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X:\python_code\excel_data_replacing\files\"/>
    </mc:Choice>
  </mc:AlternateContent>
  <xr:revisionPtr revIDLastSave="0" documentId="13_ncr:1_{AA4B7B8A-5A46-43DB-B20B-E6FD85357EAC}" xr6:coauthVersionLast="47" xr6:coauthVersionMax="47" xr10:uidLastSave="{00000000-0000-0000-0000-000000000000}"/>
  <bookViews>
    <workbookView xWindow="-120" yWindow="-120" windowWidth="29040" windowHeight="15720" firstSheet="50" activeTab="62" xr2:uid="{00000000-000D-0000-FFFF-FFFF00000000}"/>
  </bookViews>
  <sheets>
    <sheet name="01.07" sheetId="1" r:id="rId1"/>
    <sheet name="02.07" sheetId="2" state="hidden" r:id="rId2"/>
    <sheet name="03.07" sheetId="3" state="hidden" r:id="rId3"/>
    <sheet name="04.07" sheetId="4" state="hidden" r:id="rId4"/>
    <sheet name="05.07" sheetId="5" state="hidden" r:id="rId5"/>
    <sheet name="06.07" sheetId="6" r:id="rId6"/>
    <sheet name="07.07" sheetId="7" r:id="rId7"/>
    <sheet name="08.07" sheetId="8" r:id="rId8"/>
    <sheet name="09.07" sheetId="9" r:id="rId9"/>
    <sheet name="10.07" sheetId="10" r:id="rId10"/>
    <sheet name="11.07" sheetId="11" r:id="rId11"/>
    <sheet name="12.07" sheetId="12" r:id="rId12"/>
    <sheet name="13.07" sheetId="13" r:id="rId13"/>
    <sheet name="14.07" sheetId="14" r:id="rId14"/>
    <sheet name="15.07" sheetId="15" r:id="rId15"/>
    <sheet name="16.07" sheetId="16" r:id="rId16"/>
    <sheet name="17.07" sheetId="17" r:id="rId17"/>
    <sheet name="18.07" sheetId="18" r:id="rId18"/>
    <sheet name="19.07" sheetId="19" r:id="rId19"/>
    <sheet name="20.07" sheetId="20" r:id="rId20"/>
    <sheet name="21.07" sheetId="21" r:id="rId21"/>
    <sheet name="22.07" sheetId="22" r:id="rId22"/>
    <sheet name="23.07" sheetId="23" r:id="rId23"/>
    <sheet name="24.07" sheetId="24" r:id="rId24"/>
    <sheet name="25.07" sheetId="25" r:id="rId25"/>
    <sheet name="26.07" sheetId="26" r:id="rId26"/>
    <sheet name="27.07" sheetId="27" r:id="rId27"/>
    <sheet name="28.07" sheetId="28" r:id="rId28"/>
    <sheet name="29.07" sheetId="29" r:id="rId29"/>
    <sheet name="30.07" sheetId="30" r:id="rId30"/>
    <sheet name="31.07" sheetId="31" r:id="rId31"/>
    <sheet name="01.08" sheetId="32" r:id="rId32"/>
    <sheet name="02.08" sheetId="33" r:id="rId33"/>
    <sheet name="03.08" sheetId="34" r:id="rId34"/>
    <sheet name="04.08" sheetId="35" r:id="rId35"/>
    <sheet name="05.08" sheetId="36" r:id="rId36"/>
    <sheet name="06.08" sheetId="37" r:id="rId37"/>
    <sheet name="07.08" sheetId="38" r:id="rId38"/>
    <sheet name="08.08" sheetId="39" r:id="rId39"/>
    <sheet name="09.08" sheetId="40" r:id="rId40"/>
    <sheet name="10.08" sheetId="41" r:id="rId41"/>
    <sheet name="11.08" sheetId="42" r:id="rId42"/>
    <sheet name="12.08" sheetId="43" r:id="rId43"/>
    <sheet name="13.08" sheetId="44" r:id="rId44"/>
    <sheet name="14.08" sheetId="45" r:id="rId45"/>
    <sheet name="15.08" sheetId="46" r:id="rId46"/>
    <sheet name="16.08" sheetId="47" r:id="rId47"/>
    <sheet name="17.08" sheetId="48" r:id="rId48"/>
    <sheet name="18.08" sheetId="49" r:id="rId49"/>
    <sheet name="19.08" sheetId="50" r:id="rId50"/>
    <sheet name="20.08" sheetId="51" r:id="rId51"/>
    <sheet name="21.08" sheetId="52" r:id="rId52"/>
    <sheet name="22.08" sheetId="53" r:id="rId53"/>
    <sheet name="23.08" sheetId="54" r:id="rId54"/>
    <sheet name="24.08" sheetId="55" r:id="rId55"/>
    <sheet name="25.08" sheetId="56" r:id="rId56"/>
    <sheet name="26.08" sheetId="57" r:id="rId57"/>
    <sheet name="27.08" sheetId="58" r:id="rId58"/>
    <sheet name="28.08" sheetId="59" r:id="rId59"/>
    <sheet name="29.08" sheetId="60" r:id="rId60"/>
    <sheet name="30.08" sheetId="61" r:id="rId61"/>
    <sheet name="31.08" sheetId="62" r:id="rId62"/>
    <sheet name="01.09.2025" sheetId="63" r:id="rId63"/>
    <sheet name="02.09.2025" sheetId="64" r:id="rId64"/>
    <sheet name="03.09.2025" sheetId="65" r:id="rId65"/>
    <sheet name="04.09.2025" sheetId="66" r:id="rId66"/>
    <sheet name="05.09.2025" sheetId="67" r:id="rId67"/>
    <sheet name="06.09.2025 " sheetId="68" r:id="rId68"/>
    <sheet name="07.09.2025  " sheetId="69" r:id="rId69"/>
    <sheet name="08.09.2025   " sheetId="70" r:id="rId70"/>
    <sheet name="09.09.2025" sheetId="71" r:id="rId71"/>
    <sheet name="10.09.2025" sheetId="72" r:id="rId72"/>
    <sheet name="11.09.2025 " sheetId="73" r:id="rId73"/>
    <sheet name="12.09.2025" sheetId="74" r:id="rId74"/>
    <sheet name="13.09.2025" sheetId="75" r:id="rId75"/>
    <sheet name="14.09.2025" sheetId="76" r:id="rId76"/>
    <sheet name="15.09.2025 " sheetId="77" r:id="rId77"/>
    <sheet name="16.09.2025 " sheetId="78" r:id="rId78"/>
    <sheet name="17.09.2025 " sheetId="79" r:id="rId79"/>
    <sheet name="18.09.2025  " sheetId="80" r:id="rId80"/>
    <sheet name="19.09.2025 " sheetId="81" r:id="rId8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4" i="81" l="1"/>
  <c r="E204" i="81" s="1"/>
  <c r="E200" i="81"/>
  <c r="C200" i="81"/>
  <c r="E195" i="81"/>
  <c r="H195" i="81" s="1"/>
  <c r="E194" i="81"/>
  <c r="H194" i="81" s="1"/>
  <c r="H193" i="81"/>
  <c r="E193" i="81"/>
  <c r="H192" i="81"/>
  <c r="E192" i="81"/>
  <c r="E191" i="81"/>
  <c r="H191" i="81" s="1"/>
  <c r="H190" i="81"/>
  <c r="E190" i="81"/>
  <c r="E189" i="81"/>
  <c r="H189" i="81" s="1"/>
  <c r="E188" i="81"/>
  <c r="H188" i="81" s="1"/>
  <c r="H187" i="81"/>
  <c r="E187" i="81"/>
  <c r="E186" i="81"/>
  <c r="H186" i="81" s="1"/>
  <c r="E185" i="81"/>
  <c r="H185" i="81" s="1"/>
  <c r="H184" i="81"/>
  <c r="E184" i="81"/>
  <c r="H183" i="81"/>
  <c r="E183" i="81"/>
  <c r="E182" i="81"/>
  <c r="H182" i="81" s="1"/>
  <c r="H181" i="81"/>
  <c r="E181" i="81"/>
  <c r="E180" i="81"/>
  <c r="H180" i="81" s="1"/>
  <c r="H179" i="81"/>
  <c r="G175" i="81"/>
  <c r="E175" i="81"/>
  <c r="D175" i="81"/>
  <c r="C175" i="81"/>
  <c r="J170" i="81"/>
  <c r="I170" i="81"/>
  <c r="F170" i="81"/>
  <c r="H170" i="81" s="1"/>
  <c r="J169" i="81"/>
  <c r="I169" i="81"/>
  <c r="H169" i="81"/>
  <c r="F169" i="81"/>
  <c r="J168" i="81"/>
  <c r="I168" i="81"/>
  <c r="H168" i="81"/>
  <c r="F168" i="81"/>
  <c r="J167" i="81"/>
  <c r="I167" i="81"/>
  <c r="F167" i="81"/>
  <c r="H167" i="81" s="1"/>
  <c r="J166" i="81"/>
  <c r="I166" i="81"/>
  <c r="F166" i="81"/>
  <c r="H166" i="81" s="1"/>
  <c r="J165" i="81"/>
  <c r="I165" i="81"/>
  <c r="H165" i="81"/>
  <c r="F165" i="81"/>
  <c r="J164" i="81"/>
  <c r="I164" i="81"/>
  <c r="F164" i="81"/>
  <c r="H164" i="81" s="1"/>
  <c r="J163" i="81"/>
  <c r="I163" i="81"/>
  <c r="F163" i="81"/>
  <c r="H163" i="81" s="1"/>
  <c r="J162" i="81"/>
  <c r="I162" i="81"/>
  <c r="H162" i="81"/>
  <c r="F162" i="81"/>
  <c r="J161" i="81"/>
  <c r="I161" i="81"/>
  <c r="F161" i="81"/>
  <c r="H161" i="81" s="1"/>
  <c r="J160" i="81"/>
  <c r="I160" i="81"/>
  <c r="H160" i="81"/>
  <c r="F160" i="81"/>
  <c r="J159" i="81"/>
  <c r="I159" i="81"/>
  <c r="H159" i="81"/>
  <c r="F159" i="81"/>
  <c r="J158" i="81"/>
  <c r="I158" i="81"/>
  <c r="F158" i="81"/>
  <c r="H158" i="81" s="1"/>
  <c r="J157" i="81"/>
  <c r="I157" i="81"/>
  <c r="F157" i="81"/>
  <c r="H157" i="81" s="1"/>
  <c r="J156" i="81"/>
  <c r="I156" i="81"/>
  <c r="H156" i="81"/>
  <c r="F156" i="81"/>
  <c r="J155" i="81"/>
  <c r="I155" i="81"/>
  <c r="F155" i="81"/>
  <c r="H155" i="81" s="1"/>
  <c r="J154" i="81"/>
  <c r="I154" i="81"/>
  <c r="F154" i="81"/>
  <c r="H154" i="81" s="1"/>
  <c r="J153" i="81"/>
  <c r="I153" i="81"/>
  <c r="H153" i="81"/>
  <c r="F153" i="81"/>
  <c r="J152" i="81"/>
  <c r="I152" i="81"/>
  <c r="F152" i="81"/>
  <c r="H152" i="81" s="1"/>
  <c r="J151" i="81"/>
  <c r="I151" i="81"/>
  <c r="H151" i="81"/>
  <c r="F151" i="81"/>
  <c r="J150" i="81"/>
  <c r="I150" i="81"/>
  <c r="H150" i="81"/>
  <c r="F150" i="81"/>
  <c r="J149" i="81"/>
  <c r="I149" i="81"/>
  <c r="F149" i="81"/>
  <c r="H149" i="81" s="1"/>
  <c r="J148" i="81"/>
  <c r="I148" i="81"/>
  <c r="F148" i="81"/>
  <c r="H148" i="81" s="1"/>
  <c r="J147" i="81"/>
  <c r="I147" i="81"/>
  <c r="H147" i="81"/>
  <c r="F147" i="81"/>
  <c r="J146" i="81"/>
  <c r="I146" i="81"/>
  <c r="F146" i="81"/>
  <c r="H146" i="81" s="1"/>
  <c r="J145" i="81"/>
  <c r="I145" i="81"/>
  <c r="F145" i="81"/>
  <c r="H145" i="81" s="1"/>
  <c r="J144" i="81"/>
  <c r="I144" i="81"/>
  <c r="H144" i="81"/>
  <c r="F144" i="81"/>
  <c r="J143" i="81"/>
  <c r="I143" i="81"/>
  <c r="F143" i="81"/>
  <c r="H143" i="81" s="1"/>
  <c r="J142" i="81"/>
  <c r="I142" i="81"/>
  <c r="H142" i="81"/>
  <c r="F142" i="81"/>
  <c r="J141" i="81"/>
  <c r="I141" i="81"/>
  <c r="H141" i="81"/>
  <c r="F141" i="81"/>
  <c r="J140" i="81"/>
  <c r="I140" i="81"/>
  <c r="F140" i="81"/>
  <c r="H140" i="81" s="1"/>
  <c r="J139" i="81"/>
  <c r="I139" i="81"/>
  <c r="F139" i="81"/>
  <c r="H139" i="81" s="1"/>
  <c r="J138" i="81"/>
  <c r="I138" i="81"/>
  <c r="H138" i="81"/>
  <c r="F138" i="81"/>
  <c r="J137" i="81"/>
  <c r="I137" i="81"/>
  <c r="F137" i="81"/>
  <c r="G133" i="81"/>
  <c r="E133" i="81"/>
  <c r="D133" i="81"/>
  <c r="C133" i="81"/>
  <c r="J132" i="81"/>
  <c r="I132" i="81"/>
  <c r="F132" i="81"/>
  <c r="H132" i="81" s="1"/>
  <c r="J131" i="81"/>
  <c r="I131" i="81"/>
  <c r="H131" i="81"/>
  <c r="F131" i="81"/>
  <c r="J130" i="81"/>
  <c r="I130" i="81"/>
  <c r="H130" i="81"/>
  <c r="F130" i="81"/>
  <c r="J129" i="81"/>
  <c r="I129" i="81"/>
  <c r="F129" i="81"/>
  <c r="H129" i="81" s="1"/>
  <c r="J128" i="81"/>
  <c r="I128" i="81"/>
  <c r="F128" i="81"/>
  <c r="H128" i="81" s="1"/>
  <c r="J127" i="81"/>
  <c r="I127" i="81"/>
  <c r="H127" i="81"/>
  <c r="F127" i="81"/>
  <c r="J126" i="81"/>
  <c r="I126" i="81"/>
  <c r="F126" i="81"/>
  <c r="H126" i="81" s="1"/>
  <c r="J125" i="81"/>
  <c r="I125" i="81"/>
  <c r="F125" i="81"/>
  <c r="H125" i="81" s="1"/>
  <c r="J124" i="81"/>
  <c r="I124" i="81"/>
  <c r="H124" i="81"/>
  <c r="F124" i="81"/>
  <c r="J123" i="81"/>
  <c r="I123" i="81"/>
  <c r="F123" i="81"/>
  <c r="H123" i="81" s="1"/>
  <c r="J122" i="81"/>
  <c r="I122" i="81"/>
  <c r="H122" i="81"/>
  <c r="F122" i="81"/>
  <c r="J121" i="81"/>
  <c r="I121" i="81"/>
  <c r="H121" i="81"/>
  <c r="F121" i="81"/>
  <c r="J120" i="81"/>
  <c r="I120" i="81"/>
  <c r="F120" i="81"/>
  <c r="H120" i="81" s="1"/>
  <c r="J119" i="81"/>
  <c r="I119" i="81"/>
  <c r="F119" i="81"/>
  <c r="H119" i="81" s="1"/>
  <c r="J118" i="81"/>
  <c r="I118" i="81"/>
  <c r="H118" i="81"/>
  <c r="F118" i="81"/>
  <c r="J117" i="81"/>
  <c r="I117" i="81"/>
  <c r="F117" i="81"/>
  <c r="H117" i="81" s="1"/>
  <c r="J116" i="81"/>
  <c r="I116" i="81"/>
  <c r="F116" i="81"/>
  <c r="H116" i="81" s="1"/>
  <c r="J115" i="81"/>
  <c r="I115" i="81"/>
  <c r="H115" i="81"/>
  <c r="F115" i="81"/>
  <c r="J114" i="81"/>
  <c r="I114" i="81"/>
  <c r="F114" i="81"/>
  <c r="H114" i="81" s="1"/>
  <c r="J113" i="81"/>
  <c r="I113" i="81"/>
  <c r="H113" i="81"/>
  <c r="F113" i="81"/>
  <c r="J112" i="81"/>
  <c r="I112" i="81"/>
  <c r="H112" i="81"/>
  <c r="F112" i="81"/>
  <c r="J111" i="81"/>
  <c r="I111" i="81"/>
  <c r="F111" i="81"/>
  <c r="H111" i="81" s="1"/>
  <c r="J110" i="81"/>
  <c r="I110" i="81"/>
  <c r="F110" i="81"/>
  <c r="H110" i="81" s="1"/>
  <c r="J109" i="81"/>
  <c r="I109" i="81"/>
  <c r="H109" i="81"/>
  <c r="F109" i="81"/>
  <c r="J108" i="81"/>
  <c r="I108" i="81"/>
  <c r="F108" i="81"/>
  <c r="H108" i="81" s="1"/>
  <c r="J107" i="81"/>
  <c r="I107" i="81"/>
  <c r="F107" i="81"/>
  <c r="H107" i="81" s="1"/>
  <c r="J106" i="81"/>
  <c r="I106" i="81"/>
  <c r="H106" i="81"/>
  <c r="F106" i="81"/>
  <c r="J105" i="81"/>
  <c r="I105" i="81"/>
  <c r="F105" i="81"/>
  <c r="H105" i="81" s="1"/>
  <c r="J104" i="81"/>
  <c r="I104" i="81"/>
  <c r="H104" i="81"/>
  <c r="F104" i="81"/>
  <c r="J103" i="81"/>
  <c r="I103" i="81"/>
  <c r="F103" i="81"/>
  <c r="H103" i="81" s="1"/>
  <c r="J102" i="81"/>
  <c r="I102" i="81"/>
  <c r="F102" i="81"/>
  <c r="H102" i="81" s="1"/>
  <c r="J101" i="81"/>
  <c r="I101" i="81"/>
  <c r="F101" i="81"/>
  <c r="H101" i="81" s="1"/>
  <c r="J100" i="81"/>
  <c r="I100" i="81"/>
  <c r="F100" i="81"/>
  <c r="H100" i="81" s="1"/>
  <c r="J99" i="81"/>
  <c r="I99" i="81"/>
  <c r="F99" i="81"/>
  <c r="H99" i="81" s="1"/>
  <c r="J98" i="81"/>
  <c r="I98" i="81"/>
  <c r="F98" i="81"/>
  <c r="H98" i="81" s="1"/>
  <c r="J97" i="81"/>
  <c r="I97" i="81"/>
  <c r="F97" i="81"/>
  <c r="H97" i="81" s="1"/>
  <c r="J96" i="81"/>
  <c r="I96" i="81"/>
  <c r="F96" i="81"/>
  <c r="H96" i="81" s="1"/>
  <c r="J95" i="81"/>
  <c r="I95" i="81"/>
  <c r="H95" i="81"/>
  <c r="F95" i="81"/>
  <c r="J94" i="81"/>
  <c r="I94" i="81"/>
  <c r="F94" i="81"/>
  <c r="H94" i="81" s="1"/>
  <c r="J93" i="81"/>
  <c r="I93" i="81"/>
  <c r="F93" i="81"/>
  <c r="H93" i="81" s="1"/>
  <c r="J92" i="81"/>
  <c r="I92" i="81"/>
  <c r="F92" i="81"/>
  <c r="H92" i="81" s="1"/>
  <c r="J91" i="81"/>
  <c r="I91" i="81"/>
  <c r="F91" i="81"/>
  <c r="H91" i="81" s="1"/>
  <c r="J90" i="81"/>
  <c r="I90" i="81"/>
  <c r="F90" i="81"/>
  <c r="H90" i="81" s="1"/>
  <c r="J89" i="81"/>
  <c r="I89" i="81"/>
  <c r="F89" i="81"/>
  <c r="F85" i="81"/>
  <c r="D85" i="81"/>
  <c r="C85" i="81"/>
  <c r="B85" i="81"/>
  <c r="E84" i="81"/>
  <c r="G84" i="81" s="1"/>
  <c r="E83" i="81"/>
  <c r="G83" i="81" s="1"/>
  <c r="E82" i="81"/>
  <c r="G82" i="81" s="1"/>
  <c r="E81" i="81"/>
  <c r="G81" i="81" s="1"/>
  <c r="E80" i="81"/>
  <c r="G80" i="81" s="1"/>
  <c r="E79" i="81"/>
  <c r="G79" i="81" s="1"/>
  <c r="E78" i="81"/>
  <c r="G78" i="81" s="1"/>
  <c r="E77" i="81"/>
  <c r="G77" i="81" s="1"/>
  <c r="G76" i="81"/>
  <c r="E76" i="81"/>
  <c r="E75" i="81"/>
  <c r="G75" i="81" s="1"/>
  <c r="E74" i="81"/>
  <c r="G74" i="81" s="1"/>
  <c r="E73" i="81"/>
  <c r="G73" i="81" s="1"/>
  <c r="E72" i="81"/>
  <c r="G72" i="81" s="1"/>
  <c r="E71" i="81"/>
  <c r="G71" i="81" s="1"/>
  <c r="E70" i="81"/>
  <c r="G70" i="81" s="1"/>
  <c r="E69" i="81"/>
  <c r="G69" i="81" s="1"/>
  <c r="E68" i="81"/>
  <c r="G68" i="81" s="1"/>
  <c r="G67" i="81"/>
  <c r="E67" i="81"/>
  <c r="E66" i="81"/>
  <c r="G66" i="81" s="1"/>
  <c r="E65" i="81"/>
  <c r="G65" i="81" s="1"/>
  <c r="E64" i="81"/>
  <c r="G64" i="81" s="1"/>
  <c r="E63" i="81"/>
  <c r="G63" i="81" s="1"/>
  <c r="E62" i="81"/>
  <c r="G62" i="81" s="1"/>
  <c r="E61" i="81"/>
  <c r="G61" i="81" s="1"/>
  <c r="E60" i="81"/>
  <c r="G60" i="81" s="1"/>
  <c r="E59" i="81"/>
  <c r="G59" i="81" s="1"/>
  <c r="G58" i="81"/>
  <c r="E58" i="81"/>
  <c r="F54" i="81"/>
  <c r="M51" i="81"/>
  <c r="I51" i="81"/>
  <c r="H51" i="81"/>
  <c r="E51" i="81"/>
  <c r="N46" i="81"/>
  <c r="L46" i="81"/>
  <c r="O46" i="81" s="1"/>
  <c r="K46" i="81"/>
  <c r="J46" i="81"/>
  <c r="G46" i="81"/>
  <c r="F46" i="81"/>
  <c r="L45" i="81"/>
  <c r="O45" i="81" s="1"/>
  <c r="K45" i="81"/>
  <c r="J45" i="81"/>
  <c r="G45" i="81"/>
  <c r="F45" i="81"/>
  <c r="L44" i="81"/>
  <c r="J44" i="81"/>
  <c r="G44" i="81"/>
  <c r="F44" i="81"/>
  <c r="L43" i="81"/>
  <c r="J43" i="81"/>
  <c r="G43" i="81"/>
  <c r="F43" i="81"/>
  <c r="O42" i="81"/>
  <c r="N42" i="81"/>
  <c r="L42" i="81"/>
  <c r="K42" i="81" s="1"/>
  <c r="J42" i="81"/>
  <c r="G42" i="81"/>
  <c r="F42" i="81"/>
  <c r="O41" i="81"/>
  <c r="N41" i="81"/>
  <c r="L41" i="81"/>
  <c r="K41" i="81" s="1"/>
  <c r="J41" i="81"/>
  <c r="G41" i="81"/>
  <c r="F41" i="81"/>
  <c r="O40" i="81"/>
  <c r="N40" i="81"/>
  <c r="L40" i="81"/>
  <c r="K40" i="81"/>
  <c r="J40" i="81"/>
  <c r="G40" i="81"/>
  <c r="F40" i="81"/>
  <c r="L39" i="81"/>
  <c r="O39" i="81" s="1"/>
  <c r="K39" i="81"/>
  <c r="J39" i="81"/>
  <c r="G39" i="81"/>
  <c r="F39" i="81"/>
  <c r="L38" i="81"/>
  <c r="K38" i="81" s="1"/>
  <c r="J38" i="81"/>
  <c r="G38" i="81"/>
  <c r="F38" i="81"/>
  <c r="N37" i="81"/>
  <c r="L37" i="81"/>
  <c r="J37" i="81"/>
  <c r="G37" i="81"/>
  <c r="F37" i="81"/>
  <c r="O36" i="81"/>
  <c r="N36" i="81"/>
  <c r="L36" i="81"/>
  <c r="K36" i="81" s="1"/>
  <c r="J36" i="81"/>
  <c r="G36" i="81"/>
  <c r="F36" i="81"/>
  <c r="O35" i="81"/>
  <c r="N35" i="81"/>
  <c r="L35" i="81"/>
  <c r="K35" i="81" s="1"/>
  <c r="J35" i="81"/>
  <c r="G35" i="81"/>
  <c r="F35" i="81"/>
  <c r="O34" i="81"/>
  <c r="N34" i="81"/>
  <c r="L34" i="81"/>
  <c r="K34" i="81"/>
  <c r="J34" i="81"/>
  <c r="G34" i="81"/>
  <c r="F34" i="81"/>
  <c r="L33" i="81"/>
  <c r="O33" i="81" s="1"/>
  <c r="K33" i="81"/>
  <c r="J33" i="81"/>
  <c r="G33" i="81"/>
  <c r="F33" i="81"/>
  <c r="O32" i="81"/>
  <c r="N32" i="81"/>
  <c r="K32" i="81"/>
  <c r="J32" i="81"/>
  <c r="G32" i="81"/>
  <c r="F32" i="81"/>
  <c r="L31" i="81"/>
  <c r="K31" i="81"/>
  <c r="J31" i="81"/>
  <c r="G31" i="81"/>
  <c r="F31" i="81"/>
  <c r="L30" i="81"/>
  <c r="J30" i="81"/>
  <c r="G30" i="81"/>
  <c r="F30" i="81"/>
  <c r="O29" i="81"/>
  <c r="N29" i="81"/>
  <c r="L29" i="81"/>
  <c r="K29" i="81" s="1"/>
  <c r="J29" i="81"/>
  <c r="G29" i="81"/>
  <c r="F29" i="81"/>
  <c r="O28" i="81"/>
  <c r="N28" i="81"/>
  <c r="L28" i="81"/>
  <c r="K28" i="81" s="1"/>
  <c r="J28" i="81"/>
  <c r="G28" i="81"/>
  <c r="F28" i="81"/>
  <c r="O27" i="81"/>
  <c r="N27" i="81"/>
  <c r="L27" i="81"/>
  <c r="K27" i="81"/>
  <c r="J27" i="81"/>
  <c r="G27" i="81"/>
  <c r="F27" i="81"/>
  <c r="L26" i="81"/>
  <c r="O26" i="81" s="1"/>
  <c r="K26" i="81"/>
  <c r="J26" i="81"/>
  <c r="G26" i="81"/>
  <c r="F26" i="81"/>
  <c r="L25" i="81"/>
  <c r="J25" i="81"/>
  <c r="G25" i="81"/>
  <c r="F25" i="81"/>
  <c r="L24" i="81"/>
  <c r="J24" i="81"/>
  <c r="G24" i="81"/>
  <c r="F24" i="81"/>
  <c r="O23" i="81"/>
  <c r="N23" i="81"/>
  <c r="L23" i="81"/>
  <c r="K23" i="81" s="1"/>
  <c r="J23" i="81"/>
  <c r="G23" i="81"/>
  <c r="F23" i="81"/>
  <c r="O22" i="81"/>
  <c r="L22" i="81"/>
  <c r="N22" i="81" s="1"/>
  <c r="J22" i="81"/>
  <c r="G22" i="81"/>
  <c r="F22" i="81"/>
  <c r="O21" i="81"/>
  <c r="N21" i="81"/>
  <c r="L21" i="81"/>
  <c r="K21" i="81"/>
  <c r="J21" i="81"/>
  <c r="G21" i="81"/>
  <c r="F21" i="81"/>
  <c r="L20" i="81"/>
  <c r="O20" i="81" s="1"/>
  <c r="K20" i="81"/>
  <c r="J20" i="81"/>
  <c r="G20" i="81"/>
  <c r="F20" i="81"/>
  <c r="L19" i="81"/>
  <c r="J19" i="81"/>
  <c r="G19" i="81"/>
  <c r="F19" i="81"/>
  <c r="L18" i="81"/>
  <c r="J18" i="81"/>
  <c r="G18" i="81"/>
  <c r="F18" i="81"/>
  <c r="O17" i="81"/>
  <c r="N17" i="81"/>
  <c r="L17" i="81"/>
  <c r="K17" i="81" s="1"/>
  <c r="J17" i="81"/>
  <c r="G17" i="81"/>
  <c r="F17" i="81"/>
  <c r="O16" i="81"/>
  <c r="L16" i="81"/>
  <c r="N16" i="81" s="1"/>
  <c r="J16" i="81"/>
  <c r="G16" i="81"/>
  <c r="F16" i="81"/>
  <c r="O15" i="81"/>
  <c r="N15" i="81"/>
  <c r="L15" i="81"/>
  <c r="K15" i="81"/>
  <c r="J15" i="81"/>
  <c r="G15" i="81"/>
  <c r="F15" i="81"/>
  <c r="L14" i="81"/>
  <c r="O14" i="81" s="1"/>
  <c r="K14" i="81"/>
  <c r="J14" i="81"/>
  <c r="G14" i="81"/>
  <c r="F14" i="81"/>
  <c r="L13" i="81"/>
  <c r="J13" i="81"/>
  <c r="G13" i="81"/>
  <c r="F13" i="81"/>
  <c r="L12" i="81"/>
  <c r="J12" i="81"/>
  <c r="G12" i="81"/>
  <c r="F12" i="81"/>
  <c r="O11" i="81"/>
  <c r="N11" i="81"/>
  <c r="L11" i="81"/>
  <c r="K11" i="81" s="1"/>
  <c r="J11" i="81"/>
  <c r="G11" i="81"/>
  <c r="F11" i="81"/>
  <c r="O10" i="81"/>
  <c r="N10" i="81"/>
  <c r="L10" i="81"/>
  <c r="K10" i="81" s="1"/>
  <c r="J10" i="81"/>
  <c r="G10" i="81"/>
  <c r="F10" i="81"/>
  <c r="O9" i="81"/>
  <c r="N9" i="81"/>
  <c r="L9" i="81"/>
  <c r="K9" i="81"/>
  <c r="J9" i="81"/>
  <c r="G9" i="81"/>
  <c r="F9" i="81"/>
  <c r="L8" i="81"/>
  <c r="O8" i="81" s="1"/>
  <c r="K8" i="81"/>
  <c r="J8" i="81"/>
  <c r="G8" i="81"/>
  <c r="F8" i="81"/>
  <c r="L7" i="81"/>
  <c r="K7" i="81" s="1"/>
  <c r="J7" i="81"/>
  <c r="G7" i="81"/>
  <c r="F7" i="81"/>
  <c r="N6" i="81"/>
  <c r="L6" i="81"/>
  <c r="L51" i="81" s="1"/>
  <c r="J6" i="81"/>
  <c r="G6" i="81"/>
  <c r="F6" i="81"/>
  <c r="O5" i="81"/>
  <c r="N5" i="81"/>
  <c r="L5" i="81"/>
  <c r="K5" i="81" s="1"/>
  <c r="J5" i="81"/>
  <c r="G5" i="81"/>
  <c r="F5" i="81"/>
  <c r="O4" i="81"/>
  <c r="L4" i="81"/>
  <c r="N4" i="81" s="1"/>
  <c r="J4" i="81"/>
  <c r="G4" i="81"/>
  <c r="F4" i="81"/>
  <c r="C204" i="80"/>
  <c r="E204" i="80" s="1"/>
  <c r="C200" i="80"/>
  <c r="E200" i="80" s="1"/>
  <c r="H195" i="80"/>
  <c r="E195" i="80"/>
  <c r="H194" i="80"/>
  <c r="E194" i="80"/>
  <c r="E193" i="80"/>
  <c r="H193" i="80" s="1"/>
  <c r="E192" i="80"/>
  <c r="H192" i="80" s="1"/>
  <c r="H191" i="80"/>
  <c r="E191" i="80"/>
  <c r="E190" i="80"/>
  <c r="H190" i="80" s="1"/>
  <c r="E189" i="80"/>
  <c r="H189" i="80" s="1"/>
  <c r="H188" i="80"/>
  <c r="E188" i="80"/>
  <c r="E187" i="80"/>
  <c r="H187" i="80" s="1"/>
  <c r="H186" i="80"/>
  <c r="E186" i="80"/>
  <c r="H185" i="80"/>
  <c r="E185" i="80"/>
  <c r="E184" i="80"/>
  <c r="H184" i="80" s="1"/>
  <c r="E183" i="80"/>
  <c r="H183" i="80" s="1"/>
  <c r="H182" i="80"/>
  <c r="E182" i="80"/>
  <c r="E181" i="80"/>
  <c r="H181" i="80" s="1"/>
  <c r="E180" i="80"/>
  <c r="H180" i="80" s="1"/>
  <c r="H179" i="80"/>
  <c r="G175" i="80"/>
  <c r="E175" i="80"/>
  <c r="D175" i="80"/>
  <c r="C175" i="80"/>
  <c r="J170" i="80"/>
  <c r="I170" i="80"/>
  <c r="F170" i="80"/>
  <c r="H170" i="80" s="1"/>
  <c r="J169" i="80"/>
  <c r="I169" i="80"/>
  <c r="F169" i="80"/>
  <c r="H169" i="80" s="1"/>
  <c r="J168" i="80"/>
  <c r="I168" i="80"/>
  <c r="F168" i="80"/>
  <c r="H168" i="80" s="1"/>
  <c r="J167" i="80"/>
  <c r="I167" i="80"/>
  <c r="F167" i="80"/>
  <c r="H167" i="80" s="1"/>
  <c r="J166" i="80"/>
  <c r="I166" i="80"/>
  <c r="H166" i="80"/>
  <c r="F166" i="80"/>
  <c r="J165" i="80"/>
  <c r="I165" i="80"/>
  <c r="F165" i="80"/>
  <c r="H165" i="80" s="1"/>
  <c r="J164" i="80"/>
  <c r="I164" i="80"/>
  <c r="F164" i="80"/>
  <c r="H164" i="80" s="1"/>
  <c r="J163" i="80"/>
  <c r="I163" i="80"/>
  <c r="F163" i="80"/>
  <c r="H163" i="80" s="1"/>
  <c r="J162" i="80"/>
  <c r="I162" i="80"/>
  <c r="F162" i="80"/>
  <c r="H162" i="80" s="1"/>
  <c r="J161" i="80"/>
  <c r="I161" i="80"/>
  <c r="F161" i="80"/>
  <c r="H161" i="80" s="1"/>
  <c r="J160" i="80"/>
  <c r="I160" i="80"/>
  <c r="F160" i="80"/>
  <c r="H160" i="80" s="1"/>
  <c r="J159" i="80"/>
  <c r="I159" i="80"/>
  <c r="F159" i="80"/>
  <c r="H159" i="80" s="1"/>
  <c r="J158" i="80"/>
  <c r="I158" i="80"/>
  <c r="F158" i="80"/>
  <c r="H158" i="80" s="1"/>
  <c r="J157" i="80"/>
  <c r="I157" i="80"/>
  <c r="H157" i="80"/>
  <c r="F157" i="80"/>
  <c r="J156" i="80"/>
  <c r="I156" i="80"/>
  <c r="F156" i="80"/>
  <c r="H156" i="80" s="1"/>
  <c r="J155" i="80"/>
  <c r="I155" i="80"/>
  <c r="F155" i="80"/>
  <c r="H155" i="80" s="1"/>
  <c r="J154" i="80"/>
  <c r="I154" i="80"/>
  <c r="F154" i="80"/>
  <c r="H154" i="80" s="1"/>
  <c r="J153" i="80"/>
  <c r="I153" i="80"/>
  <c r="F153" i="80"/>
  <c r="H153" i="80" s="1"/>
  <c r="J152" i="80"/>
  <c r="I152" i="80"/>
  <c r="F152" i="80"/>
  <c r="H152" i="80" s="1"/>
  <c r="J151" i="80"/>
  <c r="I151" i="80"/>
  <c r="F151" i="80"/>
  <c r="H151" i="80" s="1"/>
  <c r="J150" i="80"/>
  <c r="I150" i="80"/>
  <c r="F150" i="80"/>
  <c r="H150" i="80" s="1"/>
  <c r="J149" i="80"/>
  <c r="I149" i="80"/>
  <c r="F149" i="80"/>
  <c r="H149" i="80" s="1"/>
  <c r="J148" i="80"/>
  <c r="I148" i="80"/>
  <c r="H148" i="80"/>
  <c r="F148" i="80"/>
  <c r="J147" i="80"/>
  <c r="I147" i="80"/>
  <c r="F147" i="80"/>
  <c r="H147" i="80" s="1"/>
  <c r="J146" i="80"/>
  <c r="I146" i="80"/>
  <c r="F146" i="80"/>
  <c r="H146" i="80" s="1"/>
  <c r="J145" i="80"/>
  <c r="I145" i="80"/>
  <c r="F145" i="80"/>
  <c r="H145" i="80" s="1"/>
  <c r="J144" i="80"/>
  <c r="I144" i="80"/>
  <c r="F144" i="80"/>
  <c r="H144" i="80" s="1"/>
  <c r="J143" i="80"/>
  <c r="I143" i="80"/>
  <c r="F143" i="80"/>
  <c r="H143" i="80" s="1"/>
  <c r="J142" i="80"/>
  <c r="I142" i="80"/>
  <c r="F142" i="80"/>
  <c r="H142" i="80" s="1"/>
  <c r="J141" i="80"/>
  <c r="I141" i="80"/>
  <c r="F141" i="80"/>
  <c r="H141" i="80" s="1"/>
  <c r="J140" i="80"/>
  <c r="I140" i="80"/>
  <c r="F140" i="80"/>
  <c r="H140" i="80" s="1"/>
  <c r="J139" i="80"/>
  <c r="I139" i="80"/>
  <c r="H139" i="80"/>
  <c r="F139" i="80"/>
  <c r="J138" i="80"/>
  <c r="I138" i="80"/>
  <c r="F138" i="80"/>
  <c r="H138" i="80" s="1"/>
  <c r="J137" i="80"/>
  <c r="I137" i="80"/>
  <c r="F137" i="80"/>
  <c r="G133" i="80"/>
  <c r="E133" i="80"/>
  <c r="D133" i="80"/>
  <c r="C133" i="80"/>
  <c r="J132" i="80"/>
  <c r="I132" i="80"/>
  <c r="F132" i="80"/>
  <c r="H132" i="80" s="1"/>
  <c r="J131" i="80"/>
  <c r="I131" i="80"/>
  <c r="H131" i="80"/>
  <c r="F131" i="80"/>
  <c r="J130" i="80"/>
  <c r="I130" i="80"/>
  <c r="F130" i="80"/>
  <c r="H130" i="80" s="1"/>
  <c r="J129" i="80"/>
  <c r="I129" i="80"/>
  <c r="F129" i="80"/>
  <c r="H129" i="80" s="1"/>
  <c r="J128" i="80"/>
  <c r="I128" i="80"/>
  <c r="F128" i="80"/>
  <c r="H128" i="80" s="1"/>
  <c r="J127" i="80"/>
  <c r="I127" i="80"/>
  <c r="F127" i="80"/>
  <c r="H127" i="80" s="1"/>
  <c r="J126" i="80"/>
  <c r="I126" i="80"/>
  <c r="F126" i="80"/>
  <c r="H126" i="80" s="1"/>
  <c r="J125" i="80"/>
  <c r="I125" i="80"/>
  <c r="F125" i="80"/>
  <c r="H125" i="80" s="1"/>
  <c r="J124" i="80"/>
  <c r="I124" i="80"/>
  <c r="F124" i="80"/>
  <c r="H124" i="80" s="1"/>
  <c r="J123" i="80"/>
  <c r="I123" i="80"/>
  <c r="F123" i="80"/>
  <c r="H123" i="80" s="1"/>
  <c r="J122" i="80"/>
  <c r="I122" i="80"/>
  <c r="H122" i="80"/>
  <c r="F122" i="80"/>
  <c r="J121" i="80"/>
  <c r="I121" i="80"/>
  <c r="F121" i="80"/>
  <c r="H121" i="80" s="1"/>
  <c r="J120" i="80"/>
  <c r="I120" i="80"/>
  <c r="F120" i="80"/>
  <c r="H120" i="80" s="1"/>
  <c r="J119" i="80"/>
  <c r="I119" i="80"/>
  <c r="F119" i="80"/>
  <c r="H119" i="80" s="1"/>
  <c r="J118" i="80"/>
  <c r="I118" i="80"/>
  <c r="F118" i="80"/>
  <c r="H118" i="80" s="1"/>
  <c r="J117" i="80"/>
  <c r="I117" i="80"/>
  <c r="F117" i="80"/>
  <c r="H117" i="80" s="1"/>
  <c r="J116" i="80"/>
  <c r="I116" i="80"/>
  <c r="F116" i="80"/>
  <c r="H116" i="80" s="1"/>
  <c r="J115" i="80"/>
  <c r="I115" i="80"/>
  <c r="F115" i="80"/>
  <c r="H115" i="80" s="1"/>
  <c r="J114" i="80"/>
  <c r="I114" i="80"/>
  <c r="F114" i="80"/>
  <c r="H114" i="80" s="1"/>
  <c r="J113" i="80"/>
  <c r="I113" i="80"/>
  <c r="H113" i="80"/>
  <c r="F113" i="80"/>
  <c r="J112" i="80"/>
  <c r="I112" i="80"/>
  <c r="F112" i="80"/>
  <c r="H112" i="80" s="1"/>
  <c r="J111" i="80"/>
  <c r="I111" i="80"/>
  <c r="F111" i="80"/>
  <c r="H111" i="80" s="1"/>
  <c r="J110" i="80"/>
  <c r="I110" i="80"/>
  <c r="F110" i="80"/>
  <c r="H110" i="80" s="1"/>
  <c r="J109" i="80"/>
  <c r="I109" i="80"/>
  <c r="F109" i="80"/>
  <c r="H109" i="80" s="1"/>
  <c r="J108" i="80"/>
  <c r="I108" i="80"/>
  <c r="F108" i="80"/>
  <c r="H108" i="80" s="1"/>
  <c r="J107" i="80"/>
  <c r="I107" i="80"/>
  <c r="F107" i="80"/>
  <c r="H107" i="80" s="1"/>
  <c r="J106" i="80"/>
  <c r="I106" i="80"/>
  <c r="F106" i="80"/>
  <c r="H106" i="80" s="1"/>
  <c r="J105" i="80"/>
  <c r="I105" i="80"/>
  <c r="F105" i="80"/>
  <c r="H105" i="80" s="1"/>
  <c r="J104" i="80"/>
  <c r="I104" i="80"/>
  <c r="H104" i="80"/>
  <c r="F104" i="80"/>
  <c r="J103" i="80"/>
  <c r="I103" i="80"/>
  <c r="F103" i="80"/>
  <c r="H103" i="80" s="1"/>
  <c r="J102" i="80"/>
  <c r="I102" i="80"/>
  <c r="F102" i="80"/>
  <c r="H102" i="80" s="1"/>
  <c r="J101" i="80"/>
  <c r="I101" i="80"/>
  <c r="F101" i="80"/>
  <c r="H101" i="80" s="1"/>
  <c r="J100" i="80"/>
  <c r="I100" i="80"/>
  <c r="F100" i="80"/>
  <c r="H100" i="80" s="1"/>
  <c r="J99" i="80"/>
  <c r="I99" i="80"/>
  <c r="F99" i="80"/>
  <c r="H99" i="80" s="1"/>
  <c r="J98" i="80"/>
  <c r="I98" i="80"/>
  <c r="F98" i="80"/>
  <c r="H98" i="80" s="1"/>
  <c r="J97" i="80"/>
  <c r="I97" i="80"/>
  <c r="F97" i="80"/>
  <c r="H97" i="80" s="1"/>
  <c r="J96" i="80"/>
  <c r="I96" i="80"/>
  <c r="F96" i="80"/>
  <c r="H96" i="80" s="1"/>
  <c r="J95" i="80"/>
  <c r="I95" i="80"/>
  <c r="H95" i="80"/>
  <c r="F95" i="80"/>
  <c r="J94" i="80"/>
  <c r="I94" i="80"/>
  <c r="F94" i="80"/>
  <c r="H94" i="80" s="1"/>
  <c r="J93" i="80"/>
  <c r="I93" i="80"/>
  <c r="H93" i="80"/>
  <c r="F93" i="80"/>
  <c r="J92" i="80"/>
  <c r="I92" i="80"/>
  <c r="F92" i="80"/>
  <c r="H92" i="80" s="1"/>
  <c r="J91" i="80"/>
  <c r="I91" i="80"/>
  <c r="F91" i="80"/>
  <c r="H91" i="80" s="1"/>
  <c r="J90" i="80"/>
  <c r="I90" i="80"/>
  <c r="H90" i="80"/>
  <c r="F90" i="80"/>
  <c r="J89" i="80"/>
  <c r="I89" i="80"/>
  <c r="F89" i="80"/>
  <c r="F85" i="80"/>
  <c r="D85" i="80"/>
  <c r="C85" i="80"/>
  <c r="B85" i="80"/>
  <c r="E84" i="80"/>
  <c r="G84" i="80" s="1"/>
  <c r="E83" i="80"/>
  <c r="G83" i="80" s="1"/>
  <c r="E82" i="80"/>
  <c r="G82" i="80" s="1"/>
  <c r="E81" i="80"/>
  <c r="G81" i="80" s="1"/>
  <c r="E80" i="80"/>
  <c r="G80" i="80" s="1"/>
  <c r="E79" i="80"/>
  <c r="G79" i="80" s="1"/>
  <c r="G78" i="80"/>
  <c r="E78" i="80"/>
  <c r="E77" i="80"/>
  <c r="G77" i="80" s="1"/>
  <c r="G76" i="80"/>
  <c r="E76" i="80"/>
  <c r="E75" i="80"/>
  <c r="G75" i="80" s="1"/>
  <c r="E74" i="80"/>
  <c r="G74" i="80" s="1"/>
  <c r="E73" i="80"/>
  <c r="G73" i="80" s="1"/>
  <c r="E72" i="80"/>
  <c r="G72" i="80" s="1"/>
  <c r="E71" i="80"/>
  <c r="G71" i="80" s="1"/>
  <c r="E70" i="80"/>
  <c r="G70" i="80" s="1"/>
  <c r="G69" i="80"/>
  <c r="E69" i="80"/>
  <c r="E68" i="80"/>
  <c r="G68" i="80" s="1"/>
  <c r="G67" i="80"/>
  <c r="E67" i="80"/>
  <c r="E66" i="80"/>
  <c r="G66" i="80" s="1"/>
  <c r="E65" i="80"/>
  <c r="G65" i="80" s="1"/>
  <c r="E64" i="80"/>
  <c r="G64" i="80" s="1"/>
  <c r="E63" i="80"/>
  <c r="G63" i="80" s="1"/>
  <c r="E62" i="80"/>
  <c r="G62" i="80" s="1"/>
  <c r="E61" i="80"/>
  <c r="G61" i="80" s="1"/>
  <c r="G60" i="80"/>
  <c r="E60" i="80"/>
  <c r="E59" i="80"/>
  <c r="G59" i="80" s="1"/>
  <c r="G58" i="80"/>
  <c r="G85" i="80" s="1"/>
  <c r="E58" i="80"/>
  <c r="F54" i="80"/>
  <c r="M51" i="80"/>
  <c r="I51" i="80"/>
  <c r="H51" i="80"/>
  <c r="E51" i="80"/>
  <c r="O46" i="80"/>
  <c r="N46" i="80"/>
  <c r="L46" i="80"/>
  <c r="K46" i="80"/>
  <c r="J46" i="80"/>
  <c r="G46" i="80"/>
  <c r="F46" i="80"/>
  <c r="L45" i="80"/>
  <c r="J45" i="80"/>
  <c r="G45" i="80"/>
  <c r="F45" i="80"/>
  <c r="L44" i="80"/>
  <c r="J44" i="80"/>
  <c r="G44" i="80"/>
  <c r="F44" i="80"/>
  <c r="N43" i="80"/>
  <c r="L43" i="80"/>
  <c r="O43" i="80" s="1"/>
  <c r="K43" i="80"/>
  <c r="J43" i="80"/>
  <c r="G43" i="80"/>
  <c r="F43" i="80"/>
  <c r="O42" i="80"/>
  <c r="L42" i="80"/>
  <c r="N42" i="80" s="1"/>
  <c r="K42" i="80"/>
  <c r="J42" i="80"/>
  <c r="G42" i="80"/>
  <c r="F42" i="80"/>
  <c r="L41" i="80"/>
  <c r="J41" i="80"/>
  <c r="G41" i="80"/>
  <c r="F41" i="80"/>
  <c r="O40" i="80"/>
  <c r="N40" i="80"/>
  <c r="L40" i="80"/>
  <c r="K40" i="80"/>
  <c r="J40" i="80"/>
  <c r="G40" i="80"/>
  <c r="F40" i="80"/>
  <c r="O39" i="80"/>
  <c r="L39" i="80"/>
  <c r="N39" i="80" s="1"/>
  <c r="K39" i="80"/>
  <c r="J39" i="80"/>
  <c r="G39" i="80"/>
  <c r="F39" i="80"/>
  <c r="L38" i="80"/>
  <c r="J38" i="80"/>
  <c r="G38" i="80"/>
  <c r="F38" i="80"/>
  <c r="O37" i="80"/>
  <c r="N37" i="80"/>
  <c r="L37" i="80"/>
  <c r="K37" i="80"/>
  <c r="J37" i="80"/>
  <c r="G37" i="80"/>
  <c r="F37" i="80"/>
  <c r="O36" i="80"/>
  <c r="L36" i="80"/>
  <c r="N36" i="80" s="1"/>
  <c r="K36" i="80"/>
  <c r="J36" i="80"/>
  <c r="G36" i="80"/>
  <c r="F36" i="80"/>
  <c r="L35" i="80"/>
  <c r="J35" i="80"/>
  <c r="G35" i="80"/>
  <c r="F35" i="80"/>
  <c r="O34" i="80"/>
  <c r="N34" i="80"/>
  <c r="L34" i="80"/>
  <c r="K34" i="80"/>
  <c r="J34" i="80"/>
  <c r="G34" i="80"/>
  <c r="F34" i="80"/>
  <c r="O33" i="80"/>
  <c r="L33" i="80"/>
  <c r="N33" i="80" s="1"/>
  <c r="K33" i="80"/>
  <c r="J33" i="80"/>
  <c r="G33" i="80"/>
  <c r="F33" i="80"/>
  <c r="O32" i="80"/>
  <c r="N32" i="80"/>
  <c r="K32" i="80"/>
  <c r="J32" i="80"/>
  <c r="G32" i="80"/>
  <c r="F32" i="80"/>
  <c r="L31" i="80"/>
  <c r="J31" i="80"/>
  <c r="G31" i="80"/>
  <c r="F31" i="80"/>
  <c r="N30" i="80"/>
  <c r="L30" i="80"/>
  <c r="O30" i="80" s="1"/>
  <c r="K30" i="80"/>
  <c r="J30" i="80"/>
  <c r="G30" i="80"/>
  <c r="F30" i="80"/>
  <c r="O29" i="80"/>
  <c r="L29" i="80"/>
  <c r="N29" i="80" s="1"/>
  <c r="K29" i="80"/>
  <c r="J29" i="80"/>
  <c r="G29" i="80"/>
  <c r="F29" i="80"/>
  <c r="L28" i="80"/>
  <c r="J28" i="80"/>
  <c r="G28" i="80"/>
  <c r="F28" i="80"/>
  <c r="O27" i="80"/>
  <c r="N27" i="80"/>
  <c r="L27" i="80"/>
  <c r="K27" i="80"/>
  <c r="J27" i="80"/>
  <c r="G27" i="80"/>
  <c r="F27" i="80"/>
  <c r="O26" i="80"/>
  <c r="L26" i="80"/>
  <c r="N26" i="80" s="1"/>
  <c r="K26" i="80"/>
  <c r="J26" i="80"/>
  <c r="G26" i="80"/>
  <c r="F26" i="80"/>
  <c r="L25" i="80"/>
  <c r="J25" i="80"/>
  <c r="G25" i="80"/>
  <c r="F25" i="80"/>
  <c r="N24" i="80"/>
  <c r="L24" i="80"/>
  <c r="O24" i="80" s="1"/>
  <c r="K24" i="80"/>
  <c r="J24" i="80"/>
  <c r="G24" i="80"/>
  <c r="F24" i="80"/>
  <c r="O23" i="80"/>
  <c r="L23" i="80"/>
  <c r="N23" i="80" s="1"/>
  <c r="K23" i="80"/>
  <c r="J23" i="80"/>
  <c r="G23" i="80"/>
  <c r="F23" i="80"/>
  <c r="L22" i="80"/>
  <c r="J22" i="80"/>
  <c r="G22" i="80"/>
  <c r="F22" i="80"/>
  <c r="O21" i="80"/>
  <c r="N21" i="80"/>
  <c r="L21" i="80"/>
  <c r="K21" i="80"/>
  <c r="J21" i="80"/>
  <c r="G21" i="80"/>
  <c r="F21" i="80"/>
  <c r="O20" i="80"/>
  <c r="L20" i="80"/>
  <c r="N20" i="80" s="1"/>
  <c r="K20" i="80"/>
  <c r="J20" i="80"/>
  <c r="G20" i="80"/>
  <c r="F20" i="80"/>
  <c r="L19" i="80"/>
  <c r="J19" i="80"/>
  <c r="G19" i="80"/>
  <c r="F19" i="80"/>
  <c r="N18" i="80"/>
  <c r="L18" i="80"/>
  <c r="O18" i="80" s="1"/>
  <c r="K18" i="80"/>
  <c r="J18" i="80"/>
  <c r="G18" i="80"/>
  <c r="F18" i="80"/>
  <c r="O17" i="80"/>
  <c r="L17" i="80"/>
  <c r="N17" i="80" s="1"/>
  <c r="K17" i="80"/>
  <c r="J17" i="80"/>
  <c r="G17" i="80"/>
  <c r="F17" i="80"/>
  <c r="L16" i="80"/>
  <c r="J16" i="80"/>
  <c r="G16" i="80"/>
  <c r="F16" i="80"/>
  <c r="O15" i="80"/>
  <c r="N15" i="80"/>
  <c r="L15" i="80"/>
  <c r="K15" i="80"/>
  <c r="J15" i="80"/>
  <c r="G15" i="80"/>
  <c r="F15" i="80"/>
  <c r="O14" i="80"/>
  <c r="L14" i="80"/>
  <c r="N14" i="80" s="1"/>
  <c r="K14" i="80"/>
  <c r="J14" i="80"/>
  <c r="G14" i="80"/>
  <c r="F14" i="80"/>
  <c r="L13" i="80"/>
  <c r="J13" i="80"/>
  <c r="G13" i="80"/>
  <c r="F13" i="80"/>
  <c r="O12" i="80"/>
  <c r="N12" i="80"/>
  <c r="L12" i="80"/>
  <c r="K12" i="80"/>
  <c r="J12" i="80"/>
  <c r="G12" i="80"/>
  <c r="F12" i="80"/>
  <c r="O11" i="80"/>
  <c r="L11" i="80"/>
  <c r="N11" i="80" s="1"/>
  <c r="K11" i="80"/>
  <c r="J11" i="80"/>
  <c r="G11" i="80"/>
  <c r="F11" i="80"/>
  <c r="L10" i="80"/>
  <c r="J10" i="80"/>
  <c r="G10" i="80"/>
  <c r="F10" i="80"/>
  <c r="O9" i="80"/>
  <c r="N9" i="80"/>
  <c r="L9" i="80"/>
  <c r="K9" i="80"/>
  <c r="J9" i="80"/>
  <c r="G9" i="80"/>
  <c r="F9" i="80"/>
  <c r="O8" i="80"/>
  <c r="L8" i="80"/>
  <c r="N8" i="80" s="1"/>
  <c r="K8" i="80"/>
  <c r="J8" i="80"/>
  <c r="G8" i="80"/>
  <c r="F8" i="80"/>
  <c r="L7" i="80"/>
  <c r="J7" i="80"/>
  <c r="G7" i="80"/>
  <c r="F7" i="80"/>
  <c r="O6" i="80"/>
  <c r="N6" i="80"/>
  <c r="L6" i="80"/>
  <c r="K6" i="80"/>
  <c r="J6" i="80"/>
  <c r="G6" i="80"/>
  <c r="F6" i="80"/>
  <c r="O5" i="80"/>
  <c r="L5" i="80"/>
  <c r="N5" i="80" s="1"/>
  <c r="K5" i="80"/>
  <c r="J5" i="80"/>
  <c r="G5" i="80"/>
  <c r="F5" i="80"/>
  <c r="L4" i="80"/>
  <c r="J4" i="80"/>
  <c r="G4" i="80"/>
  <c r="F4" i="80"/>
  <c r="C204" i="79"/>
  <c r="E204" i="79" s="1"/>
  <c r="C200" i="79"/>
  <c r="E200" i="79" s="1"/>
  <c r="H195" i="79"/>
  <c r="E195" i="79"/>
  <c r="E194" i="79"/>
  <c r="H194" i="79" s="1"/>
  <c r="E193" i="79"/>
  <c r="H193" i="79" s="1"/>
  <c r="H192" i="79"/>
  <c r="E192" i="79"/>
  <c r="E191" i="79"/>
  <c r="H191" i="79" s="1"/>
  <c r="E190" i="79"/>
  <c r="H190" i="79" s="1"/>
  <c r="H189" i="79"/>
  <c r="E189" i="79"/>
  <c r="H188" i="79"/>
  <c r="E188" i="79"/>
  <c r="E187" i="79"/>
  <c r="H187" i="79" s="1"/>
  <c r="H186" i="79"/>
  <c r="E186" i="79"/>
  <c r="E185" i="79"/>
  <c r="H185" i="79" s="1"/>
  <c r="E184" i="79"/>
  <c r="H184" i="79" s="1"/>
  <c r="H183" i="79"/>
  <c r="E183" i="79"/>
  <c r="E182" i="79"/>
  <c r="H182" i="79" s="1"/>
  <c r="E181" i="79"/>
  <c r="H181" i="79" s="1"/>
  <c r="H180" i="79"/>
  <c r="E180" i="79"/>
  <c r="H179" i="79"/>
  <c r="G175" i="79"/>
  <c r="E175" i="79"/>
  <c r="D175" i="79"/>
  <c r="C175" i="79"/>
  <c r="J170" i="79"/>
  <c r="I170" i="79"/>
  <c r="F170" i="79"/>
  <c r="H170" i="79" s="1"/>
  <c r="J169" i="79"/>
  <c r="I169" i="79"/>
  <c r="H169" i="79"/>
  <c r="F169" i="79"/>
  <c r="J168" i="79"/>
  <c r="I168" i="79"/>
  <c r="F168" i="79"/>
  <c r="H168" i="79" s="1"/>
  <c r="J167" i="79"/>
  <c r="I167" i="79"/>
  <c r="H167" i="79"/>
  <c r="F167" i="79"/>
  <c r="J166" i="79"/>
  <c r="I166" i="79"/>
  <c r="H166" i="79"/>
  <c r="F166" i="79"/>
  <c r="J165" i="79"/>
  <c r="I165" i="79"/>
  <c r="F165" i="79"/>
  <c r="H165" i="79" s="1"/>
  <c r="J164" i="79"/>
  <c r="I164" i="79"/>
  <c r="F164" i="79"/>
  <c r="H164" i="79" s="1"/>
  <c r="J163" i="79"/>
  <c r="I163" i="79"/>
  <c r="H163" i="79"/>
  <c r="F163" i="79"/>
  <c r="J162" i="79"/>
  <c r="I162" i="79"/>
  <c r="F162" i="79"/>
  <c r="H162" i="79" s="1"/>
  <c r="J161" i="79"/>
  <c r="I161" i="79"/>
  <c r="F161" i="79"/>
  <c r="H161" i="79" s="1"/>
  <c r="J160" i="79"/>
  <c r="I160" i="79"/>
  <c r="H160" i="79"/>
  <c r="F160" i="79"/>
  <c r="J159" i="79"/>
  <c r="I159" i="79"/>
  <c r="F159" i="79"/>
  <c r="H159" i="79" s="1"/>
  <c r="J158" i="79"/>
  <c r="I158" i="79"/>
  <c r="H158" i="79"/>
  <c r="F158" i="79"/>
  <c r="J157" i="79"/>
  <c r="I157" i="79"/>
  <c r="H157" i="79"/>
  <c r="F157" i="79"/>
  <c r="J156" i="79"/>
  <c r="I156" i="79"/>
  <c r="F156" i="79"/>
  <c r="H156" i="79" s="1"/>
  <c r="J155" i="79"/>
  <c r="I155" i="79"/>
  <c r="F155" i="79"/>
  <c r="H155" i="79" s="1"/>
  <c r="J154" i="79"/>
  <c r="I154" i="79"/>
  <c r="H154" i="79"/>
  <c r="F154" i="79"/>
  <c r="J153" i="79"/>
  <c r="I153" i="79"/>
  <c r="F153" i="79"/>
  <c r="H153" i="79" s="1"/>
  <c r="J152" i="79"/>
  <c r="I152" i="79"/>
  <c r="F152" i="79"/>
  <c r="H152" i="79" s="1"/>
  <c r="J151" i="79"/>
  <c r="I151" i="79"/>
  <c r="H151" i="79"/>
  <c r="F151" i="79"/>
  <c r="J150" i="79"/>
  <c r="I150" i="79"/>
  <c r="F150" i="79"/>
  <c r="H150" i="79" s="1"/>
  <c r="J149" i="79"/>
  <c r="I149" i="79"/>
  <c r="H149" i="79"/>
  <c r="F149" i="79"/>
  <c r="J148" i="79"/>
  <c r="I148" i="79"/>
  <c r="H148" i="79"/>
  <c r="F148" i="79"/>
  <c r="J147" i="79"/>
  <c r="I147" i="79"/>
  <c r="F147" i="79"/>
  <c r="H147" i="79" s="1"/>
  <c r="J146" i="79"/>
  <c r="I146" i="79"/>
  <c r="F146" i="79"/>
  <c r="H146" i="79" s="1"/>
  <c r="J145" i="79"/>
  <c r="I145" i="79"/>
  <c r="H145" i="79"/>
  <c r="F145" i="79"/>
  <c r="J144" i="79"/>
  <c r="I144" i="79"/>
  <c r="F144" i="79"/>
  <c r="H144" i="79" s="1"/>
  <c r="J143" i="79"/>
  <c r="I143" i="79"/>
  <c r="F143" i="79"/>
  <c r="H143" i="79" s="1"/>
  <c r="J142" i="79"/>
  <c r="I142" i="79"/>
  <c r="H142" i="79"/>
  <c r="F142" i="79"/>
  <c r="J141" i="79"/>
  <c r="I141" i="79"/>
  <c r="F141" i="79"/>
  <c r="H141" i="79" s="1"/>
  <c r="J140" i="79"/>
  <c r="I140" i="79"/>
  <c r="H140" i="79"/>
  <c r="F140" i="79"/>
  <c r="J139" i="79"/>
  <c r="I139" i="79"/>
  <c r="H139" i="79"/>
  <c r="F139" i="79"/>
  <c r="J138" i="79"/>
  <c r="I138" i="79"/>
  <c r="F138" i="79"/>
  <c r="H138" i="79" s="1"/>
  <c r="J137" i="79"/>
  <c r="I137" i="79"/>
  <c r="F137" i="79"/>
  <c r="G133" i="79"/>
  <c r="E133" i="79"/>
  <c r="D133" i="79"/>
  <c r="C133" i="79"/>
  <c r="J132" i="79"/>
  <c r="I132" i="79"/>
  <c r="H132" i="79"/>
  <c r="F132" i="79"/>
  <c r="J131" i="79"/>
  <c r="I131" i="79"/>
  <c r="H131" i="79"/>
  <c r="F131" i="79"/>
  <c r="J130" i="79"/>
  <c r="I130" i="79"/>
  <c r="F130" i="79"/>
  <c r="H130" i="79" s="1"/>
  <c r="J129" i="79"/>
  <c r="I129" i="79"/>
  <c r="F129" i="79"/>
  <c r="H129" i="79" s="1"/>
  <c r="J128" i="79"/>
  <c r="I128" i="79"/>
  <c r="H128" i="79"/>
  <c r="F128" i="79"/>
  <c r="J127" i="79"/>
  <c r="I127" i="79"/>
  <c r="F127" i="79"/>
  <c r="H127" i="79" s="1"/>
  <c r="J126" i="79"/>
  <c r="I126" i="79"/>
  <c r="F126" i="79"/>
  <c r="H126" i="79" s="1"/>
  <c r="J125" i="79"/>
  <c r="I125" i="79"/>
  <c r="H125" i="79"/>
  <c r="F125" i="79"/>
  <c r="J124" i="79"/>
  <c r="I124" i="79"/>
  <c r="F124" i="79"/>
  <c r="H124" i="79" s="1"/>
  <c r="J123" i="79"/>
  <c r="I123" i="79"/>
  <c r="H123" i="79"/>
  <c r="F123" i="79"/>
  <c r="J122" i="79"/>
  <c r="I122" i="79"/>
  <c r="H122" i="79"/>
  <c r="F122" i="79"/>
  <c r="J121" i="79"/>
  <c r="I121" i="79"/>
  <c r="F121" i="79"/>
  <c r="H121" i="79" s="1"/>
  <c r="J120" i="79"/>
  <c r="I120" i="79"/>
  <c r="F120" i="79"/>
  <c r="H120" i="79" s="1"/>
  <c r="J119" i="79"/>
  <c r="I119" i="79"/>
  <c r="H119" i="79"/>
  <c r="F119" i="79"/>
  <c r="J118" i="79"/>
  <c r="I118" i="79"/>
  <c r="F118" i="79"/>
  <c r="H118" i="79" s="1"/>
  <c r="J117" i="79"/>
  <c r="I117" i="79"/>
  <c r="H117" i="79"/>
  <c r="F117" i="79"/>
  <c r="J116" i="79"/>
  <c r="I116" i="79"/>
  <c r="H116" i="79"/>
  <c r="F116" i="79"/>
  <c r="J115" i="79"/>
  <c r="I115" i="79"/>
  <c r="F115" i="79"/>
  <c r="H115" i="79" s="1"/>
  <c r="J114" i="79"/>
  <c r="I114" i="79"/>
  <c r="H114" i="79"/>
  <c r="F114" i="79"/>
  <c r="J113" i="79"/>
  <c r="I113" i="79"/>
  <c r="H113" i="79"/>
  <c r="F113" i="79"/>
  <c r="J112" i="79"/>
  <c r="I112" i="79"/>
  <c r="F112" i="79"/>
  <c r="H112" i="79" s="1"/>
  <c r="J111" i="79"/>
  <c r="I111" i="79"/>
  <c r="F111" i="79"/>
  <c r="H111" i="79" s="1"/>
  <c r="J110" i="79"/>
  <c r="I110" i="79"/>
  <c r="H110" i="79"/>
  <c r="F110" i="79"/>
  <c r="J109" i="79"/>
  <c r="I109" i="79"/>
  <c r="F109" i="79"/>
  <c r="H109" i="79" s="1"/>
  <c r="J108" i="79"/>
  <c r="I108" i="79"/>
  <c r="F108" i="79"/>
  <c r="H108" i="79" s="1"/>
  <c r="J107" i="79"/>
  <c r="I107" i="79"/>
  <c r="H107" i="79"/>
  <c r="F107" i="79"/>
  <c r="J106" i="79"/>
  <c r="I106" i="79"/>
  <c r="F106" i="79"/>
  <c r="H106" i="79" s="1"/>
  <c r="J105" i="79"/>
  <c r="I105" i="79"/>
  <c r="H105" i="79"/>
  <c r="F105" i="79"/>
  <c r="J104" i="79"/>
  <c r="I104" i="79"/>
  <c r="H104" i="79"/>
  <c r="F104" i="79"/>
  <c r="J103" i="79"/>
  <c r="I103" i="79"/>
  <c r="F103" i="79"/>
  <c r="H103" i="79" s="1"/>
  <c r="J102" i="79"/>
  <c r="I102" i="79"/>
  <c r="F102" i="79"/>
  <c r="H102" i="79" s="1"/>
  <c r="J101" i="79"/>
  <c r="I101" i="79"/>
  <c r="H101" i="79"/>
  <c r="F101" i="79"/>
  <c r="J100" i="79"/>
  <c r="I100" i="79"/>
  <c r="F100" i="79"/>
  <c r="H100" i="79" s="1"/>
  <c r="J99" i="79"/>
  <c r="I99" i="79"/>
  <c r="H99" i="79"/>
  <c r="F99" i="79"/>
  <c r="J98" i="79"/>
  <c r="I98" i="79"/>
  <c r="H98" i="79"/>
  <c r="F98" i="79"/>
  <c r="J97" i="79"/>
  <c r="I97" i="79"/>
  <c r="F97" i="79"/>
  <c r="H97" i="79" s="1"/>
  <c r="J96" i="79"/>
  <c r="I96" i="79"/>
  <c r="H96" i="79"/>
  <c r="F96" i="79"/>
  <c r="J95" i="79"/>
  <c r="I95" i="79"/>
  <c r="H95" i="79"/>
  <c r="F95" i="79"/>
  <c r="J94" i="79"/>
  <c r="I94" i="79"/>
  <c r="F94" i="79"/>
  <c r="H94" i="79" s="1"/>
  <c r="J93" i="79"/>
  <c r="I93" i="79"/>
  <c r="H93" i="79"/>
  <c r="F93" i="79"/>
  <c r="J92" i="79"/>
  <c r="I92" i="79"/>
  <c r="H92" i="79"/>
  <c r="F92" i="79"/>
  <c r="J91" i="79"/>
  <c r="I91" i="79"/>
  <c r="F91" i="79"/>
  <c r="H91" i="79" s="1"/>
  <c r="J90" i="79"/>
  <c r="I90" i="79"/>
  <c r="F90" i="79"/>
  <c r="H90" i="79" s="1"/>
  <c r="H133" i="79" s="1"/>
  <c r="J89" i="79"/>
  <c r="I89" i="79"/>
  <c r="H89" i="79"/>
  <c r="F89" i="79"/>
  <c r="F85" i="79"/>
  <c r="D85" i="79"/>
  <c r="C85" i="79"/>
  <c r="B85" i="79"/>
  <c r="G84" i="79"/>
  <c r="E84" i="79"/>
  <c r="E83" i="79"/>
  <c r="G83" i="79" s="1"/>
  <c r="G82" i="79"/>
  <c r="E82" i="79"/>
  <c r="E81" i="79"/>
  <c r="G81" i="79" s="1"/>
  <c r="E80" i="79"/>
  <c r="G80" i="79" s="1"/>
  <c r="G79" i="79"/>
  <c r="E79" i="79"/>
  <c r="G78" i="79"/>
  <c r="E78" i="79"/>
  <c r="E77" i="79"/>
  <c r="G77" i="79" s="1"/>
  <c r="G76" i="79"/>
  <c r="E76" i="79"/>
  <c r="G75" i="79"/>
  <c r="E75" i="79"/>
  <c r="E74" i="79"/>
  <c r="G74" i="79" s="1"/>
  <c r="G73" i="79"/>
  <c r="E73" i="79"/>
  <c r="G72" i="79"/>
  <c r="E72" i="79"/>
  <c r="E71" i="79"/>
  <c r="G71" i="79" s="1"/>
  <c r="G70" i="79"/>
  <c r="E70" i="79"/>
  <c r="E69" i="79"/>
  <c r="G69" i="79" s="1"/>
  <c r="E68" i="79"/>
  <c r="G68" i="79" s="1"/>
  <c r="G67" i="79"/>
  <c r="E67" i="79"/>
  <c r="G66" i="79"/>
  <c r="E66" i="79"/>
  <c r="E65" i="79"/>
  <c r="G65" i="79" s="1"/>
  <c r="G64" i="79"/>
  <c r="E64" i="79"/>
  <c r="E63" i="79"/>
  <c r="G63" i="79" s="1"/>
  <c r="E62" i="79"/>
  <c r="G62" i="79" s="1"/>
  <c r="G61" i="79"/>
  <c r="E61" i="79"/>
  <c r="G60" i="79"/>
  <c r="E60" i="79"/>
  <c r="E59" i="79"/>
  <c r="G59" i="79" s="1"/>
  <c r="G58" i="79"/>
  <c r="E58" i="79"/>
  <c r="F54" i="79"/>
  <c r="M51" i="79"/>
  <c r="I51" i="79"/>
  <c r="H51" i="79"/>
  <c r="E51" i="79"/>
  <c r="O46" i="79"/>
  <c r="N46" i="79"/>
  <c r="L46" i="79"/>
  <c r="K46" i="79"/>
  <c r="J46" i="79"/>
  <c r="G46" i="79"/>
  <c r="F46" i="79"/>
  <c r="O45" i="79"/>
  <c r="L45" i="79"/>
  <c r="N45" i="79" s="1"/>
  <c r="K45" i="79"/>
  <c r="J45" i="79"/>
  <c r="G45" i="79"/>
  <c r="F45" i="79"/>
  <c r="L44" i="79"/>
  <c r="J44" i="79"/>
  <c r="G44" i="79"/>
  <c r="F44" i="79"/>
  <c r="O43" i="79"/>
  <c r="N43" i="79"/>
  <c r="L43" i="79"/>
  <c r="K43" i="79"/>
  <c r="J43" i="79"/>
  <c r="G43" i="79"/>
  <c r="F43" i="79"/>
  <c r="O42" i="79"/>
  <c r="L42" i="79"/>
  <c r="N42" i="79" s="1"/>
  <c r="K42" i="79"/>
  <c r="J42" i="79"/>
  <c r="G42" i="79"/>
  <c r="F42" i="79"/>
  <c r="N41" i="79"/>
  <c r="L41" i="79"/>
  <c r="J41" i="79"/>
  <c r="G41" i="79"/>
  <c r="F41" i="79"/>
  <c r="O40" i="79"/>
  <c r="N40" i="79"/>
  <c r="L40" i="79"/>
  <c r="K40" i="79"/>
  <c r="J40" i="79"/>
  <c r="G40" i="79"/>
  <c r="F40" i="79"/>
  <c r="O39" i="79"/>
  <c r="L39" i="79"/>
  <c r="N39" i="79" s="1"/>
  <c r="K39" i="79"/>
  <c r="J39" i="79"/>
  <c r="G39" i="79"/>
  <c r="F39" i="79"/>
  <c r="L38" i="79"/>
  <c r="J38" i="79"/>
  <c r="G38" i="79"/>
  <c r="F38" i="79"/>
  <c r="O37" i="79"/>
  <c r="N37" i="79"/>
  <c r="L37" i="79"/>
  <c r="K37" i="79"/>
  <c r="J37" i="79"/>
  <c r="G37" i="79"/>
  <c r="F37" i="79"/>
  <c r="L36" i="79"/>
  <c r="K36" i="79"/>
  <c r="J36" i="79"/>
  <c r="G36" i="79"/>
  <c r="F36" i="79"/>
  <c r="L35" i="79"/>
  <c r="J35" i="79"/>
  <c r="G35" i="79"/>
  <c r="F35" i="79"/>
  <c r="O34" i="79"/>
  <c r="N34" i="79"/>
  <c r="L34" i="79"/>
  <c r="K34" i="79"/>
  <c r="J34" i="79"/>
  <c r="G34" i="79"/>
  <c r="F34" i="79"/>
  <c r="O33" i="79"/>
  <c r="L33" i="79"/>
  <c r="N33" i="79" s="1"/>
  <c r="K33" i="79"/>
  <c r="J33" i="79"/>
  <c r="G33" i="79"/>
  <c r="F33" i="79"/>
  <c r="O32" i="79"/>
  <c r="N32" i="79"/>
  <c r="K32" i="79"/>
  <c r="J32" i="79"/>
  <c r="G32" i="79"/>
  <c r="F32" i="79"/>
  <c r="L31" i="79"/>
  <c r="J31" i="79"/>
  <c r="G31" i="79"/>
  <c r="F31" i="79"/>
  <c r="O30" i="79"/>
  <c r="N30" i="79"/>
  <c r="L30" i="79"/>
  <c r="K30" i="79"/>
  <c r="J30" i="79"/>
  <c r="G30" i="79"/>
  <c r="F30" i="79"/>
  <c r="O29" i="79"/>
  <c r="L29" i="79"/>
  <c r="N29" i="79" s="1"/>
  <c r="K29" i="79"/>
  <c r="J29" i="79"/>
  <c r="G29" i="79"/>
  <c r="F29" i="79"/>
  <c r="N28" i="79"/>
  <c r="L28" i="79"/>
  <c r="J28" i="79"/>
  <c r="G28" i="79"/>
  <c r="F28" i="79"/>
  <c r="O27" i="79"/>
  <c r="N27" i="79"/>
  <c r="L27" i="79"/>
  <c r="K27" i="79"/>
  <c r="J27" i="79"/>
  <c r="G27" i="79"/>
  <c r="F27" i="79"/>
  <c r="O26" i="79"/>
  <c r="L26" i="79"/>
  <c r="N26" i="79" s="1"/>
  <c r="K26" i="79"/>
  <c r="J26" i="79"/>
  <c r="G26" i="79"/>
  <c r="F26" i="79"/>
  <c r="L25" i="79"/>
  <c r="J25" i="79"/>
  <c r="G25" i="79"/>
  <c r="F25" i="79"/>
  <c r="O24" i="79"/>
  <c r="N24" i="79"/>
  <c r="L24" i="79"/>
  <c r="K24" i="79"/>
  <c r="J24" i="79"/>
  <c r="G24" i="79"/>
  <c r="F24" i="79"/>
  <c r="O23" i="79"/>
  <c r="L23" i="79"/>
  <c r="N23" i="79" s="1"/>
  <c r="J23" i="79"/>
  <c r="G23" i="79"/>
  <c r="F23" i="79"/>
  <c r="N22" i="79"/>
  <c r="L22" i="79"/>
  <c r="J22" i="79"/>
  <c r="G22" i="79"/>
  <c r="F22" i="79"/>
  <c r="O21" i="79"/>
  <c r="N21" i="79"/>
  <c r="L21" i="79"/>
  <c r="K21" i="79"/>
  <c r="J21" i="79"/>
  <c r="J51" i="79" s="1"/>
  <c r="G21" i="79"/>
  <c r="F21" i="79"/>
  <c r="O20" i="79"/>
  <c r="L20" i="79"/>
  <c r="N20" i="79" s="1"/>
  <c r="K20" i="79"/>
  <c r="J20" i="79"/>
  <c r="G20" i="79"/>
  <c r="F20" i="79"/>
  <c r="L19" i="79"/>
  <c r="J19" i="79"/>
  <c r="G19" i="79"/>
  <c r="F19" i="79"/>
  <c r="O18" i="79"/>
  <c r="N18" i="79"/>
  <c r="L18" i="79"/>
  <c r="K18" i="79"/>
  <c r="J18" i="79"/>
  <c r="G18" i="79"/>
  <c r="F18" i="79"/>
  <c r="L17" i="79"/>
  <c r="J17" i="79"/>
  <c r="G17" i="79"/>
  <c r="F17" i="79"/>
  <c r="L16" i="79"/>
  <c r="J16" i="79"/>
  <c r="G16" i="79"/>
  <c r="F16" i="79"/>
  <c r="O15" i="79"/>
  <c r="N15" i="79"/>
  <c r="L15" i="79"/>
  <c r="K15" i="79"/>
  <c r="J15" i="79"/>
  <c r="G15" i="79"/>
  <c r="F15" i="79"/>
  <c r="O14" i="79"/>
  <c r="L14" i="79"/>
  <c r="N14" i="79" s="1"/>
  <c r="K14" i="79"/>
  <c r="J14" i="79"/>
  <c r="G14" i="79"/>
  <c r="F14" i="79"/>
  <c r="L13" i="79"/>
  <c r="J13" i="79"/>
  <c r="G13" i="79"/>
  <c r="F13" i="79"/>
  <c r="O12" i="79"/>
  <c r="N12" i="79"/>
  <c r="L12" i="79"/>
  <c r="K12" i="79"/>
  <c r="J12" i="79"/>
  <c r="G12" i="79"/>
  <c r="F12" i="79"/>
  <c r="O11" i="79"/>
  <c r="L11" i="79"/>
  <c r="N11" i="79" s="1"/>
  <c r="K11" i="79"/>
  <c r="J11" i="79"/>
  <c r="G11" i="79"/>
  <c r="F11" i="79"/>
  <c r="N10" i="79"/>
  <c r="L10" i="79"/>
  <c r="J10" i="79"/>
  <c r="G10" i="79"/>
  <c r="F10" i="79"/>
  <c r="O9" i="79"/>
  <c r="N9" i="79"/>
  <c r="L9" i="79"/>
  <c r="K9" i="79"/>
  <c r="J9" i="79"/>
  <c r="G9" i="79"/>
  <c r="F9" i="79"/>
  <c r="O8" i="79"/>
  <c r="L8" i="79"/>
  <c r="N8" i="79" s="1"/>
  <c r="K8" i="79"/>
  <c r="J8" i="79"/>
  <c r="G8" i="79"/>
  <c r="F8" i="79"/>
  <c r="L7" i="79"/>
  <c r="J7" i="79"/>
  <c r="G7" i="79"/>
  <c r="F7" i="79"/>
  <c r="O6" i="79"/>
  <c r="N6" i="79"/>
  <c r="L6" i="79"/>
  <c r="K6" i="79"/>
  <c r="J6" i="79"/>
  <c r="G6" i="79"/>
  <c r="F6" i="79"/>
  <c r="O5" i="79"/>
  <c r="L5" i="79"/>
  <c r="J5" i="79"/>
  <c r="G5" i="79"/>
  <c r="F5" i="79"/>
  <c r="N4" i="79"/>
  <c r="L4" i="79"/>
  <c r="J4" i="79"/>
  <c r="G4" i="79"/>
  <c r="F4" i="79"/>
  <c r="C204" i="78"/>
  <c r="E204" i="78" s="1"/>
  <c r="C200" i="78"/>
  <c r="E200" i="78" s="1"/>
  <c r="H195" i="78"/>
  <c r="E195" i="78"/>
  <c r="H194" i="78"/>
  <c r="E194" i="78"/>
  <c r="E193" i="78"/>
  <c r="H193" i="78" s="1"/>
  <c r="H192" i="78"/>
  <c r="E192" i="78"/>
  <c r="H191" i="78"/>
  <c r="E191" i="78"/>
  <c r="E190" i="78"/>
  <c r="H190" i="78" s="1"/>
  <c r="H189" i="78"/>
  <c r="E189" i="78"/>
  <c r="H188" i="78"/>
  <c r="E188" i="78"/>
  <c r="E187" i="78"/>
  <c r="H187" i="78" s="1"/>
  <c r="H186" i="78"/>
  <c r="E186" i="78"/>
  <c r="H185" i="78"/>
  <c r="E185" i="78"/>
  <c r="E184" i="78"/>
  <c r="H184" i="78" s="1"/>
  <c r="H183" i="78"/>
  <c r="E183" i="78"/>
  <c r="E182" i="78"/>
  <c r="H182" i="78" s="1"/>
  <c r="E181" i="78"/>
  <c r="H181" i="78" s="1"/>
  <c r="J178" i="78" s="1"/>
  <c r="H180" i="78"/>
  <c r="E180" i="78"/>
  <c r="H179" i="78"/>
  <c r="G175" i="78"/>
  <c r="E175" i="78"/>
  <c r="D175" i="78"/>
  <c r="C175" i="78"/>
  <c r="J170" i="78"/>
  <c r="I170" i="78"/>
  <c r="H170" i="78"/>
  <c r="F170" i="78"/>
  <c r="J169" i="78"/>
  <c r="I169" i="78"/>
  <c r="H169" i="78"/>
  <c r="F169" i="78"/>
  <c r="J168" i="78"/>
  <c r="I168" i="78"/>
  <c r="F168" i="78"/>
  <c r="H168" i="78" s="1"/>
  <c r="J167" i="78"/>
  <c r="I167" i="78"/>
  <c r="H167" i="78"/>
  <c r="F167" i="78"/>
  <c r="J166" i="78"/>
  <c r="I166" i="78"/>
  <c r="H166" i="78"/>
  <c r="F166" i="78"/>
  <c r="J165" i="78"/>
  <c r="I165" i="78"/>
  <c r="F165" i="78"/>
  <c r="H165" i="78" s="1"/>
  <c r="J164" i="78"/>
  <c r="I164" i="78"/>
  <c r="F164" i="78"/>
  <c r="H164" i="78" s="1"/>
  <c r="J163" i="78"/>
  <c r="I163" i="78"/>
  <c r="H163" i="78"/>
  <c r="F163" i="78"/>
  <c r="J162" i="78"/>
  <c r="I162" i="78"/>
  <c r="F162" i="78"/>
  <c r="H162" i="78" s="1"/>
  <c r="J161" i="78"/>
  <c r="I161" i="78"/>
  <c r="F161" i="78"/>
  <c r="H161" i="78" s="1"/>
  <c r="J160" i="78"/>
  <c r="I160" i="78"/>
  <c r="H160" i="78"/>
  <c r="F160" i="78"/>
  <c r="J159" i="78"/>
  <c r="I159" i="78"/>
  <c r="F159" i="78"/>
  <c r="H159" i="78" s="1"/>
  <c r="J158" i="78"/>
  <c r="I158" i="78"/>
  <c r="F158" i="78"/>
  <c r="H158" i="78" s="1"/>
  <c r="J157" i="78"/>
  <c r="I157" i="78"/>
  <c r="H157" i="78"/>
  <c r="F157" i="78"/>
  <c r="J156" i="78"/>
  <c r="I156" i="78"/>
  <c r="F156" i="78"/>
  <c r="H156" i="78" s="1"/>
  <c r="J155" i="78"/>
  <c r="I155" i="78"/>
  <c r="H155" i="78"/>
  <c r="F155" i="78"/>
  <c r="J154" i="78"/>
  <c r="I154" i="78"/>
  <c r="H154" i="78"/>
  <c r="F154" i="78"/>
  <c r="J153" i="78"/>
  <c r="I153" i="78"/>
  <c r="F153" i="78"/>
  <c r="H153" i="78" s="1"/>
  <c r="J152" i="78"/>
  <c r="I152" i="78"/>
  <c r="H152" i="78"/>
  <c r="F152" i="78"/>
  <c r="J151" i="78"/>
  <c r="I151" i="78"/>
  <c r="H151" i="78"/>
  <c r="F151" i="78"/>
  <c r="J150" i="78"/>
  <c r="I150" i="78"/>
  <c r="F150" i="78"/>
  <c r="H150" i="78" s="1"/>
  <c r="J149" i="78"/>
  <c r="I149" i="78"/>
  <c r="F149" i="78"/>
  <c r="H149" i="78" s="1"/>
  <c r="J148" i="78"/>
  <c r="I148" i="78"/>
  <c r="H148" i="78"/>
  <c r="F148" i="78"/>
  <c r="J147" i="78"/>
  <c r="I147" i="78"/>
  <c r="F147" i="78"/>
  <c r="H147" i="78" s="1"/>
  <c r="J146" i="78"/>
  <c r="I146" i="78"/>
  <c r="F146" i="78"/>
  <c r="H146" i="78" s="1"/>
  <c r="J145" i="78"/>
  <c r="I145" i="78"/>
  <c r="H145" i="78"/>
  <c r="F145" i="78"/>
  <c r="J144" i="78"/>
  <c r="I144" i="78"/>
  <c r="F144" i="78"/>
  <c r="H144" i="78" s="1"/>
  <c r="J143" i="78"/>
  <c r="I143" i="78"/>
  <c r="H143" i="78"/>
  <c r="F143" i="78"/>
  <c r="J142" i="78"/>
  <c r="I142" i="78"/>
  <c r="H142" i="78"/>
  <c r="F142" i="78"/>
  <c r="J141" i="78"/>
  <c r="I141" i="78"/>
  <c r="F141" i="78"/>
  <c r="H141" i="78" s="1"/>
  <c r="J140" i="78"/>
  <c r="I140" i="78"/>
  <c r="F140" i="78"/>
  <c r="H140" i="78" s="1"/>
  <c r="J139" i="78"/>
  <c r="I139" i="78"/>
  <c r="H139" i="78"/>
  <c r="H175" i="78" s="1"/>
  <c r="F139" i="78"/>
  <c r="J138" i="78"/>
  <c r="I138" i="78"/>
  <c r="F138" i="78"/>
  <c r="H138" i="78" s="1"/>
  <c r="J137" i="78"/>
  <c r="I137" i="78"/>
  <c r="H137" i="78"/>
  <c r="F137" i="78"/>
  <c r="G133" i="78"/>
  <c r="E133" i="78"/>
  <c r="D133" i="78"/>
  <c r="C133" i="78"/>
  <c r="J132" i="78"/>
  <c r="I132" i="78"/>
  <c r="F132" i="78"/>
  <c r="H132" i="78" s="1"/>
  <c r="J131" i="78"/>
  <c r="I131" i="78"/>
  <c r="H131" i="78"/>
  <c r="F131" i="78"/>
  <c r="J130" i="78"/>
  <c r="I130" i="78"/>
  <c r="F130" i="78"/>
  <c r="H130" i="78" s="1"/>
  <c r="J129" i="78"/>
  <c r="I129" i="78"/>
  <c r="H129" i="78"/>
  <c r="F129" i="78"/>
  <c r="J128" i="78"/>
  <c r="I128" i="78"/>
  <c r="H128" i="78"/>
  <c r="F128" i="78"/>
  <c r="J127" i="78"/>
  <c r="I127" i="78"/>
  <c r="F127" i="78"/>
  <c r="H127" i="78" s="1"/>
  <c r="J126" i="78"/>
  <c r="I126" i="78"/>
  <c r="F126" i="78"/>
  <c r="H126" i="78" s="1"/>
  <c r="J125" i="78"/>
  <c r="I125" i="78"/>
  <c r="H125" i="78"/>
  <c r="F125" i="78"/>
  <c r="J124" i="78"/>
  <c r="I124" i="78"/>
  <c r="F124" i="78"/>
  <c r="H124" i="78" s="1"/>
  <c r="J123" i="78"/>
  <c r="I123" i="78"/>
  <c r="F123" i="78"/>
  <c r="H123" i="78" s="1"/>
  <c r="J122" i="78"/>
  <c r="I122" i="78"/>
  <c r="H122" i="78"/>
  <c r="F122" i="78"/>
  <c r="J121" i="78"/>
  <c r="I121" i="78"/>
  <c r="F121" i="78"/>
  <c r="H121" i="78" s="1"/>
  <c r="J120" i="78"/>
  <c r="I120" i="78"/>
  <c r="H120" i="78"/>
  <c r="F120" i="78"/>
  <c r="J119" i="78"/>
  <c r="I119" i="78"/>
  <c r="H119" i="78"/>
  <c r="F119" i="78"/>
  <c r="J118" i="78"/>
  <c r="I118" i="78"/>
  <c r="F118" i="78"/>
  <c r="H118" i="78" s="1"/>
  <c r="J117" i="78"/>
  <c r="I117" i="78"/>
  <c r="H117" i="78"/>
  <c r="F117" i="78"/>
  <c r="J116" i="78"/>
  <c r="I116" i="78"/>
  <c r="H116" i="78"/>
  <c r="F116" i="78"/>
  <c r="J115" i="78"/>
  <c r="I115" i="78"/>
  <c r="F115" i="78"/>
  <c r="H115" i="78" s="1"/>
  <c r="J114" i="78"/>
  <c r="I114" i="78"/>
  <c r="H114" i="78"/>
  <c r="F114" i="78"/>
  <c r="J113" i="78"/>
  <c r="I113" i="78"/>
  <c r="H113" i="78"/>
  <c r="F113" i="78"/>
  <c r="J112" i="78"/>
  <c r="I112" i="78"/>
  <c r="F112" i="78"/>
  <c r="H112" i="78" s="1"/>
  <c r="J111" i="78"/>
  <c r="I111" i="78"/>
  <c r="F111" i="78"/>
  <c r="H111" i="78" s="1"/>
  <c r="J110" i="78"/>
  <c r="I110" i="78"/>
  <c r="H110" i="78"/>
  <c r="F110" i="78"/>
  <c r="J109" i="78"/>
  <c r="I109" i="78"/>
  <c r="F109" i="78"/>
  <c r="H109" i="78" s="1"/>
  <c r="J108" i="78"/>
  <c r="I108" i="78"/>
  <c r="F108" i="78"/>
  <c r="H108" i="78" s="1"/>
  <c r="J107" i="78"/>
  <c r="I107" i="78"/>
  <c r="H107" i="78"/>
  <c r="F107" i="78"/>
  <c r="J106" i="78"/>
  <c r="I106" i="78"/>
  <c r="F106" i="78"/>
  <c r="H106" i="78" s="1"/>
  <c r="J105" i="78"/>
  <c r="I105" i="78"/>
  <c r="F105" i="78"/>
  <c r="H105" i="78" s="1"/>
  <c r="J104" i="78"/>
  <c r="I104" i="78"/>
  <c r="H104" i="78"/>
  <c r="F104" i="78"/>
  <c r="J103" i="78"/>
  <c r="I103" i="78"/>
  <c r="F103" i="78"/>
  <c r="H103" i="78" s="1"/>
  <c r="J102" i="78"/>
  <c r="I102" i="78"/>
  <c r="H102" i="78"/>
  <c r="F102" i="78"/>
  <c r="J101" i="78"/>
  <c r="I101" i="78"/>
  <c r="H101" i="78"/>
  <c r="F101" i="78"/>
  <c r="J100" i="78"/>
  <c r="I100" i="78"/>
  <c r="F100" i="78"/>
  <c r="H100" i="78" s="1"/>
  <c r="J99" i="78"/>
  <c r="I99" i="78"/>
  <c r="H99" i="78"/>
  <c r="F99" i="78"/>
  <c r="J98" i="78"/>
  <c r="I98" i="78"/>
  <c r="H98" i="78"/>
  <c r="F98" i="78"/>
  <c r="J97" i="78"/>
  <c r="I97" i="78"/>
  <c r="F97" i="78"/>
  <c r="H97" i="78" s="1"/>
  <c r="J96" i="78"/>
  <c r="I96" i="78"/>
  <c r="F96" i="78"/>
  <c r="H96" i="78" s="1"/>
  <c r="J95" i="78"/>
  <c r="I95" i="78"/>
  <c r="H95" i="78"/>
  <c r="F95" i="78"/>
  <c r="J94" i="78"/>
  <c r="I94" i="78"/>
  <c r="F94" i="78"/>
  <c r="H94" i="78" s="1"/>
  <c r="J93" i="78"/>
  <c r="I93" i="78"/>
  <c r="F93" i="78"/>
  <c r="H93" i="78" s="1"/>
  <c r="J92" i="78"/>
  <c r="I92" i="78"/>
  <c r="H92" i="78"/>
  <c r="F92" i="78"/>
  <c r="J91" i="78"/>
  <c r="I91" i="78"/>
  <c r="F91" i="78"/>
  <c r="H91" i="78" s="1"/>
  <c r="J90" i="78"/>
  <c r="I90" i="78"/>
  <c r="H90" i="78"/>
  <c r="F90" i="78"/>
  <c r="J89" i="78"/>
  <c r="I89" i="78"/>
  <c r="H89" i="78"/>
  <c r="F89" i="78"/>
  <c r="F85" i="78"/>
  <c r="D85" i="78"/>
  <c r="C85" i="78"/>
  <c r="B85" i="78"/>
  <c r="E84" i="78"/>
  <c r="G84" i="78" s="1"/>
  <c r="E83" i="78"/>
  <c r="G83" i="78" s="1"/>
  <c r="G82" i="78"/>
  <c r="E82" i="78"/>
  <c r="G81" i="78"/>
  <c r="E81" i="78"/>
  <c r="E80" i="78"/>
  <c r="G80" i="78" s="1"/>
  <c r="G79" i="78"/>
  <c r="E79" i="78"/>
  <c r="G78" i="78"/>
  <c r="E78" i="78"/>
  <c r="E77" i="78"/>
  <c r="G77" i="78" s="1"/>
  <c r="G76" i="78"/>
  <c r="E76" i="78"/>
  <c r="E75" i="78"/>
  <c r="G75" i="78" s="1"/>
  <c r="E74" i="78"/>
  <c r="G74" i="78" s="1"/>
  <c r="G73" i="78"/>
  <c r="E73" i="78"/>
  <c r="G72" i="78"/>
  <c r="E72" i="78"/>
  <c r="E71" i="78"/>
  <c r="G71" i="78" s="1"/>
  <c r="G70" i="78"/>
  <c r="E70" i="78"/>
  <c r="G69" i="78"/>
  <c r="E69" i="78"/>
  <c r="E68" i="78"/>
  <c r="G68" i="78" s="1"/>
  <c r="G67" i="78"/>
  <c r="E67" i="78"/>
  <c r="E66" i="78"/>
  <c r="G66" i="78" s="1"/>
  <c r="E65" i="78"/>
  <c r="G65" i="78" s="1"/>
  <c r="G64" i="78"/>
  <c r="E64" i="78"/>
  <c r="G63" i="78"/>
  <c r="E63" i="78"/>
  <c r="E62" i="78"/>
  <c r="G62" i="78" s="1"/>
  <c r="G61" i="78"/>
  <c r="G85" i="78" s="1"/>
  <c r="E61" i="78"/>
  <c r="G60" i="78"/>
  <c r="E60" i="78"/>
  <c r="E59" i="78"/>
  <c r="G59" i="78" s="1"/>
  <c r="G58" i="78"/>
  <c r="E58" i="78"/>
  <c r="E85" i="78" s="1"/>
  <c r="F54" i="78"/>
  <c r="M51" i="78"/>
  <c r="I51" i="78"/>
  <c r="H51" i="78"/>
  <c r="F51" i="78"/>
  <c r="E51" i="78"/>
  <c r="O46" i="78"/>
  <c r="N46" i="78"/>
  <c r="L46" i="78"/>
  <c r="K46" i="78"/>
  <c r="J46" i="78"/>
  <c r="G46" i="78"/>
  <c r="F46" i="78"/>
  <c r="O45" i="78"/>
  <c r="L45" i="78"/>
  <c r="N45" i="78" s="1"/>
  <c r="K45" i="78"/>
  <c r="J45" i="78"/>
  <c r="G45" i="78"/>
  <c r="F45" i="78"/>
  <c r="L44" i="78"/>
  <c r="J44" i="78"/>
  <c r="G44" i="78"/>
  <c r="F44" i="78"/>
  <c r="O43" i="78"/>
  <c r="N43" i="78"/>
  <c r="L43" i="78"/>
  <c r="K43" i="78"/>
  <c r="J43" i="78"/>
  <c r="G43" i="78"/>
  <c r="F43" i="78"/>
  <c r="L42" i="78"/>
  <c r="K42" i="78"/>
  <c r="J42" i="78"/>
  <c r="G42" i="78"/>
  <c r="F42" i="78"/>
  <c r="L41" i="78"/>
  <c r="J41" i="78"/>
  <c r="G41" i="78"/>
  <c r="F41" i="78"/>
  <c r="O40" i="78"/>
  <c r="N40" i="78"/>
  <c r="L40" i="78"/>
  <c r="K40" i="78"/>
  <c r="J40" i="78"/>
  <c r="G40" i="78"/>
  <c r="F40" i="78"/>
  <c r="O39" i="78"/>
  <c r="L39" i="78"/>
  <c r="N39" i="78" s="1"/>
  <c r="K39" i="78"/>
  <c r="J39" i="78"/>
  <c r="G39" i="78"/>
  <c r="F39" i="78"/>
  <c r="L38" i="78"/>
  <c r="J38" i="78"/>
  <c r="G38" i="78"/>
  <c r="F38" i="78"/>
  <c r="O37" i="78"/>
  <c r="N37" i="78"/>
  <c r="L37" i="78"/>
  <c r="K37" i="78"/>
  <c r="J37" i="78"/>
  <c r="G37" i="78"/>
  <c r="F37" i="78"/>
  <c r="O36" i="78"/>
  <c r="L36" i="78"/>
  <c r="N36" i="78" s="1"/>
  <c r="K36" i="78"/>
  <c r="J36" i="78"/>
  <c r="G36" i="78"/>
  <c r="F36" i="78"/>
  <c r="N35" i="78"/>
  <c r="L35" i="78"/>
  <c r="J35" i="78"/>
  <c r="G35" i="78"/>
  <c r="F35" i="78"/>
  <c r="O34" i="78"/>
  <c r="N34" i="78"/>
  <c r="L34" i="78"/>
  <c r="K34" i="78"/>
  <c r="J34" i="78"/>
  <c r="G34" i="78"/>
  <c r="F34" i="78"/>
  <c r="O33" i="78"/>
  <c r="L33" i="78"/>
  <c r="N33" i="78" s="1"/>
  <c r="K33" i="78"/>
  <c r="J33" i="78"/>
  <c r="G33" i="78"/>
  <c r="F33" i="78"/>
  <c r="O32" i="78"/>
  <c r="N32" i="78"/>
  <c r="K32" i="78"/>
  <c r="J32" i="78"/>
  <c r="G32" i="78"/>
  <c r="F32" i="78"/>
  <c r="N31" i="78"/>
  <c r="L31" i="78"/>
  <c r="J31" i="78"/>
  <c r="G31" i="78"/>
  <c r="F31" i="78"/>
  <c r="O30" i="78"/>
  <c r="N30" i="78"/>
  <c r="L30" i="78"/>
  <c r="K30" i="78"/>
  <c r="J30" i="78"/>
  <c r="G30" i="78"/>
  <c r="F30" i="78"/>
  <c r="O29" i="78"/>
  <c r="L29" i="78"/>
  <c r="N29" i="78" s="1"/>
  <c r="K29" i="78"/>
  <c r="J29" i="78"/>
  <c r="G29" i="78"/>
  <c r="F29" i="78"/>
  <c r="N28" i="78"/>
  <c r="L28" i="78"/>
  <c r="J28" i="78"/>
  <c r="G28" i="78"/>
  <c r="F28" i="78"/>
  <c r="O27" i="78"/>
  <c r="N27" i="78"/>
  <c r="L27" i="78"/>
  <c r="K27" i="78"/>
  <c r="J27" i="78"/>
  <c r="G27" i="78"/>
  <c r="F27" i="78"/>
  <c r="O26" i="78"/>
  <c r="L26" i="78"/>
  <c r="N26" i="78" s="1"/>
  <c r="K26" i="78"/>
  <c r="J26" i="78"/>
  <c r="G26" i="78"/>
  <c r="F26" i="78"/>
  <c r="N25" i="78"/>
  <c r="L25" i="78"/>
  <c r="J25" i="78"/>
  <c r="G25" i="78"/>
  <c r="F25" i="78"/>
  <c r="O24" i="78"/>
  <c r="N24" i="78"/>
  <c r="L24" i="78"/>
  <c r="K24" i="78"/>
  <c r="J24" i="78"/>
  <c r="G24" i="78"/>
  <c r="F24" i="78"/>
  <c r="O23" i="78"/>
  <c r="L23" i="78"/>
  <c r="N23" i="78" s="1"/>
  <c r="K23" i="78"/>
  <c r="J23" i="78"/>
  <c r="G23" i="78"/>
  <c r="F23" i="78"/>
  <c r="L22" i="78"/>
  <c r="J22" i="78"/>
  <c r="G22" i="78"/>
  <c r="F22" i="78"/>
  <c r="O21" i="78"/>
  <c r="N21" i="78"/>
  <c r="L21" i="78"/>
  <c r="K21" i="78"/>
  <c r="J21" i="78"/>
  <c r="G21" i="78"/>
  <c r="F21" i="78"/>
  <c r="L20" i="78"/>
  <c r="K20" i="78"/>
  <c r="J20" i="78"/>
  <c r="J51" i="78" s="1"/>
  <c r="G20" i="78"/>
  <c r="F20" i="78"/>
  <c r="L19" i="78"/>
  <c r="J19" i="78"/>
  <c r="G19" i="78"/>
  <c r="F19" i="78"/>
  <c r="L18" i="78"/>
  <c r="J18" i="78"/>
  <c r="G18" i="78"/>
  <c r="F18" i="78"/>
  <c r="O17" i="78"/>
  <c r="N17" i="78"/>
  <c r="L17" i="78"/>
  <c r="K17" i="78"/>
  <c r="J17" i="78"/>
  <c r="G17" i="78"/>
  <c r="F17" i="78"/>
  <c r="O16" i="78"/>
  <c r="L16" i="78"/>
  <c r="J16" i="78"/>
  <c r="G16" i="78"/>
  <c r="F16" i="78"/>
  <c r="O15" i="78"/>
  <c r="N15" i="78"/>
  <c r="L15" i="78"/>
  <c r="K15" i="78" s="1"/>
  <c r="J15" i="78"/>
  <c r="G15" i="78"/>
  <c r="F15" i="78"/>
  <c r="O14" i="78"/>
  <c r="N14" i="78"/>
  <c r="L14" i="78"/>
  <c r="K14" i="78"/>
  <c r="J14" i="78"/>
  <c r="G14" i="78"/>
  <c r="F14" i="78"/>
  <c r="L13" i="78"/>
  <c r="K13" i="78"/>
  <c r="J13" i="78"/>
  <c r="G13" i="78"/>
  <c r="F13" i="78"/>
  <c r="N12" i="78"/>
  <c r="L12" i="78"/>
  <c r="O12" i="78" s="1"/>
  <c r="K12" i="78"/>
  <c r="J12" i="78"/>
  <c r="G12" i="78"/>
  <c r="F12" i="78"/>
  <c r="L11" i="78"/>
  <c r="J11" i="78"/>
  <c r="G11" i="78"/>
  <c r="F11" i="78"/>
  <c r="N10" i="78"/>
  <c r="L10" i="78"/>
  <c r="J10" i="78"/>
  <c r="G10" i="78"/>
  <c r="F10" i="78"/>
  <c r="O9" i="78"/>
  <c r="N9" i="78"/>
  <c r="L9" i="78"/>
  <c r="K9" i="78" s="1"/>
  <c r="J9" i="78"/>
  <c r="G9" i="78"/>
  <c r="F9" i="78"/>
  <c r="O8" i="78"/>
  <c r="N8" i="78"/>
  <c r="L8" i="78"/>
  <c r="K8" i="78"/>
  <c r="J8" i="78"/>
  <c r="G8" i="78"/>
  <c r="F8" i="78"/>
  <c r="L7" i="78"/>
  <c r="J7" i="78"/>
  <c r="G7" i="78"/>
  <c r="F7" i="78"/>
  <c r="L6" i="78"/>
  <c r="K6" i="78"/>
  <c r="J6" i="78"/>
  <c r="G6" i="78"/>
  <c r="F6" i="78"/>
  <c r="N5" i="78"/>
  <c r="L5" i="78"/>
  <c r="J5" i="78"/>
  <c r="G5" i="78"/>
  <c r="F5" i="78"/>
  <c r="O4" i="78"/>
  <c r="N4" i="78"/>
  <c r="L4" i="78"/>
  <c r="J4" i="78"/>
  <c r="G4" i="78"/>
  <c r="F4" i="78"/>
  <c r="E204" i="77"/>
  <c r="C204" i="77"/>
  <c r="E200" i="77"/>
  <c r="C200" i="77"/>
  <c r="H195" i="77"/>
  <c r="E195" i="77"/>
  <c r="H194" i="77"/>
  <c r="E194" i="77"/>
  <c r="H193" i="77"/>
  <c r="E193" i="77"/>
  <c r="H192" i="77"/>
  <c r="E192" i="77"/>
  <c r="H191" i="77"/>
  <c r="E191" i="77"/>
  <c r="H190" i="77"/>
  <c r="E190" i="77"/>
  <c r="H189" i="77"/>
  <c r="E189" i="77"/>
  <c r="H188" i="77"/>
  <c r="E188" i="77"/>
  <c r="H187" i="77"/>
  <c r="E187" i="77"/>
  <c r="H186" i="77"/>
  <c r="E186" i="77"/>
  <c r="H185" i="77"/>
  <c r="E185" i="77"/>
  <c r="H184" i="77"/>
  <c r="E184" i="77"/>
  <c r="H183" i="77"/>
  <c r="E183" i="77"/>
  <c r="H182" i="77"/>
  <c r="E182" i="77"/>
  <c r="H181" i="77"/>
  <c r="E181" i="77"/>
  <c r="H180" i="77"/>
  <c r="E180" i="77"/>
  <c r="H179" i="77"/>
  <c r="J178" i="77" s="1"/>
  <c r="G175" i="77"/>
  <c r="E175" i="77"/>
  <c r="D175" i="77"/>
  <c r="C175" i="77"/>
  <c r="J170" i="77"/>
  <c r="I170" i="77"/>
  <c r="H170" i="77"/>
  <c r="F170" i="77"/>
  <c r="J169" i="77"/>
  <c r="I169" i="77"/>
  <c r="F169" i="77"/>
  <c r="H169" i="77" s="1"/>
  <c r="J168" i="77"/>
  <c r="I168" i="77"/>
  <c r="F168" i="77"/>
  <c r="H168" i="77" s="1"/>
  <c r="J167" i="77"/>
  <c r="I167" i="77"/>
  <c r="F167" i="77"/>
  <c r="H167" i="77" s="1"/>
  <c r="J166" i="77"/>
  <c r="I166" i="77"/>
  <c r="H166" i="77"/>
  <c r="F166" i="77"/>
  <c r="J165" i="77"/>
  <c r="I165" i="77"/>
  <c r="F165" i="77"/>
  <c r="H165" i="77" s="1"/>
  <c r="J164" i="77"/>
  <c r="I164" i="77"/>
  <c r="F164" i="77"/>
  <c r="H164" i="77" s="1"/>
  <c r="J163" i="77"/>
  <c r="I163" i="77"/>
  <c r="F163" i="77"/>
  <c r="H163" i="77" s="1"/>
  <c r="J162" i="77"/>
  <c r="I162" i="77"/>
  <c r="F162" i="77"/>
  <c r="H162" i="77" s="1"/>
  <c r="J161" i="77"/>
  <c r="I161" i="77"/>
  <c r="H161" i="77"/>
  <c r="F161" i="77"/>
  <c r="J160" i="77"/>
  <c r="I160" i="77"/>
  <c r="F160" i="77"/>
  <c r="H160" i="77" s="1"/>
  <c r="J159" i="77"/>
  <c r="I159" i="77"/>
  <c r="F159" i="77"/>
  <c r="H159" i="77" s="1"/>
  <c r="J158" i="77"/>
  <c r="I158" i="77"/>
  <c r="H158" i="77"/>
  <c r="F158" i="77"/>
  <c r="J157" i="77"/>
  <c r="I157" i="77"/>
  <c r="H157" i="77"/>
  <c r="F157" i="77"/>
  <c r="J156" i="77"/>
  <c r="I156" i="77"/>
  <c r="F156" i="77"/>
  <c r="H156" i="77" s="1"/>
  <c r="J155" i="77"/>
  <c r="I155" i="77"/>
  <c r="F155" i="77"/>
  <c r="H155" i="77" s="1"/>
  <c r="J154" i="77"/>
  <c r="I154" i="77"/>
  <c r="F154" i="77"/>
  <c r="H154" i="77" s="1"/>
  <c r="J153" i="77"/>
  <c r="I153" i="77"/>
  <c r="F153" i="77"/>
  <c r="H153" i="77" s="1"/>
  <c r="J152" i="77"/>
  <c r="I152" i="77"/>
  <c r="H152" i="77"/>
  <c r="F152" i="77"/>
  <c r="J151" i="77"/>
  <c r="I151" i="77"/>
  <c r="F151" i="77"/>
  <c r="H151" i="77" s="1"/>
  <c r="J150" i="77"/>
  <c r="I150" i="77"/>
  <c r="F150" i="77"/>
  <c r="H150" i="77" s="1"/>
  <c r="J149" i="77"/>
  <c r="I149" i="77"/>
  <c r="F149" i="77"/>
  <c r="J148" i="77"/>
  <c r="I148" i="77"/>
  <c r="H148" i="77"/>
  <c r="F148" i="77"/>
  <c r="J147" i="77"/>
  <c r="I147" i="77"/>
  <c r="F147" i="77"/>
  <c r="H147" i="77" s="1"/>
  <c r="J146" i="77"/>
  <c r="I146" i="77"/>
  <c r="F146" i="77"/>
  <c r="H146" i="77" s="1"/>
  <c r="J145" i="77"/>
  <c r="I145" i="77"/>
  <c r="F145" i="77"/>
  <c r="H145" i="77" s="1"/>
  <c r="J144" i="77"/>
  <c r="I144" i="77"/>
  <c r="F144" i="77"/>
  <c r="H144" i="77" s="1"/>
  <c r="J143" i="77"/>
  <c r="I143" i="77"/>
  <c r="H143" i="77"/>
  <c r="F143" i="77"/>
  <c r="J142" i="77"/>
  <c r="I142" i="77"/>
  <c r="F142" i="77"/>
  <c r="H142" i="77" s="1"/>
  <c r="J141" i="77"/>
  <c r="I141" i="77"/>
  <c r="F141" i="77"/>
  <c r="H141" i="77" s="1"/>
  <c r="J140" i="77"/>
  <c r="I140" i="77"/>
  <c r="H140" i="77"/>
  <c r="F140" i="77"/>
  <c r="J139" i="77"/>
  <c r="I139" i="77"/>
  <c r="H139" i="77"/>
  <c r="F139" i="77"/>
  <c r="J138" i="77"/>
  <c r="I138" i="77"/>
  <c r="F138" i="77"/>
  <c r="H138" i="77" s="1"/>
  <c r="J137" i="77"/>
  <c r="I137" i="77"/>
  <c r="F137" i="77"/>
  <c r="H137" i="77" s="1"/>
  <c r="G133" i="77"/>
  <c r="E133" i="77"/>
  <c r="D133" i="77"/>
  <c r="C133" i="77"/>
  <c r="J132" i="77"/>
  <c r="I132" i="77"/>
  <c r="F132" i="77"/>
  <c r="H132" i="77" s="1"/>
  <c r="J131" i="77"/>
  <c r="I131" i="77"/>
  <c r="H131" i="77"/>
  <c r="F131" i="77"/>
  <c r="J130" i="77"/>
  <c r="I130" i="77"/>
  <c r="F130" i="77"/>
  <c r="H130" i="77" s="1"/>
  <c r="J129" i="77"/>
  <c r="I129" i="77"/>
  <c r="F129" i="77"/>
  <c r="H129" i="77" s="1"/>
  <c r="J128" i="77"/>
  <c r="I128" i="77"/>
  <c r="F128" i="77"/>
  <c r="H128" i="77" s="1"/>
  <c r="J127" i="77"/>
  <c r="I127" i="77"/>
  <c r="F127" i="77"/>
  <c r="H127" i="77" s="1"/>
  <c r="J126" i="77"/>
  <c r="I126" i="77"/>
  <c r="H126" i="77"/>
  <c r="F126" i="77"/>
  <c r="J125" i="77"/>
  <c r="I125" i="77"/>
  <c r="F125" i="77"/>
  <c r="H125" i="77" s="1"/>
  <c r="J124" i="77"/>
  <c r="I124" i="77"/>
  <c r="F124" i="77"/>
  <c r="H124" i="77" s="1"/>
  <c r="J123" i="77"/>
  <c r="I123" i="77"/>
  <c r="F123" i="77"/>
  <c r="H123" i="77" s="1"/>
  <c r="J122" i="77"/>
  <c r="I122" i="77"/>
  <c r="H122" i="77"/>
  <c r="F122" i="77"/>
  <c r="J121" i="77"/>
  <c r="I121" i="77"/>
  <c r="F121" i="77"/>
  <c r="H121" i="77" s="1"/>
  <c r="J120" i="77"/>
  <c r="I120" i="77"/>
  <c r="F120" i="77"/>
  <c r="H120" i="77" s="1"/>
  <c r="J119" i="77"/>
  <c r="I119" i="77"/>
  <c r="F119" i="77"/>
  <c r="H119" i="77" s="1"/>
  <c r="J118" i="77"/>
  <c r="I118" i="77"/>
  <c r="F118" i="77"/>
  <c r="H118" i="77" s="1"/>
  <c r="J117" i="77"/>
  <c r="I117" i="77"/>
  <c r="H117" i="77"/>
  <c r="F117" i="77"/>
  <c r="J116" i="77"/>
  <c r="I116" i="77"/>
  <c r="F116" i="77"/>
  <c r="H116" i="77" s="1"/>
  <c r="J115" i="77"/>
  <c r="I115" i="77"/>
  <c r="F115" i="77"/>
  <c r="H115" i="77" s="1"/>
  <c r="J114" i="77"/>
  <c r="I114" i="77"/>
  <c r="F114" i="77"/>
  <c r="H114" i="77" s="1"/>
  <c r="J113" i="77"/>
  <c r="I113" i="77"/>
  <c r="H113" i="77"/>
  <c r="F113" i="77"/>
  <c r="J112" i="77"/>
  <c r="I112" i="77"/>
  <c r="F112" i="77"/>
  <c r="H112" i="77" s="1"/>
  <c r="J111" i="77"/>
  <c r="I111" i="77"/>
  <c r="F111" i="77"/>
  <c r="H111" i="77" s="1"/>
  <c r="J110" i="77"/>
  <c r="I110" i="77"/>
  <c r="H110" i="77"/>
  <c r="F110" i="77"/>
  <c r="J109" i="77"/>
  <c r="I109" i="77"/>
  <c r="F109" i="77"/>
  <c r="H109" i="77" s="1"/>
  <c r="J108" i="77"/>
  <c r="I108" i="77"/>
  <c r="H108" i="77"/>
  <c r="F108" i="77"/>
  <c r="J107" i="77"/>
  <c r="I107" i="77"/>
  <c r="F107" i="77"/>
  <c r="H107" i="77" s="1"/>
  <c r="J106" i="77"/>
  <c r="I106" i="77"/>
  <c r="F106" i="77"/>
  <c r="H106" i="77" s="1"/>
  <c r="J105" i="77"/>
  <c r="I105" i="77"/>
  <c r="F105" i="77"/>
  <c r="H105" i="77" s="1"/>
  <c r="J104" i="77"/>
  <c r="I104" i="77"/>
  <c r="H104" i="77"/>
  <c r="F104" i="77"/>
  <c r="J103" i="77"/>
  <c r="I103" i="77"/>
  <c r="F103" i="77"/>
  <c r="H103" i="77" s="1"/>
  <c r="J102" i="77"/>
  <c r="I102" i="77"/>
  <c r="F102" i="77"/>
  <c r="H102" i="77" s="1"/>
  <c r="J101" i="77"/>
  <c r="I101" i="77"/>
  <c r="F101" i="77"/>
  <c r="H101" i="77" s="1"/>
  <c r="J100" i="77"/>
  <c r="I100" i="77"/>
  <c r="F100" i="77"/>
  <c r="H100" i="77" s="1"/>
  <c r="J99" i="77"/>
  <c r="I99" i="77"/>
  <c r="H99" i="77"/>
  <c r="F99" i="77"/>
  <c r="J98" i="77"/>
  <c r="I98" i="77"/>
  <c r="F98" i="77"/>
  <c r="H98" i="77" s="1"/>
  <c r="J97" i="77"/>
  <c r="I97" i="77"/>
  <c r="F97" i="77"/>
  <c r="H97" i="77" s="1"/>
  <c r="J96" i="77"/>
  <c r="I96" i="77"/>
  <c r="F96" i="77"/>
  <c r="H96" i="77" s="1"/>
  <c r="J95" i="77"/>
  <c r="I95" i="77"/>
  <c r="H95" i="77"/>
  <c r="F95" i="77"/>
  <c r="J94" i="77"/>
  <c r="I94" i="77"/>
  <c r="F94" i="77"/>
  <c r="H94" i="77" s="1"/>
  <c r="J93" i="77"/>
  <c r="I93" i="77"/>
  <c r="F93" i="77"/>
  <c r="H93" i="77" s="1"/>
  <c r="J92" i="77"/>
  <c r="I92" i="77"/>
  <c r="H92" i="77"/>
  <c r="F92" i="77"/>
  <c r="J91" i="77"/>
  <c r="I91" i="77"/>
  <c r="F91" i="77"/>
  <c r="H91" i="77" s="1"/>
  <c r="J90" i="77"/>
  <c r="I90" i="77"/>
  <c r="H90" i="77"/>
  <c r="F90" i="77"/>
  <c r="J89" i="77"/>
  <c r="I89" i="77"/>
  <c r="F89" i="77"/>
  <c r="F85" i="77"/>
  <c r="D85" i="77"/>
  <c r="C85" i="77"/>
  <c r="B85" i="77"/>
  <c r="E84" i="77"/>
  <c r="G84" i="77" s="1"/>
  <c r="E83" i="77"/>
  <c r="G83" i="77" s="1"/>
  <c r="E82" i="77"/>
  <c r="G82" i="77" s="1"/>
  <c r="E81" i="77"/>
  <c r="G81" i="77" s="1"/>
  <c r="E80" i="77"/>
  <c r="G80" i="77" s="1"/>
  <c r="E79" i="77"/>
  <c r="G79" i="77" s="1"/>
  <c r="G78" i="77"/>
  <c r="E78" i="77"/>
  <c r="E77" i="77"/>
  <c r="G77" i="77" s="1"/>
  <c r="G76" i="77"/>
  <c r="E76" i="77"/>
  <c r="E75" i="77"/>
  <c r="G75" i="77" s="1"/>
  <c r="E74" i="77"/>
  <c r="G74" i="77" s="1"/>
  <c r="G73" i="77"/>
  <c r="G85" i="77" s="1"/>
  <c r="E73" i="77"/>
  <c r="E72" i="77"/>
  <c r="G72" i="77" s="1"/>
  <c r="E71" i="77"/>
  <c r="G71" i="77" s="1"/>
  <c r="E70" i="77"/>
  <c r="G70" i="77" s="1"/>
  <c r="G69" i="77"/>
  <c r="E69" i="77"/>
  <c r="E68" i="77"/>
  <c r="G68" i="77" s="1"/>
  <c r="G67" i="77"/>
  <c r="E67" i="77"/>
  <c r="E66" i="77"/>
  <c r="G66" i="77" s="1"/>
  <c r="E65" i="77"/>
  <c r="G65" i="77" s="1"/>
  <c r="E64" i="77"/>
  <c r="G64" i="77" s="1"/>
  <c r="E63" i="77"/>
  <c r="G63" i="77" s="1"/>
  <c r="E62" i="77"/>
  <c r="G62" i="77" s="1"/>
  <c r="E61" i="77"/>
  <c r="G61" i="77" s="1"/>
  <c r="G60" i="77"/>
  <c r="E60" i="77"/>
  <c r="E59" i="77"/>
  <c r="G59" i="77" s="1"/>
  <c r="G58" i="77"/>
  <c r="E58" i="77"/>
  <c r="F54" i="77"/>
  <c r="M51" i="77"/>
  <c r="I51" i="77"/>
  <c r="H51" i="77"/>
  <c r="E51" i="77"/>
  <c r="O46" i="77"/>
  <c r="N46" i="77"/>
  <c r="L46" i="77"/>
  <c r="K46" i="77"/>
  <c r="J46" i="77"/>
  <c r="G46" i="77"/>
  <c r="F46" i="77"/>
  <c r="O45" i="77"/>
  <c r="L45" i="77"/>
  <c r="N45" i="77" s="1"/>
  <c r="K45" i="77"/>
  <c r="J45" i="77"/>
  <c r="G45" i="77"/>
  <c r="F45" i="77"/>
  <c r="L44" i="77"/>
  <c r="K44" i="77"/>
  <c r="J44" i="77"/>
  <c r="G44" i="77"/>
  <c r="F44" i="77"/>
  <c r="N43" i="77"/>
  <c r="L43" i="77"/>
  <c r="O43" i="77" s="1"/>
  <c r="K43" i="77"/>
  <c r="J43" i="77"/>
  <c r="G43" i="77"/>
  <c r="F43" i="77"/>
  <c r="O42" i="77"/>
  <c r="L42" i="77"/>
  <c r="N42" i="77" s="1"/>
  <c r="K42" i="77"/>
  <c r="J42" i="77"/>
  <c r="G42" i="77"/>
  <c r="F42" i="77"/>
  <c r="L41" i="77"/>
  <c r="J41" i="77"/>
  <c r="G41" i="77"/>
  <c r="F41" i="77"/>
  <c r="O40" i="77"/>
  <c r="N40" i="77"/>
  <c r="L40" i="77"/>
  <c r="K40" i="77" s="1"/>
  <c r="J40" i="77"/>
  <c r="G40" i="77"/>
  <c r="F40" i="77"/>
  <c r="O39" i="77"/>
  <c r="N39" i="77"/>
  <c r="L39" i="77"/>
  <c r="K39" i="77"/>
  <c r="J39" i="77"/>
  <c r="G39" i="77"/>
  <c r="F39" i="77"/>
  <c r="L38" i="77"/>
  <c r="K38" i="77"/>
  <c r="J38" i="77"/>
  <c r="G38" i="77"/>
  <c r="F38" i="77"/>
  <c r="L37" i="77"/>
  <c r="O37" i="77" s="1"/>
  <c r="K37" i="77"/>
  <c r="J37" i="77"/>
  <c r="G37" i="77"/>
  <c r="F37" i="77"/>
  <c r="L36" i="77"/>
  <c r="J36" i="77"/>
  <c r="G36" i="77"/>
  <c r="F36" i="77"/>
  <c r="O35" i="77"/>
  <c r="N35" i="77"/>
  <c r="L35" i="77"/>
  <c r="K35" i="77" s="1"/>
  <c r="J35" i="77"/>
  <c r="G35" i="77"/>
  <c r="F35" i="77"/>
  <c r="O34" i="77"/>
  <c r="N34" i="77"/>
  <c r="L34" i="77"/>
  <c r="K34" i="77" s="1"/>
  <c r="J34" i="77"/>
  <c r="G34" i="77"/>
  <c r="F34" i="77"/>
  <c r="O33" i="77"/>
  <c r="N33" i="77"/>
  <c r="L33" i="77"/>
  <c r="K33" i="77"/>
  <c r="J33" i="77"/>
  <c r="G33" i="77"/>
  <c r="F33" i="77"/>
  <c r="O32" i="77"/>
  <c r="N32" i="77"/>
  <c r="K32" i="77"/>
  <c r="J32" i="77"/>
  <c r="G32" i="77"/>
  <c r="F32" i="77"/>
  <c r="L31" i="77"/>
  <c r="J31" i="77"/>
  <c r="G31" i="77"/>
  <c r="F31" i="77"/>
  <c r="L30" i="77"/>
  <c r="J30" i="77"/>
  <c r="G30" i="77"/>
  <c r="F30" i="77"/>
  <c r="O29" i="77"/>
  <c r="N29" i="77"/>
  <c r="L29" i="77"/>
  <c r="K29" i="77"/>
  <c r="J29" i="77"/>
  <c r="G29" i="77"/>
  <c r="F29" i="77"/>
  <c r="L28" i="77"/>
  <c r="J28" i="77"/>
  <c r="G28" i="77"/>
  <c r="O27" i="77"/>
  <c r="N27" i="77"/>
  <c r="L27" i="77"/>
  <c r="K27" i="77" s="1"/>
  <c r="J27" i="77"/>
  <c r="G27" i="77"/>
  <c r="F27" i="77"/>
  <c r="O26" i="77"/>
  <c r="N26" i="77"/>
  <c r="L26" i="77"/>
  <c r="K26" i="77" s="1"/>
  <c r="J26" i="77"/>
  <c r="G26" i="77"/>
  <c r="F26" i="77"/>
  <c r="O25" i="77"/>
  <c r="N25" i="77"/>
  <c r="L25" i="77"/>
  <c r="K25" i="77"/>
  <c r="J25" i="77"/>
  <c r="G25" i="77"/>
  <c r="F25" i="77"/>
  <c r="L24" i="77"/>
  <c r="J24" i="77"/>
  <c r="G24" i="77"/>
  <c r="F24" i="77"/>
  <c r="L23" i="77"/>
  <c r="J23" i="77"/>
  <c r="G23" i="77"/>
  <c r="F23" i="77"/>
  <c r="O22" i="77"/>
  <c r="N22" i="77"/>
  <c r="L22" i="77"/>
  <c r="K22" i="77"/>
  <c r="J22" i="77"/>
  <c r="G22" i="77"/>
  <c r="F22" i="77"/>
  <c r="L21" i="77"/>
  <c r="J21" i="77"/>
  <c r="G21" i="77"/>
  <c r="F21" i="77"/>
  <c r="O20" i="77"/>
  <c r="N20" i="77"/>
  <c r="L20" i="77"/>
  <c r="K20" i="77" s="1"/>
  <c r="J20" i="77"/>
  <c r="G20" i="77"/>
  <c r="F20" i="77"/>
  <c r="O19" i="77"/>
  <c r="N19" i="77"/>
  <c r="L19" i="77"/>
  <c r="K19" i="77"/>
  <c r="J19" i="77"/>
  <c r="G19" i="77"/>
  <c r="F19" i="77"/>
  <c r="L18" i="77"/>
  <c r="K18" i="77"/>
  <c r="J18" i="77"/>
  <c r="G18" i="77"/>
  <c r="F18" i="77"/>
  <c r="N17" i="77"/>
  <c r="L17" i="77"/>
  <c r="O17" i="77" s="1"/>
  <c r="K17" i="77"/>
  <c r="J17" i="77"/>
  <c r="G17" i="77"/>
  <c r="F17" i="77"/>
  <c r="O16" i="77"/>
  <c r="L16" i="77"/>
  <c r="N16" i="77" s="1"/>
  <c r="K16" i="77"/>
  <c r="J16" i="77"/>
  <c r="G16" i="77"/>
  <c r="F16" i="77"/>
  <c r="N15" i="77"/>
  <c r="L15" i="77"/>
  <c r="J15" i="77"/>
  <c r="G15" i="77"/>
  <c r="F15" i="77"/>
  <c r="O14" i="77"/>
  <c r="N14" i="77"/>
  <c r="L14" i="77"/>
  <c r="K14" i="77" s="1"/>
  <c r="J14" i="77"/>
  <c r="G14" i="77"/>
  <c r="F14" i="77"/>
  <c r="O13" i="77"/>
  <c r="N13" i="77"/>
  <c r="L13" i="77"/>
  <c r="K13" i="77"/>
  <c r="J13" i="77"/>
  <c r="G13" i="77"/>
  <c r="F13" i="77"/>
  <c r="L12" i="77"/>
  <c r="J12" i="77"/>
  <c r="G12" i="77"/>
  <c r="F12" i="77"/>
  <c r="L11" i="77"/>
  <c r="J11" i="77"/>
  <c r="G11" i="77"/>
  <c r="F11" i="77"/>
  <c r="L10" i="77"/>
  <c r="J10" i="77"/>
  <c r="G10" i="77"/>
  <c r="F10" i="77"/>
  <c r="O9" i="77"/>
  <c r="N9" i="77"/>
  <c r="L9" i="77"/>
  <c r="K9" i="77" s="1"/>
  <c r="J9" i="77"/>
  <c r="G9" i="77"/>
  <c r="F9" i="77"/>
  <c r="O8" i="77"/>
  <c r="N8" i="77"/>
  <c r="L8" i="77"/>
  <c r="K8" i="77" s="1"/>
  <c r="J8" i="77"/>
  <c r="G8" i="77"/>
  <c r="F8" i="77"/>
  <c r="O7" i="77"/>
  <c r="L7" i="77"/>
  <c r="N7" i="77" s="1"/>
  <c r="K7" i="77"/>
  <c r="J7" i="77"/>
  <c r="G7" i="77"/>
  <c r="F7" i="77"/>
  <c r="L6" i="77"/>
  <c r="J6" i="77"/>
  <c r="G6" i="77"/>
  <c r="F6" i="77"/>
  <c r="L5" i="77"/>
  <c r="K5" i="77"/>
  <c r="J5" i="77"/>
  <c r="G5" i="77"/>
  <c r="F5" i="77"/>
  <c r="L4" i="77"/>
  <c r="J4" i="77"/>
  <c r="G4" i="77"/>
  <c r="F4" i="77"/>
  <c r="F51" i="77" s="1"/>
  <c r="E204" i="76"/>
  <c r="C204" i="76"/>
  <c r="E200" i="76"/>
  <c r="C200" i="76"/>
  <c r="E195" i="76"/>
  <c r="H195" i="76" s="1"/>
  <c r="E194" i="76"/>
  <c r="H194" i="76" s="1"/>
  <c r="H193" i="76"/>
  <c r="E193" i="76"/>
  <c r="E192" i="76"/>
  <c r="H192" i="76" s="1"/>
  <c r="H191" i="76"/>
  <c r="E191" i="76"/>
  <c r="H190" i="76"/>
  <c r="E190" i="76"/>
  <c r="E189" i="76"/>
  <c r="H189" i="76" s="1"/>
  <c r="E188" i="76"/>
  <c r="H188" i="76" s="1"/>
  <c r="H187" i="76"/>
  <c r="E187" i="76"/>
  <c r="E186" i="76"/>
  <c r="H186" i="76" s="1"/>
  <c r="E185" i="76"/>
  <c r="H185" i="76" s="1"/>
  <c r="H184" i="76"/>
  <c r="E184" i="76"/>
  <c r="E183" i="76"/>
  <c r="H183" i="76" s="1"/>
  <c r="H182" i="76"/>
  <c r="E182" i="76"/>
  <c r="H181" i="76"/>
  <c r="E181" i="76"/>
  <c r="E180" i="76"/>
  <c r="H180" i="76" s="1"/>
  <c r="H179" i="76"/>
  <c r="G175" i="76"/>
  <c r="E175" i="76"/>
  <c r="D175" i="76"/>
  <c r="C175" i="76"/>
  <c r="J170" i="76"/>
  <c r="I170" i="76"/>
  <c r="H170" i="76"/>
  <c r="F170" i="76"/>
  <c r="J169" i="76"/>
  <c r="I169" i="76"/>
  <c r="F169" i="76"/>
  <c r="H169" i="76" s="1"/>
  <c r="J168" i="76"/>
  <c r="I168" i="76"/>
  <c r="H168" i="76"/>
  <c r="F168" i="76"/>
  <c r="J167" i="76"/>
  <c r="I167" i="76"/>
  <c r="F167" i="76"/>
  <c r="H167" i="76" s="1"/>
  <c r="J166" i="76"/>
  <c r="I166" i="76"/>
  <c r="F166" i="76"/>
  <c r="H166" i="76" s="1"/>
  <c r="J165" i="76"/>
  <c r="I165" i="76"/>
  <c r="H165" i="76"/>
  <c r="F165" i="76"/>
  <c r="J164" i="76"/>
  <c r="I164" i="76"/>
  <c r="F164" i="76"/>
  <c r="H164" i="76" s="1"/>
  <c r="J163" i="76"/>
  <c r="I163" i="76"/>
  <c r="F163" i="76"/>
  <c r="H163" i="76" s="1"/>
  <c r="J162" i="76"/>
  <c r="I162" i="76"/>
  <c r="H162" i="76"/>
  <c r="F162" i="76"/>
  <c r="J161" i="76"/>
  <c r="I161" i="76"/>
  <c r="H161" i="76"/>
  <c r="F161" i="76"/>
  <c r="J160" i="76"/>
  <c r="I160" i="76"/>
  <c r="F160" i="76"/>
  <c r="H160" i="76" s="1"/>
  <c r="J159" i="76"/>
  <c r="I159" i="76"/>
  <c r="H159" i="76"/>
  <c r="F159" i="76"/>
  <c r="J158" i="76"/>
  <c r="I158" i="76"/>
  <c r="H158" i="76"/>
  <c r="F158" i="76"/>
  <c r="J157" i="76"/>
  <c r="I157" i="76"/>
  <c r="F157" i="76"/>
  <c r="H157" i="76" s="1"/>
  <c r="J156" i="76"/>
  <c r="I156" i="76"/>
  <c r="H156" i="76"/>
  <c r="F156" i="76"/>
  <c r="J155" i="76"/>
  <c r="I155" i="76"/>
  <c r="F155" i="76"/>
  <c r="H155" i="76" s="1"/>
  <c r="J154" i="76"/>
  <c r="I154" i="76"/>
  <c r="F154" i="76"/>
  <c r="H154" i="76" s="1"/>
  <c r="J153" i="76"/>
  <c r="I153" i="76"/>
  <c r="H153" i="76"/>
  <c r="F153" i="76"/>
  <c r="J152" i="76"/>
  <c r="I152" i="76"/>
  <c r="H152" i="76"/>
  <c r="F152" i="76"/>
  <c r="J151" i="76"/>
  <c r="I151" i="76"/>
  <c r="F151" i="76"/>
  <c r="H151" i="76" s="1"/>
  <c r="J150" i="76"/>
  <c r="I150" i="76"/>
  <c r="H150" i="76"/>
  <c r="F150" i="76"/>
  <c r="J149" i="76"/>
  <c r="I149" i="76"/>
  <c r="F149" i="76"/>
  <c r="H149" i="76" s="1"/>
  <c r="J148" i="76"/>
  <c r="I148" i="76"/>
  <c r="F148" i="76"/>
  <c r="H148" i="76" s="1"/>
  <c r="J147" i="76"/>
  <c r="I147" i="76"/>
  <c r="H147" i="76"/>
  <c r="F147" i="76"/>
  <c r="J146" i="76"/>
  <c r="I146" i="76"/>
  <c r="F146" i="76"/>
  <c r="H146" i="76" s="1"/>
  <c r="J145" i="76"/>
  <c r="I145" i="76"/>
  <c r="F145" i="76"/>
  <c r="H145" i="76" s="1"/>
  <c r="J144" i="76"/>
  <c r="I144" i="76"/>
  <c r="H144" i="76"/>
  <c r="F144" i="76"/>
  <c r="J143" i="76"/>
  <c r="I143" i="76"/>
  <c r="H143" i="76"/>
  <c r="F143" i="76"/>
  <c r="J142" i="76"/>
  <c r="I142" i="76"/>
  <c r="F142" i="76"/>
  <c r="H142" i="76" s="1"/>
  <c r="J141" i="76"/>
  <c r="I141" i="76"/>
  <c r="H141" i="76"/>
  <c r="F141" i="76"/>
  <c r="J140" i="76"/>
  <c r="I140" i="76"/>
  <c r="H140" i="76"/>
  <c r="F140" i="76"/>
  <c r="J139" i="76"/>
  <c r="I139" i="76"/>
  <c r="F139" i="76"/>
  <c r="H139" i="76" s="1"/>
  <c r="J138" i="76"/>
  <c r="I138" i="76"/>
  <c r="H138" i="76"/>
  <c r="F138" i="76"/>
  <c r="J137" i="76"/>
  <c r="I137" i="76"/>
  <c r="F137" i="76"/>
  <c r="H137" i="76" s="1"/>
  <c r="G133" i="76"/>
  <c r="E133" i="76"/>
  <c r="D133" i="76"/>
  <c r="C133" i="76"/>
  <c r="J132" i="76"/>
  <c r="I132" i="76"/>
  <c r="F132" i="76"/>
  <c r="H132" i="76" s="1"/>
  <c r="J131" i="76"/>
  <c r="I131" i="76"/>
  <c r="F131" i="76"/>
  <c r="H131" i="76" s="1"/>
  <c r="J130" i="76"/>
  <c r="I130" i="76"/>
  <c r="H130" i="76"/>
  <c r="F130" i="76"/>
  <c r="J129" i="76"/>
  <c r="I129" i="76"/>
  <c r="F129" i="76"/>
  <c r="H129" i="76" s="1"/>
  <c r="J128" i="76"/>
  <c r="I128" i="76"/>
  <c r="F128" i="76"/>
  <c r="H128" i="76" s="1"/>
  <c r="J127" i="76"/>
  <c r="I127" i="76"/>
  <c r="F127" i="76"/>
  <c r="H127" i="76" s="1"/>
  <c r="J126" i="76"/>
  <c r="I126" i="76"/>
  <c r="H126" i="76"/>
  <c r="F126" i="76"/>
  <c r="J125" i="76"/>
  <c r="I125" i="76"/>
  <c r="F125" i="76"/>
  <c r="H125" i="76" s="1"/>
  <c r="J124" i="76"/>
  <c r="I124" i="76"/>
  <c r="F124" i="76"/>
  <c r="H124" i="76" s="1"/>
  <c r="J123" i="76"/>
  <c r="I123" i="76"/>
  <c r="H123" i="76"/>
  <c r="F123" i="76"/>
  <c r="J122" i="76"/>
  <c r="I122" i="76"/>
  <c r="F122" i="76"/>
  <c r="H122" i="76" s="1"/>
  <c r="J121" i="76"/>
  <c r="I121" i="76"/>
  <c r="H121" i="76"/>
  <c r="F121" i="76"/>
  <c r="J120" i="76"/>
  <c r="I120" i="76"/>
  <c r="F120" i="76"/>
  <c r="H120" i="76" s="1"/>
  <c r="J119" i="76"/>
  <c r="I119" i="76"/>
  <c r="F119" i="76"/>
  <c r="H119" i="76" s="1"/>
  <c r="J118" i="76"/>
  <c r="I118" i="76"/>
  <c r="H118" i="76"/>
  <c r="F118" i="76"/>
  <c r="J117" i="76"/>
  <c r="I117" i="76"/>
  <c r="H117" i="76"/>
  <c r="F117" i="76"/>
  <c r="J116" i="76"/>
  <c r="I116" i="76"/>
  <c r="F116" i="76"/>
  <c r="H116" i="76" s="1"/>
  <c r="J115" i="76"/>
  <c r="I115" i="76"/>
  <c r="F115" i="76"/>
  <c r="H115" i="76" s="1"/>
  <c r="J114" i="76"/>
  <c r="I114" i="76"/>
  <c r="H114" i="76"/>
  <c r="F114" i="76"/>
  <c r="J113" i="76"/>
  <c r="I113" i="76"/>
  <c r="F113" i="76"/>
  <c r="H113" i="76" s="1"/>
  <c r="J112" i="76"/>
  <c r="I112" i="76"/>
  <c r="H112" i="76"/>
  <c r="F112" i="76"/>
  <c r="J111" i="76"/>
  <c r="I111" i="76"/>
  <c r="H111" i="76"/>
  <c r="F111" i="76"/>
  <c r="J110" i="76"/>
  <c r="I110" i="76"/>
  <c r="F110" i="76"/>
  <c r="H110" i="76" s="1"/>
  <c r="J109" i="76"/>
  <c r="I109" i="76"/>
  <c r="F109" i="76"/>
  <c r="H109" i="76" s="1"/>
  <c r="J108" i="76"/>
  <c r="I108" i="76"/>
  <c r="H108" i="76"/>
  <c r="F108" i="76"/>
  <c r="J107" i="76"/>
  <c r="I107" i="76"/>
  <c r="F107" i="76"/>
  <c r="H107" i="76" s="1"/>
  <c r="J106" i="76"/>
  <c r="I106" i="76"/>
  <c r="F106" i="76"/>
  <c r="H106" i="76" s="1"/>
  <c r="J105" i="76"/>
  <c r="I105" i="76"/>
  <c r="H105" i="76"/>
  <c r="F105" i="76"/>
  <c r="J104" i="76"/>
  <c r="I104" i="76"/>
  <c r="F104" i="76"/>
  <c r="H104" i="76" s="1"/>
  <c r="J103" i="76"/>
  <c r="I103" i="76"/>
  <c r="H103" i="76"/>
  <c r="F103" i="76"/>
  <c r="J102" i="76"/>
  <c r="I102" i="76"/>
  <c r="H102" i="76"/>
  <c r="F102" i="76"/>
  <c r="J101" i="76"/>
  <c r="I101" i="76"/>
  <c r="F101" i="76"/>
  <c r="H101" i="76" s="1"/>
  <c r="J100" i="76"/>
  <c r="I100" i="76"/>
  <c r="H100" i="76"/>
  <c r="F100" i="76"/>
  <c r="J99" i="76"/>
  <c r="I99" i="76"/>
  <c r="H99" i="76"/>
  <c r="F99" i="76"/>
  <c r="J98" i="76"/>
  <c r="I98" i="76"/>
  <c r="F98" i="76"/>
  <c r="H98" i="76" s="1"/>
  <c r="J97" i="76"/>
  <c r="I97" i="76"/>
  <c r="F97" i="76"/>
  <c r="H97" i="76" s="1"/>
  <c r="J96" i="76"/>
  <c r="I96" i="76"/>
  <c r="H96" i="76"/>
  <c r="F96" i="76"/>
  <c r="J95" i="76"/>
  <c r="I95" i="76"/>
  <c r="F95" i="76"/>
  <c r="H95" i="76" s="1"/>
  <c r="J94" i="76"/>
  <c r="I94" i="76"/>
  <c r="H94" i="76"/>
  <c r="F94" i="76"/>
  <c r="J93" i="76"/>
  <c r="I93" i="76"/>
  <c r="H93" i="76"/>
  <c r="F93" i="76"/>
  <c r="J92" i="76"/>
  <c r="I92" i="76"/>
  <c r="F92" i="76"/>
  <c r="H92" i="76" s="1"/>
  <c r="J91" i="76"/>
  <c r="I91" i="76"/>
  <c r="H91" i="76"/>
  <c r="F91" i="76"/>
  <c r="J90" i="76"/>
  <c r="I90" i="76"/>
  <c r="H90" i="76"/>
  <c r="F90" i="76"/>
  <c r="J89" i="76"/>
  <c r="J133" i="76" s="1"/>
  <c r="I89" i="76"/>
  <c r="F89" i="76"/>
  <c r="H89" i="76" s="1"/>
  <c r="F85" i="76"/>
  <c r="D85" i="76"/>
  <c r="C85" i="76"/>
  <c r="B85" i="76"/>
  <c r="G84" i="76"/>
  <c r="E84" i="76"/>
  <c r="E83" i="76"/>
  <c r="G83" i="76" s="1"/>
  <c r="E82" i="76"/>
  <c r="G82" i="76" s="1"/>
  <c r="G81" i="76"/>
  <c r="E81" i="76"/>
  <c r="G80" i="76"/>
  <c r="E80" i="76"/>
  <c r="E79" i="76"/>
  <c r="G79" i="76" s="1"/>
  <c r="G78" i="76"/>
  <c r="E78" i="76"/>
  <c r="G77" i="76"/>
  <c r="E77" i="76"/>
  <c r="E76" i="76"/>
  <c r="G76" i="76" s="1"/>
  <c r="G75" i="76"/>
  <c r="E75" i="76"/>
  <c r="E74" i="76"/>
  <c r="G74" i="76" s="1"/>
  <c r="E73" i="76"/>
  <c r="G73" i="76" s="1"/>
  <c r="G72" i="76"/>
  <c r="E72" i="76"/>
  <c r="G71" i="76"/>
  <c r="E71" i="76"/>
  <c r="E70" i="76"/>
  <c r="G70" i="76" s="1"/>
  <c r="G69" i="76"/>
  <c r="E69" i="76"/>
  <c r="E68" i="76"/>
  <c r="G68" i="76" s="1"/>
  <c r="E67" i="76"/>
  <c r="G67" i="76" s="1"/>
  <c r="G66" i="76"/>
  <c r="E66" i="76"/>
  <c r="E65" i="76"/>
  <c r="G65" i="76" s="1"/>
  <c r="E64" i="76"/>
  <c r="G64" i="76" s="1"/>
  <c r="G63" i="76"/>
  <c r="E63" i="76"/>
  <c r="G62" i="76"/>
  <c r="E62" i="76"/>
  <c r="E61" i="76"/>
  <c r="G61" i="76" s="1"/>
  <c r="G60" i="76"/>
  <c r="E60" i="76"/>
  <c r="E59" i="76"/>
  <c r="E58" i="76"/>
  <c r="G58" i="76" s="1"/>
  <c r="F54" i="76"/>
  <c r="M51" i="76"/>
  <c r="I51" i="76"/>
  <c r="H51" i="76"/>
  <c r="E51" i="76"/>
  <c r="L46" i="76"/>
  <c r="J46" i="76"/>
  <c r="G46" i="76"/>
  <c r="F46" i="76"/>
  <c r="L45" i="76"/>
  <c r="J45" i="76"/>
  <c r="G45" i="76"/>
  <c r="F45" i="76"/>
  <c r="O44" i="76"/>
  <c r="N44" i="76"/>
  <c r="L44" i="76"/>
  <c r="K44" i="76"/>
  <c r="J44" i="76"/>
  <c r="G44" i="76"/>
  <c r="F44" i="76"/>
  <c r="O43" i="76"/>
  <c r="L43" i="76"/>
  <c r="N43" i="76" s="1"/>
  <c r="K43" i="76"/>
  <c r="J43" i="76"/>
  <c r="G43" i="76"/>
  <c r="F43" i="76"/>
  <c r="L42" i="76"/>
  <c r="J42" i="76"/>
  <c r="G42" i="76"/>
  <c r="F42" i="76"/>
  <c r="N41" i="76"/>
  <c r="L41" i="76"/>
  <c r="O41" i="76" s="1"/>
  <c r="K41" i="76"/>
  <c r="J41" i="76"/>
  <c r="G41" i="76"/>
  <c r="F41" i="76"/>
  <c r="L40" i="76"/>
  <c r="J40" i="76"/>
  <c r="G40" i="76"/>
  <c r="F40" i="76"/>
  <c r="L39" i="76"/>
  <c r="J39" i="76"/>
  <c r="G39" i="76"/>
  <c r="F39" i="76"/>
  <c r="O38" i="76"/>
  <c r="N38" i="76"/>
  <c r="L38" i="76"/>
  <c r="K38" i="76"/>
  <c r="J38" i="76"/>
  <c r="G38" i="76"/>
  <c r="F38" i="76"/>
  <c r="O37" i="76"/>
  <c r="L37" i="76"/>
  <c r="N37" i="76" s="1"/>
  <c r="K37" i="76"/>
  <c r="J37" i="76"/>
  <c r="G37" i="76"/>
  <c r="F37" i="76"/>
  <c r="L36" i="76"/>
  <c r="J36" i="76"/>
  <c r="G36" i="76"/>
  <c r="F36" i="76"/>
  <c r="N35" i="76"/>
  <c r="L35" i="76"/>
  <c r="O35" i="76" s="1"/>
  <c r="K35" i="76"/>
  <c r="J35" i="76"/>
  <c r="G35" i="76"/>
  <c r="F35" i="76"/>
  <c r="O34" i="76"/>
  <c r="L34" i="76"/>
  <c r="N34" i="76" s="1"/>
  <c r="K34" i="76"/>
  <c r="J34" i="76"/>
  <c r="G34" i="76"/>
  <c r="F34" i="76"/>
  <c r="N33" i="76"/>
  <c r="L33" i="76"/>
  <c r="J33" i="76"/>
  <c r="G33" i="76"/>
  <c r="F33" i="76"/>
  <c r="O32" i="76"/>
  <c r="N32" i="76"/>
  <c r="K32" i="76"/>
  <c r="J32" i="76"/>
  <c r="G32" i="76"/>
  <c r="F32" i="76"/>
  <c r="O31" i="76"/>
  <c r="N31" i="76"/>
  <c r="L31" i="76"/>
  <c r="K31" i="76"/>
  <c r="J31" i="76"/>
  <c r="G31" i="76"/>
  <c r="F31" i="76"/>
  <c r="O30" i="76"/>
  <c r="L30" i="76"/>
  <c r="N30" i="76" s="1"/>
  <c r="K30" i="76"/>
  <c r="J30" i="76"/>
  <c r="G30" i="76"/>
  <c r="F30" i="76"/>
  <c r="L29" i="76"/>
  <c r="J29" i="76"/>
  <c r="G29" i="76"/>
  <c r="F29" i="76"/>
  <c r="N28" i="76"/>
  <c r="L28" i="76"/>
  <c r="O28" i="76" s="1"/>
  <c r="K28" i="76"/>
  <c r="J28" i="76"/>
  <c r="G28" i="76"/>
  <c r="F28" i="76"/>
  <c r="L27" i="76"/>
  <c r="J27" i="76"/>
  <c r="G27" i="76"/>
  <c r="F27" i="76"/>
  <c r="L26" i="76"/>
  <c r="J26" i="76"/>
  <c r="G26" i="76"/>
  <c r="F26" i="76"/>
  <c r="O25" i="76"/>
  <c r="N25" i="76"/>
  <c r="L25" i="76"/>
  <c r="K25" i="76"/>
  <c r="J25" i="76"/>
  <c r="G25" i="76"/>
  <c r="F25" i="76"/>
  <c r="O24" i="76"/>
  <c r="L24" i="76"/>
  <c r="N24" i="76" s="1"/>
  <c r="K24" i="76"/>
  <c r="J24" i="76"/>
  <c r="G24" i="76"/>
  <c r="F24" i="76"/>
  <c r="L23" i="76"/>
  <c r="J23" i="76"/>
  <c r="G23" i="76"/>
  <c r="F23" i="76"/>
  <c r="O22" i="76"/>
  <c r="N22" i="76"/>
  <c r="L22" i="76"/>
  <c r="K22" i="76"/>
  <c r="J22" i="76"/>
  <c r="G22" i="76"/>
  <c r="F22" i="76"/>
  <c r="O21" i="76"/>
  <c r="L21" i="76"/>
  <c r="N21" i="76" s="1"/>
  <c r="K21" i="76"/>
  <c r="J21" i="76"/>
  <c r="G21" i="76"/>
  <c r="F21" i="76"/>
  <c r="N20" i="76"/>
  <c r="L20" i="76"/>
  <c r="J20" i="76"/>
  <c r="G20" i="76"/>
  <c r="F20" i="76"/>
  <c r="O19" i="76"/>
  <c r="N19" i="76"/>
  <c r="L19" i="76"/>
  <c r="K19" i="76"/>
  <c r="J19" i="76"/>
  <c r="G19" i="76"/>
  <c r="F19" i="76"/>
  <c r="O18" i="76"/>
  <c r="L18" i="76"/>
  <c r="N18" i="76" s="1"/>
  <c r="K18" i="76"/>
  <c r="J18" i="76"/>
  <c r="G18" i="76"/>
  <c r="F18" i="76"/>
  <c r="L17" i="76"/>
  <c r="J17" i="76"/>
  <c r="G17" i="76"/>
  <c r="F17" i="76"/>
  <c r="O16" i="76"/>
  <c r="N16" i="76"/>
  <c r="L16" i="76"/>
  <c r="K16" i="76"/>
  <c r="J16" i="76"/>
  <c r="G16" i="76"/>
  <c r="F16" i="76"/>
  <c r="L15" i="76"/>
  <c r="J15" i="76"/>
  <c r="G15" i="76"/>
  <c r="F15" i="76"/>
  <c r="L14" i="76"/>
  <c r="J14" i="76"/>
  <c r="G14" i="76"/>
  <c r="F14" i="76"/>
  <c r="O13" i="76"/>
  <c r="N13" i="76"/>
  <c r="L13" i="76"/>
  <c r="K13" i="76"/>
  <c r="J13" i="76"/>
  <c r="G13" i="76"/>
  <c r="F13" i="76"/>
  <c r="O12" i="76"/>
  <c r="L12" i="76"/>
  <c r="N12" i="76" s="1"/>
  <c r="K12" i="76"/>
  <c r="J12" i="76"/>
  <c r="G12" i="76"/>
  <c r="F12" i="76"/>
  <c r="L11" i="76"/>
  <c r="J11" i="76"/>
  <c r="G11" i="76"/>
  <c r="F11" i="76"/>
  <c r="O10" i="76"/>
  <c r="N10" i="76"/>
  <c r="L10" i="76"/>
  <c r="K10" i="76"/>
  <c r="J10" i="76"/>
  <c r="G10" i="76"/>
  <c r="F10" i="76"/>
  <c r="L9" i="76"/>
  <c r="J9" i="76"/>
  <c r="G9" i="76"/>
  <c r="F9" i="76"/>
  <c r="L8" i="76"/>
  <c r="J8" i="76"/>
  <c r="G8" i="76"/>
  <c r="F8" i="76"/>
  <c r="O7" i="76"/>
  <c r="N7" i="76"/>
  <c r="L7" i="76"/>
  <c r="K7" i="76"/>
  <c r="J7" i="76"/>
  <c r="G7" i="76"/>
  <c r="F7" i="76"/>
  <c r="O6" i="76"/>
  <c r="L6" i="76"/>
  <c r="N6" i="76" s="1"/>
  <c r="K6" i="76"/>
  <c r="J6" i="76"/>
  <c r="G6" i="76"/>
  <c r="F6" i="76"/>
  <c r="L5" i="76"/>
  <c r="J5" i="76"/>
  <c r="G5" i="76"/>
  <c r="F5" i="76"/>
  <c r="O4" i="76"/>
  <c r="N4" i="76"/>
  <c r="L4" i="76"/>
  <c r="K4" i="76"/>
  <c r="J4" i="76"/>
  <c r="G4" i="76"/>
  <c r="F4" i="76"/>
  <c r="E204" i="75"/>
  <c r="C204" i="75"/>
  <c r="E200" i="75"/>
  <c r="C200" i="75"/>
  <c r="E195" i="75"/>
  <c r="H195" i="75" s="1"/>
  <c r="H194" i="75"/>
  <c r="E194" i="75"/>
  <c r="E193" i="75"/>
  <c r="H193" i="75" s="1"/>
  <c r="E192" i="75"/>
  <c r="H192" i="75" s="1"/>
  <c r="H191" i="75"/>
  <c r="E191" i="75"/>
  <c r="H190" i="75"/>
  <c r="E190" i="75"/>
  <c r="E189" i="75"/>
  <c r="H189" i="75" s="1"/>
  <c r="H188" i="75"/>
  <c r="E188" i="75"/>
  <c r="E187" i="75"/>
  <c r="H187" i="75" s="1"/>
  <c r="E186" i="75"/>
  <c r="H186" i="75" s="1"/>
  <c r="H185" i="75"/>
  <c r="E185" i="75"/>
  <c r="E184" i="75"/>
  <c r="H184" i="75" s="1"/>
  <c r="E183" i="75"/>
  <c r="H183" i="75" s="1"/>
  <c r="H182" i="75"/>
  <c r="E182" i="75"/>
  <c r="H181" i="75"/>
  <c r="E181" i="75"/>
  <c r="E180" i="75"/>
  <c r="H180" i="75" s="1"/>
  <c r="H179" i="75"/>
  <c r="G175" i="75"/>
  <c r="E175" i="75"/>
  <c r="D175" i="75"/>
  <c r="C175" i="75"/>
  <c r="J170" i="75"/>
  <c r="I170" i="75"/>
  <c r="H170" i="75"/>
  <c r="F170" i="75"/>
  <c r="J169" i="75"/>
  <c r="I169" i="75"/>
  <c r="F169" i="75"/>
  <c r="H169" i="75" s="1"/>
  <c r="J168" i="75"/>
  <c r="I168" i="75"/>
  <c r="F168" i="75"/>
  <c r="H168" i="75" s="1"/>
  <c r="J167" i="75"/>
  <c r="I167" i="75"/>
  <c r="H167" i="75"/>
  <c r="F167" i="75"/>
  <c r="J166" i="75"/>
  <c r="I166" i="75"/>
  <c r="F166" i="75"/>
  <c r="H166" i="75" s="1"/>
  <c r="J165" i="75"/>
  <c r="I165" i="75"/>
  <c r="F165" i="75"/>
  <c r="H165" i="75" s="1"/>
  <c r="J164" i="75"/>
  <c r="I164" i="75"/>
  <c r="H164" i="75"/>
  <c r="F164" i="75"/>
  <c r="J163" i="75"/>
  <c r="I163" i="75"/>
  <c r="F163" i="75"/>
  <c r="H163" i="75" s="1"/>
  <c r="J162" i="75"/>
  <c r="I162" i="75"/>
  <c r="H162" i="75"/>
  <c r="F162" i="75"/>
  <c r="J161" i="75"/>
  <c r="I161" i="75"/>
  <c r="H161" i="75"/>
  <c r="F161" i="75"/>
  <c r="J160" i="75"/>
  <c r="I160" i="75"/>
  <c r="F160" i="75"/>
  <c r="H160" i="75" s="1"/>
  <c r="J159" i="75"/>
  <c r="I159" i="75"/>
  <c r="H159" i="75"/>
  <c r="F159" i="75"/>
  <c r="J158" i="75"/>
  <c r="I158" i="75"/>
  <c r="H158" i="75"/>
  <c r="F158" i="75"/>
  <c r="J157" i="75"/>
  <c r="I157" i="75"/>
  <c r="F157" i="75"/>
  <c r="H157" i="75" s="1"/>
  <c r="J156" i="75"/>
  <c r="I156" i="75"/>
  <c r="F156" i="75"/>
  <c r="H156" i="75" s="1"/>
  <c r="J155" i="75"/>
  <c r="I155" i="75"/>
  <c r="H155" i="75"/>
  <c r="F155" i="75"/>
  <c r="J154" i="75"/>
  <c r="I154" i="75"/>
  <c r="F154" i="75"/>
  <c r="H154" i="75" s="1"/>
  <c r="J153" i="75"/>
  <c r="I153" i="75"/>
  <c r="H153" i="75"/>
  <c r="F153" i="75"/>
  <c r="J152" i="75"/>
  <c r="I152" i="75"/>
  <c r="H152" i="75"/>
  <c r="F152" i="75"/>
  <c r="J151" i="75"/>
  <c r="I151" i="75"/>
  <c r="F151" i="75"/>
  <c r="H151" i="75" s="1"/>
  <c r="J150" i="75"/>
  <c r="I150" i="75"/>
  <c r="F150" i="75"/>
  <c r="H150" i="75" s="1"/>
  <c r="J149" i="75"/>
  <c r="I149" i="75"/>
  <c r="H149" i="75"/>
  <c r="F149" i="75"/>
  <c r="J148" i="75"/>
  <c r="I148" i="75"/>
  <c r="F148" i="75"/>
  <c r="H148" i="75" s="1"/>
  <c r="J147" i="75"/>
  <c r="I147" i="75"/>
  <c r="F147" i="75"/>
  <c r="H147" i="75" s="1"/>
  <c r="J146" i="75"/>
  <c r="I146" i="75"/>
  <c r="H146" i="75"/>
  <c r="F146" i="75"/>
  <c r="J145" i="75"/>
  <c r="I145" i="75"/>
  <c r="F145" i="75"/>
  <c r="H145" i="75" s="1"/>
  <c r="J144" i="75"/>
  <c r="I144" i="75"/>
  <c r="H144" i="75"/>
  <c r="F144" i="75"/>
  <c r="J143" i="75"/>
  <c r="I143" i="75"/>
  <c r="H143" i="75"/>
  <c r="F143" i="75"/>
  <c r="J142" i="75"/>
  <c r="I142" i="75"/>
  <c r="F142" i="75"/>
  <c r="H142" i="75" s="1"/>
  <c r="J141" i="75"/>
  <c r="I141" i="75"/>
  <c r="F141" i="75"/>
  <c r="H141" i="75" s="1"/>
  <c r="J140" i="75"/>
  <c r="I140" i="75"/>
  <c r="H140" i="75"/>
  <c r="F140" i="75"/>
  <c r="J139" i="75"/>
  <c r="I139" i="75"/>
  <c r="F139" i="75"/>
  <c r="H139" i="75" s="1"/>
  <c r="J138" i="75"/>
  <c r="I138" i="75"/>
  <c r="F138" i="75"/>
  <c r="J137" i="75"/>
  <c r="I137" i="75"/>
  <c r="H137" i="75"/>
  <c r="F137" i="75"/>
  <c r="G133" i="75"/>
  <c r="E133" i="75"/>
  <c r="D133" i="75"/>
  <c r="C133" i="75"/>
  <c r="J132" i="75"/>
  <c r="I132" i="75"/>
  <c r="H132" i="75"/>
  <c r="F132" i="75"/>
  <c r="J131" i="75"/>
  <c r="I131" i="75"/>
  <c r="F131" i="75"/>
  <c r="H131" i="75" s="1"/>
  <c r="J130" i="75"/>
  <c r="I130" i="75"/>
  <c r="F130" i="75"/>
  <c r="H130" i="75" s="1"/>
  <c r="J129" i="75"/>
  <c r="I129" i="75"/>
  <c r="H129" i="75"/>
  <c r="F129" i="75"/>
  <c r="J128" i="75"/>
  <c r="I128" i="75"/>
  <c r="F128" i="75"/>
  <c r="H128" i="75" s="1"/>
  <c r="J127" i="75"/>
  <c r="I127" i="75"/>
  <c r="F127" i="75"/>
  <c r="H127" i="75" s="1"/>
  <c r="J126" i="75"/>
  <c r="I126" i="75"/>
  <c r="H126" i="75"/>
  <c r="F126" i="75"/>
  <c r="J125" i="75"/>
  <c r="I125" i="75"/>
  <c r="F125" i="75"/>
  <c r="H125" i="75" s="1"/>
  <c r="J124" i="75"/>
  <c r="I124" i="75"/>
  <c r="H124" i="75"/>
  <c r="F124" i="75"/>
  <c r="J123" i="75"/>
  <c r="I123" i="75"/>
  <c r="H123" i="75"/>
  <c r="F123" i="75"/>
  <c r="J122" i="75"/>
  <c r="I122" i="75"/>
  <c r="F122" i="75"/>
  <c r="H122" i="75" s="1"/>
  <c r="J121" i="75"/>
  <c r="I121" i="75"/>
  <c r="H121" i="75"/>
  <c r="F121" i="75"/>
  <c r="J120" i="75"/>
  <c r="I120" i="75"/>
  <c r="H120" i="75"/>
  <c r="F120" i="75"/>
  <c r="J119" i="75"/>
  <c r="I119" i="75"/>
  <c r="F119" i="75"/>
  <c r="H119" i="75" s="1"/>
  <c r="J118" i="75"/>
  <c r="I118" i="75"/>
  <c r="F118" i="75"/>
  <c r="H118" i="75" s="1"/>
  <c r="J117" i="75"/>
  <c r="I117" i="75"/>
  <c r="H117" i="75"/>
  <c r="F117" i="75"/>
  <c r="J116" i="75"/>
  <c r="I116" i="75"/>
  <c r="F116" i="75"/>
  <c r="H116" i="75" s="1"/>
  <c r="J115" i="75"/>
  <c r="I115" i="75"/>
  <c r="H115" i="75"/>
  <c r="F115" i="75"/>
  <c r="J114" i="75"/>
  <c r="I114" i="75"/>
  <c r="H114" i="75"/>
  <c r="F114" i="75"/>
  <c r="J113" i="75"/>
  <c r="I113" i="75"/>
  <c r="F113" i="75"/>
  <c r="H113" i="75" s="1"/>
  <c r="J112" i="75"/>
  <c r="I112" i="75"/>
  <c r="F112" i="75"/>
  <c r="H112" i="75" s="1"/>
  <c r="J111" i="75"/>
  <c r="I111" i="75"/>
  <c r="H111" i="75"/>
  <c r="F111" i="75"/>
  <c r="J110" i="75"/>
  <c r="I110" i="75"/>
  <c r="F110" i="75"/>
  <c r="H110" i="75" s="1"/>
  <c r="J109" i="75"/>
  <c r="I109" i="75"/>
  <c r="F109" i="75"/>
  <c r="H109" i="75" s="1"/>
  <c r="J108" i="75"/>
  <c r="I108" i="75"/>
  <c r="H108" i="75"/>
  <c r="F108" i="75"/>
  <c r="J107" i="75"/>
  <c r="I107" i="75"/>
  <c r="F107" i="75"/>
  <c r="H107" i="75" s="1"/>
  <c r="J106" i="75"/>
  <c r="I106" i="75"/>
  <c r="H106" i="75"/>
  <c r="F106" i="75"/>
  <c r="J105" i="75"/>
  <c r="I105" i="75"/>
  <c r="H105" i="75"/>
  <c r="F105" i="75"/>
  <c r="J104" i="75"/>
  <c r="I104" i="75"/>
  <c r="F104" i="75"/>
  <c r="H104" i="75" s="1"/>
  <c r="J103" i="75"/>
  <c r="I103" i="75"/>
  <c r="F103" i="75"/>
  <c r="H103" i="75" s="1"/>
  <c r="J102" i="75"/>
  <c r="I102" i="75"/>
  <c r="H102" i="75"/>
  <c r="F102" i="75"/>
  <c r="J101" i="75"/>
  <c r="I101" i="75"/>
  <c r="F101" i="75"/>
  <c r="H101" i="75" s="1"/>
  <c r="J100" i="75"/>
  <c r="I100" i="75"/>
  <c r="F100" i="75"/>
  <c r="H100" i="75" s="1"/>
  <c r="J99" i="75"/>
  <c r="I99" i="75"/>
  <c r="H99" i="75"/>
  <c r="F99" i="75"/>
  <c r="J98" i="75"/>
  <c r="I98" i="75"/>
  <c r="F98" i="75"/>
  <c r="H98" i="75" s="1"/>
  <c r="J97" i="75"/>
  <c r="I97" i="75"/>
  <c r="H97" i="75"/>
  <c r="F97" i="75"/>
  <c r="J96" i="75"/>
  <c r="I96" i="75"/>
  <c r="H96" i="75"/>
  <c r="F96" i="75"/>
  <c r="J95" i="75"/>
  <c r="I95" i="75"/>
  <c r="F95" i="75"/>
  <c r="H95" i="75" s="1"/>
  <c r="J94" i="75"/>
  <c r="I94" i="75"/>
  <c r="H94" i="75"/>
  <c r="F94" i="75"/>
  <c r="J93" i="75"/>
  <c r="I93" i="75"/>
  <c r="H93" i="75"/>
  <c r="F93" i="75"/>
  <c r="J92" i="75"/>
  <c r="I92" i="75"/>
  <c r="F92" i="75"/>
  <c r="H92" i="75" s="1"/>
  <c r="J91" i="75"/>
  <c r="I91" i="75"/>
  <c r="F91" i="75"/>
  <c r="J90" i="75"/>
  <c r="I90" i="75"/>
  <c r="H90" i="75"/>
  <c r="F90" i="75"/>
  <c r="J89" i="75"/>
  <c r="I89" i="75"/>
  <c r="I133" i="75" s="1"/>
  <c r="F89" i="75"/>
  <c r="H89" i="75" s="1"/>
  <c r="F85" i="75"/>
  <c r="D85" i="75"/>
  <c r="C85" i="75"/>
  <c r="B85" i="75"/>
  <c r="G84" i="75"/>
  <c r="E84" i="75"/>
  <c r="G83" i="75"/>
  <c r="E83" i="75"/>
  <c r="E82" i="75"/>
  <c r="G82" i="75" s="1"/>
  <c r="G81" i="75"/>
  <c r="E81" i="75"/>
  <c r="E80" i="75"/>
  <c r="G80" i="75" s="1"/>
  <c r="E79" i="75"/>
  <c r="G79" i="75" s="1"/>
  <c r="G78" i="75"/>
  <c r="E78" i="75"/>
  <c r="E77" i="75"/>
  <c r="G77" i="75" s="1"/>
  <c r="E76" i="75"/>
  <c r="G76" i="75" s="1"/>
  <c r="G75" i="75"/>
  <c r="E75" i="75"/>
  <c r="G74" i="75"/>
  <c r="E74" i="75"/>
  <c r="E73" i="75"/>
  <c r="G73" i="75" s="1"/>
  <c r="G72" i="75"/>
  <c r="E72" i="75"/>
  <c r="G71" i="75"/>
  <c r="E71" i="75"/>
  <c r="E70" i="75"/>
  <c r="G70" i="75" s="1"/>
  <c r="G69" i="75"/>
  <c r="E69" i="75"/>
  <c r="E68" i="75"/>
  <c r="G68" i="75" s="1"/>
  <c r="E67" i="75"/>
  <c r="G67" i="75" s="1"/>
  <c r="G66" i="75"/>
  <c r="E66" i="75"/>
  <c r="G65" i="75"/>
  <c r="E65" i="75"/>
  <c r="E64" i="75"/>
  <c r="G64" i="75" s="1"/>
  <c r="G63" i="75"/>
  <c r="E63" i="75"/>
  <c r="G62" i="75"/>
  <c r="E62" i="75"/>
  <c r="E85" i="75" s="1"/>
  <c r="E61" i="75"/>
  <c r="G61" i="75" s="1"/>
  <c r="G60" i="75"/>
  <c r="E60" i="75"/>
  <c r="E59" i="75"/>
  <c r="G59" i="75" s="1"/>
  <c r="E58" i="75"/>
  <c r="G58" i="75" s="1"/>
  <c r="F54" i="75"/>
  <c r="M51" i="75"/>
  <c r="I51" i="75"/>
  <c r="H51" i="75"/>
  <c r="E51" i="75"/>
  <c r="O46" i="75"/>
  <c r="L46" i="75"/>
  <c r="N46" i="75" s="1"/>
  <c r="K46" i="75"/>
  <c r="J46" i="75"/>
  <c r="G46" i="75"/>
  <c r="F46" i="75"/>
  <c r="N45" i="75"/>
  <c r="L45" i="75"/>
  <c r="J45" i="75"/>
  <c r="G45" i="75"/>
  <c r="F45" i="75"/>
  <c r="O44" i="75"/>
  <c r="N44" i="75"/>
  <c r="L44" i="75"/>
  <c r="K44" i="75"/>
  <c r="J44" i="75"/>
  <c r="G44" i="75"/>
  <c r="F44" i="75"/>
  <c r="O43" i="75"/>
  <c r="L43" i="75"/>
  <c r="N43" i="75" s="1"/>
  <c r="K43" i="75"/>
  <c r="J43" i="75"/>
  <c r="G43" i="75"/>
  <c r="F43" i="75"/>
  <c r="L42" i="75"/>
  <c r="J42" i="75"/>
  <c r="G42" i="75"/>
  <c r="F42" i="75"/>
  <c r="O41" i="75"/>
  <c r="N41" i="75"/>
  <c r="L41" i="75"/>
  <c r="K41" i="75"/>
  <c r="J41" i="75"/>
  <c r="G41" i="75"/>
  <c r="F41" i="75"/>
  <c r="O40" i="75"/>
  <c r="L40" i="75"/>
  <c r="J40" i="75"/>
  <c r="G40" i="75"/>
  <c r="F40" i="75"/>
  <c r="L39" i="75"/>
  <c r="J39" i="75"/>
  <c r="G39" i="75"/>
  <c r="F39" i="75"/>
  <c r="O38" i="75"/>
  <c r="N38" i="75"/>
  <c r="L38" i="75"/>
  <c r="K38" i="75"/>
  <c r="J38" i="75"/>
  <c r="G38" i="75"/>
  <c r="F38" i="75"/>
  <c r="O37" i="75"/>
  <c r="L37" i="75"/>
  <c r="N37" i="75" s="1"/>
  <c r="K37" i="75"/>
  <c r="J37" i="75"/>
  <c r="G37" i="75"/>
  <c r="F37" i="75"/>
  <c r="L36" i="75"/>
  <c r="J36" i="75"/>
  <c r="G36" i="75"/>
  <c r="F36" i="75"/>
  <c r="O35" i="75"/>
  <c r="N35" i="75"/>
  <c r="L35" i="75"/>
  <c r="K35" i="75"/>
  <c r="J35" i="75"/>
  <c r="G35" i="75"/>
  <c r="F35" i="75"/>
  <c r="L34" i="75"/>
  <c r="J34" i="75"/>
  <c r="G34" i="75"/>
  <c r="F34" i="75"/>
  <c r="L33" i="75"/>
  <c r="J33" i="75"/>
  <c r="G33" i="75"/>
  <c r="F33" i="75"/>
  <c r="O32" i="75"/>
  <c r="N32" i="75"/>
  <c r="K32" i="75"/>
  <c r="J32" i="75"/>
  <c r="G32" i="75"/>
  <c r="F32" i="75"/>
  <c r="O31" i="75"/>
  <c r="N31" i="75"/>
  <c r="L31" i="75"/>
  <c r="K31" i="75"/>
  <c r="J31" i="75"/>
  <c r="G31" i="75"/>
  <c r="F31" i="75"/>
  <c r="O30" i="75"/>
  <c r="L30" i="75"/>
  <c r="N30" i="75" s="1"/>
  <c r="K30" i="75"/>
  <c r="J30" i="75"/>
  <c r="G30" i="75"/>
  <c r="F30" i="75"/>
  <c r="L29" i="75"/>
  <c r="J29" i="75"/>
  <c r="G29" i="75"/>
  <c r="F29" i="75"/>
  <c r="O28" i="75"/>
  <c r="N28" i="75"/>
  <c r="L28" i="75"/>
  <c r="K28" i="75"/>
  <c r="J28" i="75"/>
  <c r="G28" i="75"/>
  <c r="F28" i="75"/>
  <c r="O27" i="75"/>
  <c r="L27" i="75"/>
  <c r="N27" i="75" s="1"/>
  <c r="K27" i="75"/>
  <c r="J27" i="75"/>
  <c r="G27" i="75"/>
  <c r="F27" i="75"/>
  <c r="N26" i="75"/>
  <c r="L26" i="75"/>
  <c r="J26" i="75"/>
  <c r="G26" i="75"/>
  <c r="F26" i="75"/>
  <c r="O25" i="75"/>
  <c r="N25" i="75"/>
  <c r="L25" i="75"/>
  <c r="K25" i="75"/>
  <c r="J25" i="75"/>
  <c r="G25" i="75"/>
  <c r="F25" i="75"/>
  <c r="O24" i="75"/>
  <c r="L24" i="75"/>
  <c r="N24" i="75" s="1"/>
  <c r="K24" i="75"/>
  <c r="J24" i="75"/>
  <c r="G24" i="75"/>
  <c r="F24" i="75"/>
  <c r="L23" i="75"/>
  <c r="J23" i="75"/>
  <c r="G23" i="75"/>
  <c r="F23" i="75"/>
  <c r="O22" i="75"/>
  <c r="N22" i="75"/>
  <c r="L22" i="75"/>
  <c r="K22" i="75"/>
  <c r="J22" i="75"/>
  <c r="G22" i="75"/>
  <c r="F22" i="75"/>
  <c r="L21" i="75"/>
  <c r="J21" i="75"/>
  <c r="G21" i="75"/>
  <c r="F21" i="75"/>
  <c r="L20" i="75"/>
  <c r="J20" i="75"/>
  <c r="G20" i="75"/>
  <c r="F20" i="75"/>
  <c r="O19" i="75"/>
  <c r="N19" i="75"/>
  <c r="L19" i="75"/>
  <c r="K19" i="75"/>
  <c r="J19" i="75"/>
  <c r="G19" i="75"/>
  <c r="F19" i="75"/>
  <c r="O18" i="75"/>
  <c r="L18" i="75"/>
  <c r="N18" i="75" s="1"/>
  <c r="K18" i="75"/>
  <c r="J18" i="75"/>
  <c r="G18" i="75"/>
  <c r="F18" i="75"/>
  <c r="L17" i="75"/>
  <c r="J17" i="75"/>
  <c r="G17" i="75"/>
  <c r="F17" i="75"/>
  <c r="O16" i="75"/>
  <c r="N16" i="75"/>
  <c r="L16" i="75"/>
  <c r="K16" i="75"/>
  <c r="J16" i="75"/>
  <c r="G16" i="75"/>
  <c r="F16" i="75"/>
  <c r="L15" i="75"/>
  <c r="J15" i="75"/>
  <c r="G15" i="75"/>
  <c r="F15" i="75"/>
  <c r="L14" i="75"/>
  <c r="J14" i="75"/>
  <c r="G14" i="75"/>
  <c r="F14" i="75"/>
  <c r="O13" i="75"/>
  <c r="N13" i="75"/>
  <c r="L13" i="75"/>
  <c r="K13" i="75"/>
  <c r="J13" i="75"/>
  <c r="G13" i="75"/>
  <c r="F13" i="75"/>
  <c r="O12" i="75"/>
  <c r="L12" i="75"/>
  <c r="N12" i="75" s="1"/>
  <c r="K12" i="75"/>
  <c r="J12" i="75"/>
  <c r="G12" i="75"/>
  <c r="F12" i="75"/>
  <c r="L11" i="75"/>
  <c r="J11" i="75"/>
  <c r="G11" i="75"/>
  <c r="F11" i="75"/>
  <c r="O10" i="75"/>
  <c r="N10" i="75"/>
  <c r="L10" i="75"/>
  <c r="K10" i="75"/>
  <c r="J10" i="75"/>
  <c r="G10" i="75"/>
  <c r="F10" i="75"/>
  <c r="O9" i="75"/>
  <c r="L9" i="75"/>
  <c r="N9" i="75" s="1"/>
  <c r="K9" i="75"/>
  <c r="J9" i="75"/>
  <c r="G9" i="75"/>
  <c r="F9" i="75"/>
  <c r="N8" i="75"/>
  <c r="L8" i="75"/>
  <c r="J8" i="75"/>
  <c r="G8" i="75"/>
  <c r="F8" i="75"/>
  <c r="O7" i="75"/>
  <c r="N7" i="75"/>
  <c r="L7" i="75"/>
  <c r="K7" i="75"/>
  <c r="J7" i="75"/>
  <c r="G7" i="75"/>
  <c r="F7" i="75"/>
  <c r="O6" i="75"/>
  <c r="L6" i="75"/>
  <c r="N6" i="75" s="1"/>
  <c r="K6" i="75"/>
  <c r="J6" i="75"/>
  <c r="G6" i="75"/>
  <c r="F6" i="75"/>
  <c r="L5" i="75"/>
  <c r="J5" i="75"/>
  <c r="G5" i="75"/>
  <c r="F5" i="75"/>
  <c r="O4" i="75"/>
  <c r="N4" i="75"/>
  <c r="L4" i="75"/>
  <c r="K4" i="75"/>
  <c r="J4" i="75"/>
  <c r="G4" i="75"/>
  <c r="F4" i="75"/>
  <c r="E204" i="74"/>
  <c r="C204" i="74"/>
  <c r="C200" i="74"/>
  <c r="E200" i="74" s="1"/>
  <c r="E195" i="74"/>
  <c r="H195" i="74" s="1"/>
  <c r="H194" i="74"/>
  <c r="E194" i="74"/>
  <c r="H193" i="74"/>
  <c r="E193" i="74"/>
  <c r="E192" i="74"/>
  <c r="H192" i="74" s="1"/>
  <c r="H191" i="74"/>
  <c r="E191" i="74"/>
  <c r="E190" i="74"/>
  <c r="H190" i="74" s="1"/>
  <c r="E189" i="74"/>
  <c r="H189" i="74" s="1"/>
  <c r="H188" i="74"/>
  <c r="E188" i="74"/>
  <c r="E187" i="74"/>
  <c r="H187" i="74" s="1"/>
  <c r="E186" i="74"/>
  <c r="H186" i="74" s="1"/>
  <c r="H185" i="74"/>
  <c r="E185" i="74"/>
  <c r="H184" i="74"/>
  <c r="E184" i="74"/>
  <c r="E183" i="74"/>
  <c r="H183" i="74" s="1"/>
  <c r="H182" i="74"/>
  <c r="E182" i="74"/>
  <c r="H181" i="74"/>
  <c r="E181" i="74"/>
  <c r="E180" i="74"/>
  <c r="H180" i="74" s="1"/>
  <c r="H179" i="74"/>
  <c r="J178" i="74" s="1"/>
  <c r="G175" i="74"/>
  <c r="E175" i="74"/>
  <c r="D175" i="74"/>
  <c r="C175" i="74"/>
  <c r="J170" i="74"/>
  <c r="I170" i="74"/>
  <c r="H170" i="74"/>
  <c r="F170" i="74"/>
  <c r="J169" i="74"/>
  <c r="I169" i="74"/>
  <c r="F169" i="74"/>
  <c r="H169" i="74" s="1"/>
  <c r="J168" i="74"/>
  <c r="I168" i="74"/>
  <c r="F168" i="74"/>
  <c r="H168" i="74" s="1"/>
  <c r="J167" i="74"/>
  <c r="I167" i="74"/>
  <c r="H167" i="74"/>
  <c r="F167" i="74"/>
  <c r="J166" i="74"/>
  <c r="I166" i="74"/>
  <c r="F166" i="74"/>
  <c r="H166" i="74" s="1"/>
  <c r="J165" i="74"/>
  <c r="I165" i="74"/>
  <c r="H165" i="74"/>
  <c r="F165" i="74"/>
  <c r="J164" i="74"/>
  <c r="I164" i="74"/>
  <c r="H164" i="74"/>
  <c r="F164" i="74"/>
  <c r="J163" i="74"/>
  <c r="I163" i="74"/>
  <c r="F163" i="74"/>
  <c r="H163" i="74" s="1"/>
  <c r="J162" i="74"/>
  <c r="I162" i="74"/>
  <c r="F162" i="74"/>
  <c r="H162" i="74" s="1"/>
  <c r="J161" i="74"/>
  <c r="I161" i="74"/>
  <c r="H161" i="74"/>
  <c r="F161" i="74"/>
  <c r="J160" i="74"/>
  <c r="I160" i="74"/>
  <c r="F160" i="74"/>
  <c r="H160" i="74" s="1"/>
  <c r="J159" i="74"/>
  <c r="I159" i="74"/>
  <c r="F159" i="74"/>
  <c r="H159" i="74" s="1"/>
  <c r="J158" i="74"/>
  <c r="I158" i="74"/>
  <c r="H158" i="74"/>
  <c r="F158" i="74"/>
  <c r="J157" i="74"/>
  <c r="I157" i="74"/>
  <c r="F157" i="74"/>
  <c r="H157" i="74" s="1"/>
  <c r="J156" i="74"/>
  <c r="I156" i="74"/>
  <c r="H156" i="74"/>
  <c r="F156" i="74"/>
  <c r="J155" i="74"/>
  <c r="I155" i="74"/>
  <c r="F155" i="74"/>
  <c r="H155" i="74" s="1"/>
  <c r="J154" i="74"/>
  <c r="I154" i="74"/>
  <c r="F154" i="74"/>
  <c r="H154" i="74" s="1"/>
  <c r="J153" i="74"/>
  <c r="I153" i="74"/>
  <c r="F153" i="74"/>
  <c r="H153" i="74" s="1"/>
  <c r="J152" i="74"/>
  <c r="I152" i="74"/>
  <c r="H152" i="74"/>
  <c r="F152" i="74"/>
  <c r="J151" i="74"/>
  <c r="I151" i="74"/>
  <c r="F151" i="74"/>
  <c r="H151" i="74" s="1"/>
  <c r="J150" i="74"/>
  <c r="I150" i="74"/>
  <c r="F150" i="74"/>
  <c r="H150" i="74" s="1"/>
  <c r="J149" i="74"/>
  <c r="I149" i="74"/>
  <c r="F149" i="74"/>
  <c r="H149" i="74" s="1"/>
  <c r="J148" i="74"/>
  <c r="I148" i="74"/>
  <c r="F148" i="74"/>
  <c r="H148" i="74" s="1"/>
  <c r="J147" i="74"/>
  <c r="I147" i="74"/>
  <c r="H147" i="74"/>
  <c r="F147" i="74"/>
  <c r="J146" i="74"/>
  <c r="I146" i="74"/>
  <c r="F146" i="74"/>
  <c r="H146" i="74" s="1"/>
  <c r="J145" i="74"/>
  <c r="I145" i="74"/>
  <c r="F145" i="74"/>
  <c r="H145" i="74" s="1"/>
  <c r="J144" i="74"/>
  <c r="I144" i="74"/>
  <c r="H144" i="74"/>
  <c r="F144" i="74"/>
  <c r="J143" i="74"/>
  <c r="I143" i="74"/>
  <c r="H143" i="74"/>
  <c r="F143" i="74"/>
  <c r="J142" i="74"/>
  <c r="I142" i="74"/>
  <c r="F142" i="74"/>
  <c r="H142" i="74" s="1"/>
  <c r="J141" i="74"/>
  <c r="I141" i="74"/>
  <c r="F141" i="74"/>
  <c r="H141" i="74" s="1"/>
  <c r="J140" i="74"/>
  <c r="I140" i="74"/>
  <c r="F140" i="74"/>
  <c r="H140" i="74" s="1"/>
  <c r="J139" i="74"/>
  <c r="I139" i="74"/>
  <c r="F139" i="74"/>
  <c r="H139" i="74" s="1"/>
  <c r="J138" i="74"/>
  <c r="I138" i="74"/>
  <c r="H138" i="74"/>
  <c r="F138" i="74"/>
  <c r="J137" i="74"/>
  <c r="I137" i="74"/>
  <c r="F137" i="74"/>
  <c r="H137" i="74" s="1"/>
  <c r="G133" i="74"/>
  <c r="E133" i="74"/>
  <c r="D133" i="74"/>
  <c r="C133" i="74"/>
  <c r="J132" i="74"/>
  <c r="I132" i="74"/>
  <c r="H132" i="74"/>
  <c r="F132" i="74"/>
  <c r="J131" i="74"/>
  <c r="I131" i="74"/>
  <c r="F131" i="74"/>
  <c r="H131" i="74" s="1"/>
  <c r="J130" i="74"/>
  <c r="I130" i="74"/>
  <c r="F130" i="74"/>
  <c r="H130" i="74" s="1"/>
  <c r="J129" i="74"/>
  <c r="I129" i="74"/>
  <c r="F129" i="74"/>
  <c r="H129" i="74" s="1"/>
  <c r="J128" i="74"/>
  <c r="I128" i="74"/>
  <c r="F128" i="74"/>
  <c r="H128" i="74" s="1"/>
  <c r="J127" i="74"/>
  <c r="I127" i="74"/>
  <c r="H127" i="74"/>
  <c r="F127" i="74"/>
  <c r="J126" i="74"/>
  <c r="I126" i="74"/>
  <c r="F126" i="74"/>
  <c r="H126" i="74" s="1"/>
  <c r="J125" i="74"/>
  <c r="I125" i="74"/>
  <c r="F125" i="74"/>
  <c r="H125" i="74" s="1"/>
  <c r="J124" i="74"/>
  <c r="I124" i="74"/>
  <c r="F124" i="74"/>
  <c r="H124" i="74" s="1"/>
  <c r="J123" i="74"/>
  <c r="I123" i="74"/>
  <c r="H123" i="74"/>
  <c r="F123" i="74"/>
  <c r="J122" i="74"/>
  <c r="I122" i="74"/>
  <c r="F122" i="74"/>
  <c r="H122" i="74" s="1"/>
  <c r="J121" i="74"/>
  <c r="I121" i="74"/>
  <c r="H121" i="74"/>
  <c r="F121" i="74"/>
  <c r="J120" i="74"/>
  <c r="I120" i="74"/>
  <c r="H120" i="74"/>
  <c r="F120" i="74"/>
  <c r="J119" i="74"/>
  <c r="I119" i="74"/>
  <c r="F119" i="74"/>
  <c r="H119" i="74" s="1"/>
  <c r="J118" i="74"/>
  <c r="I118" i="74"/>
  <c r="F118" i="74"/>
  <c r="H118" i="74" s="1"/>
  <c r="J117" i="74"/>
  <c r="I117" i="74"/>
  <c r="H117" i="74"/>
  <c r="F117" i="74"/>
  <c r="J116" i="74"/>
  <c r="I116" i="74"/>
  <c r="F116" i="74"/>
  <c r="H116" i="74" s="1"/>
  <c r="J115" i="74"/>
  <c r="I115" i="74"/>
  <c r="F115" i="74"/>
  <c r="H115" i="74" s="1"/>
  <c r="J114" i="74"/>
  <c r="I114" i="74"/>
  <c r="H114" i="74"/>
  <c r="F114" i="74"/>
  <c r="J113" i="74"/>
  <c r="I113" i="74"/>
  <c r="F113" i="74"/>
  <c r="H113" i="74" s="1"/>
  <c r="J112" i="74"/>
  <c r="I112" i="74"/>
  <c r="H112" i="74"/>
  <c r="F112" i="74"/>
  <c r="J111" i="74"/>
  <c r="I111" i="74"/>
  <c r="H111" i="74"/>
  <c r="F111" i="74"/>
  <c r="J110" i="74"/>
  <c r="I110" i="74"/>
  <c r="F110" i="74"/>
  <c r="H110" i="74" s="1"/>
  <c r="J109" i="74"/>
  <c r="I109" i="74"/>
  <c r="F109" i="74"/>
  <c r="H109" i="74" s="1"/>
  <c r="J108" i="74"/>
  <c r="I108" i="74"/>
  <c r="H108" i="74"/>
  <c r="F108" i="74"/>
  <c r="J107" i="74"/>
  <c r="I107" i="74"/>
  <c r="F107" i="74"/>
  <c r="H107" i="74" s="1"/>
  <c r="J106" i="74"/>
  <c r="I106" i="74"/>
  <c r="F106" i="74"/>
  <c r="H106" i="74" s="1"/>
  <c r="J105" i="74"/>
  <c r="I105" i="74"/>
  <c r="H105" i="74"/>
  <c r="F105" i="74"/>
  <c r="J104" i="74"/>
  <c r="I104" i="74"/>
  <c r="F104" i="74"/>
  <c r="H104" i="74" s="1"/>
  <c r="J103" i="74"/>
  <c r="I103" i="74"/>
  <c r="H103" i="74"/>
  <c r="F103" i="74"/>
  <c r="J102" i="74"/>
  <c r="I102" i="74"/>
  <c r="H102" i="74"/>
  <c r="F102" i="74"/>
  <c r="J101" i="74"/>
  <c r="I101" i="74"/>
  <c r="F101" i="74"/>
  <c r="H101" i="74" s="1"/>
  <c r="J100" i="74"/>
  <c r="I100" i="74"/>
  <c r="F100" i="74"/>
  <c r="H100" i="74" s="1"/>
  <c r="J99" i="74"/>
  <c r="I99" i="74"/>
  <c r="H99" i="74"/>
  <c r="F99" i="74"/>
  <c r="J98" i="74"/>
  <c r="I98" i="74"/>
  <c r="F98" i="74"/>
  <c r="H98" i="74" s="1"/>
  <c r="J97" i="74"/>
  <c r="I97" i="74"/>
  <c r="F97" i="74"/>
  <c r="H97" i="74" s="1"/>
  <c r="J96" i="74"/>
  <c r="I96" i="74"/>
  <c r="H96" i="74"/>
  <c r="F96" i="74"/>
  <c r="J95" i="74"/>
  <c r="I95" i="74"/>
  <c r="F95" i="74"/>
  <c r="H95" i="74" s="1"/>
  <c r="J94" i="74"/>
  <c r="I94" i="74"/>
  <c r="H94" i="74"/>
  <c r="F94" i="74"/>
  <c r="J93" i="74"/>
  <c r="I93" i="74"/>
  <c r="H93" i="74"/>
  <c r="F93" i="74"/>
  <c r="J92" i="74"/>
  <c r="I92" i="74"/>
  <c r="F92" i="74"/>
  <c r="H92" i="74" s="1"/>
  <c r="J91" i="74"/>
  <c r="I91" i="74"/>
  <c r="F91" i="74"/>
  <c r="H91" i="74" s="1"/>
  <c r="J90" i="74"/>
  <c r="I90" i="74"/>
  <c r="H90" i="74"/>
  <c r="F90" i="74"/>
  <c r="J89" i="74"/>
  <c r="I89" i="74"/>
  <c r="F89" i="74"/>
  <c r="H89" i="74" s="1"/>
  <c r="F85" i="74"/>
  <c r="D85" i="74"/>
  <c r="C85" i="74"/>
  <c r="B85" i="74"/>
  <c r="G84" i="74"/>
  <c r="E84" i="74"/>
  <c r="E83" i="74"/>
  <c r="G83" i="74" s="1"/>
  <c r="E82" i="74"/>
  <c r="G82" i="74" s="1"/>
  <c r="G81" i="74"/>
  <c r="E81" i="74"/>
  <c r="G80" i="74"/>
  <c r="E80" i="74"/>
  <c r="E79" i="74"/>
  <c r="G79" i="74" s="1"/>
  <c r="G78" i="74"/>
  <c r="E78" i="74"/>
  <c r="E77" i="74"/>
  <c r="G77" i="74" s="1"/>
  <c r="E76" i="74"/>
  <c r="G76" i="74" s="1"/>
  <c r="G75" i="74"/>
  <c r="E75" i="74"/>
  <c r="E74" i="74"/>
  <c r="G74" i="74" s="1"/>
  <c r="E73" i="74"/>
  <c r="G73" i="74" s="1"/>
  <c r="G72" i="74"/>
  <c r="E72" i="74"/>
  <c r="G71" i="74"/>
  <c r="E71" i="74"/>
  <c r="E70" i="74"/>
  <c r="G70" i="74" s="1"/>
  <c r="G69" i="74"/>
  <c r="E69" i="74"/>
  <c r="E68" i="74"/>
  <c r="G68" i="74" s="1"/>
  <c r="E67" i="74"/>
  <c r="G67" i="74" s="1"/>
  <c r="G66" i="74"/>
  <c r="E66" i="74"/>
  <c r="E65" i="74"/>
  <c r="G65" i="74" s="1"/>
  <c r="E64" i="74"/>
  <c r="G64" i="74" s="1"/>
  <c r="G63" i="74"/>
  <c r="E63" i="74"/>
  <c r="G62" i="74"/>
  <c r="E62" i="74"/>
  <c r="E61" i="74"/>
  <c r="G61" i="74" s="1"/>
  <c r="G60" i="74"/>
  <c r="G85" i="74" s="1"/>
  <c r="E60" i="74"/>
  <c r="G59" i="74"/>
  <c r="E59" i="74"/>
  <c r="E58" i="74"/>
  <c r="G58" i="74" s="1"/>
  <c r="F54" i="74"/>
  <c r="M51" i="74"/>
  <c r="J51" i="74"/>
  <c r="I51" i="74"/>
  <c r="H51" i="74"/>
  <c r="E51" i="74"/>
  <c r="O46" i="74"/>
  <c r="L46" i="74"/>
  <c r="J46" i="74"/>
  <c r="G46" i="74"/>
  <c r="F46" i="74"/>
  <c r="N45" i="74"/>
  <c r="L45" i="74"/>
  <c r="J45" i="74"/>
  <c r="G45" i="74"/>
  <c r="F45" i="74"/>
  <c r="O44" i="74"/>
  <c r="N44" i="74"/>
  <c r="L44" i="74"/>
  <c r="K44" i="74"/>
  <c r="J44" i="74"/>
  <c r="G44" i="74"/>
  <c r="F44" i="74"/>
  <c r="O43" i="74"/>
  <c r="L43" i="74"/>
  <c r="J43" i="74"/>
  <c r="G43" i="74"/>
  <c r="F43" i="74"/>
  <c r="L42" i="74"/>
  <c r="J42" i="74"/>
  <c r="G42" i="74"/>
  <c r="F42" i="74"/>
  <c r="O41" i="74"/>
  <c r="N41" i="74"/>
  <c r="L41" i="74"/>
  <c r="K41" i="74"/>
  <c r="J41" i="74"/>
  <c r="G41" i="74"/>
  <c r="F41" i="74"/>
  <c r="L40" i="74"/>
  <c r="J40" i="74"/>
  <c r="G40" i="74"/>
  <c r="F40" i="74"/>
  <c r="L39" i="74"/>
  <c r="J39" i="74"/>
  <c r="G39" i="74"/>
  <c r="F39" i="74"/>
  <c r="O38" i="74"/>
  <c r="N38" i="74"/>
  <c r="L38" i="74"/>
  <c r="K38" i="74"/>
  <c r="J38" i="74"/>
  <c r="G38" i="74"/>
  <c r="F38" i="74"/>
  <c r="L37" i="74"/>
  <c r="J37" i="74"/>
  <c r="G37" i="74"/>
  <c r="F37" i="74"/>
  <c r="N36" i="74"/>
  <c r="L36" i="74"/>
  <c r="J36" i="74"/>
  <c r="G36" i="74"/>
  <c r="F36" i="74"/>
  <c r="O35" i="74"/>
  <c r="N35" i="74"/>
  <c r="L35" i="74"/>
  <c r="K35" i="74"/>
  <c r="J35" i="74"/>
  <c r="G35" i="74"/>
  <c r="F35" i="74"/>
  <c r="O34" i="74"/>
  <c r="L34" i="74"/>
  <c r="J34" i="74"/>
  <c r="G34" i="74"/>
  <c r="F34" i="74"/>
  <c r="L33" i="74"/>
  <c r="J33" i="74"/>
  <c r="G33" i="74"/>
  <c r="F33" i="74"/>
  <c r="O32" i="74"/>
  <c r="N32" i="74"/>
  <c r="K32" i="74"/>
  <c r="J32" i="74"/>
  <c r="G32" i="74"/>
  <c r="F32" i="74"/>
  <c r="O31" i="74"/>
  <c r="N31" i="74"/>
  <c r="L31" i="74"/>
  <c r="K31" i="74"/>
  <c r="J31" i="74"/>
  <c r="G31" i="74"/>
  <c r="F31" i="74"/>
  <c r="L30" i="74"/>
  <c r="J30" i="74"/>
  <c r="G30" i="74"/>
  <c r="F30" i="74"/>
  <c r="N29" i="74"/>
  <c r="L29" i="74"/>
  <c r="J29" i="74"/>
  <c r="G29" i="74"/>
  <c r="F29" i="74"/>
  <c r="O28" i="74"/>
  <c r="N28" i="74"/>
  <c r="L28" i="74"/>
  <c r="K28" i="74"/>
  <c r="J28" i="74"/>
  <c r="G28" i="74"/>
  <c r="F28" i="74"/>
  <c r="O27" i="74"/>
  <c r="L27" i="74"/>
  <c r="J27" i="74"/>
  <c r="G27" i="74"/>
  <c r="F27" i="74"/>
  <c r="N26" i="74"/>
  <c r="L26" i="74"/>
  <c r="J26" i="74"/>
  <c r="G26" i="74"/>
  <c r="F26" i="74"/>
  <c r="O25" i="74"/>
  <c r="N25" i="74"/>
  <c r="L25" i="74"/>
  <c r="K25" i="74"/>
  <c r="J25" i="74"/>
  <c r="G25" i="74"/>
  <c r="F25" i="74"/>
  <c r="O24" i="74"/>
  <c r="L24" i="74"/>
  <c r="J24" i="74"/>
  <c r="G24" i="74"/>
  <c r="F24" i="74"/>
  <c r="L23" i="74"/>
  <c r="J23" i="74"/>
  <c r="G23" i="74"/>
  <c r="F23" i="74"/>
  <c r="O22" i="74"/>
  <c r="N22" i="74"/>
  <c r="L22" i="74"/>
  <c r="K22" i="74"/>
  <c r="J22" i="74"/>
  <c r="G22" i="74"/>
  <c r="F22" i="74"/>
  <c r="L21" i="74"/>
  <c r="J21" i="74"/>
  <c r="G21" i="74"/>
  <c r="F21" i="74"/>
  <c r="L20" i="74"/>
  <c r="J20" i="74"/>
  <c r="G20" i="74"/>
  <c r="F20" i="74"/>
  <c r="O19" i="74"/>
  <c r="N19" i="74"/>
  <c r="L19" i="74"/>
  <c r="K19" i="74"/>
  <c r="J19" i="74"/>
  <c r="G19" i="74"/>
  <c r="F19" i="74"/>
  <c r="L18" i="74"/>
  <c r="J18" i="74"/>
  <c r="G18" i="74"/>
  <c r="F18" i="74"/>
  <c r="N17" i="74"/>
  <c r="L17" i="74"/>
  <c r="J17" i="74"/>
  <c r="G17" i="74"/>
  <c r="F17" i="74"/>
  <c r="O16" i="74"/>
  <c r="N16" i="74"/>
  <c r="L16" i="74"/>
  <c r="K16" i="74"/>
  <c r="J16" i="74"/>
  <c r="G16" i="74"/>
  <c r="F16" i="74"/>
  <c r="O15" i="74"/>
  <c r="L15" i="74"/>
  <c r="J15" i="74"/>
  <c r="G15" i="74"/>
  <c r="F15" i="74"/>
  <c r="L14" i="74"/>
  <c r="J14" i="74"/>
  <c r="G14" i="74"/>
  <c r="F14" i="74"/>
  <c r="O13" i="74"/>
  <c r="N13" i="74"/>
  <c r="L13" i="74"/>
  <c r="K13" i="74"/>
  <c r="J13" i="74"/>
  <c r="G13" i="74"/>
  <c r="F13" i="74"/>
  <c r="L12" i="74"/>
  <c r="J12" i="74"/>
  <c r="G12" i="74"/>
  <c r="F12" i="74"/>
  <c r="N11" i="74"/>
  <c r="L11" i="74"/>
  <c r="J11" i="74"/>
  <c r="G11" i="74"/>
  <c r="F11" i="74"/>
  <c r="O10" i="74"/>
  <c r="N10" i="74"/>
  <c r="L10" i="74"/>
  <c r="K10" i="74"/>
  <c r="J10" i="74"/>
  <c r="G10" i="74"/>
  <c r="F10" i="74"/>
  <c r="O9" i="74"/>
  <c r="L9" i="74"/>
  <c r="J9" i="74"/>
  <c r="G9" i="74"/>
  <c r="F9" i="74"/>
  <c r="N8" i="74"/>
  <c r="L8" i="74"/>
  <c r="J8" i="74"/>
  <c r="G8" i="74"/>
  <c r="F8" i="74"/>
  <c r="O7" i="74"/>
  <c r="N7" i="74"/>
  <c r="L7" i="74"/>
  <c r="K7" i="74"/>
  <c r="J7" i="74"/>
  <c r="G7" i="74"/>
  <c r="F7" i="74"/>
  <c r="O6" i="74"/>
  <c r="L6" i="74"/>
  <c r="J6" i="74"/>
  <c r="G6" i="74"/>
  <c r="F6" i="74"/>
  <c r="N5" i="74"/>
  <c r="L5" i="74"/>
  <c r="J5" i="74"/>
  <c r="G5" i="74"/>
  <c r="F5" i="74"/>
  <c r="O4" i="74"/>
  <c r="N4" i="74"/>
  <c r="L4" i="74"/>
  <c r="K4" i="74"/>
  <c r="J4" i="74"/>
  <c r="G4" i="74"/>
  <c r="F4" i="74"/>
  <c r="F51" i="74" s="1"/>
  <c r="E204" i="73"/>
  <c r="C204" i="73"/>
  <c r="C200" i="73"/>
  <c r="E200" i="73" s="1"/>
  <c r="E195" i="73"/>
  <c r="H195" i="73" s="1"/>
  <c r="H194" i="73"/>
  <c r="E194" i="73"/>
  <c r="H193" i="73"/>
  <c r="E193" i="73"/>
  <c r="E192" i="73"/>
  <c r="H192" i="73" s="1"/>
  <c r="H191" i="73"/>
  <c r="E191" i="73"/>
  <c r="E190" i="73"/>
  <c r="H190" i="73" s="1"/>
  <c r="E189" i="73"/>
  <c r="H189" i="73" s="1"/>
  <c r="H188" i="73"/>
  <c r="E188" i="73"/>
  <c r="E187" i="73"/>
  <c r="H187" i="73" s="1"/>
  <c r="E186" i="73"/>
  <c r="H186" i="73" s="1"/>
  <c r="H185" i="73"/>
  <c r="E185" i="73"/>
  <c r="H184" i="73"/>
  <c r="E184" i="73"/>
  <c r="E183" i="73"/>
  <c r="H183" i="73" s="1"/>
  <c r="H182" i="73"/>
  <c r="E182" i="73"/>
  <c r="E181" i="73"/>
  <c r="H181" i="73" s="1"/>
  <c r="E180" i="73"/>
  <c r="H180" i="73" s="1"/>
  <c r="H179" i="73"/>
  <c r="G175" i="73"/>
  <c r="E175" i="73"/>
  <c r="D175" i="73"/>
  <c r="C175" i="73"/>
  <c r="J170" i="73"/>
  <c r="I170" i="73"/>
  <c r="H170" i="73"/>
  <c r="F170" i="73"/>
  <c r="J169" i="73"/>
  <c r="I169" i="73"/>
  <c r="F169" i="73"/>
  <c r="H169" i="73" s="1"/>
  <c r="J168" i="73"/>
  <c r="I168" i="73"/>
  <c r="F168" i="73"/>
  <c r="H168" i="73" s="1"/>
  <c r="J167" i="73"/>
  <c r="I167" i="73"/>
  <c r="H167" i="73"/>
  <c r="F167" i="73"/>
  <c r="J166" i="73"/>
  <c r="I166" i="73"/>
  <c r="F166" i="73"/>
  <c r="H166" i="73" s="1"/>
  <c r="J165" i="73"/>
  <c r="I165" i="73"/>
  <c r="H165" i="73"/>
  <c r="F165" i="73"/>
  <c r="J164" i="73"/>
  <c r="I164" i="73"/>
  <c r="H164" i="73"/>
  <c r="F164" i="73"/>
  <c r="J163" i="73"/>
  <c r="I163" i="73"/>
  <c r="F163" i="73"/>
  <c r="H163" i="73" s="1"/>
  <c r="J162" i="73"/>
  <c r="I162" i="73"/>
  <c r="F162" i="73"/>
  <c r="H162" i="73" s="1"/>
  <c r="J161" i="73"/>
  <c r="I161" i="73"/>
  <c r="H161" i="73"/>
  <c r="F161" i="73"/>
  <c r="J160" i="73"/>
  <c r="I160" i="73"/>
  <c r="F160" i="73"/>
  <c r="H160" i="73" s="1"/>
  <c r="J159" i="73"/>
  <c r="I159" i="73"/>
  <c r="F159" i="73"/>
  <c r="H159" i="73" s="1"/>
  <c r="J158" i="73"/>
  <c r="I158" i="73"/>
  <c r="H158" i="73"/>
  <c r="F158" i="73"/>
  <c r="J157" i="73"/>
  <c r="I157" i="73"/>
  <c r="F157" i="73"/>
  <c r="H157" i="73" s="1"/>
  <c r="J156" i="73"/>
  <c r="I156" i="73"/>
  <c r="H156" i="73"/>
  <c r="F156" i="73"/>
  <c r="J155" i="73"/>
  <c r="I155" i="73"/>
  <c r="H155" i="73"/>
  <c r="F155" i="73"/>
  <c r="J154" i="73"/>
  <c r="J175" i="73" s="1"/>
  <c r="I154" i="73"/>
  <c r="F154" i="73"/>
  <c r="H154" i="73" s="1"/>
  <c r="J153" i="73"/>
  <c r="I153" i="73"/>
  <c r="F153" i="73"/>
  <c r="H153" i="73" s="1"/>
  <c r="J152" i="73"/>
  <c r="I152" i="73"/>
  <c r="H152" i="73"/>
  <c r="F152" i="73"/>
  <c r="J151" i="73"/>
  <c r="I151" i="73"/>
  <c r="F151" i="73"/>
  <c r="H151" i="73" s="1"/>
  <c r="J150" i="73"/>
  <c r="I150" i="73"/>
  <c r="F150" i="73"/>
  <c r="H150" i="73" s="1"/>
  <c r="J149" i="73"/>
  <c r="I149" i="73"/>
  <c r="H149" i="73"/>
  <c r="F149" i="73"/>
  <c r="J148" i="73"/>
  <c r="I148" i="73"/>
  <c r="F148" i="73"/>
  <c r="H148" i="73" s="1"/>
  <c r="J147" i="73"/>
  <c r="I147" i="73"/>
  <c r="H147" i="73"/>
  <c r="F147" i="73"/>
  <c r="J146" i="73"/>
  <c r="I146" i="73"/>
  <c r="H146" i="73"/>
  <c r="F146" i="73"/>
  <c r="J145" i="73"/>
  <c r="I145" i="73"/>
  <c r="F145" i="73"/>
  <c r="H145" i="73" s="1"/>
  <c r="J144" i="73"/>
  <c r="I144" i="73"/>
  <c r="F144" i="73"/>
  <c r="H144" i="73" s="1"/>
  <c r="J143" i="73"/>
  <c r="I143" i="73"/>
  <c r="H143" i="73"/>
  <c r="F143" i="73"/>
  <c r="J142" i="73"/>
  <c r="I142" i="73"/>
  <c r="F142" i="73"/>
  <c r="H142" i="73" s="1"/>
  <c r="J141" i="73"/>
  <c r="I141" i="73"/>
  <c r="F141" i="73"/>
  <c r="H141" i="73" s="1"/>
  <c r="J140" i="73"/>
  <c r="I140" i="73"/>
  <c r="H140" i="73"/>
  <c r="F140" i="73"/>
  <c r="J139" i="73"/>
  <c r="I139" i="73"/>
  <c r="F139" i="73"/>
  <c r="H139" i="73" s="1"/>
  <c r="J138" i="73"/>
  <c r="I138" i="73"/>
  <c r="H138" i="73"/>
  <c r="F138" i="73"/>
  <c r="J137" i="73"/>
  <c r="I137" i="73"/>
  <c r="H137" i="73"/>
  <c r="F137" i="73"/>
  <c r="G133" i="73"/>
  <c r="E133" i="73"/>
  <c r="D133" i="73"/>
  <c r="C133" i="73"/>
  <c r="J132" i="73"/>
  <c r="I132" i="73"/>
  <c r="F132" i="73"/>
  <c r="J131" i="73"/>
  <c r="I131" i="73"/>
  <c r="H131" i="73"/>
  <c r="F131" i="73"/>
  <c r="J130" i="73"/>
  <c r="I130" i="73"/>
  <c r="F130" i="73"/>
  <c r="H130" i="73" s="1"/>
  <c r="J129" i="73"/>
  <c r="I129" i="73"/>
  <c r="F129" i="73"/>
  <c r="H129" i="73" s="1"/>
  <c r="J128" i="73"/>
  <c r="I128" i="73"/>
  <c r="H128" i="73"/>
  <c r="F128" i="73"/>
  <c r="J127" i="73"/>
  <c r="I127" i="73"/>
  <c r="F127" i="73"/>
  <c r="H127" i="73" s="1"/>
  <c r="J126" i="73"/>
  <c r="I126" i="73"/>
  <c r="H126" i="73"/>
  <c r="F126" i="73"/>
  <c r="J125" i="73"/>
  <c r="I125" i="73"/>
  <c r="H125" i="73"/>
  <c r="F125" i="73"/>
  <c r="J124" i="73"/>
  <c r="I124" i="73"/>
  <c r="F124" i="73"/>
  <c r="H124" i="73" s="1"/>
  <c r="J123" i="73"/>
  <c r="I123" i="73"/>
  <c r="F123" i="73"/>
  <c r="H123" i="73" s="1"/>
  <c r="J122" i="73"/>
  <c r="I122" i="73"/>
  <c r="H122" i="73"/>
  <c r="F122" i="73"/>
  <c r="J121" i="73"/>
  <c r="I121" i="73"/>
  <c r="F121" i="73"/>
  <c r="H121" i="73" s="1"/>
  <c r="J120" i="73"/>
  <c r="I120" i="73"/>
  <c r="F120" i="73"/>
  <c r="H120" i="73" s="1"/>
  <c r="J119" i="73"/>
  <c r="I119" i="73"/>
  <c r="H119" i="73"/>
  <c r="F119" i="73"/>
  <c r="J118" i="73"/>
  <c r="I118" i="73"/>
  <c r="F118" i="73"/>
  <c r="H118" i="73" s="1"/>
  <c r="J117" i="73"/>
  <c r="I117" i="73"/>
  <c r="H117" i="73"/>
  <c r="F117" i="73"/>
  <c r="J116" i="73"/>
  <c r="I116" i="73"/>
  <c r="H116" i="73"/>
  <c r="F116" i="73"/>
  <c r="J115" i="73"/>
  <c r="I115" i="73"/>
  <c r="F115" i="73"/>
  <c r="H115" i="73" s="1"/>
  <c r="J114" i="73"/>
  <c r="I114" i="73"/>
  <c r="F114" i="73"/>
  <c r="H114" i="73" s="1"/>
  <c r="J113" i="73"/>
  <c r="I113" i="73"/>
  <c r="H113" i="73"/>
  <c r="F113" i="73"/>
  <c r="J112" i="73"/>
  <c r="I112" i="73"/>
  <c r="F112" i="73"/>
  <c r="H112" i="73" s="1"/>
  <c r="J111" i="73"/>
  <c r="I111" i="73"/>
  <c r="F111" i="73"/>
  <c r="H111" i="73" s="1"/>
  <c r="J110" i="73"/>
  <c r="I110" i="73"/>
  <c r="H110" i="73"/>
  <c r="F110" i="73"/>
  <c r="J109" i="73"/>
  <c r="I109" i="73"/>
  <c r="F109" i="73"/>
  <c r="H109" i="73" s="1"/>
  <c r="J108" i="73"/>
  <c r="I108" i="73"/>
  <c r="H108" i="73"/>
  <c r="F108" i="73"/>
  <c r="J107" i="73"/>
  <c r="I107" i="73"/>
  <c r="H107" i="73"/>
  <c r="F107" i="73"/>
  <c r="J106" i="73"/>
  <c r="I106" i="73"/>
  <c r="F106" i="73"/>
  <c r="H106" i="73" s="1"/>
  <c r="J105" i="73"/>
  <c r="I105" i="73"/>
  <c r="F105" i="73"/>
  <c r="H105" i="73" s="1"/>
  <c r="J104" i="73"/>
  <c r="I104" i="73"/>
  <c r="H104" i="73"/>
  <c r="F104" i="73"/>
  <c r="J103" i="73"/>
  <c r="I103" i="73"/>
  <c r="F103" i="73"/>
  <c r="H103" i="73" s="1"/>
  <c r="J102" i="73"/>
  <c r="I102" i="73"/>
  <c r="F102" i="73"/>
  <c r="H102" i="73" s="1"/>
  <c r="J101" i="73"/>
  <c r="I101" i="73"/>
  <c r="H101" i="73"/>
  <c r="F101" i="73"/>
  <c r="J100" i="73"/>
  <c r="I100" i="73"/>
  <c r="F100" i="73"/>
  <c r="H100" i="73" s="1"/>
  <c r="J99" i="73"/>
  <c r="I99" i="73"/>
  <c r="H99" i="73"/>
  <c r="F99" i="73"/>
  <c r="J98" i="73"/>
  <c r="I98" i="73"/>
  <c r="H98" i="73"/>
  <c r="F98" i="73"/>
  <c r="J97" i="73"/>
  <c r="I97" i="73"/>
  <c r="F97" i="73"/>
  <c r="H97" i="73" s="1"/>
  <c r="J96" i="73"/>
  <c r="I96" i="73"/>
  <c r="F96" i="73"/>
  <c r="H96" i="73" s="1"/>
  <c r="J95" i="73"/>
  <c r="I95" i="73"/>
  <c r="H95" i="73"/>
  <c r="F95" i="73"/>
  <c r="J94" i="73"/>
  <c r="I94" i="73"/>
  <c r="F94" i="73"/>
  <c r="H94" i="73" s="1"/>
  <c r="J93" i="73"/>
  <c r="I93" i="73"/>
  <c r="F93" i="73"/>
  <c r="H93" i="73" s="1"/>
  <c r="J92" i="73"/>
  <c r="I92" i="73"/>
  <c r="H92" i="73"/>
  <c r="F92" i="73"/>
  <c r="J91" i="73"/>
  <c r="I91" i="73"/>
  <c r="F91" i="73"/>
  <c r="J90" i="73"/>
  <c r="I90" i="73"/>
  <c r="H90" i="73"/>
  <c r="F90" i="73"/>
  <c r="J89" i="73"/>
  <c r="I89" i="73"/>
  <c r="H89" i="73"/>
  <c r="F89" i="73"/>
  <c r="F85" i="73"/>
  <c r="D85" i="73"/>
  <c r="C85" i="73"/>
  <c r="B85" i="73"/>
  <c r="E84" i="73"/>
  <c r="G84" i="73" s="1"/>
  <c r="E83" i="73"/>
  <c r="G83" i="73" s="1"/>
  <c r="G82" i="73"/>
  <c r="E82" i="73"/>
  <c r="E81" i="73"/>
  <c r="G81" i="73" s="1"/>
  <c r="E80" i="73"/>
  <c r="G80" i="73" s="1"/>
  <c r="G79" i="73"/>
  <c r="E79" i="73"/>
  <c r="G78" i="73"/>
  <c r="E78" i="73"/>
  <c r="E77" i="73"/>
  <c r="G77" i="73" s="1"/>
  <c r="G76" i="73"/>
  <c r="E76" i="73"/>
  <c r="E75" i="73"/>
  <c r="G75" i="73" s="1"/>
  <c r="E74" i="73"/>
  <c r="G74" i="73" s="1"/>
  <c r="G73" i="73"/>
  <c r="E73" i="73"/>
  <c r="E72" i="73"/>
  <c r="G72" i="73" s="1"/>
  <c r="E71" i="73"/>
  <c r="G71" i="73" s="1"/>
  <c r="G70" i="73"/>
  <c r="E70" i="73"/>
  <c r="G69" i="73"/>
  <c r="E69" i="73"/>
  <c r="E68" i="73"/>
  <c r="G68" i="73" s="1"/>
  <c r="G67" i="73"/>
  <c r="E67" i="73"/>
  <c r="E66" i="73"/>
  <c r="G66" i="73" s="1"/>
  <c r="E65" i="73"/>
  <c r="G65" i="73" s="1"/>
  <c r="G64" i="73"/>
  <c r="E64" i="73"/>
  <c r="E63" i="73"/>
  <c r="G63" i="73" s="1"/>
  <c r="E62" i="73"/>
  <c r="G62" i="73" s="1"/>
  <c r="G61" i="73"/>
  <c r="E61" i="73"/>
  <c r="G60" i="73"/>
  <c r="E60" i="73"/>
  <c r="E59" i="73"/>
  <c r="G58" i="73"/>
  <c r="E58" i="73"/>
  <c r="F54" i="73"/>
  <c r="M51" i="73"/>
  <c r="L51" i="73"/>
  <c r="I51" i="73"/>
  <c r="H51" i="73"/>
  <c r="E51" i="73"/>
  <c r="O46" i="73"/>
  <c r="N46" i="73"/>
  <c r="L46" i="73"/>
  <c r="K46" i="73"/>
  <c r="J46" i="73"/>
  <c r="G46" i="73"/>
  <c r="F46" i="73"/>
  <c r="L45" i="73"/>
  <c r="N45" i="73" s="1"/>
  <c r="K45" i="73"/>
  <c r="J45" i="73"/>
  <c r="G45" i="73"/>
  <c r="F45" i="73"/>
  <c r="L44" i="73"/>
  <c r="J44" i="73"/>
  <c r="G44" i="73"/>
  <c r="F44" i="73"/>
  <c r="O43" i="73"/>
  <c r="N43" i="73"/>
  <c r="L43" i="73"/>
  <c r="K43" i="73"/>
  <c r="J43" i="73"/>
  <c r="G43" i="73"/>
  <c r="F43" i="73"/>
  <c r="L42" i="73"/>
  <c r="N42" i="73" s="1"/>
  <c r="K42" i="73"/>
  <c r="J42" i="73"/>
  <c r="G42" i="73"/>
  <c r="F42" i="73"/>
  <c r="L41" i="73"/>
  <c r="J41" i="73"/>
  <c r="G41" i="73"/>
  <c r="F41" i="73"/>
  <c r="O40" i="73"/>
  <c r="N40" i="73"/>
  <c r="L40" i="73"/>
  <c r="K40" i="73"/>
  <c r="J40" i="73"/>
  <c r="G40" i="73"/>
  <c r="F40" i="73"/>
  <c r="L39" i="73"/>
  <c r="N39" i="73" s="1"/>
  <c r="K39" i="73"/>
  <c r="J39" i="73"/>
  <c r="G39" i="73"/>
  <c r="F39" i="73"/>
  <c r="L38" i="73"/>
  <c r="J38" i="73"/>
  <c r="G38" i="73"/>
  <c r="F38" i="73"/>
  <c r="O37" i="73"/>
  <c r="N37" i="73"/>
  <c r="L37" i="73"/>
  <c r="K37" i="73"/>
  <c r="J37" i="73"/>
  <c r="G37" i="73"/>
  <c r="F37" i="73"/>
  <c r="L36" i="73"/>
  <c r="N36" i="73" s="1"/>
  <c r="K36" i="73"/>
  <c r="J36" i="73"/>
  <c r="G36" i="73"/>
  <c r="F36" i="73"/>
  <c r="L35" i="73"/>
  <c r="J35" i="73"/>
  <c r="G35" i="73"/>
  <c r="F35" i="73"/>
  <c r="O34" i="73"/>
  <c r="N34" i="73"/>
  <c r="L34" i="73"/>
  <c r="K34" i="73"/>
  <c r="J34" i="73"/>
  <c r="G34" i="73"/>
  <c r="F34" i="73"/>
  <c r="L33" i="73"/>
  <c r="N33" i="73" s="1"/>
  <c r="K33" i="73"/>
  <c r="J33" i="73"/>
  <c r="G33" i="73"/>
  <c r="F33" i="73"/>
  <c r="O32" i="73"/>
  <c r="N32" i="73"/>
  <c r="K32" i="73"/>
  <c r="J32" i="73"/>
  <c r="G32" i="73"/>
  <c r="F32" i="73"/>
  <c r="L31" i="73"/>
  <c r="J31" i="73"/>
  <c r="G31" i="73"/>
  <c r="F31" i="73"/>
  <c r="O30" i="73"/>
  <c r="N30" i="73"/>
  <c r="L30" i="73"/>
  <c r="K30" i="73"/>
  <c r="J30" i="73"/>
  <c r="G30" i="73"/>
  <c r="F30" i="73"/>
  <c r="L29" i="73"/>
  <c r="N29" i="73" s="1"/>
  <c r="K29" i="73"/>
  <c r="J29" i="73"/>
  <c r="G29" i="73"/>
  <c r="F29" i="73"/>
  <c r="L28" i="73"/>
  <c r="J28" i="73"/>
  <c r="G28" i="73"/>
  <c r="F28" i="73"/>
  <c r="O27" i="73"/>
  <c r="N27" i="73"/>
  <c r="L27" i="73"/>
  <c r="K27" i="73"/>
  <c r="J27" i="73"/>
  <c r="G27" i="73"/>
  <c r="F27" i="73"/>
  <c r="L26" i="73"/>
  <c r="N26" i="73" s="1"/>
  <c r="K26" i="73"/>
  <c r="J26" i="73"/>
  <c r="G26" i="73"/>
  <c r="F26" i="73"/>
  <c r="L25" i="73"/>
  <c r="J25" i="73"/>
  <c r="G25" i="73"/>
  <c r="F25" i="73"/>
  <c r="O24" i="73"/>
  <c r="N24" i="73"/>
  <c r="L24" i="73"/>
  <c r="K24" i="73"/>
  <c r="J24" i="73"/>
  <c r="G24" i="73"/>
  <c r="F24" i="73"/>
  <c r="L23" i="73"/>
  <c r="N23" i="73" s="1"/>
  <c r="K23" i="73"/>
  <c r="J23" i="73"/>
  <c r="G23" i="73"/>
  <c r="F23" i="73"/>
  <c r="L22" i="73"/>
  <c r="J22" i="73"/>
  <c r="G22" i="73"/>
  <c r="F22" i="73"/>
  <c r="O21" i="73"/>
  <c r="N21" i="73"/>
  <c r="L21" i="73"/>
  <c r="K21" i="73"/>
  <c r="J21" i="73"/>
  <c r="G21" i="73"/>
  <c r="F21" i="73"/>
  <c r="L20" i="73"/>
  <c r="N20" i="73" s="1"/>
  <c r="K20" i="73"/>
  <c r="J20" i="73"/>
  <c r="G20" i="73"/>
  <c r="F20" i="73"/>
  <c r="L19" i="73"/>
  <c r="J19" i="73"/>
  <c r="G19" i="73"/>
  <c r="F19" i="73"/>
  <c r="O18" i="73"/>
  <c r="N18" i="73"/>
  <c r="L18" i="73"/>
  <c r="K18" i="73"/>
  <c r="J18" i="73"/>
  <c r="G18" i="73"/>
  <c r="F18" i="73"/>
  <c r="L17" i="73"/>
  <c r="N17" i="73" s="1"/>
  <c r="K17" i="73"/>
  <c r="J17" i="73"/>
  <c r="G17" i="73"/>
  <c r="F17" i="73"/>
  <c r="L16" i="73"/>
  <c r="J16" i="73"/>
  <c r="G16" i="73"/>
  <c r="F16" i="73"/>
  <c r="O15" i="73"/>
  <c r="N15" i="73"/>
  <c r="L15" i="73"/>
  <c r="K15" i="73"/>
  <c r="J15" i="73"/>
  <c r="G15" i="73"/>
  <c r="F15" i="73"/>
  <c r="L14" i="73"/>
  <c r="N14" i="73" s="1"/>
  <c r="K14" i="73"/>
  <c r="J14" i="73"/>
  <c r="G14" i="73"/>
  <c r="F14" i="73"/>
  <c r="L13" i="73"/>
  <c r="J13" i="73"/>
  <c r="G13" i="73"/>
  <c r="F13" i="73"/>
  <c r="O12" i="73"/>
  <c r="N12" i="73"/>
  <c r="L12" i="73"/>
  <c r="K12" i="73"/>
  <c r="J12" i="73"/>
  <c r="G12" i="73"/>
  <c r="F12" i="73"/>
  <c r="L11" i="73"/>
  <c r="N11" i="73" s="1"/>
  <c r="K11" i="73"/>
  <c r="J11" i="73"/>
  <c r="G11" i="73"/>
  <c r="F11" i="73"/>
  <c r="L10" i="73"/>
  <c r="J10" i="73"/>
  <c r="G10" i="73"/>
  <c r="F10" i="73"/>
  <c r="O9" i="73"/>
  <c r="N9" i="73"/>
  <c r="L9" i="73"/>
  <c r="K9" i="73"/>
  <c r="J9" i="73"/>
  <c r="G9" i="73"/>
  <c r="F9" i="73"/>
  <c r="L8" i="73"/>
  <c r="N8" i="73" s="1"/>
  <c r="K8" i="73"/>
  <c r="J8" i="73"/>
  <c r="G8" i="73"/>
  <c r="G51" i="73" s="1"/>
  <c r="F8" i="73"/>
  <c r="L7" i="73"/>
  <c r="J7" i="73"/>
  <c r="G7" i="73"/>
  <c r="F7" i="73"/>
  <c r="O6" i="73"/>
  <c r="N6" i="73"/>
  <c r="L6" i="73"/>
  <c r="K6" i="73"/>
  <c r="J6" i="73"/>
  <c r="G6" i="73"/>
  <c r="F6" i="73"/>
  <c r="L5" i="73"/>
  <c r="N5" i="73" s="1"/>
  <c r="K5" i="73"/>
  <c r="J5" i="73"/>
  <c r="G5" i="73"/>
  <c r="F5" i="73"/>
  <c r="L4" i="73"/>
  <c r="J4" i="73"/>
  <c r="J51" i="73" s="1"/>
  <c r="G4" i="73"/>
  <c r="F4" i="73"/>
  <c r="E201" i="72"/>
  <c r="C201" i="72"/>
  <c r="C197" i="72"/>
  <c r="E197" i="72" s="1"/>
  <c r="H192" i="72"/>
  <c r="E192" i="72"/>
  <c r="E191" i="72"/>
  <c r="H191" i="72" s="1"/>
  <c r="E190" i="72"/>
  <c r="H190" i="72" s="1"/>
  <c r="H189" i="72"/>
  <c r="E189" i="72"/>
  <c r="E188" i="72"/>
  <c r="H188" i="72" s="1"/>
  <c r="E187" i="72"/>
  <c r="H187" i="72" s="1"/>
  <c r="H186" i="72"/>
  <c r="E186" i="72"/>
  <c r="H185" i="72"/>
  <c r="E185" i="72"/>
  <c r="E184" i="72"/>
  <c r="H184" i="72" s="1"/>
  <c r="H183" i="72"/>
  <c r="E183" i="72"/>
  <c r="E182" i="72"/>
  <c r="H182" i="72" s="1"/>
  <c r="E181" i="72"/>
  <c r="H181" i="72" s="1"/>
  <c r="H180" i="72"/>
  <c r="E180" i="72"/>
  <c r="E179" i="72"/>
  <c r="H179" i="72" s="1"/>
  <c r="E178" i="72"/>
  <c r="H178" i="72" s="1"/>
  <c r="H177" i="72"/>
  <c r="E177" i="72"/>
  <c r="H176" i="72"/>
  <c r="J175" i="72" s="1"/>
  <c r="G172" i="72"/>
  <c r="E172" i="72"/>
  <c r="D172" i="72"/>
  <c r="C172" i="72"/>
  <c r="J167" i="72"/>
  <c r="I167" i="72"/>
  <c r="H167" i="72"/>
  <c r="F167" i="72"/>
  <c r="J166" i="72"/>
  <c r="I166" i="72"/>
  <c r="H166" i="72"/>
  <c r="F166" i="72"/>
  <c r="J165" i="72"/>
  <c r="I165" i="72"/>
  <c r="F165" i="72"/>
  <c r="H165" i="72" s="1"/>
  <c r="J164" i="72"/>
  <c r="I164" i="72"/>
  <c r="F164" i="72"/>
  <c r="H164" i="72" s="1"/>
  <c r="J163" i="72"/>
  <c r="I163" i="72"/>
  <c r="H163" i="72"/>
  <c r="F163" i="72"/>
  <c r="J162" i="72"/>
  <c r="I162" i="72"/>
  <c r="F162" i="72"/>
  <c r="H162" i="72" s="1"/>
  <c r="J161" i="72"/>
  <c r="I161" i="72"/>
  <c r="H161" i="72"/>
  <c r="F161" i="72"/>
  <c r="J160" i="72"/>
  <c r="I160" i="72"/>
  <c r="H160" i="72"/>
  <c r="F160" i="72"/>
  <c r="J159" i="72"/>
  <c r="I159" i="72"/>
  <c r="F159" i="72"/>
  <c r="H159" i="72" s="1"/>
  <c r="J158" i="72"/>
  <c r="I158" i="72"/>
  <c r="F158" i="72"/>
  <c r="H158" i="72" s="1"/>
  <c r="J157" i="72"/>
  <c r="I157" i="72"/>
  <c r="H157" i="72"/>
  <c r="F157" i="72"/>
  <c r="J156" i="72"/>
  <c r="I156" i="72"/>
  <c r="F156" i="72"/>
  <c r="H156" i="72" s="1"/>
  <c r="J155" i="72"/>
  <c r="I155" i="72"/>
  <c r="F155" i="72"/>
  <c r="H155" i="72" s="1"/>
  <c r="J154" i="72"/>
  <c r="I154" i="72"/>
  <c r="H154" i="72"/>
  <c r="F154" i="72"/>
  <c r="J153" i="72"/>
  <c r="I153" i="72"/>
  <c r="F153" i="72"/>
  <c r="H153" i="72" s="1"/>
  <c r="J152" i="72"/>
  <c r="I152" i="72"/>
  <c r="H152" i="72"/>
  <c r="F152" i="72"/>
  <c r="J151" i="72"/>
  <c r="I151" i="72"/>
  <c r="H151" i="72"/>
  <c r="F151" i="72"/>
  <c r="J150" i="72"/>
  <c r="I150" i="72"/>
  <c r="F150" i="72"/>
  <c r="H150" i="72" s="1"/>
  <c r="J149" i="72"/>
  <c r="I149" i="72"/>
  <c r="H149" i="72"/>
  <c r="F149" i="72"/>
  <c r="J148" i="72"/>
  <c r="I148" i="72"/>
  <c r="H148" i="72"/>
  <c r="F148" i="72"/>
  <c r="J147" i="72"/>
  <c r="I147" i="72"/>
  <c r="F147" i="72"/>
  <c r="H147" i="72" s="1"/>
  <c r="J146" i="72"/>
  <c r="I146" i="72"/>
  <c r="F146" i="72"/>
  <c r="H146" i="72" s="1"/>
  <c r="J145" i="72"/>
  <c r="I145" i="72"/>
  <c r="H145" i="72"/>
  <c r="F145" i="72"/>
  <c r="J144" i="72"/>
  <c r="I144" i="72"/>
  <c r="F144" i="72"/>
  <c r="H144" i="72" s="1"/>
  <c r="J143" i="72"/>
  <c r="I143" i="72"/>
  <c r="H143" i="72"/>
  <c r="F143" i="72"/>
  <c r="J142" i="72"/>
  <c r="I142" i="72"/>
  <c r="H142" i="72"/>
  <c r="F142" i="72"/>
  <c r="J141" i="72"/>
  <c r="I141" i="72"/>
  <c r="F141" i="72"/>
  <c r="J140" i="72"/>
  <c r="I140" i="72"/>
  <c r="F140" i="72"/>
  <c r="H140" i="72" s="1"/>
  <c r="J139" i="72"/>
  <c r="I139" i="72"/>
  <c r="H139" i="72"/>
  <c r="F139" i="72"/>
  <c r="J138" i="72"/>
  <c r="I138" i="72"/>
  <c r="F138" i="72"/>
  <c r="H138" i="72" s="1"/>
  <c r="J137" i="72"/>
  <c r="I137" i="72"/>
  <c r="F137" i="72"/>
  <c r="H137" i="72" s="1"/>
  <c r="J136" i="72"/>
  <c r="I136" i="72"/>
  <c r="H136" i="72"/>
  <c r="F136" i="72"/>
  <c r="J135" i="72"/>
  <c r="I135" i="72"/>
  <c r="F135" i="72"/>
  <c r="H135" i="72" s="1"/>
  <c r="J134" i="72"/>
  <c r="I134" i="72"/>
  <c r="H134" i="72"/>
  <c r="F134" i="72"/>
  <c r="G130" i="72"/>
  <c r="E130" i="72"/>
  <c r="D130" i="72"/>
  <c r="C130" i="72"/>
  <c r="J129" i="72"/>
  <c r="I129" i="72"/>
  <c r="J128" i="72"/>
  <c r="I128" i="72"/>
  <c r="J127" i="72"/>
  <c r="I127" i="72"/>
  <c r="H127" i="72"/>
  <c r="F127" i="72"/>
  <c r="J126" i="72"/>
  <c r="I126" i="72"/>
  <c r="F126" i="72"/>
  <c r="H126" i="72" s="1"/>
  <c r="J125" i="72"/>
  <c r="I125" i="72"/>
  <c r="F125" i="72"/>
  <c r="H125" i="72" s="1"/>
  <c r="J124" i="72"/>
  <c r="I124" i="72"/>
  <c r="H124" i="72"/>
  <c r="F124" i="72"/>
  <c r="J123" i="72"/>
  <c r="I123" i="72"/>
  <c r="F123" i="72"/>
  <c r="H123" i="72" s="1"/>
  <c r="J122" i="72"/>
  <c r="I122" i="72"/>
  <c r="H122" i="72"/>
  <c r="F122" i="72"/>
  <c r="J121" i="72"/>
  <c r="I121" i="72"/>
  <c r="H121" i="72"/>
  <c r="F121" i="72"/>
  <c r="J120" i="72"/>
  <c r="I120" i="72"/>
  <c r="F120" i="72"/>
  <c r="H120" i="72" s="1"/>
  <c r="J119" i="72"/>
  <c r="I119" i="72"/>
  <c r="F119" i="72"/>
  <c r="H119" i="72" s="1"/>
  <c r="J118" i="72"/>
  <c r="I118" i="72"/>
  <c r="H118" i="72"/>
  <c r="F118" i="72"/>
  <c r="J117" i="72"/>
  <c r="I117" i="72"/>
  <c r="F117" i="72"/>
  <c r="H117" i="72" s="1"/>
  <c r="J116" i="72"/>
  <c r="I116" i="72"/>
  <c r="F116" i="72"/>
  <c r="H116" i="72" s="1"/>
  <c r="J115" i="72"/>
  <c r="I115" i="72"/>
  <c r="H115" i="72"/>
  <c r="F115" i="72"/>
  <c r="J114" i="72"/>
  <c r="I114" i="72"/>
  <c r="F114" i="72"/>
  <c r="H114" i="72" s="1"/>
  <c r="J113" i="72"/>
  <c r="I113" i="72"/>
  <c r="H113" i="72"/>
  <c r="F113" i="72"/>
  <c r="J112" i="72"/>
  <c r="I112" i="72"/>
  <c r="H112" i="72"/>
  <c r="F112" i="72"/>
  <c r="J111" i="72"/>
  <c r="I111" i="72"/>
  <c r="F111" i="72"/>
  <c r="H111" i="72" s="1"/>
  <c r="J110" i="72"/>
  <c r="I110" i="72"/>
  <c r="F110" i="72"/>
  <c r="H110" i="72" s="1"/>
  <c r="J109" i="72"/>
  <c r="I109" i="72"/>
  <c r="H109" i="72"/>
  <c r="F109" i="72"/>
  <c r="J108" i="72"/>
  <c r="I108" i="72"/>
  <c r="F108" i="72"/>
  <c r="H108" i="72" s="1"/>
  <c r="J107" i="72"/>
  <c r="I107" i="72"/>
  <c r="F107" i="72"/>
  <c r="H107" i="72" s="1"/>
  <c r="J106" i="72"/>
  <c r="I106" i="72"/>
  <c r="H106" i="72"/>
  <c r="F106" i="72"/>
  <c r="J105" i="72"/>
  <c r="I105" i="72"/>
  <c r="F105" i="72"/>
  <c r="H105" i="72" s="1"/>
  <c r="J104" i="72"/>
  <c r="I104" i="72"/>
  <c r="H104" i="72"/>
  <c r="F104" i="72"/>
  <c r="J103" i="72"/>
  <c r="I103" i="72"/>
  <c r="H103" i="72"/>
  <c r="F103" i="72"/>
  <c r="J102" i="72"/>
  <c r="I102" i="72"/>
  <c r="F102" i="72"/>
  <c r="H102" i="72" s="1"/>
  <c r="J101" i="72"/>
  <c r="I101" i="72"/>
  <c r="F101" i="72"/>
  <c r="H101" i="72" s="1"/>
  <c r="J100" i="72"/>
  <c r="I100" i="72"/>
  <c r="H100" i="72"/>
  <c r="F100" i="72"/>
  <c r="J99" i="72"/>
  <c r="I99" i="72"/>
  <c r="F99" i="72"/>
  <c r="H99" i="72" s="1"/>
  <c r="J98" i="72"/>
  <c r="I98" i="72"/>
  <c r="F98" i="72"/>
  <c r="H98" i="72" s="1"/>
  <c r="J97" i="72"/>
  <c r="I97" i="72"/>
  <c r="H97" i="72"/>
  <c r="F97" i="72"/>
  <c r="J96" i="72"/>
  <c r="I96" i="72"/>
  <c r="F96" i="72"/>
  <c r="H96" i="72" s="1"/>
  <c r="J95" i="72"/>
  <c r="I95" i="72"/>
  <c r="H95" i="72"/>
  <c r="F95" i="72"/>
  <c r="J94" i="72"/>
  <c r="I94" i="72"/>
  <c r="H94" i="72"/>
  <c r="F94" i="72"/>
  <c r="J93" i="72"/>
  <c r="I93" i="72"/>
  <c r="F93" i="72"/>
  <c r="H93" i="72" s="1"/>
  <c r="J92" i="72"/>
  <c r="I92" i="72"/>
  <c r="F92" i="72"/>
  <c r="H92" i="72" s="1"/>
  <c r="J91" i="72"/>
  <c r="I91" i="72"/>
  <c r="H91" i="72"/>
  <c r="F91" i="72"/>
  <c r="J90" i="72"/>
  <c r="I90" i="72"/>
  <c r="F90" i="72"/>
  <c r="H90" i="72" s="1"/>
  <c r="J89" i="72"/>
  <c r="I89" i="72"/>
  <c r="F89" i="72"/>
  <c r="H89" i="72" s="1"/>
  <c r="J88" i="72"/>
  <c r="I88" i="72"/>
  <c r="H88" i="72"/>
  <c r="F88" i="72"/>
  <c r="J87" i="72"/>
  <c r="I87" i="72"/>
  <c r="F87" i="72"/>
  <c r="H87" i="72" s="1"/>
  <c r="J86" i="72"/>
  <c r="I86" i="72"/>
  <c r="H86" i="72"/>
  <c r="H130" i="72" s="1"/>
  <c r="F86" i="72"/>
  <c r="F82" i="72"/>
  <c r="D82" i="72"/>
  <c r="C82" i="72"/>
  <c r="B82" i="72"/>
  <c r="E81" i="72"/>
  <c r="G81" i="72" s="1"/>
  <c r="G80" i="72"/>
  <c r="E80" i="72"/>
  <c r="E79" i="72"/>
  <c r="G79" i="72" s="1"/>
  <c r="E78" i="72"/>
  <c r="G78" i="72" s="1"/>
  <c r="G77" i="72"/>
  <c r="E77" i="72"/>
  <c r="G76" i="72"/>
  <c r="E76" i="72"/>
  <c r="E75" i="72"/>
  <c r="G75" i="72" s="1"/>
  <c r="G74" i="72"/>
  <c r="E74" i="72"/>
  <c r="G73" i="72"/>
  <c r="E73" i="72"/>
  <c r="E72" i="72"/>
  <c r="G72" i="72" s="1"/>
  <c r="G71" i="72"/>
  <c r="E71" i="72"/>
  <c r="E70" i="72"/>
  <c r="G70" i="72" s="1"/>
  <c r="E69" i="72"/>
  <c r="G69" i="72" s="1"/>
  <c r="G68" i="72"/>
  <c r="E68" i="72"/>
  <c r="G67" i="72"/>
  <c r="E67" i="72"/>
  <c r="E66" i="72"/>
  <c r="G66" i="72" s="1"/>
  <c r="G65" i="72"/>
  <c r="E65" i="72"/>
  <c r="E64" i="72"/>
  <c r="G64" i="72" s="1"/>
  <c r="E63" i="72"/>
  <c r="G63" i="72" s="1"/>
  <c r="G62" i="72"/>
  <c r="E62" i="72"/>
  <c r="E61" i="72"/>
  <c r="G61" i="72" s="1"/>
  <c r="E60" i="72"/>
  <c r="G60" i="72" s="1"/>
  <c r="G59" i="72"/>
  <c r="E59" i="72"/>
  <c r="G58" i="72"/>
  <c r="E58" i="72"/>
  <c r="E57" i="72"/>
  <c r="G57" i="72" s="1"/>
  <c r="G56" i="72"/>
  <c r="E56" i="72"/>
  <c r="G55" i="72"/>
  <c r="E55" i="72"/>
  <c r="F51" i="72"/>
  <c r="M47" i="72"/>
  <c r="I47" i="72"/>
  <c r="H47" i="72"/>
  <c r="E47" i="72"/>
  <c r="L46" i="72"/>
  <c r="J46" i="72"/>
  <c r="G46" i="72"/>
  <c r="F46" i="72"/>
  <c r="O45" i="72"/>
  <c r="N45" i="72"/>
  <c r="L45" i="72"/>
  <c r="K45" i="72"/>
  <c r="J45" i="72"/>
  <c r="G45" i="72"/>
  <c r="F45" i="72"/>
  <c r="L44" i="72"/>
  <c r="J44" i="72"/>
  <c r="G44" i="72"/>
  <c r="F44" i="72"/>
  <c r="N43" i="72"/>
  <c r="L43" i="72"/>
  <c r="J43" i="72"/>
  <c r="G43" i="72"/>
  <c r="F43" i="72"/>
  <c r="O42" i="72"/>
  <c r="N42" i="72"/>
  <c r="L42" i="72"/>
  <c r="K42" i="72"/>
  <c r="J42" i="72"/>
  <c r="G42" i="72"/>
  <c r="F42" i="72"/>
  <c r="O41" i="72"/>
  <c r="L41" i="72"/>
  <c r="J41" i="72"/>
  <c r="G41" i="72"/>
  <c r="F41" i="72"/>
  <c r="N40" i="72"/>
  <c r="L40" i="72"/>
  <c r="J40" i="72"/>
  <c r="G40" i="72"/>
  <c r="F40" i="72"/>
  <c r="O39" i="72"/>
  <c r="N39" i="72"/>
  <c r="L39" i="72"/>
  <c r="K39" i="72"/>
  <c r="J39" i="72"/>
  <c r="G39" i="72"/>
  <c r="F39" i="72"/>
  <c r="O38" i="72"/>
  <c r="L38" i="72"/>
  <c r="J38" i="72"/>
  <c r="G38" i="72"/>
  <c r="F38" i="72"/>
  <c r="N37" i="72"/>
  <c r="L37" i="72"/>
  <c r="J37" i="72"/>
  <c r="G37" i="72"/>
  <c r="F37" i="72"/>
  <c r="O36" i="72"/>
  <c r="N36" i="72"/>
  <c r="L36" i="72"/>
  <c r="K36" i="72"/>
  <c r="J36" i="72"/>
  <c r="G36" i="72"/>
  <c r="F36" i="72"/>
  <c r="O35" i="72"/>
  <c r="L35" i="72"/>
  <c r="J35" i="72"/>
  <c r="G35" i="72"/>
  <c r="F35" i="72"/>
  <c r="L34" i="72"/>
  <c r="J34" i="72"/>
  <c r="G34" i="72"/>
  <c r="F34" i="72"/>
  <c r="O33" i="72"/>
  <c r="N33" i="72"/>
  <c r="L33" i="72"/>
  <c r="K33" i="72"/>
  <c r="J33" i="72"/>
  <c r="G33" i="72"/>
  <c r="F33" i="72"/>
  <c r="O32" i="72"/>
  <c r="N32" i="72"/>
  <c r="K32" i="72"/>
  <c r="J32" i="72"/>
  <c r="G32" i="72"/>
  <c r="F32" i="72"/>
  <c r="L31" i="72"/>
  <c r="J31" i="72"/>
  <c r="G31" i="72"/>
  <c r="F31" i="72"/>
  <c r="N30" i="72"/>
  <c r="L30" i="72"/>
  <c r="J30" i="72"/>
  <c r="G30" i="72"/>
  <c r="F30" i="72"/>
  <c r="O29" i="72"/>
  <c r="N29" i="72"/>
  <c r="L29" i="72"/>
  <c r="K29" i="72"/>
  <c r="J29" i="72"/>
  <c r="G29" i="72"/>
  <c r="F29" i="72"/>
  <c r="O28" i="72"/>
  <c r="L28" i="72"/>
  <c r="J28" i="72"/>
  <c r="G28" i="72"/>
  <c r="F28" i="72"/>
  <c r="L27" i="72"/>
  <c r="J27" i="72"/>
  <c r="G27" i="72"/>
  <c r="F27" i="72"/>
  <c r="O26" i="72"/>
  <c r="N26" i="72"/>
  <c r="L26" i="72"/>
  <c r="K26" i="72"/>
  <c r="J26" i="72"/>
  <c r="G26" i="72"/>
  <c r="F26" i="72"/>
  <c r="L25" i="72"/>
  <c r="J25" i="72"/>
  <c r="G25" i="72"/>
  <c r="F25" i="72"/>
  <c r="N24" i="72"/>
  <c r="L24" i="72"/>
  <c r="J24" i="72"/>
  <c r="G24" i="72"/>
  <c r="F24" i="72"/>
  <c r="O23" i="72"/>
  <c r="N23" i="72"/>
  <c r="L23" i="72"/>
  <c r="K23" i="72"/>
  <c r="J23" i="72"/>
  <c r="G23" i="72"/>
  <c r="F23" i="72"/>
  <c r="O22" i="72"/>
  <c r="L22" i="72"/>
  <c r="J22" i="72"/>
  <c r="G22" i="72"/>
  <c r="F22" i="72"/>
  <c r="O21" i="72"/>
  <c r="N21" i="72"/>
  <c r="L21" i="72"/>
  <c r="K21" i="72" s="1"/>
  <c r="J21" i="72"/>
  <c r="G21" i="72"/>
  <c r="F21" i="72"/>
  <c r="O20" i="72"/>
  <c r="N20" i="72"/>
  <c r="L20" i="72"/>
  <c r="K20" i="72"/>
  <c r="J20" i="72"/>
  <c r="G20" i="72"/>
  <c r="F20" i="72"/>
  <c r="O19" i="72"/>
  <c r="L19" i="72"/>
  <c r="N19" i="72" s="1"/>
  <c r="K19" i="72"/>
  <c r="J19" i="72"/>
  <c r="G19" i="72"/>
  <c r="F19" i="72"/>
  <c r="N18" i="72"/>
  <c r="L18" i="72"/>
  <c r="O18" i="72" s="1"/>
  <c r="K18" i="72"/>
  <c r="J18" i="72"/>
  <c r="G18" i="72"/>
  <c r="F18" i="72"/>
  <c r="O17" i="72"/>
  <c r="L17" i="72"/>
  <c r="N17" i="72" s="1"/>
  <c r="K17" i="72"/>
  <c r="J17" i="72"/>
  <c r="G17" i="72"/>
  <c r="F17" i="72"/>
  <c r="F47" i="72" s="1"/>
  <c r="L16" i="72"/>
  <c r="J16" i="72"/>
  <c r="G16" i="72"/>
  <c r="F16" i="72"/>
  <c r="O15" i="72"/>
  <c r="N15" i="72"/>
  <c r="L15" i="72"/>
  <c r="K15" i="72" s="1"/>
  <c r="J15" i="72"/>
  <c r="G15" i="72"/>
  <c r="F15" i="72"/>
  <c r="O14" i="72"/>
  <c r="N14" i="72"/>
  <c r="L14" i="72"/>
  <c r="K14" i="72"/>
  <c r="J14" i="72"/>
  <c r="G14" i="72"/>
  <c r="F14" i="72"/>
  <c r="O13" i="72"/>
  <c r="L13" i="72"/>
  <c r="N13" i="72" s="1"/>
  <c r="K13" i="72"/>
  <c r="J13" i="72"/>
  <c r="G13" i="72"/>
  <c r="F13" i="72"/>
  <c r="N12" i="72"/>
  <c r="L12" i="72"/>
  <c r="O12" i="72" s="1"/>
  <c r="K12" i="72"/>
  <c r="J12" i="72"/>
  <c r="G12" i="72"/>
  <c r="F12" i="72"/>
  <c r="O11" i="72"/>
  <c r="L11" i="72"/>
  <c r="N11" i="72" s="1"/>
  <c r="J11" i="72"/>
  <c r="G11" i="72"/>
  <c r="F11" i="72"/>
  <c r="N10" i="72"/>
  <c r="L10" i="72"/>
  <c r="J10" i="72"/>
  <c r="G10" i="72"/>
  <c r="F10" i="72"/>
  <c r="O9" i="72"/>
  <c r="N9" i="72"/>
  <c r="L9" i="72"/>
  <c r="K9" i="72" s="1"/>
  <c r="J9" i="72"/>
  <c r="G9" i="72"/>
  <c r="F9" i="72"/>
  <c r="O8" i="72"/>
  <c r="N8" i="72"/>
  <c r="L8" i="72"/>
  <c r="K8" i="72"/>
  <c r="J8" i="72"/>
  <c r="G8" i="72"/>
  <c r="F8" i="72"/>
  <c r="O7" i="72"/>
  <c r="L7" i="72"/>
  <c r="N7" i="72" s="1"/>
  <c r="K7" i="72"/>
  <c r="J7" i="72"/>
  <c r="G7" i="72"/>
  <c r="F7" i="72"/>
  <c r="N6" i="72"/>
  <c r="L6" i="72"/>
  <c r="O6" i="72" s="1"/>
  <c r="K6" i="72"/>
  <c r="J6" i="72"/>
  <c r="G6" i="72"/>
  <c r="F6" i="72"/>
  <c r="O5" i="72"/>
  <c r="L5" i="72"/>
  <c r="N5" i="72" s="1"/>
  <c r="K5" i="72"/>
  <c r="J5" i="72"/>
  <c r="G5" i="72"/>
  <c r="F5" i="72"/>
  <c r="L4" i="72"/>
  <c r="J4" i="72"/>
  <c r="G4" i="72"/>
  <c r="F4" i="72"/>
  <c r="C199" i="71"/>
  <c r="E199" i="71" s="1"/>
  <c r="E195" i="71"/>
  <c r="C195" i="71"/>
  <c r="H190" i="71"/>
  <c r="E190" i="71"/>
  <c r="E189" i="71"/>
  <c r="H189" i="71" s="1"/>
  <c r="H188" i="71"/>
  <c r="E188" i="71"/>
  <c r="H187" i="71"/>
  <c r="E187" i="71"/>
  <c r="E186" i="71"/>
  <c r="H186" i="71" s="1"/>
  <c r="H185" i="71"/>
  <c r="E185" i="71"/>
  <c r="H184" i="71"/>
  <c r="E184" i="71"/>
  <c r="E183" i="71"/>
  <c r="H183" i="71" s="1"/>
  <c r="H182" i="71"/>
  <c r="E182" i="71"/>
  <c r="H181" i="71"/>
  <c r="E181" i="71"/>
  <c r="E180" i="71"/>
  <c r="H180" i="71" s="1"/>
  <c r="H179" i="71"/>
  <c r="E179" i="71"/>
  <c r="H178" i="71"/>
  <c r="J173" i="71" s="1"/>
  <c r="E178" i="71"/>
  <c r="E177" i="71"/>
  <c r="H177" i="71" s="1"/>
  <c r="H176" i="71"/>
  <c r="E176" i="71"/>
  <c r="H175" i="71"/>
  <c r="E175" i="71"/>
  <c r="H174" i="71"/>
  <c r="G170" i="71"/>
  <c r="E170" i="71"/>
  <c r="D170" i="71"/>
  <c r="C170" i="71"/>
  <c r="J165" i="71"/>
  <c r="I165" i="71"/>
  <c r="F165" i="71"/>
  <c r="H165" i="71" s="1"/>
  <c r="J164" i="71"/>
  <c r="I164" i="71"/>
  <c r="F164" i="71"/>
  <c r="H164" i="71" s="1"/>
  <c r="J163" i="71"/>
  <c r="I163" i="71"/>
  <c r="H163" i="71"/>
  <c r="F163" i="71"/>
  <c r="J162" i="71"/>
  <c r="I162" i="71"/>
  <c r="F162" i="71"/>
  <c r="H162" i="71" s="1"/>
  <c r="J161" i="71"/>
  <c r="I161" i="71"/>
  <c r="H161" i="71"/>
  <c r="F161" i="71"/>
  <c r="J160" i="71"/>
  <c r="I160" i="71"/>
  <c r="H160" i="71"/>
  <c r="F160" i="71"/>
  <c r="J159" i="71"/>
  <c r="I159" i="71"/>
  <c r="F159" i="71"/>
  <c r="H159" i="71" s="1"/>
  <c r="J158" i="71"/>
  <c r="I158" i="71"/>
  <c r="F158" i="71"/>
  <c r="H158" i="71" s="1"/>
  <c r="J157" i="71"/>
  <c r="I157" i="71"/>
  <c r="H157" i="71"/>
  <c r="F157" i="71"/>
  <c r="J156" i="71"/>
  <c r="I156" i="71"/>
  <c r="F156" i="71"/>
  <c r="H156" i="71" s="1"/>
  <c r="J155" i="71"/>
  <c r="I155" i="71"/>
  <c r="H155" i="71"/>
  <c r="F155" i="71"/>
  <c r="J154" i="71"/>
  <c r="I154" i="71"/>
  <c r="H154" i="71"/>
  <c r="F154" i="71"/>
  <c r="J153" i="71"/>
  <c r="I153" i="71"/>
  <c r="F153" i="71"/>
  <c r="H153" i="71" s="1"/>
  <c r="J152" i="71"/>
  <c r="I152" i="71"/>
  <c r="H152" i="71"/>
  <c r="F152" i="71"/>
  <c r="J151" i="71"/>
  <c r="I151" i="71"/>
  <c r="H151" i="71"/>
  <c r="F151" i="71"/>
  <c r="J150" i="71"/>
  <c r="I150" i="71"/>
  <c r="F150" i="71"/>
  <c r="H150" i="71" s="1"/>
  <c r="J149" i="71"/>
  <c r="I149" i="71"/>
  <c r="F149" i="71"/>
  <c r="H149" i="71" s="1"/>
  <c r="J148" i="71"/>
  <c r="I148" i="71"/>
  <c r="H148" i="71"/>
  <c r="F148" i="71"/>
  <c r="J147" i="71"/>
  <c r="I147" i="71"/>
  <c r="F147" i="71"/>
  <c r="H147" i="71" s="1"/>
  <c r="J146" i="71"/>
  <c r="I146" i="71"/>
  <c r="F146" i="71"/>
  <c r="H146" i="71" s="1"/>
  <c r="J145" i="71"/>
  <c r="I145" i="71"/>
  <c r="H145" i="71"/>
  <c r="F145" i="71"/>
  <c r="J144" i="71"/>
  <c r="I144" i="71"/>
  <c r="F144" i="71"/>
  <c r="H144" i="71" s="1"/>
  <c r="J143" i="71"/>
  <c r="I143" i="71"/>
  <c r="H143" i="71"/>
  <c r="F143" i="71"/>
  <c r="J142" i="71"/>
  <c r="I142" i="71"/>
  <c r="H142" i="71"/>
  <c r="F142" i="71"/>
  <c r="J141" i="71"/>
  <c r="I141" i="71"/>
  <c r="F141" i="71"/>
  <c r="H141" i="71" s="1"/>
  <c r="J140" i="71"/>
  <c r="I140" i="71"/>
  <c r="F140" i="71"/>
  <c r="H140" i="71" s="1"/>
  <c r="J139" i="71"/>
  <c r="I139" i="71"/>
  <c r="H139" i="71"/>
  <c r="F139" i="71"/>
  <c r="J138" i="71"/>
  <c r="I138" i="71"/>
  <c r="F138" i="71"/>
  <c r="H138" i="71" s="1"/>
  <c r="J137" i="71"/>
  <c r="I137" i="71"/>
  <c r="H137" i="71"/>
  <c r="F137" i="71"/>
  <c r="J136" i="71"/>
  <c r="I136" i="71"/>
  <c r="H136" i="71"/>
  <c r="F136" i="71"/>
  <c r="J135" i="71"/>
  <c r="I135" i="71"/>
  <c r="F135" i="71"/>
  <c r="H135" i="71" s="1"/>
  <c r="J134" i="71"/>
  <c r="I134" i="71"/>
  <c r="H134" i="71"/>
  <c r="F134" i="71"/>
  <c r="J133" i="71"/>
  <c r="I133" i="71"/>
  <c r="H133" i="71"/>
  <c r="F133" i="71"/>
  <c r="J132" i="71"/>
  <c r="I132" i="71"/>
  <c r="F132" i="71"/>
  <c r="G128" i="71"/>
  <c r="E128" i="71"/>
  <c r="D128" i="71"/>
  <c r="C128" i="71"/>
  <c r="J127" i="71"/>
  <c r="I127" i="71"/>
  <c r="J126" i="71"/>
  <c r="I126" i="71"/>
  <c r="J125" i="71"/>
  <c r="I125" i="71"/>
  <c r="J124" i="71"/>
  <c r="I124" i="71"/>
  <c r="H124" i="71"/>
  <c r="F124" i="71"/>
  <c r="J123" i="71"/>
  <c r="I123" i="71"/>
  <c r="F123" i="71"/>
  <c r="H123" i="71" s="1"/>
  <c r="J122" i="71"/>
  <c r="I122" i="71"/>
  <c r="F122" i="71"/>
  <c r="H122" i="71" s="1"/>
  <c r="J121" i="71"/>
  <c r="I121" i="71"/>
  <c r="H121" i="71"/>
  <c r="F121" i="71"/>
  <c r="J120" i="71"/>
  <c r="I120" i="71"/>
  <c r="F120" i="71"/>
  <c r="H120" i="71" s="1"/>
  <c r="J119" i="71"/>
  <c r="I119" i="71"/>
  <c r="F119" i="71"/>
  <c r="H119" i="71" s="1"/>
  <c r="J118" i="71"/>
  <c r="I118" i="71"/>
  <c r="H118" i="71"/>
  <c r="F118" i="71"/>
  <c r="J117" i="71"/>
  <c r="I117" i="71"/>
  <c r="F117" i="71"/>
  <c r="H117" i="71" s="1"/>
  <c r="J116" i="71"/>
  <c r="I116" i="71"/>
  <c r="F116" i="71"/>
  <c r="H116" i="71" s="1"/>
  <c r="J115" i="71"/>
  <c r="I115" i="71"/>
  <c r="H115" i="71"/>
  <c r="F115" i="71"/>
  <c r="J114" i="71"/>
  <c r="I114" i="71"/>
  <c r="F114" i="71"/>
  <c r="H114" i="71" s="1"/>
  <c r="J113" i="71"/>
  <c r="I113" i="71"/>
  <c r="F113" i="71"/>
  <c r="H113" i="71" s="1"/>
  <c r="J112" i="71"/>
  <c r="I112" i="71"/>
  <c r="H112" i="71"/>
  <c r="F112" i="71"/>
  <c r="J111" i="71"/>
  <c r="I111" i="71"/>
  <c r="F111" i="71"/>
  <c r="H111" i="71" s="1"/>
  <c r="J110" i="71"/>
  <c r="I110" i="71"/>
  <c r="F110" i="71"/>
  <c r="H110" i="71" s="1"/>
  <c r="J109" i="71"/>
  <c r="I109" i="71"/>
  <c r="H109" i="71"/>
  <c r="F109" i="71"/>
  <c r="J108" i="71"/>
  <c r="I108" i="71"/>
  <c r="F108" i="71"/>
  <c r="H108" i="71" s="1"/>
  <c r="J107" i="71"/>
  <c r="I107" i="71"/>
  <c r="F107" i="71"/>
  <c r="H107" i="71" s="1"/>
  <c r="J106" i="71"/>
  <c r="I106" i="71"/>
  <c r="H106" i="71"/>
  <c r="F106" i="71"/>
  <c r="J105" i="71"/>
  <c r="I105" i="71"/>
  <c r="F105" i="71"/>
  <c r="H105" i="71" s="1"/>
  <c r="J104" i="71"/>
  <c r="I104" i="71"/>
  <c r="F104" i="71"/>
  <c r="H104" i="71" s="1"/>
  <c r="J103" i="71"/>
  <c r="I103" i="71"/>
  <c r="H103" i="71"/>
  <c r="F103" i="71"/>
  <c r="J102" i="71"/>
  <c r="I102" i="71"/>
  <c r="F102" i="71"/>
  <c r="H102" i="71" s="1"/>
  <c r="J101" i="71"/>
  <c r="I101" i="71"/>
  <c r="F101" i="71"/>
  <c r="H101" i="71" s="1"/>
  <c r="J100" i="71"/>
  <c r="I100" i="71"/>
  <c r="H100" i="71"/>
  <c r="F100" i="71"/>
  <c r="J99" i="71"/>
  <c r="I99" i="71"/>
  <c r="F99" i="71"/>
  <c r="H99" i="71" s="1"/>
  <c r="J98" i="71"/>
  <c r="I98" i="71"/>
  <c r="F98" i="71"/>
  <c r="H98" i="71" s="1"/>
  <c r="J97" i="71"/>
  <c r="I97" i="71"/>
  <c r="H97" i="71"/>
  <c r="F97" i="71"/>
  <c r="J96" i="71"/>
  <c r="I96" i="71"/>
  <c r="F96" i="71"/>
  <c r="H96" i="71" s="1"/>
  <c r="J95" i="71"/>
  <c r="I95" i="71"/>
  <c r="F95" i="71"/>
  <c r="H95" i="71" s="1"/>
  <c r="J94" i="71"/>
  <c r="I94" i="71"/>
  <c r="H94" i="71"/>
  <c r="F94" i="71"/>
  <c r="J93" i="71"/>
  <c r="I93" i="71"/>
  <c r="F93" i="71"/>
  <c r="H93" i="71" s="1"/>
  <c r="J92" i="71"/>
  <c r="I92" i="71"/>
  <c r="F92" i="71"/>
  <c r="H92" i="71" s="1"/>
  <c r="J91" i="71"/>
  <c r="I91" i="71"/>
  <c r="H91" i="71"/>
  <c r="F91" i="71"/>
  <c r="J90" i="71"/>
  <c r="I90" i="71"/>
  <c r="F90" i="71"/>
  <c r="H90" i="71" s="1"/>
  <c r="J89" i="71"/>
  <c r="J128" i="71" s="1"/>
  <c r="I89" i="71"/>
  <c r="F89" i="71"/>
  <c r="H89" i="71" s="1"/>
  <c r="J88" i="71"/>
  <c r="I88" i="71"/>
  <c r="H88" i="71"/>
  <c r="F88" i="71"/>
  <c r="J87" i="71"/>
  <c r="I87" i="71"/>
  <c r="F87" i="71"/>
  <c r="H87" i="71" s="1"/>
  <c r="J86" i="71"/>
  <c r="I86" i="71"/>
  <c r="F86" i="71"/>
  <c r="H86" i="71" s="1"/>
  <c r="J85" i="71"/>
  <c r="I85" i="71"/>
  <c r="H85" i="71"/>
  <c r="F85" i="71"/>
  <c r="J84" i="71"/>
  <c r="I84" i="71"/>
  <c r="I128" i="71" s="1"/>
  <c r="F84" i="71"/>
  <c r="H84" i="71" s="1"/>
  <c r="F80" i="71"/>
  <c r="D80" i="71"/>
  <c r="C80" i="71"/>
  <c r="B80" i="71"/>
  <c r="G79" i="71"/>
  <c r="E79" i="71"/>
  <c r="E78" i="71"/>
  <c r="G78" i="71" s="1"/>
  <c r="E77" i="71"/>
  <c r="G77" i="71" s="1"/>
  <c r="G76" i="71"/>
  <c r="E76" i="71"/>
  <c r="E75" i="71"/>
  <c r="G75" i="71" s="1"/>
  <c r="E74" i="71"/>
  <c r="G74" i="71" s="1"/>
  <c r="G73" i="71"/>
  <c r="E73" i="71"/>
  <c r="E72" i="71"/>
  <c r="G72" i="71" s="1"/>
  <c r="E71" i="71"/>
  <c r="G71" i="71" s="1"/>
  <c r="G70" i="71"/>
  <c r="E70" i="71"/>
  <c r="E69" i="71"/>
  <c r="G69" i="71" s="1"/>
  <c r="E68" i="71"/>
  <c r="G68" i="71" s="1"/>
  <c r="G67" i="71"/>
  <c r="E67" i="71"/>
  <c r="E66" i="71"/>
  <c r="G66" i="71" s="1"/>
  <c r="E65" i="71"/>
  <c r="G65" i="71" s="1"/>
  <c r="G64" i="71"/>
  <c r="E64" i="71"/>
  <c r="E63" i="71"/>
  <c r="G63" i="71" s="1"/>
  <c r="E62" i="71"/>
  <c r="G62" i="71" s="1"/>
  <c r="G61" i="71"/>
  <c r="E61" i="71"/>
  <c r="E60" i="71"/>
  <c r="G60" i="71" s="1"/>
  <c r="E59" i="71"/>
  <c r="G59" i="71" s="1"/>
  <c r="G58" i="71"/>
  <c r="E58" i="71"/>
  <c r="E57" i="71"/>
  <c r="G57" i="71" s="1"/>
  <c r="E56" i="71"/>
  <c r="G56" i="71" s="1"/>
  <c r="G55" i="71"/>
  <c r="E55" i="71"/>
  <c r="E54" i="71"/>
  <c r="G54" i="71" s="1"/>
  <c r="E53" i="71"/>
  <c r="F49" i="71"/>
  <c r="M45" i="71"/>
  <c r="I45" i="71"/>
  <c r="H45" i="71"/>
  <c r="E45" i="71"/>
  <c r="O37" i="71"/>
  <c r="N37" i="71"/>
  <c r="L37" i="71"/>
  <c r="K37" i="71"/>
  <c r="J37" i="71"/>
  <c r="G37" i="71"/>
  <c r="F37" i="71"/>
  <c r="L36" i="71"/>
  <c r="J36" i="71"/>
  <c r="G36" i="71"/>
  <c r="F36" i="71"/>
  <c r="O35" i="71"/>
  <c r="N35" i="71"/>
  <c r="L35" i="71"/>
  <c r="K35" i="71"/>
  <c r="J35" i="71"/>
  <c r="G35" i="71"/>
  <c r="F35" i="71"/>
  <c r="L34" i="71"/>
  <c r="J34" i="71"/>
  <c r="G34" i="71"/>
  <c r="F34" i="71"/>
  <c r="L33" i="71"/>
  <c r="J33" i="71"/>
  <c r="G33" i="71"/>
  <c r="F33" i="71"/>
  <c r="O32" i="71"/>
  <c r="N32" i="71"/>
  <c r="K32" i="71"/>
  <c r="J32" i="71"/>
  <c r="G32" i="71"/>
  <c r="F32" i="71"/>
  <c r="O31" i="71"/>
  <c r="N31" i="71"/>
  <c r="L31" i="71"/>
  <c r="K31" i="71" s="1"/>
  <c r="J31" i="71"/>
  <c r="G31" i="71"/>
  <c r="F31" i="71"/>
  <c r="O30" i="71"/>
  <c r="N30" i="71"/>
  <c r="L30" i="71"/>
  <c r="K30" i="71"/>
  <c r="J30" i="71"/>
  <c r="G30" i="71"/>
  <c r="F30" i="71"/>
  <c r="O29" i="71"/>
  <c r="L29" i="71"/>
  <c r="J29" i="71"/>
  <c r="G29" i="71"/>
  <c r="F29" i="71"/>
  <c r="O28" i="71"/>
  <c r="N28" i="71"/>
  <c r="L28" i="71"/>
  <c r="K28" i="71"/>
  <c r="J28" i="71"/>
  <c r="G28" i="71"/>
  <c r="F28" i="71"/>
  <c r="O27" i="71"/>
  <c r="L27" i="71"/>
  <c r="N27" i="71" s="1"/>
  <c r="J27" i="71"/>
  <c r="G27" i="71"/>
  <c r="F27" i="71"/>
  <c r="N26" i="71"/>
  <c r="L26" i="71"/>
  <c r="O26" i="71" s="1"/>
  <c r="J26" i="71"/>
  <c r="G26" i="71"/>
  <c r="F26" i="71"/>
  <c r="O25" i="71"/>
  <c r="N25" i="71"/>
  <c r="L25" i="71"/>
  <c r="K25" i="71" s="1"/>
  <c r="J25" i="71"/>
  <c r="G25" i="71"/>
  <c r="F25" i="71"/>
  <c r="O24" i="71"/>
  <c r="N24" i="71"/>
  <c r="L24" i="71"/>
  <c r="K24" i="71"/>
  <c r="J24" i="71"/>
  <c r="G24" i="71"/>
  <c r="F24" i="71"/>
  <c r="O23" i="71"/>
  <c r="L23" i="71"/>
  <c r="J23" i="71"/>
  <c r="G23" i="71"/>
  <c r="F23" i="71"/>
  <c r="O22" i="71"/>
  <c r="N22" i="71"/>
  <c r="L22" i="71"/>
  <c r="K22" i="71"/>
  <c r="J22" i="71"/>
  <c r="G22" i="71"/>
  <c r="F22" i="71"/>
  <c r="O21" i="71"/>
  <c r="L21" i="71"/>
  <c r="N21" i="71" s="1"/>
  <c r="K21" i="71"/>
  <c r="J21" i="71"/>
  <c r="G21" i="71"/>
  <c r="F21" i="71"/>
  <c r="N20" i="71"/>
  <c r="L20" i="71"/>
  <c r="O20" i="71" s="1"/>
  <c r="K20" i="71"/>
  <c r="J20" i="71"/>
  <c r="G20" i="71"/>
  <c r="F20" i="71"/>
  <c r="L19" i="71"/>
  <c r="J19" i="71"/>
  <c r="G19" i="71"/>
  <c r="F19" i="71"/>
  <c r="O18" i="71"/>
  <c r="N18" i="71"/>
  <c r="L18" i="71"/>
  <c r="K18" i="71"/>
  <c r="J18" i="71"/>
  <c r="G18" i="71"/>
  <c r="F18" i="71"/>
  <c r="L17" i="71"/>
  <c r="J17" i="71"/>
  <c r="G17" i="71"/>
  <c r="F17" i="71"/>
  <c r="O16" i="71"/>
  <c r="N16" i="71"/>
  <c r="L16" i="71"/>
  <c r="K16" i="71"/>
  <c r="J16" i="71"/>
  <c r="G16" i="71"/>
  <c r="F16" i="71"/>
  <c r="L15" i="71"/>
  <c r="J15" i="71"/>
  <c r="G15" i="71"/>
  <c r="F15" i="71"/>
  <c r="L14" i="71"/>
  <c r="J14" i="71"/>
  <c r="J45" i="71" s="1"/>
  <c r="G14" i="71"/>
  <c r="F14" i="71"/>
  <c r="O13" i="71"/>
  <c r="N13" i="71"/>
  <c r="L13" i="71"/>
  <c r="K13" i="71"/>
  <c r="J13" i="71"/>
  <c r="G13" i="71"/>
  <c r="F13" i="71"/>
  <c r="L12" i="71"/>
  <c r="N12" i="71" s="1"/>
  <c r="K12" i="71"/>
  <c r="J12" i="71"/>
  <c r="G12" i="71"/>
  <c r="F12" i="71"/>
  <c r="L11" i="71"/>
  <c r="J11" i="71"/>
  <c r="G11" i="71"/>
  <c r="F11" i="71"/>
  <c r="O10" i="71"/>
  <c r="N10" i="71"/>
  <c r="L10" i="71"/>
  <c r="K10" i="71"/>
  <c r="J10" i="71"/>
  <c r="G10" i="71"/>
  <c r="F10" i="71"/>
  <c r="L9" i="71"/>
  <c r="J9" i="71"/>
  <c r="G9" i="71"/>
  <c r="F9" i="71"/>
  <c r="N8" i="71"/>
  <c r="L8" i="71"/>
  <c r="J8" i="71"/>
  <c r="G8" i="71"/>
  <c r="F8" i="71"/>
  <c r="O7" i="71"/>
  <c r="N7" i="71"/>
  <c r="L7" i="71"/>
  <c r="K7" i="71" s="1"/>
  <c r="J7" i="71"/>
  <c r="G7" i="71"/>
  <c r="F7" i="71"/>
  <c r="O6" i="71"/>
  <c r="N6" i="71"/>
  <c r="L6" i="71"/>
  <c r="K6" i="71"/>
  <c r="J6" i="71"/>
  <c r="G6" i="71"/>
  <c r="F6" i="71"/>
  <c r="L5" i="71"/>
  <c r="J5" i="71"/>
  <c r="G5" i="71"/>
  <c r="F5" i="71"/>
  <c r="O4" i="71"/>
  <c r="N4" i="71"/>
  <c r="L4" i="71"/>
  <c r="L45" i="71" s="1"/>
  <c r="K4" i="71"/>
  <c r="J4" i="71"/>
  <c r="G4" i="71"/>
  <c r="F4" i="71"/>
  <c r="E199" i="70"/>
  <c r="C199" i="70"/>
  <c r="C195" i="70"/>
  <c r="E195" i="70" s="1"/>
  <c r="H190" i="70"/>
  <c r="E190" i="70"/>
  <c r="H189" i="70"/>
  <c r="E189" i="70"/>
  <c r="E188" i="70"/>
  <c r="H188" i="70" s="1"/>
  <c r="H187" i="70"/>
  <c r="E187" i="70"/>
  <c r="H186" i="70"/>
  <c r="E186" i="70"/>
  <c r="E185" i="70"/>
  <c r="H185" i="70" s="1"/>
  <c r="H184" i="70"/>
  <c r="E184" i="70"/>
  <c r="H183" i="70"/>
  <c r="E183" i="70"/>
  <c r="E182" i="70"/>
  <c r="H182" i="70" s="1"/>
  <c r="H181" i="70"/>
  <c r="E181" i="70"/>
  <c r="H180" i="70"/>
  <c r="E180" i="70"/>
  <c r="E179" i="70"/>
  <c r="H179" i="70" s="1"/>
  <c r="H178" i="70"/>
  <c r="E178" i="70"/>
  <c r="H177" i="70"/>
  <c r="E177" i="70"/>
  <c r="E176" i="70"/>
  <c r="H176" i="70" s="1"/>
  <c r="H175" i="70"/>
  <c r="E175" i="70"/>
  <c r="H174" i="70"/>
  <c r="G170" i="70"/>
  <c r="E170" i="70"/>
  <c r="D170" i="70"/>
  <c r="C170" i="70"/>
  <c r="J165" i="70"/>
  <c r="I165" i="70"/>
  <c r="H165" i="70"/>
  <c r="F165" i="70"/>
  <c r="J164" i="70"/>
  <c r="I164" i="70"/>
  <c r="H164" i="70"/>
  <c r="F164" i="70"/>
  <c r="J163" i="70"/>
  <c r="I163" i="70"/>
  <c r="H163" i="70"/>
  <c r="F163" i="70"/>
  <c r="J162" i="70"/>
  <c r="I162" i="70"/>
  <c r="H162" i="70"/>
  <c r="F162" i="70"/>
  <c r="J161" i="70"/>
  <c r="I161" i="70"/>
  <c r="H161" i="70"/>
  <c r="F161" i="70"/>
  <c r="J160" i="70"/>
  <c r="I160" i="70"/>
  <c r="H160" i="70"/>
  <c r="F160" i="70"/>
  <c r="J159" i="70"/>
  <c r="I159" i="70"/>
  <c r="H159" i="70"/>
  <c r="F159" i="70"/>
  <c r="J158" i="70"/>
  <c r="I158" i="70"/>
  <c r="H158" i="70"/>
  <c r="F158" i="70"/>
  <c r="J157" i="70"/>
  <c r="I157" i="70"/>
  <c r="H157" i="70"/>
  <c r="F157" i="70"/>
  <c r="J156" i="70"/>
  <c r="I156" i="70"/>
  <c r="H156" i="70"/>
  <c r="F156" i="70"/>
  <c r="J155" i="70"/>
  <c r="I155" i="70"/>
  <c r="H155" i="70"/>
  <c r="F155" i="70"/>
  <c r="J154" i="70"/>
  <c r="I154" i="70"/>
  <c r="H154" i="70"/>
  <c r="F154" i="70"/>
  <c r="J153" i="70"/>
  <c r="I153" i="70"/>
  <c r="H153" i="70"/>
  <c r="F153" i="70"/>
  <c r="J152" i="70"/>
  <c r="I152" i="70"/>
  <c r="H152" i="70"/>
  <c r="F152" i="70"/>
  <c r="J151" i="70"/>
  <c r="I151" i="70"/>
  <c r="H151" i="70"/>
  <c r="F151" i="70"/>
  <c r="J150" i="70"/>
  <c r="I150" i="70"/>
  <c r="H150" i="70"/>
  <c r="F150" i="70"/>
  <c r="J149" i="70"/>
  <c r="I149" i="70"/>
  <c r="H149" i="70"/>
  <c r="F149" i="70"/>
  <c r="J148" i="70"/>
  <c r="I148" i="70"/>
  <c r="H148" i="70"/>
  <c r="F148" i="70"/>
  <c r="J147" i="70"/>
  <c r="I147" i="70"/>
  <c r="H147" i="70"/>
  <c r="F147" i="70"/>
  <c r="J146" i="70"/>
  <c r="I146" i="70"/>
  <c r="H146" i="70"/>
  <c r="F146" i="70"/>
  <c r="J145" i="70"/>
  <c r="I145" i="70"/>
  <c r="H145" i="70"/>
  <c r="F145" i="70"/>
  <c r="J144" i="70"/>
  <c r="I144" i="70"/>
  <c r="H144" i="70"/>
  <c r="F144" i="70"/>
  <c r="J143" i="70"/>
  <c r="I143" i="70"/>
  <c r="H143" i="70"/>
  <c r="F143" i="70"/>
  <c r="J142" i="70"/>
  <c r="I142" i="70"/>
  <c r="H142" i="70"/>
  <c r="F142" i="70"/>
  <c r="J141" i="70"/>
  <c r="I141" i="70"/>
  <c r="H141" i="70"/>
  <c r="F141" i="70"/>
  <c r="J140" i="70"/>
  <c r="I140" i="70"/>
  <c r="H140" i="70"/>
  <c r="F140" i="70"/>
  <c r="J139" i="70"/>
  <c r="I139" i="70"/>
  <c r="H139" i="70"/>
  <c r="F139" i="70"/>
  <c r="J138" i="70"/>
  <c r="I138" i="70"/>
  <c r="H138" i="70"/>
  <c r="F138" i="70"/>
  <c r="J137" i="70"/>
  <c r="I137" i="70"/>
  <c r="H137" i="70"/>
  <c r="F137" i="70"/>
  <c r="J136" i="70"/>
  <c r="I136" i="70"/>
  <c r="H136" i="70"/>
  <c r="F136" i="70"/>
  <c r="J135" i="70"/>
  <c r="I135" i="70"/>
  <c r="H135" i="70"/>
  <c r="F135" i="70"/>
  <c r="J134" i="70"/>
  <c r="I134" i="70"/>
  <c r="H134" i="70"/>
  <c r="F134" i="70"/>
  <c r="F170" i="70" s="1"/>
  <c r="J133" i="70"/>
  <c r="I133" i="70"/>
  <c r="H133" i="70"/>
  <c r="F133" i="70"/>
  <c r="J132" i="70"/>
  <c r="J170" i="70" s="1"/>
  <c r="I132" i="70"/>
  <c r="I170" i="70" s="1"/>
  <c r="H132" i="70"/>
  <c r="F132" i="70"/>
  <c r="G128" i="70"/>
  <c r="E128" i="70"/>
  <c r="D128" i="70"/>
  <c r="C128" i="70"/>
  <c r="J124" i="70"/>
  <c r="I124" i="70"/>
  <c r="H124" i="70"/>
  <c r="F124" i="70"/>
  <c r="J123" i="70"/>
  <c r="I123" i="70"/>
  <c r="F123" i="70"/>
  <c r="H123" i="70" s="1"/>
  <c r="J122" i="70"/>
  <c r="I122" i="70"/>
  <c r="H122" i="70"/>
  <c r="F122" i="70"/>
  <c r="J121" i="70"/>
  <c r="I121" i="70"/>
  <c r="H121" i="70"/>
  <c r="F121" i="70"/>
  <c r="J120" i="70"/>
  <c r="I120" i="70"/>
  <c r="F120" i="70"/>
  <c r="H120" i="70" s="1"/>
  <c r="J119" i="70"/>
  <c r="I119" i="70"/>
  <c r="H119" i="70"/>
  <c r="F119" i="70"/>
  <c r="J118" i="70"/>
  <c r="I118" i="70"/>
  <c r="H118" i="70"/>
  <c r="F118" i="70"/>
  <c r="J117" i="70"/>
  <c r="I117" i="70"/>
  <c r="F117" i="70"/>
  <c r="H117" i="70" s="1"/>
  <c r="J116" i="70"/>
  <c r="I116" i="70"/>
  <c r="H116" i="70"/>
  <c r="F116" i="70"/>
  <c r="J115" i="70"/>
  <c r="I115" i="70"/>
  <c r="H115" i="70"/>
  <c r="F115" i="70"/>
  <c r="J114" i="70"/>
  <c r="I114" i="70"/>
  <c r="F114" i="70"/>
  <c r="H114" i="70" s="1"/>
  <c r="J113" i="70"/>
  <c r="I113" i="70"/>
  <c r="H113" i="70"/>
  <c r="F113" i="70"/>
  <c r="J112" i="70"/>
  <c r="I112" i="70"/>
  <c r="H112" i="70"/>
  <c r="F112" i="70"/>
  <c r="J111" i="70"/>
  <c r="I111" i="70"/>
  <c r="F111" i="70"/>
  <c r="H111" i="70" s="1"/>
  <c r="J110" i="70"/>
  <c r="I110" i="70"/>
  <c r="H110" i="70"/>
  <c r="F110" i="70"/>
  <c r="J109" i="70"/>
  <c r="I109" i="70"/>
  <c r="H109" i="70"/>
  <c r="F109" i="70"/>
  <c r="J108" i="70"/>
  <c r="I108" i="70"/>
  <c r="F108" i="70"/>
  <c r="H108" i="70" s="1"/>
  <c r="J107" i="70"/>
  <c r="I107" i="70"/>
  <c r="H107" i="70"/>
  <c r="F107" i="70"/>
  <c r="J106" i="70"/>
  <c r="I106" i="70"/>
  <c r="H106" i="70"/>
  <c r="F106" i="70"/>
  <c r="J105" i="70"/>
  <c r="I105" i="70"/>
  <c r="F105" i="70"/>
  <c r="H105" i="70" s="1"/>
  <c r="J104" i="70"/>
  <c r="I104" i="70"/>
  <c r="H104" i="70"/>
  <c r="F104" i="70"/>
  <c r="J103" i="70"/>
  <c r="I103" i="70"/>
  <c r="H103" i="70"/>
  <c r="F103" i="70"/>
  <c r="J102" i="70"/>
  <c r="I102" i="70"/>
  <c r="F102" i="70"/>
  <c r="H102" i="70" s="1"/>
  <c r="J101" i="70"/>
  <c r="I101" i="70"/>
  <c r="H101" i="70"/>
  <c r="F101" i="70"/>
  <c r="J100" i="70"/>
  <c r="I100" i="70"/>
  <c r="H100" i="70"/>
  <c r="F100" i="70"/>
  <c r="J99" i="70"/>
  <c r="I99" i="70"/>
  <c r="F99" i="70"/>
  <c r="H99" i="70" s="1"/>
  <c r="J98" i="70"/>
  <c r="I98" i="70"/>
  <c r="H98" i="70"/>
  <c r="F98" i="70"/>
  <c r="J97" i="70"/>
  <c r="I97" i="70"/>
  <c r="H97" i="70"/>
  <c r="F97" i="70"/>
  <c r="J96" i="70"/>
  <c r="I96" i="70"/>
  <c r="F96" i="70"/>
  <c r="H96" i="70" s="1"/>
  <c r="J95" i="70"/>
  <c r="I95" i="70"/>
  <c r="H95" i="70"/>
  <c r="F95" i="70"/>
  <c r="J94" i="70"/>
  <c r="I94" i="70"/>
  <c r="H94" i="70"/>
  <c r="F94" i="70"/>
  <c r="J93" i="70"/>
  <c r="I93" i="70"/>
  <c r="F93" i="70"/>
  <c r="H93" i="70" s="1"/>
  <c r="J92" i="70"/>
  <c r="I92" i="70"/>
  <c r="H92" i="70"/>
  <c r="F92" i="70"/>
  <c r="J91" i="70"/>
  <c r="I91" i="70"/>
  <c r="H91" i="70"/>
  <c r="F91" i="70"/>
  <c r="J90" i="70"/>
  <c r="I90" i="70"/>
  <c r="F90" i="70"/>
  <c r="H90" i="70" s="1"/>
  <c r="J89" i="70"/>
  <c r="I89" i="70"/>
  <c r="H89" i="70"/>
  <c r="F89" i="70"/>
  <c r="J88" i="70"/>
  <c r="I88" i="70"/>
  <c r="H88" i="70"/>
  <c r="F88" i="70"/>
  <c r="J87" i="70"/>
  <c r="I87" i="70"/>
  <c r="F87" i="70"/>
  <c r="H87" i="70" s="1"/>
  <c r="J86" i="70"/>
  <c r="I86" i="70"/>
  <c r="H86" i="70"/>
  <c r="F86" i="70"/>
  <c r="J85" i="70"/>
  <c r="I85" i="70"/>
  <c r="H85" i="70"/>
  <c r="F85" i="70"/>
  <c r="J84" i="70"/>
  <c r="J128" i="70" s="1"/>
  <c r="I84" i="70"/>
  <c r="I128" i="70" s="1"/>
  <c r="F84" i="70"/>
  <c r="F80" i="70"/>
  <c r="D80" i="70"/>
  <c r="C80" i="70"/>
  <c r="B80" i="70"/>
  <c r="G79" i="70"/>
  <c r="E79" i="70"/>
  <c r="G78" i="70"/>
  <c r="E78" i="70"/>
  <c r="G77" i="70"/>
  <c r="E77" i="70"/>
  <c r="G76" i="70"/>
  <c r="E76" i="70"/>
  <c r="G75" i="70"/>
  <c r="E75" i="70"/>
  <c r="G74" i="70"/>
  <c r="E74" i="70"/>
  <c r="G73" i="70"/>
  <c r="E73" i="70"/>
  <c r="G72" i="70"/>
  <c r="E72" i="70"/>
  <c r="G71" i="70"/>
  <c r="E71" i="70"/>
  <c r="G70" i="70"/>
  <c r="E70" i="70"/>
  <c r="G69" i="70"/>
  <c r="E69" i="70"/>
  <c r="G68" i="70"/>
  <c r="E68" i="70"/>
  <c r="G67" i="70"/>
  <c r="E67" i="70"/>
  <c r="G66" i="70"/>
  <c r="E66" i="70"/>
  <c r="G65" i="70"/>
  <c r="E65" i="70"/>
  <c r="G64" i="70"/>
  <c r="E64" i="70"/>
  <c r="G63" i="70"/>
  <c r="E63" i="70"/>
  <c r="G62" i="70"/>
  <c r="E62" i="70"/>
  <c r="G61" i="70"/>
  <c r="E61" i="70"/>
  <c r="G60" i="70"/>
  <c r="E60" i="70"/>
  <c r="G59" i="70"/>
  <c r="E59" i="70"/>
  <c r="G58" i="70"/>
  <c r="E58" i="70"/>
  <c r="G57" i="70"/>
  <c r="E57" i="70"/>
  <c r="G56" i="70"/>
  <c r="E56" i="70"/>
  <c r="G55" i="70"/>
  <c r="E55" i="70"/>
  <c r="G54" i="70"/>
  <c r="E54" i="70"/>
  <c r="G53" i="70"/>
  <c r="G80" i="70" s="1"/>
  <c r="E53" i="70"/>
  <c r="E80" i="70" s="1"/>
  <c r="F49" i="70"/>
  <c r="M45" i="70"/>
  <c r="I45" i="70"/>
  <c r="H45" i="70"/>
  <c r="E45" i="70"/>
  <c r="O37" i="70"/>
  <c r="L37" i="70"/>
  <c r="N37" i="70" s="1"/>
  <c r="J37" i="70"/>
  <c r="G37" i="70"/>
  <c r="F37" i="70"/>
  <c r="N36" i="70"/>
  <c r="L36" i="70"/>
  <c r="O36" i="70" s="1"/>
  <c r="J36" i="70"/>
  <c r="G36" i="70"/>
  <c r="F36" i="70"/>
  <c r="O35" i="70"/>
  <c r="N35" i="70"/>
  <c r="L35" i="70"/>
  <c r="K35" i="70"/>
  <c r="J35" i="70"/>
  <c r="G35" i="70"/>
  <c r="F35" i="70"/>
  <c r="L34" i="70"/>
  <c r="J34" i="70"/>
  <c r="G34" i="70"/>
  <c r="F34" i="70"/>
  <c r="O33" i="70"/>
  <c r="N33" i="70"/>
  <c r="L33" i="70"/>
  <c r="K33" i="70" s="1"/>
  <c r="J33" i="70"/>
  <c r="G33" i="70"/>
  <c r="F33" i="70"/>
  <c r="O32" i="70"/>
  <c r="N32" i="70"/>
  <c r="K32" i="70"/>
  <c r="J32" i="70"/>
  <c r="G32" i="70"/>
  <c r="F32" i="70"/>
  <c r="O31" i="70"/>
  <c r="N31" i="70"/>
  <c r="L31" i="70"/>
  <c r="K31" i="70"/>
  <c r="J31" i="70"/>
  <c r="G31" i="70"/>
  <c r="F31" i="70"/>
  <c r="O30" i="70"/>
  <c r="L30" i="70"/>
  <c r="N30" i="70" s="1"/>
  <c r="K30" i="70"/>
  <c r="J30" i="70"/>
  <c r="G30" i="70"/>
  <c r="F30" i="70"/>
  <c r="N29" i="70"/>
  <c r="L29" i="70"/>
  <c r="O29" i="70" s="1"/>
  <c r="K29" i="70"/>
  <c r="J29" i="70"/>
  <c r="G29" i="70"/>
  <c r="F29" i="70"/>
  <c r="L28" i="70"/>
  <c r="J28" i="70"/>
  <c r="G28" i="70"/>
  <c r="F28" i="70"/>
  <c r="N27" i="70"/>
  <c r="L27" i="70"/>
  <c r="J27" i="70"/>
  <c r="G27" i="70"/>
  <c r="F27" i="70"/>
  <c r="O26" i="70"/>
  <c r="N26" i="70"/>
  <c r="L26" i="70"/>
  <c r="K26" i="70" s="1"/>
  <c r="J26" i="70"/>
  <c r="G26" i="70"/>
  <c r="F26" i="70"/>
  <c r="O25" i="70"/>
  <c r="N25" i="70"/>
  <c r="L25" i="70"/>
  <c r="K25" i="70"/>
  <c r="J25" i="70"/>
  <c r="G25" i="70"/>
  <c r="F25" i="70"/>
  <c r="O24" i="70"/>
  <c r="L24" i="70"/>
  <c r="N24" i="70" s="1"/>
  <c r="J24" i="70"/>
  <c r="G24" i="70"/>
  <c r="F24" i="70"/>
  <c r="N23" i="70"/>
  <c r="L23" i="70"/>
  <c r="O23" i="70" s="1"/>
  <c r="J23" i="70"/>
  <c r="G23" i="70"/>
  <c r="F23" i="70"/>
  <c r="O22" i="70"/>
  <c r="N22" i="70"/>
  <c r="L22" i="70"/>
  <c r="K22" i="70"/>
  <c r="J22" i="70"/>
  <c r="G22" i="70"/>
  <c r="F22" i="70"/>
  <c r="L21" i="70"/>
  <c r="J21" i="70"/>
  <c r="G21" i="70"/>
  <c r="F21" i="70"/>
  <c r="N20" i="70"/>
  <c r="L20" i="70"/>
  <c r="K20" i="70" s="1"/>
  <c r="J20" i="70"/>
  <c r="G20" i="70"/>
  <c r="F20" i="70"/>
  <c r="O19" i="70"/>
  <c r="N19" i="70"/>
  <c r="L19" i="70"/>
  <c r="K19" i="70"/>
  <c r="J19" i="70"/>
  <c r="G19" i="70"/>
  <c r="F19" i="70"/>
  <c r="O18" i="70"/>
  <c r="L18" i="70"/>
  <c r="N18" i="70" s="1"/>
  <c r="K18" i="70"/>
  <c r="J18" i="70"/>
  <c r="G18" i="70"/>
  <c r="F18" i="70"/>
  <c r="N17" i="70"/>
  <c r="L17" i="70"/>
  <c r="O17" i="70" s="1"/>
  <c r="K17" i="70"/>
  <c r="J17" i="70"/>
  <c r="G17" i="70"/>
  <c r="F17" i="70"/>
  <c r="L16" i="70"/>
  <c r="J16" i="70"/>
  <c r="G16" i="70"/>
  <c r="F16" i="70"/>
  <c r="L15" i="70"/>
  <c r="J15" i="70"/>
  <c r="G15" i="70"/>
  <c r="F15" i="70"/>
  <c r="O14" i="70"/>
  <c r="N14" i="70"/>
  <c r="L14" i="70"/>
  <c r="K14" i="70" s="1"/>
  <c r="J14" i="70"/>
  <c r="G14" i="70"/>
  <c r="F14" i="70"/>
  <c r="O13" i="70"/>
  <c r="N13" i="70"/>
  <c r="L13" i="70"/>
  <c r="K13" i="70"/>
  <c r="J13" i="70"/>
  <c r="G13" i="70"/>
  <c r="F13" i="70"/>
  <c r="O12" i="70"/>
  <c r="L12" i="70"/>
  <c r="N12" i="70" s="1"/>
  <c r="J12" i="70"/>
  <c r="G12" i="70"/>
  <c r="F12" i="70"/>
  <c r="N11" i="70"/>
  <c r="L11" i="70"/>
  <c r="O11" i="70" s="1"/>
  <c r="J11" i="70"/>
  <c r="G11" i="70"/>
  <c r="F11" i="70"/>
  <c r="O10" i="70"/>
  <c r="N10" i="70"/>
  <c r="L10" i="70"/>
  <c r="K10" i="70"/>
  <c r="J10" i="70"/>
  <c r="G10" i="70"/>
  <c r="F10" i="70"/>
  <c r="L9" i="70"/>
  <c r="J9" i="70"/>
  <c r="G9" i="70"/>
  <c r="G45" i="70" s="1"/>
  <c r="F9" i="70"/>
  <c r="N8" i="70"/>
  <c r="L8" i="70"/>
  <c r="K8" i="70" s="1"/>
  <c r="J8" i="70"/>
  <c r="G8" i="70"/>
  <c r="F8" i="70"/>
  <c r="O7" i="70"/>
  <c r="N7" i="70"/>
  <c r="L7" i="70"/>
  <c r="K7" i="70"/>
  <c r="J7" i="70"/>
  <c r="G7" i="70"/>
  <c r="F7" i="70"/>
  <c r="O6" i="70"/>
  <c r="L6" i="70"/>
  <c r="N6" i="70" s="1"/>
  <c r="K6" i="70"/>
  <c r="J6" i="70"/>
  <c r="G6" i="70"/>
  <c r="F6" i="70"/>
  <c r="N5" i="70"/>
  <c r="L5" i="70"/>
  <c r="O5" i="70" s="1"/>
  <c r="K5" i="70"/>
  <c r="J5" i="70"/>
  <c r="J45" i="70" s="1"/>
  <c r="G5" i="70"/>
  <c r="F5" i="70"/>
  <c r="O4" i="70"/>
  <c r="L4" i="70"/>
  <c r="J4" i="70"/>
  <c r="G4" i="70"/>
  <c r="F4" i="70"/>
  <c r="C199" i="69"/>
  <c r="E199" i="69" s="1"/>
  <c r="E195" i="69"/>
  <c r="C195" i="69"/>
  <c r="E190" i="69"/>
  <c r="H190" i="69" s="1"/>
  <c r="H189" i="69"/>
  <c r="E189" i="69"/>
  <c r="H188" i="69"/>
  <c r="E188" i="69"/>
  <c r="E187" i="69"/>
  <c r="H187" i="69" s="1"/>
  <c r="E186" i="69"/>
  <c r="H186" i="69" s="1"/>
  <c r="E185" i="69"/>
  <c r="H185" i="69" s="1"/>
  <c r="E184" i="69"/>
  <c r="H184" i="69" s="1"/>
  <c r="H183" i="69"/>
  <c r="E183" i="69"/>
  <c r="H182" i="69"/>
  <c r="E182" i="69"/>
  <c r="E181" i="69"/>
  <c r="H181" i="69" s="1"/>
  <c r="H180" i="69"/>
  <c r="E180" i="69"/>
  <c r="E179" i="69"/>
  <c r="H179" i="69" s="1"/>
  <c r="E178" i="69"/>
  <c r="H178" i="69" s="1"/>
  <c r="E177" i="69"/>
  <c r="H177" i="69" s="1"/>
  <c r="H176" i="69"/>
  <c r="E176" i="69"/>
  <c r="E175" i="69"/>
  <c r="H175" i="69" s="1"/>
  <c r="J173" i="69" s="1"/>
  <c r="H174" i="69"/>
  <c r="G170" i="69"/>
  <c r="E170" i="69"/>
  <c r="D170" i="69"/>
  <c r="C170" i="69"/>
  <c r="J165" i="69"/>
  <c r="I165" i="69"/>
  <c r="H165" i="69"/>
  <c r="F165" i="69"/>
  <c r="J164" i="69"/>
  <c r="I164" i="69"/>
  <c r="F164" i="69"/>
  <c r="H164" i="69" s="1"/>
  <c r="J163" i="69"/>
  <c r="I163" i="69"/>
  <c r="F163" i="69"/>
  <c r="H163" i="69" s="1"/>
  <c r="J162" i="69"/>
  <c r="I162" i="69"/>
  <c r="F162" i="69"/>
  <c r="H162" i="69" s="1"/>
  <c r="J161" i="69"/>
  <c r="I161" i="69"/>
  <c r="F161" i="69"/>
  <c r="H161" i="69" s="1"/>
  <c r="J160" i="69"/>
  <c r="I160" i="69"/>
  <c r="H160" i="69"/>
  <c r="F160" i="69"/>
  <c r="J159" i="69"/>
  <c r="I159" i="69"/>
  <c r="H159" i="69"/>
  <c r="F159" i="69"/>
  <c r="J158" i="69"/>
  <c r="I158" i="69"/>
  <c r="F158" i="69"/>
  <c r="H158" i="69" s="1"/>
  <c r="J157" i="69"/>
  <c r="I157" i="69"/>
  <c r="F157" i="69"/>
  <c r="H157" i="69" s="1"/>
  <c r="J156" i="69"/>
  <c r="I156" i="69"/>
  <c r="H156" i="69"/>
  <c r="F156" i="69"/>
  <c r="J155" i="69"/>
  <c r="I155" i="69"/>
  <c r="F155" i="69"/>
  <c r="H155" i="69" s="1"/>
  <c r="J154" i="69"/>
  <c r="I154" i="69"/>
  <c r="H154" i="69"/>
  <c r="F154" i="69"/>
  <c r="J153" i="69"/>
  <c r="I153" i="69"/>
  <c r="F153" i="69"/>
  <c r="H153" i="69" s="1"/>
  <c r="J152" i="69"/>
  <c r="I152" i="69"/>
  <c r="F152" i="69"/>
  <c r="H152" i="69" s="1"/>
  <c r="J151" i="69"/>
  <c r="I151" i="69"/>
  <c r="H151" i="69"/>
  <c r="F151" i="69"/>
  <c r="J150" i="69"/>
  <c r="I150" i="69"/>
  <c r="F150" i="69"/>
  <c r="H150" i="69" s="1"/>
  <c r="J149" i="69"/>
  <c r="I149" i="69"/>
  <c r="F149" i="69"/>
  <c r="H149" i="69" s="1"/>
  <c r="J148" i="69"/>
  <c r="I148" i="69"/>
  <c r="H148" i="69"/>
  <c r="F148" i="69"/>
  <c r="J147" i="69"/>
  <c r="I147" i="69"/>
  <c r="H147" i="69"/>
  <c r="F147" i="69"/>
  <c r="J146" i="69"/>
  <c r="I146" i="69"/>
  <c r="F146" i="69"/>
  <c r="H146" i="69" s="1"/>
  <c r="J145" i="69"/>
  <c r="I145" i="69"/>
  <c r="F145" i="69"/>
  <c r="H145" i="69" s="1"/>
  <c r="J144" i="69"/>
  <c r="I144" i="69"/>
  <c r="F144" i="69"/>
  <c r="H144" i="69" s="1"/>
  <c r="J143" i="69"/>
  <c r="I143" i="69"/>
  <c r="F143" i="69"/>
  <c r="H143" i="69" s="1"/>
  <c r="J142" i="69"/>
  <c r="I142" i="69"/>
  <c r="H142" i="69"/>
  <c r="F142" i="69"/>
  <c r="J141" i="69"/>
  <c r="I141" i="69"/>
  <c r="H141" i="69"/>
  <c r="F141" i="69"/>
  <c r="J140" i="69"/>
  <c r="I140" i="69"/>
  <c r="F140" i="69"/>
  <c r="H140" i="69" s="1"/>
  <c r="J139" i="69"/>
  <c r="I139" i="69"/>
  <c r="F139" i="69"/>
  <c r="H139" i="69" s="1"/>
  <c r="J138" i="69"/>
  <c r="I138" i="69"/>
  <c r="H138" i="69"/>
  <c r="F138" i="69"/>
  <c r="J137" i="69"/>
  <c r="I137" i="69"/>
  <c r="F137" i="69"/>
  <c r="H137" i="69" s="1"/>
  <c r="J136" i="69"/>
  <c r="J170" i="69" s="1"/>
  <c r="I136" i="69"/>
  <c r="H136" i="69"/>
  <c r="F136" i="69"/>
  <c r="J135" i="69"/>
  <c r="I135" i="69"/>
  <c r="H135" i="69"/>
  <c r="F135" i="69"/>
  <c r="J134" i="69"/>
  <c r="I134" i="69"/>
  <c r="F134" i="69"/>
  <c r="H134" i="69" s="1"/>
  <c r="J133" i="69"/>
  <c r="I133" i="69"/>
  <c r="H133" i="69"/>
  <c r="F133" i="69"/>
  <c r="J132" i="69"/>
  <c r="I132" i="69"/>
  <c r="F132" i="69"/>
  <c r="H132" i="69" s="1"/>
  <c r="J128" i="69"/>
  <c r="G128" i="69"/>
  <c r="E128" i="69"/>
  <c r="D128" i="69"/>
  <c r="C128" i="69"/>
  <c r="J124" i="69"/>
  <c r="I124" i="69"/>
  <c r="H124" i="69"/>
  <c r="F124" i="69"/>
  <c r="J123" i="69"/>
  <c r="I123" i="69"/>
  <c r="F123" i="69"/>
  <c r="H123" i="69" s="1"/>
  <c r="J122" i="69"/>
  <c r="I122" i="69"/>
  <c r="F122" i="69"/>
  <c r="H122" i="69" s="1"/>
  <c r="J121" i="69"/>
  <c r="I121" i="69"/>
  <c r="F121" i="69"/>
  <c r="H121" i="69" s="1"/>
  <c r="J120" i="69"/>
  <c r="I120" i="69"/>
  <c r="F120" i="69"/>
  <c r="H120" i="69" s="1"/>
  <c r="J119" i="69"/>
  <c r="I119" i="69"/>
  <c r="H119" i="69"/>
  <c r="F119" i="69"/>
  <c r="J118" i="69"/>
  <c r="I118" i="69"/>
  <c r="H118" i="69"/>
  <c r="F118" i="69"/>
  <c r="J117" i="69"/>
  <c r="I117" i="69"/>
  <c r="F117" i="69"/>
  <c r="H117" i="69" s="1"/>
  <c r="J116" i="69"/>
  <c r="I116" i="69"/>
  <c r="F116" i="69"/>
  <c r="H116" i="69" s="1"/>
  <c r="J115" i="69"/>
  <c r="I115" i="69"/>
  <c r="H115" i="69"/>
  <c r="F115" i="69"/>
  <c r="J114" i="69"/>
  <c r="I114" i="69"/>
  <c r="F114" i="69"/>
  <c r="H114" i="69" s="1"/>
  <c r="J113" i="69"/>
  <c r="I113" i="69"/>
  <c r="H113" i="69"/>
  <c r="F113" i="69"/>
  <c r="J112" i="69"/>
  <c r="I112" i="69"/>
  <c r="F112" i="69"/>
  <c r="H112" i="69" s="1"/>
  <c r="J111" i="69"/>
  <c r="I111" i="69"/>
  <c r="F111" i="69"/>
  <c r="H111" i="69" s="1"/>
  <c r="J110" i="69"/>
  <c r="I110" i="69"/>
  <c r="H110" i="69"/>
  <c r="F110" i="69"/>
  <c r="J109" i="69"/>
  <c r="I109" i="69"/>
  <c r="F109" i="69"/>
  <c r="H109" i="69" s="1"/>
  <c r="J108" i="69"/>
  <c r="I108" i="69"/>
  <c r="F108" i="69"/>
  <c r="H108" i="69" s="1"/>
  <c r="J107" i="69"/>
  <c r="I107" i="69"/>
  <c r="H107" i="69"/>
  <c r="F107" i="69"/>
  <c r="J106" i="69"/>
  <c r="I106" i="69"/>
  <c r="H106" i="69"/>
  <c r="F106" i="69"/>
  <c r="J105" i="69"/>
  <c r="I105" i="69"/>
  <c r="F105" i="69"/>
  <c r="H105" i="69" s="1"/>
  <c r="J104" i="69"/>
  <c r="I104" i="69"/>
  <c r="F104" i="69"/>
  <c r="H104" i="69" s="1"/>
  <c r="J103" i="69"/>
  <c r="I103" i="69"/>
  <c r="F103" i="69"/>
  <c r="H103" i="69" s="1"/>
  <c r="J102" i="69"/>
  <c r="I102" i="69"/>
  <c r="F102" i="69"/>
  <c r="H102" i="69" s="1"/>
  <c r="J101" i="69"/>
  <c r="I101" i="69"/>
  <c r="H101" i="69"/>
  <c r="F101" i="69"/>
  <c r="J100" i="69"/>
  <c r="I100" i="69"/>
  <c r="H100" i="69"/>
  <c r="F100" i="69"/>
  <c r="J99" i="69"/>
  <c r="I99" i="69"/>
  <c r="F99" i="69"/>
  <c r="H99" i="69" s="1"/>
  <c r="J98" i="69"/>
  <c r="I98" i="69"/>
  <c r="F98" i="69"/>
  <c r="H98" i="69" s="1"/>
  <c r="J97" i="69"/>
  <c r="I97" i="69"/>
  <c r="H97" i="69"/>
  <c r="F97" i="69"/>
  <c r="J96" i="69"/>
  <c r="I96" i="69"/>
  <c r="F96" i="69"/>
  <c r="H96" i="69" s="1"/>
  <c r="J95" i="69"/>
  <c r="I95" i="69"/>
  <c r="H95" i="69"/>
  <c r="F95" i="69"/>
  <c r="J94" i="69"/>
  <c r="I94" i="69"/>
  <c r="H94" i="69"/>
  <c r="F94" i="69"/>
  <c r="J93" i="69"/>
  <c r="I93" i="69"/>
  <c r="F93" i="69"/>
  <c r="H93" i="69" s="1"/>
  <c r="J92" i="69"/>
  <c r="I92" i="69"/>
  <c r="H92" i="69"/>
  <c r="F92" i="69"/>
  <c r="J91" i="69"/>
  <c r="I91" i="69"/>
  <c r="F91" i="69"/>
  <c r="H91" i="69" s="1"/>
  <c r="J90" i="69"/>
  <c r="I90" i="69"/>
  <c r="F90" i="69"/>
  <c r="H90" i="69" s="1"/>
  <c r="J89" i="69"/>
  <c r="I89" i="69"/>
  <c r="F89" i="69"/>
  <c r="H89" i="69" s="1"/>
  <c r="J88" i="69"/>
  <c r="I88" i="69"/>
  <c r="H88" i="69"/>
  <c r="F88" i="69"/>
  <c r="J87" i="69"/>
  <c r="I87" i="69"/>
  <c r="F87" i="69"/>
  <c r="H87" i="69" s="1"/>
  <c r="J86" i="69"/>
  <c r="I86" i="69"/>
  <c r="F86" i="69"/>
  <c r="H86" i="69" s="1"/>
  <c r="J85" i="69"/>
  <c r="I85" i="69"/>
  <c r="F85" i="69"/>
  <c r="H85" i="69" s="1"/>
  <c r="J84" i="69"/>
  <c r="I84" i="69"/>
  <c r="F84" i="69"/>
  <c r="H84" i="69" s="1"/>
  <c r="F80" i="69"/>
  <c r="E80" i="69"/>
  <c r="D80" i="69"/>
  <c r="C80" i="69"/>
  <c r="B80" i="69"/>
  <c r="G79" i="69"/>
  <c r="E79" i="69"/>
  <c r="G78" i="69"/>
  <c r="E78" i="69"/>
  <c r="E77" i="69"/>
  <c r="G77" i="69" s="1"/>
  <c r="G76" i="69"/>
  <c r="E76" i="69"/>
  <c r="E75" i="69"/>
  <c r="G75" i="69" s="1"/>
  <c r="E74" i="69"/>
  <c r="G74" i="69" s="1"/>
  <c r="E73" i="69"/>
  <c r="G73" i="69" s="1"/>
  <c r="G72" i="69"/>
  <c r="E72" i="69"/>
  <c r="E71" i="69"/>
  <c r="G71" i="69" s="1"/>
  <c r="E70" i="69"/>
  <c r="G70" i="69" s="1"/>
  <c r="G69" i="69"/>
  <c r="E69" i="69"/>
  <c r="E68" i="69"/>
  <c r="G68" i="69" s="1"/>
  <c r="G67" i="69"/>
  <c r="E67" i="69"/>
  <c r="G66" i="69"/>
  <c r="E66" i="69"/>
  <c r="E65" i="69"/>
  <c r="G65" i="69" s="1"/>
  <c r="E64" i="69"/>
  <c r="G64" i="69" s="1"/>
  <c r="E63" i="69"/>
  <c r="G63" i="69" s="1"/>
  <c r="E62" i="69"/>
  <c r="G62" i="69" s="1"/>
  <c r="G61" i="69"/>
  <c r="E61" i="69"/>
  <c r="G60" i="69"/>
  <c r="E60" i="69"/>
  <c r="E59" i="69"/>
  <c r="G59" i="69" s="1"/>
  <c r="G58" i="69"/>
  <c r="E58" i="69"/>
  <c r="E57" i="69"/>
  <c r="G57" i="69" s="1"/>
  <c r="E56" i="69"/>
  <c r="G56" i="69" s="1"/>
  <c r="G55" i="69"/>
  <c r="E55" i="69"/>
  <c r="G54" i="69"/>
  <c r="E54" i="69"/>
  <c r="E53" i="69"/>
  <c r="G53" i="69" s="1"/>
  <c r="F49" i="69"/>
  <c r="M45" i="69"/>
  <c r="I45" i="69"/>
  <c r="H45" i="69"/>
  <c r="E45" i="69"/>
  <c r="N36" i="69"/>
  <c r="L36" i="69"/>
  <c r="O36" i="69" s="1"/>
  <c r="K36" i="69"/>
  <c r="J36" i="69"/>
  <c r="G36" i="69"/>
  <c r="F36" i="69"/>
  <c r="L35" i="69"/>
  <c r="J35" i="69"/>
  <c r="G35" i="69"/>
  <c r="F35" i="69"/>
  <c r="O34" i="69"/>
  <c r="N34" i="69"/>
  <c r="L34" i="69"/>
  <c r="K34" i="69"/>
  <c r="J34" i="69"/>
  <c r="G34" i="69"/>
  <c r="F34" i="69"/>
  <c r="L33" i="69"/>
  <c r="K33" i="69"/>
  <c r="J33" i="69"/>
  <c r="G33" i="69"/>
  <c r="F33" i="69"/>
  <c r="O32" i="69"/>
  <c r="N32" i="69"/>
  <c r="K32" i="69"/>
  <c r="J32" i="69"/>
  <c r="G32" i="69"/>
  <c r="F32" i="69"/>
  <c r="L31" i="69"/>
  <c r="K31" i="69"/>
  <c r="J31" i="69"/>
  <c r="G31" i="69"/>
  <c r="F31" i="69"/>
  <c r="N30" i="69"/>
  <c r="L30" i="69"/>
  <c r="J30" i="69"/>
  <c r="G30" i="69"/>
  <c r="F30" i="69"/>
  <c r="O29" i="69"/>
  <c r="N29" i="69"/>
  <c r="L29" i="69"/>
  <c r="K29" i="69" s="1"/>
  <c r="J29" i="69"/>
  <c r="G29" i="69"/>
  <c r="F29" i="69"/>
  <c r="O28" i="69"/>
  <c r="N28" i="69"/>
  <c r="L28" i="69"/>
  <c r="K28" i="69" s="1"/>
  <c r="J28" i="69"/>
  <c r="G28" i="69"/>
  <c r="F28" i="69"/>
  <c r="O27" i="69"/>
  <c r="N27" i="69"/>
  <c r="L27" i="69"/>
  <c r="K27" i="69"/>
  <c r="J27" i="69"/>
  <c r="G27" i="69"/>
  <c r="F27" i="69"/>
  <c r="O26" i="69"/>
  <c r="L26" i="69"/>
  <c r="N26" i="69" s="1"/>
  <c r="K26" i="69"/>
  <c r="J26" i="69"/>
  <c r="G26" i="69"/>
  <c r="F26" i="69"/>
  <c r="N25" i="69"/>
  <c r="L25" i="69"/>
  <c r="O25" i="69" s="1"/>
  <c r="K25" i="69"/>
  <c r="J25" i="69"/>
  <c r="G25" i="69"/>
  <c r="F25" i="69"/>
  <c r="L24" i="69"/>
  <c r="J24" i="69"/>
  <c r="G24" i="69"/>
  <c r="F24" i="69"/>
  <c r="N23" i="69"/>
  <c r="L23" i="69"/>
  <c r="O23" i="69" s="1"/>
  <c r="K23" i="69"/>
  <c r="J23" i="69"/>
  <c r="G23" i="69"/>
  <c r="F23" i="69"/>
  <c r="L22" i="69"/>
  <c r="J22" i="69"/>
  <c r="G22" i="69"/>
  <c r="F22" i="69"/>
  <c r="O21" i="69"/>
  <c r="N21" i="69"/>
  <c r="L21" i="69"/>
  <c r="K21" i="69"/>
  <c r="J21" i="69"/>
  <c r="G21" i="69"/>
  <c r="F21" i="69"/>
  <c r="L20" i="69"/>
  <c r="K20" i="69"/>
  <c r="J20" i="69"/>
  <c r="G20" i="69"/>
  <c r="F20" i="69"/>
  <c r="L19" i="69"/>
  <c r="J19" i="69"/>
  <c r="G19" i="69"/>
  <c r="F19" i="69"/>
  <c r="L18" i="69"/>
  <c r="J18" i="69"/>
  <c r="G18" i="69"/>
  <c r="F18" i="69"/>
  <c r="O17" i="69"/>
  <c r="N17" i="69"/>
  <c r="L17" i="69"/>
  <c r="K17" i="69" s="1"/>
  <c r="J17" i="69"/>
  <c r="G17" i="69"/>
  <c r="F17" i="69"/>
  <c r="O16" i="69"/>
  <c r="N16" i="69"/>
  <c r="L16" i="69"/>
  <c r="K16" i="69" s="1"/>
  <c r="J16" i="69"/>
  <c r="G16" i="69"/>
  <c r="F16" i="69"/>
  <c r="O15" i="69"/>
  <c r="N15" i="69"/>
  <c r="L15" i="69"/>
  <c r="K15" i="69"/>
  <c r="J15" i="69"/>
  <c r="G15" i="69"/>
  <c r="F15" i="69"/>
  <c r="O14" i="69"/>
  <c r="L14" i="69"/>
  <c r="N14" i="69" s="1"/>
  <c r="K14" i="69"/>
  <c r="J14" i="69"/>
  <c r="G14" i="69"/>
  <c r="F14" i="69"/>
  <c r="N13" i="69"/>
  <c r="L13" i="69"/>
  <c r="O13" i="69" s="1"/>
  <c r="K13" i="69"/>
  <c r="J13" i="69"/>
  <c r="G13" i="69"/>
  <c r="G45" i="69" s="1"/>
  <c r="F13" i="69"/>
  <c r="L12" i="69"/>
  <c r="J12" i="69"/>
  <c r="G12" i="69"/>
  <c r="F12" i="69"/>
  <c r="O11" i="69"/>
  <c r="N11" i="69"/>
  <c r="L11" i="69"/>
  <c r="K11" i="69"/>
  <c r="J11" i="69"/>
  <c r="G11" i="69"/>
  <c r="F11" i="69"/>
  <c r="O10" i="69"/>
  <c r="L10" i="69"/>
  <c r="J10" i="69"/>
  <c r="J45" i="69" s="1"/>
  <c r="G10" i="69"/>
  <c r="F10" i="69"/>
  <c r="O9" i="69"/>
  <c r="N9" i="69"/>
  <c r="L9" i="69"/>
  <c r="K9" i="69"/>
  <c r="J9" i="69"/>
  <c r="G9" i="69"/>
  <c r="F9" i="69"/>
  <c r="L8" i="69"/>
  <c r="K8" i="69" s="1"/>
  <c r="J8" i="69"/>
  <c r="G8" i="69"/>
  <c r="F8" i="69"/>
  <c r="L7" i="69"/>
  <c r="J7" i="69"/>
  <c r="G7" i="69"/>
  <c r="F7" i="69"/>
  <c r="N6" i="69"/>
  <c r="L6" i="69"/>
  <c r="J6" i="69"/>
  <c r="G6" i="69"/>
  <c r="F6" i="69"/>
  <c r="O5" i="69"/>
  <c r="N5" i="69"/>
  <c r="L5" i="69"/>
  <c r="K5" i="69" s="1"/>
  <c r="J5" i="69"/>
  <c r="G5" i="69"/>
  <c r="F5" i="69"/>
  <c r="O4" i="69"/>
  <c r="N4" i="69"/>
  <c r="L4" i="69"/>
  <c r="J4" i="69"/>
  <c r="G4" i="69"/>
  <c r="F4" i="69"/>
  <c r="E199" i="68"/>
  <c r="C199" i="68"/>
  <c r="C195" i="68"/>
  <c r="E195" i="68" s="1"/>
  <c r="H190" i="68"/>
  <c r="E190" i="68"/>
  <c r="H189" i="68"/>
  <c r="E189" i="68"/>
  <c r="H188" i="68"/>
  <c r="E188" i="68"/>
  <c r="H187" i="68"/>
  <c r="E187" i="68"/>
  <c r="H186" i="68"/>
  <c r="E186" i="68"/>
  <c r="H185" i="68"/>
  <c r="E185" i="68"/>
  <c r="H184" i="68"/>
  <c r="E184" i="68"/>
  <c r="H183" i="68"/>
  <c r="E183" i="68"/>
  <c r="H182" i="68"/>
  <c r="E182" i="68"/>
  <c r="H181" i="68"/>
  <c r="E181" i="68"/>
  <c r="H180" i="68"/>
  <c r="E180" i="68"/>
  <c r="H179" i="68"/>
  <c r="E179" i="68"/>
  <c r="H178" i="68"/>
  <c r="E178" i="68"/>
  <c r="H177" i="68"/>
  <c r="E177" i="68"/>
  <c r="H176" i="68"/>
  <c r="E176" i="68"/>
  <c r="H175" i="68"/>
  <c r="E175" i="68"/>
  <c r="H174" i="68"/>
  <c r="J173" i="68" s="1"/>
  <c r="G170" i="68"/>
  <c r="E170" i="68"/>
  <c r="D170" i="68"/>
  <c r="C170" i="68"/>
  <c r="J165" i="68"/>
  <c r="I165" i="68"/>
  <c r="H165" i="68"/>
  <c r="F165" i="68"/>
  <c r="J164" i="68"/>
  <c r="I164" i="68"/>
  <c r="H164" i="68"/>
  <c r="F164" i="68"/>
  <c r="J163" i="68"/>
  <c r="I163" i="68"/>
  <c r="H163" i="68"/>
  <c r="F163" i="68"/>
  <c r="J162" i="68"/>
  <c r="I162" i="68"/>
  <c r="H162" i="68"/>
  <c r="F162" i="68"/>
  <c r="J161" i="68"/>
  <c r="I161" i="68"/>
  <c r="H161" i="68"/>
  <c r="F161" i="68"/>
  <c r="J160" i="68"/>
  <c r="I160" i="68"/>
  <c r="H160" i="68"/>
  <c r="F160" i="68"/>
  <c r="J159" i="68"/>
  <c r="I159" i="68"/>
  <c r="H159" i="68"/>
  <c r="F159" i="68"/>
  <c r="J158" i="68"/>
  <c r="I158" i="68"/>
  <c r="H158" i="68"/>
  <c r="F158" i="68"/>
  <c r="J157" i="68"/>
  <c r="I157" i="68"/>
  <c r="H157" i="68"/>
  <c r="F157" i="68"/>
  <c r="J156" i="68"/>
  <c r="I156" i="68"/>
  <c r="H156" i="68"/>
  <c r="F156" i="68"/>
  <c r="J155" i="68"/>
  <c r="I155" i="68"/>
  <c r="H155" i="68"/>
  <c r="F155" i="68"/>
  <c r="J154" i="68"/>
  <c r="I154" i="68"/>
  <c r="H154" i="68"/>
  <c r="F154" i="68"/>
  <c r="J153" i="68"/>
  <c r="I153" i="68"/>
  <c r="H153" i="68"/>
  <c r="F153" i="68"/>
  <c r="J152" i="68"/>
  <c r="I152" i="68"/>
  <c r="H152" i="68"/>
  <c r="F152" i="68"/>
  <c r="J151" i="68"/>
  <c r="I151" i="68"/>
  <c r="H151" i="68"/>
  <c r="F151" i="68"/>
  <c r="J150" i="68"/>
  <c r="I150" i="68"/>
  <c r="H150" i="68"/>
  <c r="F150" i="68"/>
  <c r="J149" i="68"/>
  <c r="I149" i="68"/>
  <c r="H149" i="68"/>
  <c r="F149" i="68"/>
  <c r="J148" i="68"/>
  <c r="I148" i="68"/>
  <c r="H148" i="68"/>
  <c r="F148" i="68"/>
  <c r="J147" i="68"/>
  <c r="I147" i="68"/>
  <c r="H147" i="68"/>
  <c r="F147" i="68"/>
  <c r="J146" i="68"/>
  <c r="I146" i="68"/>
  <c r="H146" i="68"/>
  <c r="F146" i="68"/>
  <c r="J145" i="68"/>
  <c r="I145" i="68"/>
  <c r="H145" i="68"/>
  <c r="F145" i="68"/>
  <c r="J144" i="68"/>
  <c r="I144" i="68"/>
  <c r="H144" i="68"/>
  <c r="F144" i="68"/>
  <c r="J143" i="68"/>
  <c r="I143" i="68"/>
  <c r="H143" i="68"/>
  <c r="F143" i="68"/>
  <c r="J142" i="68"/>
  <c r="I142" i="68"/>
  <c r="H142" i="68"/>
  <c r="F142" i="68"/>
  <c r="J141" i="68"/>
  <c r="I141" i="68"/>
  <c r="H141" i="68"/>
  <c r="F141" i="68"/>
  <c r="J140" i="68"/>
  <c r="I140" i="68"/>
  <c r="H140" i="68"/>
  <c r="F140" i="68"/>
  <c r="J139" i="68"/>
  <c r="I139" i="68"/>
  <c r="H139" i="68"/>
  <c r="F139" i="68"/>
  <c r="J138" i="68"/>
  <c r="I138" i="68"/>
  <c r="H138" i="68"/>
  <c r="F138" i="68"/>
  <c r="J137" i="68"/>
  <c r="I137" i="68"/>
  <c r="H137" i="68"/>
  <c r="F137" i="68"/>
  <c r="J136" i="68"/>
  <c r="I136" i="68"/>
  <c r="H136" i="68"/>
  <c r="F136" i="68"/>
  <c r="J135" i="68"/>
  <c r="I135" i="68"/>
  <c r="F135" i="68"/>
  <c r="H135" i="68" s="1"/>
  <c r="J134" i="68"/>
  <c r="I134" i="68"/>
  <c r="H134" i="68"/>
  <c r="F134" i="68"/>
  <c r="J133" i="68"/>
  <c r="I133" i="68"/>
  <c r="H133" i="68"/>
  <c r="F133" i="68"/>
  <c r="J132" i="68"/>
  <c r="J170" i="68" s="1"/>
  <c r="I132" i="68"/>
  <c r="I170" i="68" s="1"/>
  <c r="F132" i="68"/>
  <c r="F170" i="68" s="1"/>
  <c r="G128" i="68"/>
  <c r="E128" i="68"/>
  <c r="D128" i="68"/>
  <c r="C128" i="68"/>
  <c r="J124" i="68"/>
  <c r="I124" i="68"/>
  <c r="F124" i="68"/>
  <c r="H124" i="68" s="1"/>
  <c r="J123" i="68"/>
  <c r="I123" i="68"/>
  <c r="H123" i="68"/>
  <c r="F123" i="68"/>
  <c r="J122" i="68"/>
  <c r="I122" i="68"/>
  <c r="H122" i="68"/>
  <c r="F122" i="68"/>
  <c r="J121" i="68"/>
  <c r="I121" i="68"/>
  <c r="F121" i="68"/>
  <c r="H121" i="68" s="1"/>
  <c r="J120" i="68"/>
  <c r="I120" i="68"/>
  <c r="H120" i="68"/>
  <c r="F120" i="68"/>
  <c r="J119" i="68"/>
  <c r="I119" i="68"/>
  <c r="H119" i="68"/>
  <c r="F119" i="68"/>
  <c r="J118" i="68"/>
  <c r="I118" i="68"/>
  <c r="F118" i="68"/>
  <c r="H118" i="68" s="1"/>
  <c r="J117" i="68"/>
  <c r="I117" i="68"/>
  <c r="H117" i="68"/>
  <c r="F117" i="68"/>
  <c r="J116" i="68"/>
  <c r="I116" i="68"/>
  <c r="H116" i="68"/>
  <c r="F116" i="68"/>
  <c r="J115" i="68"/>
  <c r="I115" i="68"/>
  <c r="F115" i="68"/>
  <c r="H115" i="68" s="1"/>
  <c r="J114" i="68"/>
  <c r="I114" i="68"/>
  <c r="H114" i="68"/>
  <c r="F114" i="68"/>
  <c r="J113" i="68"/>
  <c r="I113" i="68"/>
  <c r="H113" i="68"/>
  <c r="F113" i="68"/>
  <c r="J112" i="68"/>
  <c r="I112" i="68"/>
  <c r="F112" i="68"/>
  <c r="H112" i="68" s="1"/>
  <c r="J111" i="68"/>
  <c r="I111" i="68"/>
  <c r="H111" i="68"/>
  <c r="F111" i="68"/>
  <c r="J110" i="68"/>
  <c r="I110" i="68"/>
  <c r="H110" i="68"/>
  <c r="F110" i="68"/>
  <c r="J109" i="68"/>
  <c r="I109" i="68"/>
  <c r="F109" i="68"/>
  <c r="H109" i="68" s="1"/>
  <c r="J108" i="68"/>
  <c r="I108" i="68"/>
  <c r="H108" i="68"/>
  <c r="F108" i="68"/>
  <c r="J107" i="68"/>
  <c r="I107" i="68"/>
  <c r="H107" i="68"/>
  <c r="F107" i="68"/>
  <c r="J106" i="68"/>
  <c r="I106" i="68"/>
  <c r="F106" i="68"/>
  <c r="H106" i="68" s="1"/>
  <c r="J105" i="68"/>
  <c r="I105" i="68"/>
  <c r="H105" i="68"/>
  <c r="F105" i="68"/>
  <c r="J104" i="68"/>
  <c r="I104" i="68"/>
  <c r="H104" i="68"/>
  <c r="F104" i="68"/>
  <c r="J103" i="68"/>
  <c r="I103" i="68"/>
  <c r="F103" i="68"/>
  <c r="H103" i="68" s="1"/>
  <c r="J102" i="68"/>
  <c r="I102" i="68"/>
  <c r="H102" i="68"/>
  <c r="F102" i="68"/>
  <c r="J101" i="68"/>
  <c r="I101" i="68"/>
  <c r="H101" i="68"/>
  <c r="F101" i="68"/>
  <c r="J100" i="68"/>
  <c r="I100" i="68"/>
  <c r="F100" i="68"/>
  <c r="H100" i="68" s="1"/>
  <c r="J99" i="68"/>
  <c r="I99" i="68"/>
  <c r="H99" i="68"/>
  <c r="F99" i="68"/>
  <c r="J98" i="68"/>
  <c r="I98" i="68"/>
  <c r="H98" i="68"/>
  <c r="F98" i="68"/>
  <c r="J97" i="68"/>
  <c r="I97" i="68"/>
  <c r="F97" i="68"/>
  <c r="H97" i="68" s="1"/>
  <c r="J96" i="68"/>
  <c r="I96" i="68"/>
  <c r="H96" i="68"/>
  <c r="F96" i="68"/>
  <c r="J95" i="68"/>
  <c r="I95" i="68"/>
  <c r="H95" i="68"/>
  <c r="F95" i="68"/>
  <c r="J94" i="68"/>
  <c r="I94" i="68"/>
  <c r="F94" i="68"/>
  <c r="H94" i="68" s="1"/>
  <c r="J93" i="68"/>
  <c r="I93" i="68"/>
  <c r="H93" i="68"/>
  <c r="F93" i="68"/>
  <c r="J92" i="68"/>
  <c r="I92" i="68"/>
  <c r="H92" i="68"/>
  <c r="F92" i="68"/>
  <c r="J91" i="68"/>
  <c r="I91" i="68"/>
  <c r="F91" i="68"/>
  <c r="H91" i="68" s="1"/>
  <c r="J90" i="68"/>
  <c r="I90" i="68"/>
  <c r="H90" i="68"/>
  <c r="F90" i="68"/>
  <c r="J89" i="68"/>
  <c r="I89" i="68"/>
  <c r="H89" i="68"/>
  <c r="F89" i="68"/>
  <c r="J88" i="68"/>
  <c r="I88" i="68"/>
  <c r="F88" i="68"/>
  <c r="H88" i="68" s="1"/>
  <c r="J87" i="68"/>
  <c r="I87" i="68"/>
  <c r="H87" i="68"/>
  <c r="F87" i="68"/>
  <c r="J86" i="68"/>
  <c r="I86" i="68"/>
  <c r="H86" i="68"/>
  <c r="F86" i="68"/>
  <c r="J85" i="68"/>
  <c r="I85" i="68"/>
  <c r="F85" i="68"/>
  <c r="J84" i="68"/>
  <c r="I84" i="68"/>
  <c r="H84" i="68"/>
  <c r="F84" i="68"/>
  <c r="F80" i="68"/>
  <c r="D80" i="68"/>
  <c r="C80" i="68"/>
  <c r="B80" i="68"/>
  <c r="E79" i="68"/>
  <c r="G79" i="68" s="1"/>
  <c r="G78" i="68"/>
  <c r="E78" i="68"/>
  <c r="G77" i="68"/>
  <c r="E77" i="68"/>
  <c r="E76" i="68"/>
  <c r="G76" i="68" s="1"/>
  <c r="G75" i="68"/>
  <c r="E75" i="68"/>
  <c r="G74" i="68"/>
  <c r="E74" i="68"/>
  <c r="E73" i="68"/>
  <c r="G73" i="68" s="1"/>
  <c r="G72" i="68"/>
  <c r="E72" i="68"/>
  <c r="G71" i="68"/>
  <c r="E71" i="68"/>
  <c r="E70" i="68"/>
  <c r="G70" i="68" s="1"/>
  <c r="G69" i="68"/>
  <c r="E69" i="68"/>
  <c r="G68" i="68"/>
  <c r="E68" i="68"/>
  <c r="E67" i="68"/>
  <c r="G67" i="68" s="1"/>
  <c r="G66" i="68"/>
  <c r="E66" i="68"/>
  <c r="G65" i="68"/>
  <c r="E65" i="68"/>
  <c r="E64" i="68"/>
  <c r="G64" i="68" s="1"/>
  <c r="G63" i="68"/>
  <c r="E63" i="68"/>
  <c r="G62" i="68"/>
  <c r="E62" i="68"/>
  <c r="E61" i="68"/>
  <c r="G61" i="68" s="1"/>
  <c r="G60" i="68"/>
  <c r="E60" i="68"/>
  <c r="G59" i="68"/>
  <c r="E59" i="68"/>
  <c r="E58" i="68"/>
  <c r="G58" i="68" s="1"/>
  <c r="G57" i="68"/>
  <c r="E57" i="68"/>
  <c r="G56" i="68"/>
  <c r="E56" i="68"/>
  <c r="E55" i="68"/>
  <c r="G54" i="68"/>
  <c r="E54" i="68"/>
  <c r="G53" i="68"/>
  <c r="E53" i="68"/>
  <c r="F49" i="68"/>
  <c r="M45" i="68"/>
  <c r="I45" i="68"/>
  <c r="H45" i="68"/>
  <c r="E45" i="68"/>
  <c r="O36" i="68"/>
  <c r="N36" i="68"/>
  <c r="L36" i="68"/>
  <c r="K36" i="68" s="1"/>
  <c r="J36" i="68"/>
  <c r="G36" i="68"/>
  <c r="F36" i="68"/>
  <c r="O35" i="68"/>
  <c r="N35" i="68"/>
  <c r="L35" i="68"/>
  <c r="K35" i="68"/>
  <c r="J35" i="68"/>
  <c r="G35" i="68"/>
  <c r="F35" i="68"/>
  <c r="L34" i="68"/>
  <c r="J34" i="68"/>
  <c r="G34" i="68"/>
  <c r="F34" i="68"/>
  <c r="N33" i="68"/>
  <c r="L33" i="68"/>
  <c r="O33" i="68" s="1"/>
  <c r="K33" i="68"/>
  <c r="J33" i="68"/>
  <c r="G33" i="68"/>
  <c r="F33" i="68"/>
  <c r="O32" i="68"/>
  <c r="N32" i="68"/>
  <c r="K32" i="68"/>
  <c r="J32" i="68"/>
  <c r="G32" i="68"/>
  <c r="F32" i="68"/>
  <c r="O31" i="68"/>
  <c r="L31" i="68"/>
  <c r="N31" i="68" s="1"/>
  <c r="K31" i="68"/>
  <c r="J31" i="68"/>
  <c r="G31" i="68"/>
  <c r="F31" i="68"/>
  <c r="N30" i="68"/>
  <c r="L30" i="68"/>
  <c r="J30" i="68"/>
  <c r="G30" i="68"/>
  <c r="F30" i="68"/>
  <c r="O29" i="68"/>
  <c r="N29" i="68"/>
  <c r="L29" i="68"/>
  <c r="K29" i="68" s="1"/>
  <c r="J29" i="68"/>
  <c r="G29" i="68"/>
  <c r="F29" i="68"/>
  <c r="O28" i="68"/>
  <c r="N28" i="68"/>
  <c r="L28" i="68"/>
  <c r="K28" i="68"/>
  <c r="J28" i="68"/>
  <c r="G28" i="68"/>
  <c r="F28" i="68"/>
  <c r="F45" i="68" s="1"/>
  <c r="L27" i="68"/>
  <c r="J27" i="68"/>
  <c r="G27" i="68"/>
  <c r="F27" i="68"/>
  <c r="N26" i="68"/>
  <c r="L26" i="68"/>
  <c r="O26" i="68" s="1"/>
  <c r="K26" i="68"/>
  <c r="J26" i="68"/>
  <c r="G26" i="68"/>
  <c r="F26" i="68"/>
  <c r="L25" i="68"/>
  <c r="K25" i="68"/>
  <c r="J25" i="68"/>
  <c r="G25" i="68"/>
  <c r="F25" i="68"/>
  <c r="L24" i="68"/>
  <c r="J24" i="68"/>
  <c r="G24" i="68"/>
  <c r="F24" i="68"/>
  <c r="O23" i="68"/>
  <c r="N23" i="68"/>
  <c r="L23" i="68"/>
  <c r="K23" i="68" s="1"/>
  <c r="J23" i="68"/>
  <c r="G23" i="68"/>
  <c r="F23" i="68"/>
  <c r="O22" i="68"/>
  <c r="N22" i="68"/>
  <c r="L22" i="68"/>
  <c r="K22" i="68"/>
  <c r="J22" i="68"/>
  <c r="G22" i="68"/>
  <c r="F22" i="68"/>
  <c r="L21" i="68"/>
  <c r="J21" i="68"/>
  <c r="G21" i="68"/>
  <c r="F21" i="68"/>
  <c r="O20" i="68"/>
  <c r="N20" i="68"/>
  <c r="L20" i="68"/>
  <c r="K20" i="68"/>
  <c r="J20" i="68"/>
  <c r="G20" i="68"/>
  <c r="F20" i="68"/>
  <c r="O19" i="68"/>
  <c r="L19" i="68"/>
  <c r="N19" i="68" s="1"/>
  <c r="K19" i="68"/>
  <c r="J19" i="68"/>
  <c r="G19" i="68"/>
  <c r="F19" i="68"/>
  <c r="N18" i="68"/>
  <c r="L18" i="68"/>
  <c r="J18" i="68"/>
  <c r="G18" i="68"/>
  <c r="F18" i="68"/>
  <c r="O17" i="68"/>
  <c r="N17" i="68"/>
  <c r="L17" i="68"/>
  <c r="K17" i="68" s="1"/>
  <c r="J17" i="68"/>
  <c r="G17" i="68"/>
  <c r="F17" i="68"/>
  <c r="O16" i="68"/>
  <c r="N16" i="68"/>
  <c r="L16" i="68"/>
  <c r="K16" i="68"/>
  <c r="J16" i="68"/>
  <c r="G16" i="68"/>
  <c r="F16" i="68"/>
  <c r="L15" i="68"/>
  <c r="J15" i="68"/>
  <c r="G15" i="68"/>
  <c r="F15" i="68"/>
  <c r="O14" i="68"/>
  <c r="N14" i="68"/>
  <c r="L14" i="68"/>
  <c r="K14" i="68"/>
  <c r="J14" i="68"/>
  <c r="G14" i="68"/>
  <c r="F14" i="68"/>
  <c r="L13" i="68"/>
  <c r="J13" i="68"/>
  <c r="G13" i="68"/>
  <c r="F13" i="68"/>
  <c r="L12" i="68"/>
  <c r="J12" i="68"/>
  <c r="G12" i="68"/>
  <c r="F12" i="68"/>
  <c r="O11" i="68"/>
  <c r="N11" i="68"/>
  <c r="L11" i="68"/>
  <c r="K11" i="68" s="1"/>
  <c r="J11" i="68"/>
  <c r="G11" i="68"/>
  <c r="F11" i="68"/>
  <c r="O10" i="68"/>
  <c r="N10" i="68"/>
  <c r="L10" i="68"/>
  <c r="K10" i="68"/>
  <c r="J10" i="68"/>
  <c r="G10" i="68"/>
  <c r="F10" i="68"/>
  <c r="L9" i="68"/>
  <c r="J9" i="68"/>
  <c r="G9" i="68"/>
  <c r="F9" i="68"/>
  <c r="N8" i="68"/>
  <c r="L8" i="68"/>
  <c r="O8" i="68" s="1"/>
  <c r="K8" i="68"/>
  <c r="J8" i="68"/>
  <c r="G8" i="68"/>
  <c r="F8" i="68"/>
  <c r="O7" i="68"/>
  <c r="L7" i="68"/>
  <c r="N7" i="68" s="1"/>
  <c r="K7" i="68"/>
  <c r="J7" i="68"/>
  <c r="G7" i="68"/>
  <c r="F7" i="68"/>
  <c r="N6" i="68"/>
  <c r="L6" i="68"/>
  <c r="J6" i="68"/>
  <c r="G6" i="68"/>
  <c r="F6" i="68"/>
  <c r="O5" i="68"/>
  <c r="N5" i="68"/>
  <c r="L5" i="68"/>
  <c r="K5" i="68" s="1"/>
  <c r="J5" i="68"/>
  <c r="G5" i="68"/>
  <c r="F5" i="68"/>
  <c r="O4" i="68"/>
  <c r="N4" i="68"/>
  <c r="L4" i="68"/>
  <c r="K4" i="68"/>
  <c r="J4" i="68"/>
  <c r="G4" i="68"/>
  <c r="F4" i="68"/>
  <c r="E199" i="67"/>
  <c r="C199" i="67"/>
  <c r="E195" i="67"/>
  <c r="C195" i="67"/>
  <c r="E190" i="67"/>
  <c r="H190" i="67" s="1"/>
  <c r="H189" i="67"/>
  <c r="E189" i="67"/>
  <c r="H188" i="67"/>
  <c r="E188" i="67"/>
  <c r="E187" i="67"/>
  <c r="H187" i="67" s="1"/>
  <c r="H186" i="67"/>
  <c r="E186" i="67"/>
  <c r="H185" i="67"/>
  <c r="E185" i="67"/>
  <c r="E184" i="67"/>
  <c r="H184" i="67" s="1"/>
  <c r="H183" i="67"/>
  <c r="E183" i="67"/>
  <c r="H182" i="67"/>
  <c r="E182" i="67"/>
  <c r="E181" i="67"/>
  <c r="H181" i="67" s="1"/>
  <c r="H180" i="67"/>
  <c r="E180" i="67"/>
  <c r="H179" i="67"/>
  <c r="E179" i="67"/>
  <c r="E178" i="67"/>
  <c r="H178" i="67" s="1"/>
  <c r="H177" i="67"/>
  <c r="E177" i="67"/>
  <c r="H176" i="67"/>
  <c r="E176" i="67"/>
  <c r="E175" i="67"/>
  <c r="H175" i="67" s="1"/>
  <c r="H174" i="67"/>
  <c r="G170" i="67"/>
  <c r="E170" i="67"/>
  <c r="D170" i="67"/>
  <c r="C170" i="67"/>
  <c r="J165" i="67"/>
  <c r="I165" i="67"/>
  <c r="H165" i="67"/>
  <c r="F165" i="67"/>
  <c r="J164" i="67"/>
  <c r="I164" i="67"/>
  <c r="F164" i="67"/>
  <c r="H164" i="67" s="1"/>
  <c r="J163" i="67"/>
  <c r="I163" i="67"/>
  <c r="H163" i="67"/>
  <c r="F163" i="67"/>
  <c r="J162" i="67"/>
  <c r="I162" i="67"/>
  <c r="H162" i="67"/>
  <c r="F162" i="67"/>
  <c r="J161" i="67"/>
  <c r="I161" i="67"/>
  <c r="F161" i="67"/>
  <c r="H161" i="67" s="1"/>
  <c r="J160" i="67"/>
  <c r="I160" i="67"/>
  <c r="H160" i="67"/>
  <c r="F160" i="67"/>
  <c r="J159" i="67"/>
  <c r="I159" i="67"/>
  <c r="H159" i="67"/>
  <c r="F159" i="67"/>
  <c r="J158" i="67"/>
  <c r="I158" i="67"/>
  <c r="F158" i="67"/>
  <c r="H158" i="67" s="1"/>
  <c r="J157" i="67"/>
  <c r="I157" i="67"/>
  <c r="H157" i="67"/>
  <c r="F157" i="67"/>
  <c r="J156" i="67"/>
  <c r="I156" i="67"/>
  <c r="H156" i="67"/>
  <c r="F156" i="67"/>
  <c r="J155" i="67"/>
  <c r="I155" i="67"/>
  <c r="F155" i="67"/>
  <c r="H155" i="67" s="1"/>
  <c r="J154" i="67"/>
  <c r="I154" i="67"/>
  <c r="H154" i="67"/>
  <c r="F154" i="67"/>
  <c r="J153" i="67"/>
  <c r="I153" i="67"/>
  <c r="H153" i="67"/>
  <c r="F153" i="67"/>
  <c r="J152" i="67"/>
  <c r="I152" i="67"/>
  <c r="F152" i="67"/>
  <c r="H152" i="67" s="1"/>
  <c r="J151" i="67"/>
  <c r="I151" i="67"/>
  <c r="H151" i="67"/>
  <c r="F151" i="67"/>
  <c r="J150" i="67"/>
  <c r="I150" i="67"/>
  <c r="H150" i="67"/>
  <c r="F150" i="67"/>
  <c r="J149" i="67"/>
  <c r="I149" i="67"/>
  <c r="F149" i="67"/>
  <c r="H149" i="67" s="1"/>
  <c r="J148" i="67"/>
  <c r="I148" i="67"/>
  <c r="H148" i="67"/>
  <c r="F148" i="67"/>
  <c r="J147" i="67"/>
  <c r="I147" i="67"/>
  <c r="H147" i="67"/>
  <c r="F147" i="67"/>
  <c r="J146" i="67"/>
  <c r="I146" i="67"/>
  <c r="F146" i="67"/>
  <c r="H146" i="67" s="1"/>
  <c r="J145" i="67"/>
  <c r="I145" i="67"/>
  <c r="H145" i="67"/>
  <c r="F145" i="67"/>
  <c r="J144" i="67"/>
  <c r="I144" i="67"/>
  <c r="H144" i="67"/>
  <c r="F144" i="67"/>
  <c r="J143" i="67"/>
  <c r="I143" i="67"/>
  <c r="F143" i="67"/>
  <c r="H143" i="67" s="1"/>
  <c r="J142" i="67"/>
  <c r="I142" i="67"/>
  <c r="H142" i="67"/>
  <c r="F142" i="67"/>
  <c r="J141" i="67"/>
  <c r="I141" i="67"/>
  <c r="H141" i="67"/>
  <c r="F141" i="67"/>
  <c r="J140" i="67"/>
  <c r="I140" i="67"/>
  <c r="F140" i="67"/>
  <c r="H140" i="67" s="1"/>
  <c r="J139" i="67"/>
  <c r="I139" i="67"/>
  <c r="H139" i="67"/>
  <c r="F139" i="67"/>
  <c r="J138" i="67"/>
  <c r="I138" i="67"/>
  <c r="H138" i="67"/>
  <c r="F138" i="67"/>
  <c r="J137" i="67"/>
  <c r="I137" i="67"/>
  <c r="F137" i="67"/>
  <c r="H137" i="67" s="1"/>
  <c r="J136" i="67"/>
  <c r="I136" i="67"/>
  <c r="H136" i="67"/>
  <c r="F136" i="67"/>
  <c r="J135" i="67"/>
  <c r="I135" i="67"/>
  <c r="H135" i="67"/>
  <c r="F135" i="67"/>
  <c r="J134" i="67"/>
  <c r="I134" i="67"/>
  <c r="F134" i="67"/>
  <c r="F170" i="67" s="1"/>
  <c r="J133" i="67"/>
  <c r="I133" i="67"/>
  <c r="H133" i="67"/>
  <c r="F133" i="67"/>
  <c r="J132" i="67"/>
  <c r="I132" i="67"/>
  <c r="I170" i="67" s="1"/>
  <c r="H132" i="67"/>
  <c r="F132" i="67"/>
  <c r="J128" i="67"/>
  <c r="G128" i="67"/>
  <c r="E128" i="67"/>
  <c r="D128" i="67"/>
  <c r="C128" i="67"/>
  <c r="J124" i="67"/>
  <c r="I124" i="67"/>
  <c r="H124" i="67"/>
  <c r="F124" i="67"/>
  <c r="J123" i="67"/>
  <c r="I123" i="67"/>
  <c r="H123" i="67"/>
  <c r="F123" i="67"/>
  <c r="J122" i="67"/>
  <c r="I122" i="67"/>
  <c r="H122" i="67"/>
  <c r="F122" i="67"/>
  <c r="J121" i="67"/>
  <c r="I121" i="67"/>
  <c r="H121" i="67"/>
  <c r="F121" i="67"/>
  <c r="J120" i="67"/>
  <c r="I120" i="67"/>
  <c r="H120" i="67"/>
  <c r="F120" i="67"/>
  <c r="J119" i="67"/>
  <c r="I119" i="67"/>
  <c r="H119" i="67"/>
  <c r="F119" i="67"/>
  <c r="J118" i="67"/>
  <c r="I118" i="67"/>
  <c r="H118" i="67"/>
  <c r="F118" i="67"/>
  <c r="J117" i="67"/>
  <c r="I117" i="67"/>
  <c r="H117" i="67"/>
  <c r="F117" i="67"/>
  <c r="J116" i="67"/>
  <c r="I116" i="67"/>
  <c r="H116" i="67"/>
  <c r="F116" i="67"/>
  <c r="J115" i="67"/>
  <c r="I115" i="67"/>
  <c r="H115" i="67"/>
  <c r="F115" i="67"/>
  <c r="J114" i="67"/>
  <c r="I114" i="67"/>
  <c r="H114" i="67"/>
  <c r="F114" i="67"/>
  <c r="J113" i="67"/>
  <c r="I113" i="67"/>
  <c r="H113" i="67"/>
  <c r="F113" i="67"/>
  <c r="J112" i="67"/>
  <c r="I112" i="67"/>
  <c r="H112" i="67"/>
  <c r="F112" i="67"/>
  <c r="J111" i="67"/>
  <c r="I111" i="67"/>
  <c r="H111" i="67"/>
  <c r="F111" i="67"/>
  <c r="J110" i="67"/>
  <c r="I110" i="67"/>
  <c r="H110" i="67"/>
  <c r="F110" i="67"/>
  <c r="J109" i="67"/>
  <c r="I109" i="67"/>
  <c r="H109" i="67"/>
  <c r="F109" i="67"/>
  <c r="J108" i="67"/>
  <c r="I108" i="67"/>
  <c r="H108" i="67"/>
  <c r="F108" i="67"/>
  <c r="J107" i="67"/>
  <c r="I107" i="67"/>
  <c r="H107" i="67"/>
  <c r="F107" i="67"/>
  <c r="J106" i="67"/>
  <c r="I106" i="67"/>
  <c r="H106" i="67"/>
  <c r="F106" i="67"/>
  <c r="J105" i="67"/>
  <c r="I105" i="67"/>
  <c r="H105" i="67"/>
  <c r="F105" i="67"/>
  <c r="J104" i="67"/>
  <c r="I104" i="67"/>
  <c r="H104" i="67"/>
  <c r="F104" i="67"/>
  <c r="J103" i="67"/>
  <c r="I103" i="67"/>
  <c r="H103" i="67"/>
  <c r="F103" i="67"/>
  <c r="J102" i="67"/>
  <c r="I102" i="67"/>
  <c r="H102" i="67"/>
  <c r="F102" i="67"/>
  <c r="J101" i="67"/>
  <c r="I101" i="67"/>
  <c r="H101" i="67"/>
  <c r="F101" i="67"/>
  <c r="J100" i="67"/>
  <c r="I100" i="67"/>
  <c r="H100" i="67"/>
  <c r="F100" i="67"/>
  <c r="J99" i="67"/>
  <c r="I99" i="67"/>
  <c r="H99" i="67"/>
  <c r="F99" i="67"/>
  <c r="J98" i="67"/>
  <c r="I98" i="67"/>
  <c r="H98" i="67"/>
  <c r="F98" i="67"/>
  <c r="J97" i="67"/>
  <c r="I97" i="67"/>
  <c r="H97" i="67"/>
  <c r="F97" i="67"/>
  <c r="J96" i="67"/>
  <c r="I96" i="67"/>
  <c r="H96" i="67"/>
  <c r="F96" i="67"/>
  <c r="J95" i="67"/>
  <c r="I95" i="67"/>
  <c r="H95" i="67"/>
  <c r="F95" i="67"/>
  <c r="J94" i="67"/>
  <c r="I94" i="67"/>
  <c r="H94" i="67"/>
  <c r="F94" i="67"/>
  <c r="J93" i="67"/>
  <c r="I93" i="67"/>
  <c r="H93" i="67"/>
  <c r="F93" i="67"/>
  <c r="J92" i="67"/>
  <c r="I92" i="67"/>
  <c r="H92" i="67"/>
  <c r="F92" i="67"/>
  <c r="J91" i="67"/>
  <c r="I91" i="67"/>
  <c r="H91" i="67"/>
  <c r="F91" i="67"/>
  <c r="J90" i="67"/>
  <c r="I90" i="67"/>
  <c r="H90" i="67"/>
  <c r="F90" i="67"/>
  <c r="J89" i="67"/>
  <c r="I89" i="67"/>
  <c r="H89" i="67"/>
  <c r="F89" i="67"/>
  <c r="J88" i="67"/>
  <c r="I88" i="67"/>
  <c r="H88" i="67"/>
  <c r="F88" i="67"/>
  <c r="J87" i="67"/>
  <c r="I87" i="67"/>
  <c r="H87" i="67"/>
  <c r="F87" i="67"/>
  <c r="J86" i="67"/>
  <c r="I86" i="67"/>
  <c r="H86" i="67"/>
  <c r="F86" i="67"/>
  <c r="J85" i="67"/>
  <c r="I85" i="67"/>
  <c r="H85" i="67"/>
  <c r="F85" i="67"/>
  <c r="J84" i="67"/>
  <c r="I84" i="67"/>
  <c r="H84" i="67"/>
  <c r="H128" i="67" s="1"/>
  <c r="F84" i="67"/>
  <c r="F128" i="67" s="1"/>
  <c r="F80" i="67"/>
  <c r="D80" i="67"/>
  <c r="C80" i="67"/>
  <c r="B80" i="67"/>
  <c r="G79" i="67"/>
  <c r="E79" i="67"/>
  <c r="G78" i="67"/>
  <c r="E78" i="67"/>
  <c r="E77" i="67"/>
  <c r="G77" i="67" s="1"/>
  <c r="G76" i="67"/>
  <c r="E76" i="67"/>
  <c r="G75" i="67"/>
  <c r="E75" i="67"/>
  <c r="E74" i="67"/>
  <c r="G74" i="67" s="1"/>
  <c r="G73" i="67"/>
  <c r="E73" i="67"/>
  <c r="G72" i="67"/>
  <c r="E72" i="67"/>
  <c r="E71" i="67"/>
  <c r="G71" i="67" s="1"/>
  <c r="G70" i="67"/>
  <c r="E70" i="67"/>
  <c r="G69" i="67"/>
  <c r="E69" i="67"/>
  <c r="E68" i="67"/>
  <c r="G68" i="67" s="1"/>
  <c r="G67" i="67"/>
  <c r="E67" i="67"/>
  <c r="G66" i="67"/>
  <c r="E66" i="67"/>
  <c r="E65" i="67"/>
  <c r="G65" i="67" s="1"/>
  <c r="G64" i="67"/>
  <c r="E64" i="67"/>
  <c r="G63" i="67"/>
  <c r="E63" i="67"/>
  <c r="E62" i="67"/>
  <c r="G62" i="67" s="1"/>
  <c r="G61" i="67"/>
  <c r="E61" i="67"/>
  <c r="G60" i="67"/>
  <c r="E60" i="67"/>
  <c r="E59" i="67"/>
  <c r="G59" i="67" s="1"/>
  <c r="G58" i="67"/>
  <c r="E58" i="67"/>
  <c r="G57" i="67"/>
  <c r="E57" i="67"/>
  <c r="E56" i="67"/>
  <c r="G56" i="67" s="1"/>
  <c r="G55" i="67"/>
  <c r="E55" i="67"/>
  <c r="G54" i="67"/>
  <c r="E54" i="67"/>
  <c r="E53" i="67"/>
  <c r="F49" i="67"/>
  <c r="M45" i="67"/>
  <c r="I45" i="67"/>
  <c r="H45" i="67"/>
  <c r="E45" i="67"/>
  <c r="L36" i="67"/>
  <c r="J36" i="67"/>
  <c r="G36" i="67"/>
  <c r="F36" i="67"/>
  <c r="N35" i="67"/>
  <c r="L35" i="67"/>
  <c r="O35" i="67" s="1"/>
  <c r="K35" i="67"/>
  <c r="J35" i="67"/>
  <c r="G35" i="67"/>
  <c r="F35" i="67"/>
  <c r="L34" i="67"/>
  <c r="N34" i="67" s="1"/>
  <c r="K34" i="67"/>
  <c r="J34" i="67"/>
  <c r="G34" i="67"/>
  <c r="F34" i="67"/>
  <c r="L33" i="67"/>
  <c r="J33" i="67"/>
  <c r="G33" i="67"/>
  <c r="F33" i="67"/>
  <c r="O32" i="67"/>
  <c r="N32" i="67"/>
  <c r="K32" i="67"/>
  <c r="J32" i="67"/>
  <c r="G32" i="67"/>
  <c r="F32" i="67"/>
  <c r="O31" i="67"/>
  <c r="N31" i="67"/>
  <c r="L31" i="67"/>
  <c r="K31" i="67" s="1"/>
  <c r="J31" i="67"/>
  <c r="G31" i="67"/>
  <c r="F31" i="67"/>
  <c r="O30" i="67"/>
  <c r="N30" i="67"/>
  <c r="L30" i="67"/>
  <c r="K30" i="67"/>
  <c r="J30" i="67"/>
  <c r="G30" i="67"/>
  <c r="F30" i="67"/>
  <c r="L29" i="67"/>
  <c r="J29" i="67"/>
  <c r="G29" i="67"/>
  <c r="F29" i="67"/>
  <c r="N28" i="67"/>
  <c r="L28" i="67"/>
  <c r="O28" i="67" s="1"/>
  <c r="K28" i="67"/>
  <c r="J28" i="67"/>
  <c r="G28" i="67"/>
  <c r="F28" i="67"/>
  <c r="O27" i="67"/>
  <c r="L27" i="67"/>
  <c r="J27" i="67"/>
  <c r="G27" i="67"/>
  <c r="F27" i="67"/>
  <c r="L26" i="67"/>
  <c r="J26" i="67"/>
  <c r="G26" i="67"/>
  <c r="F26" i="67"/>
  <c r="O25" i="67"/>
  <c r="N25" i="67"/>
  <c r="L25" i="67"/>
  <c r="K25" i="67" s="1"/>
  <c r="J25" i="67"/>
  <c r="G25" i="67"/>
  <c r="F25" i="67"/>
  <c r="O24" i="67"/>
  <c r="N24" i="67"/>
  <c r="L24" i="67"/>
  <c r="K24" i="67"/>
  <c r="J24" i="67"/>
  <c r="G24" i="67"/>
  <c r="F24" i="67"/>
  <c r="L23" i="67"/>
  <c r="J23" i="67"/>
  <c r="G23" i="67"/>
  <c r="F23" i="67"/>
  <c r="N22" i="67"/>
  <c r="L22" i="67"/>
  <c r="O22" i="67" s="1"/>
  <c r="K22" i="67"/>
  <c r="J22" i="67"/>
  <c r="G22" i="67"/>
  <c r="F22" i="67"/>
  <c r="O21" i="67"/>
  <c r="L21" i="67"/>
  <c r="N21" i="67" s="1"/>
  <c r="K21" i="67"/>
  <c r="J21" i="67"/>
  <c r="G21" i="67"/>
  <c r="F21" i="67"/>
  <c r="N20" i="67"/>
  <c r="L20" i="67"/>
  <c r="J20" i="67"/>
  <c r="G20" i="67"/>
  <c r="F20" i="67"/>
  <c r="O19" i="67"/>
  <c r="N19" i="67"/>
  <c r="L19" i="67"/>
  <c r="K19" i="67" s="1"/>
  <c r="J19" i="67"/>
  <c r="G19" i="67"/>
  <c r="F19" i="67"/>
  <c r="O18" i="67"/>
  <c r="N18" i="67"/>
  <c r="L18" i="67"/>
  <c r="K18" i="67"/>
  <c r="J18" i="67"/>
  <c r="G18" i="67"/>
  <c r="F18" i="67"/>
  <c r="L17" i="67"/>
  <c r="J17" i="67"/>
  <c r="G17" i="67"/>
  <c r="F17" i="67"/>
  <c r="N16" i="67"/>
  <c r="L16" i="67"/>
  <c r="O16" i="67" s="1"/>
  <c r="K16" i="67"/>
  <c r="J16" i="67"/>
  <c r="G16" i="67"/>
  <c r="F16" i="67"/>
  <c r="L15" i="67"/>
  <c r="N15" i="67" s="1"/>
  <c r="K15" i="67"/>
  <c r="J15" i="67"/>
  <c r="G15" i="67"/>
  <c r="F15" i="67"/>
  <c r="L14" i="67"/>
  <c r="J14" i="67"/>
  <c r="G14" i="67"/>
  <c r="F14" i="67"/>
  <c r="O13" i="67"/>
  <c r="N13" i="67"/>
  <c r="L13" i="67"/>
  <c r="K13" i="67" s="1"/>
  <c r="J13" i="67"/>
  <c r="G13" i="67"/>
  <c r="F13" i="67"/>
  <c r="O12" i="67"/>
  <c r="N12" i="67"/>
  <c r="L12" i="67"/>
  <c r="K12" i="67"/>
  <c r="J12" i="67"/>
  <c r="G12" i="67"/>
  <c r="F12" i="67"/>
  <c r="L11" i="67"/>
  <c r="J11" i="67"/>
  <c r="G11" i="67"/>
  <c r="F11" i="67"/>
  <c r="N10" i="67"/>
  <c r="L10" i="67"/>
  <c r="O10" i="67" s="1"/>
  <c r="K10" i="67"/>
  <c r="J10" i="67"/>
  <c r="G10" i="67"/>
  <c r="F10" i="67"/>
  <c r="O9" i="67"/>
  <c r="L9" i="67"/>
  <c r="J9" i="67"/>
  <c r="G9" i="67"/>
  <c r="F9" i="67"/>
  <c r="L8" i="67"/>
  <c r="J8" i="67"/>
  <c r="G8" i="67"/>
  <c r="F8" i="67"/>
  <c r="O7" i="67"/>
  <c r="N7" i="67"/>
  <c r="L7" i="67"/>
  <c r="K7" i="67" s="1"/>
  <c r="J7" i="67"/>
  <c r="G7" i="67"/>
  <c r="F7" i="67"/>
  <c r="O6" i="67"/>
  <c r="N6" i="67"/>
  <c r="L6" i="67"/>
  <c r="K6" i="67"/>
  <c r="J6" i="67"/>
  <c r="G6" i="67"/>
  <c r="F6" i="67"/>
  <c r="L5" i="67"/>
  <c r="J5" i="67"/>
  <c r="G5" i="67"/>
  <c r="F5" i="67"/>
  <c r="O4" i="67"/>
  <c r="N4" i="67"/>
  <c r="L4" i="67"/>
  <c r="K4" i="67"/>
  <c r="J4" i="67"/>
  <c r="G4" i="67"/>
  <c r="F4" i="67"/>
  <c r="E203" i="66"/>
  <c r="C203" i="66"/>
  <c r="E199" i="66"/>
  <c r="C199" i="66"/>
  <c r="H194" i="66"/>
  <c r="E194" i="66"/>
  <c r="H193" i="66"/>
  <c r="E193" i="66"/>
  <c r="H192" i="66"/>
  <c r="E192" i="66"/>
  <c r="H191" i="66"/>
  <c r="E191" i="66"/>
  <c r="H190" i="66"/>
  <c r="E190" i="66"/>
  <c r="H189" i="66"/>
  <c r="E189" i="66"/>
  <c r="H188" i="66"/>
  <c r="E188" i="66"/>
  <c r="H187" i="66"/>
  <c r="E187" i="66"/>
  <c r="H186" i="66"/>
  <c r="E186" i="66"/>
  <c r="H185" i="66"/>
  <c r="E185" i="66"/>
  <c r="H184" i="66"/>
  <c r="E184" i="66"/>
  <c r="H183" i="66"/>
  <c r="E183" i="66"/>
  <c r="H182" i="66"/>
  <c r="E182" i="66"/>
  <c r="H181" i="66"/>
  <c r="E181" i="66"/>
  <c r="H180" i="66"/>
  <c r="E180" i="66"/>
  <c r="H179" i="66"/>
  <c r="E179" i="66"/>
  <c r="H178" i="66"/>
  <c r="J174" i="66"/>
  <c r="G174" i="66"/>
  <c r="E174" i="66"/>
  <c r="D174" i="66"/>
  <c r="C174" i="66"/>
  <c r="J169" i="66"/>
  <c r="I169" i="66"/>
  <c r="H169" i="66"/>
  <c r="F169" i="66"/>
  <c r="J168" i="66"/>
  <c r="I168" i="66"/>
  <c r="H168" i="66"/>
  <c r="F168" i="66"/>
  <c r="J167" i="66"/>
  <c r="I167" i="66"/>
  <c r="F167" i="66"/>
  <c r="H167" i="66" s="1"/>
  <c r="J166" i="66"/>
  <c r="I166" i="66"/>
  <c r="H166" i="66"/>
  <c r="F166" i="66"/>
  <c r="J165" i="66"/>
  <c r="I165" i="66"/>
  <c r="H165" i="66"/>
  <c r="F165" i="66"/>
  <c r="J164" i="66"/>
  <c r="I164" i="66"/>
  <c r="F164" i="66"/>
  <c r="H164" i="66" s="1"/>
  <c r="J163" i="66"/>
  <c r="I163" i="66"/>
  <c r="H163" i="66"/>
  <c r="F163" i="66"/>
  <c r="J162" i="66"/>
  <c r="I162" i="66"/>
  <c r="H162" i="66"/>
  <c r="F162" i="66"/>
  <c r="J161" i="66"/>
  <c r="I161" i="66"/>
  <c r="F161" i="66"/>
  <c r="H161" i="66" s="1"/>
  <c r="J160" i="66"/>
  <c r="I160" i="66"/>
  <c r="H160" i="66"/>
  <c r="F160" i="66"/>
  <c r="J159" i="66"/>
  <c r="I159" i="66"/>
  <c r="H159" i="66"/>
  <c r="F159" i="66"/>
  <c r="J158" i="66"/>
  <c r="I158" i="66"/>
  <c r="F158" i="66"/>
  <c r="H158" i="66" s="1"/>
  <c r="J157" i="66"/>
  <c r="I157" i="66"/>
  <c r="H157" i="66"/>
  <c r="F157" i="66"/>
  <c r="J156" i="66"/>
  <c r="I156" i="66"/>
  <c r="H156" i="66"/>
  <c r="F156" i="66"/>
  <c r="J155" i="66"/>
  <c r="I155" i="66"/>
  <c r="F155" i="66"/>
  <c r="H155" i="66" s="1"/>
  <c r="J154" i="66"/>
  <c r="I154" i="66"/>
  <c r="H154" i="66"/>
  <c r="F154" i="66"/>
  <c r="J153" i="66"/>
  <c r="I153" i="66"/>
  <c r="H153" i="66"/>
  <c r="F153" i="66"/>
  <c r="J152" i="66"/>
  <c r="I152" i="66"/>
  <c r="F152" i="66"/>
  <c r="H152" i="66" s="1"/>
  <c r="J151" i="66"/>
  <c r="I151" i="66"/>
  <c r="H151" i="66"/>
  <c r="F151" i="66"/>
  <c r="J150" i="66"/>
  <c r="I150" i="66"/>
  <c r="H150" i="66"/>
  <c r="F150" i="66"/>
  <c r="J149" i="66"/>
  <c r="I149" i="66"/>
  <c r="F149" i="66"/>
  <c r="H149" i="66" s="1"/>
  <c r="J148" i="66"/>
  <c r="I148" i="66"/>
  <c r="H148" i="66"/>
  <c r="F148" i="66"/>
  <c r="J147" i="66"/>
  <c r="I147" i="66"/>
  <c r="H147" i="66"/>
  <c r="F147" i="66"/>
  <c r="J146" i="66"/>
  <c r="I146" i="66"/>
  <c r="F146" i="66"/>
  <c r="H146" i="66" s="1"/>
  <c r="J145" i="66"/>
  <c r="I145" i="66"/>
  <c r="H145" i="66"/>
  <c r="F145" i="66"/>
  <c r="J144" i="66"/>
  <c r="I144" i="66"/>
  <c r="H144" i="66"/>
  <c r="F144" i="66"/>
  <c r="J143" i="66"/>
  <c r="I143" i="66"/>
  <c r="F143" i="66"/>
  <c r="H143" i="66" s="1"/>
  <c r="J142" i="66"/>
  <c r="I142" i="66"/>
  <c r="H142" i="66"/>
  <c r="F142" i="66"/>
  <c r="J141" i="66"/>
  <c r="I141" i="66"/>
  <c r="H141" i="66"/>
  <c r="F141" i="66"/>
  <c r="J140" i="66"/>
  <c r="I140" i="66"/>
  <c r="F140" i="66"/>
  <c r="H140" i="66" s="1"/>
  <c r="J139" i="66"/>
  <c r="I139" i="66"/>
  <c r="H139" i="66"/>
  <c r="F139" i="66"/>
  <c r="J138" i="66"/>
  <c r="I138" i="66"/>
  <c r="H138" i="66"/>
  <c r="F138" i="66"/>
  <c r="J137" i="66"/>
  <c r="I137" i="66"/>
  <c r="F137" i="66"/>
  <c r="J136" i="66"/>
  <c r="I136" i="66"/>
  <c r="H136" i="66"/>
  <c r="F136" i="66"/>
  <c r="I132" i="66"/>
  <c r="G132" i="66"/>
  <c r="E132" i="66"/>
  <c r="D132" i="66"/>
  <c r="C132" i="66"/>
  <c r="J128" i="66"/>
  <c r="I128" i="66"/>
  <c r="H128" i="66"/>
  <c r="F128" i="66"/>
  <c r="J127" i="66"/>
  <c r="I127" i="66"/>
  <c r="H127" i="66"/>
  <c r="F127" i="66"/>
  <c r="J126" i="66"/>
  <c r="I126" i="66"/>
  <c r="H126" i="66"/>
  <c r="F126" i="66"/>
  <c r="J125" i="66"/>
  <c r="I125" i="66"/>
  <c r="H125" i="66"/>
  <c r="F125" i="66"/>
  <c r="J124" i="66"/>
  <c r="I124" i="66"/>
  <c r="H124" i="66"/>
  <c r="F124" i="66"/>
  <c r="J123" i="66"/>
  <c r="I123" i="66"/>
  <c r="H123" i="66"/>
  <c r="F123" i="66"/>
  <c r="J122" i="66"/>
  <c r="I122" i="66"/>
  <c r="H122" i="66"/>
  <c r="F122" i="66"/>
  <c r="J121" i="66"/>
  <c r="I121" i="66"/>
  <c r="H121" i="66"/>
  <c r="F121" i="66"/>
  <c r="J120" i="66"/>
  <c r="I120" i="66"/>
  <c r="H120" i="66"/>
  <c r="F120" i="66"/>
  <c r="J119" i="66"/>
  <c r="I119" i="66"/>
  <c r="H119" i="66"/>
  <c r="F119" i="66"/>
  <c r="J118" i="66"/>
  <c r="I118" i="66"/>
  <c r="H118" i="66"/>
  <c r="F118" i="66"/>
  <c r="J117" i="66"/>
  <c r="I117" i="66"/>
  <c r="H117" i="66"/>
  <c r="F117" i="66"/>
  <c r="J116" i="66"/>
  <c r="I116" i="66"/>
  <c r="H116" i="66"/>
  <c r="F116" i="66"/>
  <c r="J115" i="66"/>
  <c r="I115" i="66"/>
  <c r="H115" i="66"/>
  <c r="F115" i="66"/>
  <c r="J114" i="66"/>
  <c r="I114" i="66"/>
  <c r="H114" i="66"/>
  <c r="F114" i="66"/>
  <c r="J113" i="66"/>
  <c r="I113" i="66"/>
  <c r="H113" i="66"/>
  <c r="F113" i="66"/>
  <c r="J112" i="66"/>
  <c r="I112" i="66"/>
  <c r="H112" i="66"/>
  <c r="F112" i="66"/>
  <c r="J111" i="66"/>
  <c r="I111" i="66"/>
  <c r="H111" i="66"/>
  <c r="F111" i="66"/>
  <c r="J110" i="66"/>
  <c r="I110" i="66"/>
  <c r="H110" i="66"/>
  <c r="F110" i="66"/>
  <c r="J109" i="66"/>
  <c r="I109" i="66"/>
  <c r="H109" i="66"/>
  <c r="F109" i="66"/>
  <c r="J108" i="66"/>
  <c r="I108" i="66"/>
  <c r="H108" i="66"/>
  <c r="F108" i="66"/>
  <c r="J107" i="66"/>
  <c r="I107" i="66"/>
  <c r="H107" i="66"/>
  <c r="F107" i="66"/>
  <c r="J106" i="66"/>
  <c r="I106" i="66"/>
  <c r="H106" i="66"/>
  <c r="F106" i="66"/>
  <c r="J105" i="66"/>
  <c r="I105" i="66"/>
  <c r="H105" i="66"/>
  <c r="F105" i="66"/>
  <c r="J104" i="66"/>
  <c r="I104" i="66"/>
  <c r="H104" i="66"/>
  <c r="F104" i="66"/>
  <c r="J103" i="66"/>
  <c r="I103" i="66"/>
  <c r="H103" i="66"/>
  <c r="F103" i="66"/>
  <c r="J102" i="66"/>
  <c r="I102" i="66"/>
  <c r="H102" i="66"/>
  <c r="F102" i="66"/>
  <c r="J101" i="66"/>
  <c r="I101" i="66"/>
  <c r="H101" i="66"/>
  <c r="F101" i="66"/>
  <c r="J100" i="66"/>
  <c r="I100" i="66"/>
  <c r="H100" i="66"/>
  <c r="F100" i="66"/>
  <c r="J99" i="66"/>
  <c r="I99" i="66"/>
  <c r="H99" i="66"/>
  <c r="F99" i="66"/>
  <c r="J98" i="66"/>
  <c r="I98" i="66"/>
  <c r="H98" i="66"/>
  <c r="F98" i="66"/>
  <c r="J97" i="66"/>
  <c r="I97" i="66"/>
  <c r="H97" i="66"/>
  <c r="F97" i="66"/>
  <c r="J96" i="66"/>
  <c r="I96" i="66"/>
  <c r="H96" i="66"/>
  <c r="F96" i="66"/>
  <c r="J95" i="66"/>
  <c r="I95" i="66"/>
  <c r="H95" i="66"/>
  <c r="F95" i="66"/>
  <c r="J94" i="66"/>
  <c r="I94" i="66"/>
  <c r="H94" i="66"/>
  <c r="F94" i="66"/>
  <c r="J93" i="66"/>
  <c r="I93" i="66"/>
  <c r="H93" i="66"/>
  <c r="F93" i="66"/>
  <c r="J92" i="66"/>
  <c r="I92" i="66"/>
  <c r="H92" i="66"/>
  <c r="F92" i="66"/>
  <c r="J91" i="66"/>
  <c r="I91" i="66"/>
  <c r="H91" i="66"/>
  <c r="F91" i="66"/>
  <c r="J90" i="66"/>
  <c r="I90" i="66"/>
  <c r="H90" i="66"/>
  <c r="F90" i="66"/>
  <c r="F132" i="66" s="1"/>
  <c r="J89" i="66"/>
  <c r="I89" i="66"/>
  <c r="H89" i="66"/>
  <c r="F89" i="66"/>
  <c r="J88" i="66"/>
  <c r="J132" i="66" s="1"/>
  <c r="I88" i="66"/>
  <c r="H88" i="66"/>
  <c r="H132" i="66" s="1"/>
  <c r="F88" i="66"/>
  <c r="F84" i="66"/>
  <c r="E84" i="66"/>
  <c r="D84" i="66"/>
  <c r="C84" i="66"/>
  <c r="B84" i="66"/>
  <c r="G83" i="66"/>
  <c r="E83" i="66"/>
  <c r="G82" i="66"/>
  <c r="E82" i="66"/>
  <c r="G81" i="66"/>
  <c r="E81" i="66"/>
  <c r="G80" i="66"/>
  <c r="E80" i="66"/>
  <c r="G79" i="66"/>
  <c r="E79" i="66"/>
  <c r="G78" i="66"/>
  <c r="E78" i="66"/>
  <c r="G77" i="66"/>
  <c r="E77" i="66"/>
  <c r="G76" i="66"/>
  <c r="E76" i="66"/>
  <c r="G75" i="66"/>
  <c r="E75" i="66"/>
  <c r="G74" i="66"/>
  <c r="E74" i="66"/>
  <c r="G73" i="66"/>
  <c r="E73" i="66"/>
  <c r="G72" i="66"/>
  <c r="E72" i="66"/>
  <c r="G71" i="66"/>
  <c r="E71" i="66"/>
  <c r="G70" i="66"/>
  <c r="E70" i="66"/>
  <c r="G69" i="66"/>
  <c r="E69" i="66"/>
  <c r="G68" i="66"/>
  <c r="E68" i="66"/>
  <c r="G67" i="66"/>
  <c r="E67" i="66"/>
  <c r="G66" i="66"/>
  <c r="E66" i="66"/>
  <c r="G65" i="66"/>
  <c r="E65" i="66"/>
  <c r="G64" i="66"/>
  <c r="E64" i="66"/>
  <c r="G63" i="66"/>
  <c r="E63" i="66"/>
  <c r="G62" i="66"/>
  <c r="E62" i="66"/>
  <c r="G61" i="66"/>
  <c r="E61" i="66"/>
  <c r="G60" i="66"/>
  <c r="E60" i="66"/>
  <c r="G59" i="66"/>
  <c r="E59" i="66"/>
  <c r="G58" i="66"/>
  <c r="G84" i="66" s="1"/>
  <c r="E58" i="66"/>
  <c r="G57" i="66"/>
  <c r="E57" i="66"/>
  <c r="F53" i="66"/>
  <c r="M49" i="66"/>
  <c r="I49" i="66"/>
  <c r="H49" i="66"/>
  <c r="E49" i="66"/>
  <c r="O40" i="66"/>
  <c r="L40" i="66"/>
  <c r="N40" i="66" s="1"/>
  <c r="K40" i="66"/>
  <c r="J40" i="66"/>
  <c r="G40" i="66"/>
  <c r="F40" i="66"/>
  <c r="N39" i="66"/>
  <c r="L39" i="66"/>
  <c r="J39" i="66"/>
  <c r="G39" i="66"/>
  <c r="F39" i="66"/>
  <c r="O38" i="66"/>
  <c r="N38" i="66"/>
  <c r="L38" i="66"/>
  <c r="K38" i="66" s="1"/>
  <c r="J38" i="66"/>
  <c r="G38" i="66"/>
  <c r="F38" i="66"/>
  <c r="O37" i="66"/>
  <c r="N37" i="66"/>
  <c r="L37" i="66"/>
  <c r="K37" i="66"/>
  <c r="J37" i="66"/>
  <c r="G37" i="66"/>
  <c r="F37" i="66"/>
  <c r="O36" i="66"/>
  <c r="N36" i="66"/>
  <c r="K36" i="66"/>
  <c r="J36" i="66"/>
  <c r="G36" i="66"/>
  <c r="F36" i="66"/>
  <c r="L35" i="66"/>
  <c r="J35" i="66"/>
  <c r="G35" i="66"/>
  <c r="F35" i="66"/>
  <c r="N34" i="66"/>
  <c r="L34" i="66"/>
  <c r="O34" i="66" s="1"/>
  <c r="K34" i="66"/>
  <c r="J34" i="66"/>
  <c r="G34" i="66"/>
  <c r="F34" i="66"/>
  <c r="L33" i="66"/>
  <c r="N33" i="66" s="1"/>
  <c r="K33" i="66"/>
  <c r="J33" i="66"/>
  <c r="G33" i="66"/>
  <c r="F33" i="66"/>
  <c r="L32" i="66"/>
  <c r="J32" i="66"/>
  <c r="G32" i="66"/>
  <c r="F32" i="66"/>
  <c r="O31" i="66"/>
  <c r="N31" i="66"/>
  <c r="L31" i="66"/>
  <c r="K31" i="66" s="1"/>
  <c r="J31" i="66"/>
  <c r="G31" i="66"/>
  <c r="F31" i="66"/>
  <c r="O30" i="66"/>
  <c r="N30" i="66"/>
  <c r="L30" i="66"/>
  <c r="K30" i="66"/>
  <c r="J30" i="66"/>
  <c r="G30" i="66"/>
  <c r="F30" i="66"/>
  <c r="L29" i="66"/>
  <c r="J29" i="66"/>
  <c r="G29" i="66"/>
  <c r="F29" i="66"/>
  <c r="N28" i="66"/>
  <c r="L28" i="66"/>
  <c r="O28" i="66" s="1"/>
  <c r="K28" i="66"/>
  <c r="J28" i="66"/>
  <c r="G28" i="66"/>
  <c r="F28" i="66"/>
  <c r="O27" i="66"/>
  <c r="L27" i="66"/>
  <c r="J27" i="66"/>
  <c r="G27" i="66"/>
  <c r="F27" i="66"/>
  <c r="L26" i="66"/>
  <c r="J26" i="66"/>
  <c r="G26" i="66"/>
  <c r="F26" i="66"/>
  <c r="O25" i="66"/>
  <c r="N25" i="66"/>
  <c r="L25" i="66"/>
  <c r="K25" i="66" s="1"/>
  <c r="J25" i="66"/>
  <c r="G25" i="66"/>
  <c r="F25" i="66"/>
  <c r="O24" i="66"/>
  <c r="N24" i="66"/>
  <c r="L24" i="66"/>
  <c r="K24" i="66"/>
  <c r="J24" i="66"/>
  <c r="G24" i="66"/>
  <c r="F24" i="66"/>
  <c r="L23" i="66"/>
  <c r="J23" i="66"/>
  <c r="G23" i="66"/>
  <c r="F23" i="66"/>
  <c r="N22" i="66"/>
  <c r="L22" i="66"/>
  <c r="O22" i="66" s="1"/>
  <c r="K22" i="66"/>
  <c r="J22" i="66"/>
  <c r="G22" i="66"/>
  <c r="F22" i="66"/>
  <c r="O21" i="66"/>
  <c r="L21" i="66"/>
  <c r="N21" i="66" s="1"/>
  <c r="K21" i="66"/>
  <c r="J21" i="66"/>
  <c r="G21" i="66"/>
  <c r="F21" i="66"/>
  <c r="N20" i="66"/>
  <c r="L20" i="66"/>
  <c r="J20" i="66"/>
  <c r="G20" i="66"/>
  <c r="F20" i="66"/>
  <c r="O19" i="66"/>
  <c r="N19" i="66"/>
  <c r="L19" i="66"/>
  <c r="K19" i="66" s="1"/>
  <c r="J19" i="66"/>
  <c r="G19" i="66"/>
  <c r="F19" i="66"/>
  <c r="O18" i="66"/>
  <c r="N18" i="66"/>
  <c r="L18" i="66"/>
  <c r="K18" i="66"/>
  <c r="J18" i="66"/>
  <c r="G18" i="66"/>
  <c r="F18" i="66"/>
  <c r="L17" i="66"/>
  <c r="J17" i="66"/>
  <c r="G17" i="66"/>
  <c r="F17" i="66"/>
  <c r="N16" i="66"/>
  <c r="L16" i="66"/>
  <c r="O16" i="66" s="1"/>
  <c r="K16" i="66"/>
  <c r="J16" i="66"/>
  <c r="G16" i="66"/>
  <c r="F16" i="66"/>
  <c r="L15" i="66"/>
  <c r="N15" i="66" s="1"/>
  <c r="K15" i="66"/>
  <c r="J15" i="66"/>
  <c r="G15" i="66"/>
  <c r="F15" i="66"/>
  <c r="L14" i="66"/>
  <c r="J14" i="66"/>
  <c r="G14" i="66"/>
  <c r="F14" i="66"/>
  <c r="O13" i="66"/>
  <c r="N13" i="66"/>
  <c r="L13" i="66"/>
  <c r="K13" i="66" s="1"/>
  <c r="J13" i="66"/>
  <c r="G13" i="66"/>
  <c r="F13" i="66"/>
  <c r="O12" i="66"/>
  <c r="N12" i="66"/>
  <c r="L12" i="66"/>
  <c r="K12" i="66"/>
  <c r="J12" i="66"/>
  <c r="G12" i="66"/>
  <c r="F12" i="66"/>
  <c r="L11" i="66"/>
  <c r="J11" i="66"/>
  <c r="G11" i="66"/>
  <c r="F11" i="66"/>
  <c r="N10" i="66"/>
  <c r="L10" i="66"/>
  <c r="O10" i="66" s="1"/>
  <c r="K10" i="66"/>
  <c r="J10" i="66"/>
  <c r="G10" i="66"/>
  <c r="F10" i="66"/>
  <c r="O9" i="66"/>
  <c r="L9" i="66"/>
  <c r="J9" i="66"/>
  <c r="G9" i="66"/>
  <c r="F9" i="66"/>
  <c r="L8" i="66"/>
  <c r="J8" i="66"/>
  <c r="G8" i="66"/>
  <c r="F8" i="66"/>
  <c r="O7" i="66"/>
  <c r="N7" i="66"/>
  <c r="L7" i="66"/>
  <c r="K7" i="66" s="1"/>
  <c r="J7" i="66"/>
  <c r="G7" i="66"/>
  <c r="F7" i="66"/>
  <c r="O6" i="66"/>
  <c r="N6" i="66"/>
  <c r="L6" i="66"/>
  <c r="K6" i="66"/>
  <c r="J6" i="66"/>
  <c r="G6" i="66"/>
  <c r="F6" i="66"/>
  <c r="L5" i="66"/>
  <c r="J5" i="66"/>
  <c r="G5" i="66"/>
  <c r="F5" i="66"/>
  <c r="N4" i="66"/>
  <c r="L4" i="66"/>
  <c r="K4" i="66"/>
  <c r="J4" i="66"/>
  <c r="G4" i="66"/>
  <c r="F4" i="66"/>
  <c r="E203" i="65"/>
  <c r="C203" i="65"/>
  <c r="C199" i="65"/>
  <c r="E199" i="65" s="1"/>
  <c r="H194" i="65"/>
  <c r="E194" i="65"/>
  <c r="H193" i="65"/>
  <c r="E193" i="65"/>
  <c r="E192" i="65"/>
  <c r="H192" i="65" s="1"/>
  <c r="H191" i="65"/>
  <c r="E191" i="65"/>
  <c r="H190" i="65"/>
  <c r="E190" i="65"/>
  <c r="E189" i="65"/>
  <c r="H189" i="65" s="1"/>
  <c r="H188" i="65"/>
  <c r="E188" i="65"/>
  <c r="H187" i="65"/>
  <c r="E187" i="65"/>
  <c r="E186" i="65"/>
  <c r="H186" i="65" s="1"/>
  <c r="H185" i="65"/>
  <c r="E185" i="65"/>
  <c r="H184" i="65"/>
  <c r="E184" i="65"/>
  <c r="E183" i="65"/>
  <c r="H183" i="65" s="1"/>
  <c r="H182" i="65"/>
  <c r="E182" i="65"/>
  <c r="H181" i="65"/>
  <c r="E181" i="65"/>
  <c r="E180" i="65"/>
  <c r="H180" i="65" s="1"/>
  <c r="H179" i="65"/>
  <c r="E179" i="65"/>
  <c r="H178" i="65"/>
  <c r="G174" i="65"/>
  <c r="E174" i="65"/>
  <c r="D174" i="65"/>
  <c r="C174" i="65"/>
  <c r="J169" i="65"/>
  <c r="I169" i="65"/>
  <c r="H169" i="65"/>
  <c r="F169" i="65"/>
  <c r="J168" i="65"/>
  <c r="I168" i="65"/>
  <c r="F168" i="65"/>
  <c r="H168" i="65" s="1"/>
  <c r="J167" i="65"/>
  <c r="I167" i="65"/>
  <c r="F167" i="65"/>
  <c r="H167" i="65" s="1"/>
  <c r="J166" i="65"/>
  <c r="I166" i="65"/>
  <c r="H166" i="65"/>
  <c r="F166" i="65"/>
  <c r="J165" i="65"/>
  <c r="I165" i="65"/>
  <c r="F165" i="65"/>
  <c r="H165" i="65" s="1"/>
  <c r="J164" i="65"/>
  <c r="I164" i="65"/>
  <c r="F164" i="65"/>
  <c r="H164" i="65" s="1"/>
  <c r="J163" i="65"/>
  <c r="I163" i="65"/>
  <c r="H163" i="65"/>
  <c r="F163" i="65"/>
  <c r="J162" i="65"/>
  <c r="I162" i="65"/>
  <c r="F162" i="65"/>
  <c r="H162" i="65" s="1"/>
  <c r="J161" i="65"/>
  <c r="I161" i="65"/>
  <c r="H161" i="65"/>
  <c r="F161" i="65"/>
  <c r="J160" i="65"/>
  <c r="I160" i="65"/>
  <c r="H160" i="65"/>
  <c r="F160" i="65"/>
  <c r="J159" i="65"/>
  <c r="I159" i="65"/>
  <c r="F159" i="65"/>
  <c r="H159" i="65" s="1"/>
  <c r="J158" i="65"/>
  <c r="I158" i="65"/>
  <c r="H158" i="65"/>
  <c r="F158" i="65"/>
  <c r="J157" i="65"/>
  <c r="I157" i="65"/>
  <c r="H157" i="65"/>
  <c r="F157" i="65"/>
  <c r="J156" i="65"/>
  <c r="I156" i="65"/>
  <c r="F156" i="65"/>
  <c r="H156" i="65" s="1"/>
  <c r="J155" i="65"/>
  <c r="I155" i="65"/>
  <c r="F155" i="65"/>
  <c r="H155" i="65" s="1"/>
  <c r="J154" i="65"/>
  <c r="I154" i="65"/>
  <c r="H154" i="65"/>
  <c r="F154" i="65"/>
  <c r="J153" i="65"/>
  <c r="I153" i="65"/>
  <c r="F153" i="65"/>
  <c r="H153" i="65" s="1"/>
  <c r="J152" i="65"/>
  <c r="I152" i="65"/>
  <c r="H152" i="65"/>
  <c r="F152" i="65"/>
  <c r="J151" i="65"/>
  <c r="I151" i="65"/>
  <c r="H151" i="65"/>
  <c r="F151" i="65"/>
  <c r="J150" i="65"/>
  <c r="I150" i="65"/>
  <c r="F150" i="65"/>
  <c r="H150" i="65" s="1"/>
  <c r="J149" i="65"/>
  <c r="I149" i="65"/>
  <c r="F149" i="65"/>
  <c r="H149" i="65" s="1"/>
  <c r="J148" i="65"/>
  <c r="I148" i="65"/>
  <c r="H148" i="65"/>
  <c r="F148" i="65"/>
  <c r="J147" i="65"/>
  <c r="I147" i="65"/>
  <c r="F147" i="65"/>
  <c r="H147" i="65" s="1"/>
  <c r="J146" i="65"/>
  <c r="I146" i="65"/>
  <c r="F146" i="65"/>
  <c r="H146" i="65" s="1"/>
  <c r="J145" i="65"/>
  <c r="I145" i="65"/>
  <c r="H145" i="65"/>
  <c r="F145" i="65"/>
  <c r="J144" i="65"/>
  <c r="I144" i="65"/>
  <c r="F144" i="65"/>
  <c r="H144" i="65" s="1"/>
  <c r="J143" i="65"/>
  <c r="I143" i="65"/>
  <c r="H143" i="65"/>
  <c r="F143" i="65"/>
  <c r="J142" i="65"/>
  <c r="I142" i="65"/>
  <c r="H142" i="65"/>
  <c r="F142" i="65"/>
  <c r="J141" i="65"/>
  <c r="I141" i="65"/>
  <c r="F141" i="65"/>
  <c r="H141" i="65" s="1"/>
  <c r="J140" i="65"/>
  <c r="I140" i="65"/>
  <c r="F140" i="65"/>
  <c r="H140" i="65" s="1"/>
  <c r="J139" i="65"/>
  <c r="I139" i="65"/>
  <c r="H139" i="65"/>
  <c r="F139" i="65"/>
  <c r="J138" i="65"/>
  <c r="I138" i="65"/>
  <c r="I174" i="65" s="1"/>
  <c r="F138" i="65"/>
  <c r="H138" i="65" s="1"/>
  <c r="J137" i="65"/>
  <c r="I137" i="65"/>
  <c r="F137" i="65"/>
  <c r="J136" i="65"/>
  <c r="I136" i="65"/>
  <c r="H136" i="65"/>
  <c r="F136" i="65"/>
  <c r="G132" i="65"/>
  <c r="E132" i="65"/>
  <c r="D132" i="65"/>
  <c r="C132" i="65"/>
  <c r="J127" i="65"/>
  <c r="I127" i="65"/>
  <c r="H127" i="65"/>
  <c r="F127" i="65"/>
  <c r="J126" i="65"/>
  <c r="I126" i="65"/>
  <c r="F126" i="65"/>
  <c r="H126" i="65" s="1"/>
  <c r="J125" i="65"/>
  <c r="I125" i="65"/>
  <c r="F125" i="65"/>
  <c r="H125" i="65" s="1"/>
  <c r="J124" i="65"/>
  <c r="I124" i="65"/>
  <c r="H124" i="65"/>
  <c r="F124" i="65"/>
  <c r="J123" i="65"/>
  <c r="I123" i="65"/>
  <c r="F123" i="65"/>
  <c r="H123" i="65" s="1"/>
  <c r="J122" i="65"/>
  <c r="I122" i="65"/>
  <c r="F122" i="65"/>
  <c r="H122" i="65" s="1"/>
  <c r="J121" i="65"/>
  <c r="I121" i="65"/>
  <c r="H121" i="65"/>
  <c r="F121" i="65"/>
  <c r="J120" i="65"/>
  <c r="I120" i="65"/>
  <c r="F120" i="65"/>
  <c r="H120" i="65" s="1"/>
  <c r="J119" i="65"/>
  <c r="I119" i="65"/>
  <c r="H119" i="65"/>
  <c r="F119" i="65"/>
  <c r="J118" i="65"/>
  <c r="I118" i="65"/>
  <c r="H118" i="65"/>
  <c r="F118" i="65"/>
  <c r="J117" i="65"/>
  <c r="I117" i="65"/>
  <c r="F117" i="65"/>
  <c r="H117" i="65" s="1"/>
  <c r="J116" i="65"/>
  <c r="I116" i="65"/>
  <c r="F116" i="65"/>
  <c r="H116" i="65" s="1"/>
  <c r="J115" i="65"/>
  <c r="I115" i="65"/>
  <c r="H115" i="65"/>
  <c r="F115" i="65"/>
  <c r="J114" i="65"/>
  <c r="I114" i="65"/>
  <c r="F114" i="65"/>
  <c r="H114" i="65" s="1"/>
  <c r="J113" i="65"/>
  <c r="I113" i="65"/>
  <c r="F113" i="65"/>
  <c r="H113" i="65" s="1"/>
  <c r="J112" i="65"/>
  <c r="I112" i="65"/>
  <c r="H112" i="65"/>
  <c r="F112" i="65"/>
  <c r="J111" i="65"/>
  <c r="I111" i="65"/>
  <c r="F111" i="65"/>
  <c r="H111" i="65" s="1"/>
  <c r="J110" i="65"/>
  <c r="I110" i="65"/>
  <c r="H110" i="65"/>
  <c r="F110" i="65"/>
  <c r="J109" i="65"/>
  <c r="I109" i="65"/>
  <c r="H109" i="65"/>
  <c r="F109" i="65"/>
  <c r="J108" i="65"/>
  <c r="I108" i="65"/>
  <c r="F108" i="65"/>
  <c r="H108" i="65" s="1"/>
  <c r="J107" i="65"/>
  <c r="I107" i="65"/>
  <c r="F107" i="65"/>
  <c r="H107" i="65" s="1"/>
  <c r="J106" i="65"/>
  <c r="I106" i="65"/>
  <c r="H106" i="65"/>
  <c r="F106" i="65"/>
  <c r="J105" i="65"/>
  <c r="I105" i="65"/>
  <c r="F105" i="65"/>
  <c r="H105" i="65" s="1"/>
  <c r="J104" i="65"/>
  <c r="I104" i="65"/>
  <c r="F104" i="65"/>
  <c r="H104" i="65" s="1"/>
  <c r="J103" i="65"/>
  <c r="I103" i="65"/>
  <c r="H103" i="65"/>
  <c r="F103" i="65"/>
  <c r="J102" i="65"/>
  <c r="I102" i="65"/>
  <c r="F102" i="65"/>
  <c r="H102" i="65" s="1"/>
  <c r="J101" i="65"/>
  <c r="I101" i="65"/>
  <c r="H101" i="65"/>
  <c r="F101" i="65"/>
  <c r="J100" i="65"/>
  <c r="I100" i="65"/>
  <c r="H100" i="65"/>
  <c r="F100" i="65"/>
  <c r="J99" i="65"/>
  <c r="I99" i="65"/>
  <c r="F99" i="65"/>
  <c r="H99" i="65" s="1"/>
  <c r="J98" i="65"/>
  <c r="I98" i="65"/>
  <c r="F98" i="65"/>
  <c r="H98" i="65" s="1"/>
  <c r="J97" i="65"/>
  <c r="I97" i="65"/>
  <c r="H97" i="65"/>
  <c r="F97" i="65"/>
  <c r="J96" i="65"/>
  <c r="I96" i="65"/>
  <c r="F96" i="65"/>
  <c r="H96" i="65" s="1"/>
  <c r="J95" i="65"/>
  <c r="I95" i="65"/>
  <c r="F95" i="65"/>
  <c r="H95" i="65" s="1"/>
  <c r="J94" i="65"/>
  <c r="I94" i="65"/>
  <c r="H94" i="65"/>
  <c r="F94" i="65"/>
  <c r="J93" i="65"/>
  <c r="I93" i="65"/>
  <c r="I132" i="65" s="1"/>
  <c r="F93" i="65"/>
  <c r="H93" i="65" s="1"/>
  <c r="J92" i="65"/>
  <c r="I92" i="65"/>
  <c r="H92" i="65"/>
  <c r="F92" i="65"/>
  <c r="J91" i="65"/>
  <c r="I91" i="65"/>
  <c r="H91" i="65"/>
  <c r="F91" i="65"/>
  <c r="J90" i="65"/>
  <c r="I90" i="65"/>
  <c r="F90" i="65"/>
  <c r="H90" i="65" s="1"/>
  <c r="J89" i="65"/>
  <c r="I89" i="65"/>
  <c r="F89" i="65"/>
  <c r="J88" i="65"/>
  <c r="I88" i="65"/>
  <c r="H88" i="65"/>
  <c r="F88" i="65"/>
  <c r="F84" i="65"/>
  <c r="D84" i="65"/>
  <c r="C84" i="65"/>
  <c r="B84" i="65"/>
  <c r="E83" i="65"/>
  <c r="G83" i="65" s="1"/>
  <c r="E82" i="65"/>
  <c r="G82" i="65" s="1"/>
  <c r="G81" i="65"/>
  <c r="E81" i="65"/>
  <c r="G80" i="65"/>
  <c r="E80" i="65"/>
  <c r="E79" i="65"/>
  <c r="G79" i="65" s="1"/>
  <c r="G78" i="65"/>
  <c r="E78" i="65"/>
  <c r="E77" i="65"/>
  <c r="G77" i="65" s="1"/>
  <c r="E76" i="65"/>
  <c r="G76" i="65" s="1"/>
  <c r="G75" i="65"/>
  <c r="E75" i="65"/>
  <c r="E74" i="65"/>
  <c r="G74" i="65" s="1"/>
  <c r="E73" i="65"/>
  <c r="G73" i="65" s="1"/>
  <c r="G72" i="65"/>
  <c r="E72" i="65"/>
  <c r="G71" i="65"/>
  <c r="E71" i="65"/>
  <c r="E70" i="65"/>
  <c r="G70" i="65" s="1"/>
  <c r="G69" i="65"/>
  <c r="E69" i="65"/>
  <c r="E68" i="65"/>
  <c r="G68" i="65" s="1"/>
  <c r="E67" i="65"/>
  <c r="G67" i="65" s="1"/>
  <c r="G66" i="65"/>
  <c r="E66" i="65"/>
  <c r="E65" i="65"/>
  <c r="G65" i="65" s="1"/>
  <c r="E64" i="65"/>
  <c r="G64" i="65" s="1"/>
  <c r="G63" i="65"/>
  <c r="E63" i="65"/>
  <c r="G62" i="65"/>
  <c r="E62" i="65"/>
  <c r="E61" i="65"/>
  <c r="G61" i="65" s="1"/>
  <c r="G60" i="65"/>
  <c r="E60" i="65"/>
  <c r="G59" i="65"/>
  <c r="E59" i="65"/>
  <c r="E58" i="65"/>
  <c r="G58" i="65" s="1"/>
  <c r="G57" i="65"/>
  <c r="E57" i="65"/>
  <c r="F53" i="65"/>
  <c r="M49" i="65"/>
  <c r="I49" i="65"/>
  <c r="H49" i="65"/>
  <c r="E49" i="65"/>
  <c r="O40" i="65"/>
  <c r="N40" i="65"/>
  <c r="L40" i="65"/>
  <c r="K40" i="65"/>
  <c r="J40" i="65"/>
  <c r="G40" i="65"/>
  <c r="F40" i="65"/>
  <c r="O39" i="65"/>
  <c r="L39" i="65"/>
  <c r="N39" i="65" s="1"/>
  <c r="K39" i="65"/>
  <c r="J39" i="65"/>
  <c r="G39" i="65"/>
  <c r="F39" i="65"/>
  <c r="L38" i="65"/>
  <c r="J38" i="65"/>
  <c r="G38" i="65"/>
  <c r="F38" i="65"/>
  <c r="O37" i="65"/>
  <c r="N37" i="65"/>
  <c r="L37" i="65"/>
  <c r="K37" i="65"/>
  <c r="J37" i="65"/>
  <c r="G37" i="65"/>
  <c r="F37" i="65"/>
  <c r="O36" i="65"/>
  <c r="N36" i="65"/>
  <c r="K36" i="65"/>
  <c r="J36" i="65"/>
  <c r="G36" i="65"/>
  <c r="F36" i="65"/>
  <c r="L35" i="65"/>
  <c r="N35" i="65" s="1"/>
  <c r="K35" i="65"/>
  <c r="J35" i="65"/>
  <c r="G35" i="65"/>
  <c r="F35" i="65"/>
  <c r="L34" i="65"/>
  <c r="J34" i="65"/>
  <c r="G34" i="65"/>
  <c r="F34" i="65"/>
  <c r="O33" i="65"/>
  <c r="N33" i="65"/>
  <c r="L33" i="65"/>
  <c r="K33" i="65"/>
  <c r="J33" i="65"/>
  <c r="G33" i="65"/>
  <c r="F33" i="65"/>
  <c r="O32" i="65"/>
  <c r="L32" i="65"/>
  <c r="N32" i="65" s="1"/>
  <c r="K32" i="65"/>
  <c r="J32" i="65"/>
  <c r="G32" i="65"/>
  <c r="F32" i="65"/>
  <c r="L31" i="65"/>
  <c r="J31" i="65"/>
  <c r="G31" i="65"/>
  <c r="F31" i="65"/>
  <c r="O30" i="65"/>
  <c r="N30" i="65"/>
  <c r="L30" i="65"/>
  <c r="K30" i="65"/>
  <c r="J30" i="65"/>
  <c r="G30" i="65"/>
  <c r="F30" i="65"/>
  <c r="O29" i="65"/>
  <c r="L29" i="65"/>
  <c r="N29" i="65" s="1"/>
  <c r="K29" i="65"/>
  <c r="J29" i="65"/>
  <c r="G29" i="65"/>
  <c r="F29" i="65"/>
  <c r="N28" i="65"/>
  <c r="L28" i="65"/>
  <c r="J28" i="65"/>
  <c r="G28" i="65"/>
  <c r="F28" i="65"/>
  <c r="O27" i="65"/>
  <c r="N27" i="65"/>
  <c r="L27" i="65"/>
  <c r="K27" i="65"/>
  <c r="J27" i="65"/>
  <c r="G27" i="65"/>
  <c r="F27" i="65"/>
  <c r="O26" i="65"/>
  <c r="L26" i="65"/>
  <c r="N26" i="65" s="1"/>
  <c r="K26" i="65"/>
  <c r="J26" i="65"/>
  <c r="G26" i="65"/>
  <c r="F26" i="65"/>
  <c r="L25" i="65"/>
  <c r="J25" i="65"/>
  <c r="G25" i="65"/>
  <c r="F25" i="65"/>
  <c r="O24" i="65"/>
  <c r="N24" i="65"/>
  <c r="L24" i="65"/>
  <c r="K24" i="65"/>
  <c r="J24" i="65"/>
  <c r="G24" i="65"/>
  <c r="F24" i="65"/>
  <c r="O23" i="65"/>
  <c r="L23" i="65"/>
  <c r="J23" i="65"/>
  <c r="G23" i="65"/>
  <c r="F23" i="65"/>
  <c r="L22" i="65"/>
  <c r="J22" i="65"/>
  <c r="G22" i="65"/>
  <c r="F22" i="65"/>
  <c r="O21" i="65"/>
  <c r="N21" i="65"/>
  <c r="L21" i="65"/>
  <c r="K21" i="65"/>
  <c r="J21" i="65"/>
  <c r="G21" i="65"/>
  <c r="F21" i="65"/>
  <c r="O20" i="65"/>
  <c r="L20" i="65"/>
  <c r="N20" i="65" s="1"/>
  <c r="K20" i="65"/>
  <c r="J20" i="65"/>
  <c r="G20" i="65"/>
  <c r="F20" i="65"/>
  <c r="L19" i="65"/>
  <c r="J19" i="65"/>
  <c r="G19" i="65"/>
  <c r="F19" i="65"/>
  <c r="O18" i="65"/>
  <c r="N18" i="65"/>
  <c r="L18" i="65"/>
  <c r="K18" i="65"/>
  <c r="J18" i="65"/>
  <c r="G18" i="65"/>
  <c r="F18" i="65"/>
  <c r="L17" i="65"/>
  <c r="K17" i="65" s="1"/>
  <c r="J17" i="65"/>
  <c r="G17" i="65"/>
  <c r="F17" i="65"/>
  <c r="F49" i="65" s="1"/>
  <c r="L16" i="65"/>
  <c r="J16" i="65"/>
  <c r="G16" i="65"/>
  <c r="F16" i="65"/>
  <c r="O15" i="65"/>
  <c r="N15" i="65"/>
  <c r="L15" i="65"/>
  <c r="K15" i="65"/>
  <c r="J15" i="65"/>
  <c r="G15" i="65"/>
  <c r="F15" i="65"/>
  <c r="O14" i="65"/>
  <c r="L14" i="65"/>
  <c r="N14" i="65" s="1"/>
  <c r="K14" i="65"/>
  <c r="J14" i="65"/>
  <c r="G14" i="65"/>
  <c r="F14" i="65"/>
  <c r="L13" i="65"/>
  <c r="J13" i="65"/>
  <c r="G13" i="65"/>
  <c r="F13" i="65"/>
  <c r="O12" i="65"/>
  <c r="N12" i="65"/>
  <c r="L12" i="65"/>
  <c r="K12" i="65"/>
  <c r="J12" i="65"/>
  <c r="G12" i="65"/>
  <c r="F12" i="65"/>
  <c r="O11" i="65"/>
  <c r="L11" i="65"/>
  <c r="N11" i="65" s="1"/>
  <c r="K11" i="65"/>
  <c r="J11" i="65"/>
  <c r="G11" i="65"/>
  <c r="F11" i="65"/>
  <c r="N10" i="65"/>
  <c r="L10" i="65"/>
  <c r="J10" i="65"/>
  <c r="G10" i="65"/>
  <c r="F10" i="65"/>
  <c r="O9" i="65"/>
  <c r="N9" i="65"/>
  <c r="L9" i="65"/>
  <c r="K9" i="65"/>
  <c r="J9" i="65"/>
  <c r="G9" i="65"/>
  <c r="F9" i="65"/>
  <c r="O8" i="65"/>
  <c r="L8" i="65"/>
  <c r="N8" i="65" s="1"/>
  <c r="K8" i="65"/>
  <c r="J8" i="65"/>
  <c r="G8" i="65"/>
  <c r="F8" i="65"/>
  <c r="L7" i="65"/>
  <c r="J7" i="65"/>
  <c r="G7" i="65"/>
  <c r="F7" i="65"/>
  <c r="O6" i="65"/>
  <c r="N6" i="65"/>
  <c r="L6" i="65"/>
  <c r="K6" i="65"/>
  <c r="J6" i="65"/>
  <c r="J49" i="65" s="1"/>
  <c r="G6" i="65"/>
  <c r="F6" i="65"/>
  <c r="L5" i="65"/>
  <c r="J5" i="65"/>
  <c r="G5" i="65"/>
  <c r="F5" i="65"/>
  <c r="L4" i="65"/>
  <c r="J4" i="65"/>
  <c r="G4" i="65"/>
  <c r="F4" i="65"/>
  <c r="C195" i="64"/>
  <c r="E195" i="64" s="1"/>
  <c r="C191" i="64"/>
  <c r="E191" i="64" s="1"/>
  <c r="H186" i="64"/>
  <c r="E186" i="64"/>
  <c r="H185" i="64"/>
  <c r="E185" i="64"/>
  <c r="E184" i="64"/>
  <c r="H184" i="64" s="1"/>
  <c r="H183" i="64"/>
  <c r="E183" i="64"/>
  <c r="E182" i="64"/>
  <c r="H182" i="64" s="1"/>
  <c r="E181" i="64"/>
  <c r="H181" i="64" s="1"/>
  <c r="H180" i="64"/>
  <c r="E180" i="64"/>
  <c r="E179" i="64"/>
  <c r="H179" i="64" s="1"/>
  <c r="E178" i="64"/>
  <c r="H178" i="64" s="1"/>
  <c r="H177" i="64"/>
  <c r="E177" i="64"/>
  <c r="H176" i="64"/>
  <c r="E176" i="64"/>
  <c r="E175" i="64"/>
  <c r="H175" i="64" s="1"/>
  <c r="H174" i="64"/>
  <c r="E174" i="64"/>
  <c r="E173" i="64"/>
  <c r="H173" i="64" s="1"/>
  <c r="E172" i="64"/>
  <c r="H172" i="64" s="1"/>
  <c r="H171" i="64"/>
  <c r="E171" i="64"/>
  <c r="H170" i="64"/>
  <c r="G166" i="64"/>
  <c r="E166" i="64"/>
  <c r="D166" i="64"/>
  <c r="C166" i="64"/>
  <c r="J165" i="64"/>
  <c r="I165" i="64"/>
  <c r="F165" i="64"/>
  <c r="J164" i="64"/>
  <c r="I164" i="64"/>
  <c r="H164" i="64"/>
  <c r="F164" i="64"/>
  <c r="J163" i="64"/>
  <c r="I163" i="64"/>
  <c r="F163" i="64"/>
  <c r="H163" i="64" s="1"/>
  <c r="J162" i="64"/>
  <c r="I162" i="64"/>
  <c r="F162" i="64"/>
  <c r="H162" i="64" s="1"/>
  <c r="J161" i="64"/>
  <c r="I161" i="64"/>
  <c r="H161" i="64"/>
  <c r="F161" i="64"/>
  <c r="J160" i="64"/>
  <c r="I160" i="64"/>
  <c r="F160" i="64"/>
  <c r="H160" i="64" s="1"/>
  <c r="J159" i="64"/>
  <c r="I159" i="64"/>
  <c r="H159" i="64"/>
  <c r="F159" i="64"/>
  <c r="J158" i="64"/>
  <c r="I158" i="64"/>
  <c r="H158" i="64"/>
  <c r="F158" i="64"/>
  <c r="J157" i="64"/>
  <c r="I157" i="64"/>
  <c r="F157" i="64"/>
  <c r="H157" i="64" s="1"/>
  <c r="J156" i="64"/>
  <c r="I156" i="64"/>
  <c r="F156" i="64"/>
  <c r="H156" i="64" s="1"/>
  <c r="J155" i="64"/>
  <c r="I155" i="64"/>
  <c r="H155" i="64"/>
  <c r="F155" i="64"/>
  <c r="J154" i="64"/>
  <c r="I154" i="64"/>
  <c r="F154" i="64"/>
  <c r="H154" i="64" s="1"/>
  <c r="J153" i="64"/>
  <c r="I153" i="64"/>
  <c r="F153" i="64"/>
  <c r="H153" i="64" s="1"/>
  <c r="J152" i="64"/>
  <c r="I152" i="64"/>
  <c r="H152" i="64"/>
  <c r="F152" i="64"/>
  <c r="J151" i="64"/>
  <c r="I151" i="64"/>
  <c r="F151" i="64"/>
  <c r="H151" i="64" s="1"/>
  <c r="J150" i="64"/>
  <c r="I150" i="64"/>
  <c r="H150" i="64"/>
  <c r="F150" i="64"/>
  <c r="J149" i="64"/>
  <c r="I149" i="64"/>
  <c r="H149" i="64"/>
  <c r="F149" i="64"/>
  <c r="J148" i="64"/>
  <c r="I148" i="64"/>
  <c r="F148" i="64"/>
  <c r="H148" i="64" s="1"/>
  <c r="J147" i="64"/>
  <c r="I147" i="64"/>
  <c r="F147" i="64"/>
  <c r="H147" i="64" s="1"/>
  <c r="J146" i="64"/>
  <c r="I146" i="64"/>
  <c r="H146" i="64"/>
  <c r="F146" i="64"/>
  <c r="J145" i="64"/>
  <c r="I145" i="64"/>
  <c r="F145" i="64"/>
  <c r="H145" i="64" s="1"/>
  <c r="J144" i="64"/>
  <c r="I144" i="64"/>
  <c r="F144" i="64"/>
  <c r="H144" i="64" s="1"/>
  <c r="J143" i="64"/>
  <c r="I143" i="64"/>
  <c r="H143" i="64"/>
  <c r="F143" i="64"/>
  <c r="J142" i="64"/>
  <c r="I142" i="64"/>
  <c r="F142" i="64"/>
  <c r="H142" i="64" s="1"/>
  <c r="J141" i="64"/>
  <c r="I141" i="64"/>
  <c r="H141" i="64"/>
  <c r="F141" i="64"/>
  <c r="J140" i="64"/>
  <c r="I140" i="64"/>
  <c r="H140" i="64"/>
  <c r="F140" i="64"/>
  <c r="J139" i="64"/>
  <c r="I139" i="64"/>
  <c r="F139" i="64"/>
  <c r="H139" i="64" s="1"/>
  <c r="J138" i="64"/>
  <c r="I138" i="64"/>
  <c r="F138" i="64"/>
  <c r="H138" i="64" s="1"/>
  <c r="J137" i="64"/>
  <c r="I137" i="64"/>
  <c r="H137" i="64"/>
  <c r="F137" i="64"/>
  <c r="J136" i="64"/>
  <c r="I136" i="64"/>
  <c r="F136" i="64"/>
  <c r="H136" i="64" s="1"/>
  <c r="J135" i="64"/>
  <c r="I135" i="64"/>
  <c r="F135" i="64"/>
  <c r="H135" i="64" s="1"/>
  <c r="J134" i="64"/>
  <c r="I134" i="64"/>
  <c r="H134" i="64"/>
  <c r="F134" i="64"/>
  <c r="J133" i="64"/>
  <c r="I133" i="64"/>
  <c r="F133" i="64"/>
  <c r="H133" i="64" s="1"/>
  <c r="J132" i="64"/>
  <c r="I132" i="64"/>
  <c r="H132" i="64"/>
  <c r="F132" i="64"/>
  <c r="G128" i="64"/>
  <c r="E128" i="64"/>
  <c r="D128" i="64"/>
  <c r="C128" i="64"/>
  <c r="J127" i="64"/>
  <c r="I127" i="64"/>
  <c r="F127" i="64"/>
  <c r="H127" i="64" s="1"/>
  <c r="J126" i="64"/>
  <c r="I126" i="64"/>
  <c r="H126" i="64"/>
  <c r="F126" i="64"/>
  <c r="J125" i="64"/>
  <c r="I125" i="64"/>
  <c r="F125" i="64"/>
  <c r="H125" i="64" s="1"/>
  <c r="J124" i="64"/>
  <c r="I124" i="64"/>
  <c r="H124" i="64"/>
  <c r="F124" i="64"/>
  <c r="J123" i="64"/>
  <c r="I123" i="64"/>
  <c r="H123" i="64"/>
  <c r="F123" i="64"/>
  <c r="J122" i="64"/>
  <c r="I122" i="64"/>
  <c r="F122" i="64"/>
  <c r="H122" i="64" s="1"/>
  <c r="J121" i="64"/>
  <c r="I121" i="64"/>
  <c r="F121" i="64"/>
  <c r="H121" i="64" s="1"/>
  <c r="J120" i="64"/>
  <c r="I120" i="64"/>
  <c r="H120" i="64"/>
  <c r="F120" i="64"/>
  <c r="J119" i="64"/>
  <c r="I119" i="64"/>
  <c r="F119" i="64"/>
  <c r="H119" i="64" s="1"/>
  <c r="J118" i="64"/>
  <c r="I118" i="64"/>
  <c r="F118" i="64"/>
  <c r="H118" i="64" s="1"/>
  <c r="J117" i="64"/>
  <c r="I117" i="64"/>
  <c r="H117" i="64"/>
  <c r="F117" i="64"/>
  <c r="J116" i="64"/>
  <c r="I116" i="64"/>
  <c r="F116" i="64"/>
  <c r="H116" i="64" s="1"/>
  <c r="J115" i="64"/>
  <c r="I115" i="64"/>
  <c r="H115" i="64"/>
  <c r="F115" i="64"/>
  <c r="J114" i="64"/>
  <c r="I114" i="64"/>
  <c r="H114" i="64"/>
  <c r="F114" i="64"/>
  <c r="J113" i="64"/>
  <c r="I113" i="64"/>
  <c r="F113" i="64"/>
  <c r="H113" i="64" s="1"/>
  <c r="J112" i="64"/>
  <c r="I112" i="64"/>
  <c r="H112" i="64"/>
  <c r="F112" i="64"/>
  <c r="J111" i="64"/>
  <c r="I111" i="64"/>
  <c r="H111" i="64"/>
  <c r="F111" i="64"/>
  <c r="J110" i="64"/>
  <c r="I110" i="64"/>
  <c r="F110" i="64"/>
  <c r="H110" i="64" s="1"/>
  <c r="J109" i="64"/>
  <c r="I109" i="64"/>
  <c r="F109" i="64"/>
  <c r="H109" i="64" s="1"/>
  <c r="J108" i="64"/>
  <c r="I108" i="64"/>
  <c r="H108" i="64"/>
  <c r="F108" i="64"/>
  <c r="J107" i="64"/>
  <c r="I107" i="64"/>
  <c r="F107" i="64"/>
  <c r="H107" i="64" s="1"/>
  <c r="J106" i="64"/>
  <c r="I106" i="64"/>
  <c r="H106" i="64"/>
  <c r="F106" i="64"/>
  <c r="J105" i="64"/>
  <c r="I105" i="64"/>
  <c r="H105" i="64"/>
  <c r="F105" i="64"/>
  <c r="J104" i="64"/>
  <c r="I104" i="64"/>
  <c r="F104" i="64"/>
  <c r="H104" i="64" s="1"/>
  <c r="J103" i="64"/>
  <c r="I103" i="64"/>
  <c r="F103" i="64"/>
  <c r="H103" i="64" s="1"/>
  <c r="J102" i="64"/>
  <c r="I102" i="64"/>
  <c r="H102" i="64"/>
  <c r="F102" i="64"/>
  <c r="J101" i="64"/>
  <c r="I101" i="64"/>
  <c r="F101" i="64"/>
  <c r="H101" i="64" s="1"/>
  <c r="J100" i="64"/>
  <c r="I100" i="64"/>
  <c r="F100" i="64"/>
  <c r="H100" i="64" s="1"/>
  <c r="J99" i="64"/>
  <c r="I99" i="64"/>
  <c r="H99" i="64"/>
  <c r="F99" i="64"/>
  <c r="J98" i="64"/>
  <c r="I98" i="64"/>
  <c r="F98" i="64"/>
  <c r="H98" i="64" s="1"/>
  <c r="J97" i="64"/>
  <c r="I97" i="64"/>
  <c r="H97" i="64"/>
  <c r="F97" i="64"/>
  <c r="J96" i="64"/>
  <c r="I96" i="64"/>
  <c r="H96" i="64"/>
  <c r="F96" i="64"/>
  <c r="J95" i="64"/>
  <c r="I95" i="64"/>
  <c r="F95" i="64"/>
  <c r="H95" i="64" s="1"/>
  <c r="J94" i="64"/>
  <c r="I94" i="64"/>
  <c r="H94" i="64"/>
  <c r="F94" i="64"/>
  <c r="J93" i="64"/>
  <c r="I93" i="64"/>
  <c r="H93" i="64"/>
  <c r="F93" i="64"/>
  <c r="J92" i="64"/>
  <c r="I92" i="64"/>
  <c r="F92" i="64"/>
  <c r="H92" i="64" s="1"/>
  <c r="J91" i="64"/>
  <c r="I91" i="64"/>
  <c r="F91" i="64"/>
  <c r="H91" i="64" s="1"/>
  <c r="J90" i="64"/>
  <c r="I90" i="64"/>
  <c r="H90" i="64"/>
  <c r="F90" i="64"/>
  <c r="J89" i="64"/>
  <c r="I89" i="64"/>
  <c r="F89" i="64"/>
  <c r="H89" i="64" s="1"/>
  <c r="J88" i="64"/>
  <c r="I88" i="64"/>
  <c r="H88" i="64"/>
  <c r="F88" i="64"/>
  <c r="F84" i="64"/>
  <c r="D84" i="64"/>
  <c r="C84" i="64"/>
  <c r="B84" i="64"/>
  <c r="E83" i="64"/>
  <c r="G83" i="64" s="1"/>
  <c r="G82" i="64"/>
  <c r="E82" i="64"/>
  <c r="E81" i="64"/>
  <c r="G81" i="64" s="1"/>
  <c r="E80" i="64"/>
  <c r="G80" i="64" s="1"/>
  <c r="G79" i="64"/>
  <c r="E79" i="64"/>
  <c r="G78" i="64"/>
  <c r="E78" i="64"/>
  <c r="E77" i="64"/>
  <c r="G77" i="64" s="1"/>
  <c r="G76" i="64"/>
  <c r="E76" i="64"/>
  <c r="G75" i="64"/>
  <c r="E75" i="64"/>
  <c r="E74" i="64"/>
  <c r="G74" i="64" s="1"/>
  <c r="G73" i="64"/>
  <c r="E73" i="64"/>
  <c r="E72" i="64"/>
  <c r="G72" i="64" s="1"/>
  <c r="E71" i="64"/>
  <c r="G71" i="64" s="1"/>
  <c r="G70" i="64"/>
  <c r="E70" i="64"/>
  <c r="G69" i="64"/>
  <c r="E69" i="64"/>
  <c r="E68" i="64"/>
  <c r="G68" i="64" s="1"/>
  <c r="G67" i="64"/>
  <c r="E67" i="64"/>
  <c r="E66" i="64"/>
  <c r="G66" i="64" s="1"/>
  <c r="E65" i="64"/>
  <c r="G65" i="64" s="1"/>
  <c r="G64" i="64"/>
  <c r="E64" i="64"/>
  <c r="E63" i="64"/>
  <c r="G63" i="64" s="1"/>
  <c r="E62" i="64"/>
  <c r="G62" i="64" s="1"/>
  <c r="G61" i="64"/>
  <c r="E61" i="64"/>
  <c r="G60" i="64"/>
  <c r="E60" i="64"/>
  <c r="E59" i="64"/>
  <c r="G59" i="64" s="1"/>
  <c r="G58" i="64"/>
  <c r="E58" i="64"/>
  <c r="E57" i="64"/>
  <c r="G57" i="64" s="1"/>
  <c r="F53" i="64"/>
  <c r="M49" i="64"/>
  <c r="I49" i="64"/>
  <c r="H49" i="64"/>
  <c r="E49" i="64"/>
  <c r="L40" i="64"/>
  <c r="J40" i="64"/>
  <c r="G40" i="64"/>
  <c r="F40" i="64"/>
  <c r="O39" i="64"/>
  <c r="N39" i="64"/>
  <c r="L39" i="64"/>
  <c r="K39" i="64"/>
  <c r="J39" i="64"/>
  <c r="G39" i="64"/>
  <c r="F39" i="64"/>
  <c r="O38" i="64"/>
  <c r="L38" i="64"/>
  <c r="N38" i="64" s="1"/>
  <c r="K38" i="64"/>
  <c r="J38" i="64"/>
  <c r="G38" i="64"/>
  <c r="F38" i="64"/>
  <c r="N37" i="64"/>
  <c r="L37" i="64"/>
  <c r="J37" i="64"/>
  <c r="G37" i="64"/>
  <c r="F37" i="64"/>
  <c r="O36" i="64"/>
  <c r="N36" i="64"/>
  <c r="K36" i="64"/>
  <c r="J36" i="64"/>
  <c r="G36" i="64"/>
  <c r="F36" i="64"/>
  <c r="O35" i="64"/>
  <c r="N35" i="64"/>
  <c r="L35" i="64"/>
  <c r="K35" i="64"/>
  <c r="J35" i="64"/>
  <c r="G35" i="64"/>
  <c r="F35" i="64"/>
  <c r="O34" i="64"/>
  <c r="L34" i="64"/>
  <c r="N34" i="64" s="1"/>
  <c r="K34" i="64"/>
  <c r="J34" i="64"/>
  <c r="G34" i="64"/>
  <c r="F34" i="64"/>
  <c r="L33" i="64"/>
  <c r="J33" i="64"/>
  <c r="G33" i="64"/>
  <c r="F33" i="64"/>
  <c r="O32" i="64"/>
  <c r="N32" i="64"/>
  <c r="L32" i="64"/>
  <c r="K32" i="64"/>
  <c r="J32" i="64"/>
  <c r="G32" i="64"/>
  <c r="F32" i="64"/>
  <c r="L31" i="64"/>
  <c r="J31" i="64"/>
  <c r="G31" i="64"/>
  <c r="F31" i="64"/>
  <c r="L30" i="64"/>
  <c r="J30" i="64"/>
  <c r="G30" i="64"/>
  <c r="F30" i="64"/>
  <c r="O29" i="64"/>
  <c r="N29" i="64"/>
  <c r="L29" i="64"/>
  <c r="K29" i="64"/>
  <c r="J29" i="64"/>
  <c r="G29" i="64"/>
  <c r="F29" i="64"/>
  <c r="O28" i="64"/>
  <c r="L28" i="64"/>
  <c r="N28" i="64" s="1"/>
  <c r="K28" i="64"/>
  <c r="J28" i="64"/>
  <c r="G28" i="64"/>
  <c r="F28" i="64"/>
  <c r="L27" i="64"/>
  <c r="J27" i="64"/>
  <c r="G27" i="64"/>
  <c r="F27" i="64"/>
  <c r="O26" i="64"/>
  <c r="N26" i="64"/>
  <c r="L26" i="64"/>
  <c r="K26" i="64"/>
  <c r="J26" i="64"/>
  <c r="G26" i="64"/>
  <c r="F26" i="64"/>
  <c r="L25" i="64"/>
  <c r="N25" i="64" s="1"/>
  <c r="K25" i="64"/>
  <c r="J25" i="64"/>
  <c r="G25" i="64"/>
  <c r="F25" i="64"/>
  <c r="L24" i="64"/>
  <c r="J24" i="64"/>
  <c r="G24" i="64"/>
  <c r="F24" i="64"/>
  <c r="O23" i="64"/>
  <c r="N23" i="64"/>
  <c r="L23" i="64"/>
  <c r="K23" i="64"/>
  <c r="J23" i="64"/>
  <c r="G23" i="64"/>
  <c r="F23" i="64"/>
  <c r="O22" i="64"/>
  <c r="L22" i="64"/>
  <c r="N22" i="64" s="1"/>
  <c r="K22" i="64"/>
  <c r="J22" i="64"/>
  <c r="G22" i="64"/>
  <c r="F22" i="64"/>
  <c r="L21" i="64"/>
  <c r="J21" i="64"/>
  <c r="G21" i="64"/>
  <c r="F21" i="64"/>
  <c r="O20" i="64"/>
  <c r="N20" i="64"/>
  <c r="L20" i="64"/>
  <c r="K20" i="64"/>
  <c r="J20" i="64"/>
  <c r="G20" i="64"/>
  <c r="F20" i="64"/>
  <c r="O19" i="64"/>
  <c r="L19" i="64"/>
  <c r="N19" i="64" s="1"/>
  <c r="K19" i="64"/>
  <c r="J19" i="64"/>
  <c r="G19" i="64"/>
  <c r="F19" i="64"/>
  <c r="N18" i="64"/>
  <c r="L18" i="64"/>
  <c r="J18" i="64"/>
  <c r="G18" i="64"/>
  <c r="F18" i="64"/>
  <c r="O17" i="64"/>
  <c r="N17" i="64"/>
  <c r="L17" i="64"/>
  <c r="K17" i="64"/>
  <c r="J17" i="64"/>
  <c r="G17" i="64"/>
  <c r="F17" i="64"/>
  <c r="O16" i="64"/>
  <c r="L16" i="64"/>
  <c r="N16" i="64" s="1"/>
  <c r="K16" i="64"/>
  <c r="J16" i="64"/>
  <c r="G16" i="64"/>
  <c r="F16" i="64"/>
  <c r="L15" i="64"/>
  <c r="J15" i="64"/>
  <c r="G15" i="64"/>
  <c r="F15" i="64"/>
  <c r="O14" i="64"/>
  <c r="N14" i="64"/>
  <c r="L14" i="64"/>
  <c r="K14" i="64"/>
  <c r="J14" i="64"/>
  <c r="G14" i="64"/>
  <c r="F14" i="64"/>
  <c r="L13" i="64"/>
  <c r="J13" i="64"/>
  <c r="G13" i="64"/>
  <c r="F13" i="64"/>
  <c r="N12" i="64"/>
  <c r="L12" i="64"/>
  <c r="J12" i="64"/>
  <c r="G12" i="64"/>
  <c r="F12" i="64"/>
  <c r="O11" i="64"/>
  <c r="N11" i="64"/>
  <c r="L11" i="64"/>
  <c r="K11" i="64"/>
  <c r="J11" i="64"/>
  <c r="G11" i="64"/>
  <c r="F11" i="64"/>
  <c r="O10" i="64"/>
  <c r="L10" i="64"/>
  <c r="N10" i="64" s="1"/>
  <c r="K10" i="64"/>
  <c r="J10" i="64"/>
  <c r="G10" i="64"/>
  <c r="F10" i="64"/>
  <c r="L9" i="64"/>
  <c r="J9" i="64"/>
  <c r="G9" i="64"/>
  <c r="F9" i="64"/>
  <c r="O8" i="64"/>
  <c r="N8" i="64"/>
  <c r="L8" i="64"/>
  <c r="K8" i="64"/>
  <c r="J8" i="64"/>
  <c r="G8" i="64"/>
  <c r="F8" i="64"/>
  <c r="L7" i="64"/>
  <c r="J7" i="64"/>
  <c r="G7" i="64"/>
  <c r="F7" i="64"/>
  <c r="L6" i="64"/>
  <c r="J6" i="64"/>
  <c r="G6" i="64"/>
  <c r="F6" i="64"/>
  <c r="O5" i="64"/>
  <c r="N5" i="64"/>
  <c r="L5" i="64"/>
  <c r="K5" i="64"/>
  <c r="J5" i="64"/>
  <c r="G5" i="64"/>
  <c r="F5" i="64"/>
  <c r="O4" i="64"/>
  <c r="L4" i="64"/>
  <c r="N4" i="64" s="1"/>
  <c r="K4" i="64"/>
  <c r="J4" i="64"/>
  <c r="G4" i="64"/>
  <c r="F4" i="64"/>
  <c r="C195" i="63"/>
  <c r="E195" i="63" s="1"/>
  <c r="E191" i="63"/>
  <c r="C191" i="63"/>
  <c r="E186" i="63"/>
  <c r="H186" i="63" s="1"/>
  <c r="E185" i="63"/>
  <c r="H185" i="63" s="1"/>
  <c r="H184" i="63"/>
  <c r="E184" i="63"/>
  <c r="H183" i="63"/>
  <c r="E183" i="63"/>
  <c r="E182" i="63"/>
  <c r="H182" i="63" s="1"/>
  <c r="H181" i="63"/>
  <c r="E181" i="63"/>
  <c r="E180" i="63"/>
  <c r="H180" i="63" s="1"/>
  <c r="E179" i="63"/>
  <c r="H179" i="63" s="1"/>
  <c r="H178" i="63"/>
  <c r="E178" i="63"/>
  <c r="E177" i="63"/>
  <c r="H177" i="63" s="1"/>
  <c r="E176" i="63"/>
  <c r="H176" i="63" s="1"/>
  <c r="H175" i="63"/>
  <c r="E175" i="63"/>
  <c r="H174" i="63"/>
  <c r="E174" i="63"/>
  <c r="E173" i="63"/>
  <c r="H173" i="63" s="1"/>
  <c r="H172" i="63"/>
  <c r="E172" i="63"/>
  <c r="E171" i="63"/>
  <c r="H171" i="63" s="1"/>
  <c r="J169" i="63" s="1"/>
  <c r="H170" i="63"/>
  <c r="G166" i="63"/>
  <c r="E166" i="63"/>
  <c r="D166" i="63"/>
  <c r="C166" i="63"/>
  <c r="J165" i="63"/>
  <c r="I165" i="63"/>
  <c r="F165" i="63"/>
  <c r="H165" i="63" s="1"/>
  <c r="J164" i="63"/>
  <c r="I164" i="63"/>
  <c r="F164" i="63"/>
  <c r="H164" i="63" s="1"/>
  <c r="J163" i="63"/>
  <c r="I163" i="63"/>
  <c r="H163" i="63"/>
  <c r="F163" i="63"/>
  <c r="J162" i="63"/>
  <c r="I162" i="63"/>
  <c r="F162" i="63"/>
  <c r="H162" i="63" s="1"/>
  <c r="J161" i="63"/>
  <c r="I161" i="63"/>
  <c r="H161" i="63"/>
  <c r="F161" i="63"/>
  <c r="J160" i="63"/>
  <c r="I160" i="63"/>
  <c r="H160" i="63"/>
  <c r="F160" i="63"/>
  <c r="J159" i="63"/>
  <c r="I159" i="63"/>
  <c r="F159" i="63"/>
  <c r="H159" i="63" s="1"/>
  <c r="J158" i="63"/>
  <c r="I158" i="63"/>
  <c r="F158" i="63"/>
  <c r="H158" i="63" s="1"/>
  <c r="J157" i="63"/>
  <c r="I157" i="63"/>
  <c r="H157" i="63"/>
  <c r="F157" i="63"/>
  <c r="J156" i="63"/>
  <c r="I156" i="63"/>
  <c r="F156" i="63"/>
  <c r="H156" i="63" s="1"/>
  <c r="J155" i="63"/>
  <c r="I155" i="63"/>
  <c r="F155" i="63"/>
  <c r="H155" i="63" s="1"/>
  <c r="J154" i="63"/>
  <c r="I154" i="63"/>
  <c r="H154" i="63"/>
  <c r="F154" i="63"/>
  <c r="J153" i="63"/>
  <c r="I153" i="63"/>
  <c r="F153" i="63"/>
  <c r="H153" i="63" s="1"/>
  <c r="J152" i="63"/>
  <c r="I152" i="63"/>
  <c r="H152" i="63"/>
  <c r="F152" i="63"/>
  <c r="J151" i="63"/>
  <c r="I151" i="63"/>
  <c r="H151" i="63"/>
  <c r="F151" i="63"/>
  <c r="J150" i="63"/>
  <c r="I150" i="63"/>
  <c r="F150" i="63"/>
  <c r="H150" i="63" s="1"/>
  <c r="J149" i="63"/>
  <c r="I149" i="63"/>
  <c r="H149" i="63"/>
  <c r="F149" i="63"/>
  <c r="J148" i="63"/>
  <c r="I148" i="63"/>
  <c r="H148" i="63"/>
  <c r="F148" i="63"/>
  <c r="J147" i="63"/>
  <c r="I147" i="63"/>
  <c r="F147" i="63"/>
  <c r="H147" i="63" s="1"/>
  <c r="J146" i="63"/>
  <c r="I146" i="63"/>
  <c r="F146" i="63"/>
  <c r="H146" i="63" s="1"/>
  <c r="J145" i="63"/>
  <c r="I145" i="63"/>
  <c r="H145" i="63"/>
  <c r="F145" i="63"/>
  <c r="J144" i="63"/>
  <c r="I144" i="63"/>
  <c r="F144" i="63"/>
  <c r="H144" i="63" s="1"/>
  <c r="J143" i="63"/>
  <c r="I143" i="63"/>
  <c r="H143" i="63"/>
  <c r="F143" i="63"/>
  <c r="J142" i="63"/>
  <c r="I142" i="63"/>
  <c r="H142" i="63"/>
  <c r="F142" i="63"/>
  <c r="J141" i="63"/>
  <c r="I141" i="63"/>
  <c r="F141" i="63"/>
  <c r="H141" i="63" s="1"/>
  <c r="J140" i="63"/>
  <c r="I140" i="63"/>
  <c r="F140" i="63"/>
  <c r="H140" i="63" s="1"/>
  <c r="J139" i="63"/>
  <c r="I139" i="63"/>
  <c r="H139" i="63"/>
  <c r="F139" i="63"/>
  <c r="J138" i="63"/>
  <c r="I138" i="63"/>
  <c r="F138" i="63"/>
  <c r="H138" i="63" s="1"/>
  <c r="J137" i="63"/>
  <c r="I137" i="63"/>
  <c r="F137" i="63"/>
  <c r="H137" i="63" s="1"/>
  <c r="J136" i="63"/>
  <c r="I136" i="63"/>
  <c r="H136" i="63"/>
  <c r="F136" i="63"/>
  <c r="J135" i="63"/>
  <c r="I135" i="63"/>
  <c r="F135" i="63"/>
  <c r="H135" i="63" s="1"/>
  <c r="J134" i="63"/>
  <c r="I134" i="63"/>
  <c r="H134" i="63"/>
  <c r="F134" i="63"/>
  <c r="J133" i="63"/>
  <c r="I133" i="63"/>
  <c r="H133" i="63"/>
  <c r="F133" i="63"/>
  <c r="J132" i="63"/>
  <c r="I132" i="63"/>
  <c r="F132" i="63"/>
  <c r="G128" i="63"/>
  <c r="E128" i="63"/>
  <c r="D128" i="63"/>
  <c r="C128" i="63"/>
  <c r="J127" i="63"/>
  <c r="I127" i="63"/>
  <c r="F127" i="63"/>
  <c r="H127" i="63" s="1"/>
  <c r="J126" i="63"/>
  <c r="I126" i="63"/>
  <c r="F126" i="63"/>
  <c r="H126" i="63" s="1"/>
  <c r="J125" i="63"/>
  <c r="I125" i="63"/>
  <c r="H125" i="63"/>
  <c r="F125" i="63"/>
  <c r="J124" i="63"/>
  <c r="I124" i="63"/>
  <c r="F124" i="63"/>
  <c r="H124" i="63" s="1"/>
  <c r="J123" i="63"/>
  <c r="I123" i="63"/>
  <c r="F123" i="63"/>
  <c r="H123" i="63" s="1"/>
  <c r="J122" i="63"/>
  <c r="I122" i="63"/>
  <c r="H122" i="63"/>
  <c r="F122" i="63"/>
  <c r="J121" i="63"/>
  <c r="I121" i="63"/>
  <c r="F121" i="63"/>
  <c r="H121" i="63" s="1"/>
  <c r="J120" i="63"/>
  <c r="I120" i="63"/>
  <c r="H120" i="63"/>
  <c r="F120" i="63"/>
  <c r="J119" i="63"/>
  <c r="I119" i="63"/>
  <c r="H119" i="63"/>
  <c r="F119" i="63"/>
  <c r="J118" i="63"/>
  <c r="I118" i="63"/>
  <c r="F118" i="63"/>
  <c r="H118" i="63" s="1"/>
  <c r="J117" i="63"/>
  <c r="I117" i="63"/>
  <c r="H117" i="63"/>
  <c r="F117" i="63"/>
  <c r="J116" i="63"/>
  <c r="I116" i="63"/>
  <c r="H116" i="63"/>
  <c r="F116" i="63"/>
  <c r="J115" i="63"/>
  <c r="I115" i="63"/>
  <c r="F115" i="63"/>
  <c r="H115" i="63" s="1"/>
  <c r="J114" i="63"/>
  <c r="I114" i="63"/>
  <c r="F114" i="63"/>
  <c r="H114" i="63" s="1"/>
  <c r="J113" i="63"/>
  <c r="I113" i="63"/>
  <c r="H113" i="63"/>
  <c r="F113" i="63"/>
  <c r="J112" i="63"/>
  <c r="I112" i="63"/>
  <c r="F112" i="63"/>
  <c r="H112" i="63" s="1"/>
  <c r="J111" i="63"/>
  <c r="I111" i="63"/>
  <c r="H111" i="63"/>
  <c r="F111" i="63"/>
  <c r="J110" i="63"/>
  <c r="I110" i="63"/>
  <c r="H110" i="63"/>
  <c r="F110" i="63"/>
  <c r="J109" i="63"/>
  <c r="I109" i="63"/>
  <c r="F109" i="63"/>
  <c r="H109" i="63" s="1"/>
  <c r="J108" i="63"/>
  <c r="I108" i="63"/>
  <c r="F108" i="63"/>
  <c r="H108" i="63" s="1"/>
  <c r="J107" i="63"/>
  <c r="I107" i="63"/>
  <c r="H107" i="63"/>
  <c r="F107" i="63"/>
  <c r="J106" i="63"/>
  <c r="I106" i="63"/>
  <c r="F106" i="63"/>
  <c r="H106" i="63" s="1"/>
  <c r="J105" i="63"/>
  <c r="I105" i="63"/>
  <c r="F105" i="63"/>
  <c r="H105" i="63" s="1"/>
  <c r="J104" i="63"/>
  <c r="I104" i="63"/>
  <c r="H104" i="63"/>
  <c r="F104" i="63"/>
  <c r="J103" i="63"/>
  <c r="I103" i="63"/>
  <c r="F103" i="63"/>
  <c r="H103" i="63" s="1"/>
  <c r="J102" i="63"/>
  <c r="I102" i="63"/>
  <c r="H102" i="63"/>
  <c r="F102" i="63"/>
  <c r="J101" i="63"/>
  <c r="I101" i="63"/>
  <c r="H101" i="63"/>
  <c r="F101" i="63"/>
  <c r="J100" i="63"/>
  <c r="I100" i="63"/>
  <c r="F100" i="63"/>
  <c r="H100" i="63" s="1"/>
  <c r="J99" i="63"/>
  <c r="I99" i="63"/>
  <c r="F99" i="63"/>
  <c r="H99" i="63" s="1"/>
  <c r="J98" i="63"/>
  <c r="I98" i="63"/>
  <c r="H98" i="63"/>
  <c r="F98" i="63"/>
  <c r="J97" i="63"/>
  <c r="I97" i="63"/>
  <c r="F97" i="63"/>
  <c r="H97" i="63" s="1"/>
  <c r="J96" i="63"/>
  <c r="I96" i="63"/>
  <c r="F96" i="63"/>
  <c r="H96" i="63" s="1"/>
  <c r="J95" i="63"/>
  <c r="I95" i="63"/>
  <c r="H95" i="63"/>
  <c r="F95" i="63"/>
  <c r="J94" i="63"/>
  <c r="I94" i="63"/>
  <c r="F94" i="63"/>
  <c r="H94" i="63" s="1"/>
  <c r="J93" i="63"/>
  <c r="I93" i="63"/>
  <c r="H93" i="63"/>
  <c r="F93" i="63"/>
  <c r="J92" i="63"/>
  <c r="I92" i="63"/>
  <c r="H92" i="63"/>
  <c r="F92" i="63"/>
  <c r="J91" i="63"/>
  <c r="J128" i="63" s="1"/>
  <c r="I91" i="63"/>
  <c r="F91" i="63"/>
  <c r="H91" i="63" s="1"/>
  <c r="J90" i="63"/>
  <c r="I90" i="63"/>
  <c r="F90" i="63"/>
  <c r="H90" i="63" s="1"/>
  <c r="J89" i="63"/>
  <c r="I89" i="63"/>
  <c r="H89" i="63"/>
  <c r="F89" i="63"/>
  <c r="J88" i="63"/>
  <c r="I88" i="63"/>
  <c r="F88" i="63"/>
  <c r="F84" i="63"/>
  <c r="D84" i="63"/>
  <c r="C84" i="63"/>
  <c r="B84" i="63"/>
  <c r="G83" i="63"/>
  <c r="E83" i="63"/>
  <c r="E82" i="63"/>
  <c r="G82" i="63" s="1"/>
  <c r="E81" i="63"/>
  <c r="G81" i="63" s="1"/>
  <c r="G80" i="63"/>
  <c r="E80" i="63"/>
  <c r="G79" i="63"/>
  <c r="E79" i="63"/>
  <c r="E78" i="63"/>
  <c r="G78" i="63" s="1"/>
  <c r="G77" i="63"/>
  <c r="E77" i="63"/>
  <c r="E76" i="63"/>
  <c r="G76" i="63" s="1"/>
  <c r="E75" i="63"/>
  <c r="G75" i="63" s="1"/>
  <c r="G74" i="63"/>
  <c r="E74" i="63"/>
  <c r="E73" i="63"/>
  <c r="G73" i="63" s="1"/>
  <c r="E72" i="63"/>
  <c r="G72" i="63" s="1"/>
  <c r="G71" i="63"/>
  <c r="E71" i="63"/>
  <c r="G70" i="63"/>
  <c r="E70" i="63"/>
  <c r="E69" i="63"/>
  <c r="G69" i="63" s="1"/>
  <c r="G84" i="63" s="1"/>
  <c r="G68" i="63"/>
  <c r="E68" i="63"/>
  <c r="E67" i="63"/>
  <c r="G67" i="63" s="1"/>
  <c r="E66" i="63"/>
  <c r="G66" i="63" s="1"/>
  <c r="G65" i="63"/>
  <c r="E65" i="63"/>
  <c r="E64" i="63"/>
  <c r="G64" i="63" s="1"/>
  <c r="E63" i="63"/>
  <c r="G63" i="63" s="1"/>
  <c r="G62" i="63"/>
  <c r="E62" i="63"/>
  <c r="G61" i="63"/>
  <c r="E61" i="63"/>
  <c r="E60" i="63"/>
  <c r="G60" i="63" s="1"/>
  <c r="G59" i="63"/>
  <c r="E59" i="63"/>
  <c r="G58" i="63"/>
  <c r="E58" i="63"/>
  <c r="E57" i="63"/>
  <c r="G57" i="63" s="1"/>
  <c r="F53" i="63"/>
  <c r="M49" i="63"/>
  <c r="I49" i="63"/>
  <c r="H49" i="63"/>
  <c r="E49" i="63"/>
  <c r="L40" i="63"/>
  <c r="J40" i="63"/>
  <c r="G40" i="63"/>
  <c r="F40" i="63"/>
  <c r="L39" i="63"/>
  <c r="J39" i="63"/>
  <c r="G39" i="63"/>
  <c r="F39" i="63"/>
  <c r="O38" i="63"/>
  <c r="N38" i="63"/>
  <c r="L38" i="63"/>
  <c r="K38" i="63"/>
  <c r="J38" i="63"/>
  <c r="G38" i="63"/>
  <c r="F38" i="63"/>
  <c r="L37" i="63"/>
  <c r="J37" i="63"/>
  <c r="G37" i="63"/>
  <c r="F37" i="63"/>
  <c r="O36" i="63"/>
  <c r="N36" i="63"/>
  <c r="K36" i="63"/>
  <c r="J36" i="63"/>
  <c r="G36" i="63"/>
  <c r="F36" i="63"/>
  <c r="L35" i="63"/>
  <c r="J35" i="63"/>
  <c r="G35" i="63"/>
  <c r="F35" i="63"/>
  <c r="O34" i="63"/>
  <c r="N34" i="63"/>
  <c r="L34" i="63"/>
  <c r="K34" i="63"/>
  <c r="J34" i="63"/>
  <c r="G34" i="63"/>
  <c r="F34" i="63"/>
  <c r="L33" i="63"/>
  <c r="K33" i="63" s="1"/>
  <c r="J33" i="63"/>
  <c r="G33" i="63"/>
  <c r="F33" i="63"/>
  <c r="L32" i="63"/>
  <c r="J32" i="63"/>
  <c r="G32" i="63"/>
  <c r="F32" i="63"/>
  <c r="O31" i="63"/>
  <c r="N31" i="63"/>
  <c r="L31" i="63"/>
  <c r="K31" i="63"/>
  <c r="J31" i="63"/>
  <c r="G31" i="63"/>
  <c r="F31" i="63"/>
  <c r="L30" i="63"/>
  <c r="K30" i="63"/>
  <c r="J30" i="63"/>
  <c r="G30" i="63"/>
  <c r="F30" i="63"/>
  <c r="L29" i="63"/>
  <c r="J29" i="63"/>
  <c r="G29" i="63"/>
  <c r="F29" i="63"/>
  <c r="O28" i="63"/>
  <c r="N28" i="63"/>
  <c r="L28" i="63"/>
  <c r="K28" i="63"/>
  <c r="J28" i="63"/>
  <c r="G28" i="63"/>
  <c r="F28" i="63"/>
  <c r="L27" i="63"/>
  <c r="J27" i="63"/>
  <c r="G27" i="63"/>
  <c r="F27" i="63"/>
  <c r="L26" i="63"/>
  <c r="J26" i="63"/>
  <c r="G26" i="63"/>
  <c r="F26" i="63"/>
  <c r="O25" i="63"/>
  <c r="N25" i="63"/>
  <c r="L25" i="63"/>
  <c r="K25" i="63"/>
  <c r="J25" i="63"/>
  <c r="G25" i="63"/>
  <c r="F25" i="63"/>
  <c r="L24" i="63"/>
  <c r="K24" i="63" s="1"/>
  <c r="J24" i="63"/>
  <c r="G24" i="63"/>
  <c r="F24" i="63"/>
  <c r="L23" i="63"/>
  <c r="J23" i="63"/>
  <c r="G23" i="63"/>
  <c r="F23" i="63"/>
  <c r="O22" i="63"/>
  <c r="N22" i="63"/>
  <c r="L22" i="63"/>
  <c r="K22" i="63"/>
  <c r="J22" i="63"/>
  <c r="G22" i="63"/>
  <c r="F22" i="63"/>
  <c r="L21" i="63"/>
  <c r="K21" i="63"/>
  <c r="J21" i="63"/>
  <c r="G21" i="63"/>
  <c r="F21" i="63"/>
  <c r="L20" i="63"/>
  <c r="J20" i="63"/>
  <c r="G20" i="63"/>
  <c r="F20" i="63"/>
  <c r="O19" i="63"/>
  <c r="N19" i="63"/>
  <c r="L19" i="63"/>
  <c r="K19" i="63"/>
  <c r="J19" i="63"/>
  <c r="G19" i="63"/>
  <c r="F19" i="63"/>
  <c r="L18" i="63"/>
  <c r="J18" i="63"/>
  <c r="G18" i="63"/>
  <c r="F18" i="63"/>
  <c r="L17" i="63"/>
  <c r="J17" i="63"/>
  <c r="G17" i="63"/>
  <c r="F17" i="63"/>
  <c r="O16" i="63"/>
  <c r="N16" i="63"/>
  <c r="L16" i="63"/>
  <c r="K16" i="63"/>
  <c r="J16" i="63"/>
  <c r="G16" i="63"/>
  <c r="F16" i="63"/>
  <c r="L15" i="63"/>
  <c r="K15" i="63" s="1"/>
  <c r="J15" i="63"/>
  <c r="G15" i="63"/>
  <c r="F15" i="63"/>
  <c r="L14" i="63"/>
  <c r="J14" i="63"/>
  <c r="G14" i="63"/>
  <c r="F14" i="63"/>
  <c r="O13" i="63"/>
  <c r="N13" i="63"/>
  <c r="L13" i="63"/>
  <c r="K13" i="63"/>
  <c r="J13" i="63"/>
  <c r="G13" i="63"/>
  <c r="F13" i="63"/>
  <c r="L12" i="63"/>
  <c r="J12" i="63"/>
  <c r="G12" i="63"/>
  <c r="F12" i="63"/>
  <c r="L11" i="63"/>
  <c r="J11" i="63"/>
  <c r="G11" i="63"/>
  <c r="F11" i="63"/>
  <c r="O10" i="63"/>
  <c r="N10" i="63"/>
  <c r="L10" i="63"/>
  <c r="K10" i="63"/>
  <c r="J10" i="63"/>
  <c r="G10" i="63"/>
  <c r="F10" i="63"/>
  <c r="L9" i="63"/>
  <c r="J9" i="63"/>
  <c r="G9" i="63"/>
  <c r="F9" i="63"/>
  <c r="L8" i="63"/>
  <c r="J8" i="63"/>
  <c r="G8" i="63"/>
  <c r="F8" i="63"/>
  <c r="O7" i="63"/>
  <c r="N7" i="63"/>
  <c r="L7" i="63"/>
  <c r="K7" i="63"/>
  <c r="J7" i="63"/>
  <c r="G7" i="63"/>
  <c r="F7" i="63"/>
  <c r="L6" i="63"/>
  <c r="K6" i="63" s="1"/>
  <c r="J6" i="63"/>
  <c r="G6" i="63"/>
  <c r="F6" i="63"/>
  <c r="L5" i="63"/>
  <c r="J5" i="63"/>
  <c r="J49" i="63" s="1"/>
  <c r="G5" i="63"/>
  <c r="G49" i="63" s="1"/>
  <c r="F5" i="63"/>
  <c r="O4" i="63"/>
  <c r="N4" i="63"/>
  <c r="L4" i="63"/>
  <c r="K4" i="63"/>
  <c r="J4" i="63"/>
  <c r="G4" i="63"/>
  <c r="F4" i="63"/>
  <c r="E192" i="62"/>
  <c r="C192" i="62"/>
  <c r="E188" i="62"/>
  <c r="C188" i="62"/>
  <c r="E183" i="62"/>
  <c r="H183" i="62" s="1"/>
  <c r="H182" i="62"/>
  <c r="E182" i="62"/>
  <c r="H181" i="62"/>
  <c r="E181" i="62"/>
  <c r="E180" i="62"/>
  <c r="H180" i="62" s="1"/>
  <c r="H179" i="62"/>
  <c r="E179" i="62"/>
  <c r="E178" i="62"/>
  <c r="H178" i="62" s="1"/>
  <c r="E177" i="62"/>
  <c r="H177" i="62" s="1"/>
  <c r="H176" i="62"/>
  <c r="E176" i="62"/>
  <c r="H175" i="62"/>
  <c r="E175" i="62"/>
  <c r="E174" i="62"/>
  <c r="H174" i="62" s="1"/>
  <c r="H173" i="62"/>
  <c r="E173" i="62"/>
  <c r="E172" i="62"/>
  <c r="H172" i="62" s="1"/>
  <c r="E171" i="62"/>
  <c r="H171" i="62" s="1"/>
  <c r="H170" i="62"/>
  <c r="E170" i="62"/>
  <c r="H169" i="62"/>
  <c r="E169" i="62"/>
  <c r="E168" i="62"/>
  <c r="H168" i="62" s="1"/>
  <c r="H167" i="62"/>
  <c r="G163" i="62"/>
  <c r="E163" i="62"/>
  <c r="D163" i="62"/>
  <c r="C163" i="62"/>
  <c r="F162" i="62"/>
  <c r="H162" i="62" s="1"/>
  <c r="F161" i="62"/>
  <c r="H161" i="62" s="1"/>
  <c r="H160" i="62"/>
  <c r="F160" i="62"/>
  <c r="H159" i="62"/>
  <c r="F159" i="62"/>
  <c r="F158" i="62"/>
  <c r="H158" i="62" s="1"/>
  <c r="H157" i="62"/>
  <c r="F157" i="62"/>
  <c r="F156" i="62"/>
  <c r="H156" i="62" s="1"/>
  <c r="F155" i="62"/>
  <c r="H155" i="62" s="1"/>
  <c r="H154" i="62"/>
  <c r="F154" i="62"/>
  <c r="H153" i="62"/>
  <c r="F153" i="62"/>
  <c r="F152" i="62"/>
  <c r="H152" i="62" s="1"/>
  <c r="H151" i="62"/>
  <c r="F151" i="62"/>
  <c r="H150" i="62"/>
  <c r="F150" i="62"/>
  <c r="F149" i="62"/>
  <c r="H149" i="62" s="1"/>
  <c r="H148" i="62"/>
  <c r="F148" i="62"/>
  <c r="H147" i="62"/>
  <c r="F147" i="62"/>
  <c r="F146" i="62"/>
  <c r="H146" i="62" s="1"/>
  <c r="H145" i="62"/>
  <c r="F145" i="62"/>
  <c r="F144" i="62"/>
  <c r="H144" i="62" s="1"/>
  <c r="F143" i="62"/>
  <c r="H143" i="62" s="1"/>
  <c r="H142" i="62"/>
  <c r="F142" i="62"/>
  <c r="H141" i="62"/>
  <c r="F141" i="62"/>
  <c r="F140" i="62"/>
  <c r="H140" i="62" s="1"/>
  <c r="H139" i="62"/>
  <c r="F139" i="62"/>
  <c r="F138" i="62"/>
  <c r="H138" i="62" s="1"/>
  <c r="F137" i="62"/>
  <c r="H137" i="62" s="1"/>
  <c r="H136" i="62"/>
  <c r="F136" i="62"/>
  <c r="H135" i="62"/>
  <c r="F135" i="62"/>
  <c r="F134" i="62"/>
  <c r="H134" i="62" s="1"/>
  <c r="H133" i="62"/>
  <c r="F133" i="62"/>
  <c r="H132" i="62"/>
  <c r="F132" i="62"/>
  <c r="F131" i="62"/>
  <c r="H131" i="62" s="1"/>
  <c r="H130" i="62"/>
  <c r="F130" i="62"/>
  <c r="H129" i="62"/>
  <c r="F129" i="62"/>
  <c r="G125" i="62"/>
  <c r="E125" i="62"/>
  <c r="D125" i="62"/>
  <c r="C125" i="62"/>
  <c r="F124" i="62"/>
  <c r="H124" i="62" s="1"/>
  <c r="H123" i="62"/>
  <c r="F123" i="62"/>
  <c r="H122" i="62"/>
  <c r="F122" i="62"/>
  <c r="F121" i="62"/>
  <c r="H121" i="62" s="1"/>
  <c r="H120" i="62"/>
  <c r="F120" i="62"/>
  <c r="F119" i="62"/>
  <c r="H119" i="62" s="1"/>
  <c r="F118" i="62"/>
  <c r="H118" i="62" s="1"/>
  <c r="H117" i="62"/>
  <c r="F117" i="62"/>
  <c r="H116" i="62"/>
  <c r="F116" i="62"/>
  <c r="F115" i="62"/>
  <c r="H115" i="62" s="1"/>
  <c r="H114" i="62"/>
  <c r="F114" i="62"/>
  <c r="H113" i="62"/>
  <c r="F113" i="62"/>
  <c r="F112" i="62"/>
  <c r="H112" i="62" s="1"/>
  <c r="H111" i="62"/>
  <c r="F111" i="62"/>
  <c r="F110" i="62"/>
  <c r="H110" i="62" s="1"/>
  <c r="F109" i="62"/>
  <c r="H109" i="62" s="1"/>
  <c r="H108" i="62"/>
  <c r="F108" i="62"/>
  <c r="F107" i="62"/>
  <c r="H107" i="62" s="1"/>
  <c r="F106" i="62"/>
  <c r="H106" i="62" s="1"/>
  <c r="H105" i="62"/>
  <c r="F105" i="62"/>
  <c r="H104" i="62"/>
  <c r="F104" i="62"/>
  <c r="F103" i="62"/>
  <c r="H103" i="62" s="1"/>
  <c r="H102" i="62"/>
  <c r="F102" i="62"/>
  <c r="F101" i="62"/>
  <c r="H101" i="62" s="1"/>
  <c r="F100" i="62"/>
  <c r="H100" i="62" s="1"/>
  <c r="H99" i="62"/>
  <c r="F99" i="62"/>
  <c r="H98" i="62"/>
  <c r="F98" i="62"/>
  <c r="F97" i="62"/>
  <c r="H97" i="62" s="1"/>
  <c r="H96" i="62"/>
  <c r="F96" i="62"/>
  <c r="H95" i="62"/>
  <c r="F95" i="62"/>
  <c r="F94" i="62"/>
  <c r="H94" i="62" s="1"/>
  <c r="H93" i="62"/>
  <c r="F93" i="62"/>
  <c r="F92" i="62"/>
  <c r="H92" i="62" s="1"/>
  <c r="F91" i="62"/>
  <c r="H91" i="62" s="1"/>
  <c r="H90" i="62"/>
  <c r="F90" i="62"/>
  <c r="F89" i="62"/>
  <c r="H89" i="62" s="1"/>
  <c r="F88" i="62"/>
  <c r="H88" i="62" s="1"/>
  <c r="H87" i="62"/>
  <c r="F87" i="62"/>
  <c r="H86" i="62"/>
  <c r="F86" i="62"/>
  <c r="F85" i="62"/>
  <c r="F81" i="62"/>
  <c r="D81" i="62"/>
  <c r="C81" i="62"/>
  <c r="B81" i="62"/>
  <c r="G80" i="62"/>
  <c r="E80" i="62"/>
  <c r="E79" i="62"/>
  <c r="G79" i="62" s="1"/>
  <c r="E78" i="62"/>
  <c r="G78" i="62" s="1"/>
  <c r="G77" i="62"/>
  <c r="E77" i="62"/>
  <c r="G76" i="62"/>
  <c r="E76" i="62"/>
  <c r="E75" i="62"/>
  <c r="G75" i="62" s="1"/>
  <c r="G74" i="62"/>
  <c r="E74" i="62"/>
  <c r="G73" i="62"/>
  <c r="E73" i="62"/>
  <c r="E72" i="62"/>
  <c r="G72" i="62" s="1"/>
  <c r="G71" i="62"/>
  <c r="E71" i="62"/>
  <c r="E70" i="62"/>
  <c r="G70" i="62" s="1"/>
  <c r="E69" i="62"/>
  <c r="G69" i="62" s="1"/>
  <c r="G68" i="62"/>
  <c r="E68" i="62"/>
  <c r="E67" i="62"/>
  <c r="G67" i="62" s="1"/>
  <c r="E66" i="62"/>
  <c r="G66" i="62" s="1"/>
  <c r="G65" i="62"/>
  <c r="E65" i="62"/>
  <c r="G64" i="62"/>
  <c r="E64" i="62"/>
  <c r="E63" i="62"/>
  <c r="G63" i="62" s="1"/>
  <c r="G62" i="62"/>
  <c r="E62" i="62"/>
  <c r="E61" i="62"/>
  <c r="G61" i="62" s="1"/>
  <c r="E60" i="62"/>
  <c r="G60" i="62" s="1"/>
  <c r="G59" i="62"/>
  <c r="E59" i="62"/>
  <c r="G58" i="62"/>
  <c r="E58" i="62"/>
  <c r="E57" i="62"/>
  <c r="G57" i="62" s="1"/>
  <c r="G56" i="62"/>
  <c r="E56" i="62"/>
  <c r="G55" i="62"/>
  <c r="E55" i="62"/>
  <c r="E54" i="62"/>
  <c r="G54" i="62" s="1"/>
  <c r="F50" i="62"/>
  <c r="M46" i="62"/>
  <c r="I46" i="62"/>
  <c r="G46" i="62"/>
  <c r="F46" i="62"/>
  <c r="E46" i="62"/>
  <c r="K45" i="62"/>
  <c r="O45" i="62" s="1"/>
  <c r="J45" i="62"/>
  <c r="H45" i="62"/>
  <c r="L45" i="62" s="1"/>
  <c r="N45" i="62" s="1"/>
  <c r="O44" i="62"/>
  <c r="K44" i="62"/>
  <c r="J44" i="62"/>
  <c r="H44" i="62"/>
  <c r="L44" i="62" s="1"/>
  <c r="N44" i="62" s="1"/>
  <c r="O43" i="62"/>
  <c r="K43" i="62"/>
  <c r="J43" i="62"/>
  <c r="H43" i="62"/>
  <c r="L43" i="62" s="1"/>
  <c r="N43" i="62" s="1"/>
  <c r="L42" i="62"/>
  <c r="N42" i="62" s="1"/>
  <c r="K42" i="62"/>
  <c r="O42" i="62" s="1"/>
  <c r="J42" i="62"/>
  <c r="H42" i="62"/>
  <c r="L41" i="62"/>
  <c r="N41" i="62" s="1"/>
  <c r="K41" i="62"/>
  <c r="O41" i="62" s="1"/>
  <c r="J41" i="62"/>
  <c r="H41" i="62"/>
  <c r="K40" i="62"/>
  <c r="O40" i="62" s="1"/>
  <c r="J40" i="62"/>
  <c r="H40" i="62"/>
  <c r="L40" i="62" s="1"/>
  <c r="N40" i="62" s="1"/>
  <c r="K39" i="62"/>
  <c r="O39" i="62" s="1"/>
  <c r="J39" i="62"/>
  <c r="H39" i="62"/>
  <c r="L39" i="62" s="1"/>
  <c r="N39" i="62" s="1"/>
  <c r="O38" i="62"/>
  <c r="K38" i="62"/>
  <c r="J38" i="62"/>
  <c r="H38" i="62"/>
  <c r="L38" i="62" s="1"/>
  <c r="N38" i="62" s="1"/>
  <c r="O37" i="62"/>
  <c r="K37" i="62"/>
  <c r="J37" i="62"/>
  <c r="H37" i="62"/>
  <c r="L37" i="62" s="1"/>
  <c r="N37" i="62" s="1"/>
  <c r="L36" i="62"/>
  <c r="N36" i="62" s="1"/>
  <c r="K36" i="62"/>
  <c r="O36" i="62" s="1"/>
  <c r="J36" i="62"/>
  <c r="H36" i="62"/>
  <c r="O35" i="62"/>
  <c r="L35" i="62"/>
  <c r="N35" i="62" s="1"/>
  <c r="K35" i="62"/>
  <c r="J35" i="62"/>
  <c r="H35" i="62"/>
  <c r="L34" i="62"/>
  <c r="N34" i="62" s="1"/>
  <c r="K34" i="62"/>
  <c r="O34" i="62" s="1"/>
  <c r="J34" i="62"/>
  <c r="H34" i="62"/>
  <c r="K33" i="62"/>
  <c r="O33" i="62" s="1"/>
  <c r="J33" i="62"/>
  <c r="H33" i="62"/>
  <c r="L33" i="62" s="1"/>
  <c r="N33" i="62" s="1"/>
  <c r="O32" i="62"/>
  <c r="K32" i="62"/>
  <c r="J32" i="62"/>
  <c r="H32" i="62"/>
  <c r="L32" i="62" s="1"/>
  <c r="N32" i="62" s="1"/>
  <c r="O31" i="62"/>
  <c r="L31" i="62"/>
  <c r="N31" i="62" s="1"/>
  <c r="K31" i="62"/>
  <c r="J31" i="62"/>
  <c r="H31" i="62"/>
  <c r="L30" i="62"/>
  <c r="N30" i="62" s="1"/>
  <c r="K30" i="62"/>
  <c r="O30" i="62" s="1"/>
  <c r="J30" i="62"/>
  <c r="H30" i="62"/>
  <c r="O29" i="62"/>
  <c r="L29" i="62"/>
  <c r="N29" i="62" s="1"/>
  <c r="K29" i="62"/>
  <c r="J29" i="62"/>
  <c r="H29" i="62"/>
  <c r="L28" i="62"/>
  <c r="N28" i="62" s="1"/>
  <c r="K28" i="62"/>
  <c r="O28" i="62" s="1"/>
  <c r="J28" i="62"/>
  <c r="H28" i="62"/>
  <c r="K27" i="62"/>
  <c r="O27" i="62" s="1"/>
  <c r="J27" i="62"/>
  <c r="H27" i="62"/>
  <c r="L27" i="62" s="1"/>
  <c r="N27" i="62" s="1"/>
  <c r="O26" i="62"/>
  <c r="K26" i="62"/>
  <c r="J26" i="62"/>
  <c r="H26" i="62"/>
  <c r="L26" i="62" s="1"/>
  <c r="N26" i="62" s="1"/>
  <c r="O25" i="62"/>
  <c r="L25" i="62"/>
  <c r="N25" i="62" s="1"/>
  <c r="K25" i="62"/>
  <c r="J25" i="62"/>
  <c r="H25" i="62"/>
  <c r="L24" i="62"/>
  <c r="N24" i="62" s="1"/>
  <c r="K24" i="62"/>
  <c r="O24" i="62" s="1"/>
  <c r="J24" i="62"/>
  <c r="H24" i="62"/>
  <c r="L23" i="62"/>
  <c r="N23" i="62" s="1"/>
  <c r="K23" i="62"/>
  <c r="O23" i="62" s="1"/>
  <c r="J23" i="62"/>
  <c r="H23" i="62"/>
  <c r="L22" i="62"/>
  <c r="N22" i="62" s="1"/>
  <c r="K22" i="62"/>
  <c r="O22" i="62" s="1"/>
  <c r="J22" i="62"/>
  <c r="H22" i="62"/>
  <c r="K21" i="62"/>
  <c r="O21" i="62" s="1"/>
  <c r="J21" i="62"/>
  <c r="H21" i="62"/>
  <c r="L21" i="62" s="1"/>
  <c r="N21" i="62" s="1"/>
  <c r="O20" i="62"/>
  <c r="K20" i="62"/>
  <c r="J20" i="62"/>
  <c r="H20" i="62"/>
  <c r="L20" i="62" s="1"/>
  <c r="N20" i="62" s="1"/>
  <c r="O19" i="62"/>
  <c r="L19" i="62"/>
  <c r="N19" i="62" s="1"/>
  <c r="K19" i="62"/>
  <c r="J19" i="62"/>
  <c r="H19" i="62"/>
  <c r="L18" i="62"/>
  <c r="N18" i="62" s="1"/>
  <c r="K18" i="62"/>
  <c r="O18" i="62" s="1"/>
  <c r="J18" i="62"/>
  <c r="H18" i="62"/>
  <c r="O17" i="62"/>
  <c r="L17" i="62"/>
  <c r="N17" i="62" s="1"/>
  <c r="K17" i="62"/>
  <c r="J17" i="62"/>
  <c r="H17" i="62"/>
  <c r="O16" i="62"/>
  <c r="L16" i="62"/>
  <c r="N16" i="62" s="1"/>
  <c r="J16" i="62"/>
  <c r="H16" i="62"/>
  <c r="O15" i="62"/>
  <c r="N15" i="62"/>
  <c r="L15" i="62"/>
  <c r="K15" i="62"/>
  <c r="J15" i="62"/>
  <c r="H15" i="62"/>
  <c r="N14" i="62"/>
  <c r="K14" i="62"/>
  <c r="H14" i="62"/>
  <c r="L14" i="62" s="1"/>
  <c r="L13" i="62"/>
  <c r="N13" i="62" s="1"/>
  <c r="K13" i="62"/>
  <c r="O13" i="62" s="1"/>
  <c r="J13" i="62"/>
  <c r="H13" i="62"/>
  <c r="L12" i="62"/>
  <c r="N12" i="62" s="1"/>
  <c r="K12" i="62"/>
  <c r="J12" i="62"/>
  <c r="H12" i="62"/>
  <c r="K11" i="62"/>
  <c r="O11" i="62" s="1"/>
  <c r="J11" i="62"/>
  <c r="H11" i="62"/>
  <c r="L11" i="62" s="1"/>
  <c r="N11" i="62" s="1"/>
  <c r="K10" i="62"/>
  <c r="O10" i="62" s="1"/>
  <c r="J10" i="62"/>
  <c r="H10" i="62"/>
  <c r="O9" i="62"/>
  <c r="K9" i="62"/>
  <c r="J9" i="62"/>
  <c r="H9" i="62"/>
  <c r="L9" i="62" s="1"/>
  <c r="N9" i="62" s="1"/>
  <c r="O8" i="62"/>
  <c r="N8" i="62"/>
  <c r="J8" i="62"/>
  <c r="H8" i="62"/>
  <c r="O7" i="62"/>
  <c r="L7" i="62"/>
  <c r="N7" i="62" s="1"/>
  <c r="J7" i="62"/>
  <c r="H7" i="62"/>
  <c r="L6" i="62"/>
  <c r="N6" i="62" s="1"/>
  <c r="K6" i="62"/>
  <c r="O6" i="62" s="1"/>
  <c r="J6" i="62"/>
  <c r="H6" i="62"/>
  <c r="O5" i="62"/>
  <c r="L5" i="62"/>
  <c r="N5" i="62" s="1"/>
  <c r="J5" i="62"/>
  <c r="H5" i="62"/>
  <c r="O4" i="62"/>
  <c r="N4" i="62"/>
  <c r="J4" i="62"/>
  <c r="H4" i="62"/>
  <c r="L4" i="62" s="1"/>
  <c r="C192" i="61"/>
  <c r="E192" i="61" s="1"/>
  <c r="E188" i="61"/>
  <c r="C188" i="61"/>
  <c r="H183" i="61"/>
  <c r="E183" i="61"/>
  <c r="E182" i="61"/>
  <c r="H182" i="61" s="1"/>
  <c r="H181" i="61"/>
  <c r="E181" i="61"/>
  <c r="H180" i="61"/>
  <c r="E180" i="61"/>
  <c r="E179" i="61"/>
  <c r="H179" i="61" s="1"/>
  <c r="H178" i="61"/>
  <c r="E178" i="61"/>
  <c r="E177" i="61"/>
  <c r="H177" i="61" s="1"/>
  <c r="E176" i="61"/>
  <c r="H176" i="61" s="1"/>
  <c r="H175" i="61"/>
  <c r="E175" i="61"/>
  <c r="H174" i="61"/>
  <c r="E174" i="61"/>
  <c r="E173" i="61"/>
  <c r="H173" i="61" s="1"/>
  <c r="H172" i="61"/>
  <c r="E172" i="61"/>
  <c r="E171" i="61"/>
  <c r="H171" i="61" s="1"/>
  <c r="E170" i="61"/>
  <c r="H170" i="61" s="1"/>
  <c r="H169" i="61"/>
  <c r="E169" i="61"/>
  <c r="H168" i="61"/>
  <c r="E168" i="61"/>
  <c r="H167" i="61"/>
  <c r="G163" i="61"/>
  <c r="E163" i="61"/>
  <c r="D163" i="61"/>
  <c r="C163" i="61"/>
  <c r="H162" i="61"/>
  <c r="F162" i="61"/>
  <c r="F161" i="61"/>
  <c r="H161" i="61" s="1"/>
  <c r="F160" i="61"/>
  <c r="H160" i="61" s="1"/>
  <c r="H159" i="61"/>
  <c r="F159" i="61"/>
  <c r="H158" i="61"/>
  <c r="F158" i="61"/>
  <c r="F157" i="61"/>
  <c r="H157" i="61" s="1"/>
  <c r="H156" i="61"/>
  <c r="F156" i="61"/>
  <c r="H155" i="61"/>
  <c r="F155" i="61"/>
  <c r="F154" i="61"/>
  <c r="H154" i="61" s="1"/>
  <c r="F153" i="61"/>
  <c r="H153" i="61" s="1"/>
  <c r="F152" i="61"/>
  <c r="H152" i="61" s="1"/>
  <c r="F151" i="61"/>
  <c r="H151" i="61" s="1"/>
  <c r="H150" i="61"/>
  <c r="F150" i="61"/>
  <c r="H149" i="61"/>
  <c r="F149" i="61"/>
  <c r="F148" i="61"/>
  <c r="H148" i="61" s="1"/>
  <c r="H147" i="61"/>
  <c r="F147" i="61"/>
  <c r="F146" i="61"/>
  <c r="H146" i="61" s="1"/>
  <c r="F145" i="61"/>
  <c r="H145" i="61" s="1"/>
  <c r="H144" i="61"/>
  <c r="F144" i="61"/>
  <c r="H143" i="61"/>
  <c r="F143" i="61"/>
  <c r="F142" i="61"/>
  <c r="H142" i="61" s="1"/>
  <c r="F141" i="61"/>
  <c r="H141" i="61" s="1"/>
  <c r="H140" i="61"/>
  <c r="F140" i="61"/>
  <c r="F139" i="61"/>
  <c r="H139" i="61" s="1"/>
  <c r="H138" i="61"/>
  <c r="F138" i="61"/>
  <c r="H137" i="61"/>
  <c r="F137" i="61"/>
  <c r="F136" i="61"/>
  <c r="H136" i="61" s="1"/>
  <c r="F135" i="61"/>
  <c r="H135" i="61" s="1"/>
  <c r="H163" i="61" s="1"/>
  <c r="F134" i="61"/>
  <c r="H134" i="61" s="1"/>
  <c r="F133" i="61"/>
  <c r="H133" i="61" s="1"/>
  <c r="H132" i="61"/>
  <c r="F132" i="61"/>
  <c r="H131" i="61"/>
  <c r="F131" i="61"/>
  <c r="F130" i="61"/>
  <c r="H130" i="61" s="1"/>
  <c r="H129" i="61"/>
  <c r="F129" i="61"/>
  <c r="G125" i="61"/>
  <c r="E125" i="61"/>
  <c r="D125" i="61"/>
  <c r="C125" i="61"/>
  <c r="F124" i="61"/>
  <c r="H124" i="61" s="1"/>
  <c r="F123" i="61"/>
  <c r="H123" i="61" s="1"/>
  <c r="F122" i="61"/>
  <c r="H122" i="61" s="1"/>
  <c r="H121" i="61"/>
  <c r="F121" i="61"/>
  <c r="F120" i="61"/>
  <c r="H120" i="61" s="1"/>
  <c r="H119" i="61"/>
  <c r="F119" i="61"/>
  <c r="H118" i="61"/>
  <c r="F118" i="61"/>
  <c r="F117" i="61"/>
  <c r="H117" i="61" s="1"/>
  <c r="F116" i="61"/>
  <c r="H116" i="61" s="1"/>
  <c r="F115" i="61"/>
  <c r="H115" i="61" s="1"/>
  <c r="F114" i="61"/>
  <c r="H114" i="61" s="1"/>
  <c r="F113" i="61"/>
  <c r="H113" i="61" s="1"/>
  <c r="H112" i="61"/>
  <c r="F112" i="61"/>
  <c r="F111" i="61"/>
  <c r="H111" i="61" s="1"/>
  <c r="H110" i="61"/>
  <c r="F110" i="61"/>
  <c r="F109" i="61"/>
  <c r="H109" i="61" s="1"/>
  <c r="F108" i="61"/>
  <c r="H108" i="61" s="1"/>
  <c r="H107" i="61"/>
  <c r="F107" i="61"/>
  <c r="F106" i="61"/>
  <c r="H106" i="61" s="1"/>
  <c r="F105" i="61"/>
  <c r="H105" i="61" s="1"/>
  <c r="F104" i="61"/>
  <c r="H104" i="61" s="1"/>
  <c r="H103" i="61"/>
  <c r="F103" i="61"/>
  <c r="F102" i="61"/>
  <c r="H102" i="61" s="1"/>
  <c r="F101" i="61"/>
  <c r="H101" i="61" s="1"/>
  <c r="H100" i="61"/>
  <c r="F100" i="61"/>
  <c r="F99" i="61"/>
  <c r="H99" i="61" s="1"/>
  <c r="F98" i="61"/>
  <c r="H98" i="61" s="1"/>
  <c r="H97" i="61"/>
  <c r="F97" i="61"/>
  <c r="F96" i="61"/>
  <c r="H96" i="61" s="1"/>
  <c r="F95" i="61"/>
  <c r="H95" i="61" s="1"/>
  <c r="H94" i="61"/>
  <c r="F94" i="61"/>
  <c r="F93" i="61"/>
  <c r="H93" i="61" s="1"/>
  <c r="F92" i="61"/>
  <c r="H92" i="61" s="1"/>
  <c r="H91" i="61"/>
  <c r="F91" i="61"/>
  <c r="F90" i="61"/>
  <c r="H90" i="61" s="1"/>
  <c r="F89" i="61"/>
  <c r="H89" i="61" s="1"/>
  <c r="H88" i="61"/>
  <c r="F88" i="61"/>
  <c r="F87" i="61"/>
  <c r="H87" i="61" s="1"/>
  <c r="F86" i="61"/>
  <c r="H86" i="61" s="1"/>
  <c r="H85" i="61"/>
  <c r="F85" i="61"/>
  <c r="F81" i="61"/>
  <c r="D81" i="61"/>
  <c r="C81" i="61"/>
  <c r="B81" i="61"/>
  <c r="E80" i="61"/>
  <c r="G80" i="61" s="1"/>
  <c r="E79" i="61"/>
  <c r="G79" i="61" s="1"/>
  <c r="G78" i="61"/>
  <c r="E78" i="61"/>
  <c r="E77" i="61"/>
  <c r="G77" i="61" s="1"/>
  <c r="E76" i="61"/>
  <c r="G76" i="61" s="1"/>
  <c r="G75" i="61"/>
  <c r="E75" i="61"/>
  <c r="E74" i="61"/>
  <c r="G74" i="61" s="1"/>
  <c r="E73" i="61"/>
  <c r="G73" i="61" s="1"/>
  <c r="G72" i="61"/>
  <c r="E72" i="61"/>
  <c r="E71" i="61"/>
  <c r="G71" i="61" s="1"/>
  <c r="E70" i="61"/>
  <c r="G70" i="61" s="1"/>
  <c r="G69" i="61"/>
  <c r="E69" i="61"/>
  <c r="E68" i="61"/>
  <c r="G68" i="61" s="1"/>
  <c r="E67" i="61"/>
  <c r="G67" i="61" s="1"/>
  <c r="G66" i="61"/>
  <c r="E66" i="61"/>
  <c r="E65" i="61"/>
  <c r="G65" i="61" s="1"/>
  <c r="E64" i="61"/>
  <c r="G64" i="61" s="1"/>
  <c r="G63" i="61"/>
  <c r="E63" i="61"/>
  <c r="E62" i="61"/>
  <c r="G62" i="61" s="1"/>
  <c r="E61" i="61"/>
  <c r="G61" i="61" s="1"/>
  <c r="G60" i="61"/>
  <c r="E60" i="61"/>
  <c r="E59" i="61"/>
  <c r="G59" i="61" s="1"/>
  <c r="E58" i="61"/>
  <c r="G58" i="61" s="1"/>
  <c r="G57" i="61"/>
  <c r="E57" i="61"/>
  <c r="E56" i="61"/>
  <c r="G56" i="61" s="1"/>
  <c r="E55" i="61"/>
  <c r="G55" i="61" s="1"/>
  <c r="G54" i="61"/>
  <c r="E54" i="61"/>
  <c r="F50" i="61"/>
  <c r="M46" i="61"/>
  <c r="I46" i="61"/>
  <c r="G46" i="61"/>
  <c r="F46" i="61"/>
  <c r="E46" i="61"/>
  <c r="N45" i="61"/>
  <c r="J45" i="61"/>
  <c r="K45" i="61" s="1"/>
  <c r="O45" i="61" s="1"/>
  <c r="H45" i="61"/>
  <c r="L45" i="61" s="1"/>
  <c r="K44" i="61"/>
  <c r="O44" i="61" s="1"/>
  <c r="J44" i="61"/>
  <c r="H44" i="61"/>
  <c r="L44" i="61" s="1"/>
  <c r="N44" i="61" s="1"/>
  <c r="N43" i="61"/>
  <c r="K43" i="61"/>
  <c r="O43" i="61" s="1"/>
  <c r="J43" i="61"/>
  <c r="H43" i="61"/>
  <c r="L43" i="61" s="1"/>
  <c r="J42" i="61"/>
  <c r="K42" i="61" s="1"/>
  <c r="O42" i="61" s="1"/>
  <c r="H42" i="61"/>
  <c r="L42" i="61" s="1"/>
  <c r="N42" i="61" s="1"/>
  <c r="J41" i="61"/>
  <c r="K41" i="61" s="1"/>
  <c r="O41" i="61" s="1"/>
  <c r="H41" i="61"/>
  <c r="L41" i="61" s="1"/>
  <c r="N41" i="61" s="1"/>
  <c r="K40" i="61"/>
  <c r="O40" i="61" s="1"/>
  <c r="J40" i="61"/>
  <c r="H40" i="61"/>
  <c r="L40" i="61" s="1"/>
  <c r="N40" i="61" s="1"/>
  <c r="N39" i="61"/>
  <c r="J39" i="61"/>
  <c r="K39" i="61" s="1"/>
  <c r="O39" i="61" s="1"/>
  <c r="H39" i="61"/>
  <c r="L39" i="61" s="1"/>
  <c r="J38" i="61"/>
  <c r="K38" i="61" s="1"/>
  <c r="O38" i="61" s="1"/>
  <c r="H38" i="61"/>
  <c r="L38" i="61" s="1"/>
  <c r="N38" i="61" s="1"/>
  <c r="K37" i="61"/>
  <c r="O37" i="61" s="1"/>
  <c r="J37" i="61"/>
  <c r="H37" i="61"/>
  <c r="L37" i="61" s="1"/>
  <c r="N37" i="61" s="1"/>
  <c r="N36" i="61"/>
  <c r="J36" i="61"/>
  <c r="K36" i="61" s="1"/>
  <c r="O36" i="61" s="1"/>
  <c r="H36" i="61"/>
  <c r="L36" i="61" s="1"/>
  <c r="K35" i="61"/>
  <c r="O35" i="61" s="1"/>
  <c r="J35" i="61"/>
  <c r="H35" i="61"/>
  <c r="L35" i="61" s="1"/>
  <c r="N35" i="61" s="1"/>
  <c r="K34" i="61"/>
  <c r="O34" i="61" s="1"/>
  <c r="J34" i="61"/>
  <c r="H34" i="61"/>
  <c r="L34" i="61" s="1"/>
  <c r="N34" i="61" s="1"/>
  <c r="J33" i="61"/>
  <c r="K33" i="61" s="1"/>
  <c r="O33" i="61" s="1"/>
  <c r="H33" i="61"/>
  <c r="L33" i="61" s="1"/>
  <c r="N33" i="61" s="1"/>
  <c r="J32" i="61"/>
  <c r="K32" i="61" s="1"/>
  <c r="O32" i="61" s="1"/>
  <c r="H32" i="61"/>
  <c r="L32" i="61" s="1"/>
  <c r="N32" i="61" s="1"/>
  <c r="K31" i="61"/>
  <c r="O31" i="61" s="1"/>
  <c r="J31" i="61"/>
  <c r="H31" i="61"/>
  <c r="L31" i="61" s="1"/>
  <c r="N31" i="61" s="1"/>
  <c r="N30" i="61"/>
  <c r="J30" i="61"/>
  <c r="K30" i="61" s="1"/>
  <c r="O30" i="61" s="1"/>
  <c r="H30" i="61"/>
  <c r="L30" i="61" s="1"/>
  <c r="K29" i="61"/>
  <c r="O29" i="61" s="1"/>
  <c r="J29" i="61"/>
  <c r="H29" i="61"/>
  <c r="L29" i="61" s="1"/>
  <c r="N29" i="61" s="1"/>
  <c r="K28" i="61"/>
  <c r="O28" i="61" s="1"/>
  <c r="J28" i="61"/>
  <c r="H28" i="61"/>
  <c r="L28" i="61" s="1"/>
  <c r="N28" i="61" s="1"/>
  <c r="N27" i="61"/>
  <c r="J27" i="61"/>
  <c r="K27" i="61" s="1"/>
  <c r="O27" i="61" s="1"/>
  <c r="H27" i="61"/>
  <c r="L27" i="61" s="1"/>
  <c r="K26" i="61"/>
  <c r="O26" i="61" s="1"/>
  <c r="J26" i="61"/>
  <c r="H26" i="61"/>
  <c r="L26" i="61" s="1"/>
  <c r="N26" i="61" s="1"/>
  <c r="N25" i="61"/>
  <c r="K25" i="61"/>
  <c r="O25" i="61" s="1"/>
  <c r="J25" i="61"/>
  <c r="H25" i="61"/>
  <c r="L25" i="61" s="1"/>
  <c r="J24" i="61"/>
  <c r="K24" i="61" s="1"/>
  <c r="O24" i="61" s="1"/>
  <c r="H24" i="61"/>
  <c r="L24" i="61" s="1"/>
  <c r="N24" i="61" s="1"/>
  <c r="J23" i="61"/>
  <c r="K23" i="61" s="1"/>
  <c r="O23" i="61" s="1"/>
  <c r="H23" i="61"/>
  <c r="L23" i="61" s="1"/>
  <c r="N23" i="61" s="1"/>
  <c r="K22" i="61"/>
  <c r="O22" i="61" s="1"/>
  <c r="J22" i="61"/>
  <c r="H22" i="61"/>
  <c r="L22" i="61" s="1"/>
  <c r="N22" i="61" s="1"/>
  <c r="N21" i="61"/>
  <c r="J21" i="61"/>
  <c r="K21" i="61" s="1"/>
  <c r="O21" i="61" s="1"/>
  <c r="H21" i="61"/>
  <c r="L21" i="61" s="1"/>
  <c r="K20" i="61"/>
  <c r="O20" i="61" s="1"/>
  <c r="J20" i="61"/>
  <c r="H20" i="61"/>
  <c r="L20" i="61" s="1"/>
  <c r="N20" i="61" s="1"/>
  <c r="K19" i="61"/>
  <c r="O19" i="61" s="1"/>
  <c r="J19" i="61"/>
  <c r="H19" i="61"/>
  <c r="L19" i="61" s="1"/>
  <c r="N19" i="61" s="1"/>
  <c r="N18" i="61"/>
  <c r="J18" i="61"/>
  <c r="K18" i="61" s="1"/>
  <c r="O18" i="61" s="1"/>
  <c r="H18" i="61"/>
  <c r="L18" i="61" s="1"/>
  <c r="K17" i="61"/>
  <c r="O17" i="61" s="1"/>
  <c r="J17" i="61"/>
  <c r="H17" i="61"/>
  <c r="L17" i="61" s="1"/>
  <c r="N17" i="61" s="1"/>
  <c r="O16" i="61"/>
  <c r="N16" i="61"/>
  <c r="L16" i="61"/>
  <c r="J16" i="61"/>
  <c r="O15" i="61"/>
  <c r="K15" i="61"/>
  <c r="J15" i="61"/>
  <c r="H15" i="61"/>
  <c r="L15" i="61" s="1"/>
  <c r="N15" i="61" s="1"/>
  <c r="K14" i="61"/>
  <c r="H14" i="61"/>
  <c r="L14" i="61" s="1"/>
  <c r="N14" i="61" s="1"/>
  <c r="K13" i="61"/>
  <c r="O13" i="61" s="1"/>
  <c r="J13" i="61"/>
  <c r="H13" i="61"/>
  <c r="L13" i="61" s="1"/>
  <c r="N13" i="61" s="1"/>
  <c r="N12" i="61"/>
  <c r="L12" i="61"/>
  <c r="K12" i="61"/>
  <c r="O12" i="61" s="1"/>
  <c r="J12" i="61"/>
  <c r="H12" i="61"/>
  <c r="K11" i="61"/>
  <c r="O11" i="61" s="1"/>
  <c r="J11" i="61"/>
  <c r="H11" i="61"/>
  <c r="L11" i="61" s="1"/>
  <c r="N11" i="61" s="1"/>
  <c r="K10" i="61"/>
  <c r="O10" i="61" s="1"/>
  <c r="J10" i="61"/>
  <c r="H10" i="61"/>
  <c r="L10" i="61" s="1"/>
  <c r="N10" i="61" s="1"/>
  <c r="K9" i="61"/>
  <c r="O9" i="61" s="1"/>
  <c r="J9" i="61"/>
  <c r="H9" i="61"/>
  <c r="L9" i="61" s="1"/>
  <c r="N9" i="61" s="1"/>
  <c r="O8" i="61"/>
  <c r="N8" i="61"/>
  <c r="J8" i="61"/>
  <c r="H8" i="61"/>
  <c r="O7" i="61"/>
  <c r="J7" i="61"/>
  <c r="H7" i="61"/>
  <c r="L7" i="61" s="1"/>
  <c r="N7" i="61" s="1"/>
  <c r="J6" i="61"/>
  <c r="K6" i="61" s="1"/>
  <c r="H6" i="61"/>
  <c r="L6" i="61" s="1"/>
  <c r="N6" i="61" s="1"/>
  <c r="O5" i="61"/>
  <c r="L5" i="61"/>
  <c r="N5" i="61" s="1"/>
  <c r="J5" i="61"/>
  <c r="H5" i="61"/>
  <c r="O4" i="61"/>
  <c r="J4" i="61"/>
  <c r="H4" i="61"/>
  <c r="L4" i="61" s="1"/>
  <c r="N4" i="61" s="1"/>
  <c r="E191" i="60"/>
  <c r="C191" i="60"/>
  <c r="C187" i="60"/>
  <c r="E187" i="60" s="1"/>
  <c r="H182" i="60"/>
  <c r="E182" i="60"/>
  <c r="E181" i="60"/>
  <c r="H181" i="60" s="1"/>
  <c r="E180" i="60"/>
  <c r="H180" i="60" s="1"/>
  <c r="H179" i="60"/>
  <c r="E179" i="60"/>
  <c r="H178" i="60"/>
  <c r="E178" i="60"/>
  <c r="E177" i="60"/>
  <c r="H177" i="60" s="1"/>
  <c r="H176" i="60"/>
  <c r="E176" i="60"/>
  <c r="E175" i="60"/>
  <c r="H175" i="60" s="1"/>
  <c r="J165" i="60" s="1"/>
  <c r="E174" i="60"/>
  <c r="H174" i="60" s="1"/>
  <c r="H173" i="60"/>
  <c r="E173" i="60"/>
  <c r="E172" i="60"/>
  <c r="H172" i="60" s="1"/>
  <c r="E171" i="60"/>
  <c r="H171" i="60" s="1"/>
  <c r="H170" i="60"/>
  <c r="E170" i="60"/>
  <c r="H169" i="60"/>
  <c r="E169" i="60"/>
  <c r="E168" i="60"/>
  <c r="H168" i="60" s="1"/>
  <c r="H167" i="60"/>
  <c r="E167" i="60"/>
  <c r="H166" i="60"/>
  <c r="G162" i="60"/>
  <c r="E162" i="60"/>
  <c r="D162" i="60"/>
  <c r="C162" i="60"/>
  <c r="F161" i="60"/>
  <c r="H161" i="60" s="1"/>
  <c r="H160" i="60"/>
  <c r="F160" i="60"/>
  <c r="H159" i="60"/>
  <c r="F159" i="60"/>
  <c r="F158" i="60"/>
  <c r="H158" i="60" s="1"/>
  <c r="H157" i="60"/>
  <c r="F157" i="60"/>
  <c r="F156" i="60"/>
  <c r="H156" i="60" s="1"/>
  <c r="F155" i="60"/>
  <c r="H155" i="60" s="1"/>
  <c r="H154" i="60"/>
  <c r="F154" i="60"/>
  <c r="F153" i="60"/>
  <c r="H153" i="60" s="1"/>
  <c r="F152" i="60"/>
  <c r="H152" i="60" s="1"/>
  <c r="H151" i="60"/>
  <c r="F151" i="60"/>
  <c r="H150" i="60"/>
  <c r="F150" i="60"/>
  <c r="F149" i="60"/>
  <c r="H149" i="60" s="1"/>
  <c r="H148" i="60"/>
  <c r="F148" i="60"/>
  <c r="H147" i="60"/>
  <c r="F147" i="60"/>
  <c r="F146" i="60"/>
  <c r="H146" i="60" s="1"/>
  <c r="H145" i="60"/>
  <c r="F145" i="60"/>
  <c r="F144" i="60"/>
  <c r="H144" i="60" s="1"/>
  <c r="F143" i="60"/>
  <c r="H143" i="60" s="1"/>
  <c r="H142" i="60"/>
  <c r="F142" i="60"/>
  <c r="H141" i="60"/>
  <c r="F141" i="60"/>
  <c r="F140" i="60"/>
  <c r="H140" i="60" s="1"/>
  <c r="H139" i="60"/>
  <c r="F139" i="60"/>
  <c r="H138" i="60"/>
  <c r="F138" i="60"/>
  <c r="F137" i="60"/>
  <c r="H137" i="60" s="1"/>
  <c r="H136" i="60"/>
  <c r="F136" i="60"/>
  <c r="F135" i="60"/>
  <c r="H135" i="60" s="1"/>
  <c r="F134" i="60"/>
  <c r="H134" i="60" s="1"/>
  <c r="H133" i="60"/>
  <c r="F133" i="60"/>
  <c r="H132" i="60"/>
  <c r="F132" i="60"/>
  <c r="F131" i="60"/>
  <c r="H131" i="60" s="1"/>
  <c r="H130" i="60"/>
  <c r="F130" i="60"/>
  <c r="F129" i="60"/>
  <c r="F162" i="60" s="1"/>
  <c r="G125" i="60"/>
  <c r="E125" i="60"/>
  <c r="D125" i="60"/>
  <c r="C125" i="60"/>
  <c r="F124" i="60"/>
  <c r="H124" i="60" s="1"/>
  <c r="H123" i="60"/>
  <c r="F123" i="60"/>
  <c r="H122" i="60"/>
  <c r="F122" i="60"/>
  <c r="F121" i="60"/>
  <c r="H121" i="60" s="1"/>
  <c r="H120" i="60"/>
  <c r="F120" i="60"/>
  <c r="F119" i="60"/>
  <c r="H119" i="60" s="1"/>
  <c r="F118" i="60"/>
  <c r="H118" i="60" s="1"/>
  <c r="H117" i="60"/>
  <c r="F117" i="60"/>
  <c r="F116" i="60"/>
  <c r="H116" i="60" s="1"/>
  <c r="F115" i="60"/>
  <c r="H115" i="60" s="1"/>
  <c r="H114" i="60"/>
  <c r="F114" i="60"/>
  <c r="H113" i="60"/>
  <c r="F113" i="60"/>
  <c r="F112" i="60"/>
  <c r="H112" i="60" s="1"/>
  <c r="H111" i="60"/>
  <c r="F111" i="60"/>
  <c r="H110" i="60"/>
  <c r="F110" i="60"/>
  <c r="F109" i="60"/>
  <c r="H109" i="60" s="1"/>
  <c r="H108" i="60"/>
  <c r="F108" i="60"/>
  <c r="F107" i="60"/>
  <c r="H107" i="60" s="1"/>
  <c r="F106" i="60"/>
  <c r="H106" i="60" s="1"/>
  <c r="H105" i="60"/>
  <c r="F105" i="60"/>
  <c r="H104" i="60"/>
  <c r="F104" i="60"/>
  <c r="F103" i="60"/>
  <c r="H103" i="60" s="1"/>
  <c r="H102" i="60"/>
  <c r="F102" i="60"/>
  <c r="F101" i="60"/>
  <c r="H101" i="60" s="1"/>
  <c r="F100" i="60"/>
  <c r="H100" i="60" s="1"/>
  <c r="H99" i="60"/>
  <c r="F99" i="60"/>
  <c r="F98" i="60"/>
  <c r="H98" i="60" s="1"/>
  <c r="F97" i="60"/>
  <c r="H97" i="60" s="1"/>
  <c r="H96" i="60"/>
  <c r="F96" i="60"/>
  <c r="H95" i="60"/>
  <c r="F95" i="60"/>
  <c r="F94" i="60"/>
  <c r="H94" i="60" s="1"/>
  <c r="H93" i="60"/>
  <c r="F93" i="60"/>
  <c r="F92" i="60"/>
  <c r="H92" i="60" s="1"/>
  <c r="F91" i="60"/>
  <c r="H91" i="60" s="1"/>
  <c r="H90" i="60"/>
  <c r="F90" i="60"/>
  <c r="F89" i="60"/>
  <c r="F88" i="60"/>
  <c r="H88" i="60" s="1"/>
  <c r="H87" i="60"/>
  <c r="F87" i="60"/>
  <c r="H86" i="60"/>
  <c r="F86" i="60"/>
  <c r="F85" i="60"/>
  <c r="H85" i="60" s="1"/>
  <c r="F81" i="60"/>
  <c r="D81" i="60"/>
  <c r="C81" i="60"/>
  <c r="B81" i="60"/>
  <c r="G80" i="60"/>
  <c r="E80" i="60"/>
  <c r="G79" i="60"/>
  <c r="E79" i="60"/>
  <c r="E78" i="60"/>
  <c r="G78" i="60" s="1"/>
  <c r="G77" i="60"/>
  <c r="E77" i="60"/>
  <c r="E76" i="60"/>
  <c r="G76" i="60" s="1"/>
  <c r="E75" i="60"/>
  <c r="G75" i="60" s="1"/>
  <c r="G74" i="60"/>
  <c r="E74" i="60"/>
  <c r="G73" i="60"/>
  <c r="E73" i="60"/>
  <c r="E72" i="60"/>
  <c r="G72" i="60" s="1"/>
  <c r="G71" i="60"/>
  <c r="E71" i="60"/>
  <c r="E70" i="60"/>
  <c r="G70" i="60" s="1"/>
  <c r="E69" i="60"/>
  <c r="G69" i="60" s="1"/>
  <c r="G68" i="60"/>
  <c r="E68" i="60"/>
  <c r="E67" i="60"/>
  <c r="G67" i="60" s="1"/>
  <c r="E66" i="60"/>
  <c r="G66" i="60" s="1"/>
  <c r="G65" i="60"/>
  <c r="E65" i="60"/>
  <c r="G64" i="60"/>
  <c r="E64" i="60"/>
  <c r="E63" i="60"/>
  <c r="G63" i="60" s="1"/>
  <c r="G62" i="60"/>
  <c r="E62" i="60"/>
  <c r="E61" i="60"/>
  <c r="G61" i="60" s="1"/>
  <c r="E60" i="60"/>
  <c r="G60" i="60" s="1"/>
  <c r="G59" i="60"/>
  <c r="E59" i="60"/>
  <c r="E58" i="60"/>
  <c r="E57" i="60"/>
  <c r="G57" i="60" s="1"/>
  <c r="G56" i="60"/>
  <c r="E56" i="60"/>
  <c r="G55" i="60"/>
  <c r="E55" i="60"/>
  <c r="E54" i="60"/>
  <c r="G54" i="60" s="1"/>
  <c r="F50" i="60"/>
  <c r="M46" i="60"/>
  <c r="I46" i="60"/>
  <c r="G46" i="60"/>
  <c r="F46" i="60"/>
  <c r="E46" i="60"/>
  <c r="O45" i="60"/>
  <c r="L45" i="60"/>
  <c r="N45" i="60" s="1"/>
  <c r="K45" i="60"/>
  <c r="J45" i="60"/>
  <c r="H45" i="60"/>
  <c r="O44" i="60"/>
  <c r="L44" i="60"/>
  <c r="N44" i="60" s="1"/>
  <c r="K44" i="60"/>
  <c r="J44" i="60"/>
  <c r="H44" i="60"/>
  <c r="L43" i="60"/>
  <c r="N43" i="60" s="1"/>
  <c r="K43" i="60"/>
  <c r="O43" i="60" s="1"/>
  <c r="J43" i="60"/>
  <c r="H43" i="60"/>
  <c r="O42" i="60"/>
  <c r="L42" i="60"/>
  <c r="N42" i="60" s="1"/>
  <c r="K42" i="60"/>
  <c r="J42" i="60"/>
  <c r="H42" i="60"/>
  <c r="O41" i="60"/>
  <c r="L41" i="60"/>
  <c r="N41" i="60" s="1"/>
  <c r="K41" i="60"/>
  <c r="J41" i="60"/>
  <c r="H41" i="60"/>
  <c r="L40" i="60"/>
  <c r="N40" i="60" s="1"/>
  <c r="K40" i="60"/>
  <c r="O40" i="60" s="1"/>
  <c r="J40" i="60"/>
  <c r="H40" i="60"/>
  <c r="L39" i="60"/>
  <c r="N39" i="60" s="1"/>
  <c r="K39" i="60"/>
  <c r="O39" i="60" s="1"/>
  <c r="J39" i="60"/>
  <c r="H39" i="60"/>
  <c r="O38" i="60"/>
  <c r="L38" i="60"/>
  <c r="N38" i="60" s="1"/>
  <c r="K38" i="60"/>
  <c r="J38" i="60"/>
  <c r="H38" i="60"/>
  <c r="L37" i="60"/>
  <c r="N37" i="60" s="1"/>
  <c r="K37" i="60"/>
  <c r="O37" i="60" s="1"/>
  <c r="J37" i="60"/>
  <c r="H37" i="60"/>
  <c r="O36" i="60"/>
  <c r="L36" i="60"/>
  <c r="N36" i="60" s="1"/>
  <c r="K36" i="60"/>
  <c r="J36" i="60"/>
  <c r="H36" i="60"/>
  <c r="O35" i="60"/>
  <c r="L35" i="60"/>
  <c r="N35" i="60" s="1"/>
  <c r="K35" i="60"/>
  <c r="J35" i="60"/>
  <c r="H35" i="60"/>
  <c r="L34" i="60"/>
  <c r="N34" i="60" s="1"/>
  <c r="K34" i="60"/>
  <c r="O34" i="60" s="1"/>
  <c r="J34" i="60"/>
  <c r="H34" i="60"/>
  <c r="O33" i="60"/>
  <c r="L33" i="60"/>
  <c r="N33" i="60" s="1"/>
  <c r="K33" i="60"/>
  <c r="J33" i="60"/>
  <c r="H33" i="60"/>
  <c r="O32" i="60"/>
  <c r="L32" i="60"/>
  <c r="N32" i="60" s="1"/>
  <c r="K32" i="60"/>
  <c r="J32" i="60"/>
  <c r="H32" i="60"/>
  <c r="L31" i="60"/>
  <c r="N31" i="60" s="1"/>
  <c r="K31" i="60"/>
  <c r="O31" i="60" s="1"/>
  <c r="J31" i="60"/>
  <c r="H31" i="60"/>
  <c r="L30" i="60"/>
  <c r="N30" i="60" s="1"/>
  <c r="K30" i="60"/>
  <c r="O30" i="60" s="1"/>
  <c r="J30" i="60"/>
  <c r="H30" i="60"/>
  <c r="O29" i="60"/>
  <c r="L29" i="60"/>
  <c r="N29" i="60" s="1"/>
  <c r="K29" i="60"/>
  <c r="J29" i="60"/>
  <c r="H29" i="60"/>
  <c r="L28" i="60"/>
  <c r="N28" i="60" s="1"/>
  <c r="K28" i="60"/>
  <c r="O28" i="60" s="1"/>
  <c r="J28" i="60"/>
  <c r="H28" i="60"/>
  <c r="O27" i="60"/>
  <c r="L27" i="60"/>
  <c r="N27" i="60" s="1"/>
  <c r="K27" i="60"/>
  <c r="J27" i="60"/>
  <c r="H27" i="60"/>
  <c r="O26" i="60"/>
  <c r="L26" i="60"/>
  <c r="N26" i="60" s="1"/>
  <c r="K26" i="60"/>
  <c r="J26" i="60"/>
  <c r="H26" i="60"/>
  <c r="L25" i="60"/>
  <c r="N25" i="60" s="1"/>
  <c r="K25" i="60"/>
  <c r="O25" i="60" s="1"/>
  <c r="J25" i="60"/>
  <c r="H25" i="60"/>
  <c r="O24" i="60"/>
  <c r="L24" i="60"/>
  <c r="N24" i="60" s="1"/>
  <c r="K24" i="60"/>
  <c r="J24" i="60"/>
  <c r="H24" i="60"/>
  <c r="O23" i="60"/>
  <c r="L23" i="60"/>
  <c r="N23" i="60" s="1"/>
  <c r="K23" i="60"/>
  <c r="J23" i="60"/>
  <c r="H23" i="60"/>
  <c r="L22" i="60"/>
  <c r="N22" i="60" s="1"/>
  <c r="K22" i="60"/>
  <c r="O22" i="60" s="1"/>
  <c r="J22" i="60"/>
  <c r="H22" i="60"/>
  <c r="L21" i="60"/>
  <c r="N21" i="60" s="1"/>
  <c r="K21" i="60"/>
  <c r="O21" i="60" s="1"/>
  <c r="J21" i="60"/>
  <c r="H21" i="60"/>
  <c r="O20" i="60"/>
  <c r="L20" i="60"/>
  <c r="N20" i="60" s="1"/>
  <c r="K20" i="60"/>
  <c r="J20" i="60"/>
  <c r="H20" i="60"/>
  <c r="L19" i="60"/>
  <c r="N19" i="60" s="1"/>
  <c r="K19" i="60"/>
  <c r="O19" i="60" s="1"/>
  <c r="J19" i="60"/>
  <c r="H19" i="60"/>
  <c r="O18" i="60"/>
  <c r="L18" i="60"/>
  <c r="N18" i="60" s="1"/>
  <c r="K18" i="60"/>
  <c r="J18" i="60"/>
  <c r="H18" i="60"/>
  <c r="O17" i="60"/>
  <c r="L17" i="60"/>
  <c r="N17" i="60" s="1"/>
  <c r="K17" i="60"/>
  <c r="J17" i="60"/>
  <c r="H17" i="60"/>
  <c r="O16" i="60"/>
  <c r="L16" i="60"/>
  <c r="N16" i="60" s="1"/>
  <c r="J16" i="60"/>
  <c r="J15" i="60"/>
  <c r="K15" i="60" s="1"/>
  <c r="O15" i="60" s="1"/>
  <c r="H15" i="60"/>
  <c r="L15" i="60" s="1"/>
  <c r="N15" i="60" s="1"/>
  <c r="L14" i="60"/>
  <c r="N14" i="60" s="1"/>
  <c r="K14" i="60"/>
  <c r="H14" i="60"/>
  <c r="N13" i="60"/>
  <c r="J13" i="60"/>
  <c r="K13" i="60" s="1"/>
  <c r="O13" i="60" s="1"/>
  <c r="H13" i="60"/>
  <c r="L13" i="60" s="1"/>
  <c r="O12" i="60"/>
  <c r="J12" i="60"/>
  <c r="K12" i="60" s="1"/>
  <c r="H12" i="60"/>
  <c r="L12" i="60" s="1"/>
  <c r="N12" i="60" s="1"/>
  <c r="J11" i="60"/>
  <c r="K11" i="60" s="1"/>
  <c r="O11" i="60" s="1"/>
  <c r="H11" i="60"/>
  <c r="L11" i="60" s="1"/>
  <c r="N11" i="60" s="1"/>
  <c r="N10" i="60"/>
  <c r="J10" i="60"/>
  <c r="K10" i="60" s="1"/>
  <c r="O10" i="60" s="1"/>
  <c r="H10" i="60"/>
  <c r="L10" i="60" s="1"/>
  <c r="O9" i="60"/>
  <c r="N9" i="60"/>
  <c r="J9" i="60"/>
  <c r="K9" i="60" s="1"/>
  <c r="H9" i="60"/>
  <c r="L9" i="60" s="1"/>
  <c r="O8" i="60"/>
  <c r="N8" i="60"/>
  <c r="J8" i="60"/>
  <c r="H8" i="60"/>
  <c r="O7" i="60"/>
  <c r="L7" i="60"/>
  <c r="N7" i="60" s="1"/>
  <c r="J7" i="60"/>
  <c r="H7" i="60"/>
  <c r="N6" i="60"/>
  <c r="L6" i="60"/>
  <c r="J6" i="60"/>
  <c r="H6" i="60"/>
  <c r="O5" i="60"/>
  <c r="N5" i="60"/>
  <c r="J5" i="60"/>
  <c r="H5" i="60"/>
  <c r="L5" i="60" s="1"/>
  <c r="O4" i="60"/>
  <c r="J4" i="60"/>
  <c r="H4" i="60"/>
  <c r="E191" i="59"/>
  <c r="C191" i="59"/>
  <c r="C187" i="59"/>
  <c r="E187" i="59" s="1"/>
  <c r="E182" i="59"/>
  <c r="H182" i="59" s="1"/>
  <c r="H181" i="59"/>
  <c r="E181" i="59"/>
  <c r="E180" i="59"/>
  <c r="H180" i="59" s="1"/>
  <c r="E179" i="59"/>
  <c r="H179" i="59" s="1"/>
  <c r="H178" i="59"/>
  <c r="E178" i="59"/>
  <c r="E177" i="59"/>
  <c r="H177" i="59" s="1"/>
  <c r="E176" i="59"/>
  <c r="H176" i="59" s="1"/>
  <c r="H175" i="59"/>
  <c r="E175" i="59"/>
  <c r="E174" i="59"/>
  <c r="H174" i="59" s="1"/>
  <c r="E173" i="59"/>
  <c r="H173" i="59" s="1"/>
  <c r="H172" i="59"/>
  <c r="E172" i="59"/>
  <c r="E171" i="59"/>
  <c r="H171" i="59" s="1"/>
  <c r="E170" i="59"/>
  <c r="H170" i="59" s="1"/>
  <c r="H169" i="59"/>
  <c r="E169" i="59"/>
  <c r="E168" i="59"/>
  <c r="H168" i="59" s="1"/>
  <c r="E167" i="59"/>
  <c r="H167" i="59" s="1"/>
  <c r="H166" i="59"/>
  <c r="G162" i="59"/>
  <c r="E162" i="59"/>
  <c r="D162" i="59"/>
  <c r="C162" i="59"/>
  <c r="F161" i="59"/>
  <c r="H161" i="59" s="1"/>
  <c r="F160" i="59"/>
  <c r="H160" i="59" s="1"/>
  <c r="F159" i="59"/>
  <c r="H159" i="59" s="1"/>
  <c r="H158" i="59"/>
  <c r="F158" i="59"/>
  <c r="H157" i="59"/>
  <c r="F157" i="59"/>
  <c r="F156" i="59"/>
  <c r="H156" i="59" s="1"/>
  <c r="H155" i="59"/>
  <c r="F155" i="59"/>
  <c r="H154" i="59"/>
  <c r="F154" i="59"/>
  <c r="F153" i="59"/>
  <c r="H153" i="59" s="1"/>
  <c r="H152" i="59"/>
  <c r="F152" i="59"/>
  <c r="F151" i="59"/>
  <c r="H151" i="59" s="1"/>
  <c r="F150" i="59"/>
  <c r="H150" i="59" s="1"/>
  <c r="H149" i="59"/>
  <c r="F149" i="59"/>
  <c r="H148" i="59"/>
  <c r="F148" i="59"/>
  <c r="F147" i="59"/>
  <c r="H147" i="59" s="1"/>
  <c r="H146" i="59"/>
  <c r="F146" i="59"/>
  <c r="F145" i="59"/>
  <c r="H145" i="59" s="1"/>
  <c r="F144" i="59"/>
  <c r="H144" i="59" s="1"/>
  <c r="H143" i="59"/>
  <c r="F143" i="59"/>
  <c r="F142" i="59"/>
  <c r="H142" i="59" s="1"/>
  <c r="F141" i="59"/>
  <c r="H141" i="59" s="1"/>
  <c r="H140" i="59"/>
  <c r="F140" i="59"/>
  <c r="H139" i="59"/>
  <c r="F139" i="59"/>
  <c r="F138" i="59"/>
  <c r="H138" i="59" s="1"/>
  <c r="H137" i="59"/>
  <c r="F137" i="59"/>
  <c r="F136" i="59"/>
  <c r="H136" i="59" s="1"/>
  <c r="F135" i="59"/>
  <c r="H135" i="59" s="1"/>
  <c r="H134" i="59"/>
  <c r="F134" i="59"/>
  <c r="F133" i="59"/>
  <c r="H133" i="59" s="1"/>
  <c r="F132" i="59"/>
  <c r="H132" i="59" s="1"/>
  <c r="H131" i="59"/>
  <c r="F131" i="59"/>
  <c r="H130" i="59"/>
  <c r="F130" i="59"/>
  <c r="F129" i="59"/>
  <c r="G125" i="59"/>
  <c r="E125" i="59"/>
  <c r="D125" i="59"/>
  <c r="C125" i="59"/>
  <c r="H124" i="59"/>
  <c r="F124" i="59"/>
  <c r="F123" i="59"/>
  <c r="H123" i="59" s="1"/>
  <c r="F122" i="59"/>
  <c r="H122" i="59" s="1"/>
  <c r="H121" i="59"/>
  <c r="F121" i="59"/>
  <c r="F120" i="59"/>
  <c r="H120" i="59" s="1"/>
  <c r="F119" i="59"/>
  <c r="H119" i="59" s="1"/>
  <c r="H118" i="59"/>
  <c r="F118" i="59"/>
  <c r="H117" i="59"/>
  <c r="F117" i="59"/>
  <c r="F116" i="59"/>
  <c r="H116" i="59" s="1"/>
  <c r="H115" i="59"/>
  <c r="F115" i="59"/>
  <c r="F114" i="59"/>
  <c r="H114" i="59" s="1"/>
  <c r="F113" i="59"/>
  <c r="H113" i="59" s="1"/>
  <c r="H112" i="59"/>
  <c r="F112" i="59"/>
  <c r="F111" i="59"/>
  <c r="H111" i="59" s="1"/>
  <c r="F110" i="59"/>
  <c r="H110" i="59" s="1"/>
  <c r="H109" i="59"/>
  <c r="F109" i="59"/>
  <c r="H108" i="59"/>
  <c r="F108" i="59"/>
  <c r="F107" i="59"/>
  <c r="H107" i="59" s="1"/>
  <c r="H106" i="59"/>
  <c r="F106" i="59"/>
  <c r="F105" i="59"/>
  <c r="H105" i="59" s="1"/>
  <c r="F104" i="59"/>
  <c r="H104" i="59" s="1"/>
  <c r="H103" i="59"/>
  <c r="F103" i="59"/>
  <c r="F102" i="59"/>
  <c r="H102" i="59" s="1"/>
  <c r="F101" i="59"/>
  <c r="H101" i="59" s="1"/>
  <c r="H100" i="59"/>
  <c r="F100" i="59"/>
  <c r="H99" i="59"/>
  <c r="F99" i="59"/>
  <c r="F98" i="59"/>
  <c r="H98" i="59" s="1"/>
  <c r="H97" i="59"/>
  <c r="F97" i="59"/>
  <c r="H96" i="59"/>
  <c r="F96" i="59"/>
  <c r="F95" i="59"/>
  <c r="H95" i="59" s="1"/>
  <c r="H94" i="59"/>
  <c r="F94" i="59"/>
  <c r="F93" i="59"/>
  <c r="H93" i="59" s="1"/>
  <c r="F92" i="59"/>
  <c r="H92" i="59" s="1"/>
  <c r="H91" i="59"/>
  <c r="F91" i="59"/>
  <c r="H90" i="59"/>
  <c r="F90" i="59"/>
  <c r="F89" i="59"/>
  <c r="H89" i="59" s="1"/>
  <c r="H88" i="59"/>
  <c r="F88" i="59"/>
  <c r="F87" i="59"/>
  <c r="F86" i="59"/>
  <c r="H86" i="59" s="1"/>
  <c r="H85" i="59"/>
  <c r="F85" i="59"/>
  <c r="F81" i="59"/>
  <c r="D81" i="59"/>
  <c r="C81" i="59"/>
  <c r="B81" i="59"/>
  <c r="G80" i="59"/>
  <c r="E80" i="59"/>
  <c r="E79" i="59"/>
  <c r="G79" i="59" s="1"/>
  <c r="G78" i="59"/>
  <c r="E78" i="59"/>
  <c r="E77" i="59"/>
  <c r="G77" i="59" s="1"/>
  <c r="E76" i="59"/>
  <c r="G76" i="59" s="1"/>
  <c r="G75" i="59"/>
  <c r="E75" i="59"/>
  <c r="E74" i="59"/>
  <c r="G74" i="59" s="1"/>
  <c r="E73" i="59"/>
  <c r="G73" i="59" s="1"/>
  <c r="G72" i="59"/>
  <c r="E72" i="59"/>
  <c r="G71" i="59"/>
  <c r="E71" i="59"/>
  <c r="E70" i="59"/>
  <c r="G70" i="59" s="1"/>
  <c r="G69" i="59"/>
  <c r="E69" i="59"/>
  <c r="E68" i="59"/>
  <c r="G68" i="59" s="1"/>
  <c r="E67" i="59"/>
  <c r="G67" i="59" s="1"/>
  <c r="G66" i="59"/>
  <c r="E66" i="59"/>
  <c r="E65" i="59"/>
  <c r="G65" i="59" s="1"/>
  <c r="E64" i="59"/>
  <c r="G64" i="59" s="1"/>
  <c r="G63" i="59"/>
  <c r="E63" i="59"/>
  <c r="G62" i="59"/>
  <c r="E62" i="59"/>
  <c r="E61" i="59"/>
  <c r="G61" i="59" s="1"/>
  <c r="G60" i="59"/>
  <c r="E60" i="59"/>
  <c r="G59" i="59"/>
  <c r="E59" i="59"/>
  <c r="E58" i="59"/>
  <c r="G58" i="59" s="1"/>
  <c r="G57" i="59"/>
  <c r="E57" i="59"/>
  <c r="E56" i="59"/>
  <c r="G56" i="59" s="1"/>
  <c r="E55" i="59"/>
  <c r="G55" i="59" s="1"/>
  <c r="G54" i="59"/>
  <c r="E54" i="59"/>
  <c r="F50" i="59"/>
  <c r="M46" i="59"/>
  <c r="I46" i="59"/>
  <c r="G46" i="59"/>
  <c r="F46" i="59"/>
  <c r="E46" i="59"/>
  <c r="O45" i="59"/>
  <c r="N45" i="59"/>
  <c r="J45" i="59"/>
  <c r="K45" i="59" s="1"/>
  <c r="H45" i="59"/>
  <c r="L45" i="59" s="1"/>
  <c r="O44" i="59"/>
  <c r="N44" i="59"/>
  <c r="K44" i="59"/>
  <c r="H44" i="59"/>
  <c r="L44" i="59" s="1"/>
  <c r="O43" i="59"/>
  <c r="L43" i="59"/>
  <c r="N43" i="59" s="1"/>
  <c r="K43" i="59"/>
  <c r="H43" i="59"/>
  <c r="O42" i="59"/>
  <c r="L42" i="59"/>
  <c r="N42" i="59" s="1"/>
  <c r="K42" i="59"/>
  <c r="H42" i="59"/>
  <c r="O41" i="59"/>
  <c r="K41" i="59"/>
  <c r="H41" i="59"/>
  <c r="L41" i="59" s="1"/>
  <c r="N41" i="59" s="1"/>
  <c r="L40" i="59"/>
  <c r="N40" i="59" s="1"/>
  <c r="K40" i="59"/>
  <c r="O40" i="59" s="1"/>
  <c r="H40" i="59"/>
  <c r="O39" i="59"/>
  <c r="L39" i="59"/>
  <c r="N39" i="59" s="1"/>
  <c r="K39" i="59"/>
  <c r="H39" i="59"/>
  <c r="O38" i="59"/>
  <c r="K38" i="59"/>
  <c r="H38" i="59"/>
  <c r="L38" i="59" s="1"/>
  <c r="N38" i="59" s="1"/>
  <c r="O37" i="59"/>
  <c r="L37" i="59"/>
  <c r="N37" i="59" s="1"/>
  <c r="K37" i="59"/>
  <c r="H37" i="59"/>
  <c r="O36" i="59"/>
  <c r="L36" i="59"/>
  <c r="N36" i="59" s="1"/>
  <c r="K36" i="59"/>
  <c r="H36" i="59"/>
  <c r="N35" i="59"/>
  <c r="K35" i="59"/>
  <c r="O35" i="59" s="1"/>
  <c r="H35" i="59"/>
  <c r="L35" i="59" s="1"/>
  <c r="L34" i="59"/>
  <c r="N34" i="59" s="1"/>
  <c r="K34" i="59"/>
  <c r="O34" i="59" s="1"/>
  <c r="H34" i="59"/>
  <c r="K33" i="59"/>
  <c r="O33" i="59" s="1"/>
  <c r="J33" i="59"/>
  <c r="H33" i="59"/>
  <c r="L33" i="59" s="1"/>
  <c r="N33" i="59" s="1"/>
  <c r="L32" i="59"/>
  <c r="N32" i="59" s="1"/>
  <c r="J32" i="59"/>
  <c r="K32" i="59" s="1"/>
  <c r="O32" i="59" s="1"/>
  <c r="H32" i="59"/>
  <c r="K31" i="59"/>
  <c r="O31" i="59" s="1"/>
  <c r="J31" i="59"/>
  <c r="H31" i="59"/>
  <c r="L31" i="59" s="1"/>
  <c r="N31" i="59" s="1"/>
  <c r="O30" i="59"/>
  <c r="L30" i="59"/>
  <c r="N30" i="59" s="1"/>
  <c r="J30" i="59"/>
  <c r="K30" i="59" s="1"/>
  <c r="H30" i="59"/>
  <c r="L29" i="59"/>
  <c r="N29" i="59" s="1"/>
  <c r="J29" i="59"/>
  <c r="K29" i="59" s="1"/>
  <c r="O29" i="59" s="1"/>
  <c r="H29" i="59"/>
  <c r="L28" i="59"/>
  <c r="N28" i="59" s="1"/>
  <c r="K28" i="59"/>
  <c r="O28" i="59" s="1"/>
  <c r="J28" i="59"/>
  <c r="H28" i="59"/>
  <c r="O27" i="59"/>
  <c r="K27" i="59"/>
  <c r="J27" i="59"/>
  <c r="H27" i="59"/>
  <c r="L27" i="59" s="1"/>
  <c r="N27" i="59" s="1"/>
  <c r="J26" i="59"/>
  <c r="K26" i="59" s="1"/>
  <c r="O26" i="59" s="1"/>
  <c r="H26" i="59"/>
  <c r="L26" i="59" s="1"/>
  <c r="N26" i="59" s="1"/>
  <c r="K25" i="59"/>
  <c r="O25" i="59" s="1"/>
  <c r="J25" i="59"/>
  <c r="H25" i="59"/>
  <c r="L25" i="59" s="1"/>
  <c r="N25" i="59" s="1"/>
  <c r="L24" i="59"/>
  <c r="N24" i="59" s="1"/>
  <c r="J24" i="59"/>
  <c r="K24" i="59" s="1"/>
  <c r="O24" i="59" s="1"/>
  <c r="N23" i="59"/>
  <c r="K23" i="59"/>
  <c r="O23" i="59" s="1"/>
  <c r="J23" i="59"/>
  <c r="H23" i="59"/>
  <c r="L23" i="59" s="1"/>
  <c r="O22" i="59"/>
  <c r="K22" i="59"/>
  <c r="J22" i="59"/>
  <c r="H22" i="59"/>
  <c r="L22" i="59" s="1"/>
  <c r="N22" i="59" s="1"/>
  <c r="J21" i="59"/>
  <c r="K21" i="59" s="1"/>
  <c r="O21" i="59" s="1"/>
  <c r="H21" i="59"/>
  <c r="L21" i="59" s="1"/>
  <c r="N21" i="59" s="1"/>
  <c r="K20" i="59"/>
  <c r="O20" i="59" s="1"/>
  <c r="J20" i="59"/>
  <c r="H20" i="59"/>
  <c r="L20" i="59" s="1"/>
  <c r="N20" i="59" s="1"/>
  <c r="N19" i="59"/>
  <c r="J19" i="59"/>
  <c r="K19" i="59" s="1"/>
  <c r="O19" i="59" s="1"/>
  <c r="H19" i="59"/>
  <c r="L19" i="59" s="1"/>
  <c r="N18" i="59"/>
  <c r="J18" i="59"/>
  <c r="K18" i="59" s="1"/>
  <c r="O18" i="59" s="1"/>
  <c r="H18" i="59"/>
  <c r="L18" i="59" s="1"/>
  <c r="N17" i="59"/>
  <c r="K17" i="59"/>
  <c r="O17" i="59" s="1"/>
  <c r="J17" i="59"/>
  <c r="H17" i="59"/>
  <c r="L17" i="59" s="1"/>
  <c r="O16" i="59"/>
  <c r="J16" i="59"/>
  <c r="K16" i="59" s="1"/>
  <c r="H16" i="59"/>
  <c r="L16" i="59" s="1"/>
  <c r="N16" i="59" s="1"/>
  <c r="O15" i="59"/>
  <c r="N15" i="59"/>
  <c r="K15" i="59"/>
  <c r="H15" i="59"/>
  <c r="L15" i="59" s="1"/>
  <c r="O14" i="59"/>
  <c r="L14" i="59"/>
  <c r="N14" i="59" s="1"/>
  <c r="K14" i="59"/>
  <c r="H14" i="59"/>
  <c r="O13" i="59"/>
  <c r="N13" i="59"/>
  <c r="L13" i="59"/>
  <c r="K13" i="59"/>
  <c r="J13" i="59"/>
  <c r="L12" i="59"/>
  <c r="N12" i="59" s="1"/>
  <c r="J12" i="59"/>
  <c r="K12" i="59" s="1"/>
  <c r="O12" i="59" s="1"/>
  <c r="H12" i="59"/>
  <c r="N11" i="59"/>
  <c r="L11" i="59"/>
  <c r="J11" i="59"/>
  <c r="K11" i="59" s="1"/>
  <c r="O11" i="59" s="1"/>
  <c r="H11" i="59"/>
  <c r="L10" i="59"/>
  <c r="N10" i="59" s="1"/>
  <c r="J10" i="59"/>
  <c r="K10" i="59" s="1"/>
  <c r="O10" i="59" s="1"/>
  <c r="H10" i="59"/>
  <c r="L9" i="59"/>
  <c r="N9" i="59" s="1"/>
  <c r="J9" i="59"/>
  <c r="K9" i="59" s="1"/>
  <c r="O9" i="59" s="1"/>
  <c r="H9" i="59"/>
  <c r="O8" i="59"/>
  <c r="N8" i="59"/>
  <c r="J8" i="59"/>
  <c r="H8" i="59"/>
  <c r="O7" i="59"/>
  <c r="L7" i="59"/>
  <c r="N7" i="59" s="1"/>
  <c r="J7" i="59"/>
  <c r="H7" i="59"/>
  <c r="O6" i="59"/>
  <c r="N6" i="59"/>
  <c r="J6" i="59"/>
  <c r="K6" i="59" s="1"/>
  <c r="H6" i="59"/>
  <c r="L6" i="59" s="1"/>
  <c r="O5" i="59"/>
  <c r="N5" i="59"/>
  <c r="J5" i="59"/>
  <c r="H5" i="59"/>
  <c r="L5" i="59" s="1"/>
  <c r="O4" i="59"/>
  <c r="L4" i="59"/>
  <c r="N4" i="59" s="1"/>
  <c r="J4" i="59"/>
  <c r="H4" i="59"/>
  <c r="C193" i="58"/>
  <c r="E193" i="58" s="1"/>
  <c r="C189" i="58"/>
  <c r="E189" i="58" s="1"/>
  <c r="E184" i="58"/>
  <c r="H184" i="58" s="1"/>
  <c r="E183" i="58"/>
  <c r="H183" i="58" s="1"/>
  <c r="H182" i="58"/>
  <c r="E182" i="58"/>
  <c r="E181" i="58"/>
  <c r="H181" i="58" s="1"/>
  <c r="H180" i="58"/>
  <c r="E180" i="58"/>
  <c r="E179" i="58"/>
  <c r="H179" i="58" s="1"/>
  <c r="E178" i="58"/>
  <c r="H178" i="58" s="1"/>
  <c r="H177" i="58"/>
  <c r="E177" i="58"/>
  <c r="E176" i="58"/>
  <c r="H176" i="58" s="1"/>
  <c r="E175" i="58"/>
  <c r="H175" i="58" s="1"/>
  <c r="E174" i="58"/>
  <c r="H174" i="58" s="1"/>
  <c r="H173" i="58"/>
  <c r="E173" i="58"/>
  <c r="E172" i="58"/>
  <c r="H172" i="58" s="1"/>
  <c r="H171" i="58"/>
  <c r="E171" i="58"/>
  <c r="E170" i="58"/>
  <c r="H170" i="58" s="1"/>
  <c r="J167" i="58" s="1"/>
  <c r="E169" i="58"/>
  <c r="H169" i="58" s="1"/>
  <c r="H168" i="58"/>
  <c r="G164" i="58"/>
  <c r="E164" i="58"/>
  <c r="D164" i="58"/>
  <c r="C164" i="58"/>
  <c r="H163" i="58"/>
  <c r="F163" i="58"/>
  <c r="F162" i="58"/>
  <c r="H162" i="58" s="1"/>
  <c r="H161" i="58"/>
  <c r="F161" i="58"/>
  <c r="F160" i="58"/>
  <c r="H160" i="58" s="1"/>
  <c r="F159" i="58"/>
  <c r="H159" i="58" s="1"/>
  <c r="H158" i="58"/>
  <c r="F158" i="58"/>
  <c r="F157" i="58"/>
  <c r="H157" i="58" s="1"/>
  <c r="F156" i="58"/>
  <c r="H156" i="58" s="1"/>
  <c r="F155" i="58"/>
  <c r="H155" i="58" s="1"/>
  <c r="H154" i="58"/>
  <c r="F154" i="58"/>
  <c r="F153" i="58"/>
  <c r="H153" i="58" s="1"/>
  <c r="H152" i="58"/>
  <c r="F152" i="58"/>
  <c r="H151" i="58"/>
  <c r="F151" i="58"/>
  <c r="F150" i="58"/>
  <c r="H150" i="58" s="1"/>
  <c r="F149" i="58"/>
  <c r="H149" i="58" s="1"/>
  <c r="F148" i="58"/>
  <c r="H148" i="58" s="1"/>
  <c r="F147" i="58"/>
  <c r="H147" i="58" s="1"/>
  <c r="F146" i="58"/>
  <c r="H146" i="58" s="1"/>
  <c r="H145" i="58"/>
  <c r="F145" i="58"/>
  <c r="F144" i="58"/>
  <c r="H144" i="58" s="1"/>
  <c r="H143" i="58"/>
  <c r="F143" i="58"/>
  <c r="F142" i="58"/>
  <c r="H142" i="58" s="1"/>
  <c r="F141" i="58"/>
  <c r="H141" i="58" s="1"/>
  <c r="H140" i="58"/>
  <c r="F140" i="58"/>
  <c r="F139" i="58"/>
  <c r="H139" i="58" s="1"/>
  <c r="F138" i="58"/>
  <c r="H138" i="58" s="1"/>
  <c r="F137" i="58"/>
  <c r="H137" i="58" s="1"/>
  <c r="H136" i="58"/>
  <c r="F136" i="58"/>
  <c r="F135" i="58"/>
  <c r="H135" i="58" s="1"/>
  <c r="H134" i="58"/>
  <c r="F134" i="58"/>
  <c r="H133" i="58"/>
  <c r="F133" i="58"/>
  <c r="F132" i="58"/>
  <c r="H132" i="58" s="1"/>
  <c r="F131" i="58"/>
  <c r="G127" i="58"/>
  <c r="E127" i="58"/>
  <c r="D127" i="58"/>
  <c r="C127" i="58"/>
  <c r="H126" i="58"/>
  <c r="F126" i="58"/>
  <c r="F125" i="58"/>
  <c r="H125" i="58" s="1"/>
  <c r="H124" i="58"/>
  <c r="F124" i="58"/>
  <c r="F123" i="58"/>
  <c r="H123" i="58" s="1"/>
  <c r="F122" i="58"/>
  <c r="H122" i="58" s="1"/>
  <c r="F121" i="58"/>
  <c r="H121" i="58" s="1"/>
  <c r="F120" i="58"/>
  <c r="H120" i="58" s="1"/>
  <c r="F119" i="58"/>
  <c r="H119" i="58" s="1"/>
  <c r="F118" i="58"/>
  <c r="H118" i="58" s="1"/>
  <c r="H117" i="58"/>
  <c r="F117" i="58"/>
  <c r="F116" i="58"/>
  <c r="H116" i="58" s="1"/>
  <c r="H115" i="58"/>
  <c r="F115" i="58"/>
  <c r="F114" i="58"/>
  <c r="H114" i="58" s="1"/>
  <c r="F113" i="58"/>
  <c r="H113" i="58" s="1"/>
  <c r="F112" i="58"/>
  <c r="H112" i="58" s="1"/>
  <c r="F111" i="58"/>
  <c r="H111" i="58" s="1"/>
  <c r="F110" i="58"/>
  <c r="H110" i="58" s="1"/>
  <c r="F109" i="58"/>
  <c r="H109" i="58" s="1"/>
  <c r="H108" i="58"/>
  <c r="F108" i="58"/>
  <c r="F107" i="58"/>
  <c r="H107" i="58" s="1"/>
  <c r="H106" i="58"/>
  <c r="F106" i="58"/>
  <c r="F105" i="58"/>
  <c r="H105" i="58" s="1"/>
  <c r="F104" i="58"/>
  <c r="H104" i="58" s="1"/>
  <c r="F103" i="58"/>
  <c r="H103" i="58" s="1"/>
  <c r="F102" i="58"/>
  <c r="H102" i="58" s="1"/>
  <c r="F101" i="58"/>
  <c r="H101" i="58" s="1"/>
  <c r="F100" i="58"/>
  <c r="H100" i="58" s="1"/>
  <c r="H99" i="58"/>
  <c r="F99" i="58"/>
  <c r="F98" i="58"/>
  <c r="H98" i="58" s="1"/>
  <c r="H97" i="58"/>
  <c r="F97" i="58"/>
  <c r="F96" i="58"/>
  <c r="H96" i="58" s="1"/>
  <c r="F95" i="58"/>
  <c r="H95" i="58" s="1"/>
  <c r="F94" i="58"/>
  <c r="H94" i="58" s="1"/>
  <c r="F93" i="58"/>
  <c r="H93" i="58" s="1"/>
  <c r="F92" i="58"/>
  <c r="H92" i="58" s="1"/>
  <c r="F91" i="58"/>
  <c r="H91" i="58" s="1"/>
  <c r="H90" i="58"/>
  <c r="F90" i="58"/>
  <c r="F89" i="58"/>
  <c r="H89" i="58" s="1"/>
  <c r="H88" i="58"/>
  <c r="F88" i="58"/>
  <c r="F87" i="58"/>
  <c r="H87" i="58" s="1"/>
  <c r="F86" i="58"/>
  <c r="F82" i="58"/>
  <c r="D82" i="58"/>
  <c r="C82" i="58"/>
  <c r="B82" i="58"/>
  <c r="G81" i="58"/>
  <c r="E81" i="58"/>
  <c r="E80" i="58"/>
  <c r="G80" i="58" s="1"/>
  <c r="E79" i="58"/>
  <c r="G79" i="58" s="1"/>
  <c r="E78" i="58"/>
  <c r="G78" i="58" s="1"/>
  <c r="G77" i="58"/>
  <c r="E77" i="58"/>
  <c r="E76" i="58"/>
  <c r="G76" i="58" s="1"/>
  <c r="G75" i="58"/>
  <c r="E75" i="58"/>
  <c r="G74" i="58"/>
  <c r="E74" i="58"/>
  <c r="E73" i="58"/>
  <c r="G73" i="58" s="1"/>
  <c r="E72" i="58"/>
  <c r="G72" i="58" s="1"/>
  <c r="E71" i="58"/>
  <c r="G71" i="58" s="1"/>
  <c r="E70" i="58"/>
  <c r="G70" i="58" s="1"/>
  <c r="E69" i="58"/>
  <c r="G69" i="58" s="1"/>
  <c r="G68" i="58"/>
  <c r="E68" i="58"/>
  <c r="E67" i="58"/>
  <c r="G67" i="58" s="1"/>
  <c r="G66" i="58"/>
  <c r="E66" i="58"/>
  <c r="E65" i="58"/>
  <c r="G65" i="58" s="1"/>
  <c r="E64" i="58"/>
  <c r="G64" i="58" s="1"/>
  <c r="G63" i="58"/>
  <c r="E63" i="58"/>
  <c r="E62" i="58"/>
  <c r="G62" i="58" s="1"/>
  <c r="E61" i="58"/>
  <c r="G61" i="58" s="1"/>
  <c r="E60" i="58"/>
  <c r="G60" i="58" s="1"/>
  <c r="G59" i="58"/>
  <c r="E59" i="58"/>
  <c r="E58" i="58"/>
  <c r="G58" i="58" s="1"/>
  <c r="G57" i="58"/>
  <c r="E57" i="58"/>
  <c r="G56" i="58"/>
  <c r="E56" i="58"/>
  <c r="G55" i="58"/>
  <c r="E54" i="58"/>
  <c r="F50" i="58"/>
  <c r="M46" i="58"/>
  <c r="I46" i="58"/>
  <c r="G46" i="58"/>
  <c r="F46" i="58"/>
  <c r="E46" i="58"/>
  <c r="N45" i="58"/>
  <c r="L45" i="58"/>
  <c r="J45" i="58"/>
  <c r="K45" i="58" s="1"/>
  <c r="O45" i="58" s="1"/>
  <c r="H45" i="58"/>
  <c r="O44" i="58"/>
  <c r="L44" i="58"/>
  <c r="N44" i="58" s="1"/>
  <c r="K44" i="58"/>
  <c r="H44" i="58"/>
  <c r="N43" i="58"/>
  <c r="L43" i="58"/>
  <c r="K43" i="58"/>
  <c r="O43" i="58" s="1"/>
  <c r="H43" i="58"/>
  <c r="O42" i="58"/>
  <c r="K42" i="58"/>
  <c r="H42" i="58"/>
  <c r="L42" i="58" s="1"/>
  <c r="N42" i="58" s="1"/>
  <c r="K41" i="58"/>
  <c r="O41" i="58" s="1"/>
  <c r="H41" i="58"/>
  <c r="L41" i="58" s="1"/>
  <c r="N41" i="58" s="1"/>
  <c r="L40" i="58"/>
  <c r="N40" i="58" s="1"/>
  <c r="K40" i="58"/>
  <c r="O40" i="58" s="1"/>
  <c r="H40" i="58"/>
  <c r="O39" i="58"/>
  <c r="N39" i="58"/>
  <c r="K39" i="58"/>
  <c r="H39" i="58"/>
  <c r="L39" i="58" s="1"/>
  <c r="O38" i="58"/>
  <c r="L38" i="58"/>
  <c r="N38" i="58" s="1"/>
  <c r="K38" i="58"/>
  <c r="H38" i="58"/>
  <c r="O37" i="58"/>
  <c r="N37" i="58"/>
  <c r="L37" i="58"/>
  <c r="K37" i="58"/>
  <c r="H37" i="58"/>
  <c r="L36" i="58"/>
  <c r="N36" i="58" s="1"/>
  <c r="K36" i="58"/>
  <c r="O36" i="58" s="1"/>
  <c r="H36" i="58"/>
  <c r="N35" i="58"/>
  <c r="K35" i="58"/>
  <c r="O35" i="58" s="1"/>
  <c r="H35" i="58"/>
  <c r="L35" i="58" s="1"/>
  <c r="L34" i="58"/>
  <c r="N34" i="58" s="1"/>
  <c r="K34" i="58"/>
  <c r="O34" i="58" s="1"/>
  <c r="H34" i="58"/>
  <c r="O33" i="58"/>
  <c r="J33" i="58"/>
  <c r="K33" i="58" s="1"/>
  <c r="H33" i="58"/>
  <c r="L33" i="58" s="1"/>
  <c r="N33" i="58" s="1"/>
  <c r="N32" i="58"/>
  <c r="K32" i="58"/>
  <c r="O32" i="58" s="1"/>
  <c r="J32" i="58"/>
  <c r="H32" i="58"/>
  <c r="L32" i="58" s="1"/>
  <c r="K31" i="58"/>
  <c r="O31" i="58" s="1"/>
  <c r="J31" i="58"/>
  <c r="H31" i="58"/>
  <c r="L31" i="58" s="1"/>
  <c r="N31" i="58" s="1"/>
  <c r="N30" i="58"/>
  <c r="J30" i="58"/>
  <c r="K30" i="58" s="1"/>
  <c r="O30" i="58" s="1"/>
  <c r="H30" i="58"/>
  <c r="L30" i="58" s="1"/>
  <c r="K29" i="58"/>
  <c r="O29" i="58" s="1"/>
  <c r="J29" i="58"/>
  <c r="H29" i="58"/>
  <c r="L29" i="58" s="1"/>
  <c r="N29" i="58" s="1"/>
  <c r="O28" i="58"/>
  <c r="O46" i="58" s="1"/>
  <c r="N28" i="58"/>
  <c r="J28" i="58"/>
  <c r="K28" i="58" s="1"/>
  <c r="H28" i="58"/>
  <c r="L28" i="58" s="1"/>
  <c r="N27" i="58"/>
  <c r="J27" i="58"/>
  <c r="K27" i="58" s="1"/>
  <c r="O27" i="58" s="1"/>
  <c r="H27" i="58"/>
  <c r="L27" i="58" s="1"/>
  <c r="N26" i="58"/>
  <c r="K26" i="58"/>
  <c r="O26" i="58" s="1"/>
  <c r="J26" i="58"/>
  <c r="H26" i="58"/>
  <c r="L26" i="58" s="1"/>
  <c r="O25" i="58"/>
  <c r="K25" i="58"/>
  <c r="J25" i="58"/>
  <c r="H25" i="58"/>
  <c r="L25" i="58" s="1"/>
  <c r="N25" i="58" s="1"/>
  <c r="N24" i="58"/>
  <c r="L24" i="58"/>
  <c r="K24" i="58"/>
  <c r="O24" i="58" s="1"/>
  <c r="J24" i="58"/>
  <c r="O23" i="58"/>
  <c r="J23" i="58"/>
  <c r="K23" i="58" s="1"/>
  <c r="H23" i="58"/>
  <c r="L23" i="58" s="1"/>
  <c r="N23" i="58" s="1"/>
  <c r="O22" i="58"/>
  <c r="L22" i="58"/>
  <c r="N22" i="58" s="1"/>
  <c r="J22" i="58"/>
  <c r="K22" i="58" s="1"/>
  <c r="H22" i="58"/>
  <c r="O21" i="58"/>
  <c r="N21" i="58"/>
  <c r="J21" i="58"/>
  <c r="K21" i="58" s="1"/>
  <c r="H21" i="58"/>
  <c r="L21" i="58" s="1"/>
  <c r="L20" i="58"/>
  <c r="N20" i="58" s="1"/>
  <c r="J20" i="58"/>
  <c r="K20" i="58" s="1"/>
  <c r="O20" i="58" s="1"/>
  <c r="H20" i="58"/>
  <c r="O19" i="58"/>
  <c r="L19" i="58"/>
  <c r="N19" i="58" s="1"/>
  <c r="J19" i="58"/>
  <c r="K19" i="58" s="1"/>
  <c r="H19" i="58"/>
  <c r="J18" i="58"/>
  <c r="K18" i="58" s="1"/>
  <c r="O18" i="58" s="1"/>
  <c r="H18" i="58"/>
  <c r="L18" i="58" s="1"/>
  <c r="N18" i="58" s="1"/>
  <c r="O17" i="58"/>
  <c r="L17" i="58"/>
  <c r="N17" i="58" s="1"/>
  <c r="J17" i="58"/>
  <c r="K17" i="58" s="1"/>
  <c r="H17" i="58"/>
  <c r="O16" i="58"/>
  <c r="L16" i="58"/>
  <c r="N16" i="58" s="1"/>
  <c r="J16" i="58"/>
  <c r="K16" i="58" s="1"/>
  <c r="L15" i="58"/>
  <c r="N15" i="58" s="1"/>
  <c r="K15" i="58"/>
  <c r="O15" i="58" s="1"/>
  <c r="H15" i="58"/>
  <c r="O14" i="58"/>
  <c r="L14" i="58"/>
  <c r="N14" i="58" s="1"/>
  <c r="K14" i="58"/>
  <c r="L13" i="58"/>
  <c r="N13" i="58" s="1"/>
  <c r="K13" i="58"/>
  <c r="O13" i="58" s="1"/>
  <c r="J13" i="58"/>
  <c r="O12" i="58"/>
  <c r="J12" i="58"/>
  <c r="K12" i="58" s="1"/>
  <c r="H12" i="58"/>
  <c r="L12" i="58" s="1"/>
  <c r="N12" i="58" s="1"/>
  <c r="N11" i="58"/>
  <c r="K11" i="58"/>
  <c r="O11" i="58" s="1"/>
  <c r="J11" i="58"/>
  <c r="H11" i="58"/>
  <c r="L11" i="58" s="1"/>
  <c r="K10" i="58"/>
  <c r="O10" i="58" s="1"/>
  <c r="J10" i="58"/>
  <c r="H10" i="58"/>
  <c r="L10" i="58" s="1"/>
  <c r="N10" i="58" s="1"/>
  <c r="N9" i="58"/>
  <c r="J9" i="58"/>
  <c r="K9" i="58" s="1"/>
  <c r="O9" i="58" s="1"/>
  <c r="H9" i="58"/>
  <c r="L9" i="58" s="1"/>
  <c r="O8" i="58"/>
  <c r="N8" i="58"/>
  <c r="J8" i="58"/>
  <c r="H8" i="58"/>
  <c r="O7" i="58"/>
  <c r="N7" i="58"/>
  <c r="L7" i="58"/>
  <c r="J7" i="58"/>
  <c r="H7" i="58"/>
  <c r="N6" i="58"/>
  <c r="L6" i="58"/>
  <c r="J6" i="58"/>
  <c r="K6" i="58" s="1"/>
  <c r="O6" i="58" s="1"/>
  <c r="H6" i="58"/>
  <c r="O5" i="58"/>
  <c r="L5" i="58"/>
  <c r="N5" i="58" s="1"/>
  <c r="J5" i="58"/>
  <c r="H5" i="58"/>
  <c r="O4" i="58"/>
  <c r="L4" i="58"/>
  <c r="J4" i="58"/>
  <c r="J46" i="58" s="1"/>
  <c r="H4" i="58"/>
  <c r="E185" i="57"/>
  <c r="C185" i="57"/>
  <c r="C181" i="57"/>
  <c r="E181" i="57" s="1"/>
  <c r="H176" i="57"/>
  <c r="E176" i="57"/>
  <c r="H175" i="57"/>
  <c r="E175" i="57"/>
  <c r="E174" i="57"/>
  <c r="H174" i="57" s="1"/>
  <c r="H173" i="57"/>
  <c r="E173" i="57"/>
  <c r="H172" i="57"/>
  <c r="E172" i="57"/>
  <c r="E171" i="57"/>
  <c r="H171" i="57" s="1"/>
  <c r="H170" i="57"/>
  <c r="E170" i="57"/>
  <c r="H169" i="57"/>
  <c r="E169" i="57"/>
  <c r="E168" i="57"/>
  <c r="H168" i="57" s="1"/>
  <c r="H167" i="57"/>
  <c r="E167" i="57"/>
  <c r="H166" i="57"/>
  <c r="E166" i="57"/>
  <c r="E165" i="57"/>
  <c r="H165" i="57" s="1"/>
  <c r="H164" i="57"/>
  <c r="E164" i="57"/>
  <c r="H163" i="57"/>
  <c r="E163" i="57"/>
  <c r="E162" i="57"/>
  <c r="H162" i="57" s="1"/>
  <c r="H161" i="57"/>
  <c r="E161" i="57"/>
  <c r="H160" i="57"/>
  <c r="G156" i="57"/>
  <c r="E156" i="57"/>
  <c r="D156" i="57"/>
  <c r="C156" i="57"/>
  <c r="H155" i="57"/>
  <c r="F155" i="57"/>
  <c r="F154" i="57"/>
  <c r="H154" i="57" s="1"/>
  <c r="H153" i="57"/>
  <c r="F153" i="57"/>
  <c r="H152" i="57"/>
  <c r="F152" i="57"/>
  <c r="F151" i="57"/>
  <c r="H151" i="57" s="1"/>
  <c r="H150" i="57"/>
  <c r="F150" i="57"/>
  <c r="H149" i="57"/>
  <c r="F149" i="57"/>
  <c r="F148" i="57"/>
  <c r="H148" i="57" s="1"/>
  <c r="H147" i="57"/>
  <c r="F147" i="57"/>
  <c r="H146" i="57"/>
  <c r="F146" i="57"/>
  <c r="F145" i="57"/>
  <c r="H145" i="57" s="1"/>
  <c r="H144" i="57"/>
  <c r="F144" i="57"/>
  <c r="H143" i="57"/>
  <c r="F143" i="57"/>
  <c r="F142" i="57"/>
  <c r="H142" i="57" s="1"/>
  <c r="H141" i="57"/>
  <c r="F141" i="57"/>
  <c r="H140" i="57"/>
  <c r="F140" i="57"/>
  <c r="F139" i="57"/>
  <c r="H139" i="57" s="1"/>
  <c r="H138" i="57"/>
  <c r="F138" i="57"/>
  <c r="H137" i="57"/>
  <c r="F137" i="57"/>
  <c r="F136" i="57"/>
  <c r="H136" i="57" s="1"/>
  <c r="H135" i="57"/>
  <c r="F135" i="57"/>
  <c r="H134" i="57"/>
  <c r="F134" i="57"/>
  <c r="F133" i="57"/>
  <c r="H133" i="57" s="1"/>
  <c r="H132" i="57"/>
  <c r="F132" i="57"/>
  <c r="H131" i="57"/>
  <c r="F131" i="57"/>
  <c r="F130" i="57"/>
  <c r="H130" i="57" s="1"/>
  <c r="H129" i="57"/>
  <c r="F129" i="57"/>
  <c r="H128" i="57"/>
  <c r="F128" i="57"/>
  <c r="F127" i="57"/>
  <c r="H127" i="57" s="1"/>
  <c r="H126" i="57"/>
  <c r="F126" i="57"/>
  <c r="H125" i="57"/>
  <c r="F125" i="57"/>
  <c r="F124" i="57"/>
  <c r="H123" i="57"/>
  <c r="F123" i="57"/>
  <c r="G119" i="57"/>
  <c r="E119" i="57"/>
  <c r="D119" i="57"/>
  <c r="C119" i="57"/>
  <c r="H118" i="57"/>
  <c r="F118" i="57"/>
  <c r="F117" i="57"/>
  <c r="H117" i="57" s="1"/>
  <c r="H116" i="57"/>
  <c r="F116" i="57"/>
  <c r="H115" i="57"/>
  <c r="F115" i="57"/>
  <c r="F114" i="57"/>
  <c r="H114" i="57" s="1"/>
  <c r="H113" i="57"/>
  <c r="F113" i="57"/>
  <c r="H112" i="57"/>
  <c r="F112" i="57"/>
  <c r="F111" i="57"/>
  <c r="H111" i="57" s="1"/>
  <c r="H110" i="57"/>
  <c r="F110" i="57"/>
  <c r="H109" i="57"/>
  <c r="F109" i="57"/>
  <c r="F108" i="57"/>
  <c r="H108" i="57" s="1"/>
  <c r="H107" i="57"/>
  <c r="F107" i="57"/>
  <c r="H106" i="57"/>
  <c r="F106" i="57"/>
  <c r="F105" i="57"/>
  <c r="H105" i="57" s="1"/>
  <c r="H104" i="57"/>
  <c r="F104" i="57"/>
  <c r="H103" i="57"/>
  <c r="F103" i="57"/>
  <c r="F102" i="57"/>
  <c r="H102" i="57" s="1"/>
  <c r="H101" i="57"/>
  <c r="F101" i="57"/>
  <c r="H100" i="57"/>
  <c r="F100" i="57"/>
  <c r="F99" i="57"/>
  <c r="H99" i="57" s="1"/>
  <c r="H98" i="57"/>
  <c r="F98" i="57"/>
  <c r="H97" i="57"/>
  <c r="F97" i="57"/>
  <c r="F96" i="57"/>
  <c r="H96" i="57" s="1"/>
  <c r="H95" i="57"/>
  <c r="F95" i="57"/>
  <c r="H94" i="57"/>
  <c r="F94" i="57"/>
  <c r="F93" i="57"/>
  <c r="H93" i="57" s="1"/>
  <c r="H92" i="57"/>
  <c r="F92" i="57"/>
  <c r="H91" i="57"/>
  <c r="F91" i="57"/>
  <c r="F90" i="57"/>
  <c r="H90" i="57" s="1"/>
  <c r="H89" i="57"/>
  <c r="F89" i="57"/>
  <c r="H88" i="57"/>
  <c r="F88" i="57"/>
  <c r="F87" i="57"/>
  <c r="H87" i="57" s="1"/>
  <c r="H86" i="57"/>
  <c r="F86" i="57"/>
  <c r="H85" i="57"/>
  <c r="F85" i="57"/>
  <c r="F84" i="57"/>
  <c r="H84" i="57" s="1"/>
  <c r="H83" i="57"/>
  <c r="F83" i="57"/>
  <c r="H82" i="57"/>
  <c r="F82" i="57"/>
  <c r="F81" i="57"/>
  <c r="H81" i="57" s="1"/>
  <c r="H80" i="57"/>
  <c r="F80" i="57"/>
  <c r="H79" i="57"/>
  <c r="F79" i="57"/>
  <c r="F78" i="57"/>
  <c r="H77" i="57"/>
  <c r="F77" i="57"/>
  <c r="H76" i="57"/>
  <c r="F76" i="57"/>
  <c r="F72" i="57"/>
  <c r="D72" i="57"/>
  <c r="C72" i="57"/>
  <c r="B72" i="57"/>
  <c r="G71" i="57"/>
  <c r="E71" i="57"/>
  <c r="G70" i="57"/>
  <c r="E70" i="57"/>
  <c r="G69" i="57"/>
  <c r="E69" i="57"/>
  <c r="G68" i="57"/>
  <c r="E68" i="57"/>
  <c r="G67" i="57"/>
  <c r="E67" i="57"/>
  <c r="G66" i="57"/>
  <c r="E66" i="57"/>
  <c r="G65" i="57"/>
  <c r="E65" i="57"/>
  <c r="G64" i="57"/>
  <c r="E64" i="57"/>
  <c r="G63" i="57"/>
  <c r="E63" i="57"/>
  <c r="G62" i="57"/>
  <c r="E62" i="57"/>
  <c r="G61" i="57"/>
  <c r="E61" i="57"/>
  <c r="G60" i="57"/>
  <c r="E60" i="57"/>
  <c r="G59" i="57"/>
  <c r="E59" i="57"/>
  <c r="G58" i="57"/>
  <c r="E58" i="57"/>
  <c r="G57" i="57"/>
  <c r="E57" i="57"/>
  <c r="G56" i="57"/>
  <c r="E56" i="57"/>
  <c r="G55" i="57"/>
  <c r="E55" i="57"/>
  <c r="G54" i="57"/>
  <c r="E54" i="57"/>
  <c r="G53" i="57"/>
  <c r="E53" i="57"/>
  <c r="G52" i="57"/>
  <c r="E52" i="57"/>
  <c r="G51" i="57"/>
  <c r="E51" i="57"/>
  <c r="G50" i="57"/>
  <c r="E50" i="57"/>
  <c r="G49" i="57"/>
  <c r="E49" i="57"/>
  <c r="G48" i="57"/>
  <c r="E48" i="57"/>
  <c r="G47" i="57"/>
  <c r="E47" i="57"/>
  <c r="G46" i="57"/>
  <c r="E46" i="57"/>
  <c r="G45" i="57"/>
  <c r="E44" i="57"/>
  <c r="F40" i="57"/>
  <c r="M36" i="57"/>
  <c r="J36" i="57"/>
  <c r="I36" i="57"/>
  <c r="G36" i="57"/>
  <c r="F36" i="57"/>
  <c r="E36" i="57"/>
  <c r="N35" i="57"/>
  <c r="K35" i="57"/>
  <c r="O35" i="57" s="1"/>
  <c r="J35" i="57"/>
  <c r="H35" i="57"/>
  <c r="L35" i="57" s="1"/>
  <c r="O34" i="57"/>
  <c r="H34" i="57"/>
  <c r="L34" i="57" s="1"/>
  <c r="N34" i="57" s="1"/>
  <c r="K33" i="57"/>
  <c r="O33" i="57" s="1"/>
  <c r="J33" i="57"/>
  <c r="H33" i="57"/>
  <c r="L33" i="57" s="1"/>
  <c r="N33" i="57" s="1"/>
  <c r="O32" i="57"/>
  <c r="K32" i="57"/>
  <c r="J32" i="57"/>
  <c r="H32" i="57"/>
  <c r="L32" i="57" s="1"/>
  <c r="N32" i="57" s="1"/>
  <c r="O31" i="57"/>
  <c r="K31" i="57"/>
  <c r="J31" i="57"/>
  <c r="H31" i="57"/>
  <c r="L31" i="57" s="1"/>
  <c r="N31" i="57" s="1"/>
  <c r="K30" i="57"/>
  <c r="O30" i="57" s="1"/>
  <c r="J30" i="57"/>
  <c r="H30" i="57"/>
  <c r="L30" i="57" s="1"/>
  <c r="N30" i="57" s="1"/>
  <c r="O29" i="57"/>
  <c r="K29" i="57"/>
  <c r="J29" i="57"/>
  <c r="H29" i="57"/>
  <c r="L29" i="57" s="1"/>
  <c r="N29" i="57" s="1"/>
  <c r="O28" i="57"/>
  <c r="K28" i="57"/>
  <c r="J28" i="57"/>
  <c r="H28" i="57"/>
  <c r="L28" i="57" s="1"/>
  <c r="N28" i="57" s="1"/>
  <c r="K27" i="57"/>
  <c r="O27" i="57" s="1"/>
  <c r="J27" i="57"/>
  <c r="H27" i="57"/>
  <c r="L27" i="57" s="1"/>
  <c r="N27" i="57" s="1"/>
  <c r="O26" i="57"/>
  <c r="K26" i="57"/>
  <c r="J26" i="57"/>
  <c r="H26" i="57"/>
  <c r="L26" i="57" s="1"/>
  <c r="N26" i="57" s="1"/>
  <c r="O25" i="57"/>
  <c r="K25" i="57"/>
  <c r="J25" i="57"/>
  <c r="H25" i="57"/>
  <c r="L25" i="57" s="1"/>
  <c r="N25" i="57" s="1"/>
  <c r="O24" i="57"/>
  <c r="L24" i="57"/>
  <c r="N24" i="57" s="1"/>
  <c r="K24" i="57"/>
  <c r="L23" i="57"/>
  <c r="N23" i="57" s="1"/>
  <c r="K23" i="57"/>
  <c r="O23" i="57" s="1"/>
  <c r="H23" i="57"/>
  <c r="O22" i="57"/>
  <c r="L22" i="57"/>
  <c r="N22" i="57" s="1"/>
  <c r="K22" i="57"/>
  <c r="H22" i="57"/>
  <c r="N21" i="57"/>
  <c r="L21" i="57"/>
  <c r="K21" i="57"/>
  <c r="O21" i="57" s="1"/>
  <c r="N20" i="57"/>
  <c r="L20" i="57"/>
  <c r="K20" i="57"/>
  <c r="O20" i="57" s="1"/>
  <c r="H20" i="57"/>
  <c r="O19" i="57"/>
  <c r="L19" i="57"/>
  <c r="N19" i="57" s="1"/>
  <c r="K19" i="57"/>
  <c r="J19" i="57"/>
  <c r="H19" i="57"/>
  <c r="L18" i="57"/>
  <c r="N18" i="57" s="1"/>
  <c r="K18" i="57"/>
  <c r="O18" i="57" s="1"/>
  <c r="J18" i="57"/>
  <c r="H18" i="57"/>
  <c r="L17" i="57"/>
  <c r="N17" i="57" s="1"/>
  <c r="K17" i="57"/>
  <c r="O17" i="57" s="1"/>
  <c r="J17" i="57"/>
  <c r="H17" i="57"/>
  <c r="O16" i="57"/>
  <c r="L16" i="57"/>
  <c r="N16" i="57" s="1"/>
  <c r="K16" i="57"/>
  <c r="J16" i="57"/>
  <c r="H16" i="57"/>
  <c r="L15" i="57"/>
  <c r="N15" i="57" s="1"/>
  <c r="K15" i="57"/>
  <c r="O15" i="57" s="1"/>
  <c r="J15" i="57"/>
  <c r="H15" i="57"/>
  <c r="O14" i="57"/>
  <c r="L14" i="57"/>
  <c r="N14" i="57" s="1"/>
  <c r="K14" i="57"/>
  <c r="J14" i="57"/>
  <c r="H14" i="57"/>
  <c r="O13" i="57"/>
  <c r="L13" i="57"/>
  <c r="N13" i="57" s="1"/>
  <c r="K13" i="57"/>
  <c r="J13" i="57"/>
  <c r="J12" i="57"/>
  <c r="K12" i="57" s="1"/>
  <c r="O12" i="57" s="1"/>
  <c r="H12" i="57"/>
  <c r="L12" i="57" s="1"/>
  <c r="N12" i="57" s="1"/>
  <c r="K11" i="57"/>
  <c r="O11" i="57" s="1"/>
  <c r="J11" i="57"/>
  <c r="H11" i="57"/>
  <c r="L11" i="57" s="1"/>
  <c r="N11" i="57" s="1"/>
  <c r="N10" i="57"/>
  <c r="L10" i="57"/>
  <c r="J10" i="57"/>
  <c r="K10" i="57" s="1"/>
  <c r="O10" i="57" s="1"/>
  <c r="H10" i="57"/>
  <c r="N9" i="57"/>
  <c r="L9" i="57"/>
  <c r="J9" i="57"/>
  <c r="K9" i="57" s="1"/>
  <c r="O9" i="57" s="1"/>
  <c r="H9" i="57"/>
  <c r="O8" i="57"/>
  <c r="N8" i="57"/>
  <c r="J8" i="57"/>
  <c r="H8" i="57"/>
  <c r="O7" i="57"/>
  <c r="N7" i="57"/>
  <c r="H7" i="57"/>
  <c r="L7" i="57" s="1"/>
  <c r="O6" i="57"/>
  <c r="N6" i="57"/>
  <c r="L6" i="57"/>
  <c r="K6" i="57"/>
  <c r="J6" i="57"/>
  <c r="H6" i="57"/>
  <c r="O5" i="57"/>
  <c r="H5" i="57"/>
  <c r="O4" i="57"/>
  <c r="L4" i="57"/>
  <c r="N4" i="57" s="1"/>
  <c r="J4" i="57"/>
  <c r="C186" i="56"/>
  <c r="E186" i="56" s="1"/>
  <c r="C182" i="56"/>
  <c r="E182" i="56" s="1"/>
  <c r="E177" i="56"/>
  <c r="H177" i="56" s="1"/>
  <c r="H176" i="56"/>
  <c r="E176" i="56"/>
  <c r="E175" i="56"/>
  <c r="H175" i="56" s="1"/>
  <c r="H174" i="56"/>
  <c r="E174" i="56"/>
  <c r="E173" i="56"/>
  <c r="H173" i="56" s="1"/>
  <c r="E172" i="56"/>
  <c r="H172" i="56" s="1"/>
  <c r="E171" i="56"/>
  <c r="H171" i="56" s="1"/>
  <c r="E170" i="56"/>
  <c r="H170" i="56" s="1"/>
  <c r="E169" i="56"/>
  <c r="H169" i="56" s="1"/>
  <c r="E168" i="56"/>
  <c r="H168" i="56" s="1"/>
  <c r="H167" i="56"/>
  <c r="E167" i="56"/>
  <c r="E166" i="56"/>
  <c r="H166" i="56" s="1"/>
  <c r="H165" i="56"/>
  <c r="E165" i="56"/>
  <c r="E164" i="56"/>
  <c r="H164" i="56" s="1"/>
  <c r="E163" i="56"/>
  <c r="H163" i="56" s="1"/>
  <c r="E162" i="56"/>
  <c r="H162" i="56" s="1"/>
  <c r="J160" i="56" s="1"/>
  <c r="H161" i="56"/>
  <c r="G157" i="56"/>
  <c r="E157" i="56"/>
  <c r="D157" i="56"/>
  <c r="C157" i="56"/>
  <c r="F156" i="56"/>
  <c r="H156" i="56" s="1"/>
  <c r="H155" i="56"/>
  <c r="F155" i="56"/>
  <c r="F154" i="56"/>
  <c r="H154" i="56" s="1"/>
  <c r="F153" i="56"/>
  <c r="H153" i="56" s="1"/>
  <c r="F152" i="56"/>
  <c r="H152" i="56" s="1"/>
  <c r="F151" i="56"/>
  <c r="H151" i="56" s="1"/>
  <c r="F150" i="56"/>
  <c r="H150" i="56" s="1"/>
  <c r="F149" i="56"/>
  <c r="H149" i="56" s="1"/>
  <c r="H148" i="56"/>
  <c r="F148" i="56"/>
  <c r="F147" i="56"/>
  <c r="H147" i="56" s="1"/>
  <c r="H146" i="56"/>
  <c r="F146" i="56"/>
  <c r="F145" i="56"/>
  <c r="H145" i="56" s="1"/>
  <c r="F144" i="56"/>
  <c r="H144" i="56" s="1"/>
  <c r="F143" i="56"/>
  <c r="H143" i="56" s="1"/>
  <c r="F142" i="56"/>
  <c r="H142" i="56" s="1"/>
  <c r="F141" i="56"/>
  <c r="H141" i="56" s="1"/>
  <c r="F140" i="56"/>
  <c r="H140" i="56" s="1"/>
  <c r="H139" i="56"/>
  <c r="F139" i="56"/>
  <c r="F138" i="56"/>
  <c r="H138" i="56" s="1"/>
  <c r="H137" i="56"/>
  <c r="F137" i="56"/>
  <c r="F136" i="56"/>
  <c r="H136" i="56" s="1"/>
  <c r="F135" i="56"/>
  <c r="H135" i="56" s="1"/>
  <c r="F134" i="56"/>
  <c r="H134" i="56" s="1"/>
  <c r="F133" i="56"/>
  <c r="H133" i="56" s="1"/>
  <c r="F132" i="56"/>
  <c r="H132" i="56" s="1"/>
  <c r="F131" i="56"/>
  <c r="H131" i="56" s="1"/>
  <c r="H130" i="56"/>
  <c r="F130" i="56"/>
  <c r="F129" i="56"/>
  <c r="H129" i="56" s="1"/>
  <c r="H128" i="56"/>
  <c r="F128" i="56"/>
  <c r="F127" i="56"/>
  <c r="H127" i="56" s="1"/>
  <c r="F126" i="56"/>
  <c r="H126" i="56" s="1"/>
  <c r="F125" i="56"/>
  <c r="H125" i="56" s="1"/>
  <c r="F124" i="56"/>
  <c r="H124" i="56" s="1"/>
  <c r="G120" i="56"/>
  <c r="E120" i="56"/>
  <c r="D120" i="56"/>
  <c r="C120" i="56"/>
  <c r="F119" i="56"/>
  <c r="H119" i="56" s="1"/>
  <c r="H118" i="56"/>
  <c r="F118" i="56"/>
  <c r="F117" i="56"/>
  <c r="H117" i="56" s="1"/>
  <c r="F116" i="56"/>
  <c r="H116" i="56" s="1"/>
  <c r="F115" i="56"/>
  <c r="H115" i="56" s="1"/>
  <c r="F114" i="56"/>
  <c r="H114" i="56" s="1"/>
  <c r="F113" i="56"/>
  <c r="H113" i="56" s="1"/>
  <c r="F112" i="56"/>
  <c r="H112" i="56" s="1"/>
  <c r="H111" i="56"/>
  <c r="F111" i="56"/>
  <c r="F110" i="56"/>
  <c r="H110" i="56" s="1"/>
  <c r="H109" i="56"/>
  <c r="F109" i="56"/>
  <c r="F108" i="56"/>
  <c r="H108" i="56" s="1"/>
  <c r="F107" i="56"/>
  <c r="H107" i="56" s="1"/>
  <c r="F106" i="56"/>
  <c r="H106" i="56" s="1"/>
  <c r="F105" i="56"/>
  <c r="H105" i="56" s="1"/>
  <c r="F104" i="56"/>
  <c r="H104" i="56" s="1"/>
  <c r="F103" i="56"/>
  <c r="H103" i="56" s="1"/>
  <c r="H102" i="56"/>
  <c r="F102" i="56"/>
  <c r="F101" i="56"/>
  <c r="H101" i="56" s="1"/>
  <c r="H100" i="56"/>
  <c r="F100" i="56"/>
  <c r="F99" i="56"/>
  <c r="H99" i="56" s="1"/>
  <c r="F98" i="56"/>
  <c r="H98" i="56" s="1"/>
  <c r="F97" i="56"/>
  <c r="H97" i="56" s="1"/>
  <c r="F96" i="56"/>
  <c r="H96" i="56" s="1"/>
  <c r="F95" i="56"/>
  <c r="H95" i="56" s="1"/>
  <c r="F94" i="56"/>
  <c r="H94" i="56" s="1"/>
  <c r="H93" i="56"/>
  <c r="F93" i="56"/>
  <c r="F92" i="56"/>
  <c r="H92" i="56" s="1"/>
  <c r="H91" i="56"/>
  <c r="F91" i="56"/>
  <c r="F90" i="56"/>
  <c r="H90" i="56" s="1"/>
  <c r="F89" i="56"/>
  <c r="H89" i="56" s="1"/>
  <c r="F88" i="56"/>
  <c r="H88" i="56" s="1"/>
  <c r="F87" i="56"/>
  <c r="H87" i="56" s="1"/>
  <c r="F86" i="56"/>
  <c r="H86" i="56" s="1"/>
  <c r="F85" i="56"/>
  <c r="H85" i="56" s="1"/>
  <c r="H84" i="56"/>
  <c r="F84" i="56"/>
  <c r="F83" i="56"/>
  <c r="H83" i="56" s="1"/>
  <c r="H82" i="56"/>
  <c r="F82" i="56"/>
  <c r="F81" i="56"/>
  <c r="H81" i="56" s="1"/>
  <c r="F80" i="56"/>
  <c r="H80" i="56" s="1"/>
  <c r="F79" i="56"/>
  <c r="H79" i="56" s="1"/>
  <c r="F78" i="56"/>
  <c r="H78" i="56" s="1"/>
  <c r="F77" i="56"/>
  <c r="F73" i="56"/>
  <c r="D73" i="56"/>
  <c r="C73" i="56"/>
  <c r="B73" i="56"/>
  <c r="E72" i="56"/>
  <c r="G72" i="56" s="1"/>
  <c r="G71" i="56"/>
  <c r="E71" i="56"/>
  <c r="E70" i="56"/>
  <c r="G70" i="56" s="1"/>
  <c r="G69" i="56"/>
  <c r="E69" i="56"/>
  <c r="E68" i="56"/>
  <c r="G68" i="56" s="1"/>
  <c r="E67" i="56"/>
  <c r="G67" i="56" s="1"/>
  <c r="G66" i="56"/>
  <c r="E66" i="56"/>
  <c r="E65" i="56"/>
  <c r="G65" i="56" s="1"/>
  <c r="E64" i="56"/>
  <c r="G64" i="56" s="1"/>
  <c r="E63" i="56"/>
  <c r="G63" i="56" s="1"/>
  <c r="G62" i="56"/>
  <c r="E62" i="56"/>
  <c r="E61" i="56"/>
  <c r="G61" i="56" s="1"/>
  <c r="G60" i="56"/>
  <c r="E60" i="56"/>
  <c r="G59" i="56"/>
  <c r="E59" i="56"/>
  <c r="E58" i="56"/>
  <c r="G58" i="56" s="1"/>
  <c r="E57" i="56"/>
  <c r="G57" i="56" s="1"/>
  <c r="E56" i="56"/>
  <c r="G56" i="56" s="1"/>
  <c r="E55" i="56"/>
  <c r="G55" i="56" s="1"/>
  <c r="E54" i="56"/>
  <c r="G54" i="56" s="1"/>
  <c r="G53" i="56"/>
  <c r="E53" i="56"/>
  <c r="E52" i="56"/>
  <c r="G52" i="56" s="1"/>
  <c r="G51" i="56"/>
  <c r="E51" i="56"/>
  <c r="E50" i="56"/>
  <c r="G50" i="56" s="1"/>
  <c r="E49" i="56"/>
  <c r="G49" i="56" s="1"/>
  <c r="G48" i="56"/>
  <c r="E48" i="56"/>
  <c r="E47" i="56"/>
  <c r="G47" i="56" s="1"/>
  <c r="G46" i="56"/>
  <c r="E45" i="56"/>
  <c r="G45" i="56" s="1"/>
  <c r="F41" i="56"/>
  <c r="M37" i="56"/>
  <c r="I37" i="56"/>
  <c r="G37" i="56"/>
  <c r="F37" i="56"/>
  <c r="E37" i="56"/>
  <c r="L36" i="56"/>
  <c r="N36" i="56" s="1"/>
  <c r="J36" i="56"/>
  <c r="K36" i="56" s="1"/>
  <c r="O36" i="56" s="1"/>
  <c r="H36" i="56"/>
  <c r="O35" i="56"/>
  <c r="N35" i="56"/>
  <c r="L35" i="56"/>
  <c r="H35" i="56"/>
  <c r="O34" i="56"/>
  <c r="L34" i="56"/>
  <c r="N34" i="56" s="1"/>
  <c r="K34" i="56"/>
  <c r="J34" i="56"/>
  <c r="H34" i="56"/>
  <c r="O33" i="56"/>
  <c r="L33" i="56"/>
  <c r="N33" i="56" s="1"/>
  <c r="K33" i="56"/>
  <c r="J33" i="56"/>
  <c r="H33" i="56"/>
  <c r="L32" i="56"/>
  <c r="N32" i="56" s="1"/>
  <c r="K32" i="56"/>
  <c r="O32" i="56" s="1"/>
  <c r="J32" i="56"/>
  <c r="H32" i="56"/>
  <c r="L31" i="56"/>
  <c r="N31" i="56" s="1"/>
  <c r="K31" i="56"/>
  <c r="O31" i="56" s="1"/>
  <c r="J31" i="56"/>
  <c r="H31" i="56"/>
  <c r="O30" i="56"/>
  <c r="L30" i="56"/>
  <c r="N30" i="56" s="1"/>
  <c r="K30" i="56"/>
  <c r="J30" i="56"/>
  <c r="H30" i="56"/>
  <c r="L29" i="56"/>
  <c r="N29" i="56" s="1"/>
  <c r="K29" i="56"/>
  <c r="O29" i="56" s="1"/>
  <c r="J29" i="56"/>
  <c r="H29" i="56"/>
  <c r="O28" i="56"/>
  <c r="L28" i="56"/>
  <c r="N28" i="56" s="1"/>
  <c r="K28" i="56"/>
  <c r="J28" i="56"/>
  <c r="H28" i="56"/>
  <c r="O27" i="56"/>
  <c r="L27" i="56"/>
  <c r="N27" i="56" s="1"/>
  <c r="K27" i="56"/>
  <c r="J27" i="56"/>
  <c r="H27" i="56"/>
  <c r="L26" i="56"/>
  <c r="N26" i="56" s="1"/>
  <c r="K26" i="56"/>
  <c r="O26" i="56" s="1"/>
  <c r="J26" i="56"/>
  <c r="H26" i="56"/>
  <c r="L25" i="56"/>
  <c r="N25" i="56" s="1"/>
  <c r="K25" i="56"/>
  <c r="O25" i="56" s="1"/>
  <c r="J25" i="56"/>
  <c r="H25" i="56"/>
  <c r="O24" i="56"/>
  <c r="L24" i="56"/>
  <c r="N24" i="56" s="1"/>
  <c r="K24" i="56"/>
  <c r="J24" i="56"/>
  <c r="H24" i="56"/>
  <c r="L23" i="56"/>
  <c r="N23" i="56" s="1"/>
  <c r="K23" i="56"/>
  <c r="O23" i="56" s="1"/>
  <c r="J23" i="56"/>
  <c r="H23" i="56"/>
  <c r="O22" i="56"/>
  <c r="L22" i="56"/>
  <c r="N22" i="56" s="1"/>
  <c r="K22" i="56"/>
  <c r="J22" i="56"/>
  <c r="H22" i="56"/>
  <c r="O21" i="56"/>
  <c r="L21" i="56"/>
  <c r="N21" i="56" s="1"/>
  <c r="K21" i="56"/>
  <c r="J21" i="56"/>
  <c r="H21" i="56"/>
  <c r="L20" i="56"/>
  <c r="N20" i="56" s="1"/>
  <c r="K20" i="56"/>
  <c r="O20" i="56" s="1"/>
  <c r="J20" i="56"/>
  <c r="H20" i="56"/>
  <c r="O19" i="56"/>
  <c r="L19" i="56"/>
  <c r="N19" i="56" s="1"/>
  <c r="K19" i="56"/>
  <c r="J19" i="56"/>
  <c r="H19" i="56"/>
  <c r="O18" i="56"/>
  <c r="L18" i="56"/>
  <c r="N18" i="56" s="1"/>
  <c r="K18" i="56"/>
  <c r="J18" i="56"/>
  <c r="H18" i="56"/>
  <c r="L17" i="56"/>
  <c r="N17" i="56" s="1"/>
  <c r="K17" i="56"/>
  <c r="O17" i="56" s="1"/>
  <c r="J17" i="56"/>
  <c r="H17" i="56"/>
  <c r="O16" i="56"/>
  <c r="L16" i="56"/>
  <c r="N16" i="56" s="1"/>
  <c r="K16" i="56"/>
  <c r="J16" i="56"/>
  <c r="H16" i="56"/>
  <c r="O15" i="56"/>
  <c r="L15" i="56"/>
  <c r="N15" i="56" s="1"/>
  <c r="K15" i="56"/>
  <c r="J15" i="56"/>
  <c r="H15" i="56"/>
  <c r="L14" i="56"/>
  <c r="N14" i="56" s="1"/>
  <c r="K14" i="56"/>
  <c r="O14" i="56" s="1"/>
  <c r="J14" i="56"/>
  <c r="H14" i="56"/>
  <c r="L13" i="56"/>
  <c r="N13" i="56" s="1"/>
  <c r="K13" i="56"/>
  <c r="O13" i="56" s="1"/>
  <c r="J13" i="56"/>
  <c r="J12" i="56"/>
  <c r="K12" i="56" s="1"/>
  <c r="O12" i="56" s="1"/>
  <c r="H12" i="56"/>
  <c r="L12" i="56" s="1"/>
  <c r="N12" i="56" s="1"/>
  <c r="K11" i="56"/>
  <c r="O11" i="56" s="1"/>
  <c r="J11" i="56"/>
  <c r="H11" i="56"/>
  <c r="L11" i="56" s="1"/>
  <c r="N11" i="56" s="1"/>
  <c r="J10" i="56"/>
  <c r="K10" i="56" s="1"/>
  <c r="O10" i="56" s="1"/>
  <c r="H10" i="56"/>
  <c r="L10" i="56" s="1"/>
  <c r="N10" i="56" s="1"/>
  <c r="L9" i="56"/>
  <c r="N9" i="56" s="1"/>
  <c r="J9" i="56"/>
  <c r="K9" i="56" s="1"/>
  <c r="H9" i="56"/>
  <c r="O8" i="56"/>
  <c r="N8" i="56"/>
  <c r="J8" i="56"/>
  <c r="H8" i="56"/>
  <c r="O7" i="56"/>
  <c r="N7" i="56"/>
  <c r="H7" i="56"/>
  <c r="L7" i="56" s="1"/>
  <c r="O6" i="56"/>
  <c r="K6" i="56"/>
  <c r="J6" i="56"/>
  <c r="H6" i="56"/>
  <c r="L6" i="56" s="1"/>
  <c r="N6" i="56" s="1"/>
  <c r="O5" i="56"/>
  <c r="N5" i="56"/>
  <c r="H5" i="56"/>
  <c r="L5" i="56" s="1"/>
  <c r="O4" i="56"/>
  <c r="L4" i="56"/>
  <c r="J4" i="56"/>
  <c r="C186" i="55"/>
  <c r="E186" i="55" s="1"/>
  <c r="C182" i="55"/>
  <c r="E182" i="55" s="1"/>
  <c r="E177" i="55"/>
  <c r="H177" i="55" s="1"/>
  <c r="H176" i="55"/>
  <c r="E176" i="55"/>
  <c r="E175" i="55"/>
  <c r="H175" i="55" s="1"/>
  <c r="H174" i="55"/>
  <c r="E174" i="55"/>
  <c r="E173" i="55"/>
  <c r="H173" i="55" s="1"/>
  <c r="E172" i="55"/>
  <c r="H172" i="55" s="1"/>
  <c r="E171" i="55"/>
  <c r="H171" i="55" s="1"/>
  <c r="E170" i="55"/>
  <c r="H170" i="55" s="1"/>
  <c r="E169" i="55"/>
  <c r="H169" i="55" s="1"/>
  <c r="E168" i="55"/>
  <c r="H168" i="55" s="1"/>
  <c r="H167" i="55"/>
  <c r="E167" i="55"/>
  <c r="E166" i="55"/>
  <c r="H166" i="55" s="1"/>
  <c r="H165" i="55"/>
  <c r="E165" i="55"/>
  <c r="E164" i="55"/>
  <c r="H164" i="55" s="1"/>
  <c r="E163" i="55"/>
  <c r="H163" i="55" s="1"/>
  <c r="H162" i="55"/>
  <c r="E162" i="55"/>
  <c r="E161" i="55"/>
  <c r="H161" i="55" s="1"/>
  <c r="G157" i="55"/>
  <c r="E157" i="55"/>
  <c r="D157" i="55"/>
  <c r="C157" i="55"/>
  <c r="H156" i="55"/>
  <c r="F156" i="55"/>
  <c r="H155" i="55"/>
  <c r="F155" i="55"/>
  <c r="H154" i="55"/>
  <c r="F154" i="55"/>
  <c r="H153" i="55"/>
  <c r="F153" i="55"/>
  <c r="H152" i="55"/>
  <c r="F152" i="55"/>
  <c r="H151" i="55"/>
  <c r="F151" i="55"/>
  <c r="H150" i="55"/>
  <c r="F150" i="55"/>
  <c r="H149" i="55"/>
  <c r="F149" i="55"/>
  <c r="H148" i="55"/>
  <c r="F148" i="55"/>
  <c r="H147" i="55"/>
  <c r="F147" i="55"/>
  <c r="H146" i="55"/>
  <c r="F146" i="55"/>
  <c r="H145" i="55"/>
  <c r="F145" i="55"/>
  <c r="H144" i="55"/>
  <c r="F144" i="55"/>
  <c r="H143" i="55"/>
  <c r="F143" i="55"/>
  <c r="H142" i="55"/>
  <c r="F142" i="55"/>
  <c r="H141" i="55"/>
  <c r="F141" i="55"/>
  <c r="H140" i="55"/>
  <c r="F140" i="55"/>
  <c r="H139" i="55"/>
  <c r="F139" i="55"/>
  <c r="H138" i="55"/>
  <c r="F138" i="55"/>
  <c r="H137" i="55"/>
  <c r="F137" i="55"/>
  <c r="H136" i="55"/>
  <c r="F136" i="55"/>
  <c r="H135" i="55"/>
  <c r="F135" i="55"/>
  <c r="H134" i="55"/>
  <c r="F134" i="55"/>
  <c r="H133" i="55"/>
  <c r="F133" i="55"/>
  <c r="H132" i="55"/>
  <c r="F132" i="55"/>
  <c r="H131" i="55"/>
  <c r="F131" i="55"/>
  <c r="H130" i="55"/>
  <c r="F130" i="55"/>
  <c r="H129" i="55"/>
  <c r="F129" i="55"/>
  <c r="H128" i="55"/>
  <c r="F128" i="55"/>
  <c r="H127" i="55"/>
  <c r="F127" i="55"/>
  <c r="H126" i="55"/>
  <c r="H157" i="55" s="1"/>
  <c r="F126" i="55"/>
  <c r="H125" i="55"/>
  <c r="F125" i="55"/>
  <c r="F157" i="55" s="1"/>
  <c r="H124" i="55"/>
  <c r="F124" i="55"/>
  <c r="G120" i="55"/>
  <c r="E120" i="55"/>
  <c r="D120" i="55"/>
  <c r="C120" i="55"/>
  <c r="H119" i="55"/>
  <c r="F119" i="55"/>
  <c r="H118" i="55"/>
  <c r="F118" i="55"/>
  <c r="H117" i="55"/>
  <c r="F117" i="55"/>
  <c r="H116" i="55"/>
  <c r="F116" i="55"/>
  <c r="H115" i="55"/>
  <c r="F115" i="55"/>
  <c r="H114" i="55"/>
  <c r="F114" i="55"/>
  <c r="H113" i="55"/>
  <c r="F113" i="55"/>
  <c r="H112" i="55"/>
  <c r="F112" i="55"/>
  <c r="H111" i="55"/>
  <c r="F111" i="55"/>
  <c r="H110" i="55"/>
  <c r="F110" i="55"/>
  <c r="H109" i="55"/>
  <c r="F109" i="55"/>
  <c r="H108" i="55"/>
  <c r="F108" i="55"/>
  <c r="H107" i="55"/>
  <c r="F107" i="55"/>
  <c r="H106" i="55"/>
  <c r="F106" i="55"/>
  <c r="H105" i="55"/>
  <c r="F105" i="55"/>
  <c r="H104" i="55"/>
  <c r="F104" i="55"/>
  <c r="H103" i="55"/>
  <c r="F103" i="55"/>
  <c r="H102" i="55"/>
  <c r="F102" i="55"/>
  <c r="H101" i="55"/>
  <c r="F101" i="55"/>
  <c r="H100" i="55"/>
  <c r="F100" i="55"/>
  <c r="H99" i="55"/>
  <c r="F99" i="55"/>
  <c r="H98" i="55"/>
  <c r="F98" i="55"/>
  <c r="H97" i="55"/>
  <c r="F97" i="55"/>
  <c r="H96" i="55"/>
  <c r="F96" i="55"/>
  <c r="H95" i="55"/>
  <c r="F95" i="55"/>
  <c r="H94" i="55"/>
  <c r="F94" i="55"/>
  <c r="H93" i="55"/>
  <c r="F93" i="55"/>
  <c r="H92" i="55"/>
  <c r="F92" i="55"/>
  <c r="H91" i="55"/>
  <c r="F91" i="55"/>
  <c r="H90" i="55"/>
  <c r="F90" i="55"/>
  <c r="H89" i="55"/>
  <c r="F89" i="55"/>
  <c r="H88" i="55"/>
  <c r="F88" i="55"/>
  <c r="H87" i="55"/>
  <c r="F87" i="55"/>
  <c r="H86" i="55"/>
  <c r="F86" i="55"/>
  <c r="H85" i="55"/>
  <c r="F85" i="55"/>
  <c r="H84" i="55"/>
  <c r="F84" i="55"/>
  <c r="H83" i="55"/>
  <c r="F83" i="55"/>
  <c r="H82" i="55"/>
  <c r="F82" i="55"/>
  <c r="H81" i="55"/>
  <c r="F81" i="55"/>
  <c r="H80" i="55"/>
  <c r="F80" i="55"/>
  <c r="F79" i="55"/>
  <c r="F120" i="55" s="1"/>
  <c r="H78" i="55"/>
  <c r="F78" i="55"/>
  <c r="H77" i="55"/>
  <c r="F77" i="55"/>
  <c r="F73" i="55"/>
  <c r="D73" i="55"/>
  <c r="C73" i="55"/>
  <c r="B73" i="55"/>
  <c r="E72" i="55"/>
  <c r="G72" i="55" s="1"/>
  <c r="G71" i="55"/>
  <c r="E71" i="55"/>
  <c r="G70" i="55"/>
  <c r="E70" i="55"/>
  <c r="E69" i="55"/>
  <c r="G69" i="55" s="1"/>
  <c r="G68" i="55"/>
  <c r="E68" i="55"/>
  <c r="G67" i="55"/>
  <c r="E67" i="55"/>
  <c r="E66" i="55"/>
  <c r="G66" i="55" s="1"/>
  <c r="G65" i="55"/>
  <c r="E65" i="55"/>
  <c r="G64" i="55"/>
  <c r="E64" i="55"/>
  <c r="E63" i="55"/>
  <c r="G63" i="55" s="1"/>
  <c r="G62" i="55"/>
  <c r="E62" i="55"/>
  <c r="G61" i="55"/>
  <c r="E61" i="55"/>
  <c r="E60" i="55"/>
  <c r="G60" i="55" s="1"/>
  <c r="G59" i="55"/>
  <c r="E59" i="55"/>
  <c r="G58" i="55"/>
  <c r="E58" i="55"/>
  <c r="E57" i="55"/>
  <c r="G57" i="55" s="1"/>
  <c r="G56" i="55"/>
  <c r="E56" i="55"/>
  <c r="G55" i="55"/>
  <c r="E55" i="55"/>
  <c r="E54" i="55"/>
  <c r="G54" i="55" s="1"/>
  <c r="G53" i="55"/>
  <c r="E53" i="55"/>
  <c r="G52" i="55"/>
  <c r="E52" i="55"/>
  <c r="E51" i="55"/>
  <c r="G51" i="55" s="1"/>
  <c r="G50" i="55"/>
  <c r="E50" i="55"/>
  <c r="G49" i="55"/>
  <c r="E49" i="55"/>
  <c r="E48" i="55"/>
  <c r="G48" i="55" s="1"/>
  <c r="G47" i="55"/>
  <c r="E47" i="55"/>
  <c r="G46" i="55"/>
  <c r="E45" i="55"/>
  <c r="F41" i="55"/>
  <c r="M37" i="55"/>
  <c r="I37" i="55"/>
  <c r="G37" i="55"/>
  <c r="F37" i="55"/>
  <c r="E37" i="55"/>
  <c r="N36" i="55"/>
  <c r="K36" i="55"/>
  <c r="O36" i="55" s="1"/>
  <c r="J36" i="55"/>
  <c r="H36" i="55"/>
  <c r="L36" i="55" s="1"/>
  <c r="O35" i="55"/>
  <c r="H35" i="55"/>
  <c r="L35" i="55" s="1"/>
  <c r="N35" i="55" s="1"/>
  <c r="O34" i="55"/>
  <c r="K34" i="55"/>
  <c r="J34" i="55"/>
  <c r="H34" i="55"/>
  <c r="L34" i="55" s="1"/>
  <c r="N34" i="55" s="1"/>
  <c r="K33" i="55"/>
  <c r="O33" i="55" s="1"/>
  <c r="J33" i="55"/>
  <c r="H33" i="55"/>
  <c r="L33" i="55" s="1"/>
  <c r="N33" i="55" s="1"/>
  <c r="K32" i="55"/>
  <c r="O32" i="55" s="1"/>
  <c r="J32" i="55"/>
  <c r="H32" i="55"/>
  <c r="L32" i="55" s="1"/>
  <c r="N32" i="55" s="1"/>
  <c r="O31" i="55"/>
  <c r="K31" i="55"/>
  <c r="J31" i="55"/>
  <c r="H31" i="55"/>
  <c r="L31" i="55" s="1"/>
  <c r="N31" i="55" s="1"/>
  <c r="K30" i="55"/>
  <c r="O30" i="55" s="1"/>
  <c r="J30" i="55"/>
  <c r="H30" i="55"/>
  <c r="L30" i="55" s="1"/>
  <c r="N30" i="55" s="1"/>
  <c r="K29" i="55"/>
  <c r="O29" i="55" s="1"/>
  <c r="J29" i="55"/>
  <c r="H29" i="55"/>
  <c r="L29" i="55" s="1"/>
  <c r="N29" i="55" s="1"/>
  <c r="O28" i="55"/>
  <c r="K28" i="55"/>
  <c r="J28" i="55"/>
  <c r="H28" i="55"/>
  <c r="L28" i="55" s="1"/>
  <c r="N28" i="55" s="1"/>
  <c r="K27" i="55"/>
  <c r="O27" i="55" s="1"/>
  <c r="J27" i="55"/>
  <c r="H27" i="55"/>
  <c r="L27" i="55" s="1"/>
  <c r="N27" i="55" s="1"/>
  <c r="K26" i="55"/>
  <c r="O26" i="55" s="1"/>
  <c r="J26" i="55"/>
  <c r="H26" i="55"/>
  <c r="L26" i="55" s="1"/>
  <c r="N26" i="55" s="1"/>
  <c r="O25" i="55"/>
  <c r="K25" i="55"/>
  <c r="J25" i="55"/>
  <c r="H25" i="55"/>
  <c r="L25" i="55" s="1"/>
  <c r="N25" i="55" s="1"/>
  <c r="K24" i="55"/>
  <c r="O24" i="55" s="1"/>
  <c r="J24" i="55"/>
  <c r="H24" i="55"/>
  <c r="L24" i="55" s="1"/>
  <c r="N24" i="55" s="1"/>
  <c r="K23" i="55"/>
  <c r="O23" i="55" s="1"/>
  <c r="J23" i="55"/>
  <c r="H23" i="55"/>
  <c r="L23" i="55" s="1"/>
  <c r="N23" i="55" s="1"/>
  <c r="O22" i="55"/>
  <c r="K22" i="55"/>
  <c r="J22" i="55"/>
  <c r="H22" i="55"/>
  <c r="L22" i="55" s="1"/>
  <c r="N22" i="55" s="1"/>
  <c r="K21" i="55"/>
  <c r="O21" i="55" s="1"/>
  <c r="J21" i="55"/>
  <c r="H21" i="55"/>
  <c r="L21" i="55" s="1"/>
  <c r="N21" i="55" s="1"/>
  <c r="K20" i="55"/>
  <c r="O20" i="55" s="1"/>
  <c r="J20" i="55"/>
  <c r="H20" i="55"/>
  <c r="L20" i="55" s="1"/>
  <c r="N20" i="55" s="1"/>
  <c r="O19" i="55"/>
  <c r="K19" i="55"/>
  <c r="J19" i="55"/>
  <c r="H19" i="55"/>
  <c r="L19" i="55" s="1"/>
  <c r="N19" i="55" s="1"/>
  <c r="K18" i="55"/>
  <c r="O18" i="55" s="1"/>
  <c r="J18" i="55"/>
  <c r="H18" i="55"/>
  <c r="L18" i="55" s="1"/>
  <c r="N18" i="55" s="1"/>
  <c r="K17" i="55"/>
  <c r="O17" i="55" s="1"/>
  <c r="J17" i="55"/>
  <c r="H17" i="55"/>
  <c r="L17" i="55" s="1"/>
  <c r="N17" i="55" s="1"/>
  <c r="O16" i="55"/>
  <c r="K16" i="55"/>
  <c r="J16" i="55"/>
  <c r="H16" i="55"/>
  <c r="L16" i="55" s="1"/>
  <c r="N16" i="55" s="1"/>
  <c r="K15" i="55"/>
  <c r="O15" i="55" s="1"/>
  <c r="J15" i="55"/>
  <c r="H15" i="55"/>
  <c r="L15" i="55" s="1"/>
  <c r="N15" i="55" s="1"/>
  <c r="K14" i="55"/>
  <c r="O14" i="55" s="1"/>
  <c r="J14" i="55"/>
  <c r="H14" i="55"/>
  <c r="L14" i="55" s="1"/>
  <c r="N14" i="55" s="1"/>
  <c r="O13" i="55"/>
  <c r="L13" i="55"/>
  <c r="N13" i="55" s="1"/>
  <c r="K13" i="55"/>
  <c r="J13" i="55"/>
  <c r="N12" i="55"/>
  <c r="L12" i="55"/>
  <c r="J12" i="55"/>
  <c r="K12" i="55" s="1"/>
  <c r="O12" i="55" s="1"/>
  <c r="H12" i="55"/>
  <c r="N11" i="55"/>
  <c r="L11" i="55"/>
  <c r="J11" i="55"/>
  <c r="K11" i="55" s="1"/>
  <c r="O11" i="55" s="1"/>
  <c r="H11" i="55"/>
  <c r="N10" i="55"/>
  <c r="L10" i="55"/>
  <c r="J10" i="55"/>
  <c r="H10" i="55"/>
  <c r="O9" i="55"/>
  <c r="N9" i="55"/>
  <c r="L9" i="55"/>
  <c r="J9" i="55"/>
  <c r="K9" i="55" s="1"/>
  <c r="H9" i="55"/>
  <c r="O8" i="55"/>
  <c r="N8" i="55"/>
  <c r="J8" i="55"/>
  <c r="H8" i="55"/>
  <c r="O7" i="55"/>
  <c r="H7" i="55"/>
  <c r="L7" i="55" s="1"/>
  <c r="N7" i="55" s="1"/>
  <c r="O6" i="55"/>
  <c r="L6" i="55"/>
  <c r="N6" i="55" s="1"/>
  <c r="J6" i="55"/>
  <c r="K6" i="55" s="1"/>
  <c r="H6" i="55"/>
  <c r="O5" i="55"/>
  <c r="N5" i="55"/>
  <c r="L5" i="55"/>
  <c r="H5" i="55"/>
  <c r="O4" i="55"/>
  <c r="L4" i="55"/>
  <c r="N4" i="55" s="1"/>
  <c r="J4" i="55"/>
  <c r="E185" i="54"/>
  <c r="C185" i="54"/>
  <c r="E181" i="54"/>
  <c r="C181" i="54"/>
  <c r="H176" i="54"/>
  <c r="E176" i="54"/>
  <c r="H175" i="54"/>
  <c r="E175" i="54"/>
  <c r="H174" i="54"/>
  <c r="E174" i="54"/>
  <c r="H173" i="54"/>
  <c r="E173" i="54"/>
  <c r="H172" i="54"/>
  <c r="E172" i="54"/>
  <c r="H171" i="54"/>
  <c r="E171" i="54"/>
  <c r="H170" i="54"/>
  <c r="E170" i="54"/>
  <c r="H169" i="54"/>
  <c r="E169" i="54"/>
  <c r="H168" i="54"/>
  <c r="E168" i="54"/>
  <c r="H167" i="54"/>
  <c r="E167" i="54"/>
  <c r="H166" i="54"/>
  <c r="E166" i="54"/>
  <c r="H165" i="54"/>
  <c r="E165" i="54"/>
  <c r="H164" i="54"/>
  <c r="E164" i="54"/>
  <c r="H163" i="54"/>
  <c r="E163" i="54"/>
  <c r="H162" i="54"/>
  <c r="E162" i="54"/>
  <c r="H161" i="54"/>
  <c r="J159" i="54" s="1"/>
  <c r="E161" i="54"/>
  <c r="H160" i="54"/>
  <c r="E160" i="54"/>
  <c r="G156" i="54"/>
  <c r="E156" i="54"/>
  <c r="D156" i="54"/>
  <c r="C156" i="54"/>
  <c r="F155" i="54"/>
  <c r="H155" i="54" s="1"/>
  <c r="H154" i="54"/>
  <c r="F154" i="54"/>
  <c r="F153" i="54"/>
  <c r="H153" i="54" s="1"/>
  <c r="H152" i="54"/>
  <c r="F152" i="54"/>
  <c r="H151" i="54"/>
  <c r="F151" i="54"/>
  <c r="F150" i="54"/>
  <c r="H150" i="54" s="1"/>
  <c r="F149" i="54"/>
  <c r="H149" i="54" s="1"/>
  <c r="F148" i="54"/>
  <c r="H148" i="54" s="1"/>
  <c r="F147" i="54"/>
  <c r="H147" i="54" s="1"/>
  <c r="F146" i="54"/>
  <c r="H146" i="54" s="1"/>
  <c r="H145" i="54"/>
  <c r="F145" i="54"/>
  <c r="F144" i="54"/>
  <c r="H144" i="54" s="1"/>
  <c r="H143" i="54"/>
  <c r="F143" i="54"/>
  <c r="F142" i="54"/>
  <c r="H142" i="54" s="1"/>
  <c r="F141" i="54"/>
  <c r="H141" i="54" s="1"/>
  <c r="H140" i="54"/>
  <c r="F140" i="54"/>
  <c r="F139" i="54"/>
  <c r="H139" i="54" s="1"/>
  <c r="F138" i="54"/>
  <c r="H138" i="54" s="1"/>
  <c r="F137" i="54"/>
  <c r="H137" i="54" s="1"/>
  <c r="H136" i="54"/>
  <c r="F136" i="54"/>
  <c r="F135" i="54"/>
  <c r="H135" i="54" s="1"/>
  <c r="H134" i="54"/>
  <c r="F134" i="54"/>
  <c r="H133" i="54"/>
  <c r="F133" i="54"/>
  <c r="F132" i="54"/>
  <c r="H132" i="54" s="1"/>
  <c r="F131" i="54"/>
  <c r="H131" i="54" s="1"/>
  <c r="F130" i="54"/>
  <c r="H130" i="54" s="1"/>
  <c r="F129" i="54"/>
  <c r="H129" i="54" s="1"/>
  <c r="F128" i="54"/>
  <c r="H128" i="54" s="1"/>
  <c r="H127" i="54"/>
  <c r="F127" i="54"/>
  <c r="F126" i="54"/>
  <c r="H126" i="54" s="1"/>
  <c r="H125" i="54"/>
  <c r="F125" i="54"/>
  <c r="F124" i="54"/>
  <c r="H124" i="54" s="1"/>
  <c r="G120" i="54"/>
  <c r="E120" i="54"/>
  <c r="D120" i="54"/>
  <c r="C120" i="54"/>
  <c r="F119" i="54"/>
  <c r="H119" i="54" s="1"/>
  <c r="F118" i="54"/>
  <c r="H118" i="54" s="1"/>
  <c r="H117" i="54"/>
  <c r="F117" i="54"/>
  <c r="F116" i="54"/>
  <c r="H116" i="54" s="1"/>
  <c r="H115" i="54"/>
  <c r="F115" i="54"/>
  <c r="F114" i="54"/>
  <c r="H114" i="54" s="1"/>
  <c r="F113" i="54"/>
  <c r="H113" i="54" s="1"/>
  <c r="F112" i="54"/>
  <c r="H112" i="54" s="1"/>
  <c r="F111" i="54"/>
  <c r="H111" i="54" s="1"/>
  <c r="F110" i="54"/>
  <c r="H110" i="54" s="1"/>
  <c r="F109" i="54"/>
  <c r="H109" i="54" s="1"/>
  <c r="H108" i="54"/>
  <c r="F108" i="54"/>
  <c r="F107" i="54"/>
  <c r="H107" i="54" s="1"/>
  <c r="H106" i="54"/>
  <c r="F106" i="54"/>
  <c r="F105" i="54"/>
  <c r="H105" i="54" s="1"/>
  <c r="F104" i="54"/>
  <c r="H104" i="54" s="1"/>
  <c r="F103" i="54"/>
  <c r="H103" i="54" s="1"/>
  <c r="F102" i="54"/>
  <c r="H102" i="54" s="1"/>
  <c r="F101" i="54"/>
  <c r="H101" i="54" s="1"/>
  <c r="F100" i="54"/>
  <c r="H100" i="54" s="1"/>
  <c r="H99" i="54"/>
  <c r="F99" i="54"/>
  <c r="F98" i="54"/>
  <c r="H98" i="54" s="1"/>
  <c r="H97" i="54"/>
  <c r="F97" i="54"/>
  <c r="F96" i="54"/>
  <c r="H96" i="54" s="1"/>
  <c r="F95" i="54"/>
  <c r="H95" i="54" s="1"/>
  <c r="F94" i="54"/>
  <c r="H94" i="54" s="1"/>
  <c r="F93" i="54"/>
  <c r="H93" i="54" s="1"/>
  <c r="F92" i="54"/>
  <c r="H92" i="54" s="1"/>
  <c r="F91" i="54"/>
  <c r="H91" i="54" s="1"/>
  <c r="H90" i="54"/>
  <c r="F90" i="54"/>
  <c r="F89" i="54"/>
  <c r="H89" i="54" s="1"/>
  <c r="H88" i="54"/>
  <c r="F88" i="54"/>
  <c r="F87" i="54"/>
  <c r="H87" i="54" s="1"/>
  <c r="F86" i="54"/>
  <c r="H86" i="54" s="1"/>
  <c r="F85" i="54"/>
  <c r="H85" i="54" s="1"/>
  <c r="F84" i="54"/>
  <c r="H84" i="54" s="1"/>
  <c r="F83" i="54"/>
  <c r="H83" i="54" s="1"/>
  <c r="F82" i="54"/>
  <c r="H82" i="54" s="1"/>
  <c r="H81" i="54"/>
  <c r="F81" i="54"/>
  <c r="F80" i="54"/>
  <c r="H80" i="54" s="1"/>
  <c r="H79" i="54"/>
  <c r="F79" i="54"/>
  <c r="F78" i="54"/>
  <c r="H78" i="54" s="1"/>
  <c r="F77" i="54"/>
  <c r="H77" i="54" s="1"/>
  <c r="F73" i="54"/>
  <c r="D73" i="54"/>
  <c r="C73" i="54"/>
  <c r="B73" i="54"/>
  <c r="E72" i="54"/>
  <c r="G72" i="54" s="1"/>
  <c r="E71" i="54"/>
  <c r="G71" i="54" s="1"/>
  <c r="E70" i="54"/>
  <c r="G70" i="54" s="1"/>
  <c r="E69" i="54"/>
  <c r="G69" i="54" s="1"/>
  <c r="G68" i="54"/>
  <c r="E68" i="54"/>
  <c r="E67" i="54"/>
  <c r="G67" i="54" s="1"/>
  <c r="G66" i="54"/>
  <c r="E66" i="54"/>
  <c r="E65" i="54"/>
  <c r="G65" i="54" s="1"/>
  <c r="E64" i="54"/>
  <c r="G64" i="54" s="1"/>
  <c r="E63" i="54"/>
  <c r="G63" i="54" s="1"/>
  <c r="E62" i="54"/>
  <c r="G62" i="54" s="1"/>
  <c r="E61" i="54"/>
  <c r="G61" i="54" s="1"/>
  <c r="E60" i="54"/>
  <c r="G60" i="54" s="1"/>
  <c r="G59" i="54"/>
  <c r="E59" i="54"/>
  <c r="E58" i="54"/>
  <c r="G58" i="54" s="1"/>
  <c r="G57" i="54"/>
  <c r="E57" i="54"/>
  <c r="G56" i="54"/>
  <c r="E56" i="54"/>
  <c r="E55" i="54"/>
  <c r="G55" i="54" s="1"/>
  <c r="E54" i="54"/>
  <c r="G54" i="54" s="1"/>
  <c r="E53" i="54"/>
  <c r="G53" i="54" s="1"/>
  <c r="E52" i="54"/>
  <c r="G52" i="54" s="1"/>
  <c r="E51" i="54"/>
  <c r="G51" i="54" s="1"/>
  <c r="G50" i="54"/>
  <c r="E50" i="54"/>
  <c r="E49" i="54"/>
  <c r="G49" i="54" s="1"/>
  <c r="G48" i="54"/>
  <c r="E48" i="54"/>
  <c r="E47" i="54"/>
  <c r="G47" i="54" s="1"/>
  <c r="G46" i="54"/>
  <c r="E45" i="54"/>
  <c r="F41" i="54"/>
  <c r="M37" i="54"/>
  <c r="I37" i="54"/>
  <c r="G37" i="54"/>
  <c r="F37" i="54"/>
  <c r="E37" i="54"/>
  <c r="O36" i="54"/>
  <c r="J36" i="54"/>
  <c r="K36" i="54" s="1"/>
  <c r="H36" i="54"/>
  <c r="L36" i="54" s="1"/>
  <c r="N36" i="54" s="1"/>
  <c r="O35" i="54"/>
  <c r="L35" i="54"/>
  <c r="N35" i="54" s="1"/>
  <c r="H35" i="54"/>
  <c r="N34" i="54"/>
  <c r="L34" i="54"/>
  <c r="J34" i="54"/>
  <c r="K34" i="54" s="1"/>
  <c r="O34" i="54" s="1"/>
  <c r="H34" i="54"/>
  <c r="N33" i="54"/>
  <c r="L33" i="54"/>
  <c r="J33" i="54"/>
  <c r="K33" i="54" s="1"/>
  <c r="O33" i="54" s="1"/>
  <c r="H33" i="54"/>
  <c r="N32" i="54"/>
  <c r="L32" i="54"/>
  <c r="J32" i="54"/>
  <c r="K32" i="54" s="1"/>
  <c r="O32" i="54" s="1"/>
  <c r="H32" i="54"/>
  <c r="N31" i="54"/>
  <c r="L31" i="54"/>
  <c r="J31" i="54"/>
  <c r="K31" i="54" s="1"/>
  <c r="O31" i="54" s="1"/>
  <c r="H31" i="54"/>
  <c r="N30" i="54"/>
  <c r="L30" i="54"/>
  <c r="J30" i="54"/>
  <c r="K30" i="54" s="1"/>
  <c r="O30" i="54" s="1"/>
  <c r="H30" i="54"/>
  <c r="N29" i="54"/>
  <c r="L29" i="54"/>
  <c r="J29" i="54"/>
  <c r="K29" i="54" s="1"/>
  <c r="O29" i="54" s="1"/>
  <c r="H29" i="54"/>
  <c r="N28" i="54"/>
  <c r="L28" i="54"/>
  <c r="J28" i="54"/>
  <c r="K28" i="54" s="1"/>
  <c r="O28" i="54" s="1"/>
  <c r="H28" i="54"/>
  <c r="N27" i="54"/>
  <c r="L27" i="54"/>
  <c r="J27" i="54"/>
  <c r="K27" i="54" s="1"/>
  <c r="O27" i="54" s="1"/>
  <c r="H27" i="54"/>
  <c r="N26" i="54"/>
  <c r="L26" i="54"/>
  <c r="J26" i="54"/>
  <c r="K26" i="54" s="1"/>
  <c r="O26" i="54" s="1"/>
  <c r="H26" i="54"/>
  <c r="N25" i="54"/>
  <c r="L25" i="54"/>
  <c r="J25" i="54"/>
  <c r="K25" i="54" s="1"/>
  <c r="O25" i="54" s="1"/>
  <c r="H25" i="54"/>
  <c r="N24" i="54"/>
  <c r="L24" i="54"/>
  <c r="J24" i="54"/>
  <c r="K24" i="54" s="1"/>
  <c r="O24" i="54" s="1"/>
  <c r="H24" i="54"/>
  <c r="N23" i="54"/>
  <c r="L23" i="54"/>
  <c r="J23" i="54"/>
  <c r="K23" i="54" s="1"/>
  <c r="O23" i="54" s="1"/>
  <c r="H23" i="54"/>
  <c r="N22" i="54"/>
  <c r="L22" i="54"/>
  <c r="J22" i="54"/>
  <c r="K22" i="54" s="1"/>
  <c r="O22" i="54" s="1"/>
  <c r="H22" i="54"/>
  <c r="N21" i="54"/>
  <c r="L21" i="54"/>
  <c r="J21" i="54"/>
  <c r="K21" i="54" s="1"/>
  <c r="O21" i="54" s="1"/>
  <c r="H21" i="54"/>
  <c r="N20" i="54"/>
  <c r="L20" i="54"/>
  <c r="J20" i="54"/>
  <c r="K20" i="54" s="1"/>
  <c r="O20" i="54" s="1"/>
  <c r="H20" i="54"/>
  <c r="N19" i="54"/>
  <c r="L19" i="54"/>
  <c r="J19" i="54"/>
  <c r="K19" i="54" s="1"/>
  <c r="O19" i="54" s="1"/>
  <c r="H19" i="54"/>
  <c r="N18" i="54"/>
  <c r="L18" i="54"/>
  <c r="J18" i="54"/>
  <c r="K18" i="54" s="1"/>
  <c r="O18" i="54" s="1"/>
  <c r="H18" i="54"/>
  <c r="N17" i="54"/>
  <c r="L17" i="54"/>
  <c r="J17" i="54"/>
  <c r="K17" i="54" s="1"/>
  <c r="O17" i="54" s="1"/>
  <c r="H17" i="54"/>
  <c r="N16" i="54"/>
  <c r="L16" i="54"/>
  <c r="J16" i="54"/>
  <c r="K16" i="54" s="1"/>
  <c r="O16" i="54" s="1"/>
  <c r="H16" i="54"/>
  <c r="N15" i="54"/>
  <c r="L15" i="54"/>
  <c r="J15" i="54"/>
  <c r="K15" i="54" s="1"/>
  <c r="O15" i="54" s="1"/>
  <c r="H15" i="54"/>
  <c r="N14" i="54"/>
  <c r="L14" i="54"/>
  <c r="J14" i="54"/>
  <c r="K14" i="54" s="1"/>
  <c r="O14" i="54" s="1"/>
  <c r="H14" i="54"/>
  <c r="N13" i="54"/>
  <c r="L13" i="54"/>
  <c r="J13" i="54"/>
  <c r="K13" i="54" s="1"/>
  <c r="O13" i="54" s="1"/>
  <c r="N12" i="54"/>
  <c r="K12" i="54"/>
  <c r="O12" i="54" s="1"/>
  <c r="J12" i="54"/>
  <c r="H12" i="54"/>
  <c r="L12" i="54" s="1"/>
  <c r="J11" i="54"/>
  <c r="K11" i="54" s="1"/>
  <c r="O11" i="54" s="1"/>
  <c r="H11" i="54"/>
  <c r="L11" i="54" s="1"/>
  <c r="N11" i="54" s="1"/>
  <c r="K10" i="54"/>
  <c r="O10" i="54" s="1"/>
  <c r="J10" i="54"/>
  <c r="H10" i="54"/>
  <c r="L10" i="54" s="1"/>
  <c r="N10" i="54" s="1"/>
  <c r="N9" i="54"/>
  <c r="L9" i="54"/>
  <c r="J9" i="54"/>
  <c r="K9" i="54" s="1"/>
  <c r="O9" i="54" s="1"/>
  <c r="H9" i="54"/>
  <c r="O8" i="54"/>
  <c r="N8" i="54"/>
  <c r="N37" i="54" s="1"/>
  <c r="J8" i="54"/>
  <c r="H8" i="54"/>
  <c r="O7" i="54"/>
  <c r="H7" i="54"/>
  <c r="L7" i="54" s="1"/>
  <c r="N7" i="54" s="1"/>
  <c r="K6" i="54"/>
  <c r="O6" i="54" s="1"/>
  <c r="J6" i="54"/>
  <c r="H6" i="54"/>
  <c r="L6" i="54" s="1"/>
  <c r="N6" i="54" s="1"/>
  <c r="O5" i="54"/>
  <c r="H5" i="54"/>
  <c r="L5" i="54" s="1"/>
  <c r="N5" i="54" s="1"/>
  <c r="L4" i="54"/>
  <c r="N4" i="54" s="1"/>
  <c r="K4" i="54"/>
  <c r="J4" i="54"/>
  <c r="E185" i="53"/>
  <c r="C185" i="53"/>
  <c r="C181" i="53"/>
  <c r="E181" i="53" s="1"/>
  <c r="H176" i="53"/>
  <c r="E176" i="53"/>
  <c r="H175" i="53"/>
  <c r="E175" i="53"/>
  <c r="E174" i="53"/>
  <c r="H174" i="53" s="1"/>
  <c r="H173" i="53"/>
  <c r="E173" i="53"/>
  <c r="H172" i="53"/>
  <c r="E172" i="53"/>
  <c r="E171" i="53"/>
  <c r="H171" i="53" s="1"/>
  <c r="H170" i="53"/>
  <c r="E170" i="53"/>
  <c r="H169" i="53"/>
  <c r="E169" i="53"/>
  <c r="E168" i="53"/>
  <c r="H168" i="53" s="1"/>
  <c r="H167" i="53"/>
  <c r="E167" i="53"/>
  <c r="H166" i="53"/>
  <c r="E166" i="53"/>
  <c r="E165" i="53"/>
  <c r="H165" i="53" s="1"/>
  <c r="H164" i="53"/>
  <c r="E164" i="53"/>
  <c r="H163" i="53"/>
  <c r="E163" i="53"/>
  <c r="E162" i="53"/>
  <c r="H162" i="53" s="1"/>
  <c r="H161" i="53"/>
  <c r="E161" i="53"/>
  <c r="H160" i="53"/>
  <c r="E160" i="53"/>
  <c r="G156" i="53"/>
  <c r="E156" i="53"/>
  <c r="D156" i="53"/>
  <c r="C156" i="53"/>
  <c r="H155" i="53"/>
  <c r="F155" i="53"/>
  <c r="F154" i="53"/>
  <c r="H154" i="53" s="1"/>
  <c r="F153" i="53"/>
  <c r="H153" i="53" s="1"/>
  <c r="F152" i="53"/>
  <c r="H152" i="53" s="1"/>
  <c r="H151" i="53"/>
  <c r="F151" i="53"/>
  <c r="F150" i="53"/>
  <c r="H150" i="53" s="1"/>
  <c r="H149" i="53"/>
  <c r="F149" i="53"/>
  <c r="F148" i="53"/>
  <c r="H148" i="53" s="1"/>
  <c r="F147" i="53"/>
  <c r="H147" i="53" s="1"/>
  <c r="F146" i="53"/>
  <c r="H146" i="53" s="1"/>
  <c r="F145" i="53"/>
  <c r="H145" i="53" s="1"/>
  <c r="F144" i="53"/>
  <c r="H144" i="53" s="1"/>
  <c r="F143" i="53"/>
  <c r="H143" i="53" s="1"/>
  <c r="H142" i="53"/>
  <c r="F142" i="53"/>
  <c r="F141" i="53"/>
  <c r="H141" i="53" s="1"/>
  <c r="H140" i="53"/>
  <c r="F140" i="53"/>
  <c r="F139" i="53"/>
  <c r="H139" i="53" s="1"/>
  <c r="F138" i="53"/>
  <c r="H138" i="53" s="1"/>
  <c r="H137" i="53"/>
  <c r="F137" i="53"/>
  <c r="F136" i="53"/>
  <c r="H136" i="53" s="1"/>
  <c r="F135" i="53"/>
  <c r="H135" i="53" s="1"/>
  <c r="F134" i="53"/>
  <c r="H134" i="53" s="1"/>
  <c r="H133" i="53"/>
  <c r="F133" i="53"/>
  <c r="F132" i="53"/>
  <c r="H132" i="53" s="1"/>
  <c r="H131" i="53"/>
  <c r="F131" i="53"/>
  <c r="F130" i="53"/>
  <c r="H130" i="53" s="1"/>
  <c r="F129" i="53"/>
  <c r="H129" i="53" s="1"/>
  <c r="F128" i="53"/>
  <c r="H128" i="53" s="1"/>
  <c r="F127" i="53"/>
  <c r="H127" i="53" s="1"/>
  <c r="F126" i="53"/>
  <c r="H126" i="53" s="1"/>
  <c r="F125" i="53"/>
  <c r="H124" i="53"/>
  <c r="F124" i="53"/>
  <c r="G120" i="53"/>
  <c r="E120" i="53"/>
  <c r="D120" i="53"/>
  <c r="C120" i="53"/>
  <c r="F119" i="53"/>
  <c r="H119" i="53" s="1"/>
  <c r="H118" i="53"/>
  <c r="F118" i="53"/>
  <c r="F117" i="53"/>
  <c r="H117" i="53" s="1"/>
  <c r="F116" i="53"/>
  <c r="H116" i="53" s="1"/>
  <c r="F115" i="53"/>
  <c r="H115" i="53" s="1"/>
  <c r="H114" i="53"/>
  <c r="F114" i="53"/>
  <c r="F113" i="53"/>
  <c r="H113" i="53" s="1"/>
  <c r="H112" i="53"/>
  <c r="F112" i="53"/>
  <c r="H111" i="53"/>
  <c r="F111" i="53"/>
  <c r="F110" i="53"/>
  <c r="H110" i="53" s="1"/>
  <c r="F109" i="53"/>
  <c r="H109" i="53" s="1"/>
  <c r="F108" i="53"/>
  <c r="H108" i="53" s="1"/>
  <c r="F107" i="53"/>
  <c r="H107" i="53" s="1"/>
  <c r="F106" i="53"/>
  <c r="H106" i="53" s="1"/>
  <c r="H105" i="53"/>
  <c r="F105" i="53"/>
  <c r="F104" i="53"/>
  <c r="H104" i="53" s="1"/>
  <c r="H103" i="53"/>
  <c r="F103" i="53"/>
  <c r="F102" i="53"/>
  <c r="H102" i="53" s="1"/>
  <c r="F101" i="53"/>
  <c r="H101" i="53" s="1"/>
  <c r="H100" i="53"/>
  <c r="F100" i="53"/>
  <c r="F99" i="53"/>
  <c r="H99" i="53" s="1"/>
  <c r="F98" i="53"/>
  <c r="H98" i="53" s="1"/>
  <c r="F97" i="53"/>
  <c r="H97" i="53" s="1"/>
  <c r="H96" i="53"/>
  <c r="F96" i="53"/>
  <c r="F95" i="53"/>
  <c r="H95" i="53" s="1"/>
  <c r="H94" i="53"/>
  <c r="F94" i="53"/>
  <c r="H93" i="53"/>
  <c r="F93" i="53"/>
  <c r="F92" i="53"/>
  <c r="H92" i="53" s="1"/>
  <c r="F91" i="53"/>
  <c r="H91" i="53" s="1"/>
  <c r="F90" i="53"/>
  <c r="H90" i="53" s="1"/>
  <c r="F89" i="53"/>
  <c r="H89" i="53" s="1"/>
  <c r="F88" i="53"/>
  <c r="H88" i="53" s="1"/>
  <c r="H87" i="53"/>
  <c r="F87" i="53"/>
  <c r="F86" i="53"/>
  <c r="H86" i="53" s="1"/>
  <c r="H85" i="53"/>
  <c r="F85" i="53"/>
  <c r="F84" i="53"/>
  <c r="H84" i="53" s="1"/>
  <c r="F83" i="53"/>
  <c r="H83" i="53" s="1"/>
  <c r="H82" i="53"/>
  <c r="F82" i="53"/>
  <c r="F81" i="53"/>
  <c r="H81" i="53" s="1"/>
  <c r="F80" i="53"/>
  <c r="H80" i="53" s="1"/>
  <c r="F79" i="53"/>
  <c r="H78" i="53"/>
  <c r="F78" i="53"/>
  <c r="F77" i="53"/>
  <c r="H77" i="53" s="1"/>
  <c r="F73" i="53"/>
  <c r="D73" i="53"/>
  <c r="C73" i="53"/>
  <c r="B73" i="53"/>
  <c r="G72" i="53"/>
  <c r="E72" i="53"/>
  <c r="G71" i="53"/>
  <c r="E71" i="53"/>
  <c r="E70" i="53"/>
  <c r="G70" i="53" s="1"/>
  <c r="E69" i="53"/>
  <c r="G69" i="53" s="1"/>
  <c r="E68" i="53"/>
  <c r="G68" i="53" s="1"/>
  <c r="E67" i="53"/>
  <c r="G67" i="53" s="1"/>
  <c r="E66" i="53"/>
  <c r="G66" i="53" s="1"/>
  <c r="G65" i="53"/>
  <c r="E65" i="53"/>
  <c r="E64" i="53"/>
  <c r="G64" i="53" s="1"/>
  <c r="G63" i="53"/>
  <c r="E63" i="53"/>
  <c r="E62" i="53"/>
  <c r="G62" i="53" s="1"/>
  <c r="E61" i="53"/>
  <c r="G61" i="53" s="1"/>
  <c r="G60" i="53"/>
  <c r="E60" i="53"/>
  <c r="E59" i="53"/>
  <c r="G59" i="53" s="1"/>
  <c r="E58" i="53"/>
  <c r="G58" i="53" s="1"/>
  <c r="E57" i="53"/>
  <c r="G57" i="53" s="1"/>
  <c r="G56" i="53"/>
  <c r="E56" i="53"/>
  <c r="E55" i="53"/>
  <c r="G55" i="53" s="1"/>
  <c r="G54" i="53"/>
  <c r="E54" i="53"/>
  <c r="G53" i="53"/>
  <c r="E53" i="53"/>
  <c r="E52" i="53"/>
  <c r="G52" i="53" s="1"/>
  <c r="E51" i="53"/>
  <c r="G51" i="53" s="1"/>
  <c r="E50" i="53"/>
  <c r="G50" i="53" s="1"/>
  <c r="E49" i="53"/>
  <c r="G49" i="53" s="1"/>
  <c r="E48" i="53"/>
  <c r="G48" i="53" s="1"/>
  <c r="G47" i="53"/>
  <c r="E47" i="53"/>
  <c r="G46" i="53"/>
  <c r="G45" i="53"/>
  <c r="G73" i="53" s="1"/>
  <c r="E45" i="53"/>
  <c r="F41" i="53"/>
  <c r="M37" i="53"/>
  <c r="I37" i="53"/>
  <c r="G37" i="53"/>
  <c r="F37" i="53"/>
  <c r="E37" i="53"/>
  <c r="J36" i="53"/>
  <c r="H36" i="53"/>
  <c r="L36" i="53" s="1"/>
  <c r="N36" i="53" s="1"/>
  <c r="O35" i="53"/>
  <c r="L35" i="53"/>
  <c r="N35" i="53" s="1"/>
  <c r="K35" i="53"/>
  <c r="H35" i="53"/>
  <c r="K34" i="53"/>
  <c r="O34" i="53" s="1"/>
  <c r="J34" i="53"/>
  <c r="H34" i="53"/>
  <c r="L34" i="53" s="1"/>
  <c r="N34" i="53" s="1"/>
  <c r="O33" i="53"/>
  <c r="K33" i="53"/>
  <c r="J33" i="53"/>
  <c r="H33" i="53"/>
  <c r="L33" i="53" s="1"/>
  <c r="N33" i="53" s="1"/>
  <c r="K32" i="53"/>
  <c r="O32" i="53" s="1"/>
  <c r="J32" i="53"/>
  <c r="H32" i="53"/>
  <c r="L32" i="53" s="1"/>
  <c r="N32" i="53" s="1"/>
  <c r="K31" i="53"/>
  <c r="O31" i="53" s="1"/>
  <c r="J31" i="53"/>
  <c r="H31" i="53"/>
  <c r="L31" i="53" s="1"/>
  <c r="N31" i="53" s="1"/>
  <c r="O30" i="53"/>
  <c r="K30" i="53"/>
  <c r="J30" i="53"/>
  <c r="H30" i="53"/>
  <c r="L30" i="53" s="1"/>
  <c r="N30" i="53" s="1"/>
  <c r="K29" i="53"/>
  <c r="O29" i="53" s="1"/>
  <c r="J29" i="53"/>
  <c r="H29" i="53"/>
  <c r="L29" i="53" s="1"/>
  <c r="N29" i="53" s="1"/>
  <c r="K28" i="53"/>
  <c r="O28" i="53" s="1"/>
  <c r="J28" i="53"/>
  <c r="H28" i="53"/>
  <c r="L28" i="53" s="1"/>
  <c r="N28" i="53" s="1"/>
  <c r="O27" i="53"/>
  <c r="K27" i="53"/>
  <c r="J27" i="53"/>
  <c r="H27" i="53"/>
  <c r="L27" i="53" s="1"/>
  <c r="N27" i="53" s="1"/>
  <c r="K26" i="53"/>
  <c r="O26" i="53" s="1"/>
  <c r="J26" i="53"/>
  <c r="H26" i="53"/>
  <c r="L26" i="53" s="1"/>
  <c r="N26" i="53" s="1"/>
  <c r="K25" i="53"/>
  <c r="O25" i="53" s="1"/>
  <c r="J25" i="53"/>
  <c r="H25" i="53"/>
  <c r="L25" i="53" s="1"/>
  <c r="N25" i="53" s="1"/>
  <c r="O24" i="53"/>
  <c r="K24" i="53"/>
  <c r="J24" i="53"/>
  <c r="H24" i="53"/>
  <c r="L24" i="53" s="1"/>
  <c r="N24" i="53" s="1"/>
  <c r="K23" i="53"/>
  <c r="O23" i="53" s="1"/>
  <c r="J23" i="53"/>
  <c r="H23" i="53"/>
  <c r="L23" i="53" s="1"/>
  <c r="N23" i="53" s="1"/>
  <c r="K22" i="53"/>
  <c r="O22" i="53" s="1"/>
  <c r="J22" i="53"/>
  <c r="H22" i="53"/>
  <c r="L22" i="53" s="1"/>
  <c r="N22" i="53" s="1"/>
  <c r="O21" i="53"/>
  <c r="K21" i="53"/>
  <c r="J21" i="53"/>
  <c r="H21" i="53"/>
  <c r="L21" i="53" s="1"/>
  <c r="N21" i="53" s="1"/>
  <c r="K20" i="53"/>
  <c r="O20" i="53" s="1"/>
  <c r="J20" i="53"/>
  <c r="H20" i="53"/>
  <c r="L20" i="53" s="1"/>
  <c r="N20" i="53" s="1"/>
  <c r="K19" i="53"/>
  <c r="O19" i="53" s="1"/>
  <c r="J19" i="53"/>
  <c r="H19" i="53"/>
  <c r="L19" i="53" s="1"/>
  <c r="N19" i="53" s="1"/>
  <c r="O18" i="53"/>
  <c r="K18" i="53"/>
  <c r="J18" i="53"/>
  <c r="H18" i="53"/>
  <c r="L18" i="53" s="1"/>
  <c r="N18" i="53" s="1"/>
  <c r="K17" i="53"/>
  <c r="O17" i="53" s="1"/>
  <c r="J17" i="53"/>
  <c r="H17" i="53"/>
  <c r="L17" i="53" s="1"/>
  <c r="N17" i="53" s="1"/>
  <c r="K16" i="53"/>
  <c r="O16" i="53" s="1"/>
  <c r="J16" i="53"/>
  <c r="H16" i="53"/>
  <c r="L16" i="53" s="1"/>
  <c r="N16" i="53" s="1"/>
  <c r="O15" i="53"/>
  <c r="K15" i="53"/>
  <c r="J15" i="53"/>
  <c r="H15" i="53"/>
  <c r="L15" i="53" s="1"/>
  <c r="N15" i="53" s="1"/>
  <c r="K14" i="53"/>
  <c r="O14" i="53" s="1"/>
  <c r="J14" i="53"/>
  <c r="H14" i="53"/>
  <c r="L14" i="53" s="1"/>
  <c r="N14" i="53" s="1"/>
  <c r="K13" i="53"/>
  <c r="O13" i="53" s="1"/>
  <c r="J13" i="53"/>
  <c r="H13" i="53"/>
  <c r="L13" i="53" s="1"/>
  <c r="N13" i="53" s="1"/>
  <c r="O12" i="53"/>
  <c r="K12" i="53"/>
  <c r="J12" i="53"/>
  <c r="H12" i="53"/>
  <c r="L12" i="53" s="1"/>
  <c r="N12" i="53" s="1"/>
  <c r="K11" i="53"/>
  <c r="O11" i="53" s="1"/>
  <c r="J11" i="53"/>
  <c r="H11" i="53"/>
  <c r="L11" i="53" s="1"/>
  <c r="N11" i="53" s="1"/>
  <c r="K10" i="53"/>
  <c r="O10" i="53" s="1"/>
  <c r="J10" i="53"/>
  <c r="H10" i="53"/>
  <c r="L10" i="53" s="1"/>
  <c r="N10" i="53" s="1"/>
  <c r="O9" i="53"/>
  <c r="K9" i="53"/>
  <c r="J9" i="53"/>
  <c r="H9" i="53"/>
  <c r="L9" i="53" s="1"/>
  <c r="N9" i="53" s="1"/>
  <c r="K8" i="53"/>
  <c r="O8" i="53" s="1"/>
  <c r="J8" i="53"/>
  <c r="H8" i="53"/>
  <c r="L8" i="53" s="1"/>
  <c r="N8" i="53" s="1"/>
  <c r="K7" i="53"/>
  <c r="O7" i="53" s="1"/>
  <c r="J7" i="53"/>
  <c r="H7" i="53"/>
  <c r="L7" i="53" s="1"/>
  <c r="N7" i="53" s="1"/>
  <c r="O6" i="53"/>
  <c r="K6" i="53"/>
  <c r="J6" i="53"/>
  <c r="H6" i="53"/>
  <c r="L6" i="53" s="1"/>
  <c r="N6" i="53" s="1"/>
  <c r="K5" i="53"/>
  <c r="O5" i="53" s="1"/>
  <c r="J5" i="53"/>
  <c r="H5" i="53"/>
  <c r="L5" i="53" s="1"/>
  <c r="N5" i="53" s="1"/>
  <c r="K4" i="53"/>
  <c r="J4" i="53"/>
  <c r="H4" i="53"/>
  <c r="E185" i="52"/>
  <c r="C185" i="52"/>
  <c r="C181" i="52"/>
  <c r="E181" i="52" s="1"/>
  <c r="E176" i="52"/>
  <c r="H176" i="52" s="1"/>
  <c r="E175" i="52"/>
  <c r="H175" i="52" s="1"/>
  <c r="E174" i="52"/>
  <c r="H174" i="52" s="1"/>
  <c r="H173" i="52"/>
  <c r="E173" i="52"/>
  <c r="H172" i="52"/>
  <c r="E172" i="52"/>
  <c r="E171" i="52"/>
  <c r="H171" i="52" s="1"/>
  <c r="H170" i="52"/>
  <c r="E170" i="52"/>
  <c r="E169" i="52"/>
  <c r="H169" i="52" s="1"/>
  <c r="E168" i="52"/>
  <c r="H168" i="52" s="1"/>
  <c r="H167" i="52"/>
  <c r="E167" i="52"/>
  <c r="H166" i="52"/>
  <c r="E166" i="52"/>
  <c r="E165" i="52"/>
  <c r="H165" i="52" s="1"/>
  <c r="H164" i="52"/>
  <c r="E164" i="52"/>
  <c r="H163" i="52"/>
  <c r="E163" i="52"/>
  <c r="E162" i="52"/>
  <c r="H162" i="52" s="1"/>
  <c r="H161" i="52"/>
  <c r="E161" i="52"/>
  <c r="E160" i="52"/>
  <c r="H160" i="52" s="1"/>
  <c r="J159" i="52" s="1"/>
  <c r="G156" i="52"/>
  <c r="E156" i="52"/>
  <c r="D156" i="52"/>
  <c r="C156" i="52"/>
  <c r="F155" i="52"/>
  <c r="H155" i="52" s="1"/>
  <c r="F154" i="52"/>
  <c r="H154" i="52" s="1"/>
  <c r="H153" i="52"/>
  <c r="F153" i="52"/>
  <c r="F152" i="52"/>
  <c r="H152" i="52" s="1"/>
  <c r="F151" i="52"/>
  <c r="H151" i="52" s="1"/>
  <c r="H150" i="52"/>
  <c r="F150" i="52"/>
  <c r="F149" i="52"/>
  <c r="H149" i="52" s="1"/>
  <c r="F148" i="52"/>
  <c r="H148" i="52" s="1"/>
  <c r="H147" i="52"/>
  <c r="F147" i="52"/>
  <c r="F146" i="52"/>
  <c r="H146" i="52" s="1"/>
  <c r="F145" i="52"/>
  <c r="H145" i="52" s="1"/>
  <c r="H144" i="52"/>
  <c r="F144" i="52"/>
  <c r="F143" i="52"/>
  <c r="H143" i="52" s="1"/>
  <c r="F142" i="52"/>
  <c r="H142" i="52" s="1"/>
  <c r="H141" i="52"/>
  <c r="F141" i="52"/>
  <c r="F140" i="52"/>
  <c r="H140" i="52" s="1"/>
  <c r="F139" i="52"/>
  <c r="H139" i="52" s="1"/>
  <c r="H138" i="52"/>
  <c r="F138" i="52"/>
  <c r="F137" i="52"/>
  <c r="H137" i="52" s="1"/>
  <c r="F136" i="52"/>
  <c r="H136" i="52" s="1"/>
  <c r="H135" i="52"/>
  <c r="F135" i="52"/>
  <c r="F134" i="52"/>
  <c r="H134" i="52" s="1"/>
  <c r="F133" i="52"/>
  <c r="H133" i="52" s="1"/>
  <c r="H132" i="52"/>
  <c r="F132" i="52"/>
  <c r="F131" i="52"/>
  <c r="H131" i="52" s="1"/>
  <c r="F130" i="52"/>
  <c r="H130" i="52" s="1"/>
  <c r="H129" i="52"/>
  <c r="F129" i="52"/>
  <c r="F128" i="52"/>
  <c r="H128" i="52" s="1"/>
  <c r="F127" i="52"/>
  <c r="H127" i="52" s="1"/>
  <c r="H126" i="52"/>
  <c r="F126" i="52"/>
  <c r="F125" i="52"/>
  <c r="H125" i="52" s="1"/>
  <c r="F124" i="52"/>
  <c r="K121" i="52"/>
  <c r="G120" i="52"/>
  <c r="E120" i="52"/>
  <c r="D120" i="52"/>
  <c r="C120" i="52"/>
  <c r="F119" i="52"/>
  <c r="H119" i="52" s="1"/>
  <c r="H118" i="52"/>
  <c r="F118" i="52"/>
  <c r="F117" i="52"/>
  <c r="H117" i="52" s="1"/>
  <c r="F116" i="52"/>
  <c r="H116" i="52" s="1"/>
  <c r="H115" i="52"/>
  <c r="F115" i="52"/>
  <c r="K114" i="52"/>
  <c r="H114" i="52"/>
  <c r="F114" i="52"/>
  <c r="F113" i="52"/>
  <c r="H113" i="52" s="1"/>
  <c r="F112" i="52"/>
  <c r="H112" i="52" s="1"/>
  <c r="H111" i="52"/>
  <c r="F111" i="52"/>
  <c r="F110" i="52"/>
  <c r="H110" i="52" s="1"/>
  <c r="F109" i="52"/>
  <c r="H109" i="52" s="1"/>
  <c r="H108" i="52"/>
  <c r="F108" i="52"/>
  <c r="F107" i="52"/>
  <c r="H107" i="52" s="1"/>
  <c r="F106" i="52"/>
  <c r="H106" i="52" s="1"/>
  <c r="H105" i="52"/>
  <c r="F105" i="52"/>
  <c r="F104" i="52"/>
  <c r="H104" i="52" s="1"/>
  <c r="F103" i="52"/>
  <c r="H103" i="52" s="1"/>
  <c r="H102" i="52"/>
  <c r="F102" i="52"/>
  <c r="F101" i="52"/>
  <c r="H101" i="52" s="1"/>
  <c r="F100" i="52"/>
  <c r="H100" i="52" s="1"/>
  <c r="H99" i="52"/>
  <c r="F99" i="52"/>
  <c r="F98" i="52"/>
  <c r="H98" i="52" s="1"/>
  <c r="F97" i="52"/>
  <c r="H97" i="52" s="1"/>
  <c r="H96" i="52"/>
  <c r="F96" i="52"/>
  <c r="F95" i="52"/>
  <c r="H95" i="52" s="1"/>
  <c r="F94" i="52"/>
  <c r="H94" i="52" s="1"/>
  <c r="H93" i="52"/>
  <c r="F93" i="52"/>
  <c r="F92" i="52"/>
  <c r="H92" i="52" s="1"/>
  <c r="F91" i="52"/>
  <c r="H91" i="52" s="1"/>
  <c r="H90" i="52"/>
  <c r="F90" i="52"/>
  <c r="F89" i="52"/>
  <c r="H89" i="52" s="1"/>
  <c r="F88" i="52"/>
  <c r="H88" i="52" s="1"/>
  <c r="H87" i="52"/>
  <c r="F87" i="52"/>
  <c r="F86" i="52"/>
  <c r="H86" i="52" s="1"/>
  <c r="F85" i="52"/>
  <c r="H85" i="52" s="1"/>
  <c r="H84" i="52"/>
  <c r="F84" i="52"/>
  <c r="F83" i="52"/>
  <c r="H83" i="52" s="1"/>
  <c r="F82" i="52"/>
  <c r="H82" i="52" s="1"/>
  <c r="H81" i="52"/>
  <c r="F81" i="52"/>
  <c r="F80" i="52"/>
  <c r="H80" i="52" s="1"/>
  <c r="F79" i="52"/>
  <c r="H79" i="52" s="1"/>
  <c r="H78" i="52"/>
  <c r="F78" i="52"/>
  <c r="F77" i="52"/>
  <c r="H77" i="52" s="1"/>
  <c r="F73" i="52"/>
  <c r="D73" i="52"/>
  <c r="C73" i="52"/>
  <c r="B73" i="52"/>
  <c r="E72" i="52"/>
  <c r="G72" i="52" s="1"/>
  <c r="G71" i="52"/>
  <c r="E71" i="52"/>
  <c r="E70" i="52"/>
  <c r="G70" i="52" s="1"/>
  <c r="E69" i="52"/>
  <c r="G69" i="52" s="1"/>
  <c r="G68" i="52"/>
  <c r="E68" i="52"/>
  <c r="E67" i="52"/>
  <c r="G67" i="52" s="1"/>
  <c r="E66" i="52"/>
  <c r="G66" i="52" s="1"/>
  <c r="G65" i="52"/>
  <c r="E65" i="52"/>
  <c r="E64" i="52"/>
  <c r="G64" i="52" s="1"/>
  <c r="E63" i="52"/>
  <c r="G63" i="52" s="1"/>
  <c r="G62" i="52"/>
  <c r="E62" i="52"/>
  <c r="E61" i="52"/>
  <c r="G61" i="52" s="1"/>
  <c r="E60" i="52"/>
  <c r="G60" i="52" s="1"/>
  <c r="G59" i="52"/>
  <c r="E59" i="52"/>
  <c r="E58" i="52"/>
  <c r="G58" i="52" s="1"/>
  <c r="E57" i="52"/>
  <c r="G57" i="52" s="1"/>
  <c r="G56" i="52"/>
  <c r="E56" i="52"/>
  <c r="E55" i="52"/>
  <c r="G55" i="52" s="1"/>
  <c r="E54" i="52"/>
  <c r="G54" i="52" s="1"/>
  <c r="G53" i="52"/>
  <c r="E53" i="52"/>
  <c r="E52" i="52"/>
  <c r="G52" i="52" s="1"/>
  <c r="E51" i="52"/>
  <c r="G51" i="52" s="1"/>
  <c r="G50" i="52"/>
  <c r="E50" i="52"/>
  <c r="E49" i="52"/>
  <c r="G49" i="52" s="1"/>
  <c r="E48" i="52"/>
  <c r="G48" i="52" s="1"/>
  <c r="G47" i="52"/>
  <c r="E47" i="52"/>
  <c r="G46" i="52"/>
  <c r="G45" i="52"/>
  <c r="E45" i="52"/>
  <c r="F41" i="52"/>
  <c r="M37" i="52"/>
  <c r="L37" i="52"/>
  <c r="I37" i="52"/>
  <c r="H37" i="52"/>
  <c r="G37" i="52"/>
  <c r="F37" i="52"/>
  <c r="E37" i="52"/>
  <c r="N36" i="52"/>
  <c r="L36" i="52"/>
  <c r="K36" i="52"/>
  <c r="O36" i="52" s="1"/>
  <c r="J36" i="52"/>
  <c r="H36" i="52"/>
  <c r="N35" i="52"/>
  <c r="L35" i="52"/>
  <c r="K35" i="52"/>
  <c r="O35" i="52" s="1"/>
  <c r="J35" i="52"/>
  <c r="H35" i="52"/>
  <c r="N34" i="52"/>
  <c r="L34" i="52"/>
  <c r="K34" i="52"/>
  <c r="O34" i="52" s="1"/>
  <c r="J34" i="52"/>
  <c r="H34" i="52"/>
  <c r="N33" i="52"/>
  <c r="L33" i="52"/>
  <c r="K33" i="52"/>
  <c r="O33" i="52" s="1"/>
  <c r="J33" i="52"/>
  <c r="H33" i="52"/>
  <c r="N32" i="52"/>
  <c r="L32" i="52"/>
  <c r="K32" i="52"/>
  <c r="O32" i="52" s="1"/>
  <c r="J32" i="52"/>
  <c r="H32" i="52"/>
  <c r="N31" i="52"/>
  <c r="L31" i="52"/>
  <c r="K31" i="52"/>
  <c r="O31" i="52" s="1"/>
  <c r="J31" i="52"/>
  <c r="H31" i="52"/>
  <c r="N30" i="52"/>
  <c r="L30" i="52"/>
  <c r="K30" i="52"/>
  <c r="O30" i="52" s="1"/>
  <c r="J30" i="52"/>
  <c r="H30" i="52"/>
  <c r="N29" i="52"/>
  <c r="L29" i="52"/>
  <c r="K29" i="52"/>
  <c r="O29" i="52" s="1"/>
  <c r="J29" i="52"/>
  <c r="H29" i="52"/>
  <c r="N28" i="52"/>
  <c r="L28" i="52"/>
  <c r="K28" i="52"/>
  <c r="O28" i="52" s="1"/>
  <c r="J28" i="52"/>
  <c r="H28" i="52"/>
  <c r="N27" i="52"/>
  <c r="L27" i="52"/>
  <c r="K27" i="52"/>
  <c r="O27" i="52" s="1"/>
  <c r="J27" i="52"/>
  <c r="H27" i="52"/>
  <c r="N26" i="52"/>
  <c r="L26" i="52"/>
  <c r="K26" i="52"/>
  <c r="O26" i="52" s="1"/>
  <c r="J26" i="52"/>
  <c r="H26" i="52"/>
  <c r="N25" i="52"/>
  <c r="L25" i="52"/>
  <c r="K25" i="52"/>
  <c r="O25" i="52" s="1"/>
  <c r="J25" i="52"/>
  <c r="H25" i="52"/>
  <c r="N24" i="52"/>
  <c r="L24" i="52"/>
  <c r="K24" i="52"/>
  <c r="O24" i="52" s="1"/>
  <c r="J24" i="52"/>
  <c r="H24" i="52"/>
  <c r="N23" i="52"/>
  <c r="L23" i="52"/>
  <c r="K23" i="52"/>
  <c r="O23" i="52" s="1"/>
  <c r="J23" i="52"/>
  <c r="H23" i="52"/>
  <c r="N22" i="52"/>
  <c r="L22" i="52"/>
  <c r="K22" i="52"/>
  <c r="O22" i="52" s="1"/>
  <c r="J22" i="52"/>
  <c r="H22" i="52"/>
  <c r="N21" i="52"/>
  <c r="L21" i="52"/>
  <c r="K21" i="52"/>
  <c r="O21" i="52" s="1"/>
  <c r="J21" i="52"/>
  <c r="H21" i="52"/>
  <c r="N20" i="52"/>
  <c r="L20" i="52"/>
  <c r="K20" i="52"/>
  <c r="O20" i="52" s="1"/>
  <c r="J20" i="52"/>
  <c r="H20" i="52"/>
  <c r="N19" i="52"/>
  <c r="L19" i="52"/>
  <c r="K19" i="52"/>
  <c r="O19" i="52" s="1"/>
  <c r="J19" i="52"/>
  <c r="H19" i="52"/>
  <c r="N18" i="52"/>
  <c r="L18" i="52"/>
  <c r="K18" i="52"/>
  <c r="O18" i="52" s="1"/>
  <c r="J18" i="52"/>
  <c r="H18" i="52"/>
  <c r="N17" i="52"/>
  <c r="L17" i="52"/>
  <c r="K17" i="52"/>
  <c r="O17" i="52" s="1"/>
  <c r="J17" i="52"/>
  <c r="H17" i="52"/>
  <c r="N16" i="52"/>
  <c r="L16" i="52"/>
  <c r="K16" i="52"/>
  <c r="O16" i="52" s="1"/>
  <c r="J16" i="52"/>
  <c r="H16" i="52"/>
  <c r="N15" i="52"/>
  <c r="L15" i="52"/>
  <c r="K15" i="52"/>
  <c r="O15" i="52" s="1"/>
  <c r="J15" i="52"/>
  <c r="H15" i="52"/>
  <c r="N14" i="52"/>
  <c r="L14" i="52"/>
  <c r="K14" i="52"/>
  <c r="O14" i="52" s="1"/>
  <c r="J14" i="52"/>
  <c r="H14" i="52"/>
  <c r="N13" i="52"/>
  <c r="L13" i="52"/>
  <c r="K13" i="52"/>
  <c r="O13" i="52" s="1"/>
  <c r="J13" i="52"/>
  <c r="H13" i="52"/>
  <c r="N12" i="52"/>
  <c r="L12" i="52"/>
  <c r="K12" i="52"/>
  <c r="O12" i="52" s="1"/>
  <c r="J12" i="52"/>
  <c r="H12" i="52"/>
  <c r="N11" i="52"/>
  <c r="L11" i="52"/>
  <c r="K11" i="52"/>
  <c r="O11" i="52" s="1"/>
  <c r="J11" i="52"/>
  <c r="H11" i="52"/>
  <c r="N10" i="52"/>
  <c r="L10" i="52"/>
  <c r="K10" i="52"/>
  <c r="O10" i="52" s="1"/>
  <c r="J10" i="52"/>
  <c r="H10" i="52"/>
  <c r="N9" i="52"/>
  <c r="L9" i="52"/>
  <c r="K9" i="52"/>
  <c r="O9" i="52" s="1"/>
  <c r="J9" i="52"/>
  <c r="H9" i="52"/>
  <c r="N8" i="52"/>
  <c r="L8" i="52"/>
  <c r="K8" i="52"/>
  <c r="O8" i="52" s="1"/>
  <c r="J8" i="52"/>
  <c r="H8" i="52"/>
  <c r="N7" i="52"/>
  <c r="L7" i="52"/>
  <c r="K7" i="52"/>
  <c r="O7" i="52" s="1"/>
  <c r="J7" i="52"/>
  <c r="H7" i="52"/>
  <c r="N6" i="52"/>
  <c r="L6" i="52"/>
  <c r="K6" i="52"/>
  <c r="O6" i="52" s="1"/>
  <c r="J6" i="52"/>
  <c r="H6" i="52"/>
  <c r="N5" i="52"/>
  <c r="L5" i="52"/>
  <c r="K5" i="52"/>
  <c r="O5" i="52" s="1"/>
  <c r="J5" i="52"/>
  <c r="H5" i="52"/>
  <c r="N4" i="52"/>
  <c r="L4" i="52"/>
  <c r="K4" i="52"/>
  <c r="K37" i="52" s="1"/>
  <c r="J4" i="52"/>
  <c r="J37" i="52" s="1"/>
  <c r="H4" i="52"/>
  <c r="C185" i="51"/>
  <c r="E185" i="51" s="1"/>
  <c r="C181" i="51"/>
  <c r="E181" i="51" s="1"/>
  <c r="H176" i="51"/>
  <c r="E176" i="51"/>
  <c r="H175" i="51"/>
  <c r="E175" i="51"/>
  <c r="E174" i="51"/>
  <c r="H174" i="51" s="1"/>
  <c r="H173" i="51"/>
  <c r="E173" i="51"/>
  <c r="E172" i="51"/>
  <c r="H172" i="51" s="1"/>
  <c r="E171" i="51"/>
  <c r="H171" i="51" s="1"/>
  <c r="H170" i="51"/>
  <c r="E170" i="51"/>
  <c r="H169" i="51"/>
  <c r="E169" i="51"/>
  <c r="E168" i="51"/>
  <c r="H168" i="51" s="1"/>
  <c r="H167" i="51"/>
  <c r="E167" i="51"/>
  <c r="H166" i="51"/>
  <c r="E166" i="51"/>
  <c r="E165" i="51"/>
  <c r="H165" i="51" s="1"/>
  <c r="H164" i="51"/>
  <c r="E164" i="51"/>
  <c r="E163" i="51"/>
  <c r="H163" i="51" s="1"/>
  <c r="E162" i="51"/>
  <c r="H162" i="51" s="1"/>
  <c r="H161" i="51"/>
  <c r="E161" i="51"/>
  <c r="E160" i="51"/>
  <c r="H160" i="51" s="1"/>
  <c r="G156" i="51"/>
  <c r="E156" i="51"/>
  <c r="D156" i="51"/>
  <c r="C156" i="51"/>
  <c r="H155" i="51"/>
  <c r="F155" i="51"/>
  <c r="F154" i="51"/>
  <c r="H154" i="51" s="1"/>
  <c r="H153" i="51"/>
  <c r="F153" i="51"/>
  <c r="F152" i="51"/>
  <c r="H152" i="51" s="1"/>
  <c r="F151" i="51"/>
  <c r="H151" i="51" s="1"/>
  <c r="H150" i="51"/>
  <c r="F150" i="51"/>
  <c r="H149" i="51"/>
  <c r="F149" i="51"/>
  <c r="F148" i="51"/>
  <c r="H148" i="51" s="1"/>
  <c r="H147" i="51"/>
  <c r="F147" i="51"/>
  <c r="F146" i="51"/>
  <c r="H146" i="51" s="1"/>
  <c r="F145" i="51"/>
  <c r="H145" i="51" s="1"/>
  <c r="H144" i="51"/>
  <c r="F144" i="51"/>
  <c r="H143" i="51"/>
  <c r="F143" i="51"/>
  <c r="F142" i="51"/>
  <c r="H142" i="51" s="1"/>
  <c r="H141" i="51"/>
  <c r="F141" i="51"/>
  <c r="H140" i="51"/>
  <c r="F140" i="51"/>
  <c r="F139" i="51"/>
  <c r="H139" i="51" s="1"/>
  <c r="H138" i="51"/>
  <c r="F138" i="51"/>
  <c r="F137" i="51"/>
  <c r="H137" i="51" s="1"/>
  <c r="F136" i="51"/>
  <c r="H136" i="51" s="1"/>
  <c r="H135" i="51"/>
  <c r="F135" i="51"/>
  <c r="F134" i="51"/>
  <c r="H134" i="51" s="1"/>
  <c r="F133" i="51"/>
  <c r="H133" i="51" s="1"/>
  <c r="H132" i="51"/>
  <c r="F132" i="51"/>
  <c r="H131" i="51"/>
  <c r="F131" i="51"/>
  <c r="F130" i="51"/>
  <c r="H130" i="51" s="1"/>
  <c r="H129" i="51"/>
  <c r="F129" i="51"/>
  <c r="F128" i="51"/>
  <c r="H128" i="51" s="1"/>
  <c r="F127" i="51"/>
  <c r="H127" i="51" s="1"/>
  <c r="H126" i="51"/>
  <c r="F126" i="51"/>
  <c r="H125" i="51"/>
  <c r="F125" i="51"/>
  <c r="F124" i="51"/>
  <c r="G120" i="51"/>
  <c r="F120" i="51"/>
  <c r="E120" i="51"/>
  <c r="D120" i="51"/>
  <c r="C120" i="51"/>
  <c r="H119" i="51"/>
  <c r="F119" i="51"/>
  <c r="H118" i="51"/>
  <c r="F118" i="51"/>
  <c r="F117" i="51"/>
  <c r="H117" i="51" s="1"/>
  <c r="H116" i="51"/>
  <c r="F116" i="51"/>
  <c r="F115" i="51"/>
  <c r="H115" i="51" s="1"/>
  <c r="F114" i="51"/>
  <c r="H114" i="51" s="1"/>
  <c r="H113" i="51"/>
  <c r="F113" i="51"/>
  <c r="F112" i="51"/>
  <c r="H112" i="51" s="1"/>
  <c r="F111" i="51"/>
  <c r="H111" i="51" s="1"/>
  <c r="H110" i="51"/>
  <c r="F110" i="51"/>
  <c r="H109" i="51"/>
  <c r="F109" i="51"/>
  <c r="F108" i="51"/>
  <c r="H108" i="51" s="1"/>
  <c r="H107" i="51"/>
  <c r="F107" i="51"/>
  <c r="F106" i="51"/>
  <c r="H106" i="51" s="1"/>
  <c r="F105" i="51"/>
  <c r="H105" i="51" s="1"/>
  <c r="H104" i="51"/>
  <c r="F104" i="51"/>
  <c r="H103" i="51"/>
  <c r="F103" i="51"/>
  <c r="F102" i="51"/>
  <c r="H102" i="51" s="1"/>
  <c r="H101" i="51"/>
  <c r="F101" i="51"/>
  <c r="H100" i="51"/>
  <c r="F100" i="51"/>
  <c r="F99" i="51"/>
  <c r="H99" i="51" s="1"/>
  <c r="H98" i="51"/>
  <c r="F98" i="51"/>
  <c r="H97" i="51"/>
  <c r="F97" i="51"/>
  <c r="F96" i="51"/>
  <c r="H96" i="51" s="1"/>
  <c r="H95" i="51"/>
  <c r="F95" i="51"/>
  <c r="F94" i="51"/>
  <c r="H94" i="51" s="1"/>
  <c r="F93" i="51"/>
  <c r="H93" i="51" s="1"/>
  <c r="H92" i="51"/>
  <c r="F92" i="51"/>
  <c r="H91" i="51"/>
  <c r="F91" i="51"/>
  <c r="F90" i="51"/>
  <c r="H90" i="51" s="1"/>
  <c r="H89" i="51"/>
  <c r="F89" i="51"/>
  <c r="F88" i="51"/>
  <c r="H88" i="51" s="1"/>
  <c r="F87" i="51"/>
  <c r="H87" i="51" s="1"/>
  <c r="H86" i="51"/>
  <c r="F86" i="51"/>
  <c r="H85" i="51"/>
  <c r="F85" i="51"/>
  <c r="F84" i="51"/>
  <c r="H84" i="51" s="1"/>
  <c r="H83" i="51"/>
  <c r="F83" i="51"/>
  <c r="H82" i="51"/>
  <c r="F82" i="51"/>
  <c r="F81" i="51"/>
  <c r="H81" i="51" s="1"/>
  <c r="H80" i="51"/>
  <c r="F80" i="51"/>
  <c r="F79" i="51"/>
  <c r="H79" i="51" s="1"/>
  <c r="F78" i="51"/>
  <c r="H78" i="51" s="1"/>
  <c r="H77" i="51"/>
  <c r="F77" i="51"/>
  <c r="F73" i="51"/>
  <c r="D73" i="51"/>
  <c r="C73" i="51"/>
  <c r="B73" i="51"/>
  <c r="G72" i="51"/>
  <c r="E72" i="51"/>
  <c r="E71" i="51"/>
  <c r="G71" i="51" s="1"/>
  <c r="G70" i="51"/>
  <c r="E70" i="51"/>
  <c r="E69" i="51"/>
  <c r="G69" i="51" s="1"/>
  <c r="E68" i="51"/>
  <c r="G68" i="51" s="1"/>
  <c r="G67" i="51"/>
  <c r="E67" i="51"/>
  <c r="G66" i="51"/>
  <c r="E66" i="51"/>
  <c r="E65" i="51"/>
  <c r="G65" i="51" s="1"/>
  <c r="G64" i="51"/>
  <c r="E64" i="51"/>
  <c r="G63" i="51"/>
  <c r="E63" i="51"/>
  <c r="E62" i="51"/>
  <c r="G62" i="51" s="1"/>
  <c r="G61" i="51"/>
  <c r="E61" i="51"/>
  <c r="E60" i="51"/>
  <c r="G60" i="51" s="1"/>
  <c r="E59" i="51"/>
  <c r="G59" i="51" s="1"/>
  <c r="G58" i="51"/>
  <c r="E58" i="51"/>
  <c r="E57" i="51"/>
  <c r="G57" i="51" s="1"/>
  <c r="E56" i="51"/>
  <c r="G56" i="51" s="1"/>
  <c r="G55" i="51"/>
  <c r="E55" i="51"/>
  <c r="G54" i="51"/>
  <c r="E54" i="51"/>
  <c r="E53" i="51"/>
  <c r="G53" i="51" s="1"/>
  <c r="G52" i="51"/>
  <c r="E52" i="51"/>
  <c r="E51" i="51"/>
  <c r="G51" i="51" s="1"/>
  <c r="E50" i="51"/>
  <c r="G50" i="51" s="1"/>
  <c r="G49" i="51"/>
  <c r="E49" i="51"/>
  <c r="G48" i="51"/>
  <c r="E48" i="51"/>
  <c r="E47" i="51"/>
  <c r="G47" i="51" s="1"/>
  <c r="G46" i="51"/>
  <c r="E45" i="51"/>
  <c r="F41" i="51"/>
  <c r="K37" i="51"/>
  <c r="H37" i="51"/>
  <c r="F37" i="51"/>
  <c r="E37" i="51"/>
  <c r="D37" i="51"/>
  <c r="C37" i="51"/>
  <c r="G36" i="51"/>
  <c r="L35" i="51"/>
  <c r="I35" i="51"/>
  <c r="G35" i="51"/>
  <c r="J35" i="51" s="1"/>
  <c r="J34" i="51"/>
  <c r="L34" i="51" s="1"/>
  <c r="I34" i="51"/>
  <c r="G34" i="51"/>
  <c r="L33" i="51"/>
  <c r="J33" i="51"/>
  <c r="G33" i="51"/>
  <c r="I33" i="51" s="1"/>
  <c r="G32" i="51"/>
  <c r="J31" i="51"/>
  <c r="L31" i="51" s="1"/>
  <c r="I31" i="51"/>
  <c r="G31" i="51"/>
  <c r="G30" i="51"/>
  <c r="L29" i="51"/>
  <c r="I29" i="51"/>
  <c r="G29" i="51"/>
  <c r="J29" i="51" s="1"/>
  <c r="J28" i="51"/>
  <c r="L28" i="51" s="1"/>
  <c r="I28" i="51"/>
  <c r="G28" i="51"/>
  <c r="L27" i="51"/>
  <c r="J27" i="51"/>
  <c r="G27" i="51"/>
  <c r="I27" i="51" s="1"/>
  <c r="G26" i="51"/>
  <c r="J25" i="51"/>
  <c r="L25" i="51" s="1"/>
  <c r="I25" i="51"/>
  <c r="G25" i="51"/>
  <c r="G24" i="51"/>
  <c r="L23" i="51"/>
  <c r="I23" i="51"/>
  <c r="G23" i="51"/>
  <c r="J23" i="51" s="1"/>
  <c r="J22" i="51"/>
  <c r="L22" i="51" s="1"/>
  <c r="I22" i="51"/>
  <c r="G22" i="51"/>
  <c r="L21" i="51"/>
  <c r="J21" i="51"/>
  <c r="G21" i="51"/>
  <c r="I21" i="51" s="1"/>
  <c r="G20" i="51"/>
  <c r="J19" i="51"/>
  <c r="L19" i="51" s="1"/>
  <c r="I19" i="51"/>
  <c r="G19" i="51"/>
  <c r="G18" i="51"/>
  <c r="L17" i="51"/>
  <c r="I17" i="51"/>
  <c r="G17" i="51"/>
  <c r="J17" i="51" s="1"/>
  <c r="J16" i="51"/>
  <c r="L16" i="51" s="1"/>
  <c r="I16" i="51"/>
  <c r="G16" i="51"/>
  <c r="L15" i="51"/>
  <c r="I15" i="51"/>
  <c r="G15" i="51"/>
  <c r="G14" i="51"/>
  <c r="L13" i="51"/>
  <c r="I13" i="51"/>
  <c r="G13" i="51"/>
  <c r="J13" i="51" s="1"/>
  <c r="J12" i="51"/>
  <c r="L12" i="51" s="1"/>
  <c r="I12" i="51"/>
  <c r="G12" i="51"/>
  <c r="L11" i="51"/>
  <c r="J11" i="51"/>
  <c r="G11" i="51"/>
  <c r="I11" i="51" s="1"/>
  <c r="L10" i="51"/>
  <c r="G10" i="51"/>
  <c r="I10" i="51" s="1"/>
  <c r="L9" i="51"/>
  <c r="I9" i="51"/>
  <c r="G9" i="51"/>
  <c r="J9" i="51" s="1"/>
  <c r="J8" i="51"/>
  <c r="L8" i="51" s="1"/>
  <c r="I8" i="51"/>
  <c r="G8" i="51"/>
  <c r="J7" i="51"/>
  <c r="G7" i="51"/>
  <c r="I7" i="51" s="1"/>
  <c r="L6" i="51"/>
  <c r="I6" i="51"/>
  <c r="G6" i="51"/>
  <c r="J6" i="51" s="1"/>
  <c r="L5" i="51"/>
  <c r="I5" i="51"/>
  <c r="G5" i="51"/>
  <c r="L4" i="51"/>
  <c r="I4" i="51"/>
  <c r="G4" i="51"/>
  <c r="C185" i="50"/>
  <c r="E185" i="50" s="1"/>
  <c r="E181" i="50"/>
  <c r="C181" i="50"/>
  <c r="E176" i="50"/>
  <c r="H176" i="50" s="1"/>
  <c r="E175" i="50"/>
  <c r="H175" i="50" s="1"/>
  <c r="H174" i="50"/>
  <c r="E174" i="50"/>
  <c r="H173" i="50"/>
  <c r="E173" i="50"/>
  <c r="E172" i="50"/>
  <c r="H172" i="50" s="1"/>
  <c r="H171" i="50"/>
  <c r="E171" i="50"/>
  <c r="H170" i="50"/>
  <c r="E170" i="50"/>
  <c r="E169" i="50"/>
  <c r="H169" i="50" s="1"/>
  <c r="H168" i="50"/>
  <c r="E168" i="50"/>
  <c r="H167" i="50"/>
  <c r="E167" i="50"/>
  <c r="E166" i="50"/>
  <c r="H166" i="50" s="1"/>
  <c r="H165" i="50"/>
  <c r="E165" i="50"/>
  <c r="E164" i="50"/>
  <c r="H164" i="50" s="1"/>
  <c r="E163" i="50"/>
  <c r="H163" i="50" s="1"/>
  <c r="H162" i="50"/>
  <c r="E162" i="50"/>
  <c r="H161" i="50"/>
  <c r="E161" i="50"/>
  <c r="E160" i="50"/>
  <c r="H160" i="50" s="1"/>
  <c r="J159" i="50" s="1"/>
  <c r="G156" i="50"/>
  <c r="E156" i="50"/>
  <c r="D156" i="50"/>
  <c r="C156" i="50"/>
  <c r="F155" i="50"/>
  <c r="H155" i="50" s="1"/>
  <c r="H154" i="50"/>
  <c r="F154" i="50"/>
  <c r="H153" i="50"/>
  <c r="F153" i="50"/>
  <c r="F152" i="50"/>
  <c r="H152" i="50" s="1"/>
  <c r="H151" i="50"/>
  <c r="F151" i="50"/>
  <c r="F150" i="50"/>
  <c r="H150" i="50" s="1"/>
  <c r="F149" i="50"/>
  <c r="H149" i="50" s="1"/>
  <c r="H148" i="50"/>
  <c r="F148" i="50"/>
  <c r="H147" i="50"/>
  <c r="F147" i="50"/>
  <c r="F146" i="50"/>
  <c r="H146" i="50" s="1"/>
  <c r="H145" i="50"/>
  <c r="F145" i="50"/>
  <c r="H144" i="50"/>
  <c r="F144" i="50"/>
  <c r="F143" i="50"/>
  <c r="H143" i="50" s="1"/>
  <c r="H142" i="50"/>
  <c r="F142" i="50"/>
  <c r="F141" i="50"/>
  <c r="H141" i="50" s="1"/>
  <c r="F140" i="50"/>
  <c r="H140" i="50" s="1"/>
  <c r="H139" i="50"/>
  <c r="F139" i="50"/>
  <c r="F138" i="50"/>
  <c r="H138" i="50" s="1"/>
  <c r="F137" i="50"/>
  <c r="H137" i="50" s="1"/>
  <c r="H136" i="50"/>
  <c r="F136" i="50"/>
  <c r="H135" i="50"/>
  <c r="F135" i="50"/>
  <c r="F134" i="50"/>
  <c r="H134" i="50" s="1"/>
  <c r="H133" i="50"/>
  <c r="F133" i="50"/>
  <c r="F132" i="50"/>
  <c r="H132" i="50" s="1"/>
  <c r="F131" i="50"/>
  <c r="H131" i="50" s="1"/>
  <c r="H130" i="50"/>
  <c r="F130" i="50"/>
  <c r="H129" i="50"/>
  <c r="F129" i="50"/>
  <c r="F128" i="50"/>
  <c r="H128" i="50" s="1"/>
  <c r="H127" i="50"/>
  <c r="F127" i="50"/>
  <c r="H126" i="50"/>
  <c r="F126" i="50"/>
  <c r="F125" i="50"/>
  <c r="H125" i="50" s="1"/>
  <c r="H124" i="50"/>
  <c r="F124" i="50"/>
  <c r="G120" i="50"/>
  <c r="E120" i="50"/>
  <c r="D120" i="50"/>
  <c r="C120" i="50"/>
  <c r="F119" i="50"/>
  <c r="H119" i="50" s="1"/>
  <c r="F118" i="50"/>
  <c r="H118" i="50" s="1"/>
  <c r="H117" i="50"/>
  <c r="F117" i="50"/>
  <c r="H116" i="50"/>
  <c r="F116" i="50"/>
  <c r="F115" i="50"/>
  <c r="H115" i="50" s="1"/>
  <c r="H114" i="50"/>
  <c r="F114" i="50"/>
  <c r="F113" i="50"/>
  <c r="H113" i="50" s="1"/>
  <c r="F112" i="50"/>
  <c r="H112" i="50" s="1"/>
  <c r="H111" i="50"/>
  <c r="F111" i="50"/>
  <c r="H110" i="50"/>
  <c r="F110" i="50"/>
  <c r="F109" i="50"/>
  <c r="H109" i="50" s="1"/>
  <c r="H108" i="50"/>
  <c r="F108" i="50"/>
  <c r="H107" i="50"/>
  <c r="F107" i="50"/>
  <c r="F106" i="50"/>
  <c r="H106" i="50" s="1"/>
  <c r="H105" i="50"/>
  <c r="F105" i="50"/>
  <c r="H104" i="50"/>
  <c r="F104" i="50"/>
  <c r="F103" i="50"/>
  <c r="H103" i="50" s="1"/>
  <c r="H102" i="50"/>
  <c r="F102" i="50"/>
  <c r="F101" i="50"/>
  <c r="H101" i="50" s="1"/>
  <c r="F100" i="50"/>
  <c r="H100" i="50" s="1"/>
  <c r="H99" i="50"/>
  <c r="F99" i="50"/>
  <c r="H98" i="50"/>
  <c r="F98" i="50"/>
  <c r="F97" i="50"/>
  <c r="H97" i="50" s="1"/>
  <c r="H96" i="50"/>
  <c r="F96" i="50"/>
  <c r="F95" i="50"/>
  <c r="H95" i="50" s="1"/>
  <c r="F94" i="50"/>
  <c r="H94" i="50" s="1"/>
  <c r="H93" i="50"/>
  <c r="F93" i="50"/>
  <c r="H92" i="50"/>
  <c r="F92" i="50"/>
  <c r="F91" i="50"/>
  <c r="H91" i="50" s="1"/>
  <c r="H90" i="50"/>
  <c r="F90" i="50"/>
  <c r="H89" i="50"/>
  <c r="F89" i="50"/>
  <c r="F88" i="50"/>
  <c r="H88" i="50" s="1"/>
  <c r="H87" i="50"/>
  <c r="F87" i="50"/>
  <c r="F86" i="50"/>
  <c r="H86" i="50" s="1"/>
  <c r="F85" i="50"/>
  <c r="H85" i="50" s="1"/>
  <c r="H84" i="50"/>
  <c r="F84" i="50"/>
  <c r="F83" i="50"/>
  <c r="H83" i="50" s="1"/>
  <c r="F82" i="50"/>
  <c r="H82" i="50" s="1"/>
  <c r="H81" i="50"/>
  <c r="F81" i="50"/>
  <c r="H80" i="50"/>
  <c r="F80" i="50"/>
  <c r="F79" i="50"/>
  <c r="H79" i="50" s="1"/>
  <c r="H78" i="50"/>
  <c r="F78" i="50"/>
  <c r="F77" i="50"/>
  <c r="F73" i="50"/>
  <c r="D73" i="50"/>
  <c r="C73" i="50"/>
  <c r="B73" i="50"/>
  <c r="E72" i="50"/>
  <c r="G72" i="50" s="1"/>
  <c r="G71" i="50"/>
  <c r="E71" i="50"/>
  <c r="G70" i="50"/>
  <c r="E70" i="50"/>
  <c r="E69" i="50"/>
  <c r="G69" i="50" s="1"/>
  <c r="G68" i="50"/>
  <c r="E68" i="50"/>
  <c r="E67" i="50"/>
  <c r="G67" i="50" s="1"/>
  <c r="E66" i="50"/>
  <c r="G66" i="50" s="1"/>
  <c r="G65" i="50"/>
  <c r="E65" i="50"/>
  <c r="E64" i="50"/>
  <c r="G64" i="50" s="1"/>
  <c r="E63" i="50"/>
  <c r="G63" i="50" s="1"/>
  <c r="G62" i="50"/>
  <c r="E62" i="50"/>
  <c r="G61" i="50"/>
  <c r="E61" i="50"/>
  <c r="E60" i="50"/>
  <c r="G60" i="50" s="1"/>
  <c r="G59" i="50"/>
  <c r="E59" i="50"/>
  <c r="E58" i="50"/>
  <c r="G58" i="50" s="1"/>
  <c r="E57" i="50"/>
  <c r="G57" i="50" s="1"/>
  <c r="G56" i="50"/>
  <c r="E56" i="50"/>
  <c r="G55" i="50"/>
  <c r="E55" i="50"/>
  <c r="E54" i="50"/>
  <c r="G54" i="50" s="1"/>
  <c r="G53" i="50"/>
  <c r="E53" i="50"/>
  <c r="G52" i="50"/>
  <c r="E52" i="50"/>
  <c r="E51" i="50"/>
  <c r="G51" i="50" s="1"/>
  <c r="G50" i="50"/>
  <c r="E50" i="50"/>
  <c r="G49" i="50"/>
  <c r="E49" i="50"/>
  <c r="E73" i="50" s="1"/>
  <c r="E48" i="50"/>
  <c r="G48" i="50" s="1"/>
  <c r="G47" i="50"/>
  <c r="E47" i="50"/>
  <c r="G46" i="50"/>
  <c r="G45" i="50"/>
  <c r="E45" i="50"/>
  <c r="F41" i="50"/>
  <c r="K37" i="50"/>
  <c r="H37" i="50"/>
  <c r="F37" i="50"/>
  <c r="E37" i="50"/>
  <c r="D37" i="50"/>
  <c r="C37" i="50"/>
  <c r="J36" i="50"/>
  <c r="L36" i="50" s="1"/>
  <c r="I36" i="50"/>
  <c r="G36" i="50"/>
  <c r="G35" i="50"/>
  <c r="L34" i="50"/>
  <c r="I34" i="50"/>
  <c r="G34" i="50"/>
  <c r="J34" i="50" s="1"/>
  <c r="J33" i="50"/>
  <c r="L33" i="50" s="1"/>
  <c r="I33" i="50"/>
  <c r="G33" i="50"/>
  <c r="L32" i="50"/>
  <c r="J32" i="50"/>
  <c r="G32" i="50"/>
  <c r="I32" i="50" s="1"/>
  <c r="G31" i="50"/>
  <c r="J30" i="50"/>
  <c r="L30" i="50" s="1"/>
  <c r="I30" i="50"/>
  <c r="G30" i="50"/>
  <c r="G29" i="50"/>
  <c r="L28" i="50"/>
  <c r="I28" i="50"/>
  <c r="G28" i="50"/>
  <c r="J28" i="50" s="1"/>
  <c r="J27" i="50"/>
  <c r="L27" i="50" s="1"/>
  <c r="I27" i="50"/>
  <c r="G27" i="50"/>
  <c r="L26" i="50"/>
  <c r="J26" i="50"/>
  <c r="G26" i="50"/>
  <c r="I26" i="50" s="1"/>
  <c r="G25" i="50"/>
  <c r="J24" i="50"/>
  <c r="L24" i="50" s="1"/>
  <c r="I24" i="50"/>
  <c r="G24" i="50"/>
  <c r="G23" i="50"/>
  <c r="L22" i="50"/>
  <c r="I22" i="50"/>
  <c r="G22" i="50"/>
  <c r="J22" i="50" s="1"/>
  <c r="J21" i="50"/>
  <c r="L21" i="50" s="1"/>
  <c r="I21" i="50"/>
  <c r="G21" i="50"/>
  <c r="L20" i="50"/>
  <c r="J20" i="50"/>
  <c r="G20" i="50"/>
  <c r="I20" i="50" s="1"/>
  <c r="G19" i="50"/>
  <c r="J18" i="50"/>
  <c r="L18" i="50" s="1"/>
  <c r="I18" i="50"/>
  <c r="G18" i="50"/>
  <c r="G17" i="50"/>
  <c r="L16" i="50"/>
  <c r="I16" i="50"/>
  <c r="G16" i="50"/>
  <c r="J16" i="50" s="1"/>
  <c r="L15" i="50"/>
  <c r="G15" i="50"/>
  <c r="I15" i="50" s="1"/>
  <c r="J14" i="50"/>
  <c r="L14" i="50" s="1"/>
  <c r="I14" i="50"/>
  <c r="G14" i="50"/>
  <c r="G13" i="50"/>
  <c r="L12" i="50"/>
  <c r="I12" i="50"/>
  <c r="G12" i="50"/>
  <c r="J12" i="50" s="1"/>
  <c r="L11" i="50"/>
  <c r="G11" i="50"/>
  <c r="I11" i="50" s="1"/>
  <c r="J10" i="50"/>
  <c r="L10" i="50" s="1"/>
  <c r="I10" i="50"/>
  <c r="G10" i="50"/>
  <c r="G9" i="50"/>
  <c r="L8" i="50"/>
  <c r="I8" i="50"/>
  <c r="G8" i="50"/>
  <c r="J8" i="50" s="1"/>
  <c r="J7" i="50"/>
  <c r="L7" i="50" s="1"/>
  <c r="I7" i="50"/>
  <c r="G7" i="50"/>
  <c r="L6" i="50"/>
  <c r="J6" i="50"/>
  <c r="G6" i="50"/>
  <c r="I6" i="50" s="1"/>
  <c r="L5" i="50"/>
  <c r="G5" i="50"/>
  <c r="I5" i="50" s="1"/>
  <c r="L4" i="50"/>
  <c r="G4" i="50"/>
  <c r="E185" i="49"/>
  <c r="C185" i="49"/>
  <c r="E181" i="49"/>
  <c r="C181" i="49"/>
  <c r="E176" i="49"/>
  <c r="H176" i="49" s="1"/>
  <c r="H175" i="49"/>
  <c r="E175" i="49"/>
  <c r="E174" i="49"/>
  <c r="H174" i="49" s="1"/>
  <c r="E173" i="49"/>
  <c r="H173" i="49" s="1"/>
  <c r="H172" i="49"/>
  <c r="E172" i="49"/>
  <c r="H171" i="49"/>
  <c r="E171" i="49"/>
  <c r="E170" i="49"/>
  <c r="H170" i="49" s="1"/>
  <c r="H169" i="49"/>
  <c r="E169" i="49"/>
  <c r="H168" i="49"/>
  <c r="E168" i="49"/>
  <c r="E167" i="49"/>
  <c r="H167" i="49" s="1"/>
  <c r="H166" i="49"/>
  <c r="E166" i="49"/>
  <c r="H165" i="49"/>
  <c r="E165" i="49"/>
  <c r="E164" i="49"/>
  <c r="H164" i="49" s="1"/>
  <c r="H163" i="49"/>
  <c r="E163" i="49"/>
  <c r="E162" i="49"/>
  <c r="H162" i="49" s="1"/>
  <c r="E161" i="49"/>
  <c r="H161" i="49" s="1"/>
  <c r="J159" i="49" s="1"/>
  <c r="H160" i="49"/>
  <c r="E160" i="49"/>
  <c r="G156" i="49"/>
  <c r="E156" i="49"/>
  <c r="D156" i="49"/>
  <c r="C156" i="49"/>
  <c r="H155" i="49"/>
  <c r="F155" i="49"/>
  <c r="H154" i="49"/>
  <c r="F154" i="49"/>
  <c r="F153" i="49"/>
  <c r="H153" i="49" s="1"/>
  <c r="H152" i="49"/>
  <c r="F152" i="49"/>
  <c r="H151" i="49"/>
  <c r="F151" i="49"/>
  <c r="F150" i="49"/>
  <c r="H150" i="49" s="1"/>
  <c r="H149" i="49"/>
  <c r="F149" i="49"/>
  <c r="F148" i="49"/>
  <c r="H148" i="49" s="1"/>
  <c r="F147" i="49"/>
  <c r="H147" i="49" s="1"/>
  <c r="H146" i="49"/>
  <c r="F146" i="49"/>
  <c r="H145" i="49"/>
  <c r="F145" i="49"/>
  <c r="F144" i="49"/>
  <c r="H144" i="49" s="1"/>
  <c r="H143" i="49"/>
  <c r="F143" i="49"/>
  <c r="F142" i="49"/>
  <c r="H142" i="49" s="1"/>
  <c r="F141" i="49"/>
  <c r="H141" i="49" s="1"/>
  <c r="H140" i="49"/>
  <c r="F140" i="49"/>
  <c r="H139" i="49"/>
  <c r="F139" i="49"/>
  <c r="F138" i="49"/>
  <c r="H138" i="49" s="1"/>
  <c r="H137" i="49"/>
  <c r="F137" i="49"/>
  <c r="H136" i="49"/>
  <c r="F136" i="49"/>
  <c r="F135" i="49"/>
  <c r="H135" i="49" s="1"/>
  <c r="H134" i="49"/>
  <c r="F134" i="49"/>
  <c r="F133" i="49"/>
  <c r="H133" i="49" s="1"/>
  <c r="F132" i="49"/>
  <c r="H132" i="49" s="1"/>
  <c r="H131" i="49"/>
  <c r="F131" i="49"/>
  <c r="F130" i="49"/>
  <c r="H130" i="49" s="1"/>
  <c r="F129" i="49"/>
  <c r="H129" i="49" s="1"/>
  <c r="H128" i="49"/>
  <c r="F128" i="49"/>
  <c r="H127" i="49"/>
  <c r="F127" i="49"/>
  <c r="F126" i="49"/>
  <c r="H126" i="49" s="1"/>
  <c r="H125" i="49"/>
  <c r="F125" i="49"/>
  <c r="F124" i="49"/>
  <c r="H124" i="49" s="1"/>
  <c r="G120" i="49"/>
  <c r="E120" i="49"/>
  <c r="D120" i="49"/>
  <c r="C120" i="49"/>
  <c r="F119" i="49"/>
  <c r="H119" i="49" s="1"/>
  <c r="H118" i="49"/>
  <c r="F118" i="49"/>
  <c r="H117" i="49"/>
  <c r="F117" i="49"/>
  <c r="F116" i="49"/>
  <c r="H116" i="49" s="1"/>
  <c r="H115" i="49"/>
  <c r="F115" i="49"/>
  <c r="H114" i="49"/>
  <c r="F114" i="49"/>
  <c r="F113" i="49"/>
  <c r="H113" i="49" s="1"/>
  <c r="H112" i="49"/>
  <c r="F112" i="49"/>
  <c r="F111" i="49"/>
  <c r="H111" i="49" s="1"/>
  <c r="F110" i="49"/>
  <c r="H110" i="49" s="1"/>
  <c r="H109" i="49"/>
  <c r="F109" i="49"/>
  <c r="H108" i="49"/>
  <c r="F108" i="49"/>
  <c r="F107" i="49"/>
  <c r="H107" i="49" s="1"/>
  <c r="H106" i="49"/>
  <c r="F106" i="49"/>
  <c r="F105" i="49"/>
  <c r="H105" i="49" s="1"/>
  <c r="F104" i="49"/>
  <c r="H104" i="49" s="1"/>
  <c r="H103" i="49"/>
  <c r="F103" i="49"/>
  <c r="H102" i="49"/>
  <c r="F102" i="49"/>
  <c r="F101" i="49"/>
  <c r="H101" i="49" s="1"/>
  <c r="H100" i="49"/>
  <c r="F100" i="49"/>
  <c r="H99" i="49"/>
  <c r="F99" i="49"/>
  <c r="F98" i="49"/>
  <c r="H98" i="49" s="1"/>
  <c r="H97" i="49"/>
  <c r="F97" i="49"/>
  <c r="H96" i="49"/>
  <c r="F96" i="49"/>
  <c r="F95" i="49"/>
  <c r="H95" i="49" s="1"/>
  <c r="H94" i="49"/>
  <c r="F94" i="49"/>
  <c r="F93" i="49"/>
  <c r="H93" i="49" s="1"/>
  <c r="F92" i="49"/>
  <c r="H92" i="49" s="1"/>
  <c r="H91" i="49"/>
  <c r="F91" i="49"/>
  <c r="H90" i="49"/>
  <c r="F90" i="49"/>
  <c r="F89" i="49"/>
  <c r="H89" i="49" s="1"/>
  <c r="H88" i="49"/>
  <c r="F88" i="49"/>
  <c r="F87" i="49"/>
  <c r="H87" i="49" s="1"/>
  <c r="F86" i="49"/>
  <c r="H86" i="49" s="1"/>
  <c r="H85" i="49"/>
  <c r="F85" i="49"/>
  <c r="H84" i="49"/>
  <c r="F84" i="49"/>
  <c r="F83" i="49"/>
  <c r="H83" i="49" s="1"/>
  <c r="H82" i="49"/>
  <c r="F82" i="49"/>
  <c r="H81" i="49"/>
  <c r="F81" i="49"/>
  <c r="F80" i="49"/>
  <c r="H80" i="49" s="1"/>
  <c r="H79" i="49"/>
  <c r="F79" i="49"/>
  <c r="F78" i="49"/>
  <c r="F77" i="49"/>
  <c r="H77" i="49" s="1"/>
  <c r="F73" i="49"/>
  <c r="D73" i="49"/>
  <c r="C73" i="49"/>
  <c r="B73" i="49"/>
  <c r="G72" i="49"/>
  <c r="E72" i="49"/>
  <c r="E71" i="49"/>
  <c r="G71" i="49" s="1"/>
  <c r="E70" i="49"/>
  <c r="G70" i="49" s="1"/>
  <c r="G69" i="49"/>
  <c r="E69" i="49"/>
  <c r="G68" i="49"/>
  <c r="E68" i="49"/>
  <c r="E67" i="49"/>
  <c r="G67" i="49" s="1"/>
  <c r="G66" i="49"/>
  <c r="E66" i="49"/>
  <c r="E65" i="49"/>
  <c r="G65" i="49" s="1"/>
  <c r="E64" i="49"/>
  <c r="G64" i="49" s="1"/>
  <c r="G63" i="49"/>
  <c r="E63" i="49"/>
  <c r="G62" i="49"/>
  <c r="E62" i="49"/>
  <c r="E61" i="49"/>
  <c r="G61" i="49" s="1"/>
  <c r="G60" i="49"/>
  <c r="E60" i="49"/>
  <c r="G59" i="49"/>
  <c r="E59" i="49"/>
  <c r="E58" i="49"/>
  <c r="G58" i="49" s="1"/>
  <c r="G57" i="49"/>
  <c r="E57" i="49"/>
  <c r="G56" i="49"/>
  <c r="E56" i="49"/>
  <c r="E55" i="49"/>
  <c r="G55" i="49" s="1"/>
  <c r="G54" i="49"/>
  <c r="E54" i="49"/>
  <c r="E53" i="49"/>
  <c r="G53" i="49" s="1"/>
  <c r="E52" i="49"/>
  <c r="G52" i="49" s="1"/>
  <c r="G51" i="49"/>
  <c r="E51" i="49"/>
  <c r="G50" i="49"/>
  <c r="E50" i="49"/>
  <c r="E49" i="49"/>
  <c r="G49" i="49" s="1"/>
  <c r="G48" i="49"/>
  <c r="E48" i="49"/>
  <c r="E47" i="49"/>
  <c r="G47" i="49" s="1"/>
  <c r="G46" i="49"/>
  <c r="E45" i="49"/>
  <c r="F41" i="49"/>
  <c r="K37" i="49"/>
  <c r="H37" i="49"/>
  <c r="F37" i="49"/>
  <c r="E37" i="49"/>
  <c r="D37" i="49"/>
  <c r="C37" i="49"/>
  <c r="G36" i="49"/>
  <c r="J35" i="49"/>
  <c r="L35" i="49" s="1"/>
  <c r="I35" i="49"/>
  <c r="G35" i="49"/>
  <c r="J34" i="49"/>
  <c r="L34" i="49" s="1"/>
  <c r="G34" i="49"/>
  <c r="I34" i="49" s="1"/>
  <c r="G33" i="49"/>
  <c r="J32" i="49"/>
  <c r="L32" i="49" s="1"/>
  <c r="I32" i="49"/>
  <c r="G32" i="49"/>
  <c r="G31" i="49"/>
  <c r="G30" i="49"/>
  <c r="J29" i="49"/>
  <c r="L29" i="49" s="1"/>
  <c r="I29" i="49"/>
  <c r="G29" i="49"/>
  <c r="J28" i="49"/>
  <c r="L28" i="49" s="1"/>
  <c r="G28" i="49"/>
  <c r="I28" i="49" s="1"/>
  <c r="G27" i="49"/>
  <c r="J26" i="49"/>
  <c r="L26" i="49" s="1"/>
  <c r="I26" i="49"/>
  <c r="G26" i="49"/>
  <c r="G25" i="49"/>
  <c r="G24" i="49"/>
  <c r="J23" i="49"/>
  <c r="L23" i="49" s="1"/>
  <c r="I23" i="49"/>
  <c r="G23" i="49"/>
  <c r="J22" i="49"/>
  <c r="L22" i="49" s="1"/>
  <c r="G22" i="49"/>
  <c r="I22" i="49" s="1"/>
  <c r="G21" i="49"/>
  <c r="J20" i="49"/>
  <c r="L20" i="49" s="1"/>
  <c r="I20" i="49"/>
  <c r="G20" i="49"/>
  <c r="G19" i="49"/>
  <c r="G18" i="49"/>
  <c r="J17" i="49"/>
  <c r="L17" i="49" s="1"/>
  <c r="I17" i="49"/>
  <c r="G17" i="49"/>
  <c r="J16" i="49"/>
  <c r="L16" i="49" s="1"/>
  <c r="G16" i="49"/>
  <c r="I16" i="49" s="1"/>
  <c r="L15" i="49"/>
  <c r="G15" i="49"/>
  <c r="I15" i="49" s="1"/>
  <c r="G14" i="49"/>
  <c r="J13" i="49"/>
  <c r="L13" i="49" s="1"/>
  <c r="I13" i="49"/>
  <c r="G13" i="49"/>
  <c r="G12" i="49"/>
  <c r="L11" i="49"/>
  <c r="G11" i="49"/>
  <c r="I11" i="49" s="1"/>
  <c r="L10" i="49"/>
  <c r="I10" i="49"/>
  <c r="G10" i="49"/>
  <c r="J10" i="49" s="1"/>
  <c r="J9" i="49"/>
  <c r="L9" i="49" s="1"/>
  <c r="I9" i="49"/>
  <c r="G9" i="49"/>
  <c r="J8" i="49"/>
  <c r="L8" i="49" s="1"/>
  <c r="G8" i="49"/>
  <c r="I8" i="49" s="1"/>
  <c r="L7" i="49"/>
  <c r="I7" i="49"/>
  <c r="G7" i="49"/>
  <c r="J7" i="49" s="1"/>
  <c r="J6" i="49"/>
  <c r="I6" i="49"/>
  <c r="G6" i="49"/>
  <c r="L5" i="49"/>
  <c r="I5" i="49"/>
  <c r="G5" i="49"/>
  <c r="L4" i="49"/>
  <c r="I4" i="49"/>
  <c r="G4" i="49"/>
  <c r="C183" i="48"/>
  <c r="E183" i="48" s="1"/>
  <c r="C179" i="48"/>
  <c r="E179" i="48" s="1"/>
  <c r="H174" i="48"/>
  <c r="E174" i="48"/>
  <c r="E173" i="48"/>
  <c r="H173" i="48" s="1"/>
  <c r="E172" i="48"/>
  <c r="H172" i="48" s="1"/>
  <c r="H171" i="48"/>
  <c r="E171" i="48"/>
  <c r="H170" i="48"/>
  <c r="E170" i="48"/>
  <c r="E169" i="48"/>
  <c r="H169" i="48" s="1"/>
  <c r="H168" i="48"/>
  <c r="E168" i="48"/>
  <c r="E167" i="48"/>
  <c r="H166" i="48"/>
  <c r="E166" i="48"/>
  <c r="H165" i="48"/>
  <c r="E165" i="48"/>
  <c r="E164" i="48"/>
  <c r="H164" i="48" s="1"/>
  <c r="H163" i="48"/>
  <c r="E163" i="48"/>
  <c r="E162" i="48"/>
  <c r="H162" i="48" s="1"/>
  <c r="E161" i="48"/>
  <c r="H161" i="48" s="1"/>
  <c r="H160" i="48"/>
  <c r="E160" i="48"/>
  <c r="H159" i="48"/>
  <c r="E159" i="48"/>
  <c r="E158" i="48"/>
  <c r="H158" i="48" s="1"/>
  <c r="J157" i="48"/>
  <c r="G154" i="48"/>
  <c r="E154" i="48"/>
  <c r="D154" i="48"/>
  <c r="C154" i="48"/>
  <c r="F153" i="48"/>
  <c r="H153" i="48" s="1"/>
  <c r="H152" i="48"/>
  <c r="F152" i="48"/>
  <c r="H151" i="48"/>
  <c r="F151" i="48"/>
  <c r="F150" i="48"/>
  <c r="H150" i="48" s="1"/>
  <c r="H149" i="48"/>
  <c r="F149" i="48"/>
  <c r="F148" i="48"/>
  <c r="H148" i="48" s="1"/>
  <c r="F147" i="48"/>
  <c r="H147" i="48" s="1"/>
  <c r="H146" i="48"/>
  <c r="F146" i="48"/>
  <c r="H145" i="48"/>
  <c r="F145" i="48"/>
  <c r="F144" i="48"/>
  <c r="H144" i="48" s="1"/>
  <c r="H143" i="48"/>
  <c r="F143" i="48"/>
  <c r="H142" i="48"/>
  <c r="F142" i="48"/>
  <c r="F141" i="48"/>
  <c r="H141" i="48" s="1"/>
  <c r="H140" i="48"/>
  <c r="F140" i="48"/>
  <c r="H139" i="48"/>
  <c r="F139" i="48"/>
  <c r="F138" i="48"/>
  <c r="H138" i="48" s="1"/>
  <c r="H137" i="48"/>
  <c r="F137" i="48"/>
  <c r="F136" i="48"/>
  <c r="H136" i="48" s="1"/>
  <c r="F135" i="48"/>
  <c r="H135" i="48" s="1"/>
  <c r="H134" i="48"/>
  <c r="F134" i="48"/>
  <c r="H133" i="48"/>
  <c r="F133" i="48"/>
  <c r="F132" i="48"/>
  <c r="H132" i="48" s="1"/>
  <c r="H131" i="48"/>
  <c r="F131" i="48"/>
  <c r="F130" i="48"/>
  <c r="H130" i="48" s="1"/>
  <c r="F129" i="48"/>
  <c r="H129" i="48" s="1"/>
  <c r="H128" i="48"/>
  <c r="F128" i="48"/>
  <c r="H127" i="48"/>
  <c r="F127" i="48"/>
  <c r="F126" i="48"/>
  <c r="H126" i="48" s="1"/>
  <c r="H125" i="48"/>
  <c r="F125" i="48"/>
  <c r="H124" i="48"/>
  <c r="F124" i="48"/>
  <c r="F123" i="48"/>
  <c r="H123" i="48" s="1"/>
  <c r="H122" i="48"/>
  <c r="F122" i="48"/>
  <c r="G118" i="48"/>
  <c r="E118" i="48"/>
  <c r="D118" i="48"/>
  <c r="C118" i="48"/>
  <c r="F117" i="48"/>
  <c r="H117" i="48" s="1"/>
  <c r="F116" i="48"/>
  <c r="H116" i="48" s="1"/>
  <c r="H115" i="48"/>
  <c r="F115" i="48"/>
  <c r="H114" i="48"/>
  <c r="F114" i="48"/>
  <c r="F113" i="48"/>
  <c r="H113" i="48" s="1"/>
  <c r="H112" i="48"/>
  <c r="F112" i="48"/>
  <c r="F111" i="48"/>
  <c r="H111" i="48" s="1"/>
  <c r="F110" i="48"/>
  <c r="H110" i="48" s="1"/>
  <c r="H109" i="48"/>
  <c r="F109" i="48"/>
  <c r="H108" i="48"/>
  <c r="F108" i="48"/>
  <c r="F107" i="48"/>
  <c r="H107" i="48" s="1"/>
  <c r="H106" i="48"/>
  <c r="F106" i="48"/>
  <c r="H105" i="48"/>
  <c r="F105" i="48"/>
  <c r="F104" i="48"/>
  <c r="H104" i="48" s="1"/>
  <c r="H103" i="48"/>
  <c r="F103" i="48"/>
  <c r="F102" i="48"/>
  <c r="H102" i="48" s="1"/>
  <c r="F101" i="48"/>
  <c r="H101" i="48" s="1"/>
  <c r="H100" i="48"/>
  <c r="F100" i="48"/>
  <c r="F99" i="48"/>
  <c r="H99" i="48" s="1"/>
  <c r="F98" i="48"/>
  <c r="H98" i="48" s="1"/>
  <c r="H97" i="48"/>
  <c r="F97" i="48"/>
  <c r="H96" i="48"/>
  <c r="F96" i="48"/>
  <c r="F95" i="48"/>
  <c r="H95" i="48" s="1"/>
  <c r="H94" i="48"/>
  <c r="F94" i="48"/>
  <c r="F93" i="48"/>
  <c r="H93" i="48" s="1"/>
  <c r="F92" i="48"/>
  <c r="H92" i="48" s="1"/>
  <c r="H91" i="48"/>
  <c r="F91" i="48"/>
  <c r="H90" i="48"/>
  <c r="F90" i="48"/>
  <c r="F89" i="48"/>
  <c r="H89" i="48" s="1"/>
  <c r="H88" i="48"/>
  <c r="F88" i="48"/>
  <c r="H87" i="48"/>
  <c r="F87" i="48"/>
  <c r="F86" i="48"/>
  <c r="H86" i="48" s="1"/>
  <c r="H85" i="48"/>
  <c r="F85" i="48"/>
  <c r="H84" i="48"/>
  <c r="F84" i="48"/>
  <c r="F83" i="48"/>
  <c r="H83" i="48" s="1"/>
  <c r="H82" i="48"/>
  <c r="F82" i="48"/>
  <c r="F81" i="48"/>
  <c r="H81" i="48" s="1"/>
  <c r="F80" i="48"/>
  <c r="H80" i="48" s="1"/>
  <c r="H79" i="48"/>
  <c r="F79" i="48"/>
  <c r="H78" i="48"/>
  <c r="F78" i="48"/>
  <c r="F77" i="48"/>
  <c r="H77" i="48" s="1"/>
  <c r="H76" i="48"/>
  <c r="F76" i="48"/>
  <c r="F75" i="48"/>
  <c r="F71" i="48"/>
  <c r="D71" i="48"/>
  <c r="C71" i="48"/>
  <c r="B71" i="48"/>
  <c r="E70" i="48"/>
  <c r="G70" i="48" s="1"/>
  <c r="G69" i="48"/>
  <c r="E69" i="48"/>
  <c r="G68" i="48"/>
  <c r="E68" i="48"/>
  <c r="E67" i="48"/>
  <c r="G67" i="48" s="1"/>
  <c r="G66" i="48"/>
  <c r="E66" i="48"/>
  <c r="E65" i="48"/>
  <c r="G65" i="48" s="1"/>
  <c r="E64" i="48"/>
  <c r="G64" i="48" s="1"/>
  <c r="G63" i="48"/>
  <c r="E63" i="48"/>
  <c r="E62" i="48"/>
  <c r="G62" i="48" s="1"/>
  <c r="E61" i="48"/>
  <c r="G61" i="48" s="1"/>
  <c r="G60" i="48"/>
  <c r="E60" i="48"/>
  <c r="G59" i="48"/>
  <c r="E59" i="48"/>
  <c r="E58" i="48"/>
  <c r="G58" i="48" s="1"/>
  <c r="G57" i="48"/>
  <c r="E57" i="48"/>
  <c r="E56" i="48"/>
  <c r="G56" i="48" s="1"/>
  <c r="E55" i="48"/>
  <c r="G55" i="48" s="1"/>
  <c r="G54" i="48"/>
  <c r="E54" i="48"/>
  <c r="G53" i="48"/>
  <c r="E53" i="48"/>
  <c r="E52" i="48"/>
  <c r="G52" i="48" s="1"/>
  <c r="G51" i="48"/>
  <c r="E51" i="48"/>
  <c r="G50" i="48"/>
  <c r="E50" i="48"/>
  <c r="E49" i="48"/>
  <c r="G49" i="48" s="1"/>
  <c r="G48" i="48"/>
  <c r="E48" i="48"/>
  <c r="E47" i="48"/>
  <c r="E46" i="48"/>
  <c r="G46" i="48" s="1"/>
  <c r="G45" i="48"/>
  <c r="E45" i="48"/>
  <c r="G44" i="48"/>
  <c r="G43" i="48"/>
  <c r="E43" i="48"/>
  <c r="F39" i="48"/>
  <c r="K35" i="48"/>
  <c r="H35" i="48"/>
  <c r="F35" i="48"/>
  <c r="E35" i="48"/>
  <c r="D35" i="48"/>
  <c r="C35" i="48"/>
  <c r="J34" i="48"/>
  <c r="L34" i="48" s="1"/>
  <c r="I34" i="48"/>
  <c r="G34" i="48"/>
  <c r="G33" i="48"/>
  <c r="L32" i="48"/>
  <c r="I32" i="48"/>
  <c r="G32" i="48"/>
  <c r="J32" i="48" s="1"/>
  <c r="J31" i="48"/>
  <c r="L31" i="48" s="1"/>
  <c r="I31" i="48"/>
  <c r="G31" i="48"/>
  <c r="L30" i="48"/>
  <c r="J30" i="48"/>
  <c r="G30" i="48"/>
  <c r="I30" i="48" s="1"/>
  <c r="G29" i="48"/>
  <c r="J28" i="48"/>
  <c r="L28" i="48" s="1"/>
  <c r="I28" i="48"/>
  <c r="G28" i="48"/>
  <c r="G27" i="48"/>
  <c r="L26" i="48"/>
  <c r="I26" i="48"/>
  <c r="G26" i="48"/>
  <c r="J26" i="48" s="1"/>
  <c r="J25" i="48"/>
  <c r="L25" i="48" s="1"/>
  <c r="I25" i="48"/>
  <c r="G25" i="48"/>
  <c r="L24" i="48"/>
  <c r="J24" i="48"/>
  <c r="G24" i="48"/>
  <c r="I24" i="48" s="1"/>
  <c r="G23" i="48"/>
  <c r="J22" i="48"/>
  <c r="L22" i="48" s="1"/>
  <c r="I22" i="48"/>
  <c r="G22" i="48"/>
  <c r="G21" i="48"/>
  <c r="L20" i="48"/>
  <c r="I20" i="48"/>
  <c r="G20" i="48"/>
  <c r="J20" i="48" s="1"/>
  <c r="J19" i="48"/>
  <c r="L19" i="48" s="1"/>
  <c r="I19" i="48"/>
  <c r="G19" i="48"/>
  <c r="L18" i="48"/>
  <c r="J18" i="48"/>
  <c r="G18" i="48"/>
  <c r="I18" i="48" s="1"/>
  <c r="G17" i="48"/>
  <c r="J16" i="48"/>
  <c r="L16" i="48" s="1"/>
  <c r="I16" i="48"/>
  <c r="G16" i="48"/>
  <c r="L15" i="48"/>
  <c r="I15" i="48"/>
  <c r="G15" i="48"/>
  <c r="L14" i="48"/>
  <c r="J14" i="48"/>
  <c r="G14" i="48"/>
  <c r="I14" i="48" s="1"/>
  <c r="G13" i="48"/>
  <c r="J12" i="48"/>
  <c r="L12" i="48" s="1"/>
  <c r="I12" i="48"/>
  <c r="G12" i="48"/>
  <c r="L11" i="48"/>
  <c r="I11" i="48"/>
  <c r="G11" i="48"/>
  <c r="L10" i="48"/>
  <c r="J10" i="48"/>
  <c r="G10" i="48"/>
  <c r="I10" i="48" s="1"/>
  <c r="G9" i="48"/>
  <c r="J8" i="48"/>
  <c r="L8" i="48" s="1"/>
  <c r="I8" i="48"/>
  <c r="G8" i="48"/>
  <c r="G7" i="48"/>
  <c r="L6" i="48"/>
  <c r="I6" i="48"/>
  <c r="G6" i="48"/>
  <c r="J6" i="48" s="1"/>
  <c r="L5" i="48"/>
  <c r="G5" i="48"/>
  <c r="L4" i="48"/>
  <c r="I4" i="48"/>
  <c r="G4" i="48"/>
  <c r="C184" i="47"/>
  <c r="E184" i="47" s="1"/>
  <c r="E180" i="47"/>
  <c r="C180" i="47"/>
  <c r="H175" i="47"/>
  <c r="E175" i="47"/>
  <c r="E174" i="47"/>
  <c r="H174" i="47" s="1"/>
  <c r="H173" i="47"/>
  <c r="E173" i="47"/>
  <c r="E172" i="47"/>
  <c r="H172" i="47" s="1"/>
  <c r="E171" i="47"/>
  <c r="H171" i="47" s="1"/>
  <c r="H170" i="47"/>
  <c r="E170" i="47"/>
  <c r="E169" i="47"/>
  <c r="H169" i="47" s="1"/>
  <c r="E168" i="47"/>
  <c r="H167" i="47"/>
  <c r="E167" i="47"/>
  <c r="E166" i="47"/>
  <c r="H166" i="47" s="1"/>
  <c r="H165" i="47"/>
  <c r="E165" i="47"/>
  <c r="H164" i="47"/>
  <c r="E164" i="47"/>
  <c r="E163" i="47"/>
  <c r="H163" i="47" s="1"/>
  <c r="H162" i="47"/>
  <c r="E162" i="47"/>
  <c r="H161" i="47"/>
  <c r="E161" i="47"/>
  <c r="E160" i="47"/>
  <c r="H160" i="47" s="1"/>
  <c r="H159" i="47"/>
  <c r="E159" i="47"/>
  <c r="G155" i="47"/>
  <c r="E155" i="47"/>
  <c r="D155" i="47"/>
  <c r="C155" i="47"/>
  <c r="H154" i="47"/>
  <c r="F154" i="47"/>
  <c r="H153" i="47"/>
  <c r="F153" i="47"/>
  <c r="F152" i="47"/>
  <c r="H152" i="47" s="1"/>
  <c r="H151" i="47"/>
  <c r="F151" i="47"/>
  <c r="H150" i="47"/>
  <c r="F150" i="47"/>
  <c r="F149" i="47"/>
  <c r="H149" i="47" s="1"/>
  <c r="H148" i="47"/>
  <c r="F148" i="47"/>
  <c r="F147" i="47"/>
  <c r="H147" i="47" s="1"/>
  <c r="F146" i="47"/>
  <c r="H146" i="47" s="1"/>
  <c r="H145" i="47"/>
  <c r="F145" i="47"/>
  <c r="F144" i="47"/>
  <c r="H144" i="47" s="1"/>
  <c r="F143" i="47"/>
  <c r="H143" i="47" s="1"/>
  <c r="H142" i="47"/>
  <c r="F142" i="47"/>
  <c r="H141" i="47"/>
  <c r="F141" i="47"/>
  <c r="F140" i="47"/>
  <c r="H140" i="47" s="1"/>
  <c r="H139" i="47"/>
  <c r="F139" i="47"/>
  <c r="F138" i="47"/>
  <c r="H138" i="47" s="1"/>
  <c r="F137" i="47"/>
  <c r="H137" i="47" s="1"/>
  <c r="H136" i="47"/>
  <c r="F136" i="47"/>
  <c r="H135" i="47"/>
  <c r="F135" i="47"/>
  <c r="F134" i="47"/>
  <c r="H134" i="47" s="1"/>
  <c r="H133" i="47"/>
  <c r="F133" i="47"/>
  <c r="H132" i="47"/>
  <c r="F132" i="47"/>
  <c r="F131" i="47"/>
  <c r="H131" i="47" s="1"/>
  <c r="H130" i="47"/>
  <c r="F130" i="47"/>
  <c r="F129" i="47"/>
  <c r="H129" i="47" s="1"/>
  <c r="F128" i="47"/>
  <c r="H128" i="47" s="1"/>
  <c r="H127" i="47"/>
  <c r="F127" i="47"/>
  <c r="F126" i="47"/>
  <c r="H126" i="47" s="1"/>
  <c r="F125" i="47"/>
  <c r="H124" i="47"/>
  <c r="F124" i="47"/>
  <c r="H123" i="47"/>
  <c r="F123" i="47"/>
  <c r="G119" i="47"/>
  <c r="E119" i="47"/>
  <c r="D119" i="47"/>
  <c r="C119" i="47"/>
  <c r="F118" i="47"/>
  <c r="H118" i="47" s="1"/>
  <c r="H117" i="47"/>
  <c r="F117" i="47"/>
  <c r="H116" i="47"/>
  <c r="F116" i="47"/>
  <c r="F115" i="47"/>
  <c r="H115" i="47" s="1"/>
  <c r="H114" i="47"/>
  <c r="F114" i="47"/>
  <c r="H113" i="47"/>
  <c r="F113" i="47"/>
  <c r="F112" i="47"/>
  <c r="H112" i="47" s="1"/>
  <c r="H111" i="47"/>
  <c r="F111" i="47"/>
  <c r="H110" i="47"/>
  <c r="F110" i="47"/>
  <c r="F109" i="47"/>
  <c r="H109" i="47" s="1"/>
  <c r="H108" i="47"/>
  <c r="F108" i="47"/>
  <c r="F107" i="47"/>
  <c r="H107" i="47" s="1"/>
  <c r="F106" i="47"/>
  <c r="H106" i="47" s="1"/>
  <c r="H105" i="47"/>
  <c r="F105" i="47"/>
  <c r="H104" i="47"/>
  <c r="F104" i="47"/>
  <c r="F103" i="47"/>
  <c r="H103" i="47" s="1"/>
  <c r="H102" i="47"/>
  <c r="F102" i="47"/>
  <c r="F101" i="47"/>
  <c r="H101" i="47" s="1"/>
  <c r="F100" i="47"/>
  <c r="H100" i="47" s="1"/>
  <c r="H99" i="47"/>
  <c r="F99" i="47"/>
  <c r="H98" i="47"/>
  <c r="F98" i="47"/>
  <c r="F97" i="47"/>
  <c r="H97" i="47" s="1"/>
  <c r="H96" i="47"/>
  <c r="F96" i="47"/>
  <c r="H95" i="47"/>
  <c r="F95" i="47"/>
  <c r="F94" i="47"/>
  <c r="H94" i="47" s="1"/>
  <c r="H93" i="47"/>
  <c r="F93" i="47"/>
  <c r="F92" i="47"/>
  <c r="H92" i="47" s="1"/>
  <c r="F91" i="47"/>
  <c r="H91" i="47" s="1"/>
  <c r="H90" i="47"/>
  <c r="F90" i="47"/>
  <c r="F89" i="47"/>
  <c r="H89" i="47" s="1"/>
  <c r="F88" i="47"/>
  <c r="H88" i="47" s="1"/>
  <c r="H87" i="47"/>
  <c r="F87" i="47"/>
  <c r="H86" i="47"/>
  <c r="F86" i="47"/>
  <c r="F85" i="47"/>
  <c r="H85" i="47" s="1"/>
  <c r="H84" i="47"/>
  <c r="F84" i="47"/>
  <c r="F83" i="47"/>
  <c r="H83" i="47" s="1"/>
  <c r="F82" i="47"/>
  <c r="H82" i="47" s="1"/>
  <c r="H81" i="47"/>
  <c r="F81" i="47"/>
  <c r="H80" i="47"/>
  <c r="F80" i="47"/>
  <c r="F79" i="47"/>
  <c r="H79" i="47" s="1"/>
  <c r="H78" i="47"/>
  <c r="F78" i="47"/>
  <c r="H77" i="47"/>
  <c r="F77" i="47"/>
  <c r="F76" i="47"/>
  <c r="H76" i="47" s="1"/>
  <c r="H75" i="47"/>
  <c r="F75" i="47"/>
  <c r="F71" i="47"/>
  <c r="D71" i="47"/>
  <c r="C71" i="47"/>
  <c r="B71" i="47"/>
  <c r="E70" i="47"/>
  <c r="G70" i="47" s="1"/>
  <c r="E69" i="47"/>
  <c r="G69" i="47" s="1"/>
  <c r="G68" i="47"/>
  <c r="E68" i="47"/>
  <c r="G67" i="47"/>
  <c r="E67" i="47"/>
  <c r="E66" i="47"/>
  <c r="G66" i="47" s="1"/>
  <c r="G65" i="47"/>
  <c r="E65" i="47"/>
  <c r="E64" i="47"/>
  <c r="G64" i="47" s="1"/>
  <c r="E63" i="47"/>
  <c r="G63" i="47" s="1"/>
  <c r="G62" i="47"/>
  <c r="E62" i="47"/>
  <c r="G61" i="47"/>
  <c r="E61" i="47"/>
  <c r="E60" i="47"/>
  <c r="G60" i="47" s="1"/>
  <c r="G59" i="47"/>
  <c r="E59" i="47"/>
  <c r="G58" i="47"/>
  <c r="E58" i="47"/>
  <c r="E57" i="47"/>
  <c r="G57" i="47" s="1"/>
  <c r="G56" i="47"/>
  <c r="E56" i="47"/>
  <c r="G55" i="47"/>
  <c r="E55" i="47"/>
  <c r="E54" i="47"/>
  <c r="G54" i="47" s="1"/>
  <c r="G53" i="47"/>
  <c r="E53" i="47"/>
  <c r="E52" i="47"/>
  <c r="G52" i="47" s="1"/>
  <c r="E51" i="47"/>
  <c r="G51" i="47" s="1"/>
  <c r="G50" i="47"/>
  <c r="E50" i="47"/>
  <c r="G49" i="47"/>
  <c r="E49" i="47"/>
  <c r="E48" i="47"/>
  <c r="G48" i="47" s="1"/>
  <c r="G47" i="47"/>
  <c r="E47" i="47"/>
  <c r="E46" i="47"/>
  <c r="G46" i="47" s="1"/>
  <c r="E45" i="47"/>
  <c r="G45" i="47" s="1"/>
  <c r="G44" i="47"/>
  <c r="E43" i="47"/>
  <c r="F39" i="47"/>
  <c r="K35" i="47"/>
  <c r="H35" i="47"/>
  <c r="F35" i="47"/>
  <c r="E35" i="47"/>
  <c r="D35" i="47"/>
  <c r="C35" i="47"/>
  <c r="G34" i="47"/>
  <c r="I34" i="47" s="1"/>
  <c r="G33" i="47"/>
  <c r="J32" i="47"/>
  <c r="L32" i="47" s="1"/>
  <c r="I32" i="47"/>
  <c r="G32" i="47"/>
  <c r="G31" i="47"/>
  <c r="G30" i="47"/>
  <c r="J29" i="47"/>
  <c r="L29" i="47" s="1"/>
  <c r="I29" i="47"/>
  <c r="G29" i="47"/>
  <c r="G28" i="47"/>
  <c r="I28" i="47" s="1"/>
  <c r="G27" i="47"/>
  <c r="J26" i="47"/>
  <c r="L26" i="47" s="1"/>
  <c r="I26" i="47"/>
  <c r="G26" i="47"/>
  <c r="G25" i="47"/>
  <c r="G24" i="47"/>
  <c r="J23" i="47"/>
  <c r="L23" i="47" s="1"/>
  <c r="I23" i="47"/>
  <c r="G23" i="47"/>
  <c r="G22" i="47"/>
  <c r="I22" i="47" s="1"/>
  <c r="G21" i="47"/>
  <c r="J20" i="47"/>
  <c r="L20" i="47" s="1"/>
  <c r="I20" i="47"/>
  <c r="G20" i="47"/>
  <c r="G19" i="47"/>
  <c r="G18" i="47"/>
  <c r="J17" i="47"/>
  <c r="L17" i="47" s="1"/>
  <c r="I17" i="47"/>
  <c r="G17" i="47"/>
  <c r="G16" i="47"/>
  <c r="I16" i="47" s="1"/>
  <c r="L15" i="47"/>
  <c r="G15" i="47"/>
  <c r="I15" i="47" s="1"/>
  <c r="G14" i="47"/>
  <c r="J13" i="47"/>
  <c r="L13" i="47" s="1"/>
  <c r="I13" i="47"/>
  <c r="G13" i="47"/>
  <c r="G12" i="47"/>
  <c r="L11" i="47"/>
  <c r="G11" i="47"/>
  <c r="I11" i="47" s="1"/>
  <c r="I10" i="47"/>
  <c r="G10" i="47"/>
  <c r="J10" i="47" s="1"/>
  <c r="L10" i="47" s="1"/>
  <c r="J9" i="47"/>
  <c r="L9" i="47" s="1"/>
  <c r="I9" i="47"/>
  <c r="G9" i="47"/>
  <c r="J8" i="47"/>
  <c r="L8" i="47" s="1"/>
  <c r="G8" i="47"/>
  <c r="I8" i="47" s="1"/>
  <c r="L7" i="47"/>
  <c r="I7" i="47"/>
  <c r="G7" i="47"/>
  <c r="J7" i="47" s="1"/>
  <c r="J6" i="47"/>
  <c r="L6" i="47" s="1"/>
  <c r="I6" i="47"/>
  <c r="G6" i="47"/>
  <c r="L5" i="47"/>
  <c r="I5" i="47"/>
  <c r="G5" i="47"/>
  <c r="L4" i="47"/>
  <c r="I4" i="47"/>
  <c r="G4" i="47"/>
  <c r="E183" i="46"/>
  <c r="C183" i="46"/>
  <c r="C179" i="46"/>
  <c r="E179" i="46" s="1"/>
  <c r="H174" i="46"/>
  <c r="E174" i="46"/>
  <c r="E173" i="46"/>
  <c r="H173" i="46" s="1"/>
  <c r="E172" i="46"/>
  <c r="H172" i="46" s="1"/>
  <c r="H171" i="46"/>
  <c r="E171" i="46"/>
  <c r="H170" i="46"/>
  <c r="E170" i="46"/>
  <c r="E169" i="46"/>
  <c r="H169" i="46" s="1"/>
  <c r="H168" i="46"/>
  <c r="E168" i="46"/>
  <c r="E167" i="46"/>
  <c r="H166" i="46"/>
  <c r="E166" i="46"/>
  <c r="E165" i="46"/>
  <c r="H165" i="46" s="1"/>
  <c r="J157" i="46" s="1"/>
  <c r="E164" i="46"/>
  <c r="H164" i="46" s="1"/>
  <c r="H163" i="46"/>
  <c r="E163" i="46"/>
  <c r="E162" i="46"/>
  <c r="H162" i="46" s="1"/>
  <c r="E161" i="46"/>
  <c r="H161" i="46" s="1"/>
  <c r="H160" i="46"/>
  <c r="E160" i="46"/>
  <c r="H159" i="46"/>
  <c r="E159" i="46"/>
  <c r="E158" i="46"/>
  <c r="H158" i="46" s="1"/>
  <c r="G154" i="46"/>
  <c r="E154" i="46"/>
  <c r="D154" i="46"/>
  <c r="C154" i="46"/>
  <c r="F153" i="46"/>
  <c r="H153" i="46" s="1"/>
  <c r="H152" i="46"/>
  <c r="F152" i="46"/>
  <c r="H151" i="46"/>
  <c r="F151" i="46"/>
  <c r="F150" i="46"/>
  <c r="H150" i="46" s="1"/>
  <c r="H149" i="46"/>
  <c r="F149" i="46"/>
  <c r="F148" i="46"/>
  <c r="H148" i="46" s="1"/>
  <c r="F147" i="46"/>
  <c r="H147" i="46" s="1"/>
  <c r="H146" i="46"/>
  <c r="F146" i="46"/>
  <c r="H145" i="46"/>
  <c r="F145" i="46"/>
  <c r="F144" i="46"/>
  <c r="H144" i="46" s="1"/>
  <c r="H143" i="46"/>
  <c r="F143" i="46"/>
  <c r="H142" i="46"/>
  <c r="F142" i="46"/>
  <c r="F141" i="46"/>
  <c r="H141" i="46" s="1"/>
  <c r="H140" i="46"/>
  <c r="F140" i="46"/>
  <c r="F139" i="46"/>
  <c r="H139" i="46" s="1"/>
  <c r="F138" i="46"/>
  <c r="H138" i="46" s="1"/>
  <c r="H137" i="46"/>
  <c r="F137" i="46"/>
  <c r="F136" i="46"/>
  <c r="H136" i="46" s="1"/>
  <c r="F135" i="46"/>
  <c r="H135" i="46" s="1"/>
  <c r="H134" i="46"/>
  <c r="F134" i="46"/>
  <c r="H133" i="46"/>
  <c r="F133" i="46"/>
  <c r="F132" i="46"/>
  <c r="H132" i="46" s="1"/>
  <c r="H131" i="46"/>
  <c r="F131" i="46"/>
  <c r="F130" i="46"/>
  <c r="H130" i="46" s="1"/>
  <c r="F129" i="46"/>
  <c r="H129" i="46" s="1"/>
  <c r="H128" i="46"/>
  <c r="F128" i="46"/>
  <c r="H127" i="46"/>
  <c r="F127" i="46"/>
  <c r="F126" i="46"/>
  <c r="H126" i="46" s="1"/>
  <c r="H125" i="46"/>
  <c r="F125" i="46"/>
  <c r="H124" i="46"/>
  <c r="F124" i="46"/>
  <c r="F123" i="46"/>
  <c r="H123" i="46" s="1"/>
  <c r="H122" i="46"/>
  <c r="F122" i="46"/>
  <c r="G118" i="46"/>
  <c r="E118" i="46"/>
  <c r="D118" i="46"/>
  <c r="C118" i="46"/>
  <c r="F117" i="46"/>
  <c r="H117" i="46" s="1"/>
  <c r="F116" i="46"/>
  <c r="H116" i="46" s="1"/>
  <c r="H115" i="46"/>
  <c r="F115" i="46"/>
  <c r="H114" i="46"/>
  <c r="F114" i="46"/>
  <c r="F113" i="46"/>
  <c r="H113" i="46" s="1"/>
  <c r="H112" i="46"/>
  <c r="F112" i="46"/>
  <c r="F111" i="46"/>
  <c r="H111" i="46" s="1"/>
  <c r="F110" i="46"/>
  <c r="H110" i="46" s="1"/>
  <c r="H109" i="46"/>
  <c r="F109" i="46"/>
  <c r="H108" i="46"/>
  <c r="F108" i="46"/>
  <c r="F107" i="46"/>
  <c r="H107" i="46" s="1"/>
  <c r="H106" i="46"/>
  <c r="F106" i="46"/>
  <c r="H105" i="46"/>
  <c r="F105" i="46"/>
  <c r="F104" i="46"/>
  <c r="H104" i="46" s="1"/>
  <c r="H103" i="46"/>
  <c r="F103" i="46"/>
  <c r="F102" i="46"/>
  <c r="H102" i="46" s="1"/>
  <c r="F101" i="46"/>
  <c r="H101" i="46" s="1"/>
  <c r="H100" i="46"/>
  <c r="F100" i="46"/>
  <c r="F99" i="46"/>
  <c r="H99" i="46" s="1"/>
  <c r="F98" i="46"/>
  <c r="H98" i="46" s="1"/>
  <c r="H97" i="46"/>
  <c r="F97" i="46"/>
  <c r="H96" i="46"/>
  <c r="F96" i="46"/>
  <c r="F95" i="46"/>
  <c r="H95" i="46" s="1"/>
  <c r="H94" i="46"/>
  <c r="F94" i="46"/>
  <c r="F93" i="46"/>
  <c r="H93" i="46" s="1"/>
  <c r="F92" i="46"/>
  <c r="H92" i="46" s="1"/>
  <c r="H91" i="46"/>
  <c r="F91" i="46"/>
  <c r="H90" i="46"/>
  <c r="F90" i="46"/>
  <c r="F89" i="46"/>
  <c r="H89" i="46" s="1"/>
  <c r="H88" i="46"/>
  <c r="F88" i="46"/>
  <c r="H87" i="46"/>
  <c r="F87" i="46"/>
  <c r="F86" i="46"/>
  <c r="H86" i="46" s="1"/>
  <c r="H85" i="46"/>
  <c r="F85" i="46"/>
  <c r="F84" i="46"/>
  <c r="H84" i="46" s="1"/>
  <c r="F83" i="46"/>
  <c r="H83" i="46" s="1"/>
  <c r="H82" i="46"/>
  <c r="F82" i="46"/>
  <c r="F81" i="46"/>
  <c r="H81" i="46" s="1"/>
  <c r="F80" i="46"/>
  <c r="H80" i="46" s="1"/>
  <c r="H79" i="46"/>
  <c r="F79" i="46"/>
  <c r="H78" i="46"/>
  <c r="F78" i="46"/>
  <c r="F77" i="46"/>
  <c r="H77" i="46" s="1"/>
  <c r="H76" i="46"/>
  <c r="F76" i="46"/>
  <c r="F75" i="46"/>
  <c r="F71" i="46"/>
  <c r="D71" i="46"/>
  <c r="C71" i="46"/>
  <c r="B71" i="46"/>
  <c r="E70" i="46"/>
  <c r="G70" i="46" s="1"/>
  <c r="G69" i="46"/>
  <c r="E69" i="46"/>
  <c r="G68" i="46"/>
  <c r="E68" i="46"/>
  <c r="E67" i="46"/>
  <c r="G67" i="46" s="1"/>
  <c r="G66" i="46"/>
  <c r="E66" i="46"/>
  <c r="G65" i="46"/>
  <c r="E65" i="46"/>
  <c r="E64" i="46"/>
  <c r="G64" i="46" s="1"/>
  <c r="G63" i="46"/>
  <c r="E63" i="46"/>
  <c r="E62" i="46"/>
  <c r="G62" i="46" s="1"/>
  <c r="E61" i="46"/>
  <c r="G61" i="46" s="1"/>
  <c r="G60" i="46"/>
  <c r="E60" i="46"/>
  <c r="G59" i="46"/>
  <c r="E59" i="46"/>
  <c r="E58" i="46"/>
  <c r="G58" i="46" s="1"/>
  <c r="G57" i="46"/>
  <c r="E57" i="46"/>
  <c r="E56" i="46"/>
  <c r="G56" i="46" s="1"/>
  <c r="E55" i="46"/>
  <c r="G55" i="46" s="1"/>
  <c r="G54" i="46"/>
  <c r="E54" i="46"/>
  <c r="G53" i="46"/>
  <c r="E53" i="46"/>
  <c r="E52" i="46"/>
  <c r="G52" i="46" s="1"/>
  <c r="G51" i="46"/>
  <c r="E51" i="46"/>
  <c r="G50" i="46"/>
  <c r="E50" i="46"/>
  <c r="E49" i="46"/>
  <c r="G49" i="46" s="1"/>
  <c r="G48" i="46"/>
  <c r="E48" i="46"/>
  <c r="E47" i="46"/>
  <c r="G47" i="46" s="1"/>
  <c r="E46" i="46"/>
  <c r="G46" i="46" s="1"/>
  <c r="G45" i="46"/>
  <c r="E45" i="46"/>
  <c r="G44" i="46"/>
  <c r="G43" i="46"/>
  <c r="E43" i="46"/>
  <c r="F39" i="46"/>
  <c r="K35" i="46"/>
  <c r="H35" i="46"/>
  <c r="F35" i="46"/>
  <c r="E35" i="46"/>
  <c r="D35" i="46"/>
  <c r="C35" i="46"/>
  <c r="J34" i="46"/>
  <c r="L34" i="46" s="1"/>
  <c r="I34" i="46"/>
  <c r="G34" i="46"/>
  <c r="G33" i="46"/>
  <c r="L32" i="46"/>
  <c r="I32" i="46"/>
  <c r="G32" i="46"/>
  <c r="J32" i="46" s="1"/>
  <c r="J31" i="46"/>
  <c r="L31" i="46" s="1"/>
  <c r="I31" i="46"/>
  <c r="G31" i="46"/>
  <c r="L30" i="46"/>
  <c r="J30" i="46"/>
  <c r="G30" i="46"/>
  <c r="I30" i="46" s="1"/>
  <c r="G29" i="46"/>
  <c r="J28" i="46"/>
  <c r="L28" i="46" s="1"/>
  <c r="I28" i="46"/>
  <c r="G28" i="46"/>
  <c r="G27" i="46"/>
  <c r="L26" i="46"/>
  <c r="I26" i="46"/>
  <c r="G26" i="46"/>
  <c r="J26" i="46" s="1"/>
  <c r="J25" i="46"/>
  <c r="L25" i="46" s="1"/>
  <c r="I25" i="46"/>
  <c r="G25" i="46"/>
  <c r="L24" i="46"/>
  <c r="J24" i="46"/>
  <c r="G24" i="46"/>
  <c r="I24" i="46" s="1"/>
  <c r="G23" i="46"/>
  <c r="J22" i="46"/>
  <c r="L22" i="46" s="1"/>
  <c r="I22" i="46"/>
  <c r="G22" i="46"/>
  <c r="G21" i="46"/>
  <c r="L20" i="46"/>
  <c r="I20" i="46"/>
  <c r="G20" i="46"/>
  <c r="J20" i="46" s="1"/>
  <c r="J19" i="46"/>
  <c r="L19" i="46" s="1"/>
  <c r="I19" i="46"/>
  <c r="G19" i="46"/>
  <c r="L18" i="46"/>
  <c r="J18" i="46"/>
  <c r="G18" i="46"/>
  <c r="I18" i="46" s="1"/>
  <c r="G17" i="46"/>
  <c r="J16" i="46"/>
  <c r="L16" i="46" s="1"/>
  <c r="I16" i="46"/>
  <c r="G16" i="46"/>
  <c r="L15" i="46"/>
  <c r="I15" i="46"/>
  <c r="G15" i="46"/>
  <c r="L14" i="46"/>
  <c r="J14" i="46"/>
  <c r="G14" i="46"/>
  <c r="I14" i="46" s="1"/>
  <c r="G13" i="46"/>
  <c r="J12" i="46"/>
  <c r="L12" i="46" s="1"/>
  <c r="I12" i="46"/>
  <c r="G12" i="46"/>
  <c r="L11" i="46"/>
  <c r="I11" i="46"/>
  <c r="G11" i="46"/>
  <c r="L10" i="46"/>
  <c r="J10" i="46"/>
  <c r="G10" i="46"/>
  <c r="I10" i="46" s="1"/>
  <c r="G9" i="46"/>
  <c r="J8" i="46"/>
  <c r="L8" i="46" s="1"/>
  <c r="I8" i="46"/>
  <c r="G8" i="46"/>
  <c r="G7" i="46"/>
  <c r="L6" i="46"/>
  <c r="I6" i="46"/>
  <c r="G6" i="46"/>
  <c r="J6" i="46" s="1"/>
  <c r="L5" i="46"/>
  <c r="G5" i="46"/>
  <c r="L4" i="46"/>
  <c r="I4" i="46"/>
  <c r="G4" i="46"/>
  <c r="C186" i="45"/>
  <c r="E186" i="45" s="1"/>
  <c r="E182" i="45"/>
  <c r="C182" i="45"/>
  <c r="H177" i="45"/>
  <c r="E177" i="45"/>
  <c r="E176" i="45"/>
  <c r="H176" i="45" s="1"/>
  <c r="H175" i="45"/>
  <c r="E175" i="45"/>
  <c r="H174" i="45"/>
  <c r="E174" i="45"/>
  <c r="E173" i="45"/>
  <c r="H173" i="45" s="1"/>
  <c r="H172" i="45"/>
  <c r="E172" i="45"/>
  <c r="E171" i="45"/>
  <c r="H171" i="45" s="1"/>
  <c r="E170" i="45"/>
  <c r="H169" i="45"/>
  <c r="E169" i="45"/>
  <c r="E168" i="45"/>
  <c r="H168" i="45" s="1"/>
  <c r="H167" i="45"/>
  <c r="E167" i="45"/>
  <c r="H166" i="45"/>
  <c r="E166" i="45"/>
  <c r="E165" i="45"/>
  <c r="H165" i="45" s="1"/>
  <c r="H164" i="45"/>
  <c r="E164" i="45"/>
  <c r="E163" i="45"/>
  <c r="H163" i="45" s="1"/>
  <c r="E162" i="45"/>
  <c r="H162" i="45" s="1"/>
  <c r="H161" i="45"/>
  <c r="E161" i="45"/>
  <c r="G157" i="45"/>
  <c r="E157" i="45"/>
  <c r="D157" i="45"/>
  <c r="C157" i="45"/>
  <c r="H156" i="45"/>
  <c r="F156" i="45"/>
  <c r="H155" i="45"/>
  <c r="F155" i="45"/>
  <c r="F154" i="45"/>
  <c r="H154" i="45" s="1"/>
  <c r="H153" i="45"/>
  <c r="F153" i="45"/>
  <c r="H152" i="45"/>
  <c r="F152" i="45"/>
  <c r="F151" i="45"/>
  <c r="H151" i="45" s="1"/>
  <c r="H150" i="45"/>
  <c r="F150" i="45"/>
  <c r="H149" i="45"/>
  <c r="F149" i="45"/>
  <c r="F148" i="45"/>
  <c r="H148" i="45" s="1"/>
  <c r="H147" i="45"/>
  <c r="F147" i="45"/>
  <c r="F146" i="45"/>
  <c r="H146" i="45" s="1"/>
  <c r="F145" i="45"/>
  <c r="H145" i="45" s="1"/>
  <c r="H144" i="45"/>
  <c r="F144" i="45"/>
  <c r="H143" i="45"/>
  <c r="F143" i="45"/>
  <c r="F142" i="45"/>
  <c r="H142" i="45" s="1"/>
  <c r="H141" i="45"/>
  <c r="F141" i="45"/>
  <c r="F140" i="45"/>
  <c r="H140" i="45" s="1"/>
  <c r="F139" i="45"/>
  <c r="H139" i="45" s="1"/>
  <c r="H138" i="45"/>
  <c r="F138" i="45"/>
  <c r="H137" i="45"/>
  <c r="F137" i="45"/>
  <c r="F136" i="45"/>
  <c r="H136" i="45" s="1"/>
  <c r="H135" i="45"/>
  <c r="F135" i="45"/>
  <c r="H134" i="45"/>
  <c r="F134" i="45"/>
  <c r="F133" i="45"/>
  <c r="H133" i="45" s="1"/>
  <c r="H132" i="45"/>
  <c r="F132" i="45"/>
  <c r="F131" i="45"/>
  <c r="H131" i="45" s="1"/>
  <c r="F130" i="45"/>
  <c r="H130" i="45" s="1"/>
  <c r="H129" i="45"/>
  <c r="F129" i="45"/>
  <c r="F128" i="45"/>
  <c r="H128" i="45" s="1"/>
  <c r="F127" i="45"/>
  <c r="H126" i="45"/>
  <c r="F126" i="45"/>
  <c r="H125" i="45"/>
  <c r="F125" i="45"/>
  <c r="G121" i="45"/>
  <c r="E121" i="45"/>
  <c r="D121" i="45"/>
  <c r="C121" i="45"/>
  <c r="H120" i="45"/>
  <c r="H119" i="45"/>
  <c r="F119" i="45"/>
  <c r="F118" i="45"/>
  <c r="H118" i="45" s="1"/>
  <c r="H117" i="45"/>
  <c r="F117" i="45"/>
  <c r="F116" i="45"/>
  <c r="H116" i="45" s="1"/>
  <c r="F115" i="45"/>
  <c r="H115" i="45" s="1"/>
  <c r="H114" i="45"/>
  <c r="F114" i="45"/>
  <c r="H113" i="45"/>
  <c r="F113" i="45"/>
  <c r="F112" i="45"/>
  <c r="H112" i="45" s="1"/>
  <c r="H111" i="45"/>
  <c r="F111" i="45"/>
  <c r="F110" i="45"/>
  <c r="H110" i="45" s="1"/>
  <c r="F109" i="45"/>
  <c r="H109" i="45" s="1"/>
  <c r="H108" i="45"/>
  <c r="F108" i="45"/>
  <c r="H107" i="45"/>
  <c r="F107" i="45"/>
  <c r="F106" i="45"/>
  <c r="H106" i="45" s="1"/>
  <c r="H105" i="45"/>
  <c r="F105" i="45"/>
  <c r="H104" i="45"/>
  <c r="F104" i="45"/>
  <c r="F103" i="45"/>
  <c r="H103" i="45" s="1"/>
  <c r="H102" i="45"/>
  <c r="F102" i="45"/>
  <c r="F101" i="45"/>
  <c r="H101" i="45" s="1"/>
  <c r="F100" i="45"/>
  <c r="H100" i="45" s="1"/>
  <c r="H99" i="45"/>
  <c r="F99" i="45"/>
  <c r="F98" i="45"/>
  <c r="H98" i="45" s="1"/>
  <c r="F97" i="45"/>
  <c r="H97" i="45" s="1"/>
  <c r="H96" i="45"/>
  <c r="F96" i="45"/>
  <c r="H95" i="45"/>
  <c r="F95" i="45"/>
  <c r="F94" i="45"/>
  <c r="H94" i="45" s="1"/>
  <c r="H93" i="45"/>
  <c r="F93" i="45"/>
  <c r="F92" i="45"/>
  <c r="H92" i="45" s="1"/>
  <c r="F91" i="45"/>
  <c r="H91" i="45" s="1"/>
  <c r="H90" i="45"/>
  <c r="F90" i="45"/>
  <c r="H89" i="45"/>
  <c r="F89" i="45"/>
  <c r="F88" i="45"/>
  <c r="H88" i="45" s="1"/>
  <c r="H87" i="45"/>
  <c r="F87" i="45"/>
  <c r="H86" i="45"/>
  <c r="F86" i="45"/>
  <c r="F85" i="45"/>
  <c r="H85" i="45" s="1"/>
  <c r="H84" i="45"/>
  <c r="F84" i="45"/>
  <c r="F83" i="45"/>
  <c r="H83" i="45" s="1"/>
  <c r="F82" i="45"/>
  <c r="H82" i="45" s="1"/>
  <c r="H81" i="45"/>
  <c r="F81" i="45"/>
  <c r="F80" i="45"/>
  <c r="H80" i="45" s="1"/>
  <c r="F79" i="45"/>
  <c r="H79" i="45" s="1"/>
  <c r="H78" i="45"/>
  <c r="F78" i="45"/>
  <c r="H77" i="45"/>
  <c r="F77" i="45"/>
  <c r="F76" i="45"/>
  <c r="H76" i="45" s="1"/>
  <c r="H75" i="45"/>
  <c r="F75" i="45"/>
  <c r="F71" i="45"/>
  <c r="D71" i="45"/>
  <c r="C71" i="45"/>
  <c r="B71" i="45"/>
  <c r="G70" i="45"/>
  <c r="E70" i="45"/>
  <c r="E69" i="45"/>
  <c r="G69" i="45" s="1"/>
  <c r="G68" i="45"/>
  <c r="E68" i="45"/>
  <c r="G67" i="45"/>
  <c r="E67" i="45"/>
  <c r="E66" i="45"/>
  <c r="G66" i="45" s="1"/>
  <c r="G65" i="45"/>
  <c r="E65" i="45"/>
  <c r="G64" i="45"/>
  <c r="E64" i="45"/>
  <c r="E63" i="45"/>
  <c r="G63" i="45" s="1"/>
  <c r="G62" i="45"/>
  <c r="E62" i="45"/>
  <c r="E61" i="45"/>
  <c r="G61" i="45" s="1"/>
  <c r="E60" i="45"/>
  <c r="G60" i="45" s="1"/>
  <c r="G59" i="45"/>
  <c r="E59" i="45"/>
  <c r="G58" i="45"/>
  <c r="E58" i="45"/>
  <c r="E57" i="45"/>
  <c r="G57" i="45" s="1"/>
  <c r="G56" i="45"/>
  <c r="E56" i="45"/>
  <c r="E55" i="45"/>
  <c r="G55" i="45" s="1"/>
  <c r="E54" i="45"/>
  <c r="G54" i="45" s="1"/>
  <c r="G53" i="45"/>
  <c r="E53" i="45"/>
  <c r="G52" i="45"/>
  <c r="E52" i="45"/>
  <c r="E51" i="45"/>
  <c r="G51" i="45" s="1"/>
  <c r="G50" i="45"/>
  <c r="E50" i="45"/>
  <c r="G49" i="45"/>
  <c r="E49" i="45"/>
  <c r="E48" i="45"/>
  <c r="G48" i="45" s="1"/>
  <c r="G47" i="45"/>
  <c r="E47" i="45"/>
  <c r="G46" i="45"/>
  <c r="E46" i="45"/>
  <c r="E45" i="45"/>
  <c r="G45" i="45" s="1"/>
  <c r="G44" i="45"/>
  <c r="E43" i="45"/>
  <c r="F39" i="45"/>
  <c r="K35" i="45"/>
  <c r="H35" i="45"/>
  <c r="F35" i="45"/>
  <c r="E35" i="45"/>
  <c r="D35" i="45"/>
  <c r="C35" i="45"/>
  <c r="G34" i="45"/>
  <c r="I33" i="45"/>
  <c r="G33" i="45"/>
  <c r="J33" i="45" s="1"/>
  <c r="L33" i="45" s="1"/>
  <c r="J32" i="45"/>
  <c r="L32" i="45" s="1"/>
  <c r="I32" i="45"/>
  <c r="G32" i="45"/>
  <c r="G31" i="45"/>
  <c r="G30" i="45"/>
  <c r="J29" i="45"/>
  <c r="L29" i="45" s="1"/>
  <c r="I29" i="45"/>
  <c r="G29" i="45"/>
  <c r="G28" i="45"/>
  <c r="I27" i="45"/>
  <c r="G27" i="45"/>
  <c r="J27" i="45" s="1"/>
  <c r="L27" i="45" s="1"/>
  <c r="J26" i="45"/>
  <c r="L26" i="45" s="1"/>
  <c r="I26" i="45"/>
  <c r="G26" i="45"/>
  <c r="G25" i="45"/>
  <c r="G24" i="45"/>
  <c r="J23" i="45"/>
  <c r="L23" i="45" s="1"/>
  <c r="I23" i="45"/>
  <c r="G23" i="45"/>
  <c r="G22" i="45"/>
  <c r="I21" i="45"/>
  <c r="G21" i="45"/>
  <c r="J21" i="45" s="1"/>
  <c r="L21" i="45" s="1"/>
  <c r="J20" i="45"/>
  <c r="L20" i="45" s="1"/>
  <c r="I20" i="45"/>
  <c r="G20" i="45"/>
  <c r="G19" i="45"/>
  <c r="G18" i="45"/>
  <c r="J17" i="45"/>
  <c r="L17" i="45" s="1"/>
  <c r="I17" i="45"/>
  <c r="G17" i="45"/>
  <c r="G16" i="45"/>
  <c r="L15" i="45"/>
  <c r="G15" i="45"/>
  <c r="I15" i="45" s="1"/>
  <c r="L14" i="45"/>
  <c r="I14" i="45"/>
  <c r="G14" i="45"/>
  <c r="J14" i="45" s="1"/>
  <c r="J13" i="45"/>
  <c r="L13" i="45" s="1"/>
  <c r="I13" i="45"/>
  <c r="G13" i="45"/>
  <c r="L12" i="45"/>
  <c r="J12" i="45"/>
  <c r="G12" i="45"/>
  <c r="I12" i="45" s="1"/>
  <c r="L11" i="45"/>
  <c r="G11" i="45"/>
  <c r="I11" i="45" s="1"/>
  <c r="L10" i="45"/>
  <c r="I10" i="45"/>
  <c r="G10" i="45"/>
  <c r="J10" i="45" s="1"/>
  <c r="J9" i="45"/>
  <c r="L9" i="45" s="1"/>
  <c r="I9" i="45"/>
  <c r="G9" i="45"/>
  <c r="J8" i="45"/>
  <c r="L8" i="45" s="1"/>
  <c r="G8" i="45"/>
  <c r="I8" i="45" s="1"/>
  <c r="I7" i="45"/>
  <c r="G7" i="45"/>
  <c r="J7" i="45" s="1"/>
  <c r="L7" i="45" s="1"/>
  <c r="J6" i="45"/>
  <c r="I6" i="45"/>
  <c r="G6" i="45"/>
  <c r="L5" i="45"/>
  <c r="I5" i="45"/>
  <c r="G5" i="45"/>
  <c r="L4" i="45"/>
  <c r="I4" i="45"/>
  <c r="G4" i="45"/>
  <c r="C182" i="44"/>
  <c r="E182" i="44" s="1"/>
  <c r="C178" i="44"/>
  <c r="E178" i="44" s="1"/>
  <c r="H173" i="44"/>
  <c r="E173" i="44"/>
  <c r="H172" i="44"/>
  <c r="E172" i="44"/>
  <c r="E171" i="44"/>
  <c r="H171" i="44" s="1"/>
  <c r="H170" i="44"/>
  <c r="E170" i="44"/>
  <c r="H169" i="44"/>
  <c r="E169" i="44"/>
  <c r="E168" i="44"/>
  <c r="H168" i="44" s="1"/>
  <c r="H167" i="44"/>
  <c r="E167" i="44"/>
  <c r="E166" i="44"/>
  <c r="H166" i="44" s="1"/>
  <c r="E165" i="44"/>
  <c r="H165" i="44" s="1"/>
  <c r="H164" i="44"/>
  <c r="E164" i="44"/>
  <c r="E163" i="44"/>
  <c r="H163" i="44" s="1"/>
  <c r="E162" i="44"/>
  <c r="H162" i="44" s="1"/>
  <c r="H161" i="44"/>
  <c r="E161" i="44"/>
  <c r="H160" i="44"/>
  <c r="E160" i="44"/>
  <c r="E159" i="44"/>
  <c r="H159" i="44" s="1"/>
  <c r="H158" i="44"/>
  <c r="E158" i="44"/>
  <c r="G154" i="44"/>
  <c r="F154" i="44"/>
  <c r="E154" i="44"/>
  <c r="D154" i="44"/>
  <c r="C154" i="44"/>
  <c r="H153" i="44"/>
  <c r="F153" i="44"/>
  <c r="H152" i="44"/>
  <c r="F152" i="44"/>
  <c r="F151" i="44"/>
  <c r="H151" i="44" s="1"/>
  <c r="F150" i="44"/>
  <c r="H150" i="44" s="1"/>
  <c r="F149" i="44"/>
  <c r="H149" i="44" s="1"/>
  <c r="F148" i="44"/>
  <c r="H148" i="44" s="1"/>
  <c r="H147" i="44"/>
  <c r="F147" i="44"/>
  <c r="H146" i="44"/>
  <c r="F146" i="44"/>
  <c r="F145" i="44"/>
  <c r="H145" i="44" s="1"/>
  <c r="H144" i="44"/>
  <c r="F144" i="44"/>
  <c r="F143" i="44"/>
  <c r="H143" i="44" s="1"/>
  <c r="F142" i="44"/>
  <c r="H142" i="44" s="1"/>
  <c r="H141" i="44"/>
  <c r="F141" i="44"/>
  <c r="H140" i="44"/>
  <c r="F140" i="44"/>
  <c r="F139" i="44"/>
  <c r="H139" i="44" s="1"/>
  <c r="F138" i="44"/>
  <c r="H138" i="44" s="1"/>
  <c r="H137" i="44"/>
  <c r="F137" i="44"/>
  <c r="F136" i="44"/>
  <c r="H136" i="44" s="1"/>
  <c r="H135" i="44"/>
  <c r="F135" i="44"/>
  <c r="F134" i="44"/>
  <c r="H134" i="44" s="1"/>
  <c r="F133" i="44"/>
  <c r="H133" i="44" s="1"/>
  <c r="F132" i="44"/>
  <c r="H132" i="44" s="1"/>
  <c r="F131" i="44"/>
  <c r="H131" i="44" s="1"/>
  <c r="F130" i="44"/>
  <c r="H130" i="44" s="1"/>
  <c r="H129" i="44"/>
  <c r="F129" i="44"/>
  <c r="H128" i="44"/>
  <c r="F128" i="44"/>
  <c r="F127" i="44"/>
  <c r="H127" i="44" s="1"/>
  <c r="H126" i="44"/>
  <c r="F126" i="44"/>
  <c r="F125" i="44"/>
  <c r="H125" i="44" s="1"/>
  <c r="G121" i="44"/>
  <c r="E121" i="44"/>
  <c r="D121" i="44"/>
  <c r="C121" i="44"/>
  <c r="H120" i="44"/>
  <c r="F119" i="44"/>
  <c r="H119" i="44" s="1"/>
  <c r="H118" i="44"/>
  <c r="F118" i="44"/>
  <c r="H117" i="44"/>
  <c r="F117" i="44"/>
  <c r="F116" i="44"/>
  <c r="H116" i="44" s="1"/>
  <c r="H115" i="44"/>
  <c r="F115" i="44"/>
  <c r="H114" i="44"/>
  <c r="F114" i="44"/>
  <c r="F113" i="44"/>
  <c r="H113" i="44" s="1"/>
  <c r="H112" i="44"/>
  <c r="F112" i="44"/>
  <c r="H111" i="44"/>
  <c r="F111" i="44"/>
  <c r="F110" i="44"/>
  <c r="H110" i="44" s="1"/>
  <c r="H109" i="44"/>
  <c r="F109" i="44"/>
  <c r="H108" i="44"/>
  <c r="F108" i="44"/>
  <c r="F107" i="44"/>
  <c r="H107" i="44" s="1"/>
  <c r="H106" i="44"/>
  <c r="F106" i="44"/>
  <c r="H105" i="44"/>
  <c r="F105" i="44"/>
  <c r="F104" i="44"/>
  <c r="H104" i="44" s="1"/>
  <c r="H103" i="44"/>
  <c r="F103" i="44"/>
  <c r="H102" i="44"/>
  <c r="F102" i="44"/>
  <c r="F101" i="44"/>
  <c r="H101" i="44" s="1"/>
  <c r="H100" i="44"/>
  <c r="F100" i="44"/>
  <c r="H99" i="44"/>
  <c r="F99" i="44"/>
  <c r="F98" i="44"/>
  <c r="H98" i="44" s="1"/>
  <c r="H97" i="44"/>
  <c r="F97" i="44"/>
  <c r="H96" i="44"/>
  <c r="F96" i="44"/>
  <c r="F95" i="44"/>
  <c r="H95" i="44" s="1"/>
  <c r="H94" i="44"/>
  <c r="F94" i="44"/>
  <c r="H93" i="44"/>
  <c r="F93" i="44"/>
  <c r="F92" i="44"/>
  <c r="H92" i="44" s="1"/>
  <c r="H91" i="44"/>
  <c r="F91" i="44"/>
  <c r="H90" i="44"/>
  <c r="F90" i="44"/>
  <c r="F89" i="44"/>
  <c r="H89" i="44" s="1"/>
  <c r="H88" i="44"/>
  <c r="F88" i="44"/>
  <c r="H87" i="44"/>
  <c r="F87" i="44"/>
  <c r="F86" i="44"/>
  <c r="H86" i="44" s="1"/>
  <c r="H85" i="44"/>
  <c r="F85" i="44"/>
  <c r="H84" i="44"/>
  <c r="F84" i="44"/>
  <c r="F83" i="44"/>
  <c r="H83" i="44" s="1"/>
  <c r="H82" i="44"/>
  <c r="F82" i="44"/>
  <c r="H81" i="44"/>
  <c r="F81" i="44"/>
  <c r="F80" i="44"/>
  <c r="H79" i="44"/>
  <c r="F79" i="44"/>
  <c r="H78" i="44"/>
  <c r="F78" i="44"/>
  <c r="F77" i="44"/>
  <c r="H77" i="44" s="1"/>
  <c r="H76" i="44"/>
  <c r="F76" i="44"/>
  <c r="H75" i="44"/>
  <c r="F75" i="44"/>
  <c r="F71" i="44"/>
  <c r="D71" i="44"/>
  <c r="C71" i="44"/>
  <c r="B71" i="44"/>
  <c r="E70" i="44"/>
  <c r="G70" i="44" s="1"/>
  <c r="G69" i="44"/>
  <c r="E69" i="44"/>
  <c r="G68" i="44"/>
  <c r="E68" i="44"/>
  <c r="E67" i="44"/>
  <c r="G67" i="44" s="1"/>
  <c r="G66" i="44"/>
  <c r="E66" i="44"/>
  <c r="G65" i="44"/>
  <c r="E65" i="44"/>
  <c r="E64" i="44"/>
  <c r="G64" i="44" s="1"/>
  <c r="G63" i="44"/>
  <c r="E63" i="44"/>
  <c r="G62" i="44"/>
  <c r="E62" i="44"/>
  <c r="E61" i="44"/>
  <c r="G61" i="44" s="1"/>
  <c r="G60" i="44"/>
  <c r="E60" i="44"/>
  <c r="G59" i="44"/>
  <c r="E59" i="44"/>
  <c r="E58" i="44"/>
  <c r="G58" i="44" s="1"/>
  <c r="G57" i="44"/>
  <c r="E57" i="44"/>
  <c r="G56" i="44"/>
  <c r="E56" i="44"/>
  <c r="E55" i="44"/>
  <c r="G55" i="44" s="1"/>
  <c r="G54" i="44"/>
  <c r="E54" i="44"/>
  <c r="G53" i="44"/>
  <c r="E53" i="44"/>
  <c r="E52" i="44"/>
  <c r="G52" i="44" s="1"/>
  <c r="G51" i="44"/>
  <c r="E51" i="44"/>
  <c r="G50" i="44"/>
  <c r="E50" i="44"/>
  <c r="E49" i="44"/>
  <c r="G49" i="44" s="1"/>
  <c r="G48" i="44"/>
  <c r="E48" i="44"/>
  <c r="G47" i="44"/>
  <c r="E47" i="44"/>
  <c r="E46" i="44"/>
  <c r="G46" i="44" s="1"/>
  <c r="G45" i="44"/>
  <c r="E45" i="44"/>
  <c r="G44" i="44"/>
  <c r="E43" i="44"/>
  <c r="G43" i="44" s="1"/>
  <c r="F39" i="44"/>
  <c r="K35" i="44"/>
  <c r="F35" i="44"/>
  <c r="E35" i="44"/>
  <c r="D35" i="44"/>
  <c r="C35" i="44"/>
  <c r="G34" i="44"/>
  <c r="G33" i="44"/>
  <c r="I32" i="44"/>
  <c r="G32" i="44"/>
  <c r="J32" i="44" s="1"/>
  <c r="L32" i="44" s="1"/>
  <c r="J31" i="44"/>
  <c r="L31" i="44" s="1"/>
  <c r="I31" i="44"/>
  <c r="G31" i="44"/>
  <c r="J30" i="44"/>
  <c r="L30" i="44" s="1"/>
  <c r="G30" i="44"/>
  <c r="I30" i="44" s="1"/>
  <c r="J29" i="44"/>
  <c r="L29" i="44" s="1"/>
  <c r="I29" i="44"/>
  <c r="G29" i="44"/>
  <c r="J28" i="44"/>
  <c r="L28" i="44" s="1"/>
  <c r="G28" i="44"/>
  <c r="I28" i="44" s="1"/>
  <c r="L27" i="44"/>
  <c r="J27" i="44"/>
  <c r="G27" i="44"/>
  <c r="I27" i="44" s="1"/>
  <c r="L26" i="44"/>
  <c r="I26" i="44"/>
  <c r="G26" i="44"/>
  <c r="J26" i="44" s="1"/>
  <c r="G25" i="44"/>
  <c r="J24" i="44"/>
  <c r="L24" i="44" s="1"/>
  <c r="G24" i="44"/>
  <c r="I24" i="44" s="1"/>
  <c r="I23" i="44"/>
  <c r="G23" i="44"/>
  <c r="J23" i="44" s="1"/>
  <c r="L23" i="44" s="1"/>
  <c r="J22" i="44"/>
  <c r="L22" i="44" s="1"/>
  <c r="I22" i="44"/>
  <c r="G22" i="44"/>
  <c r="J21" i="44"/>
  <c r="L21" i="44" s="1"/>
  <c r="G21" i="44"/>
  <c r="I21" i="44" s="1"/>
  <c r="L20" i="44"/>
  <c r="J20" i="44"/>
  <c r="I20" i="44"/>
  <c r="G20" i="44"/>
  <c r="G19" i="44"/>
  <c r="I19" i="44" s="1"/>
  <c r="L18" i="44"/>
  <c r="J18" i="44"/>
  <c r="G18" i="44"/>
  <c r="I18" i="44" s="1"/>
  <c r="L17" i="44"/>
  <c r="G17" i="44"/>
  <c r="J17" i="44" s="1"/>
  <c r="G16" i="44"/>
  <c r="L15" i="44"/>
  <c r="I15" i="44"/>
  <c r="G15" i="44"/>
  <c r="I14" i="44"/>
  <c r="G14" i="44"/>
  <c r="J14" i="44" s="1"/>
  <c r="L14" i="44" s="1"/>
  <c r="L13" i="44"/>
  <c r="I13" i="44"/>
  <c r="G13" i="44"/>
  <c r="J13" i="44" s="1"/>
  <c r="J12" i="44"/>
  <c r="L12" i="44" s="1"/>
  <c r="I12" i="44"/>
  <c r="G12" i="44"/>
  <c r="L11" i="44"/>
  <c r="I11" i="44"/>
  <c r="G11" i="44"/>
  <c r="G10" i="44"/>
  <c r="G9" i="44"/>
  <c r="G8" i="44"/>
  <c r="J8" i="44" s="1"/>
  <c r="L8" i="44" s="1"/>
  <c r="G7" i="44"/>
  <c r="J6" i="44"/>
  <c r="I6" i="44"/>
  <c r="G6" i="44"/>
  <c r="L5" i="44"/>
  <c r="I5" i="44"/>
  <c r="G5" i="44"/>
  <c r="L4" i="44"/>
  <c r="I4" i="44"/>
  <c r="G4" i="44"/>
  <c r="C180" i="43"/>
  <c r="E180" i="43" s="1"/>
  <c r="E176" i="43"/>
  <c r="C176" i="43"/>
  <c r="E171" i="43"/>
  <c r="H171" i="43" s="1"/>
  <c r="E170" i="43"/>
  <c r="H170" i="43" s="1"/>
  <c r="E169" i="43"/>
  <c r="H169" i="43" s="1"/>
  <c r="E168" i="43"/>
  <c r="H168" i="43" s="1"/>
  <c r="E167" i="43"/>
  <c r="H167" i="43" s="1"/>
  <c r="H166" i="43"/>
  <c r="E166" i="43"/>
  <c r="H165" i="43"/>
  <c r="E165" i="43"/>
  <c r="E164" i="43"/>
  <c r="H164" i="43" s="1"/>
  <c r="H163" i="43"/>
  <c r="E163" i="43"/>
  <c r="E162" i="43"/>
  <c r="H162" i="43" s="1"/>
  <c r="E161" i="43"/>
  <c r="H161" i="43" s="1"/>
  <c r="E160" i="43"/>
  <c r="H160" i="43" s="1"/>
  <c r="H159" i="43"/>
  <c r="E159" i="43"/>
  <c r="E158" i="43"/>
  <c r="H158" i="43" s="1"/>
  <c r="E157" i="43"/>
  <c r="H157" i="43" s="1"/>
  <c r="H156" i="43"/>
  <c r="E156" i="43"/>
  <c r="G152" i="43"/>
  <c r="E152" i="43"/>
  <c r="D152" i="43"/>
  <c r="C152" i="43"/>
  <c r="F151" i="43"/>
  <c r="H151" i="43" s="1"/>
  <c r="F150" i="43"/>
  <c r="H150" i="43" s="1"/>
  <c r="H149" i="43"/>
  <c r="F149" i="43"/>
  <c r="F148" i="43"/>
  <c r="H148" i="43" s="1"/>
  <c r="F147" i="43"/>
  <c r="H147" i="43" s="1"/>
  <c r="H146" i="43"/>
  <c r="F146" i="43"/>
  <c r="F145" i="43"/>
  <c r="H145" i="43" s="1"/>
  <c r="F144" i="43"/>
  <c r="H144" i="43" s="1"/>
  <c r="H143" i="43"/>
  <c r="F143" i="43"/>
  <c r="F142" i="43"/>
  <c r="H142" i="43" s="1"/>
  <c r="F141" i="43"/>
  <c r="H141" i="43" s="1"/>
  <c r="H140" i="43"/>
  <c r="F140" i="43"/>
  <c r="F139" i="43"/>
  <c r="H139" i="43" s="1"/>
  <c r="F138" i="43"/>
  <c r="H138" i="43" s="1"/>
  <c r="H137" i="43"/>
  <c r="F137" i="43"/>
  <c r="F136" i="43"/>
  <c r="H136" i="43" s="1"/>
  <c r="F135" i="43"/>
  <c r="H135" i="43" s="1"/>
  <c r="H134" i="43"/>
  <c r="F134" i="43"/>
  <c r="F133" i="43"/>
  <c r="H133" i="43" s="1"/>
  <c r="F132" i="43"/>
  <c r="H132" i="43" s="1"/>
  <c r="H131" i="43"/>
  <c r="F131" i="43"/>
  <c r="F130" i="43"/>
  <c r="H130" i="43" s="1"/>
  <c r="F129" i="43"/>
  <c r="H129" i="43" s="1"/>
  <c r="H128" i="43"/>
  <c r="F128" i="43"/>
  <c r="F127" i="43"/>
  <c r="H127" i="43" s="1"/>
  <c r="F126" i="43"/>
  <c r="H126" i="43" s="1"/>
  <c r="H125" i="43"/>
  <c r="F125" i="43"/>
  <c r="F124" i="43"/>
  <c r="H124" i="43" s="1"/>
  <c r="F123" i="43"/>
  <c r="G119" i="43"/>
  <c r="E119" i="43"/>
  <c r="D119" i="43"/>
  <c r="C119" i="43"/>
  <c r="H118" i="43"/>
  <c r="F117" i="43"/>
  <c r="H117" i="43" s="1"/>
  <c r="F116" i="43"/>
  <c r="H116" i="43" s="1"/>
  <c r="F115" i="43"/>
  <c r="H115" i="43" s="1"/>
  <c r="F114" i="43"/>
  <c r="H114" i="43" s="1"/>
  <c r="H113" i="43"/>
  <c r="F113" i="43"/>
  <c r="H112" i="43"/>
  <c r="F112" i="43"/>
  <c r="F111" i="43"/>
  <c r="H111" i="43" s="1"/>
  <c r="H110" i="43"/>
  <c r="F110" i="43"/>
  <c r="F109" i="43"/>
  <c r="H109" i="43" s="1"/>
  <c r="F108" i="43"/>
  <c r="H108" i="43" s="1"/>
  <c r="F107" i="43"/>
  <c r="H107" i="43" s="1"/>
  <c r="H106" i="43"/>
  <c r="F106" i="43"/>
  <c r="F105" i="43"/>
  <c r="H105" i="43" s="1"/>
  <c r="F104" i="43"/>
  <c r="H104" i="43" s="1"/>
  <c r="H103" i="43"/>
  <c r="F103" i="43"/>
  <c r="F102" i="43"/>
  <c r="H102" i="43" s="1"/>
  <c r="H101" i="43"/>
  <c r="F101" i="43"/>
  <c r="H100" i="43"/>
  <c r="F100" i="43"/>
  <c r="F99" i="43"/>
  <c r="H99" i="43" s="1"/>
  <c r="F98" i="43"/>
  <c r="H98" i="43" s="1"/>
  <c r="F97" i="43"/>
  <c r="H97" i="43" s="1"/>
  <c r="F96" i="43"/>
  <c r="H96" i="43" s="1"/>
  <c r="H95" i="43"/>
  <c r="F95" i="43"/>
  <c r="H94" i="43"/>
  <c r="F94" i="43"/>
  <c r="F93" i="43"/>
  <c r="H93" i="43" s="1"/>
  <c r="H92" i="43"/>
  <c r="F92" i="43"/>
  <c r="H91" i="43"/>
  <c r="H90" i="43"/>
  <c r="F90" i="43"/>
  <c r="F89" i="43"/>
  <c r="H89" i="43" s="1"/>
  <c r="H88" i="43"/>
  <c r="F88" i="43"/>
  <c r="H87" i="43"/>
  <c r="F87" i="43"/>
  <c r="F86" i="43"/>
  <c r="H86" i="43" s="1"/>
  <c r="H85" i="43"/>
  <c r="F85" i="43"/>
  <c r="H84" i="43"/>
  <c r="F84" i="43"/>
  <c r="F83" i="43"/>
  <c r="H83" i="43" s="1"/>
  <c r="H82" i="43"/>
  <c r="F82" i="43"/>
  <c r="H81" i="43"/>
  <c r="F81" i="43"/>
  <c r="F80" i="43"/>
  <c r="H80" i="43" s="1"/>
  <c r="H119" i="43" s="1"/>
  <c r="H79" i="43"/>
  <c r="F79" i="43"/>
  <c r="H78" i="43"/>
  <c r="F78" i="43"/>
  <c r="F77" i="43"/>
  <c r="H77" i="43" s="1"/>
  <c r="H76" i="43"/>
  <c r="F76" i="43"/>
  <c r="H75" i="43"/>
  <c r="F75" i="43"/>
  <c r="F71" i="43"/>
  <c r="D71" i="43"/>
  <c r="C71" i="43"/>
  <c r="B71" i="43"/>
  <c r="G70" i="43"/>
  <c r="E70" i="43"/>
  <c r="G69" i="43"/>
  <c r="E69" i="43"/>
  <c r="G68" i="43"/>
  <c r="E68" i="43"/>
  <c r="G67" i="43"/>
  <c r="E67" i="43"/>
  <c r="G66" i="43"/>
  <c r="E66" i="43"/>
  <c r="G65" i="43"/>
  <c r="E65" i="43"/>
  <c r="G64" i="43"/>
  <c r="E64" i="43"/>
  <c r="G63" i="43"/>
  <c r="E63" i="43"/>
  <c r="G62" i="43"/>
  <c r="E62" i="43"/>
  <c r="G61" i="43"/>
  <c r="E61" i="43"/>
  <c r="G60" i="43"/>
  <c r="E60" i="43"/>
  <c r="G59" i="43"/>
  <c r="E59" i="43"/>
  <c r="G58" i="43"/>
  <c r="E58" i="43"/>
  <c r="G57" i="43"/>
  <c r="E57" i="43"/>
  <c r="G56" i="43"/>
  <c r="E56" i="43"/>
  <c r="G55" i="43"/>
  <c r="E55" i="43"/>
  <c r="G54" i="43"/>
  <c r="E54" i="43"/>
  <c r="G53" i="43"/>
  <c r="E53" i="43"/>
  <c r="G52" i="43"/>
  <c r="E52" i="43"/>
  <c r="G51" i="43"/>
  <c r="E51" i="43"/>
  <c r="G50" i="43"/>
  <c r="E50" i="43"/>
  <c r="G49" i="43"/>
  <c r="E49" i="43"/>
  <c r="G48" i="43"/>
  <c r="E48" i="43"/>
  <c r="G47" i="43"/>
  <c r="E47" i="43"/>
  <c r="G46" i="43"/>
  <c r="E46" i="43"/>
  <c r="E71" i="43" s="1"/>
  <c r="G45" i="43"/>
  <c r="E45" i="43"/>
  <c r="G44" i="43"/>
  <c r="G71" i="43" s="1"/>
  <c r="E43" i="43"/>
  <c r="G43" i="43" s="1"/>
  <c r="F39" i="43"/>
  <c r="K35" i="43"/>
  <c r="F35" i="43"/>
  <c r="E35" i="43"/>
  <c r="D35" i="43"/>
  <c r="C35" i="43"/>
  <c r="I34" i="43"/>
  <c r="G34" i="43"/>
  <c r="J34" i="43" s="1"/>
  <c r="L34" i="43" s="1"/>
  <c r="J33" i="43"/>
  <c r="L33" i="43" s="1"/>
  <c r="G33" i="43"/>
  <c r="I33" i="43" s="1"/>
  <c r="J32" i="43"/>
  <c r="L32" i="43" s="1"/>
  <c r="G32" i="43"/>
  <c r="I32" i="43" s="1"/>
  <c r="J31" i="43"/>
  <c r="L31" i="43" s="1"/>
  <c r="I31" i="43"/>
  <c r="G31" i="43"/>
  <c r="G30" i="43"/>
  <c r="G29" i="43"/>
  <c r="G28" i="43"/>
  <c r="J28" i="43" s="1"/>
  <c r="L28" i="43" s="1"/>
  <c r="G27" i="43"/>
  <c r="J26" i="43"/>
  <c r="L26" i="43" s="1"/>
  <c r="I26" i="43"/>
  <c r="G26" i="43"/>
  <c r="I25" i="43"/>
  <c r="G25" i="43"/>
  <c r="J25" i="43" s="1"/>
  <c r="L25" i="43" s="1"/>
  <c r="L24" i="43"/>
  <c r="J24" i="43"/>
  <c r="G24" i="43"/>
  <c r="I24" i="43" s="1"/>
  <c r="J23" i="43"/>
  <c r="L23" i="43" s="1"/>
  <c r="G23" i="43"/>
  <c r="I23" i="43" s="1"/>
  <c r="J22" i="43"/>
  <c r="L22" i="43" s="1"/>
  <c r="I22" i="43"/>
  <c r="G22" i="43"/>
  <c r="G21" i="43"/>
  <c r="G20" i="43"/>
  <c r="I19" i="43"/>
  <c r="G19" i="43"/>
  <c r="J19" i="43" s="1"/>
  <c r="L19" i="43" s="1"/>
  <c r="G18" i="43"/>
  <c r="J17" i="43"/>
  <c r="L17" i="43" s="1"/>
  <c r="I17" i="43"/>
  <c r="G17" i="43"/>
  <c r="I16" i="43"/>
  <c r="G16" i="43"/>
  <c r="J16" i="43" s="1"/>
  <c r="L16" i="43" s="1"/>
  <c r="L15" i="43"/>
  <c r="I15" i="43"/>
  <c r="G15" i="43"/>
  <c r="G14" i="43"/>
  <c r="L13" i="43"/>
  <c r="I13" i="43"/>
  <c r="G13" i="43"/>
  <c r="J13" i="43" s="1"/>
  <c r="L12" i="43"/>
  <c r="J12" i="43"/>
  <c r="I12" i="43"/>
  <c r="G12" i="43"/>
  <c r="L11" i="43"/>
  <c r="G11" i="43"/>
  <c r="I11" i="43" s="1"/>
  <c r="G10" i="43"/>
  <c r="I10" i="43" s="1"/>
  <c r="I9" i="43"/>
  <c r="G9" i="43"/>
  <c r="J9" i="43" s="1"/>
  <c r="L9" i="43" s="1"/>
  <c r="J8" i="43"/>
  <c r="L8" i="43" s="1"/>
  <c r="I8" i="43"/>
  <c r="G8" i="43"/>
  <c r="J7" i="43"/>
  <c r="L7" i="43" s="1"/>
  <c r="G7" i="43"/>
  <c r="I7" i="43" s="1"/>
  <c r="L6" i="43"/>
  <c r="J6" i="43"/>
  <c r="I6" i="43"/>
  <c r="G6" i="43"/>
  <c r="L5" i="43"/>
  <c r="G5" i="43"/>
  <c r="I5" i="43" s="1"/>
  <c r="L4" i="43"/>
  <c r="I4" i="43"/>
  <c r="G4" i="43"/>
  <c r="C180" i="42"/>
  <c r="E180" i="42" s="1"/>
  <c r="C176" i="42"/>
  <c r="E176" i="42" s="1"/>
  <c r="H171" i="42"/>
  <c r="E171" i="42"/>
  <c r="E170" i="42"/>
  <c r="H170" i="42" s="1"/>
  <c r="H169" i="42"/>
  <c r="E169" i="42"/>
  <c r="E168" i="42"/>
  <c r="H168" i="42" s="1"/>
  <c r="E167" i="42"/>
  <c r="H167" i="42" s="1"/>
  <c r="E166" i="42"/>
  <c r="H166" i="42" s="1"/>
  <c r="E165" i="42"/>
  <c r="H165" i="42" s="1"/>
  <c r="E164" i="42"/>
  <c r="H164" i="42" s="1"/>
  <c r="H163" i="42"/>
  <c r="E163" i="42"/>
  <c r="H162" i="42"/>
  <c r="E162" i="42"/>
  <c r="E161" i="42"/>
  <c r="H161" i="42" s="1"/>
  <c r="H160" i="42"/>
  <c r="E160" i="42"/>
  <c r="E159" i="42"/>
  <c r="H159" i="42" s="1"/>
  <c r="E158" i="42"/>
  <c r="H158" i="42" s="1"/>
  <c r="E157" i="42"/>
  <c r="H157" i="42" s="1"/>
  <c r="H156" i="42"/>
  <c r="E156" i="42"/>
  <c r="G152" i="42"/>
  <c r="E152" i="42"/>
  <c r="D152" i="42"/>
  <c r="C152" i="42"/>
  <c r="H151" i="42"/>
  <c r="F151" i="42"/>
  <c r="F150" i="42"/>
  <c r="H150" i="42" s="1"/>
  <c r="H149" i="42"/>
  <c r="F149" i="42"/>
  <c r="H148" i="42"/>
  <c r="F148" i="42"/>
  <c r="F147" i="42"/>
  <c r="H147" i="42" s="1"/>
  <c r="H146" i="42"/>
  <c r="F146" i="42"/>
  <c r="H145" i="42"/>
  <c r="F145" i="42"/>
  <c r="F144" i="42"/>
  <c r="H144" i="42" s="1"/>
  <c r="H143" i="42"/>
  <c r="F143" i="42"/>
  <c r="H142" i="42"/>
  <c r="F142" i="42"/>
  <c r="F141" i="42"/>
  <c r="H141" i="42" s="1"/>
  <c r="H140" i="42"/>
  <c r="F140" i="42"/>
  <c r="H139" i="42"/>
  <c r="F139" i="42"/>
  <c r="F138" i="42"/>
  <c r="H138" i="42" s="1"/>
  <c r="H137" i="42"/>
  <c r="F137" i="42"/>
  <c r="H136" i="42"/>
  <c r="F136" i="42"/>
  <c r="F135" i="42"/>
  <c r="H135" i="42" s="1"/>
  <c r="H134" i="42"/>
  <c r="F134" i="42"/>
  <c r="H133" i="42"/>
  <c r="F133" i="42"/>
  <c r="F132" i="42"/>
  <c r="H132" i="42" s="1"/>
  <c r="H131" i="42"/>
  <c r="F131" i="42"/>
  <c r="H130" i="42"/>
  <c r="F130" i="42"/>
  <c r="F129" i="42"/>
  <c r="H129" i="42" s="1"/>
  <c r="H128" i="42"/>
  <c r="F128" i="42"/>
  <c r="H127" i="42"/>
  <c r="F127" i="42"/>
  <c r="F126" i="42"/>
  <c r="H126" i="42" s="1"/>
  <c r="H125" i="42"/>
  <c r="F125" i="42"/>
  <c r="H124" i="42"/>
  <c r="F124" i="42"/>
  <c r="F123" i="42"/>
  <c r="G119" i="42"/>
  <c r="E119" i="42"/>
  <c r="D119" i="42"/>
  <c r="C119" i="42"/>
  <c r="H118" i="42"/>
  <c r="F117" i="42"/>
  <c r="H117" i="42" s="1"/>
  <c r="H116" i="42"/>
  <c r="F116" i="42"/>
  <c r="F115" i="42"/>
  <c r="H115" i="42" s="1"/>
  <c r="F114" i="42"/>
  <c r="H114" i="42" s="1"/>
  <c r="F113" i="42"/>
  <c r="H113" i="42" s="1"/>
  <c r="F112" i="42"/>
  <c r="H112" i="42" s="1"/>
  <c r="F111" i="42"/>
  <c r="H111" i="42" s="1"/>
  <c r="H110" i="42"/>
  <c r="F110" i="42"/>
  <c r="H109" i="42"/>
  <c r="F109" i="42"/>
  <c r="F108" i="42"/>
  <c r="H108" i="42" s="1"/>
  <c r="H107" i="42"/>
  <c r="F107" i="42"/>
  <c r="F106" i="42"/>
  <c r="H106" i="42" s="1"/>
  <c r="F105" i="42"/>
  <c r="H105" i="42" s="1"/>
  <c r="F104" i="42"/>
  <c r="H104" i="42" s="1"/>
  <c r="H103" i="42"/>
  <c r="F103" i="42"/>
  <c r="F102" i="42"/>
  <c r="H102" i="42" s="1"/>
  <c r="F101" i="42"/>
  <c r="H101" i="42" s="1"/>
  <c r="H100" i="42"/>
  <c r="F100" i="42"/>
  <c r="F99" i="42"/>
  <c r="H99" i="42" s="1"/>
  <c r="H98" i="42"/>
  <c r="F98" i="42"/>
  <c r="H97" i="42"/>
  <c r="F97" i="42"/>
  <c r="F96" i="42"/>
  <c r="H96" i="42" s="1"/>
  <c r="F95" i="42"/>
  <c r="H95" i="42" s="1"/>
  <c r="F94" i="42"/>
  <c r="H94" i="42" s="1"/>
  <c r="F93" i="42"/>
  <c r="H93" i="42" s="1"/>
  <c r="H92" i="42"/>
  <c r="F92" i="42"/>
  <c r="H91" i="42"/>
  <c r="H90" i="42"/>
  <c r="F90" i="42"/>
  <c r="H89" i="42"/>
  <c r="F89" i="42"/>
  <c r="F88" i="42"/>
  <c r="H88" i="42" s="1"/>
  <c r="H87" i="42"/>
  <c r="F87" i="42"/>
  <c r="H86" i="42"/>
  <c r="F86" i="42"/>
  <c r="F85" i="42"/>
  <c r="H85" i="42" s="1"/>
  <c r="H84" i="42"/>
  <c r="F84" i="42"/>
  <c r="H83" i="42"/>
  <c r="F83" i="42"/>
  <c r="F82" i="42"/>
  <c r="H82" i="42" s="1"/>
  <c r="H81" i="42"/>
  <c r="F81" i="42"/>
  <c r="H80" i="42"/>
  <c r="F80" i="42"/>
  <c r="F79" i="42"/>
  <c r="H79" i="42" s="1"/>
  <c r="H78" i="42"/>
  <c r="F78" i="42"/>
  <c r="H77" i="42"/>
  <c r="F77" i="42"/>
  <c r="F76" i="42"/>
  <c r="H75" i="42"/>
  <c r="F75" i="42"/>
  <c r="F71" i="42"/>
  <c r="D71" i="42"/>
  <c r="C71" i="42"/>
  <c r="B71" i="42"/>
  <c r="G70" i="42"/>
  <c r="E70" i="42"/>
  <c r="E69" i="42"/>
  <c r="G69" i="42" s="1"/>
  <c r="G68" i="42"/>
  <c r="E68" i="42"/>
  <c r="G67" i="42"/>
  <c r="E67" i="42"/>
  <c r="E66" i="42"/>
  <c r="G66" i="42" s="1"/>
  <c r="G65" i="42"/>
  <c r="E65" i="42"/>
  <c r="G64" i="42"/>
  <c r="E64" i="42"/>
  <c r="E63" i="42"/>
  <c r="G63" i="42" s="1"/>
  <c r="G62" i="42"/>
  <c r="E62" i="42"/>
  <c r="G61" i="42"/>
  <c r="E61" i="42"/>
  <c r="E60" i="42"/>
  <c r="G60" i="42" s="1"/>
  <c r="G59" i="42"/>
  <c r="E59" i="42"/>
  <c r="G58" i="42"/>
  <c r="E58" i="42"/>
  <c r="E57" i="42"/>
  <c r="G57" i="42" s="1"/>
  <c r="G56" i="42"/>
  <c r="E56" i="42"/>
  <c r="G55" i="42"/>
  <c r="E55" i="42"/>
  <c r="E54" i="42"/>
  <c r="G54" i="42" s="1"/>
  <c r="G53" i="42"/>
  <c r="E53" i="42"/>
  <c r="G52" i="42"/>
  <c r="E52" i="42"/>
  <c r="E51" i="42"/>
  <c r="G51" i="42" s="1"/>
  <c r="G50" i="42"/>
  <c r="E50" i="42"/>
  <c r="G49" i="42"/>
  <c r="E49" i="42"/>
  <c r="E48" i="42"/>
  <c r="G48" i="42" s="1"/>
  <c r="G47" i="42"/>
  <c r="E47" i="42"/>
  <c r="G46" i="42"/>
  <c r="E46" i="42"/>
  <c r="E45" i="42"/>
  <c r="G45" i="42" s="1"/>
  <c r="G44" i="42"/>
  <c r="E43" i="42"/>
  <c r="F39" i="42"/>
  <c r="K35" i="42"/>
  <c r="F35" i="42"/>
  <c r="E35" i="42"/>
  <c r="D35" i="42"/>
  <c r="C35" i="42"/>
  <c r="J34" i="42"/>
  <c r="L34" i="42" s="1"/>
  <c r="G34" i="42"/>
  <c r="I34" i="42" s="1"/>
  <c r="L33" i="42"/>
  <c r="J33" i="42"/>
  <c r="G33" i="42"/>
  <c r="I33" i="42" s="1"/>
  <c r="L32" i="42"/>
  <c r="I32" i="42"/>
  <c r="G32" i="42"/>
  <c r="J32" i="42" s="1"/>
  <c r="G31" i="42"/>
  <c r="J30" i="42"/>
  <c r="L30" i="42" s="1"/>
  <c r="G30" i="42"/>
  <c r="I30" i="42" s="1"/>
  <c r="I29" i="42"/>
  <c r="G29" i="42"/>
  <c r="J29" i="42" s="1"/>
  <c r="L29" i="42" s="1"/>
  <c r="J28" i="42"/>
  <c r="L28" i="42" s="1"/>
  <c r="I28" i="42"/>
  <c r="G28" i="42"/>
  <c r="J27" i="42"/>
  <c r="L27" i="42" s="1"/>
  <c r="G27" i="42"/>
  <c r="I27" i="42" s="1"/>
  <c r="L26" i="42"/>
  <c r="J26" i="42"/>
  <c r="I26" i="42"/>
  <c r="G26" i="42"/>
  <c r="G25" i="42"/>
  <c r="I25" i="42" s="1"/>
  <c r="L24" i="42"/>
  <c r="J24" i="42"/>
  <c r="G24" i="42"/>
  <c r="I24" i="42" s="1"/>
  <c r="L23" i="42"/>
  <c r="G23" i="42"/>
  <c r="J23" i="42" s="1"/>
  <c r="G22" i="42"/>
  <c r="G21" i="42"/>
  <c r="I21" i="42" s="1"/>
  <c r="I20" i="42"/>
  <c r="G20" i="42"/>
  <c r="J20" i="42" s="1"/>
  <c r="L20" i="42" s="1"/>
  <c r="J19" i="42"/>
  <c r="L19" i="42" s="1"/>
  <c r="I19" i="42"/>
  <c r="G19" i="42"/>
  <c r="J18" i="42"/>
  <c r="L18" i="42" s="1"/>
  <c r="G18" i="42"/>
  <c r="I18" i="42" s="1"/>
  <c r="J17" i="42"/>
  <c r="L17" i="42" s="1"/>
  <c r="I17" i="42"/>
  <c r="G17" i="42"/>
  <c r="G16" i="42"/>
  <c r="L15" i="42"/>
  <c r="I15" i="42"/>
  <c r="G15" i="42"/>
  <c r="G14" i="42"/>
  <c r="G13" i="42"/>
  <c r="J12" i="42"/>
  <c r="L12" i="42" s="1"/>
  <c r="I12" i="42"/>
  <c r="G12" i="42"/>
  <c r="L11" i="42"/>
  <c r="I11" i="42"/>
  <c r="G11" i="42"/>
  <c r="J10" i="42"/>
  <c r="L10" i="42" s="1"/>
  <c r="I10" i="42"/>
  <c r="G10" i="42"/>
  <c r="L9" i="42"/>
  <c r="G9" i="42"/>
  <c r="J9" i="42" s="1"/>
  <c r="I8" i="42"/>
  <c r="G8" i="42"/>
  <c r="J8" i="42" s="1"/>
  <c r="L8" i="42" s="1"/>
  <c r="J7" i="42"/>
  <c r="L7" i="42" s="1"/>
  <c r="I7" i="42"/>
  <c r="G7" i="42"/>
  <c r="L6" i="42"/>
  <c r="G6" i="42"/>
  <c r="J6" i="42" s="1"/>
  <c r="L5" i="42"/>
  <c r="G5" i="42"/>
  <c r="I5" i="42" s="1"/>
  <c r="L4" i="42"/>
  <c r="I4" i="42"/>
  <c r="G4" i="42"/>
  <c r="E180" i="41"/>
  <c r="C180" i="41"/>
  <c r="E176" i="41"/>
  <c r="C176" i="41"/>
  <c r="H171" i="41"/>
  <c r="E171" i="41"/>
  <c r="H170" i="41"/>
  <c r="E170" i="41"/>
  <c r="H169" i="41"/>
  <c r="E169" i="41"/>
  <c r="H168" i="41"/>
  <c r="E168" i="41"/>
  <c r="H167" i="41"/>
  <c r="E167" i="41"/>
  <c r="H166" i="41"/>
  <c r="E166" i="41"/>
  <c r="H165" i="41"/>
  <c r="E165" i="41"/>
  <c r="H164" i="41"/>
  <c r="E164" i="41"/>
  <c r="H163" i="41"/>
  <c r="E163" i="41"/>
  <c r="H162" i="41"/>
  <c r="E162" i="41"/>
  <c r="H161" i="41"/>
  <c r="E161" i="41"/>
  <c r="H160" i="41"/>
  <c r="E160" i="41"/>
  <c r="H159" i="41"/>
  <c r="E159" i="41"/>
  <c r="H158" i="41"/>
  <c r="E158" i="41"/>
  <c r="H157" i="41"/>
  <c r="E157" i="41"/>
  <c r="H156" i="41"/>
  <c r="J155" i="41" s="1"/>
  <c r="E156" i="41"/>
  <c r="G152" i="41"/>
  <c r="E152" i="41"/>
  <c r="D152" i="41"/>
  <c r="C152" i="41"/>
  <c r="F151" i="41"/>
  <c r="H151" i="41" s="1"/>
  <c r="F150" i="41"/>
  <c r="H150" i="41" s="1"/>
  <c r="H149" i="41"/>
  <c r="F149" i="41"/>
  <c r="F148" i="41"/>
  <c r="H148" i="41" s="1"/>
  <c r="F147" i="41"/>
  <c r="H147" i="41" s="1"/>
  <c r="H146" i="41"/>
  <c r="F146" i="41"/>
  <c r="F145" i="41"/>
  <c r="H145" i="41" s="1"/>
  <c r="F144" i="41"/>
  <c r="H144" i="41" s="1"/>
  <c r="H143" i="41"/>
  <c r="F143" i="41"/>
  <c r="F142" i="41"/>
  <c r="H142" i="41" s="1"/>
  <c r="F141" i="41"/>
  <c r="H141" i="41" s="1"/>
  <c r="H140" i="41"/>
  <c r="F140" i="41"/>
  <c r="F139" i="41"/>
  <c r="H139" i="41" s="1"/>
  <c r="F138" i="41"/>
  <c r="H138" i="41" s="1"/>
  <c r="H137" i="41"/>
  <c r="F137" i="41"/>
  <c r="F136" i="41"/>
  <c r="H136" i="41" s="1"/>
  <c r="F135" i="41"/>
  <c r="H135" i="41" s="1"/>
  <c r="H134" i="41"/>
  <c r="F134" i="41"/>
  <c r="F133" i="41"/>
  <c r="H133" i="41" s="1"/>
  <c r="F132" i="41"/>
  <c r="H132" i="41" s="1"/>
  <c r="H131" i="41"/>
  <c r="F131" i="41"/>
  <c r="F130" i="41"/>
  <c r="H130" i="41" s="1"/>
  <c r="F129" i="41"/>
  <c r="H129" i="41" s="1"/>
  <c r="H128" i="41"/>
  <c r="F128" i="41"/>
  <c r="F127" i="41"/>
  <c r="H127" i="41" s="1"/>
  <c r="F126" i="41"/>
  <c r="H126" i="41" s="1"/>
  <c r="H125" i="41"/>
  <c r="F125" i="41"/>
  <c r="F124" i="41"/>
  <c r="H124" i="41" s="1"/>
  <c r="F123" i="41"/>
  <c r="G119" i="41"/>
  <c r="E119" i="41"/>
  <c r="D119" i="41"/>
  <c r="C119" i="41"/>
  <c r="H118" i="41"/>
  <c r="H117" i="41"/>
  <c r="F117" i="41"/>
  <c r="H116" i="41"/>
  <c r="F116" i="41"/>
  <c r="H115" i="41"/>
  <c r="F115" i="41"/>
  <c r="H114" i="41"/>
  <c r="F114" i="41"/>
  <c r="H113" i="41"/>
  <c r="F113" i="41"/>
  <c r="H112" i="41"/>
  <c r="F112" i="41"/>
  <c r="H111" i="41"/>
  <c r="F111" i="41"/>
  <c r="H110" i="41"/>
  <c r="F110" i="41"/>
  <c r="H109" i="41"/>
  <c r="F109" i="41"/>
  <c r="H108" i="41"/>
  <c r="F108" i="41"/>
  <c r="H107" i="41"/>
  <c r="F107" i="41"/>
  <c r="H106" i="41"/>
  <c r="F106" i="41"/>
  <c r="H105" i="41"/>
  <c r="F105" i="41"/>
  <c r="H104" i="41"/>
  <c r="F104" i="41"/>
  <c r="H103" i="41"/>
  <c r="F103" i="41"/>
  <c r="F102" i="41"/>
  <c r="H102" i="41" s="1"/>
  <c r="H101" i="41"/>
  <c r="F101" i="41"/>
  <c r="F100" i="41"/>
  <c r="H100" i="41" s="1"/>
  <c r="F99" i="41"/>
  <c r="H99" i="41" s="1"/>
  <c r="H98" i="41"/>
  <c r="F98" i="41"/>
  <c r="F97" i="41"/>
  <c r="H97" i="41" s="1"/>
  <c r="F96" i="41"/>
  <c r="H96" i="41" s="1"/>
  <c r="H95" i="41"/>
  <c r="F95" i="41"/>
  <c r="H94" i="41"/>
  <c r="F94" i="41"/>
  <c r="F93" i="41"/>
  <c r="H93" i="41" s="1"/>
  <c r="H92" i="41"/>
  <c r="F92" i="41"/>
  <c r="H91" i="41"/>
  <c r="H90" i="41"/>
  <c r="F90" i="41"/>
  <c r="F89" i="41"/>
  <c r="H89" i="41" s="1"/>
  <c r="F88" i="41"/>
  <c r="H88" i="41" s="1"/>
  <c r="H87" i="41"/>
  <c r="F87" i="41"/>
  <c r="F86" i="41"/>
  <c r="H86" i="41" s="1"/>
  <c r="F85" i="41"/>
  <c r="H85" i="41" s="1"/>
  <c r="H84" i="41"/>
  <c r="F84" i="41"/>
  <c r="F83" i="41"/>
  <c r="H83" i="41" s="1"/>
  <c r="F82" i="41"/>
  <c r="H82" i="41" s="1"/>
  <c r="H81" i="41"/>
  <c r="F81" i="41"/>
  <c r="F80" i="41"/>
  <c r="H80" i="41" s="1"/>
  <c r="F79" i="41"/>
  <c r="H79" i="41" s="1"/>
  <c r="H78" i="41"/>
  <c r="F78" i="41"/>
  <c r="F77" i="41"/>
  <c r="H77" i="41" s="1"/>
  <c r="F76" i="41"/>
  <c r="H76" i="41" s="1"/>
  <c r="H75" i="41"/>
  <c r="H119" i="41" s="1"/>
  <c r="F75" i="41"/>
  <c r="F119" i="41" s="1"/>
  <c r="F71" i="41"/>
  <c r="D71" i="41"/>
  <c r="C71" i="41"/>
  <c r="B71" i="41"/>
  <c r="E70" i="41"/>
  <c r="G70" i="41" s="1"/>
  <c r="E69" i="41"/>
  <c r="G69" i="41" s="1"/>
  <c r="G68" i="41"/>
  <c r="E68" i="41"/>
  <c r="E67" i="41"/>
  <c r="G67" i="41" s="1"/>
  <c r="E66" i="41"/>
  <c r="G66" i="41" s="1"/>
  <c r="G65" i="41"/>
  <c r="E65" i="41"/>
  <c r="E64" i="41"/>
  <c r="G64" i="41" s="1"/>
  <c r="E63" i="41"/>
  <c r="G63" i="41" s="1"/>
  <c r="G62" i="41"/>
  <c r="E62" i="41"/>
  <c r="E61" i="41"/>
  <c r="G61" i="41" s="1"/>
  <c r="E60" i="41"/>
  <c r="G60" i="41" s="1"/>
  <c r="G59" i="41"/>
  <c r="E59" i="41"/>
  <c r="E58" i="41"/>
  <c r="G58" i="41" s="1"/>
  <c r="E57" i="41"/>
  <c r="G57" i="41" s="1"/>
  <c r="G56" i="41"/>
  <c r="E56" i="41"/>
  <c r="E55" i="41"/>
  <c r="G55" i="41" s="1"/>
  <c r="E54" i="41"/>
  <c r="G54" i="41" s="1"/>
  <c r="G53" i="41"/>
  <c r="E53" i="41"/>
  <c r="E52" i="41"/>
  <c r="G52" i="41" s="1"/>
  <c r="E51" i="41"/>
  <c r="G51" i="41" s="1"/>
  <c r="G50" i="41"/>
  <c r="E50" i="41"/>
  <c r="E49" i="41"/>
  <c r="G49" i="41" s="1"/>
  <c r="E48" i="41"/>
  <c r="G48" i="41" s="1"/>
  <c r="G47" i="41"/>
  <c r="E47" i="41"/>
  <c r="E46" i="41"/>
  <c r="G46" i="41" s="1"/>
  <c r="E45" i="41"/>
  <c r="G45" i="41" s="1"/>
  <c r="G44" i="41"/>
  <c r="E43" i="41"/>
  <c r="G43" i="41" s="1"/>
  <c r="F39" i="41"/>
  <c r="K35" i="41"/>
  <c r="F35" i="41"/>
  <c r="E35" i="41"/>
  <c r="D35" i="41"/>
  <c r="C35" i="41"/>
  <c r="J34" i="41"/>
  <c r="L34" i="41" s="1"/>
  <c r="I34" i="41"/>
  <c r="G34" i="41"/>
  <c r="L33" i="41"/>
  <c r="J33" i="41"/>
  <c r="G33" i="41"/>
  <c r="I33" i="41" s="1"/>
  <c r="L32" i="41"/>
  <c r="I32" i="41"/>
  <c r="G32" i="41"/>
  <c r="J32" i="41" s="1"/>
  <c r="J31" i="41"/>
  <c r="L31" i="41" s="1"/>
  <c r="I31" i="41"/>
  <c r="G31" i="41"/>
  <c r="L30" i="41"/>
  <c r="J30" i="41"/>
  <c r="G30" i="41"/>
  <c r="I30" i="41" s="1"/>
  <c r="L29" i="41"/>
  <c r="G29" i="41"/>
  <c r="J29" i="41" s="1"/>
  <c r="J28" i="41"/>
  <c r="L28" i="41" s="1"/>
  <c r="I28" i="41"/>
  <c r="G28" i="41"/>
  <c r="L27" i="41"/>
  <c r="J27" i="41"/>
  <c r="G27" i="41"/>
  <c r="I27" i="41" s="1"/>
  <c r="L26" i="41"/>
  <c r="I26" i="41"/>
  <c r="G26" i="41"/>
  <c r="J26" i="41" s="1"/>
  <c r="J25" i="41"/>
  <c r="L25" i="41" s="1"/>
  <c r="I25" i="41"/>
  <c r="G25" i="41"/>
  <c r="L24" i="41"/>
  <c r="J24" i="41"/>
  <c r="G24" i="41"/>
  <c r="I24" i="41" s="1"/>
  <c r="L23" i="41"/>
  <c r="G23" i="41"/>
  <c r="J23" i="41" s="1"/>
  <c r="J22" i="41"/>
  <c r="L22" i="41" s="1"/>
  <c r="I22" i="41"/>
  <c r="G22" i="41"/>
  <c r="L21" i="41"/>
  <c r="J21" i="41"/>
  <c r="G21" i="41"/>
  <c r="I21" i="41" s="1"/>
  <c r="L20" i="41"/>
  <c r="G20" i="41"/>
  <c r="J20" i="41" s="1"/>
  <c r="J19" i="41"/>
  <c r="L19" i="41" s="1"/>
  <c r="I19" i="41"/>
  <c r="G19" i="41"/>
  <c r="L18" i="41"/>
  <c r="J18" i="41"/>
  <c r="G18" i="41"/>
  <c r="I18" i="41" s="1"/>
  <c r="L17" i="41"/>
  <c r="G17" i="41"/>
  <c r="J17" i="41" s="1"/>
  <c r="J16" i="41"/>
  <c r="L16" i="41" s="1"/>
  <c r="I16" i="41"/>
  <c r="G16" i="41"/>
  <c r="L15" i="41"/>
  <c r="I15" i="41"/>
  <c r="G15" i="41"/>
  <c r="J14" i="41"/>
  <c r="L14" i="41" s="1"/>
  <c r="G14" i="41"/>
  <c r="I14" i="41" s="1"/>
  <c r="G13" i="41"/>
  <c r="J12" i="41"/>
  <c r="L12" i="41" s="1"/>
  <c r="I12" i="41"/>
  <c r="G12" i="41"/>
  <c r="L11" i="41"/>
  <c r="I11" i="41"/>
  <c r="G11" i="41"/>
  <c r="J10" i="41"/>
  <c r="L10" i="41" s="1"/>
  <c r="G10" i="41"/>
  <c r="I10" i="41" s="1"/>
  <c r="G9" i="41"/>
  <c r="J8" i="41"/>
  <c r="L8" i="41" s="1"/>
  <c r="I8" i="41"/>
  <c r="G8" i="41"/>
  <c r="J7" i="41"/>
  <c r="L7" i="41" s="1"/>
  <c r="G7" i="41"/>
  <c r="I7" i="41" s="1"/>
  <c r="G6" i="41"/>
  <c r="L5" i="41"/>
  <c r="G5" i="41"/>
  <c r="I5" i="41" s="1"/>
  <c r="L4" i="41"/>
  <c r="G4" i="41"/>
  <c r="C179" i="40"/>
  <c r="E179" i="40" s="1"/>
  <c r="E175" i="40"/>
  <c r="C175" i="40"/>
  <c r="H170" i="40"/>
  <c r="E170" i="40"/>
  <c r="E169" i="40"/>
  <c r="H169" i="40" s="1"/>
  <c r="H168" i="40"/>
  <c r="E168" i="40"/>
  <c r="E167" i="40"/>
  <c r="H167" i="40" s="1"/>
  <c r="E166" i="40"/>
  <c r="H166" i="40" s="1"/>
  <c r="H165" i="40"/>
  <c r="E165" i="40"/>
  <c r="E164" i="40"/>
  <c r="H164" i="40" s="1"/>
  <c r="E163" i="40"/>
  <c r="H163" i="40" s="1"/>
  <c r="H162" i="40"/>
  <c r="E162" i="40"/>
  <c r="H161" i="40"/>
  <c r="E161" i="40"/>
  <c r="E160" i="40"/>
  <c r="H160" i="40" s="1"/>
  <c r="H159" i="40"/>
  <c r="E159" i="40"/>
  <c r="E158" i="40"/>
  <c r="H158" i="40" s="1"/>
  <c r="E157" i="40"/>
  <c r="H157" i="40" s="1"/>
  <c r="H156" i="40"/>
  <c r="E156" i="40"/>
  <c r="G152" i="40"/>
  <c r="E152" i="40"/>
  <c r="D152" i="40"/>
  <c r="C152" i="40"/>
  <c r="H151" i="40"/>
  <c r="F151" i="40"/>
  <c r="F150" i="40"/>
  <c r="H150" i="40" s="1"/>
  <c r="F149" i="40"/>
  <c r="H149" i="40" s="1"/>
  <c r="H148" i="40"/>
  <c r="F148" i="40"/>
  <c r="F147" i="40"/>
  <c r="H147" i="40" s="1"/>
  <c r="F146" i="40"/>
  <c r="H146" i="40" s="1"/>
  <c r="H145" i="40"/>
  <c r="F145" i="40"/>
  <c r="F144" i="40"/>
  <c r="H144" i="40" s="1"/>
  <c r="F143" i="40"/>
  <c r="H143" i="40" s="1"/>
  <c r="H142" i="40"/>
  <c r="F142" i="40"/>
  <c r="F141" i="40"/>
  <c r="H141" i="40" s="1"/>
  <c r="F140" i="40"/>
  <c r="H140" i="40" s="1"/>
  <c r="H139" i="40"/>
  <c r="F139" i="40"/>
  <c r="F138" i="40"/>
  <c r="H138" i="40" s="1"/>
  <c r="F137" i="40"/>
  <c r="H137" i="40" s="1"/>
  <c r="H136" i="40"/>
  <c r="F136" i="40"/>
  <c r="F135" i="40"/>
  <c r="H135" i="40" s="1"/>
  <c r="F134" i="40"/>
  <c r="H134" i="40" s="1"/>
  <c r="H133" i="40"/>
  <c r="F133" i="40"/>
  <c r="F132" i="40"/>
  <c r="H132" i="40" s="1"/>
  <c r="F131" i="40"/>
  <c r="H131" i="40" s="1"/>
  <c r="H130" i="40"/>
  <c r="F130" i="40"/>
  <c r="F129" i="40"/>
  <c r="H129" i="40" s="1"/>
  <c r="F128" i="40"/>
  <c r="H128" i="40" s="1"/>
  <c r="H127" i="40"/>
  <c r="F127" i="40"/>
  <c r="F126" i="40"/>
  <c r="H126" i="40" s="1"/>
  <c r="F125" i="40"/>
  <c r="H125" i="40" s="1"/>
  <c r="H124" i="40"/>
  <c r="F124" i="40"/>
  <c r="F123" i="40"/>
  <c r="G119" i="40"/>
  <c r="E119" i="40"/>
  <c r="D119" i="40"/>
  <c r="C119" i="40"/>
  <c r="H118" i="40"/>
  <c r="F117" i="40"/>
  <c r="H117" i="40" s="1"/>
  <c r="F116" i="40"/>
  <c r="H116" i="40" s="1"/>
  <c r="H115" i="40"/>
  <c r="F115" i="40"/>
  <c r="H114" i="40"/>
  <c r="F114" i="40"/>
  <c r="F113" i="40"/>
  <c r="H113" i="40" s="1"/>
  <c r="H112" i="40"/>
  <c r="F112" i="40"/>
  <c r="F111" i="40"/>
  <c r="H111" i="40" s="1"/>
  <c r="F110" i="40"/>
  <c r="H110" i="40" s="1"/>
  <c r="H109" i="40"/>
  <c r="F109" i="40"/>
  <c r="F108" i="40"/>
  <c r="H108" i="40" s="1"/>
  <c r="F107" i="40"/>
  <c r="H107" i="40" s="1"/>
  <c r="H106" i="40"/>
  <c r="F106" i="40"/>
  <c r="H105" i="40"/>
  <c r="F105" i="40"/>
  <c r="F104" i="40"/>
  <c r="H104" i="40" s="1"/>
  <c r="H103" i="40"/>
  <c r="F103" i="40"/>
  <c r="F102" i="40"/>
  <c r="H102" i="40" s="1"/>
  <c r="F101" i="40"/>
  <c r="H101" i="40" s="1"/>
  <c r="H100" i="40"/>
  <c r="F100" i="40"/>
  <c r="F99" i="40"/>
  <c r="H99" i="40" s="1"/>
  <c r="F98" i="40"/>
  <c r="H98" i="40" s="1"/>
  <c r="H97" i="40"/>
  <c r="F97" i="40"/>
  <c r="H96" i="40"/>
  <c r="F96" i="40"/>
  <c r="F95" i="40"/>
  <c r="H95" i="40" s="1"/>
  <c r="H94" i="40"/>
  <c r="F94" i="40"/>
  <c r="F93" i="40"/>
  <c r="H93" i="40" s="1"/>
  <c r="F92" i="40"/>
  <c r="H92" i="40" s="1"/>
  <c r="H91" i="40"/>
  <c r="F90" i="40"/>
  <c r="H90" i="40" s="1"/>
  <c r="H89" i="40"/>
  <c r="F89" i="40"/>
  <c r="F88" i="40"/>
  <c r="H88" i="40" s="1"/>
  <c r="F87" i="40"/>
  <c r="H87" i="40" s="1"/>
  <c r="H86" i="40"/>
  <c r="F86" i="40"/>
  <c r="F85" i="40"/>
  <c r="H85" i="40" s="1"/>
  <c r="F84" i="40"/>
  <c r="H84" i="40" s="1"/>
  <c r="H83" i="40"/>
  <c r="F83" i="40"/>
  <c r="F82" i="40"/>
  <c r="H82" i="40" s="1"/>
  <c r="F81" i="40"/>
  <c r="H81" i="40" s="1"/>
  <c r="H80" i="40"/>
  <c r="F80" i="40"/>
  <c r="F79" i="40"/>
  <c r="H79" i="40" s="1"/>
  <c r="F78" i="40"/>
  <c r="H78" i="40" s="1"/>
  <c r="H77" i="40"/>
  <c r="F77" i="40"/>
  <c r="F76" i="40"/>
  <c r="H76" i="40" s="1"/>
  <c r="F75" i="40"/>
  <c r="H75" i="40" s="1"/>
  <c r="F71" i="40"/>
  <c r="D71" i="40"/>
  <c r="C71" i="40"/>
  <c r="B71" i="40"/>
  <c r="G70" i="40"/>
  <c r="E70" i="40"/>
  <c r="E69" i="40"/>
  <c r="G69" i="40" s="1"/>
  <c r="E68" i="40"/>
  <c r="G68" i="40" s="1"/>
  <c r="G67" i="40"/>
  <c r="E67" i="40"/>
  <c r="E66" i="40"/>
  <c r="G66" i="40" s="1"/>
  <c r="E65" i="40"/>
  <c r="G65" i="40" s="1"/>
  <c r="G64" i="40"/>
  <c r="E64" i="40"/>
  <c r="E63" i="40"/>
  <c r="G63" i="40" s="1"/>
  <c r="E62" i="40"/>
  <c r="G62" i="40" s="1"/>
  <c r="G61" i="40"/>
  <c r="E61" i="40"/>
  <c r="E60" i="40"/>
  <c r="G60" i="40" s="1"/>
  <c r="E59" i="40"/>
  <c r="G59" i="40" s="1"/>
  <c r="G58" i="40"/>
  <c r="E58" i="40"/>
  <c r="E57" i="40"/>
  <c r="G57" i="40" s="1"/>
  <c r="E56" i="40"/>
  <c r="G56" i="40" s="1"/>
  <c r="G55" i="40"/>
  <c r="E55" i="40"/>
  <c r="E54" i="40"/>
  <c r="G54" i="40" s="1"/>
  <c r="E53" i="40"/>
  <c r="G53" i="40" s="1"/>
  <c r="G52" i="40"/>
  <c r="E52" i="40"/>
  <c r="E51" i="40"/>
  <c r="G51" i="40" s="1"/>
  <c r="E50" i="40"/>
  <c r="G50" i="40" s="1"/>
  <c r="G49" i="40"/>
  <c r="E49" i="40"/>
  <c r="E48" i="40"/>
  <c r="G48" i="40" s="1"/>
  <c r="E47" i="40"/>
  <c r="G47" i="40" s="1"/>
  <c r="G46" i="40"/>
  <c r="E46" i="40"/>
  <c r="E45" i="40"/>
  <c r="G45" i="40" s="1"/>
  <c r="G44" i="40"/>
  <c r="E43" i="40"/>
  <c r="F39" i="40"/>
  <c r="K35" i="40"/>
  <c r="F35" i="40"/>
  <c r="E35" i="40"/>
  <c r="D35" i="40"/>
  <c r="C35" i="40"/>
  <c r="L34" i="40"/>
  <c r="J34" i="40"/>
  <c r="G34" i="40"/>
  <c r="I34" i="40" s="1"/>
  <c r="L33" i="40"/>
  <c r="G33" i="40"/>
  <c r="J33" i="40" s="1"/>
  <c r="J32" i="40"/>
  <c r="L32" i="40" s="1"/>
  <c r="I32" i="40"/>
  <c r="G32" i="40"/>
  <c r="L31" i="40"/>
  <c r="J31" i="40"/>
  <c r="G31" i="40"/>
  <c r="I31" i="40" s="1"/>
  <c r="L30" i="40"/>
  <c r="G30" i="40"/>
  <c r="J30" i="40" s="1"/>
  <c r="J29" i="40"/>
  <c r="L29" i="40" s="1"/>
  <c r="I29" i="40"/>
  <c r="G29" i="40"/>
  <c r="L28" i="40"/>
  <c r="J28" i="40"/>
  <c r="G28" i="40"/>
  <c r="I28" i="40" s="1"/>
  <c r="L27" i="40"/>
  <c r="G27" i="40"/>
  <c r="J27" i="40" s="1"/>
  <c r="J26" i="40"/>
  <c r="L26" i="40" s="1"/>
  <c r="I26" i="40"/>
  <c r="G26" i="40"/>
  <c r="L25" i="40"/>
  <c r="J25" i="40"/>
  <c r="G25" i="40"/>
  <c r="I25" i="40" s="1"/>
  <c r="L24" i="40"/>
  <c r="G24" i="40"/>
  <c r="J24" i="40" s="1"/>
  <c r="J23" i="40"/>
  <c r="L23" i="40" s="1"/>
  <c r="I23" i="40"/>
  <c r="G23" i="40"/>
  <c r="L22" i="40"/>
  <c r="J22" i="40"/>
  <c r="G22" i="40"/>
  <c r="I22" i="40" s="1"/>
  <c r="L21" i="40"/>
  <c r="G21" i="40"/>
  <c r="J21" i="40" s="1"/>
  <c r="J20" i="40"/>
  <c r="L20" i="40" s="1"/>
  <c r="I20" i="40"/>
  <c r="G20" i="40"/>
  <c r="L19" i="40"/>
  <c r="J19" i="40"/>
  <c r="G19" i="40"/>
  <c r="I19" i="40" s="1"/>
  <c r="L18" i="40"/>
  <c r="G18" i="40"/>
  <c r="J18" i="40" s="1"/>
  <c r="J17" i="40"/>
  <c r="L17" i="40" s="1"/>
  <c r="I17" i="40"/>
  <c r="G17" i="40"/>
  <c r="L16" i="40"/>
  <c r="J16" i="40"/>
  <c r="G16" i="40"/>
  <c r="I16" i="40" s="1"/>
  <c r="L15" i="40"/>
  <c r="G15" i="40"/>
  <c r="I15" i="40" s="1"/>
  <c r="G14" i="40"/>
  <c r="J13" i="40"/>
  <c r="L13" i="40" s="1"/>
  <c r="I13" i="40"/>
  <c r="G13" i="40"/>
  <c r="G12" i="40"/>
  <c r="I12" i="40" s="1"/>
  <c r="L11" i="40"/>
  <c r="G11" i="40"/>
  <c r="I11" i="40" s="1"/>
  <c r="L10" i="40"/>
  <c r="I10" i="40"/>
  <c r="G10" i="40"/>
  <c r="J10" i="40" s="1"/>
  <c r="J9" i="40"/>
  <c r="L9" i="40" s="1"/>
  <c r="I9" i="40"/>
  <c r="G9" i="40"/>
  <c r="J8" i="40"/>
  <c r="L8" i="40" s="1"/>
  <c r="G8" i="40"/>
  <c r="I8" i="40" s="1"/>
  <c r="I7" i="40"/>
  <c r="G7" i="40"/>
  <c r="J7" i="40" s="1"/>
  <c r="L7" i="40" s="1"/>
  <c r="J6" i="40"/>
  <c r="L6" i="40" s="1"/>
  <c r="I6" i="40"/>
  <c r="G6" i="40"/>
  <c r="L5" i="40"/>
  <c r="I5" i="40"/>
  <c r="G5" i="40"/>
  <c r="L4" i="40"/>
  <c r="I4" i="40"/>
  <c r="G4" i="40"/>
  <c r="C179" i="39"/>
  <c r="E179" i="39" s="1"/>
  <c r="C175" i="39"/>
  <c r="E175" i="39" s="1"/>
  <c r="H170" i="39"/>
  <c r="E170" i="39"/>
  <c r="E169" i="39"/>
  <c r="H169" i="39" s="1"/>
  <c r="E168" i="39"/>
  <c r="H168" i="39" s="1"/>
  <c r="H167" i="39"/>
  <c r="E167" i="39"/>
  <c r="H166" i="39"/>
  <c r="E166" i="39"/>
  <c r="E165" i="39"/>
  <c r="H165" i="39" s="1"/>
  <c r="H164" i="39"/>
  <c r="E164" i="39"/>
  <c r="E163" i="39"/>
  <c r="H163" i="39" s="1"/>
  <c r="E162" i="39"/>
  <c r="H162" i="39" s="1"/>
  <c r="H161" i="39"/>
  <c r="E161" i="39"/>
  <c r="E160" i="39"/>
  <c r="H160" i="39" s="1"/>
  <c r="E159" i="39"/>
  <c r="H159" i="39" s="1"/>
  <c r="H158" i="39"/>
  <c r="E158" i="39"/>
  <c r="H157" i="39"/>
  <c r="J155" i="39" s="1"/>
  <c r="E157" i="39"/>
  <c r="E156" i="39"/>
  <c r="H156" i="39" s="1"/>
  <c r="G152" i="39"/>
  <c r="E152" i="39"/>
  <c r="D152" i="39"/>
  <c r="C152" i="39"/>
  <c r="F151" i="39"/>
  <c r="H151" i="39" s="1"/>
  <c r="H150" i="39"/>
  <c r="F150" i="39"/>
  <c r="F149" i="39"/>
  <c r="H149" i="39" s="1"/>
  <c r="F148" i="39"/>
  <c r="H148" i="39" s="1"/>
  <c r="H147" i="39"/>
  <c r="F147" i="39"/>
  <c r="F146" i="39"/>
  <c r="H146" i="39" s="1"/>
  <c r="F145" i="39"/>
  <c r="H145" i="39" s="1"/>
  <c r="H144" i="39"/>
  <c r="F144" i="39"/>
  <c r="F143" i="39"/>
  <c r="H143" i="39" s="1"/>
  <c r="F142" i="39"/>
  <c r="H142" i="39" s="1"/>
  <c r="H141" i="39"/>
  <c r="F141" i="39"/>
  <c r="F140" i="39"/>
  <c r="H140" i="39" s="1"/>
  <c r="F139" i="39"/>
  <c r="H139" i="39" s="1"/>
  <c r="H138" i="39"/>
  <c r="F138" i="39"/>
  <c r="F137" i="39"/>
  <c r="H137" i="39" s="1"/>
  <c r="F136" i="39"/>
  <c r="H136" i="39" s="1"/>
  <c r="H135" i="39"/>
  <c r="F135" i="39"/>
  <c r="F134" i="39"/>
  <c r="H134" i="39" s="1"/>
  <c r="F133" i="39"/>
  <c r="H133" i="39" s="1"/>
  <c r="H132" i="39"/>
  <c r="F132" i="39"/>
  <c r="F131" i="39"/>
  <c r="H131" i="39" s="1"/>
  <c r="F130" i="39"/>
  <c r="H130" i="39" s="1"/>
  <c r="H129" i="39"/>
  <c r="F129" i="39"/>
  <c r="F128" i="39"/>
  <c r="H128" i="39" s="1"/>
  <c r="F127" i="39"/>
  <c r="H127" i="39" s="1"/>
  <c r="H126" i="39"/>
  <c r="F126" i="39"/>
  <c r="F125" i="39"/>
  <c r="H125" i="39" s="1"/>
  <c r="F124" i="39"/>
  <c r="H123" i="39"/>
  <c r="F123" i="39"/>
  <c r="G119" i="39"/>
  <c r="E119" i="39"/>
  <c r="D119" i="39"/>
  <c r="C119" i="39"/>
  <c r="H118" i="39"/>
  <c r="H117" i="39"/>
  <c r="F117" i="39"/>
  <c r="F116" i="39"/>
  <c r="H116" i="39" s="1"/>
  <c r="F115" i="39"/>
  <c r="H115" i="39" s="1"/>
  <c r="H114" i="39"/>
  <c r="F114" i="39"/>
  <c r="H113" i="39"/>
  <c r="F113" i="39"/>
  <c r="F112" i="39"/>
  <c r="H112" i="39" s="1"/>
  <c r="H111" i="39"/>
  <c r="F111" i="39"/>
  <c r="F110" i="39"/>
  <c r="H110" i="39" s="1"/>
  <c r="F109" i="39"/>
  <c r="H109" i="39" s="1"/>
  <c r="H108" i="39"/>
  <c r="F108" i="39"/>
  <c r="F107" i="39"/>
  <c r="H107" i="39" s="1"/>
  <c r="F106" i="39"/>
  <c r="H106" i="39" s="1"/>
  <c r="H105" i="39"/>
  <c r="F105" i="39"/>
  <c r="H104" i="39"/>
  <c r="F104" i="39"/>
  <c r="F103" i="39"/>
  <c r="H103" i="39" s="1"/>
  <c r="H102" i="39"/>
  <c r="F102" i="39"/>
  <c r="F101" i="39"/>
  <c r="H101" i="39" s="1"/>
  <c r="F100" i="39"/>
  <c r="H100" i="39" s="1"/>
  <c r="H99" i="39"/>
  <c r="F99" i="39"/>
  <c r="F98" i="39"/>
  <c r="H98" i="39" s="1"/>
  <c r="F97" i="39"/>
  <c r="H97" i="39" s="1"/>
  <c r="H96" i="39"/>
  <c r="F96" i="39"/>
  <c r="H95" i="39"/>
  <c r="F95" i="39"/>
  <c r="F94" i="39"/>
  <c r="H94" i="39" s="1"/>
  <c r="H93" i="39"/>
  <c r="F93" i="39"/>
  <c r="F92" i="39"/>
  <c r="H92" i="39" s="1"/>
  <c r="H91" i="39"/>
  <c r="F90" i="39"/>
  <c r="H90" i="39" s="1"/>
  <c r="F89" i="39"/>
  <c r="H89" i="39" s="1"/>
  <c r="H88" i="39"/>
  <c r="F88" i="39"/>
  <c r="F87" i="39"/>
  <c r="H87" i="39" s="1"/>
  <c r="F86" i="39"/>
  <c r="H86" i="39" s="1"/>
  <c r="H85" i="39"/>
  <c r="F85" i="39"/>
  <c r="F84" i="39"/>
  <c r="H84" i="39" s="1"/>
  <c r="F83" i="39"/>
  <c r="H83" i="39" s="1"/>
  <c r="H82" i="39"/>
  <c r="F82" i="39"/>
  <c r="F81" i="39"/>
  <c r="H81" i="39" s="1"/>
  <c r="F80" i="39"/>
  <c r="H80" i="39" s="1"/>
  <c r="H79" i="39"/>
  <c r="F79" i="39"/>
  <c r="F78" i="39"/>
  <c r="H78" i="39" s="1"/>
  <c r="F77" i="39"/>
  <c r="H77" i="39" s="1"/>
  <c r="H76" i="39"/>
  <c r="F76" i="39"/>
  <c r="F75" i="39"/>
  <c r="F71" i="39"/>
  <c r="D71" i="39"/>
  <c r="C71" i="39"/>
  <c r="B71" i="39"/>
  <c r="E70" i="39"/>
  <c r="G70" i="39" s="1"/>
  <c r="G69" i="39"/>
  <c r="E69" i="39"/>
  <c r="E68" i="39"/>
  <c r="G68" i="39" s="1"/>
  <c r="E67" i="39"/>
  <c r="G67" i="39" s="1"/>
  <c r="G66" i="39"/>
  <c r="E66" i="39"/>
  <c r="E65" i="39"/>
  <c r="G65" i="39" s="1"/>
  <c r="E64" i="39"/>
  <c r="G64" i="39" s="1"/>
  <c r="G63" i="39"/>
  <c r="E63" i="39"/>
  <c r="E62" i="39"/>
  <c r="G62" i="39" s="1"/>
  <c r="E61" i="39"/>
  <c r="G61" i="39" s="1"/>
  <c r="G60" i="39"/>
  <c r="E60" i="39"/>
  <c r="E59" i="39"/>
  <c r="G59" i="39" s="1"/>
  <c r="E58" i="39"/>
  <c r="G58" i="39" s="1"/>
  <c r="G57" i="39"/>
  <c r="E57" i="39"/>
  <c r="E56" i="39"/>
  <c r="G56" i="39" s="1"/>
  <c r="E55" i="39"/>
  <c r="G55" i="39" s="1"/>
  <c r="G54" i="39"/>
  <c r="E54" i="39"/>
  <c r="E53" i="39"/>
  <c r="G53" i="39" s="1"/>
  <c r="E52" i="39"/>
  <c r="G52" i="39" s="1"/>
  <c r="G51" i="39"/>
  <c r="E51" i="39"/>
  <c r="E50" i="39"/>
  <c r="G50" i="39" s="1"/>
  <c r="E49" i="39"/>
  <c r="G49" i="39" s="1"/>
  <c r="G48" i="39"/>
  <c r="E48" i="39"/>
  <c r="E47" i="39"/>
  <c r="G47" i="39" s="1"/>
  <c r="E46" i="39"/>
  <c r="G46" i="39" s="1"/>
  <c r="G45" i="39"/>
  <c r="E45" i="39"/>
  <c r="G44" i="39"/>
  <c r="G43" i="39"/>
  <c r="E43" i="39"/>
  <c r="F39" i="39"/>
  <c r="K35" i="39"/>
  <c r="F35" i="39"/>
  <c r="E35" i="39"/>
  <c r="D35" i="39"/>
  <c r="C35" i="39"/>
  <c r="L34" i="39"/>
  <c r="I34" i="39"/>
  <c r="G34" i="39"/>
  <c r="J34" i="39" s="1"/>
  <c r="J33" i="39"/>
  <c r="L33" i="39" s="1"/>
  <c r="I33" i="39"/>
  <c r="G33" i="39"/>
  <c r="J32" i="39"/>
  <c r="L32" i="39" s="1"/>
  <c r="G32" i="39"/>
  <c r="I32" i="39" s="1"/>
  <c r="I31" i="39"/>
  <c r="G31" i="39"/>
  <c r="J31" i="39" s="1"/>
  <c r="L31" i="39" s="1"/>
  <c r="J30" i="39"/>
  <c r="L30" i="39" s="1"/>
  <c r="I30" i="39"/>
  <c r="G30" i="39"/>
  <c r="J29" i="39"/>
  <c r="L29" i="39" s="1"/>
  <c r="G29" i="39"/>
  <c r="I29" i="39" s="1"/>
  <c r="L28" i="39"/>
  <c r="I28" i="39"/>
  <c r="G28" i="39"/>
  <c r="J28" i="39" s="1"/>
  <c r="J27" i="39"/>
  <c r="L27" i="39" s="1"/>
  <c r="I27" i="39"/>
  <c r="G27" i="39"/>
  <c r="J26" i="39"/>
  <c r="L26" i="39" s="1"/>
  <c r="G26" i="39"/>
  <c r="I26" i="39" s="1"/>
  <c r="I25" i="39"/>
  <c r="G25" i="39"/>
  <c r="J25" i="39" s="1"/>
  <c r="L25" i="39" s="1"/>
  <c r="J24" i="39"/>
  <c r="L24" i="39" s="1"/>
  <c r="I24" i="39"/>
  <c r="G24" i="39"/>
  <c r="J23" i="39"/>
  <c r="L23" i="39" s="1"/>
  <c r="G23" i="39"/>
  <c r="I23" i="39" s="1"/>
  <c r="L22" i="39"/>
  <c r="I22" i="39"/>
  <c r="G22" i="39"/>
  <c r="J22" i="39" s="1"/>
  <c r="J21" i="39"/>
  <c r="L21" i="39" s="1"/>
  <c r="I21" i="39"/>
  <c r="G21" i="39"/>
  <c r="J20" i="39"/>
  <c r="L20" i="39" s="1"/>
  <c r="G20" i="39"/>
  <c r="I20" i="39" s="1"/>
  <c r="I19" i="39"/>
  <c r="G19" i="39"/>
  <c r="J19" i="39" s="1"/>
  <c r="L19" i="39" s="1"/>
  <c r="J18" i="39"/>
  <c r="L18" i="39" s="1"/>
  <c r="I18" i="39"/>
  <c r="G18" i="39"/>
  <c r="J17" i="39"/>
  <c r="L17" i="39" s="1"/>
  <c r="G17" i="39"/>
  <c r="I17" i="39" s="1"/>
  <c r="L16" i="39"/>
  <c r="I16" i="39"/>
  <c r="G16" i="39"/>
  <c r="J16" i="39" s="1"/>
  <c r="L15" i="39"/>
  <c r="G15" i="39"/>
  <c r="I15" i="39" s="1"/>
  <c r="J14" i="39"/>
  <c r="L14" i="39" s="1"/>
  <c r="I14" i="39"/>
  <c r="G14" i="39"/>
  <c r="G13" i="39"/>
  <c r="I13" i="39" s="1"/>
  <c r="G12" i="39"/>
  <c r="L11" i="39"/>
  <c r="I11" i="39"/>
  <c r="G11" i="39"/>
  <c r="J10" i="39"/>
  <c r="L10" i="39" s="1"/>
  <c r="I10" i="39"/>
  <c r="G10" i="39"/>
  <c r="J9" i="39"/>
  <c r="L9" i="39" s="1"/>
  <c r="G9" i="39"/>
  <c r="I9" i="39" s="1"/>
  <c r="I8" i="39"/>
  <c r="G8" i="39"/>
  <c r="J8" i="39" s="1"/>
  <c r="L8" i="39" s="1"/>
  <c r="J7" i="39"/>
  <c r="L7" i="39" s="1"/>
  <c r="I7" i="39"/>
  <c r="G7" i="39"/>
  <c r="J6" i="39"/>
  <c r="G6" i="39"/>
  <c r="I6" i="39" s="1"/>
  <c r="L5" i="39"/>
  <c r="G5" i="39"/>
  <c r="I5" i="39" s="1"/>
  <c r="L4" i="39"/>
  <c r="G4" i="39"/>
  <c r="I4" i="39" s="1"/>
  <c r="E179" i="38"/>
  <c r="C179" i="38"/>
  <c r="C175" i="38"/>
  <c r="E175" i="38" s="1"/>
  <c r="E170" i="38"/>
  <c r="H170" i="38" s="1"/>
  <c r="H169" i="38"/>
  <c r="E169" i="38"/>
  <c r="E168" i="38"/>
  <c r="H168" i="38" s="1"/>
  <c r="E167" i="38"/>
  <c r="H167" i="38" s="1"/>
  <c r="H166" i="38"/>
  <c r="E166" i="38"/>
  <c r="H165" i="38"/>
  <c r="E165" i="38"/>
  <c r="E164" i="38"/>
  <c r="H164" i="38" s="1"/>
  <c r="H163" i="38"/>
  <c r="E163" i="38"/>
  <c r="E162" i="38"/>
  <c r="H162" i="38" s="1"/>
  <c r="E161" i="38"/>
  <c r="H161" i="38" s="1"/>
  <c r="H160" i="38"/>
  <c r="E160" i="38"/>
  <c r="E159" i="38"/>
  <c r="H159" i="38" s="1"/>
  <c r="E158" i="38"/>
  <c r="H158" i="38" s="1"/>
  <c r="H157" i="38"/>
  <c r="E157" i="38"/>
  <c r="H156" i="38"/>
  <c r="E156" i="38"/>
  <c r="G152" i="38"/>
  <c r="E152" i="38"/>
  <c r="D152" i="38"/>
  <c r="C152" i="38"/>
  <c r="F151" i="38"/>
  <c r="H151" i="38" s="1"/>
  <c r="F150" i="38"/>
  <c r="H150" i="38" s="1"/>
  <c r="H149" i="38"/>
  <c r="F149" i="38"/>
  <c r="F148" i="38"/>
  <c r="H148" i="38" s="1"/>
  <c r="F147" i="38"/>
  <c r="H147" i="38" s="1"/>
  <c r="H146" i="38"/>
  <c r="F146" i="38"/>
  <c r="F145" i="38"/>
  <c r="H145" i="38" s="1"/>
  <c r="F144" i="38"/>
  <c r="H144" i="38" s="1"/>
  <c r="H143" i="38"/>
  <c r="F143" i="38"/>
  <c r="F142" i="38"/>
  <c r="H142" i="38" s="1"/>
  <c r="F141" i="38"/>
  <c r="H141" i="38" s="1"/>
  <c r="H140" i="38"/>
  <c r="F140" i="38"/>
  <c r="F139" i="38"/>
  <c r="H139" i="38" s="1"/>
  <c r="F138" i="38"/>
  <c r="H138" i="38" s="1"/>
  <c r="H137" i="38"/>
  <c r="F137" i="38"/>
  <c r="F136" i="38"/>
  <c r="H136" i="38" s="1"/>
  <c r="F135" i="38"/>
  <c r="H135" i="38" s="1"/>
  <c r="H134" i="38"/>
  <c r="F134" i="38"/>
  <c r="F133" i="38"/>
  <c r="H133" i="38" s="1"/>
  <c r="F132" i="38"/>
  <c r="H132" i="38" s="1"/>
  <c r="H131" i="38"/>
  <c r="F131" i="38"/>
  <c r="F130" i="38"/>
  <c r="H130" i="38" s="1"/>
  <c r="F129" i="38"/>
  <c r="H129" i="38" s="1"/>
  <c r="H128" i="38"/>
  <c r="F128" i="38"/>
  <c r="F127" i="38"/>
  <c r="H127" i="38" s="1"/>
  <c r="F126" i="38"/>
  <c r="H126" i="38" s="1"/>
  <c r="H125" i="38"/>
  <c r="F125" i="38"/>
  <c r="F124" i="38"/>
  <c r="H124" i="38" s="1"/>
  <c r="F123" i="38"/>
  <c r="G119" i="38"/>
  <c r="E119" i="38"/>
  <c r="D119" i="38"/>
  <c r="C119" i="38"/>
  <c r="H118" i="38"/>
  <c r="F117" i="38"/>
  <c r="H117" i="38" s="1"/>
  <c r="H116" i="38"/>
  <c r="F116" i="38"/>
  <c r="F115" i="38"/>
  <c r="H115" i="38" s="1"/>
  <c r="F114" i="38"/>
  <c r="H114" i="38" s="1"/>
  <c r="H113" i="38"/>
  <c r="F113" i="38"/>
  <c r="F112" i="38"/>
  <c r="H112" i="38" s="1"/>
  <c r="F111" i="38"/>
  <c r="H111" i="38" s="1"/>
  <c r="H110" i="38"/>
  <c r="F110" i="38"/>
  <c r="H109" i="38"/>
  <c r="F109" i="38"/>
  <c r="F108" i="38"/>
  <c r="H108" i="38" s="1"/>
  <c r="H107" i="38"/>
  <c r="F107" i="38"/>
  <c r="F106" i="38"/>
  <c r="H106" i="38" s="1"/>
  <c r="F105" i="38"/>
  <c r="H105" i="38" s="1"/>
  <c r="H104" i="38"/>
  <c r="F104" i="38"/>
  <c r="F103" i="38"/>
  <c r="H103" i="38" s="1"/>
  <c r="F102" i="38"/>
  <c r="H102" i="38" s="1"/>
  <c r="H101" i="38"/>
  <c r="F101" i="38"/>
  <c r="H100" i="38"/>
  <c r="F100" i="38"/>
  <c r="F99" i="38"/>
  <c r="H99" i="38" s="1"/>
  <c r="H98" i="38"/>
  <c r="F98" i="38"/>
  <c r="F97" i="38"/>
  <c r="H97" i="38" s="1"/>
  <c r="F96" i="38"/>
  <c r="H96" i="38" s="1"/>
  <c r="H95" i="38"/>
  <c r="F95" i="38"/>
  <c r="F94" i="38"/>
  <c r="H94" i="38" s="1"/>
  <c r="F93" i="38"/>
  <c r="H93" i="38" s="1"/>
  <c r="H92" i="38"/>
  <c r="F92" i="38"/>
  <c r="H91" i="38"/>
  <c r="H90" i="38"/>
  <c r="F90" i="38"/>
  <c r="H89" i="38"/>
  <c r="F89" i="38"/>
  <c r="F88" i="38"/>
  <c r="H88" i="38" s="1"/>
  <c r="H87" i="38"/>
  <c r="F87" i="38"/>
  <c r="F86" i="38"/>
  <c r="H86" i="38" s="1"/>
  <c r="F85" i="38"/>
  <c r="H85" i="38" s="1"/>
  <c r="H84" i="38"/>
  <c r="F84" i="38"/>
  <c r="F83" i="38"/>
  <c r="H83" i="38" s="1"/>
  <c r="F82" i="38"/>
  <c r="H82" i="38" s="1"/>
  <c r="H81" i="38"/>
  <c r="F81" i="38"/>
  <c r="H80" i="38"/>
  <c r="F80" i="38"/>
  <c r="F79" i="38"/>
  <c r="H79" i="38" s="1"/>
  <c r="H78" i="38"/>
  <c r="F78" i="38"/>
  <c r="F77" i="38"/>
  <c r="H77" i="38" s="1"/>
  <c r="F76" i="38"/>
  <c r="H75" i="38"/>
  <c r="F75" i="38"/>
  <c r="F71" i="38"/>
  <c r="D71" i="38"/>
  <c r="C71" i="38"/>
  <c r="B71" i="38"/>
  <c r="G70" i="38"/>
  <c r="E70" i="38"/>
  <c r="E69" i="38"/>
  <c r="G69" i="38" s="1"/>
  <c r="G68" i="38"/>
  <c r="E68" i="38"/>
  <c r="E67" i="38"/>
  <c r="G67" i="38" s="1"/>
  <c r="E66" i="38"/>
  <c r="G66" i="38" s="1"/>
  <c r="G65" i="38"/>
  <c r="E65" i="38"/>
  <c r="E64" i="38"/>
  <c r="G64" i="38" s="1"/>
  <c r="E63" i="38"/>
  <c r="G63" i="38" s="1"/>
  <c r="G62" i="38"/>
  <c r="E62" i="38"/>
  <c r="G61" i="38"/>
  <c r="E61" i="38"/>
  <c r="E60" i="38"/>
  <c r="G60" i="38" s="1"/>
  <c r="G59" i="38"/>
  <c r="E59" i="38"/>
  <c r="E58" i="38"/>
  <c r="G58" i="38" s="1"/>
  <c r="E57" i="38"/>
  <c r="G57" i="38" s="1"/>
  <c r="G56" i="38"/>
  <c r="E56" i="38"/>
  <c r="E55" i="38"/>
  <c r="G55" i="38" s="1"/>
  <c r="E54" i="38"/>
  <c r="G54" i="38" s="1"/>
  <c r="G53" i="38"/>
  <c r="E53" i="38"/>
  <c r="G52" i="38"/>
  <c r="E52" i="38"/>
  <c r="E51" i="38"/>
  <c r="G51" i="38" s="1"/>
  <c r="G50" i="38"/>
  <c r="E50" i="38"/>
  <c r="E49" i="38"/>
  <c r="G49" i="38" s="1"/>
  <c r="E48" i="38"/>
  <c r="G48" i="38" s="1"/>
  <c r="G47" i="38"/>
  <c r="E47" i="38"/>
  <c r="E46" i="38"/>
  <c r="G46" i="38" s="1"/>
  <c r="E45" i="38"/>
  <c r="G45" i="38" s="1"/>
  <c r="G44" i="38"/>
  <c r="E43" i="38"/>
  <c r="F39" i="38"/>
  <c r="K35" i="38"/>
  <c r="G35" i="38"/>
  <c r="F35" i="38"/>
  <c r="E35" i="38"/>
  <c r="D35" i="38"/>
  <c r="C35" i="38"/>
  <c r="J34" i="38"/>
  <c r="L34" i="38" s="1"/>
  <c r="I34" i="38"/>
  <c r="G34" i="38"/>
  <c r="J33" i="38"/>
  <c r="L33" i="38" s="1"/>
  <c r="G33" i="38"/>
  <c r="I33" i="38" s="1"/>
  <c r="L32" i="38"/>
  <c r="I32" i="38"/>
  <c r="G32" i="38"/>
  <c r="J32" i="38" s="1"/>
  <c r="J31" i="38"/>
  <c r="L31" i="38" s="1"/>
  <c r="I31" i="38"/>
  <c r="G31" i="38"/>
  <c r="J30" i="38"/>
  <c r="L30" i="38" s="1"/>
  <c r="G30" i="38"/>
  <c r="I30" i="38" s="1"/>
  <c r="I29" i="38"/>
  <c r="G29" i="38"/>
  <c r="J29" i="38" s="1"/>
  <c r="L29" i="38" s="1"/>
  <c r="J28" i="38"/>
  <c r="L28" i="38" s="1"/>
  <c r="I28" i="38"/>
  <c r="G28" i="38"/>
  <c r="J27" i="38"/>
  <c r="L27" i="38" s="1"/>
  <c r="G27" i="38"/>
  <c r="I27" i="38" s="1"/>
  <c r="L26" i="38"/>
  <c r="I26" i="38"/>
  <c r="G26" i="38"/>
  <c r="J26" i="38" s="1"/>
  <c r="J25" i="38"/>
  <c r="L25" i="38" s="1"/>
  <c r="I25" i="38"/>
  <c r="G25" i="38"/>
  <c r="J24" i="38"/>
  <c r="L24" i="38" s="1"/>
  <c r="G24" i="38"/>
  <c r="I24" i="38" s="1"/>
  <c r="I23" i="38"/>
  <c r="G23" i="38"/>
  <c r="J23" i="38" s="1"/>
  <c r="L23" i="38" s="1"/>
  <c r="J22" i="38"/>
  <c r="L22" i="38" s="1"/>
  <c r="I22" i="38"/>
  <c r="G22" i="38"/>
  <c r="J21" i="38"/>
  <c r="L21" i="38" s="1"/>
  <c r="G21" i="38"/>
  <c r="I21" i="38" s="1"/>
  <c r="L20" i="38"/>
  <c r="I20" i="38"/>
  <c r="G20" i="38"/>
  <c r="J20" i="38" s="1"/>
  <c r="J19" i="38"/>
  <c r="L19" i="38" s="1"/>
  <c r="I19" i="38"/>
  <c r="G19" i="38"/>
  <c r="J18" i="38"/>
  <c r="L18" i="38" s="1"/>
  <c r="G18" i="38"/>
  <c r="I18" i="38" s="1"/>
  <c r="I17" i="38"/>
  <c r="G17" i="38"/>
  <c r="J17" i="38" s="1"/>
  <c r="L17" i="38" s="1"/>
  <c r="J16" i="38"/>
  <c r="L16" i="38" s="1"/>
  <c r="I16" i="38"/>
  <c r="G16" i="38"/>
  <c r="L15" i="38"/>
  <c r="I15" i="38"/>
  <c r="G15" i="38"/>
  <c r="J14" i="38"/>
  <c r="L14" i="38" s="1"/>
  <c r="G14" i="38"/>
  <c r="I14" i="38" s="1"/>
  <c r="I13" i="38"/>
  <c r="G13" i="38"/>
  <c r="J13" i="38" s="1"/>
  <c r="L13" i="38" s="1"/>
  <c r="J12" i="38"/>
  <c r="L12" i="38" s="1"/>
  <c r="I12" i="38"/>
  <c r="G12" i="38"/>
  <c r="L11" i="38"/>
  <c r="I11" i="38"/>
  <c r="G11" i="38"/>
  <c r="J10" i="38"/>
  <c r="L10" i="38" s="1"/>
  <c r="G10" i="38"/>
  <c r="I10" i="38" s="1"/>
  <c r="I9" i="38"/>
  <c r="G9" i="38"/>
  <c r="J9" i="38" s="1"/>
  <c r="L9" i="38" s="1"/>
  <c r="J8" i="38"/>
  <c r="L8" i="38" s="1"/>
  <c r="I8" i="38"/>
  <c r="G8" i="38"/>
  <c r="J7" i="38"/>
  <c r="G7" i="38"/>
  <c r="I7" i="38" s="1"/>
  <c r="L6" i="38"/>
  <c r="I6" i="38"/>
  <c r="G6" i="38"/>
  <c r="J6" i="38" s="1"/>
  <c r="L5" i="38"/>
  <c r="I5" i="38"/>
  <c r="G5" i="38"/>
  <c r="L4" i="38"/>
  <c r="I4" i="38"/>
  <c r="G4" i="38"/>
  <c r="C180" i="37"/>
  <c r="E180" i="37" s="1"/>
  <c r="E176" i="37"/>
  <c r="C176" i="37"/>
  <c r="E171" i="37"/>
  <c r="H171" i="37" s="1"/>
  <c r="E170" i="37"/>
  <c r="H170" i="37" s="1"/>
  <c r="H169" i="37"/>
  <c r="E169" i="37"/>
  <c r="E168" i="37"/>
  <c r="H168" i="37" s="1"/>
  <c r="E167" i="37"/>
  <c r="H167" i="37" s="1"/>
  <c r="H166" i="37"/>
  <c r="E166" i="37"/>
  <c r="H165" i="37"/>
  <c r="E165" i="37"/>
  <c r="E164" i="37"/>
  <c r="H164" i="37" s="1"/>
  <c r="H163" i="37"/>
  <c r="E163" i="37"/>
  <c r="E162" i="37"/>
  <c r="H162" i="37" s="1"/>
  <c r="E161" i="37"/>
  <c r="H161" i="37" s="1"/>
  <c r="H160" i="37"/>
  <c r="E160" i="37"/>
  <c r="H159" i="37"/>
  <c r="E159" i="37"/>
  <c r="E158" i="37"/>
  <c r="H158" i="37" s="1"/>
  <c r="J156" i="37" s="1"/>
  <c r="H157" i="37"/>
  <c r="E157" i="37"/>
  <c r="G153" i="37"/>
  <c r="E153" i="37"/>
  <c r="D153" i="37"/>
  <c r="C153" i="37"/>
  <c r="H152" i="37"/>
  <c r="F152" i="37"/>
  <c r="H151" i="37"/>
  <c r="F151" i="37"/>
  <c r="F150" i="37"/>
  <c r="H150" i="37" s="1"/>
  <c r="H149" i="37"/>
  <c r="F149" i="37"/>
  <c r="F148" i="37"/>
  <c r="H148" i="37" s="1"/>
  <c r="F147" i="37"/>
  <c r="H147" i="37" s="1"/>
  <c r="H146" i="37"/>
  <c r="F146" i="37"/>
  <c r="H145" i="37"/>
  <c r="F145" i="37"/>
  <c r="F144" i="37"/>
  <c r="H144" i="37" s="1"/>
  <c r="H143" i="37"/>
  <c r="F143" i="37"/>
  <c r="H142" i="37"/>
  <c r="F142" i="37"/>
  <c r="F141" i="37"/>
  <c r="H141" i="37" s="1"/>
  <c r="H140" i="37"/>
  <c r="F140" i="37"/>
  <c r="F139" i="37"/>
  <c r="H139" i="37" s="1"/>
  <c r="F138" i="37"/>
  <c r="H138" i="37" s="1"/>
  <c r="H137" i="37"/>
  <c r="F137" i="37"/>
  <c r="F136" i="37"/>
  <c r="H136" i="37" s="1"/>
  <c r="F135" i="37"/>
  <c r="H135" i="37" s="1"/>
  <c r="H134" i="37"/>
  <c r="F134" i="37"/>
  <c r="H133" i="37"/>
  <c r="F133" i="37"/>
  <c r="F132" i="37"/>
  <c r="H132" i="37" s="1"/>
  <c r="H131" i="37"/>
  <c r="F131" i="37"/>
  <c r="F130" i="37"/>
  <c r="H130" i="37" s="1"/>
  <c r="F129" i="37"/>
  <c r="H129" i="37" s="1"/>
  <c r="H128" i="37"/>
  <c r="F128" i="37"/>
  <c r="H127" i="37"/>
  <c r="F127" i="37"/>
  <c r="F126" i="37"/>
  <c r="H125" i="37"/>
  <c r="F125" i="37"/>
  <c r="H124" i="37"/>
  <c r="F124" i="37"/>
  <c r="G120" i="37"/>
  <c r="E120" i="37"/>
  <c r="D120" i="37"/>
  <c r="C120" i="37"/>
  <c r="H119" i="37"/>
  <c r="F118" i="37"/>
  <c r="H118" i="37" s="1"/>
  <c r="F117" i="37"/>
  <c r="H117" i="37" s="1"/>
  <c r="H116" i="37"/>
  <c r="F116" i="37"/>
  <c r="F115" i="37"/>
  <c r="H115" i="37" s="1"/>
  <c r="F114" i="37"/>
  <c r="H114" i="37" s="1"/>
  <c r="H113" i="37"/>
  <c r="F113" i="37"/>
  <c r="H112" i="37"/>
  <c r="F112" i="37"/>
  <c r="F111" i="37"/>
  <c r="H111" i="37" s="1"/>
  <c r="H110" i="37"/>
  <c r="F110" i="37"/>
  <c r="F109" i="37"/>
  <c r="H109" i="37" s="1"/>
  <c r="F108" i="37"/>
  <c r="H108" i="37" s="1"/>
  <c r="H107" i="37"/>
  <c r="F107" i="37"/>
  <c r="F106" i="37"/>
  <c r="H106" i="37" s="1"/>
  <c r="F105" i="37"/>
  <c r="H105" i="37" s="1"/>
  <c r="H104" i="37"/>
  <c r="F104" i="37"/>
  <c r="H103" i="37"/>
  <c r="F103" i="37"/>
  <c r="F102" i="37"/>
  <c r="H102" i="37" s="1"/>
  <c r="H101" i="37"/>
  <c r="F101" i="37"/>
  <c r="F100" i="37"/>
  <c r="H100" i="37" s="1"/>
  <c r="F99" i="37"/>
  <c r="H99" i="37" s="1"/>
  <c r="H98" i="37"/>
  <c r="F98" i="37"/>
  <c r="F97" i="37"/>
  <c r="H97" i="37" s="1"/>
  <c r="F96" i="37"/>
  <c r="H96" i="37" s="1"/>
  <c r="H95" i="37"/>
  <c r="F95" i="37"/>
  <c r="H94" i="37"/>
  <c r="F94" i="37"/>
  <c r="F93" i="37"/>
  <c r="H93" i="37" s="1"/>
  <c r="H92" i="37"/>
  <c r="F91" i="37"/>
  <c r="H91" i="37" s="1"/>
  <c r="H90" i="37"/>
  <c r="F90" i="37"/>
  <c r="F89" i="37"/>
  <c r="H89" i="37" s="1"/>
  <c r="F88" i="37"/>
  <c r="H88" i="37" s="1"/>
  <c r="H87" i="37"/>
  <c r="F87" i="37"/>
  <c r="H86" i="37"/>
  <c r="F86" i="37"/>
  <c r="F85" i="37"/>
  <c r="H85" i="37" s="1"/>
  <c r="H84" i="37"/>
  <c r="F84" i="37"/>
  <c r="F83" i="37"/>
  <c r="H83" i="37" s="1"/>
  <c r="F82" i="37"/>
  <c r="H82" i="37" s="1"/>
  <c r="H81" i="37"/>
  <c r="F81" i="37"/>
  <c r="F80" i="37"/>
  <c r="H80" i="37" s="1"/>
  <c r="F79" i="37"/>
  <c r="H79" i="37" s="1"/>
  <c r="H78" i="37"/>
  <c r="F78" i="37"/>
  <c r="H77" i="37"/>
  <c r="F77" i="37"/>
  <c r="F76" i="37"/>
  <c r="H76" i="37" s="1"/>
  <c r="F72" i="37"/>
  <c r="D72" i="37"/>
  <c r="C72" i="37"/>
  <c r="B72" i="37"/>
  <c r="G71" i="37"/>
  <c r="E71" i="37"/>
  <c r="E70" i="37"/>
  <c r="G70" i="37" s="1"/>
  <c r="E69" i="37"/>
  <c r="G69" i="37" s="1"/>
  <c r="G68" i="37"/>
  <c r="E68" i="37"/>
  <c r="E67" i="37"/>
  <c r="G67" i="37" s="1"/>
  <c r="E66" i="37"/>
  <c r="G66" i="37" s="1"/>
  <c r="G65" i="37"/>
  <c r="E65" i="37"/>
  <c r="G64" i="37"/>
  <c r="E64" i="37"/>
  <c r="E63" i="37"/>
  <c r="G63" i="37" s="1"/>
  <c r="G62" i="37"/>
  <c r="E62" i="37"/>
  <c r="E61" i="37"/>
  <c r="G61" i="37" s="1"/>
  <c r="E60" i="37"/>
  <c r="G60" i="37" s="1"/>
  <c r="G59" i="37"/>
  <c r="E59" i="37"/>
  <c r="E58" i="37"/>
  <c r="G58" i="37" s="1"/>
  <c r="G72" i="37" s="1"/>
  <c r="E57" i="37"/>
  <c r="G57" i="37" s="1"/>
  <c r="G56" i="37"/>
  <c r="E56" i="37"/>
  <c r="G55" i="37"/>
  <c r="E55" i="37"/>
  <c r="E54" i="37"/>
  <c r="G54" i="37" s="1"/>
  <c r="G53" i="37"/>
  <c r="E53" i="37"/>
  <c r="E52" i="37"/>
  <c r="G52" i="37" s="1"/>
  <c r="E51" i="37"/>
  <c r="G51" i="37" s="1"/>
  <c r="G50" i="37"/>
  <c r="E50" i="37"/>
  <c r="E49" i="37"/>
  <c r="G49" i="37" s="1"/>
  <c r="E48" i="37"/>
  <c r="G48" i="37" s="1"/>
  <c r="G47" i="37"/>
  <c r="E47" i="37"/>
  <c r="G46" i="37"/>
  <c r="E46" i="37"/>
  <c r="G45" i="37"/>
  <c r="G44" i="37"/>
  <c r="E44" i="37"/>
  <c r="F40" i="37"/>
  <c r="G39" i="37"/>
  <c r="F39" i="37"/>
  <c r="K35" i="37"/>
  <c r="F35" i="37"/>
  <c r="E35" i="37"/>
  <c r="D35" i="37"/>
  <c r="C35" i="37"/>
  <c r="J34" i="37"/>
  <c r="L34" i="37" s="1"/>
  <c r="I34" i="37"/>
  <c r="G34" i="37"/>
  <c r="G33" i="37"/>
  <c r="I33" i="37" s="1"/>
  <c r="L32" i="37"/>
  <c r="G32" i="37"/>
  <c r="J32" i="37" s="1"/>
  <c r="J31" i="37"/>
  <c r="L31" i="37" s="1"/>
  <c r="I31" i="37"/>
  <c r="G31" i="37"/>
  <c r="G30" i="37"/>
  <c r="I30" i="37" s="1"/>
  <c r="L29" i="37"/>
  <c r="G29" i="37"/>
  <c r="J29" i="37" s="1"/>
  <c r="J28" i="37"/>
  <c r="L28" i="37" s="1"/>
  <c r="I28" i="37"/>
  <c r="G28" i="37"/>
  <c r="G27" i="37"/>
  <c r="I27" i="37" s="1"/>
  <c r="L26" i="37"/>
  <c r="G26" i="37"/>
  <c r="J26" i="37" s="1"/>
  <c r="J25" i="37"/>
  <c r="L25" i="37" s="1"/>
  <c r="I25" i="37"/>
  <c r="G25" i="37"/>
  <c r="G24" i="37"/>
  <c r="I24" i="37" s="1"/>
  <c r="L23" i="37"/>
  <c r="G23" i="37"/>
  <c r="J23" i="37" s="1"/>
  <c r="J22" i="37"/>
  <c r="L22" i="37" s="1"/>
  <c r="I22" i="37"/>
  <c r="G22" i="37"/>
  <c r="G21" i="37"/>
  <c r="I21" i="37" s="1"/>
  <c r="L20" i="37"/>
  <c r="G20" i="37"/>
  <c r="J20" i="37" s="1"/>
  <c r="J19" i="37"/>
  <c r="L19" i="37" s="1"/>
  <c r="I19" i="37"/>
  <c r="G19" i="37"/>
  <c r="G18" i="37"/>
  <c r="I18" i="37" s="1"/>
  <c r="L17" i="37"/>
  <c r="G17" i="37"/>
  <c r="J17" i="37" s="1"/>
  <c r="J16" i="37"/>
  <c r="L16" i="37" s="1"/>
  <c r="I16" i="37"/>
  <c r="G16" i="37"/>
  <c r="L15" i="37"/>
  <c r="I15" i="37"/>
  <c r="G15" i="37"/>
  <c r="G14" i="37"/>
  <c r="I14" i="37" s="1"/>
  <c r="L13" i="37"/>
  <c r="G13" i="37"/>
  <c r="J13" i="37" s="1"/>
  <c r="J12" i="37"/>
  <c r="L12" i="37" s="1"/>
  <c r="I12" i="37"/>
  <c r="G12" i="37"/>
  <c r="L11" i="37"/>
  <c r="I11" i="37"/>
  <c r="G11" i="37"/>
  <c r="G10" i="37"/>
  <c r="I10" i="37" s="1"/>
  <c r="L9" i="37"/>
  <c r="G9" i="37"/>
  <c r="J9" i="37" s="1"/>
  <c r="J8" i="37"/>
  <c r="L8" i="37" s="1"/>
  <c r="I8" i="37"/>
  <c r="G8" i="37"/>
  <c r="G7" i="37"/>
  <c r="I7" i="37" s="1"/>
  <c r="L6" i="37"/>
  <c r="G6" i="37"/>
  <c r="J6" i="37" s="1"/>
  <c r="L5" i="37"/>
  <c r="G5" i="37"/>
  <c r="I5" i="37" s="1"/>
  <c r="L4" i="37"/>
  <c r="G4" i="37"/>
  <c r="G35" i="37" s="1"/>
  <c r="C180" i="36"/>
  <c r="E180" i="36" s="1"/>
  <c r="E176" i="36"/>
  <c r="C176" i="36"/>
  <c r="H171" i="36"/>
  <c r="E171" i="36"/>
  <c r="E170" i="36"/>
  <c r="H170" i="36" s="1"/>
  <c r="H169" i="36"/>
  <c r="E169" i="36"/>
  <c r="E168" i="36"/>
  <c r="H168" i="36" s="1"/>
  <c r="E167" i="36"/>
  <c r="H167" i="36" s="1"/>
  <c r="H166" i="36"/>
  <c r="E166" i="36"/>
  <c r="E165" i="36"/>
  <c r="H165" i="36" s="1"/>
  <c r="E164" i="36"/>
  <c r="H164" i="36" s="1"/>
  <c r="H163" i="36"/>
  <c r="E163" i="36"/>
  <c r="H162" i="36"/>
  <c r="E162" i="36"/>
  <c r="E161" i="36"/>
  <c r="H161" i="36" s="1"/>
  <c r="H160" i="36"/>
  <c r="E160" i="36"/>
  <c r="E159" i="36"/>
  <c r="H159" i="36" s="1"/>
  <c r="E158" i="36"/>
  <c r="H158" i="36" s="1"/>
  <c r="H157" i="36"/>
  <c r="E157" i="36"/>
  <c r="G153" i="36"/>
  <c r="E153" i="36"/>
  <c r="D153" i="36"/>
  <c r="C153" i="36"/>
  <c r="H152" i="36"/>
  <c r="F152" i="36"/>
  <c r="F151" i="36"/>
  <c r="H151" i="36" s="1"/>
  <c r="F150" i="36"/>
  <c r="H150" i="36" s="1"/>
  <c r="H149" i="36"/>
  <c r="F149" i="36"/>
  <c r="H148" i="36"/>
  <c r="F148" i="36"/>
  <c r="F147" i="36"/>
  <c r="H147" i="36" s="1"/>
  <c r="H146" i="36"/>
  <c r="F146" i="36"/>
  <c r="F145" i="36"/>
  <c r="H145" i="36" s="1"/>
  <c r="F144" i="36"/>
  <c r="H144" i="36" s="1"/>
  <c r="H143" i="36"/>
  <c r="F143" i="36"/>
  <c r="F142" i="36"/>
  <c r="H142" i="36" s="1"/>
  <c r="F141" i="36"/>
  <c r="H141" i="36" s="1"/>
  <c r="H140" i="36"/>
  <c r="F140" i="36"/>
  <c r="H139" i="36"/>
  <c r="F139" i="36"/>
  <c r="F138" i="36"/>
  <c r="H138" i="36" s="1"/>
  <c r="H137" i="36"/>
  <c r="F137" i="36"/>
  <c r="F136" i="36"/>
  <c r="H136" i="36" s="1"/>
  <c r="F135" i="36"/>
  <c r="H135" i="36" s="1"/>
  <c r="H134" i="36"/>
  <c r="F134" i="36"/>
  <c r="F133" i="36"/>
  <c r="H133" i="36" s="1"/>
  <c r="F132" i="36"/>
  <c r="H132" i="36" s="1"/>
  <c r="H131" i="36"/>
  <c r="F131" i="36"/>
  <c r="H130" i="36"/>
  <c r="F130" i="36"/>
  <c r="F129" i="36"/>
  <c r="H129" i="36" s="1"/>
  <c r="H128" i="36"/>
  <c r="F128" i="36"/>
  <c r="F127" i="36"/>
  <c r="H127" i="36" s="1"/>
  <c r="F126" i="36"/>
  <c r="H126" i="36" s="1"/>
  <c r="H125" i="36"/>
  <c r="F125" i="36"/>
  <c r="F124" i="36"/>
  <c r="F153" i="36" s="1"/>
  <c r="G120" i="36"/>
  <c r="E120" i="36"/>
  <c r="D120" i="36"/>
  <c r="C120" i="36"/>
  <c r="H119" i="36"/>
  <c r="H118" i="36"/>
  <c r="F118" i="36"/>
  <c r="F117" i="36"/>
  <c r="H117" i="36" s="1"/>
  <c r="H116" i="36"/>
  <c r="F116" i="36"/>
  <c r="F115" i="36"/>
  <c r="H115" i="36" s="1"/>
  <c r="F114" i="36"/>
  <c r="H114" i="36" s="1"/>
  <c r="H113" i="36"/>
  <c r="F113" i="36"/>
  <c r="F112" i="36"/>
  <c r="H112" i="36" s="1"/>
  <c r="F111" i="36"/>
  <c r="H111" i="36" s="1"/>
  <c r="H110" i="36"/>
  <c r="F110" i="36"/>
  <c r="H109" i="36"/>
  <c r="F109" i="36"/>
  <c r="F108" i="36"/>
  <c r="H108" i="36" s="1"/>
  <c r="H107" i="36"/>
  <c r="F107" i="36"/>
  <c r="F106" i="36"/>
  <c r="H106" i="36" s="1"/>
  <c r="F105" i="36"/>
  <c r="H105" i="36" s="1"/>
  <c r="H104" i="36"/>
  <c r="F104" i="36"/>
  <c r="F103" i="36"/>
  <c r="H103" i="36" s="1"/>
  <c r="F102" i="36"/>
  <c r="H102" i="36" s="1"/>
  <c r="H101" i="36"/>
  <c r="F101" i="36"/>
  <c r="H100" i="36"/>
  <c r="F100" i="36"/>
  <c r="F99" i="36"/>
  <c r="H99" i="36" s="1"/>
  <c r="H98" i="36"/>
  <c r="F98" i="36"/>
  <c r="F97" i="36"/>
  <c r="H97" i="36" s="1"/>
  <c r="F96" i="36"/>
  <c r="H96" i="36" s="1"/>
  <c r="H95" i="36"/>
  <c r="F95" i="36"/>
  <c r="F94" i="36"/>
  <c r="H94" i="36" s="1"/>
  <c r="F93" i="36"/>
  <c r="H93" i="36" s="1"/>
  <c r="H92" i="36"/>
  <c r="F91" i="36"/>
  <c r="H91" i="36" s="1"/>
  <c r="H90" i="36"/>
  <c r="F90" i="36"/>
  <c r="F89" i="36"/>
  <c r="H89" i="36" s="1"/>
  <c r="F88" i="36"/>
  <c r="H88" i="36" s="1"/>
  <c r="H87" i="36"/>
  <c r="F87" i="36"/>
  <c r="F86" i="36"/>
  <c r="H86" i="36" s="1"/>
  <c r="F85" i="36"/>
  <c r="H85" i="36" s="1"/>
  <c r="H84" i="36"/>
  <c r="F84" i="36"/>
  <c r="H83" i="36"/>
  <c r="F83" i="36"/>
  <c r="F82" i="36"/>
  <c r="H82" i="36" s="1"/>
  <c r="H81" i="36"/>
  <c r="F81" i="36"/>
  <c r="F80" i="36"/>
  <c r="H80" i="36" s="1"/>
  <c r="F79" i="36"/>
  <c r="H79" i="36" s="1"/>
  <c r="H78" i="36"/>
  <c r="F78" i="36"/>
  <c r="F77" i="36"/>
  <c r="H77" i="36" s="1"/>
  <c r="F76" i="36"/>
  <c r="F72" i="36"/>
  <c r="D72" i="36"/>
  <c r="C72" i="36"/>
  <c r="B72" i="36"/>
  <c r="G71" i="36"/>
  <c r="E71" i="36"/>
  <c r="G70" i="36"/>
  <c r="E70" i="36"/>
  <c r="E69" i="36"/>
  <c r="G69" i="36" s="1"/>
  <c r="G68" i="36"/>
  <c r="E68" i="36"/>
  <c r="G67" i="36"/>
  <c r="E67" i="36"/>
  <c r="E66" i="36"/>
  <c r="G66" i="36" s="1"/>
  <c r="G65" i="36"/>
  <c r="E65" i="36"/>
  <c r="E64" i="36"/>
  <c r="G64" i="36" s="1"/>
  <c r="E63" i="36"/>
  <c r="G63" i="36" s="1"/>
  <c r="G62" i="36"/>
  <c r="E62" i="36"/>
  <c r="G61" i="36"/>
  <c r="E61" i="36"/>
  <c r="E60" i="36"/>
  <c r="G60" i="36" s="1"/>
  <c r="G59" i="36"/>
  <c r="E59" i="36"/>
  <c r="E58" i="36"/>
  <c r="G58" i="36" s="1"/>
  <c r="E57" i="36"/>
  <c r="G57" i="36" s="1"/>
  <c r="G56" i="36"/>
  <c r="E56" i="36"/>
  <c r="E55" i="36"/>
  <c r="G55" i="36" s="1"/>
  <c r="E54" i="36"/>
  <c r="G54" i="36" s="1"/>
  <c r="G53" i="36"/>
  <c r="E53" i="36"/>
  <c r="G52" i="36"/>
  <c r="E52" i="36"/>
  <c r="E51" i="36"/>
  <c r="G51" i="36" s="1"/>
  <c r="G50" i="36"/>
  <c r="E50" i="36"/>
  <c r="G49" i="36"/>
  <c r="E49" i="36"/>
  <c r="E48" i="36"/>
  <c r="G48" i="36" s="1"/>
  <c r="G47" i="36"/>
  <c r="E47" i="36"/>
  <c r="E46" i="36"/>
  <c r="G46" i="36" s="1"/>
  <c r="G45" i="36"/>
  <c r="E44" i="36"/>
  <c r="G44" i="36" s="1"/>
  <c r="F40" i="36"/>
  <c r="G39" i="36"/>
  <c r="F39" i="36"/>
  <c r="K35" i="36"/>
  <c r="F35" i="36"/>
  <c r="E35" i="36"/>
  <c r="D35" i="36"/>
  <c r="C35" i="36"/>
  <c r="J34" i="36"/>
  <c r="L34" i="36" s="1"/>
  <c r="I34" i="36"/>
  <c r="G34" i="36"/>
  <c r="G33" i="36"/>
  <c r="I33" i="36" s="1"/>
  <c r="G32" i="36"/>
  <c r="J31" i="36"/>
  <c r="L31" i="36" s="1"/>
  <c r="I31" i="36"/>
  <c r="G31" i="36"/>
  <c r="G30" i="36"/>
  <c r="G29" i="36"/>
  <c r="J28" i="36"/>
  <c r="L28" i="36" s="1"/>
  <c r="I28" i="36"/>
  <c r="G28" i="36"/>
  <c r="G27" i="36"/>
  <c r="I27" i="36" s="1"/>
  <c r="G26" i="36"/>
  <c r="J25" i="36"/>
  <c r="L25" i="36" s="1"/>
  <c r="I25" i="36"/>
  <c r="G25" i="36"/>
  <c r="G24" i="36"/>
  <c r="G23" i="36"/>
  <c r="J22" i="36"/>
  <c r="L22" i="36" s="1"/>
  <c r="I22" i="36"/>
  <c r="G22" i="36"/>
  <c r="G21" i="36"/>
  <c r="I21" i="36" s="1"/>
  <c r="G20" i="36"/>
  <c r="J19" i="36"/>
  <c r="L19" i="36" s="1"/>
  <c r="I19" i="36"/>
  <c r="G19" i="36"/>
  <c r="G18" i="36"/>
  <c r="G17" i="36"/>
  <c r="J16" i="36"/>
  <c r="L16" i="36" s="1"/>
  <c r="I16" i="36"/>
  <c r="G16" i="36"/>
  <c r="L15" i="36"/>
  <c r="I15" i="36"/>
  <c r="G15" i="36"/>
  <c r="G14" i="36"/>
  <c r="G13" i="36"/>
  <c r="J13" i="36" s="1"/>
  <c r="L13" i="36" s="1"/>
  <c r="J12" i="36"/>
  <c r="L12" i="36" s="1"/>
  <c r="I12" i="36"/>
  <c r="G12" i="36"/>
  <c r="L11" i="36"/>
  <c r="I11" i="36"/>
  <c r="G11" i="36"/>
  <c r="G10" i="36"/>
  <c r="G9" i="36"/>
  <c r="J8" i="36"/>
  <c r="L8" i="36" s="1"/>
  <c r="I8" i="36"/>
  <c r="G8" i="36"/>
  <c r="G7" i="36"/>
  <c r="I7" i="36" s="1"/>
  <c r="G6" i="36"/>
  <c r="L5" i="36"/>
  <c r="G5" i="36"/>
  <c r="I5" i="36" s="1"/>
  <c r="L4" i="36"/>
  <c r="G4" i="36"/>
  <c r="C180" i="35"/>
  <c r="E180" i="35" s="1"/>
  <c r="E176" i="35"/>
  <c r="C176" i="35"/>
  <c r="E171" i="35"/>
  <c r="H171" i="35" s="1"/>
  <c r="E170" i="35"/>
  <c r="H170" i="35" s="1"/>
  <c r="H169" i="35"/>
  <c r="E169" i="35"/>
  <c r="H168" i="35"/>
  <c r="E168" i="35"/>
  <c r="E167" i="35"/>
  <c r="H167" i="35" s="1"/>
  <c r="H166" i="35"/>
  <c r="E166" i="35"/>
  <c r="H165" i="35"/>
  <c r="E165" i="35"/>
  <c r="E164" i="35"/>
  <c r="H164" i="35" s="1"/>
  <c r="H163" i="35"/>
  <c r="E163" i="35"/>
  <c r="E162" i="35"/>
  <c r="H162" i="35" s="1"/>
  <c r="E161" i="35"/>
  <c r="H161" i="35" s="1"/>
  <c r="H160" i="35"/>
  <c r="E160" i="35"/>
  <c r="H159" i="35"/>
  <c r="E159" i="35"/>
  <c r="E158" i="35"/>
  <c r="H158" i="35" s="1"/>
  <c r="H157" i="35"/>
  <c r="J156" i="35" s="1"/>
  <c r="E157" i="35"/>
  <c r="G153" i="35"/>
  <c r="E153" i="35"/>
  <c r="D153" i="35"/>
  <c r="C153" i="35"/>
  <c r="H152" i="35"/>
  <c r="F152" i="35"/>
  <c r="F151" i="35"/>
  <c r="H151" i="35" s="1"/>
  <c r="F150" i="35"/>
  <c r="H150" i="35" s="1"/>
  <c r="F149" i="35"/>
  <c r="H149" i="35" s="1"/>
  <c r="F148" i="35"/>
  <c r="H148" i="35" s="1"/>
  <c r="H147" i="35"/>
  <c r="F147" i="35"/>
  <c r="F146" i="35"/>
  <c r="H146" i="35" s="1"/>
  <c r="F145" i="35"/>
  <c r="H145" i="35" s="1"/>
  <c r="H144" i="35"/>
  <c r="F144" i="35"/>
  <c r="F143" i="35"/>
  <c r="H143" i="35" s="1"/>
  <c r="F142" i="35"/>
  <c r="H142" i="35" s="1"/>
  <c r="H141" i="35"/>
  <c r="F141" i="35"/>
  <c r="F140" i="35"/>
  <c r="H140" i="35" s="1"/>
  <c r="F139" i="35"/>
  <c r="H139" i="35" s="1"/>
  <c r="H138" i="35"/>
  <c r="F138" i="35"/>
  <c r="F137" i="35"/>
  <c r="H137" i="35" s="1"/>
  <c r="F136" i="35"/>
  <c r="H136" i="35" s="1"/>
  <c r="H135" i="35"/>
  <c r="F135" i="35"/>
  <c r="F134" i="35"/>
  <c r="H134" i="35" s="1"/>
  <c r="F133" i="35"/>
  <c r="H133" i="35" s="1"/>
  <c r="H132" i="35"/>
  <c r="F132" i="35"/>
  <c r="F131" i="35"/>
  <c r="H131" i="35" s="1"/>
  <c r="F130" i="35"/>
  <c r="H130" i="35" s="1"/>
  <c r="H129" i="35"/>
  <c r="F129" i="35"/>
  <c r="F128" i="35"/>
  <c r="H128" i="35" s="1"/>
  <c r="F127" i="35"/>
  <c r="H127" i="35" s="1"/>
  <c r="H126" i="35"/>
  <c r="F126" i="35"/>
  <c r="F125" i="35"/>
  <c r="H125" i="35" s="1"/>
  <c r="F124" i="35"/>
  <c r="H124" i="35" s="1"/>
  <c r="G120" i="35"/>
  <c r="E120" i="35"/>
  <c r="D120" i="35"/>
  <c r="C120" i="35"/>
  <c r="H119" i="35"/>
  <c r="H118" i="35"/>
  <c r="F118" i="35"/>
  <c r="H117" i="35"/>
  <c r="F117" i="35"/>
  <c r="H116" i="35"/>
  <c r="F116" i="35"/>
  <c r="H115" i="35"/>
  <c r="F115" i="35"/>
  <c r="H114" i="35"/>
  <c r="F114" i="35"/>
  <c r="H113" i="35"/>
  <c r="F113" i="35"/>
  <c r="F112" i="35"/>
  <c r="H112" i="35" s="1"/>
  <c r="H111" i="35"/>
  <c r="F111" i="35"/>
  <c r="F110" i="35"/>
  <c r="H110" i="35" s="1"/>
  <c r="F109" i="35"/>
  <c r="H109" i="35" s="1"/>
  <c r="H108" i="35"/>
  <c r="F108" i="35"/>
  <c r="H107" i="35"/>
  <c r="F107" i="35"/>
  <c r="F106" i="35"/>
  <c r="H106" i="35" s="1"/>
  <c r="H105" i="35"/>
  <c r="F105" i="35"/>
  <c r="H104" i="35"/>
  <c r="F104" i="35"/>
  <c r="F103" i="35"/>
  <c r="H103" i="35" s="1"/>
  <c r="H102" i="35"/>
  <c r="F102" i="35"/>
  <c r="F101" i="35"/>
  <c r="H101" i="35" s="1"/>
  <c r="F100" i="35"/>
  <c r="H100" i="35" s="1"/>
  <c r="H99" i="35"/>
  <c r="F99" i="35"/>
  <c r="F98" i="35"/>
  <c r="H98" i="35" s="1"/>
  <c r="F97" i="35"/>
  <c r="H97" i="35" s="1"/>
  <c r="H96" i="35"/>
  <c r="F96" i="35"/>
  <c r="H95" i="35"/>
  <c r="F95" i="35"/>
  <c r="F94" i="35"/>
  <c r="H94" i="35" s="1"/>
  <c r="H93" i="35"/>
  <c r="F93" i="35"/>
  <c r="H92" i="35"/>
  <c r="H91" i="35"/>
  <c r="F91" i="35"/>
  <c r="F90" i="35"/>
  <c r="H90" i="35" s="1"/>
  <c r="F89" i="35"/>
  <c r="H89" i="35" s="1"/>
  <c r="H88" i="35"/>
  <c r="F88" i="35"/>
  <c r="F87" i="35"/>
  <c r="H87" i="35" s="1"/>
  <c r="F86" i="35"/>
  <c r="H86" i="35" s="1"/>
  <c r="H85" i="35"/>
  <c r="F85" i="35"/>
  <c r="F84" i="35"/>
  <c r="H84" i="35" s="1"/>
  <c r="F83" i="35"/>
  <c r="H83" i="35" s="1"/>
  <c r="H82" i="35"/>
  <c r="F82" i="35"/>
  <c r="F81" i="35"/>
  <c r="H81" i="35" s="1"/>
  <c r="F80" i="35"/>
  <c r="H80" i="35" s="1"/>
  <c r="H79" i="35"/>
  <c r="F79" i="35"/>
  <c r="F78" i="35"/>
  <c r="H78" i="35" s="1"/>
  <c r="F77" i="35"/>
  <c r="H77" i="35" s="1"/>
  <c r="H76" i="35"/>
  <c r="F76" i="35"/>
  <c r="F120" i="35" s="1"/>
  <c r="F72" i="35"/>
  <c r="D72" i="35"/>
  <c r="C72" i="35"/>
  <c r="B72" i="35"/>
  <c r="E71" i="35"/>
  <c r="G71" i="35" s="1"/>
  <c r="E70" i="35"/>
  <c r="G70" i="35" s="1"/>
  <c r="G69" i="35"/>
  <c r="E69" i="35"/>
  <c r="E68" i="35"/>
  <c r="G68" i="35" s="1"/>
  <c r="E67" i="35"/>
  <c r="G67" i="35" s="1"/>
  <c r="G66" i="35"/>
  <c r="E66" i="35"/>
  <c r="E65" i="35"/>
  <c r="G65" i="35" s="1"/>
  <c r="E64" i="35"/>
  <c r="G64" i="35" s="1"/>
  <c r="G63" i="35"/>
  <c r="E63" i="35"/>
  <c r="E62" i="35"/>
  <c r="G62" i="35" s="1"/>
  <c r="E61" i="35"/>
  <c r="G61" i="35" s="1"/>
  <c r="G60" i="35"/>
  <c r="E60" i="35"/>
  <c r="E59" i="35"/>
  <c r="G59" i="35" s="1"/>
  <c r="E58" i="35"/>
  <c r="G58" i="35" s="1"/>
  <c r="G57" i="35"/>
  <c r="E57" i="35"/>
  <c r="E56" i="35"/>
  <c r="G56" i="35" s="1"/>
  <c r="E55" i="35"/>
  <c r="G55" i="35" s="1"/>
  <c r="G54" i="35"/>
  <c r="E54" i="35"/>
  <c r="E53" i="35"/>
  <c r="G53" i="35" s="1"/>
  <c r="E52" i="35"/>
  <c r="G52" i="35" s="1"/>
  <c r="G51" i="35"/>
  <c r="E51" i="35"/>
  <c r="E50" i="35"/>
  <c r="G50" i="35" s="1"/>
  <c r="E49" i="35"/>
  <c r="G49" i="35" s="1"/>
  <c r="G48" i="35"/>
  <c r="E48" i="35"/>
  <c r="E47" i="35"/>
  <c r="G47" i="35" s="1"/>
  <c r="E46" i="35"/>
  <c r="G46" i="35" s="1"/>
  <c r="G45" i="35"/>
  <c r="G44" i="35"/>
  <c r="E44" i="35"/>
  <c r="F40" i="35"/>
  <c r="G39" i="35"/>
  <c r="F39" i="35"/>
  <c r="K35" i="35"/>
  <c r="F35" i="35"/>
  <c r="E35" i="35"/>
  <c r="D35" i="35"/>
  <c r="C35" i="35"/>
  <c r="G34" i="35"/>
  <c r="I33" i="35"/>
  <c r="G33" i="35"/>
  <c r="J33" i="35" s="1"/>
  <c r="L33" i="35" s="1"/>
  <c r="L32" i="35"/>
  <c r="J32" i="35"/>
  <c r="I32" i="35"/>
  <c r="G32" i="35"/>
  <c r="G31" i="35"/>
  <c r="J31" i="35" s="1"/>
  <c r="L31" i="35" s="1"/>
  <c r="I30" i="35"/>
  <c r="G30" i="35"/>
  <c r="J30" i="35" s="1"/>
  <c r="L30" i="35" s="1"/>
  <c r="L29" i="35"/>
  <c r="J29" i="35"/>
  <c r="I29" i="35"/>
  <c r="G29" i="35"/>
  <c r="G28" i="35"/>
  <c r="I27" i="35"/>
  <c r="G27" i="35"/>
  <c r="J27" i="35" s="1"/>
  <c r="L27" i="35" s="1"/>
  <c r="L26" i="35"/>
  <c r="J26" i="35"/>
  <c r="I26" i="35"/>
  <c r="G26" i="35"/>
  <c r="G25" i="35"/>
  <c r="J25" i="35" s="1"/>
  <c r="L25" i="35" s="1"/>
  <c r="I24" i="35"/>
  <c r="G24" i="35"/>
  <c r="J24" i="35" s="1"/>
  <c r="L24" i="35" s="1"/>
  <c r="L23" i="35"/>
  <c r="J23" i="35"/>
  <c r="I23" i="35"/>
  <c r="G23" i="35"/>
  <c r="G22" i="35"/>
  <c r="I21" i="35"/>
  <c r="G21" i="35"/>
  <c r="J21" i="35" s="1"/>
  <c r="L21" i="35" s="1"/>
  <c r="L20" i="35"/>
  <c r="J20" i="35"/>
  <c r="G20" i="35"/>
  <c r="I20" i="35" s="1"/>
  <c r="L19" i="35"/>
  <c r="I19" i="35"/>
  <c r="G19" i="35"/>
  <c r="J19" i="35" s="1"/>
  <c r="I18" i="35"/>
  <c r="G18" i="35"/>
  <c r="J18" i="35" s="1"/>
  <c r="L18" i="35" s="1"/>
  <c r="J17" i="35"/>
  <c r="L17" i="35" s="1"/>
  <c r="G17" i="35"/>
  <c r="I17" i="35" s="1"/>
  <c r="I16" i="35"/>
  <c r="G16" i="35"/>
  <c r="J16" i="35" s="1"/>
  <c r="L16" i="35" s="1"/>
  <c r="L15" i="35"/>
  <c r="G15" i="35"/>
  <c r="I15" i="35" s="1"/>
  <c r="J14" i="35"/>
  <c r="L14" i="35" s="1"/>
  <c r="I14" i="35"/>
  <c r="G14" i="35"/>
  <c r="G13" i="35"/>
  <c r="I13" i="35" s="1"/>
  <c r="G12" i="35"/>
  <c r="L11" i="35"/>
  <c r="I11" i="35"/>
  <c r="G11" i="35"/>
  <c r="I10" i="35"/>
  <c r="G10" i="35"/>
  <c r="J10" i="35" s="1"/>
  <c r="L10" i="35" s="1"/>
  <c r="L9" i="35"/>
  <c r="J9" i="35"/>
  <c r="G9" i="35"/>
  <c r="I9" i="35" s="1"/>
  <c r="G8" i="35"/>
  <c r="I7" i="35"/>
  <c r="G7" i="35"/>
  <c r="J7" i="35" s="1"/>
  <c r="L7" i="35" s="1"/>
  <c r="L6" i="35"/>
  <c r="J6" i="35"/>
  <c r="G6" i="35"/>
  <c r="I6" i="35" s="1"/>
  <c r="L5" i="35"/>
  <c r="G5" i="35"/>
  <c r="I5" i="35" s="1"/>
  <c r="L4" i="35"/>
  <c r="G4" i="35"/>
  <c r="I4" i="35" s="1"/>
  <c r="E180" i="34"/>
  <c r="C180" i="34"/>
  <c r="E176" i="34"/>
  <c r="C176" i="34"/>
  <c r="E171" i="34"/>
  <c r="H171" i="34" s="1"/>
  <c r="H170" i="34"/>
  <c r="E170" i="34"/>
  <c r="E169" i="34"/>
  <c r="H169" i="34" s="1"/>
  <c r="E168" i="34"/>
  <c r="H168" i="34" s="1"/>
  <c r="H167" i="34"/>
  <c r="E167" i="34"/>
  <c r="E166" i="34"/>
  <c r="H166" i="34" s="1"/>
  <c r="E165" i="34"/>
  <c r="H165" i="34" s="1"/>
  <c r="H164" i="34"/>
  <c r="E164" i="34"/>
  <c r="H163" i="34"/>
  <c r="E163" i="34"/>
  <c r="E162" i="34"/>
  <c r="H162" i="34" s="1"/>
  <c r="H161" i="34"/>
  <c r="E161" i="34"/>
  <c r="E160" i="34"/>
  <c r="H160" i="34" s="1"/>
  <c r="E159" i="34"/>
  <c r="H159" i="34" s="1"/>
  <c r="H158" i="34"/>
  <c r="E158" i="34"/>
  <c r="H157" i="34"/>
  <c r="E157" i="34"/>
  <c r="G153" i="34"/>
  <c r="E153" i="34"/>
  <c r="D153" i="34"/>
  <c r="C153" i="34"/>
  <c r="F152" i="34"/>
  <c r="H152" i="34" s="1"/>
  <c r="F151" i="34"/>
  <c r="H151" i="34" s="1"/>
  <c r="H150" i="34"/>
  <c r="F150" i="34"/>
  <c r="F149" i="34"/>
  <c r="H149" i="34" s="1"/>
  <c r="F148" i="34"/>
  <c r="H148" i="34" s="1"/>
  <c r="H147" i="34"/>
  <c r="F147" i="34"/>
  <c r="F146" i="34"/>
  <c r="H146" i="34" s="1"/>
  <c r="F145" i="34"/>
  <c r="H145" i="34" s="1"/>
  <c r="H144" i="34"/>
  <c r="F144" i="34"/>
  <c r="F143" i="34"/>
  <c r="H143" i="34" s="1"/>
  <c r="F142" i="34"/>
  <c r="H142" i="34" s="1"/>
  <c r="H141" i="34"/>
  <c r="F141" i="34"/>
  <c r="F140" i="34"/>
  <c r="H140" i="34" s="1"/>
  <c r="F139" i="34"/>
  <c r="H139" i="34" s="1"/>
  <c r="H138" i="34"/>
  <c r="F138" i="34"/>
  <c r="F137" i="34"/>
  <c r="H137" i="34" s="1"/>
  <c r="F136" i="34"/>
  <c r="H136" i="34" s="1"/>
  <c r="H135" i="34"/>
  <c r="F135" i="34"/>
  <c r="F134" i="34"/>
  <c r="H134" i="34" s="1"/>
  <c r="F133" i="34"/>
  <c r="H133" i="34" s="1"/>
  <c r="H132" i="34"/>
  <c r="F132" i="34"/>
  <c r="F131" i="34"/>
  <c r="H131" i="34" s="1"/>
  <c r="F130" i="34"/>
  <c r="H130" i="34" s="1"/>
  <c r="H129" i="34"/>
  <c r="F129" i="34"/>
  <c r="F128" i="34"/>
  <c r="H128" i="34" s="1"/>
  <c r="F127" i="34"/>
  <c r="H127" i="34" s="1"/>
  <c r="H126" i="34"/>
  <c r="F126" i="34"/>
  <c r="F125" i="34"/>
  <c r="H125" i="34" s="1"/>
  <c r="F124" i="34"/>
  <c r="G120" i="34"/>
  <c r="E120" i="34"/>
  <c r="D120" i="34"/>
  <c r="C120" i="34"/>
  <c r="H119" i="34"/>
  <c r="H118" i="34"/>
  <c r="F118" i="34"/>
  <c r="H117" i="34"/>
  <c r="F117" i="34"/>
  <c r="H116" i="34"/>
  <c r="F116" i="34"/>
  <c r="H115" i="34"/>
  <c r="F115" i="34"/>
  <c r="H114" i="34"/>
  <c r="F114" i="34"/>
  <c r="H113" i="34"/>
  <c r="F113" i="34"/>
  <c r="H112" i="34"/>
  <c r="F112" i="34"/>
  <c r="H111" i="34"/>
  <c r="F111" i="34"/>
  <c r="H110" i="34"/>
  <c r="F110" i="34"/>
  <c r="H109" i="34"/>
  <c r="F109" i="34"/>
  <c r="H108" i="34"/>
  <c r="F108" i="34"/>
  <c r="H107" i="34"/>
  <c r="F107" i="34"/>
  <c r="H106" i="34"/>
  <c r="F106" i="34"/>
  <c r="H105" i="34"/>
  <c r="F105" i="34"/>
  <c r="H104" i="34"/>
  <c r="F104" i="34"/>
  <c r="H103" i="34"/>
  <c r="F103" i="34"/>
  <c r="H102" i="34"/>
  <c r="F102" i="34"/>
  <c r="H101" i="34"/>
  <c r="F101" i="34"/>
  <c r="H100" i="34"/>
  <c r="F100" i="34"/>
  <c r="H99" i="34"/>
  <c r="F99" i="34"/>
  <c r="H98" i="34"/>
  <c r="F98" i="34"/>
  <c r="H97" i="34"/>
  <c r="F97" i="34"/>
  <c r="H96" i="34"/>
  <c r="F96" i="34"/>
  <c r="H95" i="34"/>
  <c r="F95" i="34"/>
  <c r="H94" i="34"/>
  <c r="F94" i="34"/>
  <c r="H93" i="34"/>
  <c r="F93" i="34"/>
  <c r="H92" i="34"/>
  <c r="H91" i="34"/>
  <c r="F91" i="34"/>
  <c r="F90" i="34"/>
  <c r="H90" i="34" s="1"/>
  <c r="F89" i="34"/>
  <c r="H89" i="34" s="1"/>
  <c r="H88" i="34"/>
  <c r="F88" i="34"/>
  <c r="F87" i="34"/>
  <c r="H87" i="34" s="1"/>
  <c r="F86" i="34"/>
  <c r="H86" i="34" s="1"/>
  <c r="H85" i="34"/>
  <c r="F85" i="34"/>
  <c r="F84" i="34"/>
  <c r="H84" i="34" s="1"/>
  <c r="F83" i="34"/>
  <c r="H83" i="34" s="1"/>
  <c r="H82" i="34"/>
  <c r="F82" i="34"/>
  <c r="F81" i="34"/>
  <c r="H81" i="34" s="1"/>
  <c r="F80" i="34"/>
  <c r="H80" i="34" s="1"/>
  <c r="H79" i="34"/>
  <c r="F79" i="34"/>
  <c r="F78" i="34"/>
  <c r="H78" i="34" s="1"/>
  <c r="F77" i="34"/>
  <c r="H77" i="34" s="1"/>
  <c r="H120" i="34" s="1"/>
  <c r="H76" i="34"/>
  <c r="F76" i="34"/>
  <c r="F72" i="34"/>
  <c r="D72" i="34"/>
  <c r="C72" i="34"/>
  <c r="B72" i="34"/>
  <c r="E71" i="34"/>
  <c r="G71" i="34" s="1"/>
  <c r="E70" i="34"/>
  <c r="G70" i="34" s="1"/>
  <c r="G69" i="34"/>
  <c r="E69" i="34"/>
  <c r="E68" i="34"/>
  <c r="G68" i="34" s="1"/>
  <c r="E67" i="34"/>
  <c r="G67" i="34" s="1"/>
  <c r="G66" i="34"/>
  <c r="E66" i="34"/>
  <c r="E65" i="34"/>
  <c r="G65" i="34" s="1"/>
  <c r="E64" i="34"/>
  <c r="G64" i="34" s="1"/>
  <c r="G63" i="34"/>
  <c r="E63" i="34"/>
  <c r="E62" i="34"/>
  <c r="G62" i="34" s="1"/>
  <c r="E61" i="34"/>
  <c r="G61" i="34" s="1"/>
  <c r="G60" i="34"/>
  <c r="E60" i="34"/>
  <c r="E59" i="34"/>
  <c r="G59" i="34" s="1"/>
  <c r="E58" i="34"/>
  <c r="G58" i="34" s="1"/>
  <c r="G57" i="34"/>
  <c r="E57" i="34"/>
  <c r="E56" i="34"/>
  <c r="G56" i="34" s="1"/>
  <c r="E55" i="34"/>
  <c r="G55" i="34" s="1"/>
  <c r="G54" i="34"/>
  <c r="E54" i="34"/>
  <c r="E53" i="34"/>
  <c r="G53" i="34" s="1"/>
  <c r="E52" i="34"/>
  <c r="G52" i="34" s="1"/>
  <c r="G51" i="34"/>
  <c r="E51" i="34"/>
  <c r="E50" i="34"/>
  <c r="G50" i="34" s="1"/>
  <c r="E49" i="34"/>
  <c r="G49" i="34" s="1"/>
  <c r="G48" i="34"/>
  <c r="E48" i="34"/>
  <c r="E47" i="34"/>
  <c r="G47" i="34" s="1"/>
  <c r="E46" i="34"/>
  <c r="G46" i="34" s="1"/>
  <c r="G45" i="34"/>
  <c r="G44" i="34"/>
  <c r="E44" i="34"/>
  <c r="F40" i="34"/>
  <c r="G39" i="34"/>
  <c r="F39" i="34"/>
  <c r="K35" i="34"/>
  <c r="F35" i="34"/>
  <c r="E35" i="34"/>
  <c r="D35" i="34"/>
  <c r="C35" i="34"/>
  <c r="G34" i="34"/>
  <c r="J34" i="34" s="1"/>
  <c r="L34" i="34" s="1"/>
  <c r="L33" i="34"/>
  <c r="J33" i="34"/>
  <c r="I33" i="34"/>
  <c r="G33" i="34"/>
  <c r="J32" i="34"/>
  <c r="L32" i="34" s="1"/>
  <c r="I32" i="34"/>
  <c r="G32" i="34"/>
  <c r="I31" i="34"/>
  <c r="G31" i="34"/>
  <c r="J31" i="34" s="1"/>
  <c r="L31" i="34" s="1"/>
  <c r="I30" i="34"/>
  <c r="G30" i="34"/>
  <c r="J30" i="34" s="1"/>
  <c r="L30" i="34" s="1"/>
  <c r="L29" i="34"/>
  <c r="J29" i="34"/>
  <c r="I29" i="34"/>
  <c r="G29" i="34"/>
  <c r="L28" i="34"/>
  <c r="I28" i="34"/>
  <c r="G28" i="34"/>
  <c r="J28" i="34" s="1"/>
  <c r="I27" i="34"/>
  <c r="G27" i="34"/>
  <c r="J27" i="34" s="1"/>
  <c r="L27" i="34" s="1"/>
  <c r="J26" i="34"/>
  <c r="L26" i="34" s="1"/>
  <c r="I26" i="34"/>
  <c r="G26" i="34"/>
  <c r="I25" i="34"/>
  <c r="G25" i="34"/>
  <c r="J25" i="34" s="1"/>
  <c r="L25" i="34" s="1"/>
  <c r="I24" i="34"/>
  <c r="G24" i="34"/>
  <c r="J24" i="34" s="1"/>
  <c r="L24" i="34" s="1"/>
  <c r="L23" i="34"/>
  <c r="J23" i="34"/>
  <c r="I23" i="34"/>
  <c r="G23" i="34"/>
  <c r="L22" i="34"/>
  <c r="I22" i="34"/>
  <c r="G22" i="34"/>
  <c r="J22" i="34" s="1"/>
  <c r="I21" i="34"/>
  <c r="G21" i="34"/>
  <c r="J21" i="34" s="1"/>
  <c r="L21" i="34" s="1"/>
  <c r="J20" i="34"/>
  <c r="L20" i="34" s="1"/>
  <c r="I20" i="34"/>
  <c r="G20" i="34"/>
  <c r="I19" i="34"/>
  <c r="G19" i="34"/>
  <c r="J19" i="34" s="1"/>
  <c r="L19" i="34" s="1"/>
  <c r="I18" i="34"/>
  <c r="G18" i="34"/>
  <c r="J18" i="34" s="1"/>
  <c r="L18" i="34" s="1"/>
  <c r="L17" i="34"/>
  <c r="J17" i="34"/>
  <c r="G17" i="34"/>
  <c r="I17" i="34" s="1"/>
  <c r="G16" i="34"/>
  <c r="L15" i="34"/>
  <c r="G15" i="34"/>
  <c r="I15" i="34" s="1"/>
  <c r="J14" i="34"/>
  <c r="L14" i="34" s="1"/>
  <c r="I14" i="34"/>
  <c r="G14" i="34"/>
  <c r="J13" i="34"/>
  <c r="L13" i="34" s="1"/>
  <c r="G13" i="34"/>
  <c r="I13" i="34" s="1"/>
  <c r="G12" i="34"/>
  <c r="L11" i="34"/>
  <c r="G11" i="34"/>
  <c r="I11" i="34" s="1"/>
  <c r="I10" i="34"/>
  <c r="G10" i="34"/>
  <c r="J10" i="34" s="1"/>
  <c r="L10" i="34" s="1"/>
  <c r="L9" i="34"/>
  <c r="J9" i="34"/>
  <c r="G9" i="34"/>
  <c r="I9" i="34" s="1"/>
  <c r="L8" i="34"/>
  <c r="I8" i="34"/>
  <c r="G8" i="34"/>
  <c r="J8" i="34" s="1"/>
  <c r="I7" i="34"/>
  <c r="G7" i="34"/>
  <c r="J7" i="34" s="1"/>
  <c r="L7" i="34" s="1"/>
  <c r="J6" i="34"/>
  <c r="G6" i="34"/>
  <c r="I6" i="34" s="1"/>
  <c r="L5" i="34"/>
  <c r="G5" i="34"/>
  <c r="I5" i="34" s="1"/>
  <c r="L4" i="34"/>
  <c r="G4" i="34"/>
  <c r="I4" i="34" s="1"/>
  <c r="E181" i="33"/>
  <c r="C181" i="33"/>
  <c r="C177" i="33"/>
  <c r="E177" i="33" s="1"/>
  <c r="H172" i="33"/>
  <c r="E172" i="33"/>
  <c r="H171" i="33"/>
  <c r="E171" i="33"/>
  <c r="E170" i="33"/>
  <c r="H170" i="33" s="1"/>
  <c r="H169" i="33"/>
  <c r="E169" i="33"/>
  <c r="H168" i="33"/>
  <c r="E168" i="33"/>
  <c r="E167" i="33"/>
  <c r="H167" i="33" s="1"/>
  <c r="H166" i="33"/>
  <c r="E166" i="33"/>
  <c r="H165" i="33"/>
  <c r="E165" i="33"/>
  <c r="E164" i="33"/>
  <c r="H164" i="33" s="1"/>
  <c r="H163" i="33"/>
  <c r="E163" i="33"/>
  <c r="H162" i="33"/>
  <c r="E162" i="33"/>
  <c r="E161" i="33"/>
  <c r="H161" i="33" s="1"/>
  <c r="H160" i="33"/>
  <c r="E160" i="33"/>
  <c r="H159" i="33"/>
  <c r="E159" i="33"/>
  <c r="E158" i="33"/>
  <c r="H158" i="33" s="1"/>
  <c r="G154" i="33"/>
  <c r="E154" i="33"/>
  <c r="D154" i="33"/>
  <c r="C154" i="33"/>
  <c r="F153" i="33"/>
  <c r="H153" i="33" s="1"/>
  <c r="F152" i="33"/>
  <c r="H152" i="33" s="1"/>
  <c r="H151" i="33"/>
  <c r="F151" i="33"/>
  <c r="F150" i="33"/>
  <c r="H150" i="33" s="1"/>
  <c r="F149" i="33"/>
  <c r="H149" i="33" s="1"/>
  <c r="H148" i="33"/>
  <c r="F148" i="33"/>
  <c r="F147" i="33"/>
  <c r="H147" i="33" s="1"/>
  <c r="F146" i="33"/>
  <c r="H146" i="33" s="1"/>
  <c r="H145" i="33"/>
  <c r="F145" i="33"/>
  <c r="F144" i="33"/>
  <c r="H144" i="33" s="1"/>
  <c r="F143" i="33"/>
  <c r="H143" i="33" s="1"/>
  <c r="H142" i="33"/>
  <c r="F142" i="33"/>
  <c r="F141" i="33"/>
  <c r="H141" i="33" s="1"/>
  <c r="F140" i="33"/>
  <c r="H140" i="33" s="1"/>
  <c r="H139" i="33"/>
  <c r="F139" i="33"/>
  <c r="F138" i="33"/>
  <c r="H138" i="33" s="1"/>
  <c r="F137" i="33"/>
  <c r="H137" i="33" s="1"/>
  <c r="H136" i="33"/>
  <c r="F136" i="33"/>
  <c r="F135" i="33"/>
  <c r="H135" i="33" s="1"/>
  <c r="F134" i="33"/>
  <c r="H134" i="33" s="1"/>
  <c r="H133" i="33"/>
  <c r="F133" i="33"/>
  <c r="F132" i="33"/>
  <c r="H132" i="33" s="1"/>
  <c r="F131" i="33"/>
  <c r="H131" i="33" s="1"/>
  <c r="H130" i="33"/>
  <c r="F130" i="33"/>
  <c r="F129" i="33"/>
  <c r="H129" i="33" s="1"/>
  <c r="F128" i="33"/>
  <c r="H128" i="33" s="1"/>
  <c r="H127" i="33"/>
  <c r="F127" i="33"/>
  <c r="F126" i="33"/>
  <c r="H126" i="33" s="1"/>
  <c r="F125" i="33"/>
  <c r="G121" i="33"/>
  <c r="E121" i="33"/>
  <c r="D121" i="33"/>
  <c r="C121" i="33"/>
  <c r="H120" i="33"/>
  <c r="H119" i="33"/>
  <c r="F119" i="33"/>
  <c r="H118" i="33"/>
  <c r="F118" i="33"/>
  <c r="F117" i="33"/>
  <c r="H117" i="33" s="1"/>
  <c r="H116" i="33"/>
  <c r="F116" i="33"/>
  <c r="H115" i="33"/>
  <c r="F115" i="33"/>
  <c r="F114" i="33"/>
  <c r="H114" i="33" s="1"/>
  <c r="H113" i="33"/>
  <c r="F113" i="33"/>
  <c r="H112" i="33"/>
  <c r="F112" i="33"/>
  <c r="F111" i="33"/>
  <c r="H111" i="33" s="1"/>
  <c r="H110" i="33"/>
  <c r="F110" i="33"/>
  <c r="H109" i="33"/>
  <c r="F109" i="33"/>
  <c r="F108" i="33"/>
  <c r="H108" i="33" s="1"/>
  <c r="H107" i="33"/>
  <c r="F107" i="33"/>
  <c r="H106" i="33"/>
  <c r="F106" i="33"/>
  <c r="F105" i="33"/>
  <c r="H105" i="33" s="1"/>
  <c r="H104" i="33"/>
  <c r="F104" i="33"/>
  <c r="H103" i="33"/>
  <c r="F103" i="33"/>
  <c r="F102" i="33"/>
  <c r="H102" i="33" s="1"/>
  <c r="H101" i="33"/>
  <c r="F101" i="33"/>
  <c r="H100" i="33"/>
  <c r="F100" i="33"/>
  <c r="F99" i="33"/>
  <c r="H99" i="33" s="1"/>
  <c r="H98" i="33"/>
  <c r="F98" i="33"/>
  <c r="H97" i="33"/>
  <c r="F97" i="33"/>
  <c r="F96" i="33"/>
  <c r="H96" i="33" s="1"/>
  <c r="H95" i="33"/>
  <c r="F95" i="33"/>
  <c r="H94" i="33"/>
  <c r="F94" i="33"/>
  <c r="H93" i="33"/>
  <c r="H92" i="33"/>
  <c r="F92" i="33"/>
  <c r="F91" i="33"/>
  <c r="H91" i="33" s="1"/>
  <c r="F90" i="33"/>
  <c r="H90" i="33" s="1"/>
  <c r="H89" i="33"/>
  <c r="F89" i="33"/>
  <c r="F88" i="33"/>
  <c r="H88" i="33" s="1"/>
  <c r="F87" i="33"/>
  <c r="H87" i="33" s="1"/>
  <c r="H86" i="33"/>
  <c r="F86" i="33"/>
  <c r="F85" i="33"/>
  <c r="H85" i="33" s="1"/>
  <c r="F84" i="33"/>
  <c r="H84" i="33" s="1"/>
  <c r="H83" i="33"/>
  <c r="F83" i="33"/>
  <c r="F82" i="33"/>
  <c r="H82" i="33" s="1"/>
  <c r="F81" i="33"/>
  <c r="H81" i="33" s="1"/>
  <c r="H80" i="33"/>
  <c r="F80" i="33"/>
  <c r="F79" i="33"/>
  <c r="H79" i="33" s="1"/>
  <c r="F78" i="33"/>
  <c r="H78" i="33" s="1"/>
  <c r="H77" i="33"/>
  <c r="F77" i="33"/>
  <c r="F76" i="33"/>
  <c r="F72" i="33"/>
  <c r="D72" i="33"/>
  <c r="C72" i="33"/>
  <c r="B72" i="33"/>
  <c r="E71" i="33"/>
  <c r="G71" i="33" s="1"/>
  <c r="G70" i="33"/>
  <c r="E70" i="33"/>
  <c r="E69" i="33"/>
  <c r="G69" i="33" s="1"/>
  <c r="E68" i="33"/>
  <c r="G68" i="33" s="1"/>
  <c r="G67" i="33"/>
  <c r="E67" i="33"/>
  <c r="E66" i="33"/>
  <c r="G66" i="33" s="1"/>
  <c r="E65" i="33"/>
  <c r="G65" i="33" s="1"/>
  <c r="G64" i="33"/>
  <c r="E64" i="33"/>
  <c r="E63" i="33"/>
  <c r="G63" i="33" s="1"/>
  <c r="E62" i="33"/>
  <c r="G62" i="33" s="1"/>
  <c r="G61" i="33"/>
  <c r="E61" i="33"/>
  <c r="E60" i="33"/>
  <c r="G60" i="33" s="1"/>
  <c r="E59" i="33"/>
  <c r="G59" i="33" s="1"/>
  <c r="G58" i="33"/>
  <c r="E58" i="33"/>
  <c r="E57" i="33"/>
  <c r="G57" i="33" s="1"/>
  <c r="E56" i="33"/>
  <c r="G56" i="33" s="1"/>
  <c r="G55" i="33"/>
  <c r="E55" i="33"/>
  <c r="E54" i="33"/>
  <c r="G54" i="33" s="1"/>
  <c r="E53" i="33"/>
  <c r="G53" i="33" s="1"/>
  <c r="G52" i="33"/>
  <c r="E52" i="33"/>
  <c r="E51" i="33"/>
  <c r="G51" i="33" s="1"/>
  <c r="E50" i="33"/>
  <c r="G50" i="33" s="1"/>
  <c r="G49" i="33"/>
  <c r="E49" i="33"/>
  <c r="E48" i="33"/>
  <c r="G48" i="33" s="1"/>
  <c r="E47" i="33"/>
  <c r="G47" i="33" s="1"/>
  <c r="G46" i="33"/>
  <c r="E46" i="33"/>
  <c r="G45" i="33"/>
  <c r="G44" i="33"/>
  <c r="E44" i="33"/>
  <c r="F40" i="33"/>
  <c r="G39" i="33"/>
  <c r="F39" i="33"/>
  <c r="K35" i="33"/>
  <c r="F35" i="33"/>
  <c r="E35" i="33"/>
  <c r="D35" i="33"/>
  <c r="C35" i="33"/>
  <c r="L34" i="33"/>
  <c r="J34" i="33"/>
  <c r="I34" i="33"/>
  <c r="G34" i="33"/>
  <c r="L33" i="33"/>
  <c r="I33" i="33"/>
  <c r="G33" i="33"/>
  <c r="J33" i="33" s="1"/>
  <c r="I32" i="33"/>
  <c r="G32" i="33"/>
  <c r="J32" i="33" s="1"/>
  <c r="L32" i="33" s="1"/>
  <c r="J31" i="33"/>
  <c r="L31" i="33" s="1"/>
  <c r="I31" i="33"/>
  <c r="G31" i="33"/>
  <c r="L30" i="33"/>
  <c r="I30" i="33"/>
  <c r="G30" i="33"/>
  <c r="J30" i="33" s="1"/>
  <c r="I29" i="33"/>
  <c r="G29" i="33"/>
  <c r="J29" i="33" s="1"/>
  <c r="L29" i="33" s="1"/>
  <c r="L28" i="33"/>
  <c r="J28" i="33"/>
  <c r="G28" i="33"/>
  <c r="I28" i="33" s="1"/>
  <c r="G27" i="33"/>
  <c r="I26" i="33"/>
  <c r="G26" i="33"/>
  <c r="J26" i="33" s="1"/>
  <c r="L26" i="33" s="1"/>
  <c r="L25" i="33"/>
  <c r="J25" i="33"/>
  <c r="G25" i="33"/>
  <c r="I25" i="33" s="1"/>
  <c r="L24" i="33"/>
  <c r="I24" i="33"/>
  <c r="G24" i="33"/>
  <c r="J24" i="33" s="1"/>
  <c r="I23" i="33"/>
  <c r="G23" i="33"/>
  <c r="J23" i="33" s="1"/>
  <c r="L23" i="33" s="1"/>
  <c r="J22" i="33"/>
  <c r="L22" i="33" s="1"/>
  <c r="G22" i="33"/>
  <c r="I22" i="33" s="1"/>
  <c r="L21" i="33"/>
  <c r="I21" i="33"/>
  <c r="G21" i="33"/>
  <c r="J21" i="33" s="1"/>
  <c r="I20" i="33"/>
  <c r="G20" i="33"/>
  <c r="J20" i="33" s="1"/>
  <c r="L20" i="33" s="1"/>
  <c r="L19" i="33"/>
  <c r="J19" i="33"/>
  <c r="G19" i="33"/>
  <c r="I19" i="33" s="1"/>
  <c r="G18" i="33"/>
  <c r="I17" i="33"/>
  <c r="G17" i="33"/>
  <c r="J17" i="33" s="1"/>
  <c r="L17" i="33" s="1"/>
  <c r="L16" i="33"/>
  <c r="J16" i="33"/>
  <c r="G16" i="33"/>
  <c r="I16" i="33" s="1"/>
  <c r="L15" i="33"/>
  <c r="G15" i="33"/>
  <c r="I15" i="33" s="1"/>
  <c r="G14" i="33"/>
  <c r="J13" i="33"/>
  <c r="L13" i="33" s="1"/>
  <c r="I13" i="33"/>
  <c r="G13" i="33"/>
  <c r="J12" i="33"/>
  <c r="L12" i="33" s="1"/>
  <c r="G12" i="33"/>
  <c r="I12" i="33" s="1"/>
  <c r="L11" i="33"/>
  <c r="G11" i="33"/>
  <c r="I11" i="33" s="1"/>
  <c r="L10" i="33"/>
  <c r="I10" i="33"/>
  <c r="G10" i="33"/>
  <c r="J10" i="33" s="1"/>
  <c r="I9" i="33"/>
  <c r="G9" i="33"/>
  <c r="J9" i="33" s="1"/>
  <c r="L9" i="33" s="1"/>
  <c r="J8" i="33"/>
  <c r="L8" i="33" s="1"/>
  <c r="G8" i="33"/>
  <c r="I8" i="33" s="1"/>
  <c r="G7" i="33"/>
  <c r="J7" i="33" s="1"/>
  <c r="L7" i="33" s="1"/>
  <c r="I6" i="33"/>
  <c r="G6" i="33"/>
  <c r="J6" i="33" s="1"/>
  <c r="L5" i="33"/>
  <c r="I5" i="33"/>
  <c r="G5" i="33"/>
  <c r="L4" i="33"/>
  <c r="I4" i="33"/>
  <c r="G4" i="33"/>
  <c r="E182" i="32"/>
  <c r="C182" i="32"/>
  <c r="C178" i="32"/>
  <c r="E178" i="32" s="1"/>
  <c r="H173" i="32"/>
  <c r="E173" i="32"/>
  <c r="E172" i="32"/>
  <c r="H172" i="32" s="1"/>
  <c r="E171" i="32"/>
  <c r="H171" i="32" s="1"/>
  <c r="H170" i="32"/>
  <c r="E170" i="32"/>
  <c r="E169" i="32"/>
  <c r="H169" i="32" s="1"/>
  <c r="E168" i="32"/>
  <c r="H168" i="32" s="1"/>
  <c r="H167" i="32"/>
  <c r="E167" i="32"/>
  <c r="H166" i="32"/>
  <c r="E166" i="32"/>
  <c r="E165" i="32"/>
  <c r="H165" i="32" s="1"/>
  <c r="H164" i="32"/>
  <c r="E164" i="32"/>
  <c r="E163" i="32"/>
  <c r="H163" i="32" s="1"/>
  <c r="E162" i="32"/>
  <c r="H162" i="32" s="1"/>
  <c r="H161" i="32"/>
  <c r="E161" i="32"/>
  <c r="H160" i="32"/>
  <c r="E160" i="32"/>
  <c r="E159" i="32"/>
  <c r="H159" i="32" s="1"/>
  <c r="G155" i="32"/>
  <c r="E155" i="32"/>
  <c r="D155" i="32"/>
  <c r="C155" i="32"/>
  <c r="F154" i="32"/>
  <c r="H154" i="32" s="1"/>
  <c r="H153" i="32"/>
  <c r="F153" i="32"/>
  <c r="F152" i="32"/>
  <c r="H152" i="32" s="1"/>
  <c r="F151" i="32"/>
  <c r="H151" i="32" s="1"/>
  <c r="H150" i="32"/>
  <c r="F150" i="32"/>
  <c r="F149" i="32"/>
  <c r="H149" i="32" s="1"/>
  <c r="F148" i="32"/>
  <c r="H148" i="32" s="1"/>
  <c r="H147" i="32"/>
  <c r="F147" i="32"/>
  <c r="F146" i="32"/>
  <c r="H146" i="32" s="1"/>
  <c r="F145" i="32"/>
  <c r="H145" i="32" s="1"/>
  <c r="H144" i="32"/>
  <c r="F144" i="32"/>
  <c r="F143" i="32"/>
  <c r="H143" i="32" s="1"/>
  <c r="F142" i="32"/>
  <c r="H142" i="32" s="1"/>
  <c r="H141" i="32"/>
  <c r="F141" i="32"/>
  <c r="F140" i="32"/>
  <c r="H140" i="32" s="1"/>
  <c r="F139" i="32"/>
  <c r="H139" i="32" s="1"/>
  <c r="H138" i="32"/>
  <c r="F138" i="32"/>
  <c r="F137" i="32"/>
  <c r="H137" i="32" s="1"/>
  <c r="F136" i="32"/>
  <c r="H136" i="32" s="1"/>
  <c r="H135" i="32"/>
  <c r="F135" i="32"/>
  <c r="F134" i="32"/>
  <c r="H134" i="32" s="1"/>
  <c r="F133" i="32"/>
  <c r="H133" i="32" s="1"/>
  <c r="H132" i="32"/>
  <c r="F132" i="32"/>
  <c r="F131" i="32"/>
  <c r="H131" i="32" s="1"/>
  <c r="F130" i="32"/>
  <c r="H130" i="32" s="1"/>
  <c r="H129" i="32"/>
  <c r="F129" i="32"/>
  <c r="F128" i="32"/>
  <c r="H128" i="32" s="1"/>
  <c r="F127" i="32"/>
  <c r="H127" i="32" s="1"/>
  <c r="H126" i="32"/>
  <c r="F126" i="32"/>
  <c r="G122" i="32"/>
  <c r="E122" i="32"/>
  <c r="D122" i="32"/>
  <c r="C122" i="32"/>
  <c r="H121" i="32"/>
  <c r="H120" i="32"/>
  <c r="F120" i="32"/>
  <c r="F119" i="32"/>
  <c r="H119" i="32" s="1"/>
  <c r="H118" i="32"/>
  <c r="F118" i="32"/>
  <c r="H117" i="32"/>
  <c r="F117" i="32"/>
  <c r="F116" i="32"/>
  <c r="H116" i="32" s="1"/>
  <c r="H115" i="32"/>
  <c r="F115" i="32"/>
  <c r="H114" i="32"/>
  <c r="F114" i="32"/>
  <c r="F113" i="32"/>
  <c r="H113" i="32" s="1"/>
  <c r="H112" i="32"/>
  <c r="F112" i="32"/>
  <c r="H111" i="32"/>
  <c r="F111" i="32"/>
  <c r="F110" i="32"/>
  <c r="H110" i="32" s="1"/>
  <c r="H109" i="32"/>
  <c r="F109" i="32"/>
  <c r="H108" i="32"/>
  <c r="F108" i="32"/>
  <c r="F107" i="32"/>
  <c r="H107" i="32" s="1"/>
  <c r="H106" i="32"/>
  <c r="F106" i="32"/>
  <c r="H105" i="32"/>
  <c r="F105" i="32"/>
  <c r="F104" i="32"/>
  <c r="H104" i="32" s="1"/>
  <c r="H103" i="32"/>
  <c r="F103" i="32"/>
  <c r="H102" i="32"/>
  <c r="F102" i="32"/>
  <c r="F101" i="32"/>
  <c r="H101" i="32" s="1"/>
  <c r="H100" i="32"/>
  <c r="F100" i="32"/>
  <c r="H99" i="32"/>
  <c r="F99" i="32"/>
  <c r="F98" i="32"/>
  <c r="H98" i="32" s="1"/>
  <c r="F97" i="32"/>
  <c r="H97" i="32" s="1"/>
  <c r="H96" i="32"/>
  <c r="F96" i="32"/>
  <c r="H95" i="32"/>
  <c r="F95" i="32"/>
  <c r="H94" i="32"/>
  <c r="F93" i="32"/>
  <c r="H93" i="32" s="1"/>
  <c r="F92" i="32"/>
  <c r="H92" i="32" s="1"/>
  <c r="H91" i="32"/>
  <c r="F91" i="32"/>
  <c r="F90" i="32"/>
  <c r="H90" i="32" s="1"/>
  <c r="F89" i="32"/>
  <c r="H89" i="32" s="1"/>
  <c r="H88" i="32"/>
  <c r="F88" i="32"/>
  <c r="F87" i="32"/>
  <c r="H87" i="32" s="1"/>
  <c r="F86" i="32"/>
  <c r="H86" i="32" s="1"/>
  <c r="H85" i="32"/>
  <c r="F85" i="32"/>
  <c r="F84" i="32"/>
  <c r="H84" i="32" s="1"/>
  <c r="F83" i="32"/>
  <c r="H83" i="32" s="1"/>
  <c r="H82" i="32"/>
  <c r="F82" i="32"/>
  <c r="F81" i="32"/>
  <c r="H81" i="32" s="1"/>
  <c r="F80" i="32"/>
  <c r="H80" i="32" s="1"/>
  <c r="H79" i="32"/>
  <c r="F79" i="32"/>
  <c r="F78" i="32"/>
  <c r="H78" i="32" s="1"/>
  <c r="F77" i="32"/>
  <c r="H77" i="32" s="1"/>
  <c r="H76" i="32"/>
  <c r="F76" i="32"/>
  <c r="F72" i="32"/>
  <c r="D72" i="32"/>
  <c r="C72" i="32"/>
  <c r="B72" i="32"/>
  <c r="E71" i="32"/>
  <c r="G71" i="32" s="1"/>
  <c r="E70" i="32"/>
  <c r="G70" i="32" s="1"/>
  <c r="G69" i="32"/>
  <c r="E69" i="32"/>
  <c r="E68" i="32"/>
  <c r="G68" i="32" s="1"/>
  <c r="E67" i="32"/>
  <c r="G67" i="32" s="1"/>
  <c r="G66" i="32"/>
  <c r="E66" i="32"/>
  <c r="E65" i="32"/>
  <c r="G65" i="32" s="1"/>
  <c r="E64" i="32"/>
  <c r="G64" i="32" s="1"/>
  <c r="G63" i="32"/>
  <c r="E63" i="32"/>
  <c r="E62" i="32"/>
  <c r="G62" i="32" s="1"/>
  <c r="E61" i="32"/>
  <c r="G61" i="32" s="1"/>
  <c r="G60" i="32"/>
  <c r="E60" i="32"/>
  <c r="E59" i="32"/>
  <c r="G59" i="32" s="1"/>
  <c r="E58" i="32"/>
  <c r="G58" i="32" s="1"/>
  <c r="G57" i="32"/>
  <c r="E57" i="32"/>
  <c r="E56" i="32"/>
  <c r="G56" i="32" s="1"/>
  <c r="E55" i="32"/>
  <c r="G55" i="32" s="1"/>
  <c r="G54" i="32"/>
  <c r="E54" i="32"/>
  <c r="E53" i="32"/>
  <c r="G53" i="32" s="1"/>
  <c r="E52" i="32"/>
  <c r="G52" i="32" s="1"/>
  <c r="G51" i="32"/>
  <c r="E51" i="32"/>
  <c r="E50" i="32"/>
  <c r="G50" i="32" s="1"/>
  <c r="E49" i="32"/>
  <c r="G49" i="32" s="1"/>
  <c r="G48" i="32"/>
  <c r="E48" i="32"/>
  <c r="E47" i="32"/>
  <c r="G47" i="32" s="1"/>
  <c r="E46" i="32"/>
  <c r="G46" i="32" s="1"/>
  <c r="G45" i="32"/>
  <c r="G44" i="32"/>
  <c r="E44" i="32"/>
  <c r="F40" i="32"/>
  <c r="G39" i="32"/>
  <c r="F39" i="32"/>
  <c r="K35" i="32"/>
  <c r="F35" i="32"/>
  <c r="E35" i="32"/>
  <c r="D35" i="32"/>
  <c r="C35" i="32"/>
  <c r="G34" i="32"/>
  <c r="J34" i="32" s="1"/>
  <c r="L34" i="32" s="1"/>
  <c r="L33" i="32"/>
  <c r="J33" i="32"/>
  <c r="I33" i="32"/>
  <c r="G33" i="32"/>
  <c r="J32" i="32"/>
  <c r="L32" i="32" s="1"/>
  <c r="I32" i="32"/>
  <c r="G32" i="32"/>
  <c r="L31" i="32"/>
  <c r="I31" i="32"/>
  <c r="G31" i="32"/>
  <c r="J31" i="32" s="1"/>
  <c r="L30" i="32"/>
  <c r="J30" i="32"/>
  <c r="I30" i="32"/>
  <c r="G30" i="32"/>
  <c r="L29" i="32"/>
  <c r="J29" i="32"/>
  <c r="I29" i="32"/>
  <c r="G29" i="32"/>
  <c r="L28" i="32"/>
  <c r="I28" i="32"/>
  <c r="G28" i="32"/>
  <c r="J28" i="32" s="1"/>
  <c r="L27" i="32"/>
  <c r="J27" i="32"/>
  <c r="I27" i="32"/>
  <c r="G27" i="32"/>
  <c r="L26" i="32"/>
  <c r="J26" i="32"/>
  <c r="G26" i="32"/>
  <c r="I26" i="32" s="1"/>
  <c r="G25" i="32"/>
  <c r="J25" i="32" s="1"/>
  <c r="L25" i="32" s="1"/>
  <c r="J24" i="32"/>
  <c r="L24" i="32" s="1"/>
  <c r="I24" i="32"/>
  <c r="G24" i="32"/>
  <c r="L23" i="32"/>
  <c r="J23" i="32"/>
  <c r="G23" i="32"/>
  <c r="I23" i="32" s="1"/>
  <c r="L22" i="32"/>
  <c r="I22" i="32"/>
  <c r="G22" i="32"/>
  <c r="J22" i="32" s="1"/>
  <c r="J21" i="32"/>
  <c r="L21" i="32" s="1"/>
  <c r="I21" i="32"/>
  <c r="G21" i="32"/>
  <c r="L20" i="32"/>
  <c r="J20" i="32"/>
  <c r="G20" i="32"/>
  <c r="I20" i="32" s="1"/>
  <c r="G19" i="32"/>
  <c r="J19" i="32" s="1"/>
  <c r="L19" i="32" s="1"/>
  <c r="J18" i="32"/>
  <c r="L18" i="32" s="1"/>
  <c r="I18" i="32"/>
  <c r="G18" i="32"/>
  <c r="L17" i="32"/>
  <c r="J17" i="32"/>
  <c r="G17" i="32"/>
  <c r="I17" i="32" s="1"/>
  <c r="L16" i="32"/>
  <c r="I16" i="32"/>
  <c r="G16" i="32"/>
  <c r="J16" i="32" s="1"/>
  <c r="L15" i="32"/>
  <c r="G15" i="32"/>
  <c r="I15" i="32" s="1"/>
  <c r="J14" i="32"/>
  <c r="L14" i="32" s="1"/>
  <c r="I14" i="32"/>
  <c r="G14" i="32"/>
  <c r="G13" i="32"/>
  <c r="I13" i="32" s="1"/>
  <c r="G12" i="32"/>
  <c r="L11" i="32"/>
  <c r="I11" i="32"/>
  <c r="G11" i="32"/>
  <c r="L10" i="32"/>
  <c r="J10" i="32"/>
  <c r="I10" i="32"/>
  <c r="G10" i="32"/>
  <c r="L9" i="32"/>
  <c r="J9" i="32"/>
  <c r="I9" i="32"/>
  <c r="G9" i="32"/>
  <c r="L8" i="32"/>
  <c r="I8" i="32"/>
  <c r="G8" i="32"/>
  <c r="J8" i="32" s="1"/>
  <c r="L7" i="32"/>
  <c r="J7" i="32"/>
  <c r="I7" i="32"/>
  <c r="G7" i="32"/>
  <c r="L6" i="32"/>
  <c r="J6" i="32"/>
  <c r="I6" i="32"/>
  <c r="G6" i="32"/>
  <c r="L5" i="32"/>
  <c r="G5" i="32"/>
  <c r="I5" i="32" s="1"/>
  <c r="L4" i="32"/>
  <c r="I4" i="32"/>
  <c r="G4" i="32"/>
  <c r="E182" i="31"/>
  <c r="C182" i="31"/>
  <c r="C178" i="31"/>
  <c r="E178" i="31" s="1"/>
  <c r="E173" i="31"/>
  <c r="H173" i="31" s="1"/>
  <c r="H172" i="31"/>
  <c r="E172" i="31"/>
  <c r="E171" i="31"/>
  <c r="H171" i="31" s="1"/>
  <c r="E170" i="31"/>
  <c r="H170" i="31" s="1"/>
  <c r="H169" i="31"/>
  <c r="E169" i="31"/>
  <c r="H168" i="31"/>
  <c r="E168" i="31"/>
  <c r="E167" i="31"/>
  <c r="H167" i="31" s="1"/>
  <c r="H166" i="31"/>
  <c r="E166" i="31"/>
  <c r="E165" i="31"/>
  <c r="H165" i="31" s="1"/>
  <c r="E164" i="31"/>
  <c r="H164" i="31" s="1"/>
  <c r="H163" i="31"/>
  <c r="E163" i="31"/>
  <c r="H162" i="31"/>
  <c r="E162" i="31"/>
  <c r="E161" i="31"/>
  <c r="H161" i="31" s="1"/>
  <c r="H160" i="31"/>
  <c r="E160" i="31"/>
  <c r="H159" i="31"/>
  <c r="E159" i="31"/>
  <c r="G155" i="31"/>
  <c r="E155" i="31"/>
  <c r="D155" i="31"/>
  <c r="C155" i="31"/>
  <c r="F154" i="31"/>
  <c r="H154" i="31" s="1"/>
  <c r="F153" i="31"/>
  <c r="H153" i="31" s="1"/>
  <c r="H152" i="31"/>
  <c r="F152" i="31"/>
  <c r="F151" i="31"/>
  <c r="H151" i="31" s="1"/>
  <c r="F150" i="31"/>
  <c r="H150" i="31" s="1"/>
  <c r="H149" i="31"/>
  <c r="F149" i="31"/>
  <c r="F148" i="31"/>
  <c r="H148" i="31" s="1"/>
  <c r="F147" i="31"/>
  <c r="H147" i="31" s="1"/>
  <c r="H146" i="31"/>
  <c r="F146" i="31"/>
  <c r="F145" i="31"/>
  <c r="H145" i="31" s="1"/>
  <c r="F144" i="31"/>
  <c r="H144" i="31" s="1"/>
  <c r="H143" i="31"/>
  <c r="F143" i="31"/>
  <c r="F142" i="31"/>
  <c r="H142" i="31" s="1"/>
  <c r="F141" i="31"/>
  <c r="H141" i="31" s="1"/>
  <c r="H140" i="31"/>
  <c r="F140" i="31"/>
  <c r="F139" i="31"/>
  <c r="H139" i="31" s="1"/>
  <c r="F138" i="31"/>
  <c r="H138" i="31" s="1"/>
  <c r="H137" i="31"/>
  <c r="F137" i="31"/>
  <c r="F136" i="31"/>
  <c r="H136" i="31" s="1"/>
  <c r="F135" i="31"/>
  <c r="H135" i="31" s="1"/>
  <c r="H134" i="31"/>
  <c r="F134" i="31"/>
  <c r="F133" i="31"/>
  <c r="H133" i="31" s="1"/>
  <c r="F132" i="31"/>
  <c r="H132" i="31" s="1"/>
  <c r="H131" i="31"/>
  <c r="F131" i="31"/>
  <c r="F130" i="31"/>
  <c r="H130" i="31" s="1"/>
  <c r="F129" i="31"/>
  <c r="H129" i="31" s="1"/>
  <c r="H128" i="31"/>
  <c r="F128" i="31"/>
  <c r="F127" i="31"/>
  <c r="H127" i="31" s="1"/>
  <c r="F126" i="31"/>
  <c r="G122" i="31"/>
  <c r="E122" i="31"/>
  <c r="D122" i="31"/>
  <c r="C122" i="31"/>
  <c r="H121" i="31"/>
  <c r="H120" i="31"/>
  <c r="F120" i="31"/>
  <c r="H119" i="31"/>
  <c r="F119" i="31"/>
  <c r="H118" i="31"/>
  <c r="F118" i="31"/>
  <c r="H117" i="31"/>
  <c r="F117" i="31"/>
  <c r="H116" i="31"/>
  <c r="F116" i="31"/>
  <c r="H115" i="31"/>
  <c r="F115" i="31"/>
  <c r="H114" i="31"/>
  <c r="F114" i="31"/>
  <c r="H113" i="31"/>
  <c r="F113" i="31"/>
  <c r="H112" i="31"/>
  <c r="F112" i="31"/>
  <c r="H111" i="31"/>
  <c r="F111" i="31"/>
  <c r="H110" i="31"/>
  <c r="F110" i="31"/>
  <c r="H109" i="31"/>
  <c r="F109" i="31"/>
  <c r="H108" i="31"/>
  <c r="F108" i="31"/>
  <c r="H107" i="31"/>
  <c r="F107" i="31"/>
  <c r="H106" i="31"/>
  <c r="F106" i="31"/>
  <c r="H105" i="31"/>
  <c r="F105" i="31"/>
  <c r="H104" i="31"/>
  <c r="F104" i="31"/>
  <c r="H103" i="31"/>
  <c r="F103" i="31"/>
  <c r="H102" i="31"/>
  <c r="F102" i="31"/>
  <c r="H101" i="31"/>
  <c r="F101" i="31"/>
  <c r="H100" i="31"/>
  <c r="F100" i="31"/>
  <c r="H99" i="31"/>
  <c r="F99" i="31"/>
  <c r="H98" i="31"/>
  <c r="F98" i="31"/>
  <c r="H97" i="31"/>
  <c r="F97" i="31"/>
  <c r="F96" i="31"/>
  <c r="H96" i="31" s="1"/>
  <c r="H95" i="31"/>
  <c r="F95" i="31"/>
  <c r="H94" i="31"/>
  <c r="H93" i="31"/>
  <c r="F93" i="31"/>
  <c r="F92" i="31"/>
  <c r="H92" i="31" s="1"/>
  <c r="F91" i="31"/>
  <c r="H91" i="31" s="1"/>
  <c r="H90" i="31"/>
  <c r="F90" i="31"/>
  <c r="F89" i="31"/>
  <c r="H89" i="31" s="1"/>
  <c r="F88" i="31"/>
  <c r="H88" i="31" s="1"/>
  <c r="H87" i="31"/>
  <c r="F87" i="31"/>
  <c r="F86" i="31"/>
  <c r="H86" i="31" s="1"/>
  <c r="F85" i="31"/>
  <c r="H85" i="31" s="1"/>
  <c r="H84" i="31"/>
  <c r="F84" i="31"/>
  <c r="F83" i="31"/>
  <c r="H83" i="31" s="1"/>
  <c r="F82" i="31"/>
  <c r="H82" i="31" s="1"/>
  <c r="H81" i="31"/>
  <c r="F81" i="31"/>
  <c r="F80" i="31"/>
  <c r="H80" i="31" s="1"/>
  <c r="F79" i="31"/>
  <c r="H79" i="31" s="1"/>
  <c r="H78" i="31"/>
  <c r="F78" i="31"/>
  <c r="F77" i="31"/>
  <c r="H77" i="31" s="1"/>
  <c r="F76" i="31"/>
  <c r="F72" i="31"/>
  <c r="D72" i="31"/>
  <c r="C72" i="31"/>
  <c r="B72" i="31"/>
  <c r="G71" i="31"/>
  <c r="E71" i="31"/>
  <c r="E70" i="31"/>
  <c r="G70" i="31" s="1"/>
  <c r="E69" i="31"/>
  <c r="G69" i="31" s="1"/>
  <c r="G68" i="31"/>
  <c r="E68" i="31"/>
  <c r="E67" i="31"/>
  <c r="G67" i="31" s="1"/>
  <c r="E66" i="31"/>
  <c r="G66" i="31" s="1"/>
  <c r="G65" i="31"/>
  <c r="E65" i="31"/>
  <c r="E64" i="31"/>
  <c r="G64" i="31" s="1"/>
  <c r="E63" i="31"/>
  <c r="G63" i="31" s="1"/>
  <c r="G62" i="31"/>
  <c r="E62" i="31"/>
  <c r="E61" i="31"/>
  <c r="G61" i="31" s="1"/>
  <c r="E60" i="31"/>
  <c r="G60" i="31" s="1"/>
  <c r="G59" i="31"/>
  <c r="E59" i="31"/>
  <c r="E58" i="31"/>
  <c r="G58" i="31" s="1"/>
  <c r="E57" i="31"/>
  <c r="G57" i="31" s="1"/>
  <c r="G56" i="31"/>
  <c r="E56" i="31"/>
  <c r="E55" i="31"/>
  <c r="G55" i="31" s="1"/>
  <c r="E54" i="31"/>
  <c r="G54" i="31" s="1"/>
  <c r="G53" i="31"/>
  <c r="E53" i="31"/>
  <c r="E52" i="31"/>
  <c r="G52" i="31" s="1"/>
  <c r="E51" i="31"/>
  <c r="G51" i="31" s="1"/>
  <c r="G50" i="31"/>
  <c r="E50" i="31"/>
  <c r="E49" i="31"/>
  <c r="G49" i="31" s="1"/>
  <c r="E48" i="31"/>
  <c r="G48" i="31" s="1"/>
  <c r="G47" i="31"/>
  <c r="E47" i="31"/>
  <c r="E46" i="31"/>
  <c r="G46" i="31" s="1"/>
  <c r="G45" i="31"/>
  <c r="E44" i="31"/>
  <c r="F40" i="31"/>
  <c r="G39" i="31"/>
  <c r="F39" i="31"/>
  <c r="K35" i="31"/>
  <c r="F35" i="31"/>
  <c r="E35" i="31"/>
  <c r="D35" i="31"/>
  <c r="C35" i="31"/>
  <c r="I34" i="31"/>
  <c r="G34" i="31"/>
  <c r="J34" i="31" s="1"/>
  <c r="L34" i="31" s="1"/>
  <c r="L33" i="31"/>
  <c r="J33" i="31"/>
  <c r="I33" i="31"/>
  <c r="G33" i="31"/>
  <c r="G32" i="31"/>
  <c r="I31" i="31"/>
  <c r="G31" i="31"/>
  <c r="J31" i="31" s="1"/>
  <c r="L31" i="31" s="1"/>
  <c r="L30" i="31"/>
  <c r="J30" i="31"/>
  <c r="I30" i="31"/>
  <c r="G30" i="31"/>
  <c r="G29" i="31"/>
  <c r="J29" i="31" s="1"/>
  <c r="L29" i="31" s="1"/>
  <c r="I28" i="31"/>
  <c r="G28" i="31"/>
  <c r="J28" i="31" s="1"/>
  <c r="L28" i="31" s="1"/>
  <c r="L27" i="31"/>
  <c r="J27" i="31"/>
  <c r="I27" i="31"/>
  <c r="G27" i="31"/>
  <c r="G26" i="31"/>
  <c r="I25" i="31"/>
  <c r="G25" i="31"/>
  <c r="J25" i="31" s="1"/>
  <c r="L25" i="31" s="1"/>
  <c r="L24" i="31"/>
  <c r="J24" i="31"/>
  <c r="G24" i="31"/>
  <c r="I24" i="31" s="1"/>
  <c r="L23" i="31"/>
  <c r="I23" i="31"/>
  <c r="G23" i="31"/>
  <c r="J23" i="31" s="1"/>
  <c r="J22" i="31"/>
  <c r="L22" i="31" s="1"/>
  <c r="I22" i="31"/>
  <c r="G22" i="31"/>
  <c r="L21" i="31"/>
  <c r="J21" i="31"/>
  <c r="G21" i="31"/>
  <c r="I21" i="31" s="1"/>
  <c r="G20" i="31"/>
  <c r="J20" i="31" s="1"/>
  <c r="L20" i="31" s="1"/>
  <c r="J19" i="31"/>
  <c r="L19" i="31" s="1"/>
  <c r="I19" i="31"/>
  <c r="G19" i="31"/>
  <c r="L18" i="31"/>
  <c r="J18" i="31"/>
  <c r="G18" i="31"/>
  <c r="I18" i="31" s="1"/>
  <c r="L17" i="31"/>
  <c r="I17" i="31"/>
  <c r="G17" i="31"/>
  <c r="J17" i="31" s="1"/>
  <c r="J16" i="31"/>
  <c r="L16" i="31" s="1"/>
  <c r="I16" i="31"/>
  <c r="G16" i="31"/>
  <c r="L15" i="31"/>
  <c r="I15" i="31"/>
  <c r="G15" i="31"/>
  <c r="J14" i="31"/>
  <c r="L14" i="31" s="1"/>
  <c r="G14" i="31"/>
  <c r="I14" i="31" s="1"/>
  <c r="G13" i="31"/>
  <c r="J12" i="31"/>
  <c r="L12" i="31" s="1"/>
  <c r="I12" i="31"/>
  <c r="G12" i="31"/>
  <c r="L11" i="31"/>
  <c r="I11" i="31"/>
  <c r="G11" i="31"/>
  <c r="L10" i="31"/>
  <c r="J10" i="31"/>
  <c r="G10" i="31"/>
  <c r="I10" i="31" s="1"/>
  <c r="G9" i="31"/>
  <c r="J8" i="31"/>
  <c r="L8" i="31" s="1"/>
  <c r="I8" i="31"/>
  <c r="G8" i="31"/>
  <c r="J7" i="31"/>
  <c r="G7" i="31"/>
  <c r="I7" i="31" s="1"/>
  <c r="G6" i="31"/>
  <c r="J6" i="31" s="1"/>
  <c r="L6" i="31" s="1"/>
  <c r="L5" i="31"/>
  <c r="G5" i="31"/>
  <c r="I5" i="31" s="1"/>
  <c r="L4" i="31"/>
  <c r="I4" i="31"/>
  <c r="G4" i="31"/>
  <c r="C181" i="30"/>
  <c r="E181" i="30" s="1"/>
  <c r="E177" i="30"/>
  <c r="C177" i="30"/>
  <c r="H172" i="30"/>
  <c r="E172" i="30"/>
  <c r="E171" i="30"/>
  <c r="H171" i="30" s="1"/>
  <c r="H170" i="30"/>
  <c r="E170" i="30"/>
  <c r="E169" i="30"/>
  <c r="H169" i="30" s="1"/>
  <c r="E168" i="30"/>
  <c r="H168" i="30" s="1"/>
  <c r="H167" i="30"/>
  <c r="E167" i="30"/>
  <c r="E166" i="30"/>
  <c r="H166" i="30" s="1"/>
  <c r="E165" i="30"/>
  <c r="H165" i="30" s="1"/>
  <c r="H164" i="30"/>
  <c r="E164" i="30"/>
  <c r="H163" i="30"/>
  <c r="E163" i="30"/>
  <c r="E162" i="30"/>
  <c r="H162" i="30" s="1"/>
  <c r="H161" i="30"/>
  <c r="E161" i="30"/>
  <c r="E160" i="30"/>
  <c r="H160" i="30" s="1"/>
  <c r="E159" i="30"/>
  <c r="H159" i="30" s="1"/>
  <c r="H158" i="30"/>
  <c r="E158" i="30"/>
  <c r="G154" i="30"/>
  <c r="E154" i="30"/>
  <c r="D154" i="30"/>
  <c r="C154" i="30"/>
  <c r="H153" i="30"/>
  <c r="F153" i="30"/>
  <c r="F152" i="30"/>
  <c r="H152" i="30" s="1"/>
  <c r="F151" i="30"/>
  <c r="H151" i="30" s="1"/>
  <c r="H150" i="30"/>
  <c r="F150" i="30"/>
  <c r="F149" i="30"/>
  <c r="H149" i="30" s="1"/>
  <c r="F148" i="30"/>
  <c r="H148" i="30" s="1"/>
  <c r="H147" i="30"/>
  <c r="F147" i="30"/>
  <c r="F146" i="30"/>
  <c r="H146" i="30" s="1"/>
  <c r="F145" i="30"/>
  <c r="H145" i="30" s="1"/>
  <c r="H144" i="30"/>
  <c r="F144" i="30"/>
  <c r="F143" i="30"/>
  <c r="H143" i="30" s="1"/>
  <c r="F142" i="30"/>
  <c r="H142" i="30" s="1"/>
  <c r="H141" i="30"/>
  <c r="F141" i="30"/>
  <c r="F140" i="30"/>
  <c r="H140" i="30" s="1"/>
  <c r="F139" i="30"/>
  <c r="H139" i="30" s="1"/>
  <c r="H138" i="30"/>
  <c r="F138" i="30"/>
  <c r="F137" i="30"/>
  <c r="H137" i="30" s="1"/>
  <c r="F136" i="30"/>
  <c r="H136" i="30" s="1"/>
  <c r="H135" i="30"/>
  <c r="F135" i="30"/>
  <c r="F134" i="30"/>
  <c r="H134" i="30" s="1"/>
  <c r="F133" i="30"/>
  <c r="H133" i="30" s="1"/>
  <c r="H132" i="30"/>
  <c r="F132" i="30"/>
  <c r="F131" i="30"/>
  <c r="H131" i="30" s="1"/>
  <c r="F130" i="30"/>
  <c r="H130" i="30" s="1"/>
  <c r="H129" i="30"/>
  <c r="F129" i="30"/>
  <c r="F128" i="30"/>
  <c r="H128" i="30" s="1"/>
  <c r="F127" i="30"/>
  <c r="H127" i="30" s="1"/>
  <c r="H126" i="30"/>
  <c r="F126" i="30"/>
  <c r="F125" i="30"/>
  <c r="G121" i="30"/>
  <c r="E121" i="30"/>
  <c r="D121" i="30"/>
  <c r="C121" i="30"/>
  <c r="H120" i="30"/>
  <c r="F119" i="30"/>
  <c r="H119" i="30" s="1"/>
  <c r="H118" i="30"/>
  <c r="F118" i="30"/>
  <c r="H117" i="30"/>
  <c r="F117" i="30"/>
  <c r="F116" i="30"/>
  <c r="H116" i="30" s="1"/>
  <c r="H115" i="30"/>
  <c r="F115" i="30"/>
  <c r="H114" i="30"/>
  <c r="F114" i="30"/>
  <c r="F113" i="30"/>
  <c r="H113" i="30" s="1"/>
  <c r="H112" i="30"/>
  <c r="F112" i="30"/>
  <c r="H111" i="30"/>
  <c r="F111" i="30"/>
  <c r="F110" i="30"/>
  <c r="H110" i="30" s="1"/>
  <c r="H109" i="30"/>
  <c r="F109" i="30"/>
  <c r="H108" i="30"/>
  <c r="F108" i="30"/>
  <c r="F107" i="30"/>
  <c r="H107" i="30" s="1"/>
  <c r="H106" i="30"/>
  <c r="F106" i="30"/>
  <c r="H105" i="30"/>
  <c r="F105" i="30"/>
  <c r="F104" i="30"/>
  <c r="H104" i="30" s="1"/>
  <c r="F103" i="30"/>
  <c r="H103" i="30" s="1"/>
  <c r="H102" i="30"/>
  <c r="F102" i="30"/>
  <c r="H101" i="30"/>
  <c r="F101" i="30"/>
  <c r="F100" i="30"/>
  <c r="H100" i="30" s="1"/>
  <c r="H99" i="30"/>
  <c r="F99" i="30"/>
  <c r="F98" i="30"/>
  <c r="H98" i="30" s="1"/>
  <c r="F97" i="30"/>
  <c r="H97" i="30" s="1"/>
  <c r="H96" i="30"/>
  <c r="F96" i="30"/>
  <c r="H95" i="30"/>
  <c r="F95" i="30"/>
  <c r="F94" i="30"/>
  <c r="H94" i="30" s="1"/>
  <c r="H93" i="30"/>
  <c r="F92" i="30"/>
  <c r="H92" i="30" s="1"/>
  <c r="H91" i="30"/>
  <c r="F91" i="30"/>
  <c r="F90" i="30"/>
  <c r="H90" i="30" s="1"/>
  <c r="F89" i="30"/>
  <c r="H89" i="30" s="1"/>
  <c r="H88" i="30"/>
  <c r="F88" i="30"/>
  <c r="F87" i="30"/>
  <c r="H87" i="30" s="1"/>
  <c r="F86" i="30"/>
  <c r="H86" i="30" s="1"/>
  <c r="H85" i="30"/>
  <c r="F85" i="30"/>
  <c r="F84" i="30"/>
  <c r="H84" i="30" s="1"/>
  <c r="F83" i="30"/>
  <c r="H83" i="30" s="1"/>
  <c r="H82" i="30"/>
  <c r="F82" i="30"/>
  <c r="F81" i="30"/>
  <c r="H81" i="30" s="1"/>
  <c r="F80" i="30"/>
  <c r="H80" i="30" s="1"/>
  <c r="H79" i="30"/>
  <c r="F79" i="30"/>
  <c r="F78" i="30"/>
  <c r="F77" i="30"/>
  <c r="H77" i="30" s="1"/>
  <c r="H76" i="30"/>
  <c r="F76" i="30"/>
  <c r="F72" i="30"/>
  <c r="D72" i="30"/>
  <c r="C72" i="30"/>
  <c r="B72" i="30"/>
  <c r="E71" i="30"/>
  <c r="G71" i="30" s="1"/>
  <c r="E70" i="30"/>
  <c r="G70" i="30" s="1"/>
  <c r="G69" i="30"/>
  <c r="E69" i="30"/>
  <c r="E68" i="30"/>
  <c r="G68" i="30" s="1"/>
  <c r="E67" i="30"/>
  <c r="G67" i="30" s="1"/>
  <c r="G66" i="30"/>
  <c r="E66" i="30"/>
  <c r="E65" i="30"/>
  <c r="G65" i="30" s="1"/>
  <c r="E64" i="30"/>
  <c r="G64" i="30" s="1"/>
  <c r="G63" i="30"/>
  <c r="E63" i="30"/>
  <c r="E62" i="30"/>
  <c r="G62" i="30" s="1"/>
  <c r="E61" i="30"/>
  <c r="G61" i="30" s="1"/>
  <c r="G60" i="30"/>
  <c r="E60" i="30"/>
  <c r="E59" i="30"/>
  <c r="G59" i="30" s="1"/>
  <c r="E58" i="30"/>
  <c r="G58" i="30" s="1"/>
  <c r="G57" i="30"/>
  <c r="E57" i="30"/>
  <c r="E56" i="30"/>
  <c r="G56" i="30" s="1"/>
  <c r="E55" i="30"/>
  <c r="G55" i="30" s="1"/>
  <c r="G54" i="30"/>
  <c r="E54" i="30"/>
  <c r="E53" i="30"/>
  <c r="G53" i="30" s="1"/>
  <c r="E52" i="30"/>
  <c r="G52" i="30" s="1"/>
  <c r="G51" i="30"/>
  <c r="E51" i="30"/>
  <c r="E50" i="30"/>
  <c r="G50" i="30" s="1"/>
  <c r="E49" i="30"/>
  <c r="G49" i="30" s="1"/>
  <c r="G48" i="30"/>
  <c r="E48" i="30"/>
  <c r="E47" i="30"/>
  <c r="G47" i="30" s="1"/>
  <c r="E46" i="30"/>
  <c r="G46" i="30" s="1"/>
  <c r="G45" i="30"/>
  <c r="G44" i="30"/>
  <c r="E44" i="30"/>
  <c r="F40" i="30"/>
  <c r="G39" i="30"/>
  <c r="F39" i="30"/>
  <c r="K35" i="30"/>
  <c r="F35" i="30"/>
  <c r="E35" i="30"/>
  <c r="D35" i="30"/>
  <c r="C35" i="30"/>
  <c r="G34" i="30"/>
  <c r="J34" i="30" s="1"/>
  <c r="L34" i="30" s="1"/>
  <c r="L33" i="30"/>
  <c r="J33" i="30"/>
  <c r="I33" i="30"/>
  <c r="G33" i="30"/>
  <c r="J32" i="30"/>
  <c r="L32" i="30" s="1"/>
  <c r="I32" i="30"/>
  <c r="G32" i="30"/>
  <c r="L31" i="30"/>
  <c r="I31" i="30"/>
  <c r="G31" i="30"/>
  <c r="J31" i="30" s="1"/>
  <c r="L30" i="30"/>
  <c r="J30" i="30"/>
  <c r="I30" i="30"/>
  <c r="G30" i="30"/>
  <c r="L29" i="30"/>
  <c r="J29" i="30"/>
  <c r="I29" i="30"/>
  <c r="G29" i="30"/>
  <c r="L28" i="30"/>
  <c r="I28" i="30"/>
  <c r="G28" i="30"/>
  <c r="J28" i="30" s="1"/>
  <c r="J27" i="30"/>
  <c r="L27" i="30" s="1"/>
  <c r="I27" i="30"/>
  <c r="G27" i="30"/>
  <c r="J26" i="30"/>
  <c r="L26" i="30" s="1"/>
  <c r="G26" i="30"/>
  <c r="I26" i="30" s="1"/>
  <c r="L25" i="30"/>
  <c r="I25" i="30"/>
  <c r="G25" i="30"/>
  <c r="J25" i="30" s="1"/>
  <c r="J24" i="30"/>
  <c r="L24" i="30" s="1"/>
  <c r="I24" i="30"/>
  <c r="G24" i="30"/>
  <c r="J23" i="30"/>
  <c r="L23" i="30" s="1"/>
  <c r="G23" i="30"/>
  <c r="I23" i="30" s="1"/>
  <c r="L22" i="30"/>
  <c r="I22" i="30"/>
  <c r="G22" i="30"/>
  <c r="J22" i="30" s="1"/>
  <c r="J21" i="30"/>
  <c r="L21" i="30" s="1"/>
  <c r="I21" i="30"/>
  <c r="G21" i="30"/>
  <c r="J20" i="30"/>
  <c r="L20" i="30" s="1"/>
  <c r="G20" i="30"/>
  <c r="I20" i="30" s="1"/>
  <c r="L19" i="30"/>
  <c r="I19" i="30"/>
  <c r="G19" i="30"/>
  <c r="J19" i="30" s="1"/>
  <c r="J18" i="30"/>
  <c r="L18" i="30" s="1"/>
  <c r="I18" i="30"/>
  <c r="G18" i="30"/>
  <c r="J17" i="30"/>
  <c r="L17" i="30" s="1"/>
  <c r="G17" i="30"/>
  <c r="I17" i="30" s="1"/>
  <c r="L16" i="30"/>
  <c r="I16" i="30"/>
  <c r="G16" i="30"/>
  <c r="J16" i="30" s="1"/>
  <c r="L15" i="30"/>
  <c r="G15" i="30"/>
  <c r="I15" i="30" s="1"/>
  <c r="J14" i="30"/>
  <c r="L14" i="30" s="1"/>
  <c r="I14" i="30"/>
  <c r="G14" i="30"/>
  <c r="J13" i="30"/>
  <c r="L13" i="30" s="1"/>
  <c r="G13" i="30"/>
  <c r="I13" i="30" s="1"/>
  <c r="G12" i="30"/>
  <c r="L11" i="30"/>
  <c r="I11" i="30"/>
  <c r="G11" i="30"/>
  <c r="J10" i="30"/>
  <c r="L10" i="30" s="1"/>
  <c r="I10" i="30"/>
  <c r="G10" i="30"/>
  <c r="J9" i="30"/>
  <c r="L9" i="30" s="1"/>
  <c r="G9" i="30"/>
  <c r="I9" i="30" s="1"/>
  <c r="L8" i="30"/>
  <c r="I8" i="30"/>
  <c r="G8" i="30"/>
  <c r="J8" i="30" s="1"/>
  <c r="J7" i="30"/>
  <c r="L7" i="30" s="1"/>
  <c r="I7" i="30"/>
  <c r="G7" i="30"/>
  <c r="J6" i="30"/>
  <c r="G6" i="30"/>
  <c r="I6" i="30" s="1"/>
  <c r="L5" i="30"/>
  <c r="G5" i="30"/>
  <c r="I5" i="30" s="1"/>
  <c r="L4" i="30"/>
  <c r="G4" i="30"/>
  <c r="I4" i="30" s="1"/>
  <c r="E180" i="29"/>
  <c r="C180" i="29"/>
  <c r="C176" i="29"/>
  <c r="E176" i="29" s="1"/>
  <c r="E171" i="29"/>
  <c r="H171" i="29" s="1"/>
  <c r="H170" i="29"/>
  <c r="E170" i="29"/>
  <c r="E169" i="29"/>
  <c r="H169" i="29" s="1"/>
  <c r="E168" i="29"/>
  <c r="H168" i="29" s="1"/>
  <c r="H167" i="29"/>
  <c r="E167" i="29"/>
  <c r="H166" i="29"/>
  <c r="E166" i="29"/>
  <c r="E165" i="29"/>
  <c r="H165" i="29" s="1"/>
  <c r="H164" i="29"/>
  <c r="J157" i="29" s="1"/>
  <c r="E164" i="29"/>
  <c r="E163" i="29"/>
  <c r="H163" i="29" s="1"/>
  <c r="E162" i="29"/>
  <c r="H162" i="29" s="1"/>
  <c r="H161" i="29"/>
  <c r="E161" i="29"/>
  <c r="H160" i="29"/>
  <c r="E160" i="29"/>
  <c r="E159" i="29"/>
  <c r="H159" i="29" s="1"/>
  <c r="H158" i="29"/>
  <c r="E158" i="29"/>
  <c r="G154" i="29"/>
  <c r="E154" i="29"/>
  <c r="D154" i="29"/>
  <c r="C154" i="29"/>
  <c r="H153" i="29"/>
  <c r="F153" i="29"/>
  <c r="F152" i="29"/>
  <c r="H152" i="29" s="1"/>
  <c r="F151" i="29"/>
  <c r="H151" i="29" s="1"/>
  <c r="H150" i="29"/>
  <c r="F150" i="29"/>
  <c r="F149" i="29"/>
  <c r="H149" i="29" s="1"/>
  <c r="F148" i="29"/>
  <c r="H148" i="29" s="1"/>
  <c r="H147" i="29"/>
  <c r="F147" i="29"/>
  <c r="F146" i="29"/>
  <c r="H146" i="29" s="1"/>
  <c r="F145" i="29"/>
  <c r="H145" i="29" s="1"/>
  <c r="H144" i="29"/>
  <c r="F144" i="29"/>
  <c r="F143" i="29"/>
  <c r="H143" i="29" s="1"/>
  <c r="F142" i="29"/>
  <c r="H142" i="29" s="1"/>
  <c r="H141" i="29"/>
  <c r="F141" i="29"/>
  <c r="F140" i="29"/>
  <c r="H140" i="29" s="1"/>
  <c r="F139" i="29"/>
  <c r="H139" i="29" s="1"/>
  <c r="H138" i="29"/>
  <c r="F138" i="29"/>
  <c r="F137" i="29"/>
  <c r="H137" i="29" s="1"/>
  <c r="F136" i="29"/>
  <c r="H136" i="29" s="1"/>
  <c r="H135" i="29"/>
  <c r="F135" i="29"/>
  <c r="F134" i="29"/>
  <c r="H134" i="29" s="1"/>
  <c r="F133" i="29"/>
  <c r="H133" i="29" s="1"/>
  <c r="H132" i="29"/>
  <c r="F132" i="29"/>
  <c r="F131" i="29"/>
  <c r="H131" i="29" s="1"/>
  <c r="F130" i="29"/>
  <c r="H130" i="29" s="1"/>
  <c r="H129" i="29"/>
  <c r="F129" i="29"/>
  <c r="F128" i="29"/>
  <c r="H128" i="29" s="1"/>
  <c r="F127" i="29"/>
  <c r="H127" i="29" s="1"/>
  <c r="H126" i="29"/>
  <c r="F126" i="29"/>
  <c r="F125" i="29"/>
  <c r="G121" i="29"/>
  <c r="E121" i="29"/>
  <c r="D121" i="29"/>
  <c r="C121" i="29"/>
  <c r="H120" i="29"/>
  <c r="H119" i="29"/>
  <c r="F119" i="29"/>
  <c r="F118" i="29"/>
  <c r="H118" i="29" s="1"/>
  <c r="H117" i="29"/>
  <c r="F117" i="29"/>
  <c r="F116" i="29"/>
  <c r="H116" i="29" s="1"/>
  <c r="F115" i="29"/>
  <c r="H115" i="29" s="1"/>
  <c r="H114" i="29"/>
  <c r="F114" i="29"/>
  <c r="H113" i="29"/>
  <c r="F113" i="29"/>
  <c r="F112" i="29"/>
  <c r="H112" i="29" s="1"/>
  <c r="H111" i="29"/>
  <c r="F111" i="29"/>
  <c r="H110" i="29"/>
  <c r="F110" i="29"/>
  <c r="F109" i="29"/>
  <c r="H109" i="29" s="1"/>
  <c r="H108" i="29"/>
  <c r="F108" i="29"/>
  <c r="F107" i="29"/>
  <c r="H107" i="29" s="1"/>
  <c r="F106" i="29"/>
  <c r="H106" i="29" s="1"/>
  <c r="H105" i="29"/>
  <c r="F105" i="29"/>
  <c r="F104" i="29"/>
  <c r="H104" i="29" s="1"/>
  <c r="F103" i="29"/>
  <c r="H103" i="29" s="1"/>
  <c r="H102" i="29"/>
  <c r="F102" i="29"/>
  <c r="H101" i="29"/>
  <c r="F101" i="29"/>
  <c r="F100" i="29"/>
  <c r="H100" i="29" s="1"/>
  <c r="H99" i="29"/>
  <c r="F99" i="29"/>
  <c r="F98" i="29"/>
  <c r="H98" i="29" s="1"/>
  <c r="F97" i="29"/>
  <c r="H97" i="29" s="1"/>
  <c r="H96" i="29"/>
  <c r="F96" i="29"/>
  <c r="H95" i="29"/>
  <c r="F95" i="29"/>
  <c r="F94" i="29"/>
  <c r="H94" i="29" s="1"/>
  <c r="H93" i="29"/>
  <c r="F92" i="29"/>
  <c r="H92" i="29" s="1"/>
  <c r="H91" i="29"/>
  <c r="F91" i="29"/>
  <c r="F90" i="29"/>
  <c r="H90" i="29" s="1"/>
  <c r="F89" i="29"/>
  <c r="H89" i="29" s="1"/>
  <c r="H88" i="29"/>
  <c r="F88" i="29"/>
  <c r="F87" i="29"/>
  <c r="H87" i="29" s="1"/>
  <c r="F86" i="29"/>
  <c r="H86" i="29" s="1"/>
  <c r="H85" i="29"/>
  <c r="F85" i="29"/>
  <c r="F84" i="29"/>
  <c r="H84" i="29" s="1"/>
  <c r="F83" i="29"/>
  <c r="H83" i="29" s="1"/>
  <c r="H82" i="29"/>
  <c r="F82" i="29"/>
  <c r="F81" i="29"/>
  <c r="H81" i="29" s="1"/>
  <c r="F80" i="29"/>
  <c r="H80" i="29" s="1"/>
  <c r="H79" i="29"/>
  <c r="F79" i="29"/>
  <c r="F78" i="29"/>
  <c r="H78" i="29" s="1"/>
  <c r="F77" i="29"/>
  <c r="H77" i="29" s="1"/>
  <c r="H76" i="29"/>
  <c r="F76" i="29"/>
  <c r="F72" i="29"/>
  <c r="D72" i="29"/>
  <c r="C72" i="29"/>
  <c r="B72" i="29"/>
  <c r="E71" i="29"/>
  <c r="G71" i="29" s="1"/>
  <c r="E70" i="29"/>
  <c r="G70" i="29" s="1"/>
  <c r="G69" i="29"/>
  <c r="E69" i="29"/>
  <c r="E68" i="29"/>
  <c r="G68" i="29" s="1"/>
  <c r="E67" i="29"/>
  <c r="G67" i="29" s="1"/>
  <c r="G66" i="29"/>
  <c r="E66" i="29"/>
  <c r="E65" i="29"/>
  <c r="G65" i="29" s="1"/>
  <c r="E64" i="29"/>
  <c r="G64" i="29" s="1"/>
  <c r="G63" i="29"/>
  <c r="E63" i="29"/>
  <c r="E62" i="29"/>
  <c r="G62" i="29" s="1"/>
  <c r="E61" i="29"/>
  <c r="G61" i="29" s="1"/>
  <c r="G60" i="29"/>
  <c r="E60" i="29"/>
  <c r="E59" i="29"/>
  <c r="G59" i="29" s="1"/>
  <c r="E58" i="29"/>
  <c r="G58" i="29" s="1"/>
  <c r="G57" i="29"/>
  <c r="E57" i="29"/>
  <c r="E56" i="29"/>
  <c r="G56" i="29" s="1"/>
  <c r="E55" i="29"/>
  <c r="G55" i="29" s="1"/>
  <c r="G54" i="29"/>
  <c r="E54" i="29"/>
  <c r="E53" i="29"/>
  <c r="G53" i="29" s="1"/>
  <c r="E52" i="29"/>
  <c r="G52" i="29" s="1"/>
  <c r="G51" i="29"/>
  <c r="E51" i="29"/>
  <c r="E50" i="29"/>
  <c r="G50" i="29" s="1"/>
  <c r="E49" i="29"/>
  <c r="G49" i="29" s="1"/>
  <c r="G48" i="29"/>
  <c r="E48" i="29"/>
  <c r="E47" i="29"/>
  <c r="G47" i="29" s="1"/>
  <c r="E46" i="29"/>
  <c r="G46" i="29" s="1"/>
  <c r="G45" i="29"/>
  <c r="G44" i="29"/>
  <c r="E44" i="29"/>
  <c r="F40" i="29"/>
  <c r="G39" i="29"/>
  <c r="F39" i="29"/>
  <c r="K35" i="29"/>
  <c r="F35" i="29"/>
  <c r="E35" i="29"/>
  <c r="D35" i="29"/>
  <c r="C35" i="29"/>
  <c r="G34" i="29"/>
  <c r="J34" i="29" s="1"/>
  <c r="L34" i="29" s="1"/>
  <c r="L33" i="29"/>
  <c r="J33" i="29"/>
  <c r="I33" i="29"/>
  <c r="G33" i="29"/>
  <c r="J32" i="29"/>
  <c r="L32" i="29" s="1"/>
  <c r="I32" i="29"/>
  <c r="G32" i="29"/>
  <c r="L31" i="29"/>
  <c r="I31" i="29"/>
  <c r="G31" i="29"/>
  <c r="J31" i="29" s="1"/>
  <c r="L30" i="29"/>
  <c r="J30" i="29"/>
  <c r="I30" i="29"/>
  <c r="G30" i="29"/>
  <c r="L29" i="29"/>
  <c r="J29" i="29"/>
  <c r="I29" i="29"/>
  <c r="G29" i="29"/>
  <c r="L28" i="29"/>
  <c r="I28" i="29"/>
  <c r="G28" i="29"/>
  <c r="J28" i="29" s="1"/>
  <c r="L27" i="29"/>
  <c r="J27" i="29"/>
  <c r="I27" i="29"/>
  <c r="G27" i="29"/>
  <c r="L26" i="29"/>
  <c r="J26" i="29"/>
  <c r="I26" i="29"/>
  <c r="G26" i="29"/>
  <c r="G25" i="29"/>
  <c r="L24" i="29"/>
  <c r="J24" i="29"/>
  <c r="I24" i="29"/>
  <c r="G24" i="29"/>
  <c r="J23" i="29"/>
  <c r="L23" i="29" s="1"/>
  <c r="I23" i="29"/>
  <c r="G23" i="29"/>
  <c r="G22" i="29"/>
  <c r="J22" i="29" s="1"/>
  <c r="L22" i="29" s="1"/>
  <c r="L21" i="29"/>
  <c r="J21" i="29"/>
  <c r="I21" i="29"/>
  <c r="G21" i="29"/>
  <c r="J20" i="29"/>
  <c r="L20" i="29" s="1"/>
  <c r="G20" i="29"/>
  <c r="I20" i="29" s="1"/>
  <c r="G19" i="29"/>
  <c r="J19" i="29" s="1"/>
  <c r="L19" i="29" s="1"/>
  <c r="J18" i="29"/>
  <c r="L18" i="29" s="1"/>
  <c r="I18" i="29"/>
  <c r="G18" i="29"/>
  <c r="L17" i="29"/>
  <c r="J17" i="29"/>
  <c r="G17" i="29"/>
  <c r="I17" i="29" s="1"/>
  <c r="G16" i="29"/>
  <c r="L15" i="29"/>
  <c r="G15" i="29"/>
  <c r="I15" i="29" s="1"/>
  <c r="J14" i="29"/>
  <c r="L14" i="29" s="1"/>
  <c r="I14" i="29"/>
  <c r="G14" i="29"/>
  <c r="J13" i="29"/>
  <c r="L13" i="29" s="1"/>
  <c r="G13" i="29"/>
  <c r="I13" i="29" s="1"/>
  <c r="G12" i="29"/>
  <c r="L11" i="29"/>
  <c r="G11" i="29"/>
  <c r="I11" i="29" s="1"/>
  <c r="J10" i="29"/>
  <c r="L10" i="29" s="1"/>
  <c r="I10" i="29"/>
  <c r="G10" i="29"/>
  <c r="J9" i="29"/>
  <c r="L9" i="29" s="1"/>
  <c r="G9" i="29"/>
  <c r="I9" i="29" s="1"/>
  <c r="G8" i="29"/>
  <c r="J8" i="29" s="1"/>
  <c r="L8" i="29" s="1"/>
  <c r="J7" i="29"/>
  <c r="L7" i="29" s="1"/>
  <c r="I7" i="29"/>
  <c r="G7" i="29"/>
  <c r="L6" i="29"/>
  <c r="J6" i="29"/>
  <c r="G6" i="29"/>
  <c r="I6" i="29" s="1"/>
  <c r="L5" i="29"/>
  <c r="G5" i="29"/>
  <c r="I5" i="29" s="1"/>
  <c r="L4" i="29"/>
  <c r="G4" i="29"/>
  <c r="I4" i="29" s="1"/>
  <c r="E179" i="28"/>
  <c r="C179" i="28"/>
  <c r="C175" i="28"/>
  <c r="E175" i="28" s="1"/>
  <c r="H170" i="28"/>
  <c r="E170" i="28"/>
  <c r="H169" i="28"/>
  <c r="E169" i="28"/>
  <c r="E168" i="28"/>
  <c r="H168" i="28" s="1"/>
  <c r="H167" i="28"/>
  <c r="E167" i="28"/>
  <c r="H166" i="28"/>
  <c r="E166" i="28"/>
  <c r="E165" i="28"/>
  <c r="H165" i="28" s="1"/>
  <c r="H164" i="28"/>
  <c r="E164" i="28"/>
  <c r="H163" i="28"/>
  <c r="E163" i="28"/>
  <c r="E162" i="28"/>
  <c r="H162" i="28" s="1"/>
  <c r="H161" i="28"/>
  <c r="E161" i="28"/>
  <c r="H160" i="28"/>
  <c r="E160" i="28"/>
  <c r="E159" i="28"/>
  <c r="H159" i="28" s="1"/>
  <c r="H158" i="28"/>
  <c r="E158" i="28"/>
  <c r="H157" i="28"/>
  <c r="E157" i="28"/>
  <c r="E153" i="28"/>
  <c r="D153" i="28"/>
  <c r="C153" i="28"/>
  <c r="H152" i="28"/>
  <c r="F152" i="28"/>
  <c r="F151" i="28"/>
  <c r="H151" i="28" s="1"/>
  <c r="H150" i="28"/>
  <c r="F150" i="28"/>
  <c r="F149" i="28"/>
  <c r="H149" i="28" s="1"/>
  <c r="F148" i="28"/>
  <c r="H148" i="28" s="1"/>
  <c r="H147" i="28"/>
  <c r="F147" i="28"/>
  <c r="H146" i="28"/>
  <c r="F146" i="28"/>
  <c r="F145" i="28"/>
  <c r="H145" i="28" s="1"/>
  <c r="H144" i="28"/>
  <c r="F144" i="28"/>
  <c r="H143" i="28"/>
  <c r="F143" i="28"/>
  <c r="F142" i="28"/>
  <c r="H142" i="28" s="1"/>
  <c r="H141" i="28"/>
  <c r="F141" i="28"/>
  <c r="F140" i="28"/>
  <c r="H140" i="28" s="1"/>
  <c r="F139" i="28"/>
  <c r="H139" i="28" s="1"/>
  <c r="H138" i="28"/>
  <c r="F138" i="28"/>
  <c r="F137" i="28"/>
  <c r="H137" i="28" s="1"/>
  <c r="F136" i="28"/>
  <c r="H136" i="28" s="1"/>
  <c r="H135" i="28"/>
  <c r="F135" i="28"/>
  <c r="H134" i="28"/>
  <c r="F134" i="28"/>
  <c r="F133" i="28"/>
  <c r="H133" i="28" s="1"/>
  <c r="H132" i="28"/>
  <c r="F132" i="28"/>
  <c r="F131" i="28"/>
  <c r="H131" i="28" s="1"/>
  <c r="F130" i="28"/>
  <c r="H130" i="28" s="1"/>
  <c r="H129" i="28"/>
  <c r="F129" i="28"/>
  <c r="H128" i="28"/>
  <c r="F128" i="28"/>
  <c r="F127" i="28"/>
  <c r="H127" i="28" s="1"/>
  <c r="H126" i="28"/>
  <c r="F126" i="28"/>
  <c r="H125" i="28"/>
  <c r="F125" i="28"/>
  <c r="F124" i="28"/>
  <c r="E120" i="28"/>
  <c r="D120" i="28"/>
  <c r="C120" i="28"/>
  <c r="H119" i="28"/>
  <c r="H118" i="28"/>
  <c r="F118" i="28"/>
  <c r="F117" i="28"/>
  <c r="H117" i="28" s="1"/>
  <c r="F116" i="28"/>
  <c r="H116" i="28" s="1"/>
  <c r="H115" i="28"/>
  <c r="F115" i="28"/>
  <c r="H114" i="28"/>
  <c r="F114" i="28"/>
  <c r="F113" i="28"/>
  <c r="H113" i="28" s="1"/>
  <c r="H112" i="28"/>
  <c r="F112" i="28"/>
  <c r="F111" i="28"/>
  <c r="H111" i="28" s="1"/>
  <c r="F110" i="28"/>
  <c r="H110" i="28" s="1"/>
  <c r="H109" i="28"/>
  <c r="F109" i="28"/>
  <c r="H108" i="28"/>
  <c r="F108" i="28"/>
  <c r="F107" i="28"/>
  <c r="H107" i="28" s="1"/>
  <c r="H106" i="28"/>
  <c r="F106" i="28"/>
  <c r="H105" i="28"/>
  <c r="F105" i="28"/>
  <c r="F104" i="28"/>
  <c r="H104" i="28" s="1"/>
  <c r="H103" i="28"/>
  <c r="F103" i="28"/>
  <c r="F102" i="28"/>
  <c r="H102" i="28" s="1"/>
  <c r="F101" i="28"/>
  <c r="H101" i="28" s="1"/>
  <c r="H100" i="28"/>
  <c r="F100" i="28"/>
  <c r="F99" i="28"/>
  <c r="H99" i="28" s="1"/>
  <c r="F98" i="28"/>
  <c r="H98" i="28" s="1"/>
  <c r="H97" i="28"/>
  <c r="F97" i="28"/>
  <c r="H96" i="28"/>
  <c r="F96" i="28"/>
  <c r="F95" i="28"/>
  <c r="H95" i="28" s="1"/>
  <c r="H94" i="28"/>
  <c r="F94" i="28"/>
  <c r="F93" i="28"/>
  <c r="H93" i="28" s="1"/>
  <c r="H92" i="28"/>
  <c r="F91" i="28"/>
  <c r="H91" i="28" s="1"/>
  <c r="F90" i="28"/>
  <c r="H90" i="28" s="1"/>
  <c r="H89" i="28"/>
  <c r="F89" i="28"/>
  <c r="F88" i="28"/>
  <c r="H88" i="28" s="1"/>
  <c r="F87" i="28"/>
  <c r="H87" i="28" s="1"/>
  <c r="H86" i="28"/>
  <c r="F86" i="28"/>
  <c r="F85" i="28"/>
  <c r="H85" i="28" s="1"/>
  <c r="F84" i="28"/>
  <c r="H84" i="28" s="1"/>
  <c r="H83" i="28"/>
  <c r="F83" i="28"/>
  <c r="F82" i="28"/>
  <c r="H82" i="28" s="1"/>
  <c r="F81" i="28"/>
  <c r="H81" i="28" s="1"/>
  <c r="H80" i="28"/>
  <c r="F80" i="28"/>
  <c r="F79" i="28"/>
  <c r="H79" i="28" s="1"/>
  <c r="F78" i="28"/>
  <c r="H78" i="28" s="1"/>
  <c r="H77" i="28"/>
  <c r="F77" i="28"/>
  <c r="F76" i="28"/>
  <c r="H76" i="28" s="1"/>
  <c r="F75" i="28"/>
  <c r="H75" i="28" s="1"/>
  <c r="H74" i="28"/>
  <c r="F74" i="28"/>
  <c r="F70" i="28"/>
  <c r="D70" i="28"/>
  <c r="C70" i="28"/>
  <c r="B70" i="28"/>
  <c r="E69" i="28"/>
  <c r="G69" i="28" s="1"/>
  <c r="E68" i="28"/>
  <c r="G68" i="28" s="1"/>
  <c r="G67" i="28"/>
  <c r="E67" i="28"/>
  <c r="E66" i="28"/>
  <c r="G66" i="28" s="1"/>
  <c r="E65" i="28"/>
  <c r="G65" i="28" s="1"/>
  <c r="G64" i="28"/>
  <c r="E64" i="28"/>
  <c r="E63" i="28"/>
  <c r="G63" i="28" s="1"/>
  <c r="E62" i="28"/>
  <c r="G62" i="28" s="1"/>
  <c r="G61" i="28"/>
  <c r="E61" i="28"/>
  <c r="E60" i="28"/>
  <c r="G60" i="28" s="1"/>
  <c r="E59" i="28"/>
  <c r="G59" i="28" s="1"/>
  <c r="G58" i="28"/>
  <c r="E58" i="28"/>
  <c r="E57" i="28"/>
  <c r="G57" i="28" s="1"/>
  <c r="E56" i="28"/>
  <c r="G56" i="28" s="1"/>
  <c r="G55" i="28"/>
  <c r="E55" i="28"/>
  <c r="E54" i="28"/>
  <c r="G54" i="28" s="1"/>
  <c r="E53" i="28"/>
  <c r="G53" i="28" s="1"/>
  <c r="G52" i="28"/>
  <c r="E52" i="28"/>
  <c r="E51" i="28"/>
  <c r="G51" i="28" s="1"/>
  <c r="E50" i="28"/>
  <c r="G50" i="28" s="1"/>
  <c r="G49" i="28"/>
  <c r="E49" i="28"/>
  <c r="E48" i="28"/>
  <c r="G48" i="28" s="1"/>
  <c r="E47" i="28"/>
  <c r="G47" i="28" s="1"/>
  <c r="G46" i="28"/>
  <c r="E46" i="28"/>
  <c r="E45" i="28"/>
  <c r="G45" i="28" s="1"/>
  <c r="E44" i="28"/>
  <c r="G43" i="28"/>
  <c r="F39" i="28"/>
  <c r="G38" i="28"/>
  <c r="F38" i="28"/>
  <c r="F34" i="28"/>
  <c r="E34" i="28"/>
  <c r="D34" i="28"/>
  <c r="C34" i="28"/>
  <c r="G33" i="28"/>
  <c r="J32" i="28"/>
  <c r="L32" i="28" s="1"/>
  <c r="I32" i="28"/>
  <c r="G32" i="28"/>
  <c r="G31" i="28"/>
  <c r="I31" i="28" s="1"/>
  <c r="G30" i="28"/>
  <c r="J29" i="28"/>
  <c r="L29" i="28" s="1"/>
  <c r="I29" i="28"/>
  <c r="G29" i="28"/>
  <c r="G28" i="28"/>
  <c r="G27" i="28"/>
  <c r="J26" i="28"/>
  <c r="L26" i="28" s="1"/>
  <c r="I26" i="28"/>
  <c r="G26" i="28"/>
  <c r="J25" i="28"/>
  <c r="L25" i="28" s="1"/>
  <c r="G25" i="28"/>
  <c r="I25" i="28" s="1"/>
  <c r="G24" i="28"/>
  <c r="J23" i="28"/>
  <c r="L23" i="28" s="1"/>
  <c r="I23" i="28"/>
  <c r="G23" i="28"/>
  <c r="J22" i="28"/>
  <c r="L22" i="28" s="1"/>
  <c r="G22" i="28"/>
  <c r="I22" i="28" s="1"/>
  <c r="G21" i="28"/>
  <c r="J20" i="28"/>
  <c r="L20" i="28" s="1"/>
  <c r="I20" i="28"/>
  <c r="G20" i="28"/>
  <c r="G19" i="28"/>
  <c r="I19" i="28" s="1"/>
  <c r="G18" i="28"/>
  <c r="J17" i="28"/>
  <c r="L17" i="28" s="1"/>
  <c r="I17" i="28"/>
  <c r="G17" i="28"/>
  <c r="J16" i="28"/>
  <c r="L16" i="28" s="1"/>
  <c r="G16" i="28"/>
  <c r="I16" i="28" s="1"/>
  <c r="L15" i="28"/>
  <c r="I15" i="28"/>
  <c r="G15" i="28"/>
  <c r="I14" i="28"/>
  <c r="G14" i="28"/>
  <c r="J14" i="28" s="1"/>
  <c r="L14" i="28" s="1"/>
  <c r="I13" i="28"/>
  <c r="G13" i="28"/>
  <c r="J13" i="28" s="1"/>
  <c r="L13" i="28" s="1"/>
  <c r="L12" i="28"/>
  <c r="J12" i="28"/>
  <c r="I12" i="28"/>
  <c r="G12" i="28"/>
  <c r="L11" i="28"/>
  <c r="G11" i="28"/>
  <c r="I11" i="28" s="1"/>
  <c r="G10" i="28"/>
  <c r="J9" i="28"/>
  <c r="L9" i="28" s="1"/>
  <c r="I9" i="28"/>
  <c r="G9" i="28"/>
  <c r="J8" i="28"/>
  <c r="L8" i="28" s="1"/>
  <c r="G8" i="28"/>
  <c r="I8" i="28" s="1"/>
  <c r="G7" i="28"/>
  <c r="J6" i="28"/>
  <c r="L6" i="28" s="1"/>
  <c r="I6" i="28"/>
  <c r="G6" i="28"/>
  <c r="L5" i="28"/>
  <c r="I5" i="28"/>
  <c r="G5" i="28"/>
  <c r="L4" i="28"/>
  <c r="I4" i="28"/>
  <c r="G4" i="28"/>
  <c r="C179" i="27"/>
  <c r="E179" i="27" s="1"/>
  <c r="C175" i="27"/>
  <c r="E175" i="27" s="1"/>
  <c r="H170" i="27"/>
  <c r="E170" i="27"/>
  <c r="E169" i="27"/>
  <c r="H169" i="27" s="1"/>
  <c r="E168" i="27"/>
  <c r="H168" i="27" s="1"/>
  <c r="H167" i="27"/>
  <c r="E167" i="27"/>
  <c r="E166" i="27"/>
  <c r="H166" i="27" s="1"/>
  <c r="E165" i="27"/>
  <c r="H165" i="27" s="1"/>
  <c r="H164" i="27"/>
  <c r="E164" i="27"/>
  <c r="E163" i="27"/>
  <c r="H163" i="27" s="1"/>
  <c r="E162" i="27"/>
  <c r="H162" i="27" s="1"/>
  <c r="H161" i="27"/>
  <c r="E161" i="27"/>
  <c r="E160" i="27"/>
  <c r="H160" i="27" s="1"/>
  <c r="E159" i="27"/>
  <c r="H159" i="27" s="1"/>
  <c r="H158" i="27"/>
  <c r="E158" i="27"/>
  <c r="E157" i="27"/>
  <c r="H157" i="27" s="1"/>
  <c r="E153" i="27"/>
  <c r="D153" i="27"/>
  <c r="C153" i="27"/>
  <c r="F152" i="27"/>
  <c r="H152" i="27" s="1"/>
  <c r="H151" i="27"/>
  <c r="F151" i="27"/>
  <c r="F150" i="27"/>
  <c r="H150" i="27" s="1"/>
  <c r="F149" i="27"/>
  <c r="H149" i="27" s="1"/>
  <c r="H148" i="27"/>
  <c r="F148" i="27"/>
  <c r="F147" i="27"/>
  <c r="H147" i="27" s="1"/>
  <c r="F146" i="27"/>
  <c r="H146" i="27" s="1"/>
  <c r="H145" i="27"/>
  <c r="F145" i="27"/>
  <c r="F144" i="27"/>
  <c r="H144" i="27" s="1"/>
  <c r="F143" i="27"/>
  <c r="H143" i="27" s="1"/>
  <c r="H142" i="27"/>
  <c r="F142" i="27"/>
  <c r="F141" i="27"/>
  <c r="H141" i="27" s="1"/>
  <c r="F140" i="27"/>
  <c r="H140" i="27" s="1"/>
  <c r="H139" i="27"/>
  <c r="F139" i="27"/>
  <c r="F138" i="27"/>
  <c r="H138" i="27" s="1"/>
  <c r="F137" i="27"/>
  <c r="H137" i="27" s="1"/>
  <c r="H136" i="27"/>
  <c r="F136" i="27"/>
  <c r="F135" i="27"/>
  <c r="H135" i="27" s="1"/>
  <c r="F134" i="27"/>
  <c r="H134" i="27" s="1"/>
  <c r="H133" i="27"/>
  <c r="F133" i="27"/>
  <c r="F132" i="27"/>
  <c r="H132" i="27" s="1"/>
  <c r="F131" i="27"/>
  <c r="H131" i="27" s="1"/>
  <c r="H130" i="27"/>
  <c r="F130" i="27"/>
  <c r="F129" i="27"/>
  <c r="H129" i="27" s="1"/>
  <c r="F128" i="27"/>
  <c r="H128" i="27" s="1"/>
  <c r="H127" i="27"/>
  <c r="F127" i="27"/>
  <c r="F126" i="27"/>
  <c r="H126" i="27" s="1"/>
  <c r="F125" i="27"/>
  <c r="H125" i="27" s="1"/>
  <c r="H124" i="27"/>
  <c r="F124" i="27"/>
  <c r="E120" i="27"/>
  <c r="D120" i="27"/>
  <c r="C120" i="27"/>
  <c r="H119" i="27"/>
  <c r="F118" i="27"/>
  <c r="H118" i="27" s="1"/>
  <c r="F117" i="27"/>
  <c r="H117" i="27" s="1"/>
  <c r="H116" i="27"/>
  <c r="F116" i="27"/>
  <c r="F115" i="27"/>
  <c r="H115" i="27" s="1"/>
  <c r="F114" i="27"/>
  <c r="H114" i="27" s="1"/>
  <c r="H113" i="27"/>
  <c r="F113" i="27"/>
  <c r="F112" i="27"/>
  <c r="H112" i="27" s="1"/>
  <c r="F111" i="27"/>
  <c r="H111" i="27" s="1"/>
  <c r="H110" i="27"/>
  <c r="F110" i="27"/>
  <c r="F109" i="27"/>
  <c r="H109" i="27" s="1"/>
  <c r="F108" i="27"/>
  <c r="H108" i="27" s="1"/>
  <c r="H107" i="27"/>
  <c r="F107" i="27"/>
  <c r="F106" i="27"/>
  <c r="H106" i="27" s="1"/>
  <c r="F105" i="27"/>
  <c r="H105" i="27" s="1"/>
  <c r="H104" i="27"/>
  <c r="F104" i="27"/>
  <c r="F103" i="27"/>
  <c r="H103" i="27" s="1"/>
  <c r="F102" i="27"/>
  <c r="H102" i="27" s="1"/>
  <c r="H101" i="27"/>
  <c r="F101" i="27"/>
  <c r="F100" i="27"/>
  <c r="H100" i="27" s="1"/>
  <c r="F99" i="27"/>
  <c r="H99" i="27" s="1"/>
  <c r="H98" i="27"/>
  <c r="F98" i="27"/>
  <c r="F97" i="27"/>
  <c r="H97" i="27" s="1"/>
  <c r="F96" i="27"/>
  <c r="H96" i="27" s="1"/>
  <c r="H95" i="27"/>
  <c r="F95" i="27"/>
  <c r="F94" i="27"/>
  <c r="H94" i="27" s="1"/>
  <c r="F93" i="27"/>
  <c r="H93" i="27" s="1"/>
  <c r="H92" i="27"/>
  <c r="H91" i="27"/>
  <c r="F91" i="27"/>
  <c r="H90" i="27"/>
  <c r="F90" i="27"/>
  <c r="F89" i="27"/>
  <c r="H89" i="27" s="1"/>
  <c r="H88" i="27"/>
  <c r="F88" i="27"/>
  <c r="H87" i="27"/>
  <c r="F87" i="27"/>
  <c r="F86" i="27"/>
  <c r="H86" i="27" s="1"/>
  <c r="H85" i="27"/>
  <c r="F85" i="27"/>
  <c r="H84" i="27"/>
  <c r="F84" i="27"/>
  <c r="F83" i="27"/>
  <c r="H83" i="27" s="1"/>
  <c r="H82" i="27"/>
  <c r="F82" i="27"/>
  <c r="H81" i="27"/>
  <c r="F81" i="27"/>
  <c r="F80" i="27"/>
  <c r="H80" i="27" s="1"/>
  <c r="H79" i="27"/>
  <c r="F79" i="27"/>
  <c r="H78" i="27"/>
  <c r="F78" i="27"/>
  <c r="F77" i="27"/>
  <c r="H77" i="27" s="1"/>
  <c r="H76" i="27"/>
  <c r="F76" i="27"/>
  <c r="H75" i="27"/>
  <c r="F75" i="27"/>
  <c r="F74" i="27"/>
  <c r="H74" i="27" s="1"/>
  <c r="H120" i="27" s="1"/>
  <c r="F70" i="27"/>
  <c r="D70" i="27"/>
  <c r="C70" i="27"/>
  <c r="B70" i="27"/>
  <c r="E69" i="27"/>
  <c r="G69" i="27" s="1"/>
  <c r="G68" i="27"/>
  <c r="E68" i="27"/>
  <c r="G67" i="27"/>
  <c r="E67" i="27"/>
  <c r="E66" i="27"/>
  <c r="G66" i="27" s="1"/>
  <c r="G65" i="27"/>
  <c r="E65" i="27"/>
  <c r="E64" i="27"/>
  <c r="G64" i="27" s="1"/>
  <c r="E63" i="27"/>
  <c r="G63" i="27" s="1"/>
  <c r="G62" i="27"/>
  <c r="E62" i="27"/>
  <c r="E61" i="27"/>
  <c r="G61" i="27" s="1"/>
  <c r="E60" i="27"/>
  <c r="G60" i="27" s="1"/>
  <c r="G59" i="27"/>
  <c r="E59" i="27"/>
  <c r="G58" i="27"/>
  <c r="E58" i="27"/>
  <c r="E57" i="27"/>
  <c r="G57" i="27" s="1"/>
  <c r="G56" i="27"/>
  <c r="E56" i="27"/>
  <c r="E55" i="27"/>
  <c r="G55" i="27" s="1"/>
  <c r="E54" i="27"/>
  <c r="G54" i="27" s="1"/>
  <c r="G53" i="27"/>
  <c r="E53" i="27"/>
  <c r="G52" i="27"/>
  <c r="E52" i="27"/>
  <c r="E51" i="27"/>
  <c r="G51" i="27" s="1"/>
  <c r="G50" i="27"/>
  <c r="E50" i="27"/>
  <c r="G49" i="27"/>
  <c r="E49" i="27"/>
  <c r="E48" i="27"/>
  <c r="G48" i="27" s="1"/>
  <c r="G47" i="27"/>
  <c r="E47" i="27"/>
  <c r="E46" i="27"/>
  <c r="E45" i="27"/>
  <c r="G45" i="27" s="1"/>
  <c r="G44" i="27"/>
  <c r="E44" i="27"/>
  <c r="G43" i="27"/>
  <c r="F39" i="27"/>
  <c r="G38" i="27"/>
  <c r="F38" i="27"/>
  <c r="F34" i="27"/>
  <c r="E34" i="27"/>
  <c r="D34" i="27"/>
  <c r="C34" i="27"/>
  <c r="L33" i="27"/>
  <c r="J33" i="27"/>
  <c r="G33" i="27"/>
  <c r="I33" i="27" s="1"/>
  <c r="L32" i="27"/>
  <c r="I32" i="27"/>
  <c r="G32" i="27"/>
  <c r="J32" i="27" s="1"/>
  <c r="I31" i="27"/>
  <c r="G31" i="27"/>
  <c r="J31" i="27" s="1"/>
  <c r="L31" i="27" s="1"/>
  <c r="J30" i="27"/>
  <c r="L30" i="27" s="1"/>
  <c r="G30" i="27"/>
  <c r="I30" i="27" s="1"/>
  <c r="L29" i="27"/>
  <c r="I29" i="27"/>
  <c r="G29" i="27"/>
  <c r="J29" i="27" s="1"/>
  <c r="I28" i="27"/>
  <c r="G28" i="27"/>
  <c r="J28" i="27" s="1"/>
  <c r="L28" i="27" s="1"/>
  <c r="L27" i="27"/>
  <c r="J27" i="27"/>
  <c r="G27" i="27"/>
  <c r="I27" i="27" s="1"/>
  <c r="G26" i="27"/>
  <c r="I25" i="27"/>
  <c r="G25" i="27"/>
  <c r="J25" i="27" s="1"/>
  <c r="L25" i="27" s="1"/>
  <c r="L24" i="27"/>
  <c r="J24" i="27"/>
  <c r="G24" i="27"/>
  <c r="I24" i="27" s="1"/>
  <c r="L23" i="27"/>
  <c r="I23" i="27"/>
  <c r="G23" i="27"/>
  <c r="J23" i="27" s="1"/>
  <c r="J22" i="27"/>
  <c r="L22" i="27" s="1"/>
  <c r="I22" i="27"/>
  <c r="G22" i="27"/>
  <c r="L21" i="27"/>
  <c r="J21" i="27"/>
  <c r="G21" i="27"/>
  <c r="I21" i="27" s="1"/>
  <c r="G20" i="27"/>
  <c r="J20" i="27" s="1"/>
  <c r="L20" i="27" s="1"/>
  <c r="J19" i="27"/>
  <c r="L19" i="27" s="1"/>
  <c r="I19" i="27"/>
  <c r="G19" i="27"/>
  <c r="L18" i="27"/>
  <c r="J18" i="27"/>
  <c r="G18" i="27"/>
  <c r="I18" i="27" s="1"/>
  <c r="L17" i="27"/>
  <c r="I17" i="27"/>
  <c r="G17" i="27"/>
  <c r="J17" i="27" s="1"/>
  <c r="J16" i="27"/>
  <c r="L16" i="27" s="1"/>
  <c r="I16" i="27"/>
  <c r="G16" i="27"/>
  <c r="L15" i="27"/>
  <c r="I15" i="27"/>
  <c r="G15" i="27"/>
  <c r="J14" i="27"/>
  <c r="L14" i="27" s="1"/>
  <c r="G14" i="27"/>
  <c r="I14" i="27" s="1"/>
  <c r="G13" i="27"/>
  <c r="J12" i="27"/>
  <c r="L12" i="27" s="1"/>
  <c r="I12" i="27"/>
  <c r="G12" i="27"/>
  <c r="L11" i="27"/>
  <c r="I11" i="27"/>
  <c r="G11" i="27"/>
  <c r="L10" i="27"/>
  <c r="J10" i="27"/>
  <c r="G10" i="27"/>
  <c r="I10" i="27" s="1"/>
  <c r="G9" i="27"/>
  <c r="I8" i="27"/>
  <c r="G8" i="27"/>
  <c r="J8" i="27" s="1"/>
  <c r="L8" i="27" s="1"/>
  <c r="L7" i="27"/>
  <c r="J7" i="27"/>
  <c r="G7" i="27"/>
  <c r="I7" i="27" s="1"/>
  <c r="L6" i="27"/>
  <c r="I6" i="27"/>
  <c r="G6" i="27"/>
  <c r="J6" i="27" s="1"/>
  <c r="L5" i="27"/>
  <c r="G5" i="27"/>
  <c r="I5" i="27" s="1"/>
  <c r="L4" i="27"/>
  <c r="I4" i="27"/>
  <c r="G4" i="27"/>
  <c r="G34" i="27" s="1"/>
  <c r="C179" i="26"/>
  <c r="E179" i="26" s="1"/>
  <c r="E175" i="26"/>
  <c r="C175" i="26"/>
  <c r="E170" i="26"/>
  <c r="H170" i="26" s="1"/>
  <c r="E169" i="26"/>
  <c r="H169" i="26" s="1"/>
  <c r="H168" i="26"/>
  <c r="E168" i="26"/>
  <c r="E167" i="26"/>
  <c r="H167" i="26" s="1"/>
  <c r="E166" i="26"/>
  <c r="H166" i="26" s="1"/>
  <c r="H165" i="26"/>
  <c r="E165" i="26"/>
  <c r="H164" i="26"/>
  <c r="E164" i="26"/>
  <c r="E163" i="26"/>
  <c r="H163" i="26" s="1"/>
  <c r="H162" i="26"/>
  <c r="E162" i="26"/>
  <c r="E161" i="26"/>
  <c r="H161" i="26" s="1"/>
  <c r="E160" i="26"/>
  <c r="H160" i="26" s="1"/>
  <c r="H159" i="26"/>
  <c r="E159" i="26"/>
  <c r="H158" i="26"/>
  <c r="E158" i="26"/>
  <c r="E157" i="26"/>
  <c r="H157" i="26" s="1"/>
  <c r="E153" i="26"/>
  <c r="D153" i="26"/>
  <c r="C153" i="26"/>
  <c r="H152" i="26"/>
  <c r="F152" i="26"/>
  <c r="F151" i="26"/>
  <c r="H151" i="26" s="1"/>
  <c r="F150" i="26"/>
  <c r="H150" i="26" s="1"/>
  <c r="H149" i="26"/>
  <c r="F149" i="26"/>
  <c r="F148" i="26"/>
  <c r="H148" i="26" s="1"/>
  <c r="F147" i="26"/>
  <c r="H147" i="26" s="1"/>
  <c r="H146" i="26"/>
  <c r="F146" i="26"/>
  <c r="H145" i="26"/>
  <c r="F145" i="26"/>
  <c r="F144" i="26"/>
  <c r="H144" i="26" s="1"/>
  <c r="H143" i="26"/>
  <c r="F143" i="26"/>
  <c r="F142" i="26"/>
  <c r="H142" i="26" s="1"/>
  <c r="F141" i="26"/>
  <c r="H141" i="26" s="1"/>
  <c r="H140" i="26"/>
  <c r="F140" i="26"/>
  <c r="H139" i="26"/>
  <c r="F139" i="26"/>
  <c r="F138" i="26"/>
  <c r="H138" i="26" s="1"/>
  <c r="H137" i="26"/>
  <c r="F137" i="26"/>
  <c r="H136" i="26"/>
  <c r="F136" i="26"/>
  <c r="F135" i="26"/>
  <c r="H135" i="26" s="1"/>
  <c r="H134" i="26"/>
  <c r="F134" i="26"/>
  <c r="F133" i="26"/>
  <c r="H133" i="26" s="1"/>
  <c r="F132" i="26"/>
  <c r="H132" i="26" s="1"/>
  <c r="H131" i="26"/>
  <c r="F131" i="26"/>
  <c r="F130" i="26"/>
  <c r="F153" i="26" s="1"/>
  <c r="F129" i="26"/>
  <c r="H129" i="26" s="1"/>
  <c r="H128" i="26"/>
  <c r="F128" i="26"/>
  <c r="H127" i="26"/>
  <c r="F127" i="26"/>
  <c r="F126" i="26"/>
  <c r="H126" i="26" s="1"/>
  <c r="H125" i="26"/>
  <c r="F125" i="26"/>
  <c r="F124" i="26"/>
  <c r="H124" i="26" s="1"/>
  <c r="E120" i="26"/>
  <c r="D120" i="26"/>
  <c r="C120" i="26"/>
  <c r="H119" i="26"/>
  <c r="F118" i="26"/>
  <c r="H118" i="26" s="1"/>
  <c r="H117" i="26"/>
  <c r="F117" i="26"/>
  <c r="F116" i="26"/>
  <c r="H116" i="26" s="1"/>
  <c r="F115" i="26"/>
  <c r="H115" i="26" s="1"/>
  <c r="H114" i="26"/>
  <c r="F114" i="26"/>
  <c r="F113" i="26"/>
  <c r="H113" i="26" s="1"/>
  <c r="F112" i="26"/>
  <c r="H112" i="26" s="1"/>
  <c r="H111" i="26"/>
  <c r="F111" i="26"/>
  <c r="H110" i="26"/>
  <c r="F110" i="26"/>
  <c r="F109" i="26"/>
  <c r="H109" i="26" s="1"/>
  <c r="H108" i="26"/>
  <c r="F108" i="26"/>
  <c r="F107" i="26"/>
  <c r="H107" i="26" s="1"/>
  <c r="F106" i="26"/>
  <c r="H106" i="26" s="1"/>
  <c r="H105" i="26"/>
  <c r="F105" i="26"/>
  <c r="H104" i="26"/>
  <c r="F104" i="26"/>
  <c r="F103" i="26"/>
  <c r="H103" i="26" s="1"/>
  <c r="H102" i="26"/>
  <c r="F102" i="26"/>
  <c r="H101" i="26"/>
  <c r="F101" i="26"/>
  <c r="F100" i="26"/>
  <c r="H100" i="26" s="1"/>
  <c r="H99" i="26"/>
  <c r="F99" i="26"/>
  <c r="F98" i="26"/>
  <c r="H98" i="26" s="1"/>
  <c r="F97" i="26"/>
  <c r="H97" i="26" s="1"/>
  <c r="H96" i="26"/>
  <c r="F96" i="26"/>
  <c r="F95" i="26"/>
  <c r="H95" i="26" s="1"/>
  <c r="F94" i="26"/>
  <c r="H94" i="26" s="1"/>
  <c r="H93" i="26"/>
  <c r="F93" i="26"/>
  <c r="H92" i="26"/>
  <c r="H91" i="26"/>
  <c r="F91" i="26"/>
  <c r="F90" i="26"/>
  <c r="H90" i="26" s="1"/>
  <c r="F89" i="26"/>
  <c r="H89" i="26" s="1"/>
  <c r="H88" i="26"/>
  <c r="F88" i="26"/>
  <c r="F87" i="26"/>
  <c r="H87" i="26" s="1"/>
  <c r="F86" i="26"/>
  <c r="H86" i="26" s="1"/>
  <c r="H85" i="26"/>
  <c r="F85" i="26"/>
  <c r="F84" i="26"/>
  <c r="H84" i="26" s="1"/>
  <c r="F83" i="26"/>
  <c r="H83" i="26" s="1"/>
  <c r="H82" i="26"/>
  <c r="F82" i="26"/>
  <c r="F81" i="26"/>
  <c r="H81" i="26" s="1"/>
  <c r="F80" i="26"/>
  <c r="H80" i="26" s="1"/>
  <c r="H79" i="26"/>
  <c r="F79" i="26"/>
  <c r="F78" i="26"/>
  <c r="H78" i="26" s="1"/>
  <c r="F77" i="26"/>
  <c r="H77" i="26" s="1"/>
  <c r="H76" i="26"/>
  <c r="F76" i="26"/>
  <c r="F75" i="26"/>
  <c r="H75" i="26" s="1"/>
  <c r="F74" i="26"/>
  <c r="F70" i="26"/>
  <c r="D70" i="26"/>
  <c r="C70" i="26"/>
  <c r="B70" i="26"/>
  <c r="G69" i="26"/>
  <c r="E69" i="26"/>
  <c r="E68" i="26"/>
  <c r="G68" i="26" s="1"/>
  <c r="E67" i="26"/>
  <c r="G67" i="26" s="1"/>
  <c r="G66" i="26"/>
  <c r="E66" i="26"/>
  <c r="E65" i="26"/>
  <c r="G65" i="26" s="1"/>
  <c r="E64" i="26"/>
  <c r="G64" i="26" s="1"/>
  <c r="G63" i="26"/>
  <c r="E63" i="26"/>
  <c r="E62" i="26"/>
  <c r="G62" i="26" s="1"/>
  <c r="E61" i="26"/>
  <c r="G61" i="26" s="1"/>
  <c r="G60" i="26"/>
  <c r="E60" i="26"/>
  <c r="E59" i="26"/>
  <c r="G59" i="26" s="1"/>
  <c r="E58" i="26"/>
  <c r="G58" i="26" s="1"/>
  <c r="G57" i="26"/>
  <c r="E57" i="26"/>
  <c r="E56" i="26"/>
  <c r="G56" i="26" s="1"/>
  <c r="E55" i="26"/>
  <c r="G55" i="26" s="1"/>
  <c r="G54" i="26"/>
  <c r="E54" i="26"/>
  <c r="E53" i="26"/>
  <c r="G53" i="26" s="1"/>
  <c r="E52" i="26"/>
  <c r="G52" i="26" s="1"/>
  <c r="G51" i="26"/>
  <c r="E51" i="26"/>
  <c r="E50" i="26"/>
  <c r="G50" i="26" s="1"/>
  <c r="E49" i="26"/>
  <c r="G49" i="26" s="1"/>
  <c r="G48" i="26"/>
  <c r="E48" i="26"/>
  <c r="E47" i="26"/>
  <c r="G47" i="26" s="1"/>
  <c r="E46" i="26"/>
  <c r="G46" i="26" s="1"/>
  <c r="G45" i="26"/>
  <c r="E45" i="26"/>
  <c r="E44" i="26"/>
  <c r="G43" i="26"/>
  <c r="F39" i="26"/>
  <c r="G38" i="26"/>
  <c r="F38" i="26"/>
  <c r="F34" i="26"/>
  <c r="E34" i="26"/>
  <c r="D34" i="26"/>
  <c r="C34" i="26"/>
  <c r="J33" i="26"/>
  <c r="L33" i="26" s="1"/>
  <c r="I33" i="26"/>
  <c r="G33" i="26"/>
  <c r="J32" i="26"/>
  <c r="L32" i="26" s="1"/>
  <c r="G32" i="26"/>
  <c r="I32" i="26" s="1"/>
  <c r="G31" i="26"/>
  <c r="J30" i="26"/>
  <c r="L30" i="26" s="1"/>
  <c r="I30" i="26"/>
  <c r="G30" i="26"/>
  <c r="G29" i="26"/>
  <c r="I29" i="26" s="1"/>
  <c r="G28" i="26"/>
  <c r="J27" i="26"/>
  <c r="L27" i="26" s="1"/>
  <c r="I27" i="26"/>
  <c r="G27" i="26"/>
  <c r="G26" i="26"/>
  <c r="G25" i="26"/>
  <c r="J24" i="26"/>
  <c r="L24" i="26" s="1"/>
  <c r="I24" i="26"/>
  <c r="G24" i="26"/>
  <c r="J23" i="26"/>
  <c r="L23" i="26" s="1"/>
  <c r="G23" i="26"/>
  <c r="I23" i="26" s="1"/>
  <c r="G22" i="26"/>
  <c r="J21" i="26"/>
  <c r="L21" i="26" s="1"/>
  <c r="I21" i="26"/>
  <c r="G21" i="26"/>
  <c r="J20" i="26"/>
  <c r="L20" i="26" s="1"/>
  <c r="G20" i="26"/>
  <c r="I20" i="26" s="1"/>
  <c r="G19" i="26"/>
  <c r="J18" i="26"/>
  <c r="L18" i="26" s="1"/>
  <c r="I18" i="26"/>
  <c r="G18" i="26"/>
  <c r="G17" i="26"/>
  <c r="I17" i="26" s="1"/>
  <c r="G16" i="26"/>
  <c r="L15" i="26"/>
  <c r="I15" i="26"/>
  <c r="G15" i="26"/>
  <c r="I14" i="26"/>
  <c r="G14" i="26"/>
  <c r="J14" i="26" s="1"/>
  <c r="L14" i="26" s="1"/>
  <c r="J13" i="26"/>
  <c r="L13" i="26" s="1"/>
  <c r="G13" i="26"/>
  <c r="I13" i="26" s="1"/>
  <c r="L12" i="26"/>
  <c r="I12" i="26"/>
  <c r="G12" i="26"/>
  <c r="J12" i="26" s="1"/>
  <c r="L11" i="26"/>
  <c r="G11" i="26"/>
  <c r="I11" i="26" s="1"/>
  <c r="J10" i="26"/>
  <c r="L10" i="26" s="1"/>
  <c r="I10" i="26"/>
  <c r="G10" i="26"/>
  <c r="G9" i="26"/>
  <c r="I9" i="26" s="1"/>
  <c r="G8" i="26"/>
  <c r="J7" i="26"/>
  <c r="L7" i="26" s="1"/>
  <c r="I7" i="26"/>
  <c r="G7" i="26"/>
  <c r="G6" i="26"/>
  <c r="L5" i="26"/>
  <c r="I5" i="26"/>
  <c r="G5" i="26"/>
  <c r="L4" i="26"/>
  <c r="G4" i="26"/>
  <c r="I4" i="26" s="1"/>
  <c r="E179" i="25"/>
  <c r="C179" i="25"/>
  <c r="C175" i="25"/>
  <c r="E175" i="25" s="1"/>
  <c r="E170" i="25"/>
  <c r="H170" i="25" s="1"/>
  <c r="H169" i="25"/>
  <c r="E169" i="25"/>
  <c r="E168" i="25"/>
  <c r="H168" i="25" s="1"/>
  <c r="E167" i="25"/>
  <c r="H167" i="25" s="1"/>
  <c r="H166" i="25"/>
  <c r="E166" i="25"/>
  <c r="E165" i="25"/>
  <c r="H165" i="25" s="1"/>
  <c r="E164" i="25"/>
  <c r="H164" i="25" s="1"/>
  <c r="H163" i="25"/>
  <c r="E163" i="25"/>
  <c r="E162" i="25"/>
  <c r="H162" i="25" s="1"/>
  <c r="E161" i="25"/>
  <c r="H161" i="25" s="1"/>
  <c r="H160" i="25"/>
  <c r="E160" i="25"/>
  <c r="E159" i="25"/>
  <c r="H159" i="25" s="1"/>
  <c r="E158" i="25"/>
  <c r="H158" i="25" s="1"/>
  <c r="H157" i="25"/>
  <c r="E157" i="25"/>
  <c r="E153" i="25"/>
  <c r="D153" i="25"/>
  <c r="C153" i="25"/>
  <c r="F152" i="25"/>
  <c r="H152" i="25" s="1"/>
  <c r="F151" i="25"/>
  <c r="H151" i="25" s="1"/>
  <c r="H150" i="25"/>
  <c r="F150" i="25"/>
  <c r="F149" i="25"/>
  <c r="H149" i="25" s="1"/>
  <c r="F148" i="25"/>
  <c r="H148" i="25" s="1"/>
  <c r="H147" i="25"/>
  <c r="F147" i="25"/>
  <c r="F146" i="25"/>
  <c r="H146" i="25" s="1"/>
  <c r="F145" i="25"/>
  <c r="H145" i="25" s="1"/>
  <c r="H144" i="25"/>
  <c r="F144" i="25"/>
  <c r="F143" i="25"/>
  <c r="H143" i="25" s="1"/>
  <c r="F142" i="25"/>
  <c r="H142" i="25" s="1"/>
  <c r="H141" i="25"/>
  <c r="F141" i="25"/>
  <c r="F140" i="25"/>
  <c r="H140" i="25" s="1"/>
  <c r="F139" i="25"/>
  <c r="H139" i="25" s="1"/>
  <c r="H138" i="25"/>
  <c r="F138" i="25"/>
  <c r="F137" i="25"/>
  <c r="H137" i="25" s="1"/>
  <c r="F136" i="25"/>
  <c r="H136" i="25" s="1"/>
  <c r="H135" i="25"/>
  <c r="F135" i="25"/>
  <c r="F134" i="25"/>
  <c r="H134" i="25" s="1"/>
  <c r="F133" i="25"/>
  <c r="H133" i="25" s="1"/>
  <c r="H132" i="25"/>
  <c r="F132" i="25"/>
  <c r="F131" i="25"/>
  <c r="H131" i="25" s="1"/>
  <c r="F130" i="25"/>
  <c r="H130" i="25" s="1"/>
  <c r="H129" i="25"/>
  <c r="F129" i="25"/>
  <c r="F128" i="25"/>
  <c r="H128" i="25" s="1"/>
  <c r="F127" i="25"/>
  <c r="H127" i="25" s="1"/>
  <c r="H126" i="25"/>
  <c r="F126" i="25"/>
  <c r="F125" i="25"/>
  <c r="H125" i="25" s="1"/>
  <c r="F124" i="25"/>
  <c r="E120" i="25"/>
  <c r="D120" i="25"/>
  <c r="C120" i="25"/>
  <c r="H119" i="25"/>
  <c r="H118" i="25"/>
  <c r="F118" i="25"/>
  <c r="F117" i="25"/>
  <c r="H117" i="25" s="1"/>
  <c r="F116" i="25"/>
  <c r="H116" i="25" s="1"/>
  <c r="H115" i="25"/>
  <c r="F115" i="25"/>
  <c r="F114" i="25"/>
  <c r="H114" i="25" s="1"/>
  <c r="F113" i="25"/>
  <c r="H113" i="25" s="1"/>
  <c r="H112" i="25"/>
  <c r="F112" i="25"/>
  <c r="F111" i="25"/>
  <c r="H111" i="25" s="1"/>
  <c r="F110" i="25"/>
  <c r="H110" i="25" s="1"/>
  <c r="H109" i="25"/>
  <c r="F109" i="25"/>
  <c r="F108" i="25"/>
  <c r="H108" i="25" s="1"/>
  <c r="F107" i="25"/>
  <c r="H107" i="25" s="1"/>
  <c r="H106" i="25"/>
  <c r="F106" i="25"/>
  <c r="F105" i="25"/>
  <c r="H105" i="25" s="1"/>
  <c r="F104" i="25"/>
  <c r="H104" i="25" s="1"/>
  <c r="H103" i="25"/>
  <c r="F103" i="25"/>
  <c r="F102" i="25"/>
  <c r="H102" i="25" s="1"/>
  <c r="F101" i="25"/>
  <c r="H101" i="25" s="1"/>
  <c r="H100" i="25"/>
  <c r="F100" i="25"/>
  <c r="F99" i="25"/>
  <c r="H99" i="25" s="1"/>
  <c r="F98" i="25"/>
  <c r="H98" i="25" s="1"/>
  <c r="H97" i="25"/>
  <c r="F97" i="25"/>
  <c r="F96" i="25"/>
  <c r="H96" i="25" s="1"/>
  <c r="F95" i="25"/>
  <c r="H95" i="25" s="1"/>
  <c r="H94" i="25"/>
  <c r="F94" i="25"/>
  <c r="F93" i="25"/>
  <c r="H93" i="25" s="1"/>
  <c r="H92" i="25"/>
  <c r="H91" i="25"/>
  <c r="F91" i="25"/>
  <c r="H90" i="25"/>
  <c r="F90" i="25"/>
  <c r="H89" i="25"/>
  <c r="F89" i="25"/>
  <c r="H88" i="25"/>
  <c r="F88" i="25"/>
  <c r="H87" i="25"/>
  <c r="F87" i="25"/>
  <c r="H86" i="25"/>
  <c r="F86" i="25"/>
  <c r="H85" i="25"/>
  <c r="F85" i="25"/>
  <c r="H84" i="25"/>
  <c r="F84" i="25"/>
  <c r="H83" i="25"/>
  <c r="F83" i="25"/>
  <c r="H82" i="25"/>
  <c r="F82" i="25"/>
  <c r="H81" i="25"/>
  <c r="F81" i="25"/>
  <c r="H80" i="25"/>
  <c r="F80" i="25"/>
  <c r="H79" i="25"/>
  <c r="F79" i="25"/>
  <c r="H78" i="25"/>
  <c r="F78" i="25"/>
  <c r="H77" i="25"/>
  <c r="F77" i="25"/>
  <c r="H76" i="25"/>
  <c r="F76" i="25"/>
  <c r="H75" i="25"/>
  <c r="F75" i="25"/>
  <c r="H74" i="25"/>
  <c r="H120" i="25" s="1"/>
  <c r="F74" i="25"/>
  <c r="F70" i="25"/>
  <c r="D70" i="25"/>
  <c r="C70" i="25"/>
  <c r="B70" i="25"/>
  <c r="E69" i="25"/>
  <c r="G69" i="25" s="1"/>
  <c r="E68" i="25"/>
  <c r="G68" i="25" s="1"/>
  <c r="G67" i="25"/>
  <c r="E67" i="25"/>
  <c r="G66" i="25"/>
  <c r="E66" i="25"/>
  <c r="E65" i="25"/>
  <c r="G65" i="25" s="1"/>
  <c r="G64" i="25"/>
  <c r="E64" i="25"/>
  <c r="G63" i="25"/>
  <c r="E63" i="25"/>
  <c r="E62" i="25"/>
  <c r="G62" i="25" s="1"/>
  <c r="G61" i="25"/>
  <c r="E61" i="25"/>
  <c r="E60" i="25"/>
  <c r="G60" i="25" s="1"/>
  <c r="E59" i="25"/>
  <c r="G59" i="25" s="1"/>
  <c r="G58" i="25"/>
  <c r="E58" i="25"/>
  <c r="E57" i="25"/>
  <c r="G57" i="25" s="1"/>
  <c r="E56" i="25"/>
  <c r="G56" i="25" s="1"/>
  <c r="G55" i="25"/>
  <c r="E55" i="25"/>
  <c r="G54" i="25"/>
  <c r="E54" i="25"/>
  <c r="E53" i="25"/>
  <c r="G53" i="25" s="1"/>
  <c r="G52" i="25"/>
  <c r="E52" i="25"/>
  <c r="E51" i="25"/>
  <c r="G51" i="25" s="1"/>
  <c r="E50" i="25"/>
  <c r="G50" i="25" s="1"/>
  <c r="G49" i="25"/>
  <c r="E49" i="25"/>
  <c r="G48" i="25"/>
  <c r="E48" i="25"/>
  <c r="E47" i="25"/>
  <c r="G47" i="25" s="1"/>
  <c r="G46" i="25"/>
  <c r="E46" i="25"/>
  <c r="G45" i="25"/>
  <c r="E45" i="25"/>
  <c r="E44" i="25"/>
  <c r="G43" i="25"/>
  <c r="F39" i="25"/>
  <c r="G38" i="25"/>
  <c r="F38" i="25"/>
  <c r="F34" i="25"/>
  <c r="E34" i="25"/>
  <c r="D34" i="25"/>
  <c r="C34" i="25"/>
  <c r="L33" i="25"/>
  <c r="I33" i="25"/>
  <c r="G33" i="25"/>
  <c r="J33" i="25" s="1"/>
  <c r="I32" i="25"/>
  <c r="G32" i="25"/>
  <c r="J32" i="25" s="1"/>
  <c r="L32" i="25" s="1"/>
  <c r="J31" i="25"/>
  <c r="L31" i="25" s="1"/>
  <c r="G31" i="25"/>
  <c r="I31" i="25" s="1"/>
  <c r="I30" i="25"/>
  <c r="G30" i="25"/>
  <c r="J30" i="25" s="1"/>
  <c r="L30" i="25" s="1"/>
  <c r="I29" i="25"/>
  <c r="G29" i="25"/>
  <c r="J29" i="25" s="1"/>
  <c r="L29" i="25" s="1"/>
  <c r="L28" i="25"/>
  <c r="J28" i="25"/>
  <c r="G28" i="25"/>
  <c r="I28" i="25" s="1"/>
  <c r="G27" i="25"/>
  <c r="I26" i="25"/>
  <c r="G26" i="25"/>
  <c r="J26" i="25" s="1"/>
  <c r="L26" i="25" s="1"/>
  <c r="L25" i="25"/>
  <c r="J25" i="25"/>
  <c r="G25" i="25"/>
  <c r="I25" i="25" s="1"/>
  <c r="L24" i="25"/>
  <c r="I24" i="25"/>
  <c r="G24" i="25"/>
  <c r="J24" i="25" s="1"/>
  <c r="I23" i="25"/>
  <c r="G23" i="25"/>
  <c r="J23" i="25" s="1"/>
  <c r="L23" i="25" s="1"/>
  <c r="J22" i="25"/>
  <c r="L22" i="25" s="1"/>
  <c r="G22" i="25"/>
  <c r="I22" i="25" s="1"/>
  <c r="I21" i="25"/>
  <c r="G21" i="25"/>
  <c r="J21" i="25" s="1"/>
  <c r="L21" i="25" s="1"/>
  <c r="I20" i="25"/>
  <c r="G20" i="25"/>
  <c r="J20" i="25" s="1"/>
  <c r="L20" i="25" s="1"/>
  <c r="L19" i="25"/>
  <c r="J19" i="25"/>
  <c r="G19" i="25"/>
  <c r="I19" i="25" s="1"/>
  <c r="G18" i="25"/>
  <c r="I17" i="25"/>
  <c r="G17" i="25"/>
  <c r="J17" i="25" s="1"/>
  <c r="L17" i="25" s="1"/>
  <c r="L16" i="25"/>
  <c r="J16" i="25"/>
  <c r="G16" i="25"/>
  <c r="I16" i="25" s="1"/>
  <c r="L15" i="25"/>
  <c r="G15" i="25"/>
  <c r="I15" i="25" s="1"/>
  <c r="G14" i="25"/>
  <c r="J13" i="25"/>
  <c r="L13" i="25" s="1"/>
  <c r="I13" i="25"/>
  <c r="G13" i="25"/>
  <c r="J12" i="25"/>
  <c r="L12" i="25" s="1"/>
  <c r="G12" i="25"/>
  <c r="I12" i="25" s="1"/>
  <c r="L11" i="25"/>
  <c r="G11" i="25"/>
  <c r="I11" i="25" s="1"/>
  <c r="L10" i="25"/>
  <c r="I10" i="25"/>
  <c r="G10" i="25"/>
  <c r="J10" i="25" s="1"/>
  <c r="I9" i="25"/>
  <c r="G9" i="25"/>
  <c r="J9" i="25" s="1"/>
  <c r="L9" i="25" s="1"/>
  <c r="J8" i="25"/>
  <c r="L8" i="25" s="1"/>
  <c r="G8" i="25"/>
  <c r="I8" i="25" s="1"/>
  <c r="G7" i="25"/>
  <c r="J7" i="25" s="1"/>
  <c r="L7" i="25" s="1"/>
  <c r="J6" i="25"/>
  <c r="L6" i="25" s="1"/>
  <c r="I6" i="25"/>
  <c r="G6" i="25"/>
  <c r="L5" i="25"/>
  <c r="I5" i="25"/>
  <c r="G5" i="25"/>
  <c r="L4" i="25"/>
  <c r="I4" i="25"/>
  <c r="G4" i="25"/>
  <c r="E179" i="24"/>
  <c r="C179" i="24"/>
  <c r="C175" i="24"/>
  <c r="E175" i="24" s="1"/>
  <c r="H170" i="24"/>
  <c r="E170" i="24"/>
  <c r="H169" i="24"/>
  <c r="E169" i="24"/>
  <c r="E168" i="24"/>
  <c r="H168" i="24" s="1"/>
  <c r="H167" i="24"/>
  <c r="E167" i="24"/>
  <c r="E166" i="24"/>
  <c r="H166" i="24" s="1"/>
  <c r="E165" i="24"/>
  <c r="H165" i="24" s="1"/>
  <c r="H164" i="24"/>
  <c r="E164" i="24"/>
  <c r="E163" i="24"/>
  <c r="H163" i="24" s="1"/>
  <c r="E162" i="24"/>
  <c r="H162" i="24" s="1"/>
  <c r="H161" i="24"/>
  <c r="E161" i="24"/>
  <c r="H160" i="24"/>
  <c r="E160" i="24"/>
  <c r="E159" i="24"/>
  <c r="H159" i="24" s="1"/>
  <c r="H158" i="24"/>
  <c r="E158" i="24"/>
  <c r="E157" i="24"/>
  <c r="H157" i="24" s="1"/>
  <c r="E153" i="24"/>
  <c r="D153" i="24"/>
  <c r="C153" i="24"/>
  <c r="F152" i="24"/>
  <c r="H152" i="24" s="1"/>
  <c r="H151" i="24"/>
  <c r="F151" i="24"/>
  <c r="F150" i="24"/>
  <c r="H150" i="24" s="1"/>
  <c r="F149" i="24"/>
  <c r="H149" i="24" s="1"/>
  <c r="H148" i="24"/>
  <c r="F148" i="24"/>
  <c r="F147" i="24"/>
  <c r="H147" i="24" s="1"/>
  <c r="F146" i="24"/>
  <c r="H146" i="24" s="1"/>
  <c r="H145" i="24"/>
  <c r="F145" i="24"/>
  <c r="H144" i="24"/>
  <c r="F144" i="24"/>
  <c r="F143" i="24"/>
  <c r="H143" i="24" s="1"/>
  <c r="H142" i="24"/>
  <c r="F142" i="24"/>
  <c r="F141" i="24"/>
  <c r="H141" i="24" s="1"/>
  <c r="F140" i="24"/>
  <c r="H140" i="24" s="1"/>
  <c r="H139" i="24"/>
  <c r="F139" i="24"/>
  <c r="H138" i="24"/>
  <c r="F138" i="24"/>
  <c r="F137" i="24"/>
  <c r="H137" i="24" s="1"/>
  <c r="H136" i="24"/>
  <c r="F136" i="24"/>
  <c r="H135" i="24"/>
  <c r="F135" i="24"/>
  <c r="F134" i="24"/>
  <c r="H134" i="24" s="1"/>
  <c r="H133" i="24"/>
  <c r="F133" i="24"/>
  <c r="F132" i="24"/>
  <c r="H132" i="24" s="1"/>
  <c r="F131" i="24"/>
  <c r="H131" i="24" s="1"/>
  <c r="H130" i="24"/>
  <c r="F130" i="24"/>
  <c r="F129" i="24"/>
  <c r="H129" i="24" s="1"/>
  <c r="F128" i="24"/>
  <c r="H128" i="24" s="1"/>
  <c r="H127" i="24"/>
  <c r="F127" i="24"/>
  <c r="H126" i="24"/>
  <c r="F126" i="24"/>
  <c r="F153" i="24" s="1"/>
  <c r="F125" i="24"/>
  <c r="H125" i="24" s="1"/>
  <c r="H124" i="24"/>
  <c r="F124" i="24"/>
  <c r="E120" i="24"/>
  <c r="D120" i="24"/>
  <c r="C120" i="24"/>
  <c r="H119" i="24"/>
  <c r="F118" i="24"/>
  <c r="H118" i="24" s="1"/>
  <c r="F117" i="24"/>
  <c r="H117" i="24" s="1"/>
  <c r="H116" i="24"/>
  <c r="F116" i="24"/>
  <c r="H115" i="24"/>
  <c r="F115" i="24"/>
  <c r="F114" i="24"/>
  <c r="H114" i="24" s="1"/>
  <c r="H113" i="24"/>
  <c r="F113" i="24"/>
  <c r="H112" i="24"/>
  <c r="F112" i="24"/>
  <c r="F111" i="24"/>
  <c r="H111" i="24" s="1"/>
  <c r="H110" i="24"/>
  <c r="F110" i="24"/>
  <c r="F109" i="24"/>
  <c r="H109" i="24" s="1"/>
  <c r="F108" i="24"/>
  <c r="H108" i="24" s="1"/>
  <c r="H107" i="24"/>
  <c r="F107" i="24"/>
  <c r="F106" i="24"/>
  <c r="H106" i="24" s="1"/>
  <c r="F105" i="24"/>
  <c r="H105" i="24" s="1"/>
  <c r="H104" i="24"/>
  <c r="F104" i="24"/>
  <c r="H103" i="24"/>
  <c r="F103" i="24"/>
  <c r="F102" i="24"/>
  <c r="H102" i="24" s="1"/>
  <c r="H101" i="24"/>
  <c r="F101" i="24"/>
  <c r="F100" i="24"/>
  <c r="H100" i="24" s="1"/>
  <c r="F99" i="24"/>
  <c r="H99" i="24" s="1"/>
  <c r="H98" i="24"/>
  <c r="F98" i="24"/>
  <c r="H97" i="24"/>
  <c r="F97" i="24"/>
  <c r="F96" i="24"/>
  <c r="H96" i="24" s="1"/>
  <c r="H95" i="24"/>
  <c r="F95" i="24"/>
  <c r="H94" i="24"/>
  <c r="F94" i="24"/>
  <c r="F93" i="24"/>
  <c r="H93" i="24" s="1"/>
  <c r="H92" i="24"/>
  <c r="F91" i="24"/>
  <c r="H91" i="24" s="1"/>
  <c r="H90" i="24"/>
  <c r="F90" i="24"/>
  <c r="F89" i="24"/>
  <c r="H89" i="24" s="1"/>
  <c r="F88" i="24"/>
  <c r="H88" i="24" s="1"/>
  <c r="H87" i="24"/>
  <c r="F87" i="24"/>
  <c r="F86" i="24"/>
  <c r="H86" i="24" s="1"/>
  <c r="F85" i="24"/>
  <c r="H85" i="24" s="1"/>
  <c r="H84" i="24"/>
  <c r="F84" i="24"/>
  <c r="F83" i="24"/>
  <c r="H83" i="24" s="1"/>
  <c r="F82" i="24"/>
  <c r="H82" i="24" s="1"/>
  <c r="H81" i="24"/>
  <c r="F81" i="24"/>
  <c r="F80" i="24"/>
  <c r="H80" i="24" s="1"/>
  <c r="F79" i="24"/>
  <c r="H79" i="24" s="1"/>
  <c r="H78" i="24"/>
  <c r="F78" i="24"/>
  <c r="F77" i="24"/>
  <c r="H77" i="24" s="1"/>
  <c r="F76" i="24"/>
  <c r="H76" i="24" s="1"/>
  <c r="H75" i="24"/>
  <c r="F75" i="24"/>
  <c r="F74" i="24"/>
  <c r="H74" i="24" s="1"/>
  <c r="F70" i="24"/>
  <c r="D70" i="24"/>
  <c r="C70" i="24"/>
  <c r="B70" i="24"/>
  <c r="E69" i="24"/>
  <c r="G69" i="24" s="1"/>
  <c r="G68" i="24"/>
  <c r="E68" i="24"/>
  <c r="E67" i="24"/>
  <c r="G67" i="24" s="1"/>
  <c r="E66" i="24"/>
  <c r="G66" i="24" s="1"/>
  <c r="G65" i="24"/>
  <c r="E65" i="24"/>
  <c r="E64" i="24"/>
  <c r="G64" i="24" s="1"/>
  <c r="E63" i="24"/>
  <c r="G63" i="24" s="1"/>
  <c r="G62" i="24"/>
  <c r="E62" i="24"/>
  <c r="E61" i="24"/>
  <c r="G61" i="24" s="1"/>
  <c r="E60" i="24"/>
  <c r="G60" i="24" s="1"/>
  <c r="G59" i="24"/>
  <c r="E59" i="24"/>
  <c r="E58" i="24"/>
  <c r="G58" i="24" s="1"/>
  <c r="E57" i="24"/>
  <c r="G57" i="24" s="1"/>
  <c r="G56" i="24"/>
  <c r="E56" i="24"/>
  <c r="E55" i="24"/>
  <c r="G55" i="24" s="1"/>
  <c r="E54" i="24"/>
  <c r="G54" i="24" s="1"/>
  <c r="G53" i="24"/>
  <c r="E53" i="24"/>
  <c r="E52" i="24"/>
  <c r="G52" i="24" s="1"/>
  <c r="E51" i="24"/>
  <c r="G51" i="24" s="1"/>
  <c r="G50" i="24"/>
  <c r="E50" i="24"/>
  <c r="E49" i="24"/>
  <c r="G49" i="24" s="1"/>
  <c r="E48" i="24"/>
  <c r="G48" i="24" s="1"/>
  <c r="G47" i="24"/>
  <c r="E47" i="24"/>
  <c r="E46" i="24"/>
  <c r="G46" i="24" s="1"/>
  <c r="E45" i="24"/>
  <c r="G45" i="24" s="1"/>
  <c r="G44" i="24"/>
  <c r="E44" i="24"/>
  <c r="G43" i="24"/>
  <c r="F39" i="24"/>
  <c r="G38" i="24"/>
  <c r="F38" i="24"/>
  <c r="F34" i="24"/>
  <c r="E34" i="24"/>
  <c r="D34" i="24"/>
  <c r="C34" i="24"/>
  <c r="J33" i="24"/>
  <c r="L33" i="24" s="1"/>
  <c r="G33" i="24"/>
  <c r="I33" i="24" s="1"/>
  <c r="G32" i="24"/>
  <c r="J31" i="24"/>
  <c r="L31" i="24" s="1"/>
  <c r="I31" i="24"/>
  <c r="G31" i="24"/>
  <c r="J30" i="24"/>
  <c r="L30" i="24" s="1"/>
  <c r="G30" i="24"/>
  <c r="I30" i="24" s="1"/>
  <c r="G29" i="24"/>
  <c r="J28" i="24"/>
  <c r="L28" i="24" s="1"/>
  <c r="I28" i="24"/>
  <c r="G28" i="24"/>
  <c r="G27" i="24"/>
  <c r="I27" i="24" s="1"/>
  <c r="G26" i="24"/>
  <c r="J25" i="24"/>
  <c r="L25" i="24" s="1"/>
  <c r="I25" i="24"/>
  <c r="G25" i="24"/>
  <c r="J24" i="24"/>
  <c r="L24" i="24" s="1"/>
  <c r="G24" i="24"/>
  <c r="I24" i="24" s="1"/>
  <c r="G23" i="24"/>
  <c r="J22" i="24"/>
  <c r="L22" i="24" s="1"/>
  <c r="I22" i="24"/>
  <c r="G22" i="24"/>
  <c r="G21" i="24"/>
  <c r="I21" i="24" s="1"/>
  <c r="G20" i="24"/>
  <c r="J19" i="24"/>
  <c r="L19" i="24" s="1"/>
  <c r="I19" i="24"/>
  <c r="G19" i="24"/>
  <c r="G18" i="24"/>
  <c r="G17" i="24"/>
  <c r="J16" i="24"/>
  <c r="L16" i="24" s="1"/>
  <c r="I16" i="24"/>
  <c r="G16" i="24"/>
  <c r="L15" i="24"/>
  <c r="I15" i="24"/>
  <c r="G15" i="24"/>
  <c r="L14" i="24"/>
  <c r="J14" i="24"/>
  <c r="I14" i="24"/>
  <c r="G14" i="24"/>
  <c r="G13" i="24"/>
  <c r="J13" i="24" s="1"/>
  <c r="L13" i="24" s="1"/>
  <c r="L12" i="24"/>
  <c r="J12" i="24"/>
  <c r="I12" i="24"/>
  <c r="G12" i="24"/>
  <c r="L11" i="24"/>
  <c r="I11" i="24"/>
  <c r="G11" i="24"/>
  <c r="G10" i="24"/>
  <c r="G9" i="24"/>
  <c r="J8" i="24"/>
  <c r="L8" i="24" s="1"/>
  <c r="I8" i="24"/>
  <c r="G8" i="24"/>
  <c r="J7" i="24"/>
  <c r="L7" i="24" s="1"/>
  <c r="G7" i="24"/>
  <c r="I7" i="24" s="1"/>
  <c r="G6" i="24"/>
  <c r="L5" i="24"/>
  <c r="G5" i="24"/>
  <c r="L4" i="24"/>
  <c r="G4" i="24"/>
  <c r="I4" i="24" s="1"/>
  <c r="C180" i="23"/>
  <c r="E180" i="23" s="1"/>
  <c r="E176" i="23"/>
  <c r="C176" i="23"/>
  <c r="E171" i="23"/>
  <c r="H171" i="23" s="1"/>
  <c r="E170" i="23"/>
  <c r="H170" i="23" s="1"/>
  <c r="H169" i="23"/>
  <c r="E169" i="23"/>
  <c r="E168" i="23"/>
  <c r="H168" i="23" s="1"/>
  <c r="E167" i="23"/>
  <c r="H167" i="23" s="1"/>
  <c r="H166" i="23"/>
  <c r="E166" i="23"/>
  <c r="E165" i="23"/>
  <c r="H165" i="23" s="1"/>
  <c r="E164" i="23"/>
  <c r="H164" i="23" s="1"/>
  <c r="H163" i="23"/>
  <c r="E163" i="23"/>
  <c r="E162" i="23"/>
  <c r="H162" i="23" s="1"/>
  <c r="E161" i="23"/>
  <c r="H161" i="23" s="1"/>
  <c r="H160" i="23"/>
  <c r="E160" i="23"/>
  <c r="E159" i="23"/>
  <c r="H159" i="23" s="1"/>
  <c r="E158" i="23"/>
  <c r="H158" i="23" s="1"/>
  <c r="J157" i="23"/>
  <c r="E154" i="23"/>
  <c r="D154" i="23"/>
  <c r="C154" i="23"/>
  <c r="H153" i="23"/>
  <c r="F153" i="23"/>
  <c r="F152" i="23"/>
  <c r="H152" i="23" s="1"/>
  <c r="F151" i="23"/>
  <c r="H151" i="23" s="1"/>
  <c r="H150" i="23"/>
  <c r="F150" i="23"/>
  <c r="F149" i="23"/>
  <c r="H149" i="23" s="1"/>
  <c r="F148" i="23"/>
  <c r="H148" i="23" s="1"/>
  <c r="H147" i="23"/>
  <c r="F147" i="23"/>
  <c r="F146" i="23"/>
  <c r="H146" i="23" s="1"/>
  <c r="F145" i="23"/>
  <c r="H145" i="23" s="1"/>
  <c r="H144" i="23"/>
  <c r="F144" i="23"/>
  <c r="F143" i="23"/>
  <c r="H143" i="23" s="1"/>
  <c r="F142" i="23"/>
  <c r="H142" i="23" s="1"/>
  <c r="H141" i="23"/>
  <c r="F141" i="23"/>
  <c r="F140" i="23"/>
  <c r="H140" i="23" s="1"/>
  <c r="F139" i="23"/>
  <c r="H139" i="23" s="1"/>
  <c r="H138" i="23"/>
  <c r="F138" i="23"/>
  <c r="F137" i="23"/>
  <c r="H137" i="23" s="1"/>
  <c r="F136" i="23"/>
  <c r="H136" i="23" s="1"/>
  <c r="H135" i="23"/>
  <c r="F135" i="23"/>
  <c r="F134" i="23"/>
  <c r="H134" i="23" s="1"/>
  <c r="F133" i="23"/>
  <c r="H133" i="23" s="1"/>
  <c r="H132" i="23"/>
  <c r="F132" i="23"/>
  <c r="F131" i="23"/>
  <c r="H131" i="23" s="1"/>
  <c r="F130" i="23"/>
  <c r="H130" i="23" s="1"/>
  <c r="H129" i="23"/>
  <c r="F129" i="23"/>
  <c r="F128" i="23"/>
  <c r="H128" i="23" s="1"/>
  <c r="F127" i="23"/>
  <c r="H127" i="23" s="1"/>
  <c r="H126" i="23"/>
  <c r="F126" i="23"/>
  <c r="F125" i="23"/>
  <c r="E121" i="23"/>
  <c r="D121" i="23"/>
  <c r="C121" i="23"/>
  <c r="H120" i="23"/>
  <c r="F119" i="23"/>
  <c r="H119" i="23" s="1"/>
  <c r="H118" i="23"/>
  <c r="F118" i="23"/>
  <c r="F117" i="23"/>
  <c r="H117" i="23" s="1"/>
  <c r="F116" i="23"/>
  <c r="H116" i="23" s="1"/>
  <c r="H115" i="23"/>
  <c r="F115" i="23"/>
  <c r="F114" i="23"/>
  <c r="H114" i="23" s="1"/>
  <c r="F113" i="23"/>
  <c r="H113" i="23" s="1"/>
  <c r="H112" i="23"/>
  <c r="F112" i="23"/>
  <c r="F111" i="23"/>
  <c r="H111" i="23" s="1"/>
  <c r="F110" i="23"/>
  <c r="H110" i="23" s="1"/>
  <c r="H109" i="23"/>
  <c r="F109" i="23"/>
  <c r="F108" i="23"/>
  <c r="H108" i="23" s="1"/>
  <c r="F107" i="23"/>
  <c r="H107" i="23" s="1"/>
  <c r="H106" i="23"/>
  <c r="F106" i="23"/>
  <c r="F105" i="23"/>
  <c r="H105" i="23" s="1"/>
  <c r="F104" i="23"/>
  <c r="H104" i="23" s="1"/>
  <c r="H103" i="23"/>
  <c r="F103" i="23"/>
  <c r="F102" i="23"/>
  <c r="H102" i="23" s="1"/>
  <c r="F101" i="23"/>
  <c r="H101" i="23" s="1"/>
  <c r="H100" i="23"/>
  <c r="F100" i="23"/>
  <c r="F99" i="23"/>
  <c r="H99" i="23" s="1"/>
  <c r="F98" i="23"/>
  <c r="H98" i="23" s="1"/>
  <c r="H97" i="23"/>
  <c r="F97" i="23"/>
  <c r="F96" i="23"/>
  <c r="H96" i="23" s="1"/>
  <c r="F95" i="23"/>
  <c r="H95" i="23" s="1"/>
  <c r="H94" i="23"/>
  <c r="F94" i="23"/>
  <c r="H93" i="23"/>
  <c r="H92" i="23"/>
  <c r="F92" i="23"/>
  <c r="F91" i="23"/>
  <c r="H91" i="23" s="1"/>
  <c r="H90" i="23"/>
  <c r="F90" i="23"/>
  <c r="H89" i="23"/>
  <c r="F89" i="23"/>
  <c r="F88" i="23"/>
  <c r="H88" i="23" s="1"/>
  <c r="H87" i="23"/>
  <c r="F87" i="23"/>
  <c r="H86" i="23"/>
  <c r="F86" i="23"/>
  <c r="F85" i="23"/>
  <c r="H85" i="23" s="1"/>
  <c r="H84" i="23"/>
  <c r="F84" i="23"/>
  <c r="H83" i="23"/>
  <c r="F83" i="23"/>
  <c r="F82" i="23"/>
  <c r="H82" i="23" s="1"/>
  <c r="H81" i="23"/>
  <c r="F81" i="23"/>
  <c r="H80" i="23"/>
  <c r="F80" i="23"/>
  <c r="F79" i="23"/>
  <c r="H79" i="23" s="1"/>
  <c r="H78" i="23"/>
  <c r="F78" i="23"/>
  <c r="H77" i="23"/>
  <c r="F77" i="23"/>
  <c r="F76" i="23"/>
  <c r="F121" i="23" s="1"/>
  <c r="H75" i="23"/>
  <c r="F75" i="23"/>
  <c r="H74" i="23"/>
  <c r="F74" i="23"/>
  <c r="F70" i="23"/>
  <c r="D70" i="23"/>
  <c r="C70" i="23"/>
  <c r="B70" i="23"/>
  <c r="G69" i="23"/>
  <c r="E69" i="23"/>
  <c r="E68" i="23"/>
  <c r="G68" i="23" s="1"/>
  <c r="G67" i="23"/>
  <c r="E67" i="23"/>
  <c r="G66" i="23"/>
  <c r="E66" i="23"/>
  <c r="E65" i="23"/>
  <c r="G65" i="23" s="1"/>
  <c r="G64" i="23"/>
  <c r="E64" i="23"/>
  <c r="E63" i="23"/>
  <c r="G63" i="23" s="1"/>
  <c r="E62" i="23"/>
  <c r="G62" i="23" s="1"/>
  <c r="G61" i="23"/>
  <c r="E61" i="23"/>
  <c r="E60" i="23"/>
  <c r="G60" i="23" s="1"/>
  <c r="E59" i="23"/>
  <c r="G59" i="23" s="1"/>
  <c r="G58" i="23"/>
  <c r="E58" i="23"/>
  <c r="G57" i="23"/>
  <c r="E57" i="23"/>
  <c r="E56" i="23"/>
  <c r="G56" i="23" s="1"/>
  <c r="G55" i="23"/>
  <c r="E55" i="23"/>
  <c r="E54" i="23"/>
  <c r="G54" i="23" s="1"/>
  <c r="E53" i="23"/>
  <c r="G53" i="23" s="1"/>
  <c r="G52" i="23"/>
  <c r="E52" i="23"/>
  <c r="G51" i="23"/>
  <c r="E51" i="23"/>
  <c r="E50" i="23"/>
  <c r="G50" i="23" s="1"/>
  <c r="G49" i="23"/>
  <c r="E49" i="23"/>
  <c r="G48" i="23"/>
  <c r="E48" i="23"/>
  <c r="E47" i="23"/>
  <c r="G47" i="23" s="1"/>
  <c r="G46" i="23"/>
  <c r="E46" i="23"/>
  <c r="E45" i="23"/>
  <c r="G45" i="23" s="1"/>
  <c r="E44" i="23"/>
  <c r="G43" i="23"/>
  <c r="F39" i="23"/>
  <c r="G38" i="23"/>
  <c r="F38" i="23"/>
  <c r="F34" i="23"/>
  <c r="E34" i="23"/>
  <c r="D34" i="23"/>
  <c r="C34" i="23"/>
  <c r="L33" i="23"/>
  <c r="I33" i="23"/>
  <c r="G33" i="23"/>
  <c r="J33" i="23" s="1"/>
  <c r="I32" i="23"/>
  <c r="G32" i="23"/>
  <c r="J32" i="23" s="1"/>
  <c r="L32" i="23" s="1"/>
  <c r="J31" i="23"/>
  <c r="L31" i="23" s="1"/>
  <c r="G31" i="23"/>
  <c r="I31" i="23" s="1"/>
  <c r="G30" i="23"/>
  <c r="J30" i="23" s="1"/>
  <c r="L30" i="23" s="1"/>
  <c r="I29" i="23"/>
  <c r="G29" i="23"/>
  <c r="J29" i="23" s="1"/>
  <c r="L29" i="23" s="1"/>
  <c r="L28" i="23"/>
  <c r="J28" i="23"/>
  <c r="G28" i="23"/>
  <c r="I28" i="23" s="1"/>
  <c r="G27" i="23"/>
  <c r="J27" i="23" s="1"/>
  <c r="L27" i="23" s="1"/>
  <c r="I26" i="23"/>
  <c r="G26" i="23"/>
  <c r="J26" i="23" s="1"/>
  <c r="L26" i="23" s="1"/>
  <c r="J25" i="23"/>
  <c r="L25" i="23" s="1"/>
  <c r="G25" i="23"/>
  <c r="I25" i="23" s="1"/>
  <c r="L24" i="23"/>
  <c r="I24" i="23"/>
  <c r="G24" i="23"/>
  <c r="J24" i="23" s="1"/>
  <c r="I23" i="23"/>
  <c r="G23" i="23"/>
  <c r="J23" i="23" s="1"/>
  <c r="L23" i="23" s="1"/>
  <c r="J22" i="23"/>
  <c r="L22" i="23" s="1"/>
  <c r="G22" i="23"/>
  <c r="I22" i="23" s="1"/>
  <c r="G21" i="23"/>
  <c r="J21" i="23" s="1"/>
  <c r="L21" i="23" s="1"/>
  <c r="I20" i="23"/>
  <c r="G20" i="23"/>
  <c r="J20" i="23" s="1"/>
  <c r="L20" i="23" s="1"/>
  <c r="L19" i="23"/>
  <c r="J19" i="23"/>
  <c r="G19" i="23"/>
  <c r="I19" i="23" s="1"/>
  <c r="G18" i="23"/>
  <c r="J18" i="23" s="1"/>
  <c r="L18" i="23" s="1"/>
  <c r="I17" i="23"/>
  <c r="G17" i="23"/>
  <c r="J17" i="23" s="1"/>
  <c r="L17" i="23" s="1"/>
  <c r="J16" i="23"/>
  <c r="L16" i="23" s="1"/>
  <c r="G16" i="23"/>
  <c r="I16" i="23" s="1"/>
  <c r="L15" i="23"/>
  <c r="G15" i="23"/>
  <c r="I15" i="23" s="1"/>
  <c r="G14" i="23"/>
  <c r="J13" i="23"/>
  <c r="L13" i="23" s="1"/>
  <c r="I13" i="23"/>
  <c r="G13" i="23"/>
  <c r="J12" i="23"/>
  <c r="L12" i="23" s="1"/>
  <c r="G12" i="23"/>
  <c r="I12" i="23" s="1"/>
  <c r="L11" i="23"/>
  <c r="G11" i="23"/>
  <c r="I11" i="23" s="1"/>
  <c r="G10" i="23"/>
  <c r="I9" i="23"/>
  <c r="G9" i="23"/>
  <c r="J9" i="23" s="1"/>
  <c r="L9" i="23" s="1"/>
  <c r="L8" i="23"/>
  <c r="J8" i="23"/>
  <c r="G8" i="23"/>
  <c r="I8" i="23" s="1"/>
  <c r="L7" i="23"/>
  <c r="I7" i="23"/>
  <c r="G7" i="23"/>
  <c r="J7" i="23" s="1"/>
  <c r="I6" i="23"/>
  <c r="G6" i="23"/>
  <c r="J6" i="23" s="1"/>
  <c r="L5" i="23"/>
  <c r="I5" i="23"/>
  <c r="G5" i="23"/>
  <c r="L4" i="23"/>
  <c r="I4" i="23"/>
  <c r="G4" i="23"/>
  <c r="C181" i="22"/>
  <c r="E181" i="22" s="1"/>
  <c r="C177" i="22"/>
  <c r="E177" i="22" s="1"/>
  <c r="H172" i="22"/>
  <c r="E172" i="22"/>
  <c r="E171" i="22"/>
  <c r="H171" i="22" s="1"/>
  <c r="E170" i="22"/>
  <c r="H170" i="22" s="1"/>
  <c r="H169" i="22"/>
  <c r="E169" i="22"/>
  <c r="H168" i="22"/>
  <c r="E168" i="22"/>
  <c r="E167" i="22"/>
  <c r="H167" i="22" s="1"/>
  <c r="H166" i="22"/>
  <c r="E166" i="22"/>
  <c r="E165" i="22"/>
  <c r="H165" i="22" s="1"/>
  <c r="E164" i="22"/>
  <c r="H164" i="22" s="1"/>
  <c r="H163" i="22"/>
  <c r="E163" i="22"/>
  <c r="H162" i="22"/>
  <c r="E162" i="22"/>
  <c r="E161" i="22"/>
  <c r="H161" i="22" s="1"/>
  <c r="H160" i="22"/>
  <c r="E160" i="22"/>
  <c r="H159" i="22"/>
  <c r="E159" i="22"/>
  <c r="E155" i="22"/>
  <c r="D155" i="22"/>
  <c r="C155" i="22"/>
  <c r="F154" i="22"/>
  <c r="H154" i="22" s="1"/>
  <c r="H153" i="22"/>
  <c r="F153" i="22"/>
  <c r="H152" i="22"/>
  <c r="F152" i="22"/>
  <c r="F151" i="22"/>
  <c r="H151" i="22" s="1"/>
  <c r="H150" i="22"/>
  <c r="F150" i="22"/>
  <c r="F149" i="22"/>
  <c r="H149" i="22" s="1"/>
  <c r="F148" i="22"/>
  <c r="H148" i="22" s="1"/>
  <c r="H147" i="22"/>
  <c r="F147" i="22"/>
  <c r="H146" i="22"/>
  <c r="F146" i="22"/>
  <c r="F145" i="22"/>
  <c r="H145" i="22" s="1"/>
  <c r="H144" i="22"/>
  <c r="F144" i="22"/>
  <c r="H143" i="22"/>
  <c r="F143" i="22"/>
  <c r="F142" i="22"/>
  <c r="H142" i="22" s="1"/>
  <c r="H141" i="22"/>
  <c r="F141" i="22"/>
  <c r="F140" i="22"/>
  <c r="H140" i="22" s="1"/>
  <c r="F139" i="22"/>
  <c r="H139" i="22" s="1"/>
  <c r="H138" i="22"/>
  <c r="F138" i="22"/>
  <c r="F137" i="22"/>
  <c r="H137" i="22" s="1"/>
  <c r="F136" i="22"/>
  <c r="H136" i="22" s="1"/>
  <c r="H135" i="22"/>
  <c r="F135" i="22"/>
  <c r="H134" i="22"/>
  <c r="F134" i="22"/>
  <c r="F133" i="22"/>
  <c r="H133" i="22" s="1"/>
  <c r="H132" i="22"/>
  <c r="F132" i="22"/>
  <c r="F131" i="22"/>
  <c r="H131" i="22" s="1"/>
  <c r="F130" i="22"/>
  <c r="H130" i="22" s="1"/>
  <c r="H129" i="22"/>
  <c r="F129" i="22"/>
  <c r="H128" i="22"/>
  <c r="F128" i="22"/>
  <c r="F155" i="22" s="1"/>
  <c r="E124" i="22"/>
  <c r="D124" i="22"/>
  <c r="C124" i="22"/>
  <c r="H123" i="22"/>
  <c r="F122" i="22"/>
  <c r="H122" i="22" s="1"/>
  <c r="H121" i="22"/>
  <c r="F121" i="22"/>
  <c r="F120" i="22"/>
  <c r="H120" i="22" s="1"/>
  <c r="F119" i="22"/>
  <c r="H119" i="22" s="1"/>
  <c r="H118" i="22"/>
  <c r="F118" i="22"/>
  <c r="H117" i="22"/>
  <c r="F117" i="22"/>
  <c r="F116" i="22"/>
  <c r="H116" i="22" s="1"/>
  <c r="H115" i="22"/>
  <c r="F115" i="22"/>
  <c r="F114" i="22"/>
  <c r="H114" i="22" s="1"/>
  <c r="F113" i="22"/>
  <c r="H113" i="22" s="1"/>
  <c r="H112" i="22"/>
  <c r="F112" i="22"/>
  <c r="H111" i="22"/>
  <c r="F111" i="22"/>
  <c r="F110" i="22"/>
  <c r="H110" i="22" s="1"/>
  <c r="H109" i="22"/>
  <c r="F109" i="22"/>
  <c r="H108" i="22"/>
  <c r="F108" i="22"/>
  <c r="F107" i="22"/>
  <c r="H107" i="22" s="1"/>
  <c r="H106" i="22"/>
  <c r="F106" i="22"/>
  <c r="F105" i="22"/>
  <c r="H105" i="22" s="1"/>
  <c r="F104" i="22"/>
  <c r="H104" i="22" s="1"/>
  <c r="H103" i="22"/>
  <c r="F103" i="22"/>
  <c r="F102" i="22"/>
  <c r="H102" i="22" s="1"/>
  <c r="F101" i="22"/>
  <c r="H101" i="22" s="1"/>
  <c r="H100" i="22"/>
  <c r="F100" i="22"/>
  <c r="H99" i="22"/>
  <c r="F99" i="22"/>
  <c r="F98" i="22"/>
  <c r="H98" i="22" s="1"/>
  <c r="H97" i="22"/>
  <c r="F97" i="22"/>
  <c r="F96" i="22"/>
  <c r="H96" i="22" s="1"/>
  <c r="H95" i="22"/>
  <c r="F94" i="22"/>
  <c r="H94" i="22" s="1"/>
  <c r="F93" i="22"/>
  <c r="H93" i="22" s="1"/>
  <c r="H92" i="22"/>
  <c r="F92" i="22"/>
  <c r="F91" i="22"/>
  <c r="H91" i="22" s="1"/>
  <c r="F90" i="22"/>
  <c r="H90" i="22" s="1"/>
  <c r="H89" i="22"/>
  <c r="F89" i="22"/>
  <c r="F88" i="22"/>
  <c r="H88" i="22" s="1"/>
  <c r="F87" i="22"/>
  <c r="H87" i="22" s="1"/>
  <c r="H86" i="22"/>
  <c r="F86" i="22"/>
  <c r="F85" i="22"/>
  <c r="H85" i="22" s="1"/>
  <c r="F84" i="22"/>
  <c r="H84" i="22" s="1"/>
  <c r="H83" i="22"/>
  <c r="F83" i="22"/>
  <c r="F82" i="22"/>
  <c r="H82" i="22" s="1"/>
  <c r="F81" i="22"/>
  <c r="H81" i="22" s="1"/>
  <c r="H80" i="22"/>
  <c r="F80" i="22"/>
  <c r="F79" i="22"/>
  <c r="H79" i="22" s="1"/>
  <c r="F78" i="22"/>
  <c r="H78" i="22" s="1"/>
  <c r="H77" i="22"/>
  <c r="F77" i="22"/>
  <c r="F76" i="22"/>
  <c r="H76" i="22" s="1"/>
  <c r="F75" i="22"/>
  <c r="H75" i="22" s="1"/>
  <c r="H74" i="22"/>
  <c r="F74" i="22"/>
  <c r="F70" i="22"/>
  <c r="D70" i="22"/>
  <c r="C70" i="22"/>
  <c r="B70" i="22"/>
  <c r="E69" i="22"/>
  <c r="G69" i="22" s="1"/>
  <c r="E68" i="22"/>
  <c r="G68" i="22" s="1"/>
  <c r="G67" i="22"/>
  <c r="E67" i="22"/>
  <c r="E66" i="22"/>
  <c r="G66" i="22" s="1"/>
  <c r="E65" i="22"/>
  <c r="G65" i="22" s="1"/>
  <c r="G64" i="22"/>
  <c r="E64" i="22"/>
  <c r="E63" i="22"/>
  <c r="G63" i="22" s="1"/>
  <c r="E62" i="22"/>
  <c r="G62" i="22" s="1"/>
  <c r="G61" i="22"/>
  <c r="E61" i="22"/>
  <c r="E60" i="22"/>
  <c r="G60" i="22" s="1"/>
  <c r="E59" i="22"/>
  <c r="G59" i="22" s="1"/>
  <c r="G58" i="22"/>
  <c r="E58" i="22"/>
  <c r="E57" i="22"/>
  <c r="G57" i="22" s="1"/>
  <c r="E56" i="22"/>
  <c r="G56" i="22" s="1"/>
  <c r="G55" i="22"/>
  <c r="E55" i="22"/>
  <c r="E54" i="22"/>
  <c r="G54" i="22" s="1"/>
  <c r="E53" i="22"/>
  <c r="G53" i="22" s="1"/>
  <c r="G52" i="22"/>
  <c r="E52" i="22"/>
  <c r="E51" i="22"/>
  <c r="G51" i="22" s="1"/>
  <c r="E50" i="22"/>
  <c r="G50" i="22" s="1"/>
  <c r="G49" i="22"/>
  <c r="E49" i="22"/>
  <c r="E48" i="22"/>
  <c r="G48" i="22" s="1"/>
  <c r="E47" i="22"/>
  <c r="G47" i="22" s="1"/>
  <c r="G46" i="22"/>
  <c r="E46" i="22"/>
  <c r="E45" i="22"/>
  <c r="G45" i="22" s="1"/>
  <c r="E44" i="22"/>
  <c r="G43" i="22"/>
  <c r="F39" i="22"/>
  <c r="G38" i="22"/>
  <c r="F38" i="22"/>
  <c r="F34" i="22"/>
  <c r="E34" i="22"/>
  <c r="D34" i="22"/>
  <c r="C34" i="22"/>
  <c r="G33" i="22"/>
  <c r="J32" i="22"/>
  <c r="L32" i="22" s="1"/>
  <c r="I32" i="22"/>
  <c r="G32" i="22"/>
  <c r="G31" i="22"/>
  <c r="I31" i="22" s="1"/>
  <c r="G30" i="22"/>
  <c r="J29" i="22"/>
  <c r="L29" i="22" s="1"/>
  <c r="I29" i="22"/>
  <c r="G29" i="22"/>
  <c r="J28" i="22"/>
  <c r="L28" i="22" s="1"/>
  <c r="G28" i="22"/>
  <c r="I28" i="22" s="1"/>
  <c r="G27" i="22"/>
  <c r="J26" i="22"/>
  <c r="L26" i="22" s="1"/>
  <c r="I26" i="22"/>
  <c r="G26" i="22"/>
  <c r="G25" i="22"/>
  <c r="I25" i="22" s="1"/>
  <c r="G24" i="22"/>
  <c r="J23" i="22"/>
  <c r="L23" i="22" s="1"/>
  <c r="I23" i="22"/>
  <c r="G23" i="22"/>
  <c r="G22" i="22"/>
  <c r="G21" i="22"/>
  <c r="J20" i="22"/>
  <c r="L20" i="22" s="1"/>
  <c r="I20" i="22"/>
  <c r="G20" i="22"/>
  <c r="J19" i="22"/>
  <c r="L19" i="22" s="1"/>
  <c r="G19" i="22"/>
  <c r="I19" i="22" s="1"/>
  <c r="G18" i="22"/>
  <c r="J17" i="22"/>
  <c r="L17" i="22" s="1"/>
  <c r="I17" i="22"/>
  <c r="G17" i="22"/>
  <c r="J16" i="22"/>
  <c r="L16" i="22" s="1"/>
  <c r="G16" i="22"/>
  <c r="I16" i="22" s="1"/>
  <c r="L15" i="22"/>
  <c r="G15" i="22"/>
  <c r="I15" i="22" s="1"/>
  <c r="L14" i="22"/>
  <c r="I14" i="22"/>
  <c r="G14" i="22"/>
  <c r="J14" i="22" s="1"/>
  <c r="I13" i="22"/>
  <c r="G13" i="22"/>
  <c r="J13" i="22" s="1"/>
  <c r="L13" i="22" s="1"/>
  <c r="J12" i="22"/>
  <c r="L12" i="22" s="1"/>
  <c r="G12" i="22"/>
  <c r="I12" i="22" s="1"/>
  <c r="L11" i="22"/>
  <c r="G11" i="22"/>
  <c r="I11" i="22" s="1"/>
  <c r="G10" i="22"/>
  <c r="J9" i="22"/>
  <c r="L9" i="22" s="1"/>
  <c r="I9" i="22"/>
  <c r="G9" i="22"/>
  <c r="G8" i="22"/>
  <c r="I8" i="22" s="1"/>
  <c r="G7" i="22"/>
  <c r="J6" i="22"/>
  <c r="I6" i="22"/>
  <c r="G6" i="22"/>
  <c r="L5" i="22"/>
  <c r="I5" i="22"/>
  <c r="G5" i="22"/>
  <c r="L4" i="22"/>
  <c r="I4" i="22"/>
  <c r="G4" i="22"/>
  <c r="C187" i="21"/>
  <c r="E187" i="21" s="1"/>
  <c r="C183" i="21"/>
  <c r="E183" i="21" s="1"/>
  <c r="H178" i="21"/>
  <c r="E178" i="21"/>
  <c r="E177" i="21"/>
  <c r="H177" i="21" s="1"/>
  <c r="E176" i="21"/>
  <c r="H176" i="21" s="1"/>
  <c r="H175" i="21"/>
  <c r="E175" i="21"/>
  <c r="E174" i="21"/>
  <c r="H174" i="21" s="1"/>
  <c r="E173" i="21"/>
  <c r="H173" i="21" s="1"/>
  <c r="H172" i="21"/>
  <c r="E172" i="21"/>
  <c r="E171" i="21"/>
  <c r="H171" i="21" s="1"/>
  <c r="E170" i="21"/>
  <c r="H170" i="21" s="1"/>
  <c r="H169" i="21"/>
  <c r="E169" i="21"/>
  <c r="E168" i="21"/>
  <c r="H168" i="21" s="1"/>
  <c r="E167" i="21"/>
  <c r="H167" i="21" s="1"/>
  <c r="H166" i="21"/>
  <c r="E166" i="21"/>
  <c r="E165" i="21"/>
  <c r="H165" i="21" s="1"/>
  <c r="H161" i="21"/>
  <c r="E161" i="21"/>
  <c r="D161" i="21"/>
  <c r="C161" i="21"/>
  <c r="F160" i="21"/>
  <c r="H160" i="21" s="1"/>
  <c r="H159" i="21"/>
  <c r="F159" i="21"/>
  <c r="F158" i="21"/>
  <c r="H158" i="21" s="1"/>
  <c r="F157" i="21"/>
  <c r="H157" i="21" s="1"/>
  <c r="H156" i="21"/>
  <c r="F156" i="21"/>
  <c r="F155" i="21"/>
  <c r="H155" i="21" s="1"/>
  <c r="F154" i="21"/>
  <c r="H154" i="21" s="1"/>
  <c r="H153" i="21"/>
  <c r="F153" i="21"/>
  <c r="F152" i="21"/>
  <c r="H152" i="21" s="1"/>
  <c r="F151" i="21"/>
  <c r="H151" i="21" s="1"/>
  <c r="H150" i="21"/>
  <c r="F150" i="21"/>
  <c r="F149" i="21"/>
  <c r="H149" i="21" s="1"/>
  <c r="F148" i="21"/>
  <c r="H148" i="21" s="1"/>
  <c r="H147" i="21"/>
  <c r="F147" i="21"/>
  <c r="F146" i="21"/>
  <c r="H146" i="21" s="1"/>
  <c r="F145" i="21"/>
  <c r="H145" i="21" s="1"/>
  <c r="H144" i="21"/>
  <c r="F144" i="21"/>
  <c r="F143" i="21"/>
  <c r="H143" i="21" s="1"/>
  <c r="F142" i="21"/>
  <c r="H142" i="21" s="1"/>
  <c r="H141" i="21"/>
  <c r="F141" i="21"/>
  <c r="F140" i="21"/>
  <c r="H140" i="21" s="1"/>
  <c r="F139" i="21"/>
  <c r="H139" i="21" s="1"/>
  <c r="H138" i="21"/>
  <c r="F138" i="21"/>
  <c r="F137" i="21"/>
  <c r="H137" i="21" s="1"/>
  <c r="F136" i="21"/>
  <c r="H136" i="21" s="1"/>
  <c r="H135" i="21"/>
  <c r="F135" i="21"/>
  <c r="F134" i="21"/>
  <c r="H134" i="21" s="1"/>
  <c r="E130" i="21"/>
  <c r="D130" i="21"/>
  <c r="C130" i="21"/>
  <c r="H129" i="21"/>
  <c r="F128" i="21"/>
  <c r="H128" i="21" s="1"/>
  <c r="H127" i="21"/>
  <c r="F127" i="21"/>
  <c r="F126" i="21"/>
  <c r="H126" i="21" s="1"/>
  <c r="F125" i="21"/>
  <c r="H125" i="21" s="1"/>
  <c r="H124" i="21"/>
  <c r="F124" i="21"/>
  <c r="F123" i="21"/>
  <c r="H123" i="21" s="1"/>
  <c r="F122" i="21"/>
  <c r="H122" i="21" s="1"/>
  <c r="H121" i="21"/>
  <c r="F121" i="21"/>
  <c r="F120" i="21"/>
  <c r="H120" i="21" s="1"/>
  <c r="F119" i="21"/>
  <c r="H119" i="21" s="1"/>
  <c r="H118" i="21"/>
  <c r="F118" i="21"/>
  <c r="F117" i="21"/>
  <c r="H117" i="21" s="1"/>
  <c r="F116" i="21"/>
  <c r="H116" i="21" s="1"/>
  <c r="H115" i="21"/>
  <c r="F115" i="21"/>
  <c r="F114" i="21"/>
  <c r="H114" i="21" s="1"/>
  <c r="F113" i="21"/>
  <c r="H113" i="21" s="1"/>
  <c r="H112" i="21"/>
  <c r="F112" i="21"/>
  <c r="F111" i="21"/>
  <c r="H111" i="21" s="1"/>
  <c r="F110" i="21"/>
  <c r="H110" i="21" s="1"/>
  <c r="H109" i="21"/>
  <c r="F109" i="21"/>
  <c r="F108" i="21"/>
  <c r="H108" i="21" s="1"/>
  <c r="F107" i="21"/>
  <c r="H107" i="21" s="1"/>
  <c r="H106" i="21"/>
  <c r="F106" i="21"/>
  <c r="F105" i="21"/>
  <c r="H105" i="21" s="1"/>
  <c r="F104" i="21"/>
  <c r="H104" i="21" s="1"/>
  <c r="H103" i="21"/>
  <c r="F103" i="21"/>
  <c r="F102" i="21"/>
  <c r="H102" i="21" s="1"/>
  <c r="H101" i="21"/>
  <c r="F100" i="21"/>
  <c r="H100" i="21" s="1"/>
  <c r="F99" i="21"/>
  <c r="H99" i="21" s="1"/>
  <c r="H98" i="21"/>
  <c r="F98" i="21"/>
  <c r="F97" i="21"/>
  <c r="H97" i="21" s="1"/>
  <c r="F96" i="21"/>
  <c r="H96" i="21" s="1"/>
  <c r="H95" i="21"/>
  <c r="F95" i="21"/>
  <c r="F94" i="21"/>
  <c r="H93" i="21"/>
  <c r="F93" i="21"/>
  <c r="F92" i="21"/>
  <c r="H92" i="21" s="1"/>
  <c r="F91" i="21"/>
  <c r="H91" i="21" s="1"/>
  <c r="H90" i="21"/>
  <c r="F90" i="21"/>
  <c r="F89" i="21"/>
  <c r="H89" i="21" s="1"/>
  <c r="F88" i="21"/>
  <c r="H88" i="21" s="1"/>
  <c r="H87" i="21"/>
  <c r="F87" i="21"/>
  <c r="F86" i="21"/>
  <c r="H86" i="21" s="1"/>
  <c r="F85" i="21"/>
  <c r="H85" i="21" s="1"/>
  <c r="H84" i="21"/>
  <c r="F84" i="21"/>
  <c r="F83" i="21"/>
  <c r="H83" i="21" s="1"/>
  <c r="F82" i="21"/>
  <c r="H82" i="21" s="1"/>
  <c r="H81" i="21"/>
  <c r="F81" i="21"/>
  <c r="F80" i="21"/>
  <c r="H80" i="21" s="1"/>
  <c r="F79" i="21"/>
  <c r="H79" i="21" s="1"/>
  <c r="H78" i="21"/>
  <c r="F78" i="21"/>
  <c r="F77" i="21"/>
  <c r="H77" i="21" s="1"/>
  <c r="F76" i="21"/>
  <c r="H76" i="21" s="1"/>
  <c r="H75" i="21"/>
  <c r="F75" i="21"/>
  <c r="F74" i="21"/>
  <c r="D70" i="21"/>
  <c r="C70" i="21"/>
  <c r="B70" i="21"/>
  <c r="G69" i="21"/>
  <c r="E69" i="21"/>
  <c r="G68" i="21"/>
  <c r="E68" i="21"/>
  <c r="E67" i="21"/>
  <c r="G67" i="21" s="1"/>
  <c r="G66" i="21"/>
  <c r="E66" i="21"/>
  <c r="G65" i="21"/>
  <c r="E65" i="21"/>
  <c r="E64" i="21"/>
  <c r="G64" i="21" s="1"/>
  <c r="G63" i="21"/>
  <c r="E63" i="21"/>
  <c r="E62" i="21"/>
  <c r="G62" i="21" s="1"/>
  <c r="E61" i="21"/>
  <c r="G61" i="21" s="1"/>
  <c r="G60" i="21"/>
  <c r="E60" i="21"/>
  <c r="E59" i="21"/>
  <c r="G59" i="21" s="1"/>
  <c r="E58" i="21"/>
  <c r="G58" i="21" s="1"/>
  <c r="G57" i="21"/>
  <c r="E57" i="21"/>
  <c r="G56" i="21"/>
  <c r="E56" i="21"/>
  <c r="E55" i="21"/>
  <c r="G55" i="21" s="1"/>
  <c r="G54" i="21"/>
  <c r="E54" i="21"/>
  <c r="E53" i="21"/>
  <c r="G53" i="21" s="1"/>
  <c r="E52" i="21"/>
  <c r="G52" i="21" s="1"/>
  <c r="G51" i="21"/>
  <c r="E51" i="21"/>
  <c r="G50" i="21"/>
  <c r="E50" i="21"/>
  <c r="E49" i="21"/>
  <c r="G49" i="21" s="1"/>
  <c r="G48" i="21"/>
  <c r="E48" i="21"/>
  <c r="G47" i="21"/>
  <c r="E47" i="21"/>
  <c r="E46" i="21"/>
  <c r="G46" i="21" s="1"/>
  <c r="G45" i="21"/>
  <c r="E45" i="21"/>
  <c r="E44" i="21"/>
  <c r="G43" i="21"/>
  <c r="F39" i="21"/>
  <c r="G38" i="21"/>
  <c r="F38" i="21"/>
  <c r="F34" i="21"/>
  <c r="E34" i="21"/>
  <c r="D34" i="21"/>
  <c r="C34" i="21"/>
  <c r="I33" i="21"/>
  <c r="G33" i="21"/>
  <c r="J33" i="21" s="1"/>
  <c r="L33" i="21" s="1"/>
  <c r="L32" i="21"/>
  <c r="J32" i="21"/>
  <c r="G32" i="21"/>
  <c r="I32" i="21" s="1"/>
  <c r="G31" i="21"/>
  <c r="I30" i="21"/>
  <c r="G30" i="21"/>
  <c r="J30" i="21" s="1"/>
  <c r="L30" i="21" s="1"/>
  <c r="L29" i="21"/>
  <c r="J29" i="21"/>
  <c r="G29" i="21"/>
  <c r="I29" i="21" s="1"/>
  <c r="L28" i="21"/>
  <c r="I28" i="21"/>
  <c r="G28" i="21"/>
  <c r="J28" i="21" s="1"/>
  <c r="I27" i="21"/>
  <c r="G27" i="21"/>
  <c r="J27" i="21" s="1"/>
  <c r="L27" i="21" s="1"/>
  <c r="J26" i="21"/>
  <c r="L26" i="21" s="1"/>
  <c r="G26" i="21"/>
  <c r="I26" i="21" s="1"/>
  <c r="L25" i="21"/>
  <c r="I25" i="21"/>
  <c r="G25" i="21"/>
  <c r="J25" i="21" s="1"/>
  <c r="I24" i="21"/>
  <c r="G24" i="21"/>
  <c r="J24" i="21" s="1"/>
  <c r="L24" i="21" s="1"/>
  <c r="L23" i="21"/>
  <c r="J23" i="21"/>
  <c r="G23" i="21"/>
  <c r="I23" i="21" s="1"/>
  <c r="G22" i="21"/>
  <c r="I21" i="21"/>
  <c r="G21" i="21"/>
  <c r="J21" i="21" s="1"/>
  <c r="L21" i="21" s="1"/>
  <c r="L20" i="21"/>
  <c r="J20" i="21"/>
  <c r="G20" i="21"/>
  <c r="I20" i="21" s="1"/>
  <c r="L19" i="21"/>
  <c r="I19" i="21"/>
  <c r="G19" i="21"/>
  <c r="J19" i="21" s="1"/>
  <c r="I18" i="21"/>
  <c r="G18" i="21"/>
  <c r="J18" i="21" s="1"/>
  <c r="L18" i="21" s="1"/>
  <c r="J17" i="21"/>
  <c r="L17" i="21" s="1"/>
  <c r="G17" i="21"/>
  <c r="I17" i="21" s="1"/>
  <c r="L16" i="21"/>
  <c r="I16" i="21"/>
  <c r="G16" i="21"/>
  <c r="J16" i="21" s="1"/>
  <c r="L15" i="21"/>
  <c r="G15" i="21"/>
  <c r="I15" i="21" s="1"/>
  <c r="J14" i="21"/>
  <c r="L14" i="21" s="1"/>
  <c r="I14" i="21"/>
  <c r="G14" i="21"/>
  <c r="G13" i="21"/>
  <c r="I13" i="21" s="1"/>
  <c r="G12" i="21"/>
  <c r="L11" i="21"/>
  <c r="I11" i="21"/>
  <c r="G11" i="21"/>
  <c r="I10" i="21"/>
  <c r="G10" i="21"/>
  <c r="J10" i="21" s="1"/>
  <c r="L10" i="21" s="1"/>
  <c r="L9" i="21"/>
  <c r="J9" i="21"/>
  <c r="I9" i="21"/>
  <c r="G9" i="21"/>
  <c r="L8" i="21"/>
  <c r="I8" i="21"/>
  <c r="G8" i="21"/>
  <c r="J8" i="21" s="1"/>
  <c r="I7" i="21"/>
  <c r="G7" i="21"/>
  <c r="J7" i="21" s="1"/>
  <c r="L7" i="21" s="1"/>
  <c r="J6" i="21"/>
  <c r="L6" i="21" s="1"/>
  <c r="I6" i="21"/>
  <c r="G6" i="21"/>
  <c r="L5" i="21"/>
  <c r="G5" i="21"/>
  <c r="I5" i="21" s="1"/>
  <c r="L4" i="21"/>
  <c r="I4" i="21"/>
  <c r="G4" i="21"/>
  <c r="E187" i="20"/>
  <c r="C187" i="20"/>
  <c r="E183" i="20"/>
  <c r="C183" i="20"/>
  <c r="H178" i="20"/>
  <c r="E178" i="20"/>
  <c r="H177" i="20"/>
  <c r="E177" i="20"/>
  <c r="H176" i="20"/>
  <c r="E176" i="20"/>
  <c r="H175" i="20"/>
  <c r="E175" i="20"/>
  <c r="H174" i="20"/>
  <c r="E174" i="20"/>
  <c r="H173" i="20"/>
  <c r="E173" i="20"/>
  <c r="H172" i="20"/>
  <c r="E172" i="20"/>
  <c r="H171" i="20"/>
  <c r="E171" i="20"/>
  <c r="H170" i="20"/>
  <c r="E170" i="20"/>
  <c r="H169" i="20"/>
  <c r="E169" i="20"/>
  <c r="H168" i="20"/>
  <c r="E168" i="20"/>
  <c r="H167" i="20"/>
  <c r="E167" i="20"/>
  <c r="H166" i="20"/>
  <c r="E166" i="20"/>
  <c r="H165" i="20"/>
  <c r="E165" i="20"/>
  <c r="J164" i="20"/>
  <c r="E161" i="20"/>
  <c r="D161" i="20"/>
  <c r="C161" i="20"/>
  <c r="F160" i="20"/>
  <c r="H160" i="20" s="1"/>
  <c r="H159" i="20"/>
  <c r="F159" i="20"/>
  <c r="H158" i="20"/>
  <c r="F158" i="20"/>
  <c r="F157" i="20"/>
  <c r="H157" i="20" s="1"/>
  <c r="H156" i="20"/>
  <c r="F156" i="20"/>
  <c r="H155" i="20"/>
  <c r="F155" i="20"/>
  <c r="F154" i="20"/>
  <c r="H154" i="20" s="1"/>
  <c r="H153" i="20"/>
  <c r="F153" i="20"/>
  <c r="H152" i="20"/>
  <c r="F152" i="20"/>
  <c r="F151" i="20"/>
  <c r="H151" i="20" s="1"/>
  <c r="H150" i="20"/>
  <c r="F150" i="20"/>
  <c r="H149" i="20"/>
  <c r="F149" i="20"/>
  <c r="F148" i="20"/>
  <c r="H148" i="20" s="1"/>
  <c r="H147" i="20"/>
  <c r="F147" i="20"/>
  <c r="H146" i="20"/>
  <c r="F146" i="20"/>
  <c r="F145" i="20"/>
  <c r="H145" i="20" s="1"/>
  <c r="H144" i="20"/>
  <c r="F144" i="20"/>
  <c r="H143" i="20"/>
  <c r="F143" i="20"/>
  <c r="F142" i="20"/>
  <c r="H142" i="20" s="1"/>
  <c r="H141" i="20"/>
  <c r="F141" i="20"/>
  <c r="H140" i="20"/>
  <c r="F140" i="20"/>
  <c r="F139" i="20"/>
  <c r="H139" i="20" s="1"/>
  <c r="H138" i="20"/>
  <c r="F138" i="20"/>
  <c r="H137" i="20"/>
  <c r="F137" i="20"/>
  <c r="F136" i="20"/>
  <c r="H136" i="20" s="1"/>
  <c r="H135" i="20"/>
  <c r="F135" i="20"/>
  <c r="H134" i="20"/>
  <c r="F134" i="20"/>
  <c r="E130" i="20"/>
  <c r="D130" i="20"/>
  <c r="C130" i="20"/>
  <c r="H129" i="20"/>
  <c r="F128" i="20"/>
  <c r="H128" i="20" s="1"/>
  <c r="H127" i="20"/>
  <c r="F127" i="20"/>
  <c r="H126" i="20"/>
  <c r="F126" i="20"/>
  <c r="F125" i="20"/>
  <c r="H125" i="20" s="1"/>
  <c r="H124" i="20"/>
  <c r="F124" i="20"/>
  <c r="H123" i="20"/>
  <c r="F123" i="20"/>
  <c r="F122" i="20"/>
  <c r="H122" i="20" s="1"/>
  <c r="H121" i="20"/>
  <c r="F121" i="20"/>
  <c r="H120" i="20"/>
  <c r="F120" i="20"/>
  <c r="F119" i="20"/>
  <c r="H119" i="20" s="1"/>
  <c r="H118" i="20"/>
  <c r="F118" i="20"/>
  <c r="H117" i="20"/>
  <c r="F117" i="20"/>
  <c r="F116" i="20"/>
  <c r="H116" i="20" s="1"/>
  <c r="H115" i="20"/>
  <c r="F115" i="20"/>
  <c r="H114" i="20"/>
  <c r="F114" i="20"/>
  <c r="F113" i="20"/>
  <c r="H113" i="20" s="1"/>
  <c r="H112" i="20"/>
  <c r="F112" i="20"/>
  <c r="H111" i="20"/>
  <c r="F111" i="20"/>
  <c r="F110" i="20"/>
  <c r="H110" i="20" s="1"/>
  <c r="H109" i="20"/>
  <c r="F109" i="20"/>
  <c r="H108" i="20"/>
  <c r="F108" i="20"/>
  <c r="F107" i="20"/>
  <c r="H107" i="20" s="1"/>
  <c r="F106" i="20"/>
  <c r="H106" i="20" s="1"/>
  <c r="H105" i="20"/>
  <c r="F105" i="20"/>
  <c r="H104" i="20"/>
  <c r="F104" i="20"/>
  <c r="F103" i="20"/>
  <c r="H103" i="20" s="1"/>
  <c r="H102" i="20"/>
  <c r="F102" i="20"/>
  <c r="H101" i="20"/>
  <c r="H100" i="20"/>
  <c r="F100" i="20"/>
  <c r="F99" i="20"/>
  <c r="H99" i="20" s="1"/>
  <c r="F98" i="20"/>
  <c r="H98" i="20" s="1"/>
  <c r="H97" i="20"/>
  <c r="F97" i="20"/>
  <c r="F96" i="20"/>
  <c r="H96" i="20" s="1"/>
  <c r="F95" i="20"/>
  <c r="H95" i="20" s="1"/>
  <c r="F94" i="20"/>
  <c r="F93" i="20"/>
  <c r="H93" i="20" s="1"/>
  <c r="H92" i="20"/>
  <c r="F92" i="20"/>
  <c r="H91" i="20"/>
  <c r="F91" i="20"/>
  <c r="F90" i="20"/>
  <c r="H90" i="20" s="1"/>
  <c r="H89" i="20"/>
  <c r="F89" i="20"/>
  <c r="H88" i="20"/>
  <c r="F88" i="20"/>
  <c r="F87" i="20"/>
  <c r="H87" i="20" s="1"/>
  <c r="H86" i="20"/>
  <c r="F86" i="20"/>
  <c r="F85" i="20"/>
  <c r="H85" i="20" s="1"/>
  <c r="F84" i="20"/>
  <c r="H84" i="20" s="1"/>
  <c r="H83" i="20"/>
  <c r="F83" i="20"/>
  <c r="F82" i="20"/>
  <c r="H82" i="20" s="1"/>
  <c r="F81" i="20"/>
  <c r="H81" i="20" s="1"/>
  <c r="H80" i="20"/>
  <c r="F80" i="20"/>
  <c r="H79" i="20"/>
  <c r="F79" i="20"/>
  <c r="F78" i="20"/>
  <c r="H78" i="20" s="1"/>
  <c r="H77" i="20"/>
  <c r="F77" i="20"/>
  <c r="F76" i="20"/>
  <c r="H76" i="20" s="1"/>
  <c r="F75" i="20"/>
  <c r="H75" i="20" s="1"/>
  <c r="H74" i="20"/>
  <c r="F74" i="20"/>
  <c r="D70" i="20"/>
  <c r="C70" i="20"/>
  <c r="B70" i="20"/>
  <c r="E69" i="20"/>
  <c r="G69" i="20" s="1"/>
  <c r="G68" i="20"/>
  <c r="E68" i="20"/>
  <c r="E67" i="20"/>
  <c r="G67" i="20" s="1"/>
  <c r="E66" i="20"/>
  <c r="G66" i="20" s="1"/>
  <c r="G65" i="20"/>
  <c r="E65" i="20"/>
  <c r="E64" i="20"/>
  <c r="G64" i="20" s="1"/>
  <c r="E63" i="20"/>
  <c r="G63" i="20" s="1"/>
  <c r="G62" i="20"/>
  <c r="E62" i="20"/>
  <c r="E61" i="20"/>
  <c r="G61" i="20" s="1"/>
  <c r="E60" i="20"/>
  <c r="G60" i="20" s="1"/>
  <c r="G59" i="20"/>
  <c r="E59" i="20"/>
  <c r="E58" i="20"/>
  <c r="G58" i="20" s="1"/>
  <c r="E57" i="20"/>
  <c r="G57" i="20" s="1"/>
  <c r="G56" i="20"/>
  <c r="E56" i="20"/>
  <c r="E55" i="20"/>
  <c r="G55" i="20" s="1"/>
  <c r="E54" i="20"/>
  <c r="G54" i="20" s="1"/>
  <c r="G53" i="20"/>
  <c r="E53" i="20"/>
  <c r="E52" i="20"/>
  <c r="G52" i="20" s="1"/>
  <c r="E51" i="20"/>
  <c r="G51" i="20" s="1"/>
  <c r="G50" i="20"/>
  <c r="E50" i="20"/>
  <c r="E49" i="20"/>
  <c r="G49" i="20" s="1"/>
  <c r="E48" i="20"/>
  <c r="G48" i="20" s="1"/>
  <c r="G47" i="20"/>
  <c r="E47" i="20"/>
  <c r="E46" i="20"/>
  <c r="G46" i="20" s="1"/>
  <c r="G70" i="20" s="1"/>
  <c r="E45" i="20"/>
  <c r="G45" i="20" s="1"/>
  <c r="G44" i="20"/>
  <c r="E44" i="20"/>
  <c r="G43" i="20"/>
  <c r="F39" i="20"/>
  <c r="G38" i="20"/>
  <c r="F38" i="20"/>
  <c r="F34" i="20"/>
  <c r="E34" i="20"/>
  <c r="D34" i="20"/>
  <c r="C34" i="20"/>
  <c r="J33" i="20"/>
  <c r="L33" i="20" s="1"/>
  <c r="G33" i="20"/>
  <c r="I33" i="20" s="1"/>
  <c r="G32" i="20"/>
  <c r="J31" i="20"/>
  <c r="L31" i="20" s="1"/>
  <c r="I31" i="20"/>
  <c r="G31" i="20"/>
  <c r="G30" i="20"/>
  <c r="I30" i="20" s="1"/>
  <c r="G29" i="20"/>
  <c r="J28" i="20"/>
  <c r="L28" i="20" s="1"/>
  <c r="I28" i="20"/>
  <c r="G28" i="20"/>
  <c r="G27" i="20"/>
  <c r="G26" i="20"/>
  <c r="J25" i="20"/>
  <c r="L25" i="20" s="1"/>
  <c r="I25" i="20"/>
  <c r="G25" i="20"/>
  <c r="J24" i="20"/>
  <c r="L24" i="20" s="1"/>
  <c r="G24" i="20"/>
  <c r="I24" i="20" s="1"/>
  <c r="G23" i="20"/>
  <c r="J22" i="20"/>
  <c r="L22" i="20" s="1"/>
  <c r="I22" i="20"/>
  <c r="G22" i="20"/>
  <c r="J21" i="20"/>
  <c r="L21" i="20" s="1"/>
  <c r="G21" i="20"/>
  <c r="I21" i="20" s="1"/>
  <c r="G20" i="20"/>
  <c r="J19" i="20"/>
  <c r="L19" i="20" s="1"/>
  <c r="I19" i="20"/>
  <c r="G19" i="20"/>
  <c r="G18" i="20"/>
  <c r="I18" i="20" s="1"/>
  <c r="G17" i="20"/>
  <c r="J16" i="20"/>
  <c r="L16" i="20" s="1"/>
  <c r="I16" i="20"/>
  <c r="G16" i="20"/>
  <c r="L15" i="20"/>
  <c r="I15" i="20"/>
  <c r="G15" i="20"/>
  <c r="L14" i="20"/>
  <c r="J14" i="20"/>
  <c r="I14" i="20"/>
  <c r="G14" i="20"/>
  <c r="G13" i="20"/>
  <c r="L12" i="20"/>
  <c r="J12" i="20"/>
  <c r="I12" i="20"/>
  <c r="G12" i="20"/>
  <c r="L11" i="20"/>
  <c r="I11" i="20"/>
  <c r="G11" i="20"/>
  <c r="G10" i="20"/>
  <c r="I10" i="20" s="1"/>
  <c r="J9" i="20"/>
  <c r="L9" i="20" s="1"/>
  <c r="I9" i="20"/>
  <c r="G9" i="20"/>
  <c r="J8" i="20"/>
  <c r="L8" i="20" s="1"/>
  <c r="I8" i="20"/>
  <c r="G8" i="20"/>
  <c r="J7" i="20"/>
  <c r="L7" i="20" s="1"/>
  <c r="G7" i="20"/>
  <c r="I7" i="20" s="1"/>
  <c r="G6" i="20"/>
  <c r="J6" i="20" s="1"/>
  <c r="L5" i="20"/>
  <c r="I5" i="20"/>
  <c r="G5" i="20"/>
  <c r="L4" i="20"/>
  <c r="G4" i="20"/>
  <c r="G34" i="20" s="1"/>
  <c r="C187" i="19"/>
  <c r="E187" i="19" s="1"/>
  <c r="E183" i="19"/>
  <c r="C183" i="19"/>
  <c r="H178" i="19"/>
  <c r="E178" i="19"/>
  <c r="E177" i="19"/>
  <c r="H177" i="19" s="1"/>
  <c r="H176" i="19"/>
  <c r="E176" i="19"/>
  <c r="H175" i="19"/>
  <c r="E175" i="19"/>
  <c r="E174" i="19"/>
  <c r="H174" i="19" s="1"/>
  <c r="H173" i="19"/>
  <c r="E173" i="19"/>
  <c r="H172" i="19"/>
  <c r="E172" i="19"/>
  <c r="E171" i="19"/>
  <c r="H171" i="19" s="1"/>
  <c r="H170" i="19"/>
  <c r="E170" i="19"/>
  <c r="H169" i="19"/>
  <c r="E169" i="19"/>
  <c r="E168" i="19"/>
  <c r="H168" i="19" s="1"/>
  <c r="H167" i="19"/>
  <c r="E167" i="19"/>
  <c r="H166" i="19"/>
  <c r="E166" i="19"/>
  <c r="E165" i="19"/>
  <c r="H165" i="19" s="1"/>
  <c r="E161" i="19"/>
  <c r="D161" i="19"/>
  <c r="C161" i="19"/>
  <c r="H160" i="19"/>
  <c r="F160" i="19"/>
  <c r="H159" i="19"/>
  <c r="F159" i="19"/>
  <c r="F158" i="19"/>
  <c r="H158" i="19" s="1"/>
  <c r="H157" i="19"/>
  <c r="F157" i="19"/>
  <c r="H156" i="19"/>
  <c r="F156" i="19"/>
  <c r="F155" i="19"/>
  <c r="H155" i="19" s="1"/>
  <c r="H154" i="19"/>
  <c r="F154" i="19"/>
  <c r="H153" i="19"/>
  <c r="F153" i="19"/>
  <c r="F152" i="19"/>
  <c r="H152" i="19" s="1"/>
  <c r="H151" i="19"/>
  <c r="F151" i="19"/>
  <c r="H150" i="19"/>
  <c r="F150" i="19"/>
  <c r="F149" i="19"/>
  <c r="H149" i="19" s="1"/>
  <c r="H148" i="19"/>
  <c r="F148" i="19"/>
  <c r="H147" i="19"/>
  <c r="F147" i="19"/>
  <c r="F146" i="19"/>
  <c r="H146" i="19" s="1"/>
  <c r="H145" i="19"/>
  <c r="F145" i="19"/>
  <c r="H144" i="19"/>
  <c r="F144" i="19"/>
  <c r="F143" i="19"/>
  <c r="H143" i="19" s="1"/>
  <c r="H142" i="19"/>
  <c r="F142" i="19"/>
  <c r="H141" i="19"/>
  <c r="F141" i="19"/>
  <c r="F140" i="19"/>
  <c r="H140" i="19" s="1"/>
  <c r="H139" i="19"/>
  <c r="F139" i="19"/>
  <c r="H138" i="19"/>
  <c r="F138" i="19"/>
  <c r="F137" i="19"/>
  <c r="H137" i="19" s="1"/>
  <c r="H136" i="19"/>
  <c r="F136" i="19"/>
  <c r="H135" i="19"/>
  <c r="F135" i="19"/>
  <c r="F134" i="19"/>
  <c r="E130" i="19"/>
  <c r="D130" i="19"/>
  <c r="C130" i="19"/>
  <c r="H129" i="19"/>
  <c r="H128" i="19"/>
  <c r="F128" i="19"/>
  <c r="H127" i="19"/>
  <c r="F127" i="19"/>
  <c r="F126" i="19"/>
  <c r="H126" i="19" s="1"/>
  <c r="H125" i="19"/>
  <c r="F125" i="19"/>
  <c r="H124" i="19"/>
  <c r="F124" i="19"/>
  <c r="F123" i="19"/>
  <c r="H123" i="19" s="1"/>
  <c r="H122" i="19"/>
  <c r="F122" i="19"/>
  <c r="H121" i="19"/>
  <c r="F121" i="19"/>
  <c r="F120" i="19"/>
  <c r="H120" i="19" s="1"/>
  <c r="H119" i="19"/>
  <c r="F119" i="19"/>
  <c r="H118" i="19"/>
  <c r="F118" i="19"/>
  <c r="F117" i="19"/>
  <c r="H117" i="19" s="1"/>
  <c r="H116" i="19"/>
  <c r="F116" i="19"/>
  <c r="H115" i="19"/>
  <c r="F115" i="19"/>
  <c r="F114" i="19"/>
  <c r="H114" i="19" s="1"/>
  <c r="H113" i="19"/>
  <c r="F113" i="19"/>
  <c r="H112" i="19"/>
  <c r="F112" i="19"/>
  <c r="F111" i="19"/>
  <c r="H111" i="19" s="1"/>
  <c r="H110" i="19"/>
  <c r="F110" i="19"/>
  <c r="H109" i="19"/>
  <c r="F109" i="19"/>
  <c r="F108" i="19"/>
  <c r="H108" i="19" s="1"/>
  <c r="H107" i="19"/>
  <c r="F107" i="19"/>
  <c r="H106" i="19"/>
  <c r="F106" i="19"/>
  <c r="F105" i="19"/>
  <c r="H105" i="19" s="1"/>
  <c r="H104" i="19"/>
  <c r="F104" i="19"/>
  <c r="H103" i="19"/>
  <c r="F103" i="19"/>
  <c r="F102" i="19"/>
  <c r="H102" i="19" s="1"/>
  <c r="H101" i="19"/>
  <c r="F100" i="19"/>
  <c r="H100" i="19" s="1"/>
  <c r="F99" i="19"/>
  <c r="H99" i="19" s="1"/>
  <c r="H98" i="19"/>
  <c r="F98" i="19"/>
  <c r="F97" i="19"/>
  <c r="H97" i="19" s="1"/>
  <c r="F96" i="19"/>
  <c r="H96" i="19" s="1"/>
  <c r="H95" i="19"/>
  <c r="F95" i="19"/>
  <c r="F94" i="19"/>
  <c r="H93" i="19"/>
  <c r="F93" i="19"/>
  <c r="F92" i="19"/>
  <c r="H92" i="19" s="1"/>
  <c r="H91" i="19"/>
  <c r="F91" i="19"/>
  <c r="H90" i="19"/>
  <c r="F90" i="19"/>
  <c r="F89" i="19"/>
  <c r="H89" i="19" s="1"/>
  <c r="H88" i="19"/>
  <c r="F88" i="19"/>
  <c r="H87" i="19"/>
  <c r="F87" i="19"/>
  <c r="F86" i="19"/>
  <c r="H86" i="19" s="1"/>
  <c r="H85" i="19"/>
  <c r="F85" i="19"/>
  <c r="H84" i="19"/>
  <c r="F84" i="19"/>
  <c r="F83" i="19"/>
  <c r="H83" i="19" s="1"/>
  <c r="H82" i="19"/>
  <c r="F82" i="19"/>
  <c r="H81" i="19"/>
  <c r="F81" i="19"/>
  <c r="F80" i="19"/>
  <c r="H80" i="19" s="1"/>
  <c r="H79" i="19"/>
  <c r="F79" i="19"/>
  <c r="H78" i="19"/>
  <c r="F78" i="19"/>
  <c r="F77" i="19"/>
  <c r="H77" i="19" s="1"/>
  <c r="H76" i="19"/>
  <c r="F76" i="19"/>
  <c r="H75" i="19"/>
  <c r="F75" i="19"/>
  <c r="F74" i="19"/>
  <c r="D70" i="19"/>
  <c r="C70" i="19"/>
  <c r="B70" i="19"/>
  <c r="G69" i="19"/>
  <c r="E69" i="19"/>
  <c r="E68" i="19"/>
  <c r="G68" i="19" s="1"/>
  <c r="E67" i="19"/>
  <c r="G67" i="19" s="1"/>
  <c r="G66" i="19"/>
  <c r="E66" i="19"/>
  <c r="E65" i="19"/>
  <c r="G65" i="19" s="1"/>
  <c r="E64" i="19"/>
  <c r="G64" i="19" s="1"/>
  <c r="G63" i="19"/>
  <c r="E63" i="19"/>
  <c r="E62" i="19"/>
  <c r="G62" i="19" s="1"/>
  <c r="E61" i="19"/>
  <c r="G61" i="19" s="1"/>
  <c r="G60" i="19"/>
  <c r="E60" i="19"/>
  <c r="E59" i="19"/>
  <c r="G59" i="19" s="1"/>
  <c r="E58" i="19"/>
  <c r="G58" i="19" s="1"/>
  <c r="G57" i="19"/>
  <c r="E57" i="19"/>
  <c r="E56" i="19"/>
  <c r="G56" i="19" s="1"/>
  <c r="E55" i="19"/>
  <c r="G55" i="19" s="1"/>
  <c r="G54" i="19"/>
  <c r="E54" i="19"/>
  <c r="E53" i="19"/>
  <c r="G53" i="19" s="1"/>
  <c r="E52" i="19"/>
  <c r="G52" i="19" s="1"/>
  <c r="G51" i="19"/>
  <c r="E51" i="19"/>
  <c r="E50" i="19"/>
  <c r="G50" i="19" s="1"/>
  <c r="E49" i="19"/>
  <c r="G49" i="19" s="1"/>
  <c r="G48" i="19"/>
  <c r="E48" i="19"/>
  <c r="E47" i="19"/>
  <c r="G47" i="19" s="1"/>
  <c r="E46" i="19"/>
  <c r="G46" i="19" s="1"/>
  <c r="G45" i="19"/>
  <c r="E45" i="19"/>
  <c r="E44" i="19"/>
  <c r="E70" i="19" s="1"/>
  <c r="G43" i="19"/>
  <c r="F39" i="19"/>
  <c r="G38" i="19"/>
  <c r="F38" i="19"/>
  <c r="F34" i="19"/>
  <c r="E34" i="19"/>
  <c r="D34" i="19"/>
  <c r="C34" i="19"/>
  <c r="J33" i="19"/>
  <c r="L33" i="19" s="1"/>
  <c r="I33" i="19"/>
  <c r="G33" i="19"/>
  <c r="G32" i="19"/>
  <c r="J32" i="19" s="1"/>
  <c r="L32" i="19" s="1"/>
  <c r="G31" i="19"/>
  <c r="J31" i="19" s="1"/>
  <c r="L31" i="19" s="1"/>
  <c r="J30" i="19"/>
  <c r="L30" i="19" s="1"/>
  <c r="I30" i="19"/>
  <c r="G30" i="19"/>
  <c r="G29" i="19"/>
  <c r="J29" i="19" s="1"/>
  <c r="L29" i="19" s="1"/>
  <c r="G28" i="19"/>
  <c r="J28" i="19" s="1"/>
  <c r="L28" i="19" s="1"/>
  <c r="J27" i="19"/>
  <c r="L27" i="19" s="1"/>
  <c r="I27" i="19"/>
  <c r="G27" i="19"/>
  <c r="G26" i="19"/>
  <c r="J26" i="19" s="1"/>
  <c r="L26" i="19" s="1"/>
  <c r="G25" i="19"/>
  <c r="J25" i="19" s="1"/>
  <c r="L25" i="19" s="1"/>
  <c r="J24" i="19"/>
  <c r="L24" i="19" s="1"/>
  <c r="I24" i="19"/>
  <c r="G24" i="19"/>
  <c r="G23" i="19"/>
  <c r="J23" i="19" s="1"/>
  <c r="L23" i="19" s="1"/>
  <c r="G22" i="19"/>
  <c r="J22" i="19" s="1"/>
  <c r="L22" i="19" s="1"/>
  <c r="J21" i="19"/>
  <c r="L21" i="19" s="1"/>
  <c r="I21" i="19"/>
  <c r="G21" i="19"/>
  <c r="G20" i="19"/>
  <c r="J20" i="19" s="1"/>
  <c r="L20" i="19" s="1"/>
  <c r="G19" i="19"/>
  <c r="J19" i="19" s="1"/>
  <c r="L19" i="19" s="1"/>
  <c r="J18" i="19"/>
  <c r="L18" i="19" s="1"/>
  <c r="I18" i="19"/>
  <c r="G18" i="19"/>
  <c r="G17" i="19"/>
  <c r="J17" i="19" s="1"/>
  <c r="L17" i="19" s="1"/>
  <c r="G16" i="19"/>
  <c r="J16" i="19" s="1"/>
  <c r="L16" i="19" s="1"/>
  <c r="L15" i="19"/>
  <c r="G15" i="19"/>
  <c r="I15" i="19" s="1"/>
  <c r="I14" i="19"/>
  <c r="G14" i="19"/>
  <c r="J14" i="19" s="1"/>
  <c r="L14" i="19" s="1"/>
  <c r="J13" i="19"/>
  <c r="L13" i="19" s="1"/>
  <c r="I13" i="19"/>
  <c r="G13" i="19"/>
  <c r="G12" i="19"/>
  <c r="L11" i="19"/>
  <c r="G11" i="19"/>
  <c r="I11" i="19" s="1"/>
  <c r="J10" i="19"/>
  <c r="L10" i="19" s="1"/>
  <c r="I10" i="19"/>
  <c r="G10" i="19"/>
  <c r="G9" i="19"/>
  <c r="J9" i="19" s="1"/>
  <c r="L9" i="19" s="1"/>
  <c r="G8" i="19"/>
  <c r="J8" i="19" s="1"/>
  <c r="L8" i="19" s="1"/>
  <c r="J7" i="19"/>
  <c r="L7" i="19" s="1"/>
  <c r="I7" i="19"/>
  <c r="G7" i="19"/>
  <c r="G6" i="19"/>
  <c r="J6" i="19" s="1"/>
  <c r="L5" i="19"/>
  <c r="I5" i="19"/>
  <c r="G5" i="19"/>
  <c r="L4" i="19"/>
  <c r="G4" i="19"/>
  <c r="G34" i="19" s="1"/>
  <c r="E187" i="18"/>
  <c r="C187" i="18"/>
  <c r="C183" i="18"/>
  <c r="E183" i="18" s="1"/>
  <c r="E178" i="18"/>
  <c r="H178" i="18" s="1"/>
  <c r="H177" i="18"/>
  <c r="E177" i="18"/>
  <c r="E176" i="18"/>
  <c r="H176" i="18" s="1"/>
  <c r="E175" i="18"/>
  <c r="H175" i="18" s="1"/>
  <c r="H174" i="18"/>
  <c r="E174" i="18"/>
  <c r="E173" i="18"/>
  <c r="H173" i="18" s="1"/>
  <c r="E172" i="18"/>
  <c r="H172" i="18" s="1"/>
  <c r="H171" i="18"/>
  <c r="E171" i="18"/>
  <c r="E170" i="18"/>
  <c r="H170" i="18" s="1"/>
  <c r="E169" i="18"/>
  <c r="H169" i="18" s="1"/>
  <c r="H168" i="18"/>
  <c r="E168" i="18"/>
  <c r="E167" i="18"/>
  <c r="H167" i="18" s="1"/>
  <c r="E166" i="18"/>
  <c r="H166" i="18" s="1"/>
  <c r="H165" i="18"/>
  <c r="J164" i="18" s="1"/>
  <c r="E165" i="18"/>
  <c r="E161" i="18"/>
  <c r="D161" i="18"/>
  <c r="C161" i="18"/>
  <c r="F160" i="18"/>
  <c r="H160" i="18" s="1"/>
  <c r="F159" i="18"/>
  <c r="H159" i="18" s="1"/>
  <c r="H158" i="18"/>
  <c r="F158" i="18"/>
  <c r="F157" i="18"/>
  <c r="H157" i="18" s="1"/>
  <c r="F156" i="18"/>
  <c r="H156" i="18" s="1"/>
  <c r="H155" i="18"/>
  <c r="F155" i="18"/>
  <c r="F154" i="18"/>
  <c r="H154" i="18" s="1"/>
  <c r="F153" i="18"/>
  <c r="H153" i="18" s="1"/>
  <c r="H152" i="18"/>
  <c r="F152" i="18"/>
  <c r="F151" i="18"/>
  <c r="H151" i="18" s="1"/>
  <c r="F150" i="18"/>
  <c r="H150" i="18" s="1"/>
  <c r="H149" i="18"/>
  <c r="F149" i="18"/>
  <c r="F148" i="18"/>
  <c r="H148" i="18" s="1"/>
  <c r="F147" i="18"/>
  <c r="H147" i="18" s="1"/>
  <c r="H146" i="18"/>
  <c r="F146" i="18"/>
  <c r="F145" i="18"/>
  <c r="H145" i="18" s="1"/>
  <c r="F144" i="18"/>
  <c r="H144" i="18" s="1"/>
  <c r="H143" i="18"/>
  <c r="F143" i="18"/>
  <c r="F142" i="18"/>
  <c r="H142" i="18" s="1"/>
  <c r="F141" i="18"/>
  <c r="H141" i="18" s="1"/>
  <c r="H140" i="18"/>
  <c r="F140" i="18"/>
  <c r="F139" i="18"/>
  <c r="H139" i="18" s="1"/>
  <c r="F138" i="18"/>
  <c r="H138" i="18" s="1"/>
  <c r="H137" i="18"/>
  <c r="F137" i="18"/>
  <c r="F136" i="18"/>
  <c r="H136" i="18" s="1"/>
  <c r="F135" i="18"/>
  <c r="H135" i="18" s="1"/>
  <c r="H134" i="18"/>
  <c r="F134" i="18"/>
  <c r="F161" i="18" s="1"/>
  <c r="E130" i="18"/>
  <c r="D130" i="18"/>
  <c r="C130" i="18"/>
  <c r="H129" i="18"/>
  <c r="F128" i="18"/>
  <c r="H128" i="18" s="1"/>
  <c r="F127" i="18"/>
  <c r="H127" i="18" s="1"/>
  <c r="H126" i="18"/>
  <c r="F126" i="18"/>
  <c r="F125" i="18"/>
  <c r="H125" i="18" s="1"/>
  <c r="F124" i="18"/>
  <c r="H124" i="18" s="1"/>
  <c r="H123" i="18"/>
  <c r="F123" i="18"/>
  <c r="F122" i="18"/>
  <c r="H122" i="18" s="1"/>
  <c r="F121" i="18"/>
  <c r="H121" i="18" s="1"/>
  <c r="H120" i="18"/>
  <c r="F120" i="18"/>
  <c r="F119" i="18"/>
  <c r="H119" i="18" s="1"/>
  <c r="F118" i="18"/>
  <c r="H118" i="18" s="1"/>
  <c r="H117" i="18"/>
  <c r="F117" i="18"/>
  <c r="F116" i="18"/>
  <c r="H116" i="18" s="1"/>
  <c r="F115" i="18"/>
  <c r="H115" i="18" s="1"/>
  <c r="H114" i="18"/>
  <c r="F114" i="18"/>
  <c r="F113" i="18"/>
  <c r="H113" i="18" s="1"/>
  <c r="F112" i="18"/>
  <c r="H112" i="18" s="1"/>
  <c r="H111" i="18"/>
  <c r="F111" i="18"/>
  <c r="F110" i="18"/>
  <c r="H110" i="18" s="1"/>
  <c r="F109" i="18"/>
  <c r="H109" i="18" s="1"/>
  <c r="H108" i="18"/>
  <c r="F108" i="18"/>
  <c r="F107" i="18"/>
  <c r="H107" i="18" s="1"/>
  <c r="F106" i="18"/>
  <c r="H106" i="18" s="1"/>
  <c r="H105" i="18"/>
  <c r="F105" i="18"/>
  <c r="F104" i="18"/>
  <c r="H104" i="18" s="1"/>
  <c r="F103" i="18"/>
  <c r="H103" i="18" s="1"/>
  <c r="H102" i="18"/>
  <c r="F102" i="18"/>
  <c r="H101" i="18"/>
  <c r="H100" i="18"/>
  <c r="F100" i="18"/>
  <c r="F99" i="18"/>
  <c r="H99" i="18" s="1"/>
  <c r="H98" i="18"/>
  <c r="F98" i="18"/>
  <c r="H97" i="18"/>
  <c r="F97" i="18"/>
  <c r="F96" i="18"/>
  <c r="H96" i="18" s="1"/>
  <c r="H95" i="18"/>
  <c r="F95" i="18"/>
  <c r="F94" i="18"/>
  <c r="F93" i="18"/>
  <c r="H93" i="18" s="1"/>
  <c r="H92" i="18"/>
  <c r="F92" i="18"/>
  <c r="F91" i="18"/>
  <c r="H91" i="18" s="1"/>
  <c r="F90" i="18"/>
  <c r="H90" i="18" s="1"/>
  <c r="H89" i="18"/>
  <c r="F89" i="18"/>
  <c r="F88" i="18"/>
  <c r="H88" i="18" s="1"/>
  <c r="F87" i="18"/>
  <c r="H87" i="18" s="1"/>
  <c r="H86" i="18"/>
  <c r="F86" i="18"/>
  <c r="F85" i="18"/>
  <c r="H85" i="18" s="1"/>
  <c r="F84" i="18"/>
  <c r="H84" i="18" s="1"/>
  <c r="H83" i="18"/>
  <c r="F83" i="18"/>
  <c r="F82" i="18"/>
  <c r="H82" i="18" s="1"/>
  <c r="F81" i="18"/>
  <c r="H81" i="18" s="1"/>
  <c r="H80" i="18"/>
  <c r="F80" i="18"/>
  <c r="F79" i="18"/>
  <c r="H79" i="18" s="1"/>
  <c r="F78" i="18"/>
  <c r="H78" i="18" s="1"/>
  <c r="H77" i="18"/>
  <c r="F77" i="18"/>
  <c r="F76" i="18"/>
  <c r="H76" i="18" s="1"/>
  <c r="F75" i="18"/>
  <c r="H74" i="18"/>
  <c r="F74" i="18"/>
  <c r="D70" i="18"/>
  <c r="C70" i="18"/>
  <c r="B70" i="18"/>
  <c r="G69" i="18"/>
  <c r="E69" i="18"/>
  <c r="G68" i="18"/>
  <c r="E68" i="18"/>
  <c r="E67" i="18"/>
  <c r="G67" i="18" s="1"/>
  <c r="G66" i="18"/>
  <c r="E66" i="18"/>
  <c r="G65" i="18"/>
  <c r="E65" i="18"/>
  <c r="E64" i="18"/>
  <c r="G64" i="18" s="1"/>
  <c r="G63" i="18"/>
  <c r="E63" i="18"/>
  <c r="G62" i="18"/>
  <c r="E62" i="18"/>
  <c r="E61" i="18"/>
  <c r="G61" i="18" s="1"/>
  <c r="G60" i="18"/>
  <c r="E60" i="18"/>
  <c r="G59" i="18"/>
  <c r="E59" i="18"/>
  <c r="E58" i="18"/>
  <c r="G58" i="18" s="1"/>
  <c r="G57" i="18"/>
  <c r="E57" i="18"/>
  <c r="G56" i="18"/>
  <c r="E56" i="18"/>
  <c r="E55" i="18"/>
  <c r="G55" i="18" s="1"/>
  <c r="G54" i="18"/>
  <c r="E54" i="18"/>
  <c r="G53" i="18"/>
  <c r="E53" i="18"/>
  <c r="E52" i="18"/>
  <c r="G52" i="18" s="1"/>
  <c r="G51" i="18"/>
  <c r="E51" i="18"/>
  <c r="G50" i="18"/>
  <c r="E50" i="18"/>
  <c r="E49" i="18"/>
  <c r="G49" i="18" s="1"/>
  <c r="G48" i="18"/>
  <c r="E48" i="18"/>
  <c r="G47" i="18"/>
  <c r="E47" i="18"/>
  <c r="E46" i="18"/>
  <c r="G45" i="18"/>
  <c r="E45" i="18"/>
  <c r="G44" i="18"/>
  <c r="E44" i="18"/>
  <c r="G43" i="18"/>
  <c r="F39" i="18"/>
  <c r="G38" i="18"/>
  <c r="F38" i="18"/>
  <c r="F34" i="18"/>
  <c r="E34" i="18"/>
  <c r="D34" i="18"/>
  <c r="C34" i="18"/>
  <c r="J33" i="18"/>
  <c r="L33" i="18" s="1"/>
  <c r="I33" i="18"/>
  <c r="G33" i="18"/>
  <c r="G32" i="18"/>
  <c r="I31" i="18"/>
  <c r="G31" i="18"/>
  <c r="J31" i="18" s="1"/>
  <c r="L31" i="18" s="1"/>
  <c r="J30" i="18"/>
  <c r="L30" i="18" s="1"/>
  <c r="I30" i="18"/>
  <c r="G30" i="18"/>
  <c r="G29" i="18"/>
  <c r="I28" i="18"/>
  <c r="G28" i="18"/>
  <c r="J28" i="18" s="1"/>
  <c r="L28" i="18" s="1"/>
  <c r="J27" i="18"/>
  <c r="L27" i="18" s="1"/>
  <c r="I27" i="18"/>
  <c r="G27" i="18"/>
  <c r="G26" i="18"/>
  <c r="L25" i="18"/>
  <c r="J25" i="18"/>
  <c r="I25" i="18"/>
  <c r="G25" i="18"/>
  <c r="J24" i="18"/>
  <c r="L24" i="18" s="1"/>
  <c r="I24" i="18"/>
  <c r="G24" i="18"/>
  <c r="G23" i="18"/>
  <c r="L22" i="18"/>
  <c r="J22" i="18"/>
  <c r="I22" i="18"/>
  <c r="G22" i="18"/>
  <c r="J21" i="18"/>
  <c r="L21" i="18" s="1"/>
  <c r="I21" i="18"/>
  <c r="G21" i="18"/>
  <c r="G20" i="18"/>
  <c r="L19" i="18"/>
  <c r="J19" i="18"/>
  <c r="I19" i="18"/>
  <c r="G19" i="18"/>
  <c r="J18" i="18"/>
  <c r="L18" i="18" s="1"/>
  <c r="I18" i="18"/>
  <c r="G18" i="18"/>
  <c r="G17" i="18"/>
  <c r="L16" i="18"/>
  <c r="J16" i="18"/>
  <c r="I16" i="18"/>
  <c r="G16" i="18"/>
  <c r="L15" i="18"/>
  <c r="I15" i="18"/>
  <c r="G15" i="18"/>
  <c r="G14" i="18"/>
  <c r="J14" i="18" s="1"/>
  <c r="L14" i="18" s="1"/>
  <c r="G13" i="18"/>
  <c r="J13" i="18" s="1"/>
  <c r="L13" i="18" s="1"/>
  <c r="J12" i="18"/>
  <c r="L12" i="18" s="1"/>
  <c r="I12" i="18"/>
  <c r="G12" i="18"/>
  <c r="L11" i="18"/>
  <c r="I11" i="18"/>
  <c r="G11" i="18"/>
  <c r="J10" i="18"/>
  <c r="L10" i="18" s="1"/>
  <c r="I10" i="18"/>
  <c r="G10" i="18"/>
  <c r="G9" i="18"/>
  <c r="L8" i="18"/>
  <c r="J8" i="18"/>
  <c r="I8" i="18"/>
  <c r="G8" i="18"/>
  <c r="J7" i="18"/>
  <c r="L7" i="18" s="1"/>
  <c r="I7" i="18"/>
  <c r="G7" i="18"/>
  <c r="G6" i="18"/>
  <c r="G34" i="18" s="1"/>
  <c r="L5" i="18"/>
  <c r="G5" i="18"/>
  <c r="I5" i="18" s="1"/>
  <c r="L4" i="18"/>
  <c r="G4" i="18"/>
  <c r="I4" i="18" s="1"/>
  <c r="E187" i="17"/>
  <c r="C187" i="17"/>
  <c r="E183" i="17"/>
  <c r="C183" i="17"/>
  <c r="E178" i="17"/>
  <c r="H178" i="17" s="1"/>
  <c r="H177" i="17"/>
  <c r="E177" i="17"/>
  <c r="H176" i="17"/>
  <c r="E176" i="17"/>
  <c r="E175" i="17"/>
  <c r="H175" i="17" s="1"/>
  <c r="H174" i="17"/>
  <c r="E174" i="17"/>
  <c r="H173" i="17"/>
  <c r="E173" i="17"/>
  <c r="E172" i="17"/>
  <c r="H172" i="17" s="1"/>
  <c r="H171" i="17"/>
  <c r="E171" i="17"/>
  <c r="H170" i="17"/>
  <c r="E170" i="17"/>
  <c r="E169" i="17"/>
  <c r="H169" i="17" s="1"/>
  <c r="H168" i="17"/>
  <c r="E168" i="17"/>
  <c r="H167" i="17"/>
  <c r="E167" i="17"/>
  <c r="E166" i="17"/>
  <c r="H166" i="17" s="1"/>
  <c r="H165" i="17"/>
  <c r="E165" i="17"/>
  <c r="E161" i="17"/>
  <c r="D161" i="17"/>
  <c r="C161" i="17"/>
  <c r="H160" i="17"/>
  <c r="F160" i="17"/>
  <c r="F159" i="17"/>
  <c r="H159" i="17" s="1"/>
  <c r="H158" i="17"/>
  <c r="F158" i="17"/>
  <c r="H157" i="17"/>
  <c r="F157" i="17"/>
  <c r="F156" i="17"/>
  <c r="H156" i="17" s="1"/>
  <c r="H155" i="17"/>
  <c r="F155" i="17"/>
  <c r="H154" i="17"/>
  <c r="F154" i="17"/>
  <c r="F153" i="17"/>
  <c r="H153" i="17" s="1"/>
  <c r="H152" i="17"/>
  <c r="F152" i="17"/>
  <c r="H151" i="17"/>
  <c r="F151" i="17"/>
  <c r="F150" i="17"/>
  <c r="H150" i="17" s="1"/>
  <c r="H149" i="17"/>
  <c r="F149" i="17"/>
  <c r="H148" i="17"/>
  <c r="F148" i="17"/>
  <c r="F147" i="17"/>
  <c r="H147" i="17" s="1"/>
  <c r="H146" i="17"/>
  <c r="F146" i="17"/>
  <c r="H145" i="17"/>
  <c r="F145" i="17"/>
  <c r="F144" i="17"/>
  <c r="H144" i="17" s="1"/>
  <c r="H143" i="17"/>
  <c r="F143" i="17"/>
  <c r="H142" i="17"/>
  <c r="F142" i="17"/>
  <c r="F141" i="17"/>
  <c r="H141" i="17" s="1"/>
  <c r="H140" i="17"/>
  <c r="F140" i="17"/>
  <c r="H139" i="17"/>
  <c r="F139" i="17"/>
  <c r="F138" i="17"/>
  <c r="H138" i="17" s="1"/>
  <c r="H137" i="17"/>
  <c r="F137" i="17"/>
  <c r="H136" i="17"/>
  <c r="F136" i="17"/>
  <c r="F135" i="17"/>
  <c r="H134" i="17"/>
  <c r="F134" i="17"/>
  <c r="E130" i="17"/>
  <c r="D130" i="17"/>
  <c r="C130" i="17"/>
  <c r="H129" i="17"/>
  <c r="H128" i="17"/>
  <c r="F128" i="17"/>
  <c r="F127" i="17"/>
  <c r="H127" i="17" s="1"/>
  <c r="H126" i="17"/>
  <c r="F126" i="17"/>
  <c r="H125" i="17"/>
  <c r="F125" i="17"/>
  <c r="F124" i="17"/>
  <c r="H124" i="17" s="1"/>
  <c r="H123" i="17"/>
  <c r="F123" i="17"/>
  <c r="H122" i="17"/>
  <c r="F122" i="17"/>
  <c r="F121" i="17"/>
  <c r="H121" i="17" s="1"/>
  <c r="H120" i="17"/>
  <c r="F120" i="17"/>
  <c r="H119" i="17"/>
  <c r="F119" i="17"/>
  <c r="F118" i="17"/>
  <c r="H118" i="17" s="1"/>
  <c r="H117" i="17"/>
  <c r="F117" i="17"/>
  <c r="H116" i="17"/>
  <c r="F116" i="17"/>
  <c r="F115" i="17"/>
  <c r="H115" i="17" s="1"/>
  <c r="H114" i="17"/>
  <c r="F114" i="17"/>
  <c r="H113" i="17"/>
  <c r="F113" i="17"/>
  <c r="F112" i="17"/>
  <c r="H112" i="17" s="1"/>
  <c r="H111" i="17"/>
  <c r="F111" i="17"/>
  <c r="H110" i="17"/>
  <c r="F110" i="17"/>
  <c r="F109" i="17"/>
  <c r="H109" i="17" s="1"/>
  <c r="H108" i="17"/>
  <c r="F108" i="17"/>
  <c r="H107" i="17"/>
  <c r="F107" i="17"/>
  <c r="F106" i="17"/>
  <c r="H106" i="17" s="1"/>
  <c r="H105" i="17"/>
  <c r="F105" i="17"/>
  <c r="H104" i="17"/>
  <c r="F104" i="17"/>
  <c r="F103" i="17"/>
  <c r="H103" i="17" s="1"/>
  <c r="H102" i="17"/>
  <c r="F102" i="17"/>
  <c r="H101" i="17"/>
  <c r="F100" i="17"/>
  <c r="H100" i="17" s="1"/>
  <c r="H99" i="17"/>
  <c r="F99" i="17"/>
  <c r="F98" i="17"/>
  <c r="H98" i="17" s="1"/>
  <c r="F97" i="17"/>
  <c r="H97" i="17" s="1"/>
  <c r="H96" i="17"/>
  <c r="F96" i="17"/>
  <c r="F95" i="17"/>
  <c r="H95" i="17" s="1"/>
  <c r="F94" i="17"/>
  <c r="F93" i="17"/>
  <c r="H93" i="17" s="1"/>
  <c r="H92" i="17"/>
  <c r="F92" i="17"/>
  <c r="H91" i="17"/>
  <c r="F91" i="17"/>
  <c r="F90" i="17"/>
  <c r="H90" i="17" s="1"/>
  <c r="H89" i="17"/>
  <c r="F89" i="17"/>
  <c r="H88" i="17"/>
  <c r="F88" i="17"/>
  <c r="F87" i="17"/>
  <c r="H87" i="17" s="1"/>
  <c r="H86" i="17"/>
  <c r="F86" i="17"/>
  <c r="H85" i="17"/>
  <c r="F85" i="17"/>
  <c r="F84" i="17"/>
  <c r="H84" i="17" s="1"/>
  <c r="H83" i="17"/>
  <c r="F83" i="17"/>
  <c r="H82" i="17"/>
  <c r="F82" i="17"/>
  <c r="F81" i="17"/>
  <c r="H81" i="17" s="1"/>
  <c r="H80" i="17"/>
  <c r="F80" i="17"/>
  <c r="H79" i="17"/>
  <c r="F79" i="17"/>
  <c r="F78" i="17"/>
  <c r="H78" i="17" s="1"/>
  <c r="H77" i="17"/>
  <c r="F77" i="17"/>
  <c r="H76" i="17"/>
  <c r="F76" i="17"/>
  <c r="F75" i="17"/>
  <c r="H75" i="17" s="1"/>
  <c r="H74" i="17"/>
  <c r="F74" i="17"/>
  <c r="F130" i="17" s="1"/>
  <c r="D70" i="17"/>
  <c r="C70" i="17"/>
  <c r="B70" i="17"/>
  <c r="E69" i="17"/>
  <c r="G69" i="17" s="1"/>
  <c r="E68" i="17"/>
  <c r="G68" i="17" s="1"/>
  <c r="G67" i="17"/>
  <c r="E67" i="17"/>
  <c r="E66" i="17"/>
  <c r="G66" i="17" s="1"/>
  <c r="E65" i="17"/>
  <c r="G65" i="17" s="1"/>
  <c r="G64" i="17"/>
  <c r="E64" i="17"/>
  <c r="E63" i="17"/>
  <c r="G63" i="17" s="1"/>
  <c r="E62" i="17"/>
  <c r="G62" i="17" s="1"/>
  <c r="G61" i="17"/>
  <c r="E61" i="17"/>
  <c r="E60" i="17"/>
  <c r="G60" i="17" s="1"/>
  <c r="E59" i="17"/>
  <c r="G59" i="17" s="1"/>
  <c r="G58" i="17"/>
  <c r="E58" i="17"/>
  <c r="E57" i="17"/>
  <c r="G57" i="17" s="1"/>
  <c r="E56" i="17"/>
  <c r="G56" i="17" s="1"/>
  <c r="G55" i="17"/>
  <c r="E55" i="17"/>
  <c r="E54" i="17"/>
  <c r="G54" i="17" s="1"/>
  <c r="E53" i="17"/>
  <c r="G53" i="17" s="1"/>
  <c r="G52" i="17"/>
  <c r="E52" i="17"/>
  <c r="E51" i="17"/>
  <c r="G51" i="17" s="1"/>
  <c r="E50" i="17"/>
  <c r="G50" i="17" s="1"/>
  <c r="G49" i="17"/>
  <c r="E49" i="17"/>
  <c r="E48" i="17"/>
  <c r="G48" i="17" s="1"/>
  <c r="E47" i="17"/>
  <c r="G47" i="17" s="1"/>
  <c r="G46" i="17"/>
  <c r="E46" i="17"/>
  <c r="E45" i="17"/>
  <c r="G45" i="17" s="1"/>
  <c r="E44" i="17"/>
  <c r="E70" i="17" s="1"/>
  <c r="G43" i="17"/>
  <c r="F39" i="17"/>
  <c r="G38" i="17"/>
  <c r="F38" i="17"/>
  <c r="F34" i="17"/>
  <c r="E34" i="17"/>
  <c r="D34" i="17"/>
  <c r="C34" i="17"/>
  <c r="G33" i="17"/>
  <c r="J33" i="17" s="1"/>
  <c r="L33" i="17" s="1"/>
  <c r="J32" i="17"/>
  <c r="L32" i="17" s="1"/>
  <c r="I32" i="17"/>
  <c r="G32" i="17"/>
  <c r="G31" i="17"/>
  <c r="J31" i="17" s="1"/>
  <c r="L31" i="17" s="1"/>
  <c r="G30" i="17"/>
  <c r="J30" i="17" s="1"/>
  <c r="L30" i="17" s="1"/>
  <c r="J29" i="17"/>
  <c r="L29" i="17" s="1"/>
  <c r="I29" i="17"/>
  <c r="G29" i="17"/>
  <c r="G28" i="17"/>
  <c r="J28" i="17" s="1"/>
  <c r="L28" i="17" s="1"/>
  <c r="G27" i="17"/>
  <c r="J27" i="17" s="1"/>
  <c r="L27" i="17" s="1"/>
  <c r="J26" i="17"/>
  <c r="L26" i="17" s="1"/>
  <c r="I26" i="17"/>
  <c r="G26" i="17"/>
  <c r="G25" i="17"/>
  <c r="J25" i="17" s="1"/>
  <c r="L25" i="17" s="1"/>
  <c r="G24" i="17"/>
  <c r="J24" i="17" s="1"/>
  <c r="L24" i="17" s="1"/>
  <c r="J23" i="17"/>
  <c r="L23" i="17" s="1"/>
  <c r="I23" i="17"/>
  <c r="G23" i="17"/>
  <c r="G22" i="17"/>
  <c r="J22" i="17" s="1"/>
  <c r="L22" i="17" s="1"/>
  <c r="G21" i="17"/>
  <c r="J21" i="17" s="1"/>
  <c r="L21" i="17" s="1"/>
  <c r="J20" i="17"/>
  <c r="L20" i="17" s="1"/>
  <c r="I20" i="17"/>
  <c r="G20" i="17"/>
  <c r="G19" i="17"/>
  <c r="J19" i="17" s="1"/>
  <c r="L19" i="17" s="1"/>
  <c r="G18" i="17"/>
  <c r="J18" i="17" s="1"/>
  <c r="L18" i="17" s="1"/>
  <c r="J17" i="17"/>
  <c r="L17" i="17" s="1"/>
  <c r="I17" i="17"/>
  <c r="G17" i="17"/>
  <c r="G16" i="17"/>
  <c r="J16" i="17" s="1"/>
  <c r="L16" i="17" s="1"/>
  <c r="L15" i="17"/>
  <c r="I15" i="17"/>
  <c r="G15" i="17"/>
  <c r="G14" i="17"/>
  <c r="L13" i="17"/>
  <c r="J13" i="17"/>
  <c r="I13" i="17"/>
  <c r="G13" i="17"/>
  <c r="J12" i="17"/>
  <c r="L12" i="17" s="1"/>
  <c r="I12" i="17"/>
  <c r="G12" i="17"/>
  <c r="L11" i="17"/>
  <c r="G11" i="17"/>
  <c r="I11" i="17" s="1"/>
  <c r="L10" i="17"/>
  <c r="G10" i="17"/>
  <c r="J10" i="17" s="1"/>
  <c r="J9" i="17"/>
  <c r="L9" i="17" s="1"/>
  <c r="I9" i="17"/>
  <c r="G9" i="17"/>
  <c r="G8" i="17"/>
  <c r="J8" i="17" s="1"/>
  <c r="L8" i="17" s="1"/>
  <c r="L7" i="17"/>
  <c r="G7" i="17"/>
  <c r="J7" i="17" s="1"/>
  <c r="J6" i="17"/>
  <c r="I6" i="17"/>
  <c r="G6" i="17"/>
  <c r="L5" i="17"/>
  <c r="I5" i="17"/>
  <c r="G5" i="17"/>
  <c r="L4" i="17"/>
  <c r="I4" i="17"/>
  <c r="G4" i="17"/>
  <c r="G34" i="17" s="1"/>
  <c r="C186" i="16"/>
  <c r="E186" i="16" s="1"/>
  <c r="C182" i="16"/>
  <c r="E182" i="16" s="1"/>
  <c r="H177" i="16"/>
  <c r="E177" i="16"/>
  <c r="E176" i="16"/>
  <c r="H176" i="16" s="1"/>
  <c r="E175" i="16"/>
  <c r="H175" i="16" s="1"/>
  <c r="H174" i="16"/>
  <c r="E174" i="16"/>
  <c r="E173" i="16"/>
  <c r="H173" i="16" s="1"/>
  <c r="E172" i="16"/>
  <c r="H172" i="16" s="1"/>
  <c r="H171" i="16"/>
  <c r="E171" i="16"/>
  <c r="E170" i="16"/>
  <c r="H170" i="16" s="1"/>
  <c r="E169" i="16"/>
  <c r="H169" i="16" s="1"/>
  <c r="H168" i="16"/>
  <c r="E168" i="16"/>
  <c r="E167" i="16"/>
  <c r="H167" i="16" s="1"/>
  <c r="E166" i="16"/>
  <c r="H166" i="16" s="1"/>
  <c r="H165" i="16"/>
  <c r="E165" i="16"/>
  <c r="E164" i="16"/>
  <c r="H164" i="16" s="1"/>
  <c r="F160" i="16"/>
  <c r="E160" i="16"/>
  <c r="D160" i="16"/>
  <c r="C160" i="16"/>
  <c r="F159" i="16"/>
  <c r="H159" i="16" s="1"/>
  <c r="H158" i="16"/>
  <c r="F158" i="16"/>
  <c r="F157" i="16"/>
  <c r="H157" i="16" s="1"/>
  <c r="F156" i="16"/>
  <c r="H156" i="16" s="1"/>
  <c r="H155" i="16"/>
  <c r="F155" i="16"/>
  <c r="F154" i="16"/>
  <c r="H154" i="16" s="1"/>
  <c r="F153" i="16"/>
  <c r="H153" i="16" s="1"/>
  <c r="H152" i="16"/>
  <c r="F152" i="16"/>
  <c r="F151" i="16"/>
  <c r="H151" i="16" s="1"/>
  <c r="F150" i="16"/>
  <c r="H150" i="16" s="1"/>
  <c r="H149" i="16"/>
  <c r="F149" i="16"/>
  <c r="F148" i="16"/>
  <c r="H148" i="16" s="1"/>
  <c r="F147" i="16"/>
  <c r="H147" i="16" s="1"/>
  <c r="H146" i="16"/>
  <c r="F146" i="16"/>
  <c r="F145" i="16"/>
  <c r="H145" i="16" s="1"/>
  <c r="F144" i="16"/>
  <c r="H144" i="16" s="1"/>
  <c r="H143" i="16"/>
  <c r="F143" i="16"/>
  <c r="F142" i="16"/>
  <c r="H142" i="16" s="1"/>
  <c r="F141" i="16"/>
  <c r="H141" i="16" s="1"/>
  <c r="H140" i="16"/>
  <c r="F140" i="16"/>
  <c r="F139" i="16"/>
  <c r="H139" i="16" s="1"/>
  <c r="F138" i="16"/>
  <c r="H138" i="16" s="1"/>
  <c r="H137" i="16"/>
  <c r="F137" i="16"/>
  <c r="F136" i="16"/>
  <c r="H136" i="16" s="1"/>
  <c r="F135" i="16"/>
  <c r="H135" i="16" s="1"/>
  <c r="H134" i="16"/>
  <c r="F134" i="16"/>
  <c r="F133" i="16"/>
  <c r="H133" i="16" s="1"/>
  <c r="E129" i="16"/>
  <c r="D129" i="16"/>
  <c r="C129" i="16"/>
  <c r="H128" i="16"/>
  <c r="F127" i="16"/>
  <c r="H127" i="16" s="1"/>
  <c r="H126" i="16"/>
  <c r="F126" i="16"/>
  <c r="F125" i="16"/>
  <c r="H125" i="16" s="1"/>
  <c r="F124" i="16"/>
  <c r="H124" i="16" s="1"/>
  <c r="H123" i="16"/>
  <c r="F123" i="16"/>
  <c r="F122" i="16"/>
  <c r="H122" i="16" s="1"/>
  <c r="F121" i="16"/>
  <c r="H121" i="16" s="1"/>
  <c r="H120" i="16"/>
  <c r="F120" i="16"/>
  <c r="F119" i="16"/>
  <c r="H119" i="16" s="1"/>
  <c r="F118" i="16"/>
  <c r="H118" i="16" s="1"/>
  <c r="H117" i="16"/>
  <c r="F117" i="16"/>
  <c r="F116" i="16"/>
  <c r="H116" i="16" s="1"/>
  <c r="F115" i="16"/>
  <c r="H115" i="16" s="1"/>
  <c r="H114" i="16"/>
  <c r="F114" i="16"/>
  <c r="F113" i="16"/>
  <c r="H113" i="16" s="1"/>
  <c r="F112" i="16"/>
  <c r="H112" i="16" s="1"/>
  <c r="H111" i="16"/>
  <c r="F111" i="16"/>
  <c r="F110" i="16"/>
  <c r="H110" i="16" s="1"/>
  <c r="F109" i="16"/>
  <c r="H109" i="16" s="1"/>
  <c r="H108" i="16"/>
  <c r="F108" i="16"/>
  <c r="F107" i="16"/>
  <c r="H107" i="16" s="1"/>
  <c r="F106" i="16"/>
  <c r="H106" i="16" s="1"/>
  <c r="H105" i="16"/>
  <c r="F105" i="16"/>
  <c r="F104" i="16"/>
  <c r="H104" i="16" s="1"/>
  <c r="F103" i="16"/>
  <c r="H103" i="16" s="1"/>
  <c r="H102" i="16"/>
  <c r="F102" i="16"/>
  <c r="H101" i="16"/>
  <c r="H100" i="16"/>
  <c r="F100" i="16"/>
  <c r="H99" i="16"/>
  <c r="F99" i="16"/>
  <c r="H98" i="16"/>
  <c r="F98" i="16"/>
  <c r="H97" i="16"/>
  <c r="F97" i="16"/>
  <c r="H96" i="16"/>
  <c r="F96" i="16"/>
  <c r="H95" i="16"/>
  <c r="F95" i="16"/>
  <c r="F94" i="16"/>
  <c r="F93" i="16"/>
  <c r="H93" i="16" s="1"/>
  <c r="H92" i="16"/>
  <c r="F92" i="16"/>
  <c r="F91" i="16"/>
  <c r="H91" i="16" s="1"/>
  <c r="F90" i="16"/>
  <c r="H90" i="16" s="1"/>
  <c r="H89" i="16"/>
  <c r="F89" i="16"/>
  <c r="F88" i="16"/>
  <c r="H88" i="16" s="1"/>
  <c r="F87" i="16"/>
  <c r="H87" i="16" s="1"/>
  <c r="H86" i="16"/>
  <c r="F86" i="16"/>
  <c r="F85" i="16"/>
  <c r="H85" i="16" s="1"/>
  <c r="F84" i="16"/>
  <c r="H84" i="16" s="1"/>
  <c r="H83" i="16"/>
  <c r="F83" i="16"/>
  <c r="F82" i="16"/>
  <c r="H82" i="16" s="1"/>
  <c r="F81" i="16"/>
  <c r="H81" i="16" s="1"/>
  <c r="H80" i="16"/>
  <c r="F80" i="16"/>
  <c r="F79" i="16"/>
  <c r="H79" i="16" s="1"/>
  <c r="F78" i="16"/>
  <c r="H78" i="16" s="1"/>
  <c r="H77" i="16"/>
  <c r="F77" i="16"/>
  <c r="F76" i="16"/>
  <c r="H76" i="16" s="1"/>
  <c r="F75" i="16"/>
  <c r="H74" i="16"/>
  <c r="F74" i="16"/>
  <c r="D70" i="16"/>
  <c r="C70" i="16"/>
  <c r="B70" i="16"/>
  <c r="G69" i="16"/>
  <c r="E69" i="16"/>
  <c r="G68" i="16"/>
  <c r="E68" i="16"/>
  <c r="G67" i="16"/>
  <c r="E67" i="16"/>
  <c r="G66" i="16"/>
  <c r="E66" i="16"/>
  <c r="G65" i="16"/>
  <c r="E65" i="16"/>
  <c r="G64" i="16"/>
  <c r="E64" i="16"/>
  <c r="G63" i="16"/>
  <c r="E63" i="16"/>
  <c r="G62" i="16"/>
  <c r="E62" i="16"/>
  <c r="G61" i="16"/>
  <c r="E61" i="16"/>
  <c r="G60" i="16"/>
  <c r="E60" i="16"/>
  <c r="G59" i="16"/>
  <c r="E59" i="16"/>
  <c r="G58" i="16"/>
  <c r="E58" i="16"/>
  <c r="G57" i="16"/>
  <c r="E57" i="16"/>
  <c r="G56" i="16"/>
  <c r="E56" i="16"/>
  <c r="G55" i="16"/>
  <c r="E55" i="16"/>
  <c r="G54" i="16"/>
  <c r="E54" i="16"/>
  <c r="G53" i="16"/>
  <c r="E53" i="16"/>
  <c r="G52" i="16"/>
  <c r="E52" i="16"/>
  <c r="G51" i="16"/>
  <c r="E51" i="16"/>
  <c r="G50" i="16"/>
  <c r="E50" i="16"/>
  <c r="G49" i="16"/>
  <c r="E49" i="16"/>
  <c r="G48" i="16"/>
  <c r="E48" i="16"/>
  <c r="G47" i="16"/>
  <c r="E47" i="16"/>
  <c r="G46" i="16"/>
  <c r="E46" i="16"/>
  <c r="G45" i="16"/>
  <c r="E45" i="16"/>
  <c r="G44" i="16"/>
  <c r="E44" i="16"/>
  <c r="G43" i="16"/>
  <c r="E43" i="16"/>
  <c r="E70" i="16" s="1"/>
  <c r="F39" i="16"/>
  <c r="G38" i="16"/>
  <c r="F38" i="16"/>
  <c r="F34" i="16"/>
  <c r="E34" i="16"/>
  <c r="D34" i="16"/>
  <c r="C34" i="16"/>
  <c r="G33" i="16"/>
  <c r="J33" i="16" s="1"/>
  <c r="L33" i="16" s="1"/>
  <c r="J32" i="16"/>
  <c r="L32" i="16" s="1"/>
  <c r="I32" i="16"/>
  <c r="G32" i="16"/>
  <c r="G31" i="16"/>
  <c r="G30" i="16"/>
  <c r="J30" i="16" s="1"/>
  <c r="L30" i="16" s="1"/>
  <c r="J29" i="16"/>
  <c r="L29" i="16" s="1"/>
  <c r="I29" i="16"/>
  <c r="G29" i="16"/>
  <c r="G28" i="16"/>
  <c r="G27" i="16"/>
  <c r="J27" i="16" s="1"/>
  <c r="L27" i="16" s="1"/>
  <c r="J26" i="16"/>
  <c r="L26" i="16" s="1"/>
  <c r="I26" i="16"/>
  <c r="G26" i="16"/>
  <c r="G25" i="16"/>
  <c r="G24" i="16"/>
  <c r="J24" i="16" s="1"/>
  <c r="L24" i="16" s="1"/>
  <c r="J23" i="16"/>
  <c r="L23" i="16" s="1"/>
  <c r="I23" i="16"/>
  <c r="G23" i="16"/>
  <c r="G22" i="16"/>
  <c r="G21" i="16"/>
  <c r="J21" i="16" s="1"/>
  <c r="L21" i="16" s="1"/>
  <c r="J20" i="16"/>
  <c r="L20" i="16" s="1"/>
  <c r="I20" i="16"/>
  <c r="G20" i="16"/>
  <c r="G19" i="16"/>
  <c r="G18" i="16"/>
  <c r="J18" i="16" s="1"/>
  <c r="L18" i="16" s="1"/>
  <c r="J17" i="16"/>
  <c r="L17" i="16" s="1"/>
  <c r="I17" i="16"/>
  <c r="G17" i="16"/>
  <c r="G16" i="16"/>
  <c r="L15" i="16"/>
  <c r="I15" i="16"/>
  <c r="G15" i="16"/>
  <c r="G14" i="16"/>
  <c r="J14" i="16" s="1"/>
  <c r="L14" i="16" s="1"/>
  <c r="L13" i="16"/>
  <c r="J13" i="16"/>
  <c r="I13" i="16"/>
  <c r="G13" i="16"/>
  <c r="J12" i="16"/>
  <c r="L12" i="16" s="1"/>
  <c r="I12" i="16"/>
  <c r="G12" i="16"/>
  <c r="L11" i="16"/>
  <c r="G11" i="16"/>
  <c r="I11" i="16" s="1"/>
  <c r="G10" i="16"/>
  <c r="J10" i="16" s="1"/>
  <c r="L10" i="16" s="1"/>
  <c r="J9" i="16"/>
  <c r="L9" i="16" s="1"/>
  <c r="I9" i="16"/>
  <c r="G9" i="16"/>
  <c r="G8" i="16"/>
  <c r="G7" i="16"/>
  <c r="J7" i="16" s="1"/>
  <c r="L7" i="16" s="1"/>
  <c r="J6" i="16"/>
  <c r="L6" i="16" s="1"/>
  <c r="I6" i="16"/>
  <c r="G6" i="16"/>
  <c r="L5" i="16"/>
  <c r="I5" i="16"/>
  <c r="G5" i="16"/>
  <c r="L4" i="16"/>
  <c r="I4" i="16"/>
  <c r="G4" i="16"/>
  <c r="C187" i="15"/>
  <c r="E187" i="15" s="1"/>
  <c r="C183" i="15"/>
  <c r="E183" i="15" s="1"/>
  <c r="H178" i="15"/>
  <c r="E178" i="15"/>
  <c r="E177" i="15"/>
  <c r="H177" i="15" s="1"/>
  <c r="E176" i="15"/>
  <c r="H176" i="15" s="1"/>
  <c r="H175" i="15"/>
  <c r="E175" i="15"/>
  <c r="E174" i="15"/>
  <c r="H174" i="15" s="1"/>
  <c r="E173" i="15"/>
  <c r="H173" i="15" s="1"/>
  <c r="H172" i="15"/>
  <c r="E172" i="15"/>
  <c r="E171" i="15"/>
  <c r="H171" i="15" s="1"/>
  <c r="E170" i="15"/>
  <c r="H170" i="15" s="1"/>
  <c r="H169" i="15"/>
  <c r="E169" i="15"/>
  <c r="E168" i="15"/>
  <c r="H168" i="15" s="1"/>
  <c r="E167" i="15"/>
  <c r="H167" i="15" s="1"/>
  <c r="H166" i="15"/>
  <c r="E166" i="15"/>
  <c r="E165" i="15"/>
  <c r="H165" i="15" s="1"/>
  <c r="E161" i="15"/>
  <c r="D161" i="15"/>
  <c r="C161" i="15"/>
  <c r="F160" i="15"/>
  <c r="H160" i="15" s="1"/>
  <c r="H159" i="15"/>
  <c r="F159" i="15"/>
  <c r="F158" i="15"/>
  <c r="H158" i="15" s="1"/>
  <c r="F157" i="15"/>
  <c r="H157" i="15" s="1"/>
  <c r="H156" i="15"/>
  <c r="F156" i="15"/>
  <c r="F155" i="15"/>
  <c r="H155" i="15" s="1"/>
  <c r="F154" i="15"/>
  <c r="H154" i="15" s="1"/>
  <c r="H153" i="15"/>
  <c r="F153" i="15"/>
  <c r="F152" i="15"/>
  <c r="H152" i="15" s="1"/>
  <c r="F151" i="15"/>
  <c r="H151" i="15" s="1"/>
  <c r="H150" i="15"/>
  <c r="F150" i="15"/>
  <c r="F149" i="15"/>
  <c r="H149" i="15" s="1"/>
  <c r="F148" i="15"/>
  <c r="H148" i="15" s="1"/>
  <c r="H147" i="15"/>
  <c r="F147" i="15"/>
  <c r="F146" i="15"/>
  <c r="H146" i="15" s="1"/>
  <c r="F145" i="15"/>
  <c r="H145" i="15" s="1"/>
  <c r="H144" i="15"/>
  <c r="F144" i="15"/>
  <c r="F143" i="15"/>
  <c r="H143" i="15" s="1"/>
  <c r="F142" i="15"/>
  <c r="H142" i="15" s="1"/>
  <c r="H141" i="15"/>
  <c r="F141" i="15"/>
  <c r="F140" i="15"/>
  <c r="H140" i="15" s="1"/>
  <c r="F139" i="15"/>
  <c r="H139" i="15" s="1"/>
  <c r="H138" i="15"/>
  <c r="F138" i="15"/>
  <c r="F137" i="15"/>
  <c r="H137" i="15" s="1"/>
  <c r="F136" i="15"/>
  <c r="H136" i="15" s="1"/>
  <c r="H135" i="15"/>
  <c r="F135" i="15"/>
  <c r="F134" i="15"/>
  <c r="H134" i="15" s="1"/>
  <c r="F133" i="15"/>
  <c r="H133" i="15" s="1"/>
  <c r="H161" i="15" s="1"/>
  <c r="E129" i="15"/>
  <c r="D129" i="15"/>
  <c r="C129" i="15"/>
  <c r="H128" i="15"/>
  <c r="H127" i="15"/>
  <c r="F127" i="15"/>
  <c r="F126" i="15"/>
  <c r="H126" i="15" s="1"/>
  <c r="F125" i="15"/>
  <c r="H125" i="15" s="1"/>
  <c r="H124" i="15"/>
  <c r="F124" i="15"/>
  <c r="F123" i="15"/>
  <c r="H123" i="15" s="1"/>
  <c r="F122" i="15"/>
  <c r="H122" i="15" s="1"/>
  <c r="H121" i="15"/>
  <c r="F121" i="15"/>
  <c r="F120" i="15"/>
  <c r="H120" i="15" s="1"/>
  <c r="F119" i="15"/>
  <c r="H119" i="15" s="1"/>
  <c r="H118" i="15"/>
  <c r="F118" i="15"/>
  <c r="F117" i="15"/>
  <c r="H117" i="15" s="1"/>
  <c r="F116" i="15"/>
  <c r="H116" i="15" s="1"/>
  <c r="H115" i="15"/>
  <c r="F115" i="15"/>
  <c r="F114" i="15"/>
  <c r="H114" i="15" s="1"/>
  <c r="F113" i="15"/>
  <c r="H113" i="15" s="1"/>
  <c r="H112" i="15"/>
  <c r="F112" i="15"/>
  <c r="F111" i="15"/>
  <c r="H111" i="15" s="1"/>
  <c r="F110" i="15"/>
  <c r="H110" i="15" s="1"/>
  <c r="H109" i="15"/>
  <c r="F109" i="15"/>
  <c r="F108" i="15"/>
  <c r="H108" i="15" s="1"/>
  <c r="F107" i="15"/>
  <c r="H107" i="15" s="1"/>
  <c r="H106" i="15"/>
  <c r="F106" i="15"/>
  <c r="F105" i="15"/>
  <c r="H105" i="15" s="1"/>
  <c r="F104" i="15"/>
  <c r="H104" i="15" s="1"/>
  <c r="H103" i="15"/>
  <c r="F103" i="15"/>
  <c r="F102" i="15"/>
  <c r="H102" i="15" s="1"/>
  <c r="H101" i="15"/>
  <c r="H100" i="15"/>
  <c r="F100" i="15"/>
  <c r="H99" i="15"/>
  <c r="F99" i="15"/>
  <c r="H98" i="15"/>
  <c r="F98" i="15"/>
  <c r="H97" i="15"/>
  <c r="F97" i="15"/>
  <c r="H96" i="15"/>
  <c r="F96" i="15"/>
  <c r="H95" i="15"/>
  <c r="F95" i="15"/>
  <c r="F94" i="15"/>
  <c r="H93" i="15"/>
  <c r="F93" i="15"/>
  <c r="F92" i="15"/>
  <c r="H92" i="15" s="1"/>
  <c r="F91" i="15"/>
  <c r="H91" i="15" s="1"/>
  <c r="H90" i="15"/>
  <c r="F90" i="15"/>
  <c r="F89" i="15"/>
  <c r="H89" i="15" s="1"/>
  <c r="F88" i="15"/>
  <c r="H88" i="15" s="1"/>
  <c r="H87" i="15"/>
  <c r="F87" i="15"/>
  <c r="F86" i="15"/>
  <c r="H86" i="15" s="1"/>
  <c r="F85" i="15"/>
  <c r="H85" i="15" s="1"/>
  <c r="H84" i="15"/>
  <c r="F84" i="15"/>
  <c r="F83" i="15"/>
  <c r="H83" i="15" s="1"/>
  <c r="F82" i="15"/>
  <c r="H82" i="15" s="1"/>
  <c r="H81" i="15"/>
  <c r="F81" i="15"/>
  <c r="F80" i="15"/>
  <c r="H80" i="15" s="1"/>
  <c r="F79" i="15"/>
  <c r="H79" i="15" s="1"/>
  <c r="H78" i="15"/>
  <c r="F78" i="15"/>
  <c r="F77" i="15"/>
  <c r="H77" i="15" s="1"/>
  <c r="F76" i="15"/>
  <c r="H76" i="15" s="1"/>
  <c r="H75" i="15"/>
  <c r="F75" i="15"/>
  <c r="F74" i="15"/>
  <c r="D70" i="15"/>
  <c r="C70" i="15"/>
  <c r="B70" i="15"/>
  <c r="G69" i="15"/>
  <c r="E69" i="15"/>
  <c r="E68" i="15"/>
  <c r="G68" i="15" s="1"/>
  <c r="G67" i="15"/>
  <c r="E67" i="15"/>
  <c r="G66" i="15"/>
  <c r="E66" i="15"/>
  <c r="E65" i="15"/>
  <c r="G65" i="15" s="1"/>
  <c r="G64" i="15"/>
  <c r="E64" i="15"/>
  <c r="G63" i="15"/>
  <c r="E63" i="15"/>
  <c r="E62" i="15"/>
  <c r="G62" i="15" s="1"/>
  <c r="G61" i="15"/>
  <c r="E61" i="15"/>
  <c r="G60" i="15"/>
  <c r="E60" i="15"/>
  <c r="E59" i="15"/>
  <c r="G59" i="15" s="1"/>
  <c r="G58" i="15"/>
  <c r="E58" i="15"/>
  <c r="G57" i="15"/>
  <c r="E57" i="15"/>
  <c r="E56" i="15"/>
  <c r="G56" i="15" s="1"/>
  <c r="G55" i="15"/>
  <c r="E55" i="15"/>
  <c r="G54" i="15"/>
  <c r="E54" i="15"/>
  <c r="E53" i="15"/>
  <c r="G53" i="15" s="1"/>
  <c r="G52" i="15"/>
  <c r="E52" i="15"/>
  <c r="G51" i="15"/>
  <c r="E51" i="15"/>
  <c r="E50" i="15"/>
  <c r="G50" i="15" s="1"/>
  <c r="G49" i="15"/>
  <c r="E49" i="15"/>
  <c r="G48" i="15"/>
  <c r="E48" i="15"/>
  <c r="E47" i="15"/>
  <c r="G47" i="15" s="1"/>
  <c r="G46" i="15"/>
  <c r="E46" i="15"/>
  <c r="G45" i="15"/>
  <c r="E45" i="15"/>
  <c r="E44" i="15"/>
  <c r="E70" i="15" s="1"/>
  <c r="G43" i="15"/>
  <c r="E43" i="15"/>
  <c r="F39" i="15"/>
  <c r="G38" i="15"/>
  <c r="F38" i="15"/>
  <c r="F34" i="15"/>
  <c r="E34" i="15"/>
  <c r="D34" i="15"/>
  <c r="C34" i="15"/>
  <c r="G33" i="15"/>
  <c r="G32" i="15"/>
  <c r="J32" i="15" s="1"/>
  <c r="L32" i="15" s="1"/>
  <c r="J31" i="15"/>
  <c r="L31" i="15" s="1"/>
  <c r="I31" i="15"/>
  <c r="G31" i="15"/>
  <c r="G30" i="15"/>
  <c r="G29" i="15"/>
  <c r="J29" i="15" s="1"/>
  <c r="L29" i="15" s="1"/>
  <c r="J28" i="15"/>
  <c r="L28" i="15" s="1"/>
  <c r="I28" i="15"/>
  <c r="G28" i="15"/>
  <c r="G27" i="15"/>
  <c r="G26" i="15"/>
  <c r="J26" i="15" s="1"/>
  <c r="L26" i="15" s="1"/>
  <c r="J25" i="15"/>
  <c r="L25" i="15" s="1"/>
  <c r="I25" i="15"/>
  <c r="G25" i="15"/>
  <c r="G24" i="15"/>
  <c r="G23" i="15"/>
  <c r="J23" i="15" s="1"/>
  <c r="L23" i="15" s="1"/>
  <c r="J22" i="15"/>
  <c r="L22" i="15" s="1"/>
  <c r="I22" i="15"/>
  <c r="G22" i="15"/>
  <c r="G21" i="15"/>
  <c r="G20" i="15"/>
  <c r="J20" i="15" s="1"/>
  <c r="L20" i="15" s="1"/>
  <c r="J19" i="15"/>
  <c r="L19" i="15" s="1"/>
  <c r="I19" i="15"/>
  <c r="G19" i="15"/>
  <c r="G18" i="15"/>
  <c r="G17" i="15"/>
  <c r="J17" i="15" s="1"/>
  <c r="L17" i="15" s="1"/>
  <c r="J16" i="15"/>
  <c r="L16" i="15" s="1"/>
  <c r="I16" i="15"/>
  <c r="G16" i="15"/>
  <c r="L15" i="15"/>
  <c r="I15" i="15"/>
  <c r="G15" i="15"/>
  <c r="L14" i="15"/>
  <c r="J14" i="15"/>
  <c r="I14" i="15"/>
  <c r="G14" i="15"/>
  <c r="G13" i="15"/>
  <c r="J13" i="15" s="1"/>
  <c r="L13" i="15" s="1"/>
  <c r="L12" i="15"/>
  <c r="J12" i="15"/>
  <c r="I12" i="15"/>
  <c r="G12" i="15"/>
  <c r="L11" i="15"/>
  <c r="I11" i="15"/>
  <c r="G11" i="15"/>
  <c r="G10" i="15"/>
  <c r="L9" i="15"/>
  <c r="G9" i="15"/>
  <c r="J9" i="15" s="1"/>
  <c r="J8" i="15"/>
  <c r="L8" i="15" s="1"/>
  <c r="I8" i="15"/>
  <c r="G8" i="15"/>
  <c r="G7" i="15"/>
  <c r="L6" i="15"/>
  <c r="G6" i="15"/>
  <c r="J6" i="15" s="1"/>
  <c r="L5" i="15"/>
  <c r="I5" i="15"/>
  <c r="G5" i="15"/>
  <c r="L4" i="15"/>
  <c r="G4" i="15"/>
  <c r="C187" i="14"/>
  <c r="E187" i="14" s="1"/>
  <c r="E183" i="14"/>
  <c r="C183" i="14"/>
  <c r="E178" i="14"/>
  <c r="H178" i="14" s="1"/>
  <c r="E177" i="14"/>
  <c r="H177" i="14" s="1"/>
  <c r="H176" i="14"/>
  <c r="E176" i="14"/>
  <c r="E175" i="14"/>
  <c r="H175" i="14" s="1"/>
  <c r="E174" i="14"/>
  <c r="H174" i="14" s="1"/>
  <c r="H173" i="14"/>
  <c r="E173" i="14"/>
  <c r="E172" i="14"/>
  <c r="H172" i="14" s="1"/>
  <c r="E171" i="14"/>
  <c r="H171" i="14" s="1"/>
  <c r="H170" i="14"/>
  <c r="E170" i="14"/>
  <c r="E169" i="14"/>
  <c r="H169" i="14" s="1"/>
  <c r="E168" i="14"/>
  <c r="H168" i="14" s="1"/>
  <c r="H167" i="14"/>
  <c r="E167" i="14"/>
  <c r="E166" i="14"/>
  <c r="H166" i="14" s="1"/>
  <c r="E165" i="14"/>
  <c r="H165" i="14" s="1"/>
  <c r="J164" i="14" s="1"/>
  <c r="E161" i="14"/>
  <c r="D161" i="14"/>
  <c r="C161" i="14"/>
  <c r="H160" i="14"/>
  <c r="F160" i="14"/>
  <c r="F159" i="14"/>
  <c r="H159" i="14" s="1"/>
  <c r="F158" i="14"/>
  <c r="H158" i="14" s="1"/>
  <c r="H157" i="14"/>
  <c r="F157" i="14"/>
  <c r="F156" i="14"/>
  <c r="H156" i="14" s="1"/>
  <c r="F155" i="14"/>
  <c r="H155" i="14" s="1"/>
  <c r="H154" i="14"/>
  <c r="F154" i="14"/>
  <c r="F153" i="14"/>
  <c r="H153" i="14" s="1"/>
  <c r="F152" i="14"/>
  <c r="H152" i="14" s="1"/>
  <c r="H151" i="14"/>
  <c r="F151" i="14"/>
  <c r="F150" i="14"/>
  <c r="H150" i="14" s="1"/>
  <c r="F149" i="14"/>
  <c r="H149" i="14" s="1"/>
  <c r="H148" i="14"/>
  <c r="F148" i="14"/>
  <c r="F147" i="14"/>
  <c r="H147" i="14" s="1"/>
  <c r="F146" i="14"/>
  <c r="H146" i="14" s="1"/>
  <c r="H145" i="14"/>
  <c r="F145" i="14"/>
  <c r="F144" i="14"/>
  <c r="H144" i="14" s="1"/>
  <c r="F143" i="14"/>
  <c r="H143" i="14" s="1"/>
  <c r="H142" i="14"/>
  <c r="F142" i="14"/>
  <c r="F141" i="14"/>
  <c r="H141" i="14" s="1"/>
  <c r="F140" i="14"/>
  <c r="H140" i="14" s="1"/>
  <c r="H139" i="14"/>
  <c r="F139" i="14"/>
  <c r="F138" i="14"/>
  <c r="H138" i="14" s="1"/>
  <c r="F137" i="14"/>
  <c r="H137" i="14" s="1"/>
  <c r="H136" i="14"/>
  <c r="F136" i="14"/>
  <c r="F135" i="14"/>
  <c r="H135" i="14" s="1"/>
  <c r="F134" i="14"/>
  <c r="H134" i="14" s="1"/>
  <c r="H133" i="14"/>
  <c r="F133" i="14"/>
  <c r="E129" i="14"/>
  <c r="D129" i="14"/>
  <c r="C129" i="14"/>
  <c r="H128" i="14"/>
  <c r="F127" i="14"/>
  <c r="H127" i="14" s="1"/>
  <c r="F126" i="14"/>
  <c r="H126" i="14" s="1"/>
  <c r="H125" i="14"/>
  <c r="F125" i="14"/>
  <c r="F124" i="14"/>
  <c r="H124" i="14" s="1"/>
  <c r="F123" i="14"/>
  <c r="H123" i="14" s="1"/>
  <c r="H122" i="14"/>
  <c r="F122" i="14"/>
  <c r="F121" i="14"/>
  <c r="H121" i="14" s="1"/>
  <c r="F120" i="14"/>
  <c r="H120" i="14" s="1"/>
  <c r="H119" i="14"/>
  <c r="F119" i="14"/>
  <c r="F118" i="14"/>
  <c r="H118" i="14" s="1"/>
  <c r="F117" i="14"/>
  <c r="H117" i="14" s="1"/>
  <c r="H116" i="14"/>
  <c r="F116" i="14"/>
  <c r="F115" i="14"/>
  <c r="H115" i="14" s="1"/>
  <c r="F114" i="14"/>
  <c r="H114" i="14" s="1"/>
  <c r="H113" i="14"/>
  <c r="F113" i="14"/>
  <c r="F112" i="14"/>
  <c r="H112" i="14" s="1"/>
  <c r="F111" i="14"/>
  <c r="H111" i="14" s="1"/>
  <c r="H110" i="14"/>
  <c r="F110" i="14"/>
  <c r="F109" i="14"/>
  <c r="H109" i="14" s="1"/>
  <c r="F108" i="14"/>
  <c r="H108" i="14" s="1"/>
  <c r="H107" i="14"/>
  <c r="F107" i="14"/>
  <c r="F106" i="14"/>
  <c r="H106" i="14" s="1"/>
  <c r="F105" i="14"/>
  <c r="H105" i="14" s="1"/>
  <c r="H104" i="14"/>
  <c r="F104" i="14"/>
  <c r="F103" i="14"/>
  <c r="H103" i="14" s="1"/>
  <c r="F102" i="14"/>
  <c r="H102" i="14" s="1"/>
  <c r="H101" i="14"/>
  <c r="H100" i="14"/>
  <c r="F100" i="14"/>
  <c r="H99" i="14"/>
  <c r="F99" i="14"/>
  <c r="F98" i="14"/>
  <c r="H98" i="14" s="1"/>
  <c r="H97" i="14"/>
  <c r="F97" i="14"/>
  <c r="H96" i="14"/>
  <c r="F96" i="14"/>
  <c r="F95" i="14"/>
  <c r="H95" i="14" s="1"/>
  <c r="F94" i="14"/>
  <c r="F93" i="14"/>
  <c r="H93" i="14" s="1"/>
  <c r="F92" i="14"/>
  <c r="H92" i="14" s="1"/>
  <c r="H91" i="14"/>
  <c r="F91" i="14"/>
  <c r="F90" i="14"/>
  <c r="H90" i="14" s="1"/>
  <c r="F89" i="14"/>
  <c r="H89" i="14" s="1"/>
  <c r="H88" i="14"/>
  <c r="F88" i="14"/>
  <c r="F87" i="14"/>
  <c r="H87" i="14" s="1"/>
  <c r="F86" i="14"/>
  <c r="H86" i="14" s="1"/>
  <c r="H85" i="14"/>
  <c r="F85" i="14"/>
  <c r="F84" i="14"/>
  <c r="H84" i="14" s="1"/>
  <c r="F83" i="14"/>
  <c r="H83" i="14" s="1"/>
  <c r="H82" i="14"/>
  <c r="F82" i="14"/>
  <c r="F81" i="14"/>
  <c r="H81" i="14" s="1"/>
  <c r="F80" i="14"/>
  <c r="H80" i="14" s="1"/>
  <c r="H79" i="14"/>
  <c r="F79" i="14"/>
  <c r="F78" i="14"/>
  <c r="H78" i="14" s="1"/>
  <c r="F77" i="14"/>
  <c r="H77" i="14" s="1"/>
  <c r="H76" i="14"/>
  <c r="F76" i="14"/>
  <c r="F75" i="14"/>
  <c r="H75" i="14" s="1"/>
  <c r="F74" i="14"/>
  <c r="D70" i="14"/>
  <c r="C70" i="14"/>
  <c r="B70" i="14"/>
  <c r="E69" i="14"/>
  <c r="G69" i="14" s="1"/>
  <c r="G68" i="14"/>
  <c r="E68" i="14"/>
  <c r="G67" i="14"/>
  <c r="E67" i="14"/>
  <c r="E66" i="14"/>
  <c r="G66" i="14" s="1"/>
  <c r="G65" i="14"/>
  <c r="E65" i="14"/>
  <c r="G64" i="14"/>
  <c r="E64" i="14"/>
  <c r="E63" i="14"/>
  <c r="G63" i="14" s="1"/>
  <c r="G62" i="14"/>
  <c r="E62" i="14"/>
  <c r="G61" i="14"/>
  <c r="E61" i="14"/>
  <c r="E60" i="14"/>
  <c r="G60" i="14" s="1"/>
  <c r="G59" i="14"/>
  <c r="E59" i="14"/>
  <c r="G58" i="14"/>
  <c r="E58" i="14"/>
  <c r="E57" i="14"/>
  <c r="G57" i="14" s="1"/>
  <c r="G56" i="14"/>
  <c r="E56" i="14"/>
  <c r="G55" i="14"/>
  <c r="E55" i="14"/>
  <c r="E54" i="14"/>
  <c r="G54" i="14" s="1"/>
  <c r="G53" i="14"/>
  <c r="E53" i="14"/>
  <c r="G52" i="14"/>
  <c r="E52" i="14"/>
  <c r="E51" i="14"/>
  <c r="G51" i="14" s="1"/>
  <c r="G50" i="14"/>
  <c r="E50" i="14"/>
  <c r="G49" i="14"/>
  <c r="E49" i="14"/>
  <c r="E48" i="14"/>
  <c r="G48" i="14" s="1"/>
  <c r="G47" i="14"/>
  <c r="E47" i="14"/>
  <c r="G46" i="14"/>
  <c r="E46" i="14"/>
  <c r="E45" i="14"/>
  <c r="E70" i="14" s="1"/>
  <c r="G44" i="14"/>
  <c r="E44" i="14"/>
  <c r="G43" i="14"/>
  <c r="E43" i="14"/>
  <c r="F39" i="14"/>
  <c r="G38" i="14"/>
  <c r="F38" i="14"/>
  <c r="F34" i="14"/>
  <c r="E34" i="14"/>
  <c r="D34" i="14"/>
  <c r="C34" i="14"/>
  <c r="J33" i="14"/>
  <c r="L33" i="14" s="1"/>
  <c r="I33" i="14"/>
  <c r="G33" i="14"/>
  <c r="G32" i="14"/>
  <c r="G31" i="14"/>
  <c r="J31" i="14" s="1"/>
  <c r="L31" i="14" s="1"/>
  <c r="J30" i="14"/>
  <c r="L30" i="14" s="1"/>
  <c r="I30" i="14"/>
  <c r="G30" i="14"/>
  <c r="G29" i="14"/>
  <c r="G28" i="14"/>
  <c r="J28" i="14" s="1"/>
  <c r="L28" i="14" s="1"/>
  <c r="J27" i="14"/>
  <c r="L27" i="14" s="1"/>
  <c r="I27" i="14"/>
  <c r="G27" i="14"/>
  <c r="G26" i="14"/>
  <c r="G25" i="14"/>
  <c r="J25" i="14" s="1"/>
  <c r="L25" i="14" s="1"/>
  <c r="J24" i="14"/>
  <c r="L24" i="14" s="1"/>
  <c r="I24" i="14"/>
  <c r="G24" i="14"/>
  <c r="G23" i="14"/>
  <c r="G22" i="14"/>
  <c r="J22" i="14" s="1"/>
  <c r="L22" i="14" s="1"/>
  <c r="J21" i="14"/>
  <c r="L21" i="14" s="1"/>
  <c r="I21" i="14"/>
  <c r="G21" i="14"/>
  <c r="G20" i="14"/>
  <c r="G19" i="14"/>
  <c r="J19" i="14" s="1"/>
  <c r="L19" i="14" s="1"/>
  <c r="J18" i="14"/>
  <c r="L18" i="14" s="1"/>
  <c r="I18" i="14"/>
  <c r="G18" i="14"/>
  <c r="G17" i="14"/>
  <c r="G16" i="14"/>
  <c r="J16" i="14" s="1"/>
  <c r="L16" i="14" s="1"/>
  <c r="L15" i="14"/>
  <c r="G15" i="14"/>
  <c r="I15" i="14" s="1"/>
  <c r="L14" i="14"/>
  <c r="J14" i="14"/>
  <c r="I14" i="14"/>
  <c r="G14" i="14"/>
  <c r="J13" i="14"/>
  <c r="L13" i="14" s="1"/>
  <c r="I13" i="14"/>
  <c r="G13" i="14"/>
  <c r="I12" i="14"/>
  <c r="G12" i="14"/>
  <c r="J12" i="14" s="1"/>
  <c r="L12" i="14" s="1"/>
  <c r="L11" i="14"/>
  <c r="G11" i="14"/>
  <c r="I11" i="14" s="1"/>
  <c r="J10" i="14"/>
  <c r="L10" i="14" s="1"/>
  <c r="I10" i="14"/>
  <c r="G10" i="14"/>
  <c r="G9" i="14"/>
  <c r="G8" i="14"/>
  <c r="J8" i="14" s="1"/>
  <c r="L8" i="14" s="1"/>
  <c r="J7" i="14"/>
  <c r="L7" i="14" s="1"/>
  <c r="I7" i="14"/>
  <c r="G7" i="14"/>
  <c r="G6" i="14"/>
  <c r="L5" i="14"/>
  <c r="I5" i="14"/>
  <c r="G5" i="14"/>
  <c r="L4" i="14"/>
  <c r="G4" i="14"/>
  <c r="I4" i="14" s="1"/>
  <c r="E187" i="13"/>
  <c r="C187" i="13"/>
  <c r="C183" i="13"/>
  <c r="E183" i="13" s="1"/>
  <c r="E178" i="13"/>
  <c r="H178" i="13" s="1"/>
  <c r="H177" i="13"/>
  <c r="E177" i="13"/>
  <c r="E176" i="13"/>
  <c r="H176" i="13" s="1"/>
  <c r="E175" i="13"/>
  <c r="H175" i="13" s="1"/>
  <c r="H174" i="13"/>
  <c r="E174" i="13"/>
  <c r="E173" i="13"/>
  <c r="H173" i="13" s="1"/>
  <c r="E172" i="13"/>
  <c r="H172" i="13" s="1"/>
  <c r="H171" i="13"/>
  <c r="E171" i="13"/>
  <c r="E170" i="13"/>
  <c r="H170" i="13" s="1"/>
  <c r="E169" i="13"/>
  <c r="H169" i="13" s="1"/>
  <c r="H168" i="13"/>
  <c r="E168" i="13"/>
  <c r="E167" i="13"/>
  <c r="H167" i="13" s="1"/>
  <c r="E166" i="13"/>
  <c r="H166" i="13" s="1"/>
  <c r="H165" i="13"/>
  <c r="E165" i="13"/>
  <c r="E161" i="13"/>
  <c r="D161" i="13"/>
  <c r="C161" i="13"/>
  <c r="F160" i="13"/>
  <c r="H160" i="13" s="1"/>
  <c r="F159" i="13"/>
  <c r="H159" i="13" s="1"/>
  <c r="H158" i="13"/>
  <c r="F158" i="13"/>
  <c r="F157" i="13"/>
  <c r="H157" i="13" s="1"/>
  <c r="F156" i="13"/>
  <c r="H156" i="13" s="1"/>
  <c r="H155" i="13"/>
  <c r="F155" i="13"/>
  <c r="F154" i="13"/>
  <c r="H154" i="13" s="1"/>
  <c r="F153" i="13"/>
  <c r="H153" i="13" s="1"/>
  <c r="H152" i="13"/>
  <c r="F152" i="13"/>
  <c r="F151" i="13"/>
  <c r="H151" i="13" s="1"/>
  <c r="F150" i="13"/>
  <c r="H150" i="13" s="1"/>
  <c r="H149" i="13"/>
  <c r="F149" i="13"/>
  <c r="F148" i="13"/>
  <c r="H148" i="13" s="1"/>
  <c r="F147" i="13"/>
  <c r="H147" i="13" s="1"/>
  <c r="H146" i="13"/>
  <c r="F146" i="13"/>
  <c r="F145" i="13"/>
  <c r="H145" i="13" s="1"/>
  <c r="F144" i="13"/>
  <c r="H144" i="13" s="1"/>
  <c r="H143" i="13"/>
  <c r="F143" i="13"/>
  <c r="F142" i="13"/>
  <c r="H142" i="13" s="1"/>
  <c r="F141" i="13"/>
  <c r="H141" i="13" s="1"/>
  <c r="H140" i="13"/>
  <c r="F140" i="13"/>
  <c r="F139" i="13"/>
  <c r="H139" i="13" s="1"/>
  <c r="F138" i="13"/>
  <c r="H138" i="13" s="1"/>
  <c r="H137" i="13"/>
  <c r="F137" i="13"/>
  <c r="F136" i="13"/>
  <c r="H136" i="13" s="1"/>
  <c r="F135" i="13"/>
  <c r="H135" i="13" s="1"/>
  <c r="H134" i="13"/>
  <c r="F134" i="13"/>
  <c r="F133" i="13"/>
  <c r="H133" i="13" s="1"/>
  <c r="E129" i="13"/>
  <c r="D129" i="13"/>
  <c r="C129" i="13"/>
  <c r="H128" i="13"/>
  <c r="F127" i="13"/>
  <c r="H127" i="13" s="1"/>
  <c r="H126" i="13"/>
  <c r="F126" i="13"/>
  <c r="F125" i="13"/>
  <c r="H125" i="13" s="1"/>
  <c r="F124" i="13"/>
  <c r="H124" i="13" s="1"/>
  <c r="H123" i="13"/>
  <c r="F123" i="13"/>
  <c r="F122" i="13"/>
  <c r="H122" i="13" s="1"/>
  <c r="F121" i="13"/>
  <c r="H121" i="13" s="1"/>
  <c r="H120" i="13"/>
  <c r="F120" i="13"/>
  <c r="F119" i="13"/>
  <c r="H119" i="13" s="1"/>
  <c r="F118" i="13"/>
  <c r="H118" i="13" s="1"/>
  <c r="H117" i="13"/>
  <c r="F117" i="13"/>
  <c r="F116" i="13"/>
  <c r="H116" i="13" s="1"/>
  <c r="F115" i="13"/>
  <c r="H115" i="13" s="1"/>
  <c r="H114" i="13"/>
  <c r="F114" i="13"/>
  <c r="F113" i="13"/>
  <c r="H113" i="13" s="1"/>
  <c r="F112" i="13"/>
  <c r="H112" i="13" s="1"/>
  <c r="H111" i="13"/>
  <c r="F111" i="13"/>
  <c r="F110" i="13"/>
  <c r="H110" i="13" s="1"/>
  <c r="F109" i="13"/>
  <c r="H109" i="13" s="1"/>
  <c r="H108" i="13"/>
  <c r="F108" i="13"/>
  <c r="F107" i="13"/>
  <c r="H107" i="13" s="1"/>
  <c r="F106" i="13"/>
  <c r="H106" i="13" s="1"/>
  <c r="H105" i="13"/>
  <c r="F105" i="13"/>
  <c r="F104" i="13"/>
  <c r="H104" i="13" s="1"/>
  <c r="F103" i="13"/>
  <c r="H103" i="13" s="1"/>
  <c r="H102" i="13"/>
  <c r="F102" i="13"/>
  <c r="H101" i="13"/>
  <c r="H100" i="13"/>
  <c r="F100" i="13"/>
  <c r="F99" i="13"/>
  <c r="H99" i="13" s="1"/>
  <c r="H98" i="13"/>
  <c r="F98" i="13"/>
  <c r="H97" i="13"/>
  <c r="F97" i="13"/>
  <c r="F96" i="13"/>
  <c r="H96" i="13" s="1"/>
  <c r="H95" i="13"/>
  <c r="F95" i="13"/>
  <c r="F94" i="13"/>
  <c r="F93" i="13"/>
  <c r="H93" i="13" s="1"/>
  <c r="H92" i="13"/>
  <c r="F92" i="13"/>
  <c r="F91" i="13"/>
  <c r="H91" i="13" s="1"/>
  <c r="F90" i="13"/>
  <c r="H90" i="13" s="1"/>
  <c r="H89" i="13"/>
  <c r="F89" i="13"/>
  <c r="F88" i="13"/>
  <c r="H88" i="13" s="1"/>
  <c r="F87" i="13"/>
  <c r="H87" i="13" s="1"/>
  <c r="H86" i="13"/>
  <c r="F86" i="13"/>
  <c r="F85" i="13"/>
  <c r="H85" i="13" s="1"/>
  <c r="F84" i="13"/>
  <c r="H84" i="13" s="1"/>
  <c r="H83" i="13"/>
  <c r="F83" i="13"/>
  <c r="F82" i="13"/>
  <c r="H82" i="13" s="1"/>
  <c r="F81" i="13"/>
  <c r="H81" i="13" s="1"/>
  <c r="H80" i="13"/>
  <c r="F80" i="13"/>
  <c r="F79" i="13"/>
  <c r="H79" i="13" s="1"/>
  <c r="F78" i="13"/>
  <c r="H78" i="13" s="1"/>
  <c r="H77" i="13"/>
  <c r="F77" i="13"/>
  <c r="F76" i="13"/>
  <c r="H76" i="13" s="1"/>
  <c r="F75" i="13"/>
  <c r="H75" i="13" s="1"/>
  <c r="H74" i="13"/>
  <c r="F74" i="13"/>
  <c r="D70" i="13"/>
  <c r="C70" i="13"/>
  <c r="B70" i="13"/>
  <c r="G69" i="13"/>
  <c r="E69" i="13"/>
  <c r="G68" i="13"/>
  <c r="E68" i="13"/>
  <c r="E67" i="13"/>
  <c r="G67" i="13" s="1"/>
  <c r="G66" i="13"/>
  <c r="E66" i="13"/>
  <c r="G65" i="13"/>
  <c r="E65" i="13"/>
  <c r="E64" i="13"/>
  <c r="G64" i="13" s="1"/>
  <c r="G63" i="13"/>
  <c r="E63" i="13"/>
  <c r="G62" i="13"/>
  <c r="E62" i="13"/>
  <c r="E61" i="13"/>
  <c r="G61" i="13" s="1"/>
  <c r="G60" i="13"/>
  <c r="E60" i="13"/>
  <c r="G59" i="13"/>
  <c r="E59" i="13"/>
  <c r="E58" i="13"/>
  <c r="G58" i="13" s="1"/>
  <c r="G57" i="13"/>
  <c r="E57" i="13"/>
  <c r="G56" i="13"/>
  <c r="E56" i="13"/>
  <c r="E55" i="13"/>
  <c r="G55" i="13" s="1"/>
  <c r="G54" i="13"/>
  <c r="E54" i="13"/>
  <c r="G53" i="13"/>
  <c r="E53" i="13"/>
  <c r="E52" i="13"/>
  <c r="G52" i="13" s="1"/>
  <c r="G51" i="13"/>
  <c r="E51" i="13"/>
  <c r="G50" i="13"/>
  <c r="E50" i="13"/>
  <c r="E49" i="13"/>
  <c r="G49" i="13" s="1"/>
  <c r="G48" i="13"/>
  <c r="E48" i="13"/>
  <c r="G47" i="13"/>
  <c r="E47" i="13"/>
  <c r="E46" i="13"/>
  <c r="G46" i="13" s="1"/>
  <c r="G45" i="13"/>
  <c r="E45" i="13"/>
  <c r="G44" i="13"/>
  <c r="E44" i="13"/>
  <c r="E43" i="13"/>
  <c r="E70" i="13" s="1"/>
  <c r="F39" i="13"/>
  <c r="G38" i="13"/>
  <c r="F38" i="13"/>
  <c r="F34" i="13"/>
  <c r="E34" i="13"/>
  <c r="D34" i="13"/>
  <c r="C34" i="13"/>
  <c r="L33" i="13"/>
  <c r="G33" i="13"/>
  <c r="J33" i="13" s="1"/>
  <c r="J32" i="13"/>
  <c r="L32" i="13" s="1"/>
  <c r="I32" i="13"/>
  <c r="G32" i="13"/>
  <c r="G31" i="13"/>
  <c r="L30" i="13"/>
  <c r="G30" i="13"/>
  <c r="J30" i="13" s="1"/>
  <c r="J29" i="13"/>
  <c r="L29" i="13" s="1"/>
  <c r="I29" i="13"/>
  <c r="G29" i="13"/>
  <c r="G28" i="13"/>
  <c r="L27" i="13"/>
  <c r="G27" i="13"/>
  <c r="J27" i="13" s="1"/>
  <c r="J26" i="13"/>
  <c r="L26" i="13" s="1"/>
  <c r="I26" i="13"/>
  <c r="G26" i="13"/>
  <c r="G25" i="13"/>
  <c r="L24" i="13"/>
  <c r="G24" i="13"/>
  <c r="J24" i="13" s="1"/>
  <c r="J23" i="13"/>
  <c r="L23" i="13" s="1"/>
  <c r="I23" i="13"/>
  <c r="G23" i="13"/>
  <c r="G22" i="13"/>
  <c r="L21" i="13"/>
  <c r="G21" i="13"/>
  <c r="J21" i="13" s="1"/>
  <c r="J20" i="13"/>
  <c r="L20" i="13" s="1"/>
  <c r="I20" i="13"/>
  <c r="G20" i="13"/>
  <c r="G19" i="13"/>
  <c r="L18" i="13"/>
  <c r="G18" i="13"/>
  <c r="J18" i="13" s="1"/>
  <c r="J17" i="13"/>
  <c r="L17" i="13" s="1"/>
  <c r="I17" i="13"/>
  <c r="G17" i="13"/>
  <c r="G16" i="13"/>
  <c r="L15" i="13"/>
  <c r="I15" i="13"/>
  <c r="G15" i="13"/>
  <c r="I14" i="13"/>
  <c r="G14" i="13"/>
  <c r="J14" i="13" s="1"/>
  <c r="L14" i="13" s="1"/>
  <c r="I13" i="13"/>
  <c r="G13" i="13"/>
  <c r="J13" i="13" s="1"/>
  <c r="L13" i="13" s="1"/>
  <c r="J12" i="13"/>
  <c r="L12" i="13" s="1"/>
  <c r="I12" i="13"/>
  <c r="G12" i="13"/>
  <c r="L11" i="13"/>
  <c r="G11" i="13"/>
  <c r="I11" i="13" s="1"/>
  <c r="G10" i="13"/>
  <c r="J10" i="13" s="1"/>
  <c r="L10" i="13" s="1"/>
  <c r="J9" i="13"/>
  <c r="L9" i="13" s="1"/>
  <c r="I9" i="13"/>
  <c r="G9" i="13"/>
  <c r="G8" i="13"/>
  <c r="G7" i="13"/>
  <c r="J7" i="13" s="1"/>
  <c r="L7" i="13" s="1"/>
  <c r="J6" i="13"/>
  <c r="L6" i="13" s="1"/>
  <c r="I6" i="13"/>
  <c r="G6" i="13"/>
  <c r="L5" i="13"/>
  <c r="I5" i="13"/>
  <c r="G5" i="13"/>
  <c r="L4" i="13"/>
  <c r="I4" i="13"/>
  <c r="G4" i="13"/>
  <c r="C187" i="12"/>
  <c r="E187" i="12" s="1"/>
  <c r="C183" i="12"/>
  <c r="E183" i="12" s="1"/>
  <c r="H178" i="12"/>
  <c r="E178" i="12"/>
  <c r="E177" i="12"/>
  <c r="H177" i="12" s="1"/>
  <c r="E176" i="12"/>
  <c r="H176" i="12" s="1"/>
  <c r="H175" i="12"/>
  <c r="E175" i="12"/>
  <c r="E174" i="12"/>
  <c r="H174" i="12" s="1"/>
  <c r="E173" i="12"/>
  <c r="H173" i="12" s="1"/>
  <c r="H172" i="12"/>
  <c r="E172" i="12"/>
  <c r="E171" i="12"/>
  <c r="H171" i="12" s="1"/>
  <c r="E170" i="12"/>
  <c r="H170" i="12" s="1"/>
  <c r="H169" i="12"/>
  <c r="E169" i="12"/>
  <c r="E168" i="12"/>
  <c r="H168" i="12" s="1"/>
  <c r="E167" i="12"/>
  <c r="H167" i="12" s="1"/>
  <c r="H166" i="12"/>
  <c r="E166" i="12"/>
  <c r="E165" i="12"/>
  <c r="H165" i="12" s="1"/>
  <c r="E161" i="12"/>
  <c r="D161" i="12"/>
  <c r="C161" i="12"/>
  <c r="F160" i="12"/>
  <c r="H160" i="12" s="1"/>
  <c r="H159" i="12"/>
  <c r="F159" i="12"/>
  <c r="F158" i="12"/>
  <c r="H158" i="12" s="1"/>
  <c r="F157" i="12"/>
  <c r="H157" i="12" s="1"/>
  <c r="H156" i="12"/>
  <c r="F156" i="12"/>
  <c r="F155" i="12"/>
  <c r="H155" i="12" s="1"/>
  <c r="F154" i="12"/>
  <c r="H154" i="12" s="1"/>
  <c r="H153" i="12"/>
  <c r="F153" i="12"/>
  <c r="F152" i="12"/>
  <c r="H152" i="12" s="1"/>
  <c r="F151" i="12"/>
  <c r="H151" i="12" s="1"/>
  <c r="H150" i="12"/>
  <c r="F150" i="12"/>
  <c r="F149" i="12"/>
  <c r="H149" i="12" s="1"/>
  <c r="F148" i="12"/>
  <c r="H148" i="12" s="1"/>
  <c r="H147" i="12"/>
  <c r="F147" i="12"/>
  <c r="F146" i="12"/>
  <c r="H146" i="12" s="1"/>
  <c r="F145" i="12"/>
  <c r="H145" i="12" s="1"/>
  <c r="H144" i="12"/>
  <c r="F144" i="12"/>
  <c r="F143" i="12"/>
  <c r="H143" i="12" s="1"/>
  <c r="F142" i="12"/>
  <c r="H142" i="12" s="1"/>
  <c r="H141" i="12"/>
  <c r="F141" i="12"/>
  <c r="F140" i="12"/>
  <c r="H140" i="12" s="1"/>
  <c r="F139" i="12"/>
  <c r="H139" i="12" s="1"/>
  <c r="H138" i="12"/>
  <c r="F138" i="12"/>
  <c r="F137" i="12"/>
  <c r="H137" i="12" s="1"/>
  <c r="H161" i="12" s="1"/>
  <c r="F136" i="12"/>
  <c r="H136" i="12" s="1"/>
  <c r="H135" i="12"/>
  <c r="F135" i="12"/>
  <c r="F134" i="12"/>
  <c r="H134" i="12" s="1"/>
  <c r="F133" i="12"/>
  <c r="H133" i="12" s="1"/>
  <c r="E129" i="12"/>
  <c r="D129" i="12"/>
  <c r="C129" i="12"/>
  <c r="H128" i="12"/>
  <c r="H127" i="12"/>
  <c r="F127" i="12"/>
  <c r="F126" i="12"/>
  <c r="H126" i="12" s="1"/>
  <c r="F125" i="12"/>
  <c r="H125" i="12" s="1"/>
  <c r="H124" i="12"/>
  <c r="F124" i="12"/>
  <c r="F123" i="12"/>
  <c r="H123" i="12" s="1"/>
  <c r="F122" i="12"/>
  <c r="H122" i="12" s="1"/>
  <c r="H121" i="12"/>
  <c r="F121" i="12"/>
  <c r="F120" i="12"/>
  <c r="H120" i="12" s="1"/>
  <c r="F119" i="12"/>
  <c r="H119" i="12" s="1"/>
  <c r="H118" i="12"/>
  <c r="F118" i="12"/>
  <c r="F117" i="12"/>
  <c r="H117" i="12" s="1"/>
  <c r="F116" i="12"/>
  <c r="H116" i="12" s="1"/>
  <c r="H115" i="12"/>
  <c r="F115" i="12"/>
  <c r="F114" i="12"/>
  <c r="H114" i="12" s="1"/>
  <c r="F113" i="12"/>
  <c r="H113" i="12" s="1"/>
  <c r="H112" i="12"/>
  <c r="F112" i="12"/>
  <c r="F111" i="12"/>
  <c r="H111" i="12" s="1"/>
  <c r="F110" i="12"/>
  <c r="H110" i="12" s="1"/>
  <c r="H109" i="12"/>
  <c r="F109" i="12"/>
  <c r="F108" i="12"/>
  <c r="H108" i="12" s="1"/>
  <c r="F107" i="12"/>
  <c r="H107" i="12" s="1"/>
  <c r="H106" i="12"/>
  <c r="F106" i="12"/>
  <c r="F105" i="12"/>
  <c r="H105" i="12" s="1"/>
  <c r="F104" i="12"/>
  <c r="H104" i="12" s="1"/>
  <c r="H103" i="12"/>
  <c r="F103" i="12"/>
  <c r="F102" i="12"/>
  <c r="H102" i="12" s="1"/>
  <c r="H101" i="12"/>
  <c r="F100" i="12"/>
  <c r="H100" i="12" s="1"/>
  <c r="H99" i="12"/>
  <c r="F99" i="12"/>
  <c r="H98" i="12"/>
  <c r="F98" i="12"/>
  <c r="F97" i="12"/>
  <c r="H97" i="12" s="1"/>
  <c r="H96" i="12"/>
  <c r="F96" i="12"/>
  <c r="H95" i="12"/>
  <c r="F95" i="12"/>
  <c r="F94" i="12"/>
  <c r="H93" i="12"/>
  <c r="F93" i="12"/>
  <c r="F92" i="12"/>
  <c r="H92" i="12" s="1"/>
  <c r="F91" i="12"/>
  <c r="H91" i="12" s="1"/>
  <c r="H90" i="12"/>
  <c r="F90" i="12"/>
  <c r="F89" i="12"/>
  <c r="H89" i="12" s="1"/>
  <c r="F88" i="12"/>
  <c r="H88" i="12" s="1"/>
  <c r="H87" i="12"/>
  <c r="F87" i="12"/>
  <c r="F86" i="12"/>
  <c r="H86" i="12" s="1"/>
  <c r="F85" i="12"/>
  <c r="H85" i="12" s="1"/>
  <c r="H84" i="12"/>
  <c r="F84" i="12"/>
  <c r="F83" i="12"/>
  <c r="H83" i="12" s="1"/>
  <c r="F82" i="12"/>
  <c r="H82" i="12" s="1"/>
  <c r="H81" i="12"/>
  <c r="F81" i="12"/>
  <c r="F80" i="12"/>
  <c r="H80" i="12" s="1"/>
  <c r="F79" i="12"/>
  <c r="H79" i="12" s="1"/>
  <c r="H78" i="12"/>
  <c r="F78" i="12"/>
  <c r="F77" i="12"/>
  <c r="H77" i="12" s="1"/>
  <c r="F76" i="12"/>
  <c r="H76" i="12" s="1"/>
  <c r="H75" i="12"/>
  <c r="F75" i="12"/>
  <c r="F74" i="12"/>
  <c r="E70" i="12"/>
  <c r="D70" i="12"/>
  <c r="C70" i="12"/>
  <c r="B70" i="12"/>
  <c r="G69" i="12"/>
  <c r="E69" i="12"/>
  <c r="G68" i="12"/>
  <c r="E68" i="12"/>
  <c r="G67" i="12"/>
  <c r="E67" i="12"/>
  <c r="G66" i="12"/>
  <c r="E66" i="12"/>
  <c r="G65" i="12"/>
  <c r="E65" i="12"/>
  <c r="G64" i="12"/>
  <c r="E64" i="12"/>
  <c r="G63" i="12"/>
  <c r="E63" i="12"/>
  <c r="G62" i="12"/>
  <c r="E62" i="12"/>
  <c r="G61" i="12"/>
  <c r="E61" i="12"/>
  <c r="G60" i="12"/>
  <c r="E60" i="12"/>
  <c r="G59" i="12"/>
  <c r="E59" i="12"/>
  <c r="G58" i="12"/>
  <c r="E58" i="12"/>
  <c r="G57" i="12"/>
  <c r="E57" i="12"/>
  <c r="G56" i="12"/>
  <c r="E56" i="12"/>
  <c r="G55" i="12"/>
  <c r="E55" i="12"/>
  <c r="G54" i="12"/>
  <c r="E54" i="12"/>
  <c r="G53" i="12"/>
  <c r="E53" i="12"/>
  <c r="G52" i="12"/>
  <c r="E52" i="12"/>
  <c r="G51" i="12"/>
  <c r="E51" i="12"/>
  <c r="G50" i="12"/>
  <c r="E50" i="12"/>
  <c r="G49" i="12"/>
  <c r="E49" i="12"/>
  <c r="G48" i="12"/>
  <c r="E48" i="12"/>
  <c r="G47" i="12"/>
  <c r="E47" i="12"/>
  <c r="G46" i="12"/>
  <c r="E46" i="12"/>
  <c r="G45" i="12"/>
  <c r="E45" i="12"/>
  <c r="G44" i="12"/>
  <c r="E44" i="12"/>
  <c r="G43" i="12"/>
  <c r="E43" i="12"/>
  <c r="F39" i="12"/>
  <c r="G38" i="12"/>
  <c r="F38" i="12"/>
  <c r="F34" i="12"/>
  <c r="E34" i="12"/>
  <c r="D34" i="12"/>
  <c r="C34" i="12"/>
  <c r="G33" i="12"/>
  <c r="L32" i="12"/>
  <c r="G32" i="12"/>
  <c r="J32" i="12" s="1"/>
  <c r="J31" i="12"/>
  <c r="L31" i="12" s="1"/>
  <c r="I31" i="12"/>
  <c r="G31" i="12"/>
  <c r="G30" i="12"/>
  <c r="L29" i="12"/>
  <c r="G29" i="12"/>
  <c r="J29" i="12" s="1"/>
  <c r="J28" i="12"/>
  <c r="L28" i="12" s="1"/>
  <c r="I28" i="12"/>
  <c r="G28" i="12"/>
  <c r="G27" i="12"/>
  <c r="L26" i="12"/>
  <c r="G26" i="12"/>
  <c r="J26" i="12" s="1"/>
  <c r="J25" i="12"/>
  <c r="L25" i="12" s="1"/>
  <c r="I25" i="12"/>
  <c r="G25" i="12"/>
  <c r="G24" i="12"/>
  <c r="L23" i="12"/>
  <c r="G23" i="12"/>
  <c r="J23" i="12" s="1"/>
  <c r="J22" i="12"/>
  <c r="L22" i="12" s="1"/>
  <c r="I22" i="12"/>
  <c r="G22" i="12"/>
  <c r="G21" i="12"/>
  <c r="L20" i="12"/>
  <c r="G20" i="12"/>
  <c r="J20" i="12" s="1"/>
  <c r="J19" i="12"/>
  <c r="L19" i="12" s="1"/>
  <c r="I19" i="12"/>
  <c r="G19" i="12"/>
  <c r="G18" i="12"/>
  <c r="L17" i="12"/>
  <c r="G17" i="12"/>
  <c r="J17" i="12" s="1"/>
  <c r="J16" i="12"/>
  <c r="L16" i="12" s="1"/>
  <c r="I16" i="12"/>
  <c r="G16" i="12"/>
  <c r="L15" i="12"/>
  <c r="I15" i="12"/>
  <c r="G15" i="12"/>
  <c r="L14" i="12"/>
  <c r="J14" i="12"/>
  <c r="I14" i="12"/>
  <c r="G14" i="12"/>
  <c r="I13" i="12"/>
  <c r="G13" i="12"/>
  <c r="J13" i="12" s="1"/>
  <c r="L13" i="12" s="1"/>
  <c r="I12" i="12"/>
  <c r="G12" i="12"/>
  <c r="J12" i="12" s="1"/>
  <c r="L12" i="12" s="1"/>
  <c r="L11" i="12"/>
  <c r="I11" i="12"/>
  <c r="G11" i="12"/>
  <c r="G10" i="12"/>
  <c r="L9" i="12"/>
  <c r="G9" i="12"/>
  <c r="J9" i="12" s="1"/>
  <c r="J8" i="12"/>
  <c r="L8" i="12" s="1"/>
  <c r="I8" i="12"/>
  <c r="G8" i="12"/>
  <c r="G7" i="12"/>
  <c r="L6" i="12"/>
  <c r="G6" i="12"/>
  <c r="J6" i="12" s="1"/>
  <c r="L5" i="12"/>
  <c r="I5" i="12"/>
  <c r="G5" i="12"/>
  <c r="L4" i="12"/>
  <c r="G4" i="12"/>
  <c r="I4" i="12" s="1"/>
  <c r="C187" i="11"/>
  <c r="E187" i="11" s="1"/>
  <c r="E183" i="11"/>
  <c r="C183" i="11"/>
  <c r="E178" i="11"/>
  <c r="H178" i="11" s="1"/>
  <c r="E177" i="11"/>
  <c r="H177" i="11" s="1"/>
  <c r="H176" i="11"/>
  <c r="E176" i="11"/>
  <c r="E175" i="11"/>
  <c r="H175" i="11" s="1"/>
  <c r="E174" i="11"/>
  <c r="H174" i="11" s="1"/>
  <c r="H173" i="11"/>
  <c r="E173" i="11"/>
  <c r="E172" i="11"/>
  <c r="H172" i="11" s="1"/>
  <c r="E171" i="11"/>
  <c r="H171" i="11" s="1"/>
  <c r="H170" i="11"/>
  <c r="E170" i="11"/>
  <c r="E169" i="11"/>
  <c r="H169" i="11" s="1"/>
  <c r="E168" i="11"/>
  <c r="H168" i="11" s="1"/>
  <c r="H167" i="11"/>
  <c r="E167" i="11"/>
  <c r="E166" i="11"/>
  <c r="H166" i="11" s="1"/>
  <c r="E165" i="11"/>
  <c r="H165" i="11" s="1"/>
  <c r="J164" i="11" s="1"/>
  <c r="E161" i="11"/>
  <c r="D161" i="11"/>
  <c r="C161" i="11"/>
  <c r="H160" i="11"/>
  <c r="F160" i="11"/>
  <c r="F159" i="11"/>
  <c r="H159" i="11" s="1"/>
  <c r="F158" i="11"/>
  <c r="H158" i="11" s="1"/>
  <c r="H157" i="11"/>
  <c r="F157" i="11"/>
  <c r="F156" i="11"/>
  <c r="H156" i="11" s="1"/>
  <c r="F155" i="11"/>
  <c r="H155" i="11" s="1"/>
  <c r="H154" i="11"/>
  <c r="F154" i="11"/>
  <c r="F153" i="11"/>
  <c r="H153" i="11" s="1"/>
  <c r="F152" i="11"/>
  <c r="H152" i="11" s="1"/>
  <c r="H151" i="11"/>
  <c r="F151" i="11"/>
  <c r="F150" i="11"/>
  <c r="H150" i="11" s="1"/>
  <c r="F149" i="11"/>
  <c r="H149" i="11" s="1"/>
  <c r="H148" i="11"/>
  <c r="F148" i="11"/>
  <c r="F147" i="11"/>
  <c r="H147" i="11" s="1"/>
  <c r="F146" i="11"/>
  <c r="H146" i="11" s="1"/>
  <c r="H145" i="11"/>
  <c r="F145" i="11"/>
  <c r="F144" i="11"/>
  <c r="H144" i="11" s="1"/>
  <c r="F143" i="11"/>
  <c r="H143" i="11" s="1"/>
  <c r="H142" i="11"/>
  <c r="F142" i="11"/>
  <c r="F141" i="11"/>
  <c r="H141" i="11" s="1"/>
  <c r="F140" i="11"/>
  <c r="H140" i="11" s="1"/>
  <c r="H139" i="11"/>
  <c r="F139" i="11"/>
  <c r="F138" i="11"/>
  <c r="H138" i="11" s="1"/>
  <c r="F137" i="11"/>
  <c r="H137" i="11" s="1"/>
  <c r="H136" i="11"/>
  <c r="F136" i="11"/>
  <c r="F135" i="11"/>
  <c r="H135" i="11" s="1"/>
  <c r="F134" i="11"/>
  <c r="H134" i="11" s="1"/>
  <c r="H133" i="11"/>
  <c r="F133" i="11"/>
  <c r="F161" i="11" s="1"/>
  <c r="E129" i="11"/>
  <c r="D129" i="11"/>
  <c r="C129" i="11"/>
  <c r="H128" i="11"/>
  <c r="F127" i="11"/>
  <c r="H127" i="11" s="1"/>
  <c r="F126" i="11"/>
  <c r="H126" i="11" s="1"/>
  <c r="H125" i="11"/>
  <c r="F125" i="11"/>
  <c r="F124" i="11"/>
  <c r="H124" i="11" s="1"/>
  <c r="F123" i="11"/>
  <c r="H123" i="11" s="1"/>
  <c r="H122" i="11"/>
  <c r="F122" i="11"/>
  <c r="F121" i="11"/>
  <c r="H121" i="11" s="1"/>
  <c r="F120" i="11"/>
  <c r="H120" i="11" s="1"/>
  <c r="H119" i="11"/>
  <c r="F119" i="11"/>
  <c r="F118" i="11"/>
  <c r="H118" i="11" s="1"/>
  <c r="F117" i="11"/>
  <c r="H117" i="11" s="1"/>
  <c r="H116" i="11"/>
  <c r="F116" i="11"/>
  <c r="F115" i="11"/>
  <c r="H115" i="11" s="1"/>
  <c r="F114" i="11"/>
  <c r="H114" i="11" s="1"/>
  <c r="H113" i="11"/>
  <c r="F113" i="11"/>
  <c r="F112" i="11"/>
  <c r="H112" i="11" s="1"/>
  <c r="F111" i="11"/>
  <c r="H111" i="11" s="1"/>
  <c r="H110" i="11"/>
  <c r="F110" i="11"/>
  <c r="F109" i="11"/>
  <c r="H109" i="11" s="1"/>
  <c r="F108" i="11"/>
  <c r="H108" i="11" s="1"/>
  <c r="H107" i="11"/>
  <c r="F107" i="11"/>
  <c r="F106" i="11"/>
  <c r="H106" i="11" s="1"/>
  <c r="F105" i="11"/>
  <c r="H105" i="11" s="1"/>
  <c r="H104" i="11"/>
  <c r="F104" i="11"/>
  <c r="F103" i="11"/>
  <c r="H103" i="11" s="1"/>
  <c r="F102" i="11"/>
  <c r="H102" i="11" s="1"/>
  <c r="H101" i="11"/>
  <c r="H100" i="11"/>
  <c r="F100" i="11"/>
  <c r="H99" i="11"/>
  <c r="F99" i="11"/>
  <c r="F98" i="11"/>
  <c r="H98" i="11" s="1"/>
  <c r="H97" i="11"/>
  <c r="F97" i="11"/>
  <c r="H96" i="11"/>
  <c r="F96" i="11"/>
  <c r="F95" i="11"/>
  <c r="H95" i="11" s="1"/>
  <c r="F94" i="11"/>
  <c r="F93" i="11"/>
  <c r="H93" i="11" s="1"/>
  <c r="F92" i="11"/>
  <c r="H92" i="11" s="1"/>
  <c r="H91" i="11"/>
  <c r="F91" i="11"/>
  <c r="F90" i="11"/>
  <c r="H90" i="11" s="1"/>
  <c r="F89" i="11"/>
  <c r="H89" i="11" s="1"/>
  <c r="H88" i="11"/>
  <c r="F88" i="11"/>
  <c r="F87" i="11"/>
  <c r="H87" i="11" s="1"/>
  <c r="F86" i="11"/>
  <c r="H86" i="11" s="1"/>
  <c r="H85" i="11"/>
  <c r="F85" i="11"/>
  <c r="F84" i="11"/>
  <c r="H84" i="11" s="1"/>
  <c r="F83" i="11"/>
  <c r="H83" i="11" s="1"/>
  <c r="H82" i="11"/>
  <c r="F82" i="11"/>
  <c r="F81" i="11"/>
  <c r="H81" i="11" s="1"/>
  <c r="F80" i="11"/>
  <c r="H80" i="11" s="1"/>
  <c r="H79" i="11"/>
  <c r="F79" i="11"/>
  <c r="F78" i="11"/>
  <c r="H78" i="11" s="1"/>
  <c r="F77" i="11"/>
  <c r="H77" i="11" s="1"/>
  <c r="H76" i="11"/>
  <c r="F76" i="11"/>
  <c r="F75" i="11"/>
  <c r="H75" i="11" s="1"/>
  <c r="F74" i="11"/>
  <c r="D70" i="11"/>
  <c r="C70" i="11"/>
  <c r="B70" i="11"/>
  <c r="E69" i="11"/>
  <c r="G69" i="11" s="1"/>
  <c r="G68" i="11"/>
  <c r="E68" i="11"/>
  <c r="G67" i="11"/>
  <c r="E67" i="11"/>
  <c r="E66" i="11"/>
  <c r="G66" i="11" s="1"/>
  <c r="G65" i="11"/>
  <c r="E65" i="11"/>
  <c r="G64" i="11"/>
  <c r="E64" i="11"/>
  <c r="E63" i="11"/>
  <c r="G63" i="11" s="1"/>
  <c r="G62" i="11"/>
  <c r="E62" i="11"/>
  <c r="G61" i="11"/>
  <c r="E61" i="11"/>
  <c r="E60" i="11"/>
  <c r="G60" i="11" s="1"/>
  <c r="G59" i="11"/>
  <c r="E59" i="11"/>
  <c r="G58" i="11"/>
  <c r="E58" i="11"/>
  <c r="E57" i="11"/>
  <c r="G57" i="11" s="1"/>
  <c r="G56" i="11"/>
  <c r="E56" i="11"/>
  <c r="G55" i="11"/>
  <c r="E55" i="11"/>
  <c r="E54" i="11"/>
  <c r="G54" i="11" s="1"/>
  <c r="G53" i="11"/>
  <c r="E53" i="11"/>
  <c r="G52" i="11"/>
  <c r="E52" i="11"/>
  <c r="E51" i="11"/>
  <c r="G51" i="11" s="1"/>
  <c r="G50" i="11"/>
  <c r="E50" i="11"/>
  <c r="G49" i="11"/>
  <c r="E49" i="11"/>
  <c r="E48" i="11"/>
  <c r="G48" i="11" s="1"/>
  <c r="G47" i="11"/>
  <c r="E47" i="11"/>
  <c r="G46" i="11"/>
  <c r="E46" i="11"/>
  <c r="E45" i="11"/>
  <c r="E70" i="11" s="1"/>
  <c r="G44" i="11"/>
  <c r="E44" i="11"/>
  <c r="G43" i="11"/>
  <c r="E43" i="11"/>
  <c r="F39" i="11"/>
  <c r="G38" i="11"/>
  <c r="F38" i="11"/>
  <c r="F34" i="11"/>
  <c r="E34" i="11"/>
  <c r="D34" i="11"/>
  <c r="C34" i="11"/>
  <c r="J33" i="11"/>
  <c r="L33" i="11" s="1"/>
  <c r="I33" i="11"/>
  <c r="G33" i="11"/>
  <c r="G32" i="11"/>
  <c r="G31" i="11"/>
  <c r="J31" i="11" s="1"/>
  <c r="L31" i="11" s="1"/>
  <c r="J30" i="11"/>
  <c r="L30" i="11" s="1"/>
  <c r="I30" i="11"/>
  <c r="G30" i="11"/>
  <c r="G29" i="11"/>
  <c r="G28" i="11"/>
  <c r="J28" i="11" s="1"/>
  <c r="L28" i="11" s="1"/>
  <c r="J27" i="11"/>
  <c r="L27" i="11" s="1"/>
  <c r="I27" i="11"/>
  <c r="G27" i="11"/>
  <c r="G26" i="11"/>
  <c r="G25" i="11"/>
  <c r="J25" i="11" s="1"/>
  <c r="L25" i="11" s="1"/>
  <c r="J24" i="11"/>
  <c r="L24" i="11" s="1"/>
  <c r="I24" i="11"/>
  <c r="G24" i="11"/>
  <c r="G23" i="11"/>
  <c r="G22" i="11"/>
  <c r="J22" i="11" s="1"/>
  <c r="L22" i="11" s="1"/>
  <c r="J21" i="11"/>
  <c r="L21" i="11" s="1"/>
  <c r="I21" i="11"/>
  <c r="G21" i="11"/>
  <c r="G20" i="11"/>
  <c r="G19" i="11"/>
  <c r="J19" i="11" s="1"/>
  <c r="L19" i="11" s="1"/>
  <c r="J18" i="11"/>
  <c r="L18" i="11" s="1"/>
  <c r="I18" i="11"/>
  <c r="G18" i="11"/>
  <c r="G17" i="11"/>
  <c r="G16" i="11"/>
  <c r="J16" i="11" s="1"/>
  <c r="L16" i="11" s="1"/>
  <c r="L15" i="11"/>
  <c r="G15" i="11"/>
  <c r="I15" i="11" s="1"/>
  <c r="I14" i="11"/>
  <c r="G14" i="11"/>
  <c r="J14" i="11" s="1"/>
  <c r="L14" i="11" s="1"/>
  <c r="L13" i="11"/>
  <c r="J13" i="11"/>
  <c r="I13" i="11"/>
  <c r="G13" i="11"/>
  <c r="G12" i="11"/>
  <c r="J12" i="11" s="1"/>
  <c r="L12" i="11" s="1"/>
  <c r="L11" i="11"/>
  <c r="G11" i="11"/>
  <c r="I11" i="11" s="1"/>
  <c r="J10" i="11"/>
  <c r="L10" i="11" s="1"/>
  <c r="I10" i="11"/>
  <c r="G10" i="11"/>
  <c r="G9" i="11"/>
  <c r="L8" i="11"/>
  <c r="G8" i="11"/>
  <c r="J8" i="11" s="1"/>
  <c r="J7" i="11"/>
  <c r="L7" i="11" s="1"/>
  <c r="I7" i="11"/>
  <c r="G7" i="11"/>
  <c r="G6" i="11"/>
  <c r="L5" i="11"/>
  <c r="I5" i="11"/>
  <c r="G5" i="11"/>
  <c r="L4" i="11"/>
  <c r="G4" i="11"/>
  <c r="I4" i="11" s="1"/>
  <c r="E187" i="10"/>
  <c r="C187" i="10"/>
  <c r="C183" i="10"/>
  <c r="E183" i="10" s="1"/>
  <c r="E178" i="10"/>
  <c r="H178" i="10" s="1"/>
  <c r="H177" i="10"/>
  <c r="E177" i="10"/>
  <c r="E176" i="10"/>
  <c r="H176" i="10" s="1"/>
  <c r="E175" i="10"/>
  <c r="H175" i="10" s="1"/>
  <c r="H174" i="10"/>
  <c r="E174" i="10"/>
  <c r="E173" i="10"/>
  <c r="H173" i="10" s="1"/>
  <c r="E172" i="10"/>
  <c r="H172" i="10" s="1"/>
  <c r="H171" i="10"/>
  <c r="E171" i="10"/>
  <c r="E170" i="10"/>
  <c r="H170" i="10" s="1"/>
  <c r="E169" i="10"/>
  <c r="H169" i="10" s="1"/>
  <c r="H168" i="10"/>
  <c r="E168" i="10"/>
  <c r="E167" i="10"/>
  <c r="H167" i="10" s="1"/>
  <c r="E166" i="10"/>
  <c r="H166" i="10" s="1"/>
  <c r="H165" i="10"/>
  <c r="E165" i="10"/>
  <c r="E161" i="10"/>
  <c r="D161" i="10"/>
  <c r="C161" i="10"/>
  <c r="F160" i="10"/>
  <c r="H160" i="10" s="1"/>
  <c r="F159" i="10"/>
  <c r="H159" i="10" s="1"/>
  <c r="H158" i="10"/>
  <c r="F158" i="10"/>
  <c r="F157" i="10"/>
  <c r="H157" i="10" s="1"/>
  <c r="F156" i="10"/>
  <c r="H156" i="10" s="1"/>
  <c r="H155" i="10"/>
  <c r="F155" i="10"/>
  <c r="F154" i="10"/>
  <c r="H154" i="10" s="1"/>
  <c r="F153" i="10"/>
  <c r="H153" i="10" s="1"/>
  <c r="H152" i="10"/>
  <c r="F152" i="10"/>
  <c r="F151" i="10"/>
  <c r="H151" i="10" s="1"/>
  <c r="F150" i="10"/>
  <c r="H150" i="10" s="1"/>
  <c r="H149" i="10"/>
  <c r="F149" i="10"/>
  <c r="F148" i="10"/>
  <c r="H148" i="10" s="1"/>
  <c r="F147" i="10"/>
  <c r="H147" i="10" s="1"/>
  <c r="H146" i="10"/>
  <c r="F146" i="10"/>
  <c r="F145" i="10"/>
  <c r="H145" i="10" s="1"/>
  <c r="F144" i="10"/>
  <c r="H144" i="10" s="1"/>
  <c r="H143" i="10"/>
  <c r="F143" i="10"/>
  <c r="F142" i="10"/>
  <c r="H142" i="10" s="1"/>
  <c r="F141" i="10"/>
  <c r="H141" i="10" s="1"/>
  <c r="H140" i="10"/>
  <c r="F140" i="10"/>
  <c r="F139" i="10"/>
  <c r="H139" i="10" s="1"/>
  <c r="F138" i="10"/>
  <c r="H138" i="10" s="1"/>
  <c r="H137" i="10"/>
  <c r="F137" i="10"/>
  <c r="F136" i="10"/>
  <c r="H136" i="10" s="1"/>
  <c r="F135" i="10"/>
  <c r="H135" i="10" s="1"/>
  <c r="H134" i="10"/>
  <c r="F134" i="10"/>
  <c r="F133" i="10"/>
  <c r="H133" i="10" s="1"/>
  <c r="E129" i="10"/>
  <c r="D129" i="10"/>
  <c r="C129" i="10"/>
  <c r="H128" i="10"/>
  <c r="F127" i="10"/>
  <c r="H127" i="10" s="1"/>
  <c r="H126" i="10"/>
  <c r="F126" i="10"/>
  <c r="F125" i="10"/>
  <c r="H125" i="10" s="1"/>
  <c r="F124" i="10"/>
  <c r="H124" i="10" s="1"/>
  <c r="H123" i="10"/>
  <c r="F123" i="10"/>
  <c r="F122" i="10"/>
  <c r="H122" i="10" s="1"/>
  <c r="F121" i="10"/>
  <c r="H121" i="10" s="1"/>
  <c r="H120" i="10"/>
  <c r="F120" i="10"/>
  <c r="F119" i="10"/>
  <c r="H119" i="10" s="1"/>
  <c r="F118" i="10"/>
  <c r="H118" i="10" s="1"/>
  <c r="H117" i="10"/>
  <c r="F117" i="10"/>
  <c r="F116" i="10"/>
  <c r="H116" i="10" s="1"/>
  <c r="F115" i="10"/>
  <c r="H115" i="10" s="1"/>
  <c r="H114" i="10"/>
  <c r="F114" i="10"/>
  <c r="F113" i="10"/>
  <c r="H113" i="10" s="1"/>
  <c r="F112" i="10"/>
  <c r="H112" i="10" s="1"/>
  <c r="H111" i="10"/>
  <c r="F111" i="10"/>
  <c r="F110" i="10"/>
  <c r="H110" i="10" s="1"/>
  <c r="F109" i="10"/>
  <c r="H109" i="10" s="1"/>
  <c r="H108" i="10"/>
  <c r="F108" i="10"/>
  <c r="F107" i="10"/>
  <c r="H107" i="10" s="1"/>
  <c r="F106" i="10"/>
  <c r="H106" i="10" s="1"/>
  <c r="H105" i="10"/>
  <c r="F105" i="10"/>
  <c r="F104" i="10"/>
  <c r="H104" i="10" s="1"/>
  <c r="F103" i="10"/>
  <c r="H103" i="10" s="1"/>
  <c r="H102" i="10"/>
  <c r="F102" i="10"/>
  <c r="H101" i="10"/>
  <c r="H100" i="10"/>
  <c r="F100" i="10"/>
  <c r="F99" i="10"/>
  <c r="H99" i="10" s="1"/>
  <c r="H98" i="10"/>
  <c r="F98" i="10"/>
  <c r="H97" i="10"/>
  <c r="F97" i="10"/>
  <c r="F96" i="10"/>
  <c r="H96" i="10" s="1"/>
  <c r="H95" i="10"/>
  <c r="F95" i="10"/>
  <c r="F94" i="10"/>
  <c r="F93" i="10"/>
  <c r="H93" i="10" s="1"/>
  <c r="H92" i="10"/>
  <c r="F92" i="10"/>
  <c r="F91" i="10"/>
  <c r="H91" i="10" s="1"/>
  <c r="F90" i="10"/>
  <c r="H90" i="10" s="1"/>
  <c r="H89" i="10"/>
  <c r="F89" i="10"/>
  <c r="F88" i="10"/>
  <c r="H88" i="10" s="1"/>
  <c r="F87" i="10"/>
  <c r="H87" i="10" s="1"/>
  <c r="H86" i="10"/>
  <c r="F86" i="10"/>
  <c r="F85" i="10"/>
  <c r="H85" i="10" s="1"/>
  <c r="F84" i="10"/>
  <c r="H84" i="10" s="1"/>
  <c r="H83" i="10"/>
  <c r="F83" i="10"/>
  <c r="F82" i="10"/>
  <c r="H82" i="10" s="1"/>
  <c r="F81" i="10"/>
  <c r="H81" i="10" s="1"/>
  <c r="H80" i="10"/>
  <c r="F80" i="10"/>
  <c r="F79" i="10"/>
  <c r="H79" i="10" s="1"/>
  <c r="F78" i="10"/>
  <c r="H78" i="10" s="1"/>
  <c r="H77" i="10"/>
  <c r="F77" i="10"/>
  <c r="F76" i="10"/>
  <c r="H76" i="10" s="1"/>
  <c r="F75" i="10"/>
  <c r="H75" i="10" s="1"/>
  <c r="H74" i="10"/>
  <c r="F74" i="10"/>
  <c r="D70" i="10"/>
  <c r="C70" i="10"/>
  <c r="B70" i="10"/>
  <c r="G69" i="10"/>
  <c r="E69" i="10"/>
  <c r="G68" i="10"/>
  <c r="E68" i="10"/>
  <c r="E67" i="10"/>
  <c r="G67" i="10" s="1"/>
  <c r="G66" i="10"/>
  <c r="E66" i="10"/>
  <c r="G65" i="10"/>
  <c r="E65" i="10"/>
  <c r="E64" i="10"/>
  <c r="G64" i="10" s="1"/>
  <c r="G63" i="10"/>
  <c r="E63" i="10"/>
  <c r="G62" i="10"/>
  <c r="E62" i="10"/>
  <c r="E61" i="10"/>
  <c r="G61" i="10" s="1"/>
  <c r="G60" i="10"/>
  <c r="E60" i="10"/>
  <c r="G59" i="10"/>
  <c r="E59" i="10"/>
  <c r="E58" i="10"/>
  <c r="G58" i="10" s="1"/>
  <c r="G57" i="10"/>
  <c r="E57" i="10"/>
  <c r="G56" i="10"/>
  <c r="E56" i="10"/>
  <c r="E55" i="10"/>
  <c r="G55" i="10" s="1"/>
  <c r="G54" i="10"/>
  <c r="E54" i="10"/>
  <c r="G53" i="10"/>
  <c r="E53" i="10"/>
  <c r="E52" i="10"/>
  <c r="G52" i="10" s="1"/>
  <c r="G51" i="10"/>
  <c r="E51" i="10"/>
  <c r="G50" i="10"/>
  <c r="E50" i="10"/>
  <c r="E49" i="10"/>
  <c r="G49" i="10" s="1"/>
  <c r="G48" i="10"/>
  <c r="E48" i="10"/>
  <c r="G47" i="10"/>
  <c r="E47" i="10"/>
  <c r="E46" i="10"/>
  <c r="G46" i="10" s="1"/>
  <c r="G45" i="10"/>
  <c r="E45" i="10"/>
  <c r="G44" i="10"/>
  <c r="E44" i="10"/>
  <c r="E43" i="10"/>
  <c r="E70" i="10" s="1"/>
  <c r="F39" i="10"/>
  <c r="G38" i="10"/>
  <c r="F38" i="10"/>
  <c r="F34" i="10"/>
  <c r="E34" i="10"/>
  <c r="D34" i="10"/>
  <c r="C34" i="10"/>
  <c r="G33" i="10"/>
  <c r="J33" i="10" s="1"/>
  <c r="L33" i="10" s="1"/>
  <c r="J32" i="10"/>
  <c r="L32" i="10" s="1"/>
  <c r="I32" i="10"/>
  <c r="G32" i="10"/>
  <c r="G31" i="10"/>
  <c r="G30" i="10"/>
  <c r="J30" i="10" s="1"/>
  <c r="L30" i="10" s="1"/>
  <c r="J29" i="10"/>
  <c r="L29" i="10" s="1"/>
  <c r="I29" i="10"/>
  <c r="G29" i="10"/>
  <c r="G28" i="10"/>
  <c r="G27" i="10"/>
  <c r="J27" i="10" s="1"/>
  <c r="L27" i="10" s="1"/>
  <c r="J26" i="10"/>
  <c r="L26" i="10" s="1"/>
  <c r="I26" i="10"/>
  <c r="G26" i="10"/>
  <c r="G25" i="10"/>
  <c r="G24" i="10"/>
  <c r="J24" i="10" s="1"/>
  <c r="L24" i="10" s="1"/>
  <c r="J23" i="10"/>
  <c r="L23" i="10" s="1"/>
  <c r="I23" i="10"/>
  <c r="G23" i="10"/>
  <c r="G22" i="10"/>
  <c r="G21" i="10"/>
  <c r="J21" i="10" s="1"/>
  <c r="L21" i="10" s="1"/>
  <c r="J20" i="10"/>
  <c r="L20" i="10" s="1"/>
  <c r="I20" i="10"/>
  <c r="G20" i="10"/>
  <c r="G19" i="10"/>
  <c r="G18" i="10"/>
  <c r="J18" i="10" s="1"/>
  <c r="L18" i="10" s="1"/>
  <c r="J17" i="10"/>
  <c r="L17" i="10" s="1"/>
  <c r="I17" i="10"/>
  <c r="G17" i="10"/>
  <c r="G16" i="10"/>
  <c r="L15" i="10"/>
  <c r="I15" i="10"/>
  <c r="G15" i="10"/>
  <c r="I14" i="10"/>
  <c r="G14" i="10"/>
  <c r="J14" i="10" s="1"/>
  <c r="L14" i="10" s="1"/>
  <c r="I13" i="10"/>
  <c r="G13" i="10"/>
  <c r="J13" i="10" s="1"/>
  <c r="L13" i="10" s="1"/>
  <c r="J12" i="10"/>
  <c r="L12" i="10" s="1"/>
  <c r="I12" i="10"/>
  <c r="G12" i="10"/>
  <c r="L11" i="10"/>
  <c r="G11" i="10"/>
  <c r="I11" i="10" s="1"/>
  <c r="G10" i="10"/>
  <c r="J10" i="10" s="1"/>
  <c r="L10" i="10" s="1"/>
  <c r="J9" i="10"/>
  <c r="L9" i="10" s="1"/>
  <c r="I9" i="10"/>
  <c r="G9" i="10"/>
  <c r="G8" i="10"/>
  <c r="G7" i="10"/>
  <c r="J7" i="10" s="1"/>
  <c r="L7" i="10" s="1"/>
  <c r="J6" i="10"/>
  <c r="L6" i="10" s="1"/>
  <c r="I6" i="10"/>
  <c r="G6" i="10"/>
  <c r="L5" i="10"/>
  <c r="I5" i="10"/>
  <c r="G5" i="10"/>
  <c r="L4" i="10"/>
  <c r="I4" i="10"/>
  <c r="G4" i="10"/>
  <c r="G34" i="10" s="1"/>
  <c r="C186" i="9"/>
  <c r="E186" i="9" s="1"/>
  <c r="C182" i="9"/>
  <c r="E182" i="9" s="1"/>
  <c r="H177" i="9"/>
  <c r="E177" i="9"/>
  <c r="E176" i="9"/>
  <c r="H176" i="9" s="1"/>
  <c r="E175" i="9"/>
  <c r="H175" i="9" s="1"/>
  <c r="H174" i="9"/>
  <c r="E174" i="9"/>
  <c r="E173" i="9"/>
  <c r="H173" i="9" s="1"/>
  <c r="E172" i="9"/>
  <c r="H172" i="9" s="1"/>
  <c r="H171" i="9"/>
  <c r="E171" i="9"/>
  <c r="E170" i="9"/>
  <c r="H170" i="9" s="1"/>
  <c r="E169" i="9"/>
  <c r="H169" i="9" s="1"/>
  <c r="H168" i="9"/>
  <c r="E168" i="9"/>
  <c r="E167" i="9"/>
  <c r="H167" i="9" s="1"/>
  <c r="E166" i="9"/>
  <c r="H166" i="9" s="1"/>
  <c r="H165" i="9"/>
  <c r="E165" i="9"/>
  <c r="E164" i="9"/>
  <c r="H164" i="9" s="1"/>
  <c r="J163" i="9" s="1"/>
  <c r="E160" i="9"/>
  <c r="D160" i="9"/>
  <c r="C160" i="9"/>
  <c r="F159" i="9"/>
  <c r="H159" i="9" s="1"/>
  <c r="H158" i="9"/>
  <c r="F158" i="9"/>
  <c r="F157" i="9"/>
  <c r="H157" i="9" s="1"/>
  <c r="F156" i="9"/>
  <c r="H156" i="9" s="1"/>
  <c r="H155" i="9"/>
  <c r="F155" i="9"/>
  <c r="F154" i="9"/>
  <c r="H154" i="9" s="1"/>
  <c r="F153" i="9"/>
  <c r="H153" i="9" s="1"/>
  <c r="H152" i="9"/>
  <c r="F152" i="9"/>
  <c r="F151" i="9"/>
  <c r="H151" i="9" s="1"/>
  <c r="F150" i="9"/>
  <c r="H150" i="9" s="1"/>
  <c r="H149" i="9"/>
  <c r="F149" i="9"/>
  <c r="F148" i="9"/>
  <c r="H148" i="9" s="1"/>
  <c r="F147" i="9"/>
  <c r="H147" i="9" s="1"/>
  <c r="H146" i="9"/>
  <c r="F146" i="9"/>
  <c r="F145" i="9"/>
  <c r="H145" i="9" s="1"/>
  <c r="F144" i="9"/>
  <c r="H144" i="9" s="1"/>
  <c r="H143" i="9"/>
  <c r="F143" i="9"/>
  <c r="F142" i="9"/>
  <c r="H142" i="9" s="1"/>
  <c r="F141" i="9"/>
  <c r="H141" i="9" s="1"/>
  <c r="H140" i="9"/>
  <c r="F140" i="9"/>
  <c r="F139" i="9"/>
  <c r="H139" i="9" s="1"/>
  <c r="F138" i="9"/>
  <c r="H138" i="9" s="1"/>
  <c r="H137" i="9"/>
  <c r="F137" i="9"/>
  <c r="F136" i="9"/>
  <c r="H136" i="9" s="1"/>
  <c r="F135" i="9"/>
  <c r="H135" i="9" s="1"/>
  <c r="H134" i="9"/>
  <c r="F134" i="9"/>
  <c r="F133" i="9"/>
  <c r="H133" i="9" s="1"/>
  <c r="F132" i="9"/>
  <c r="H132" i="9" s="1"/>
  <c r="H160" i="9" s="1"/>
  <c r="E128" i="9"/>
  <c r="D128" i="9"/>
  <c r="C128" i="9"/>
  <c r="H127" i="9"/>
  <c r="H126" i="9"/>
  <c r="F126" i="9"/>
  <c r="F125" i="9"/>
  <c r="H125" i="9" s="1"/>
  <c r="F124" i="9"/>
  <c r="H124" i="9" s="1"/>
  <c r="H123" i="9"/>
  <c r="F123" i="9"/>
  <c r="F122" i="9"/>
  <c r="H122" i="9" s="1"/>
  <c r="F121" i="9"/>
  <c r="H121" i="9" s="1"/>
  <c r="H120" i="9"/>
  <c r="F120" i="9"/>
  <c r="F119" i="9"/>
  <c r="H119" i="9" s="1"/>
  <c r="F118" i="9"/>
  <c r="H118" i="9" s="1"/>
  <c r="H117" i="9"/>
  <c r="F117" i="9"/>
  <c r="F116" i="9"/>
  <c r="H116" i="9" s="1"/>
  <c r="F115" i="9"/>
  <c r="H115" i="9" s="1"/>
  <c r="H114" i="9"/>
  <c r="F114" i="9"/>
  <c r="F113" i="9"/>
  <c r="H113" i="9" s="1"/>
  <c r="F112" i="9"/>
  <c r="H112" i="9" s="1"/>
  <c r="H111" i="9"/>
  <c r="F111" i="9"/>
  <c r="F110" i="9"/>
  <c r="H110" i="9" s="1"/>
  <c r="F109" i="9"/>
  <c r="H109" i="9" s="1"/>
  <c r="H108" i="9"/>
  <c r="F108" i="9"/>
  <c r="F107" i="9"/>
  <c r="H107" i="9" s="1"/>
  <c r="F106" i="9"/>
  <c r="H106" i="9" s="1"/>
  <c r="H105" i="9"/>
  <c r="F105" i="9"/>
  <c r="F104" i="9"/>
  <c r="H104" i="9" s="1"/>
  <c r="F103" i="9"/>
  <c r="H103" i="9" s="1"/>
  <c r="H102" i="9"/>
  <c r="F102" i="9"/>
  <c r="H101" i="9"/>
  <c r="H100" i="9"/>
  <c r="F100" i="9"/>
  <c r="H99" i="9"/>
  <c r="F99" i="9"/>
  <c r="H98" i="9"/>
  <c r="F98" i="9"/>
  <c r="H97" i="9"/>
  <c r="F97" i="9"/>
  <c r="H96" i="9"/>
  <c r="F96" i="9"/>
  <c r="H95" i="9"/>
  <c r="F95" i="9"/>
  <c r="F94" i="9"/>
  <c r="F93" i="9"/>
  <c r="H93" i="9" s="1"/>
  <c r="H92" i="9"/>
  <c r="F92" i="9"/>
  <c r="F91" i="9"/>
  <c r="H91" i="9" s="1"/>
  <c r="F90" i="9"/>
  <c r="H90" i="9" s="1"/>
  <c r="H89" i="9"/>
  <c r="F89" i="9"/>
  <c r="F88" i="9"/>
  <c r="H88" i="9" s="1"/>
  <c r="F87" i="9"/>
  <c r="H87" i="9" s="1"/>
  <c r="H86" i="9"/>
  <c r="F86" i="9"/>
  <c r="F85" i="9"/>
  <c r="H85" i="9" s="1"/>
  <c r="F84" i="9"/>
  <c r="H84" i="9" s="1"/>
  <c r="H83" i="9"/>
  <c r="F83" i="9"/>
  <c r="F82" i="9"/>
  <c r="H82" i="9" s="1"/>
  <c r="F81" i="9"/>
  <c r="H81" i="9" s="1"/>
  <c r="H80" i="9"/>
  <c r="F80" i="9"/>
  <c r="F79" i="9"/>
  <c r="H79" i="9" s="1"/>
  <c r="F78" i="9"/>
  <c r="H78" i="9" s="1"/>
  <c r="H77" i="9"/>
  <c r="F77" i="9"/>
  <c r="F76" i="9"/>
  <c r="H76" i="9" s="1"/>
  <c r="F75" i="9"/>
  <c r="H75" i="9" s="1"/>
  <c r="H74" i="9"/>
  <c r="H128" i="9" s="1"/>
  <c r="F74" i="9"/>
  <c r="D70" i="9"/>
  <c r="C70" i="9"/>
  <c r="B70" i="9"/>
  <c r="G69" i="9"/>
  <c r="E69" i="9"/>
  <c r="G68" i="9"/>
  <c r="E68" i="9"/>
  <c r="E67" i="9"/>
  <c r="G67" i="9" s="1"/>
  <c r="G66" i="9"/>
  <c r="E66" i="9"/>
  <c r="G65" i="9"/>
  <c r="E65" i="9"/>
  <c r="E64" i="9"/>
  <c r="G64" i="9" s="1"/>
  <c r="G63" i="9"/>
  <c r="E63" i="9"/>
  <c r="G62" i="9"/>
  <c r="E62" i="9"/>
  <c r="E61" i="9"/>
  <c r="G61" i="9" s="1"/>
  <c r="G60" i="9"/>
  <c r="E60" i="9"/>
  <c r="G59" i="9"/>
  <c r="E59" i="9"/>
  <c r="E58" i="9"/>
  <c r="G58" i="9" s="1"/>
  <c r="G57" i="9"/>
  <c r="E57" i="9"/>
  <c r="G56" i="9"/>
  <c r="E56" i="9"/>
  <c r="E55" i="9"/>
  <c r="G55" i="9" s="1"/>
  <c r="G54" i="9"/>
  <c r="E54" i="9"/>
  <c r="G53" i="9"/>
  <c r="E53" i="9"/>
  <c r="E52" i="9"/>
  <c r="G52" i="9" s="1"/>
  <c r="G51" i="9"/>
  <c r="E51" i="9"/>
  <c r="G50" i="9"/>
  <c r="E50" i="9"/>
  <c r="E49" i="9"/>
  <c r="G49" i="9" s="1"/>
  <c r="G48" i="9"/>
  <c r="E48" i="9"/>
  <c r="G47" i="9"/>
  <c r="E47" i="9"/>
  <c r="E46" i="9"/>
  <c r="G46" i="9" s="1"/>
  <c r="G45" i="9"/>
  <c r="E45" i="9"/>
  <c r="G44" i="9"/>
  <c r="E44" i="9"/>
  <c r="E43" i="9"/>
  <c r="E70" i="9" s="1"/>
  <c r="F39" i="9"/>
  <c r="G38" i="9"/>
  <c r="F38" i="9"/>
  <c r="F34" i="9"/>
  <c r="E34" i="9"/>
  <c r="D34" i="9"/>
  <c r="C34" i="9"/>
  <c r="L33" i="9"/>
  <c r="G33" i="9"/>
  <c r="J33" i="9" s="1"/>
  <c r="J32" i="9"/>
  <c r="L32" i="9" s="1"/>
  <c r="I32" i="9"/>
  <c r="G32" i="9"/>
  <c r="G31" i="9"/>
  <c r="L30" i="9"/>
  <c r="G30" i="9"/>
  <c r="J30" i="9" s="1"/>
  <c r="J29" i="9"/>
  <c r="L29" i="9" s="1"/>
  <c r="I29" i="9"/>
  <c r="G29" i="9"/>
  <c r="G28" i="9"/>
  <c r="L27" i="9"/>
  <c r="G27" i="9"/>
  <c r="J27" i="9" s="1"/>
  <c r="J26" i="9"/>
  <c r="L26" i="9" s="1"/>
  <c r="I26" i="9"/>
  <c r="G26" i="9"/>
  <c r="G25" i="9"/>
  <c r="L24" i="9"/>
  <c r="G24" i="9"/>
  <c r="J24" i="9" s="1"/>
  <c r="J23" i="9"/>
  <c r="L23" i="9" s="1"/>
  <c r="I23" i="9"/>
  <c r="G23" i="9"/>
  <c r="G22" i="9"/>
  <c r="L21" i="9"/>
  <c r="G21" i="9"/>
  <c r="J21" i="9" s="1"/>
  <c r="J20" i="9"/>
  <c r="L20" i="9" s="1"/>
  <c r="I20" i="9"/>
  <c r="G20" i="9"/>
  <c r="G19" i="9"/>
  <c r="L18" i="9"/>
  <c r="G18" i="9"/>
  <c r="J18" i="9" s="1"/>
  <c r="J17" i="9"/>
  <c r="L17" i="9" s="1"/>
  <c r="I17" i="9"/>
  <c r="G17" i="9"/>
  <c r="G16" i="9"/>
  <c r="L15" i="9"/>
  <c r="I15" i="9"/>
  <c r="G15" i="9"/>
  <c r="I14" i="9"/>
  <c r="G14" i="9"/>
  <c r="J14" i="9" s="1"/>
  <c r="L14" i="9" s="1"/>
  <c r="I13" i="9"/>
  <c r="G13" i="9"/>
  <c r="J13" i="9" s="1"/>
  <c r="L13" i="9" s="1"/>
  <c r="J12" i="9"/>
  <c r="L12" i="9" s="1"/>
  <c r="I12" i="9"/>
  <c r="G12" i="9"/>
  <c r="L11" i="9"/>
  <c r="G11" i="9"/>
  <c r="I11" i="9" s="1"/>
  <c r="G10" i="9"/>
  <c r="J10" i="9" s="1"/>
  <c r="L10" i="9" s="1"/>
  <c r="J9" i="9"/>
  <c r="L9" i="9" s="1"/>
  <c r="I9" i="9"/>
  <c r="G9" i="9"/>
  <c r="G8" i="9"/>
  <c r="G7" i="9"/>
  <c r="J7" i="9" s="1"/>
  <c r="L7" i="9" s="1"/>
  <c r="J6" i="9"/>
  <c r="L6" i="9" s="1"/>
  <c r="I6" i="9"/>
  <c r="G6" i="9"/>
  <c r="L5" i="9"/>
  <c r="I5" i="9"/>
  <c r="G5" i="9"/>
  <c r="L4" i="9"/>
  <c r="I4" i="9"/>
  <c r="G4" i="9"/>
  <c r="C186" i="8"/>
  <c r="E186" i="8" s="1"/>
  <c r="C182" i="8"/>
  <c r="E182" i="8" s="1"/>
  <c r="H177" i="8"/>
  <c r="E177" i="8"/>
  <c r="E176" i="8"/>
  <c r="H176" i="8" s="1"/>
  <c r="E175" i="8"/>
  <c r="H175" i="8" s="1"/>
  <c r="H174" i="8"/>
  <c r="E174" i="8"/>
  <c r="E173" i="8"/>
  <c r="H173" i="8" s="1"/>
  <c r="E172" i="8"/>
  <c r="H172" i="8" s="1"/>
  <c r="H171" i="8"/>
  <c r="E171" i="8"/>
  <c r="E170" i="8"/>
  <c r="H170" i="8" s="1"/>
  <c r="E169" i="8"/>
  <c r="H169" i="8" s="1"/>
  <c r="H168" i="8"/>
  <c r="E168" i="8"/>
  <c r="E167" i="8"/>
  <c r="H167" i="8" s="1"/>
  <c r="E166" i="8"/>
  <c r="H166" i="8" s="1"/>
  <c r="H165" i="8"/>
  <c r="E165" i="8"/>
  <c r="E164" i="8"/>
  <c r="H164" i="8" s="1"/>
  <c r="E160" i="8"/>
  <c r="D160" i="8"/>
  <c r="C160" i="8"/>
  <c r="F159" i="8"/>
  <c r="H159" i="8" s="1"/>
  <c r="H158" i="8"/>
  <c r="F158" i="8"/>
  <c r="F157" i="8"/>
  <c r="H157" i="8" s="1"/>
  <c r="F156" i="8"/>
  <c r="H156" i="8" s="1"/>
  <c r="H155" i="8"/>
  <c r="F155" i="8"/>
  <c r="F154" i="8"/>
  <c r="H154" i="8" s="1"/>
  <c r="F153" i="8"/>
  <c r="H153" i="8" s="1"/>
  <c r="H152" i="8"/>
  <c r="F152" i="8"/>
  <c r="F151" i="8"/>
  <c r="H151" i="8" s="1"/>
  <c r="F150" i="8"/>
  <c r="H150" i="8" s="1"/>
  <c r="H149" i="8"/>
  <c r="F149" i="8"/>
  <c r="F148" i="8"/>
  <c r="H148" i="8" s="1"/>
  <c r="F147" i="8"/>
  <c r="H147" i="8" s="1"/>
  <c r="H146" i="8"/>
  <c r="F146" i="8"/>
  <c r="F145" i="8"/>
  <c r="H145" i="8" s="1"/>
  <c r="F144" i="8"/>
  <c r="H144" i="8" s="1"/>
  <c r="H143" i="8"/>
  <c r="F143" i="8"/>
  <c r="F142" i="8"/>
  <c r="H142" i="8" s="1"/>
  <c r="F141" i="8"/>
  <c r="H141" i="8" s="1"/>
  <c r="H140" i="8"/>
  <c r="F140" i="8"/>
  <c r="F139" i="8"/>
  <c r="H139" i="8" s="1"/>
  <c r="F138" i="8"/>
  <c r="H138" i="8" s="1"/>
  <c r="H137" i="8"/>
  <c r="F137" i="8"/>
  <c r="F136" i="8"/>
  <c r="H136" i="8" s="1"/>
  <c r="H160" i="8" s="1"/>
  <c r="F135" i="8"/>
  <c r="H135" i="8" s="1"/>
  <c r="H134" i="8"/>
  <c r="F134" i="8"/>
  <c r="F133" i="8"/>
  <c r="H133" i="8" s="1"/>
  <c r="F132" i="8"/>
  <c r="H132" i="8" s="1"/>
  <c r="E128" i="8"/>
  <c r="D128" i="8"/>
  <c r="C128" i="8"/>
  <c r="H127" i="8"/>
  <c r="H126" i="8"/>
  <c r="F126" i="8"/>
  <c r="F125" i="8"/>
  <c r="H125" i="8" s="1"/>
  <c r="F124" i="8"/>
  <c r="H124" i="8" s="1"/>
  <c r="H123" i="8"/>
  <c r="F123" i="8"/>
  <c r="F122" i="8"/>
  <c r="H122" i="8" s="1"/>
  <c r="F121" i="8"/>
  <c r="H121" i="8" s="1"/>
  <c r="H120" i="8"/>
  <c r="F120" i="8"/>
  <c r="F119" i="8"/>
  <c r="H119" i="8" s="1"/>
  <c r="F118" i="8"/>
  <c r="H118" i="8" s="1"/>
  <c r="H117" i="8"/>
  <c r="F117" i="8"/>
  <c r="F116" i="8"/>
  <c r="H116" i="8" s="1"/>
  <c r="F115" i="8"/>
  <c r="H115" i="8" s="1"/>
  <c r="H114" i="8"/>
  <c r="F114" i="8"/>
  <c r="F113" i="8"/>
  <c r="H113" i="8" s="1"/>
  <c r="F112" i="8"/>
  <c r="H112" i="8" s="1"/>
  <c r="H111" i="8"/>
  <c r="F111" i="8"/>
  <c r="F110" i="8"/>
  <c r="H110" i="8" s="1"/>
  <c r="F109" i="8"/>
  <c r="H109" i="8" s="1"/>
  <c r="H108" i="8"/>
  <c r="F108" i="8"/>
  <c r="F107" i="8"/>
  <c r="H107" i="8" s="1"/>
  <c r="F106" i="8"/>
  <c r="H106" i="8" s="1"/>
  <c r="H105" i="8"/>
  <c r="F105" i="8"/>
  <c r="F104" i="8"/>
  <c r="H104" i="8" s="1"/>
  <c r="F103" i="8"/>
  <c r="H103" i="8" s="1"/>
  <c r="H102" i="8"/>
  <c r="F102" i="8"/>
  <c r="H101" i="8"/>
  <c r="H100" i="8"/>
  <c r="F100" i="8"/>
  <c r="H99" i="8"/>
  <c r="F99" i="8"/>
  <c r="H98" i="8"/>
  <c r="F98" i="8"/>
  <c r="H97" i="8"/>
  <c r="F97" i="8"/>
  <c r="H96" i="8"/>
  <c r="F96" i="8"/>
  <c r="H95" i="8"/>
  <c r="F95" i="8"/>
  <c r="F94" i="8"/>
  <c r="F93" i="8"/>
  <c r="H93" i="8" s="1"/>
  <c r="H92" i="8"/>
  <c r="F92" i="8"/>
  <c r="F91" i="8"/>
  <c r="H91" i="8" s="1"/>
  <c r="F90" i="8"/>
  <c r="H90" i="8" s="1"/>
  <c r="H89" i="8"/>
  <c r="F89" i="8"/>
  <c r="F88" i="8"/>
  <c r="H88" i="8" s="1"/>
  <c r="F87" i="8"/>
  <c r="H87" i="8" s="1"/>
  <c r="H86" i="8"/>
  <c r="F86" i="8"/>
  <c r="F85" i="8"/>
  <c r="H85" i="8" s="1"/>
  <c r="F84" i="8"/>
  <c r="H84" i="8" s="1"/>
  <c r="H83" i="8"/>
  <c r="F83" i="8"/>
  <c r="F82" i="8"/>
  <c r="H82" i="8" s="1"/>
  <c r="F81" i="8"/>
  <c r="H81" i="8" s="1"/>
  <c r="H80" i="8"/>
  <c r="F80" i="8"/>
  <c r="F79" i="8"/>
  <c r="H79" i="8" s="1"/>
  <c r="F78" i="8"/>
  <c r="H78" i="8" s="1"/>
  <c r="H77" i="8"/>
  <c r="F77" i="8"/>
  <c r="F76" i="8"/>
  <c r="H76" i="8" s="1"/>
  <c r="F75" i="8"/>
  <c r="H75" i="8" s="1"/>
  <c r="H74" i="8"/>
  <c r="H128" i="8" s="1"/>
  <c r="F74" i="8"/>
  <c r="D70" i="8"/>
  <c r="C70" i="8"/>
  <c r="B70" i="8"/>
  <c r="G69" i="8"/>
  <c r="E69" i="8"/>
  <c r="G68" i="8"/>
  <c r="E68" i="8"/>
  <c r="G67" i="8"/>
  <c r="E67" i="8"/>
  <c r="G66" i="8"/>
  <c r="E66" i="8"/>
  <c r="G65" i="8"/>
  <c r="E65" i="8"/>
  <c r="G64" i="8"/>
  <c r="E64" i="8"/>
  <c r="G63" i="8"/>
  <c r="E63" i="8"/>
  <c r="G62" i="8"/>
  <c r="E62" i="8"/>
  <c r="G61" i="8"/>
  <c r="E61" i="8"/>
  <c r="G60" i="8"/>
  <c r="E60" i="8"/>
  <c r="G59" i="8"/>
  <c r="E59" i="8"/>
  <c r="G58" i="8"/>
  <c r="E58" i="8"/>
  <c r="G57" i="8"/>
  <c r="E57" i="8"/>
  <c r="G56" i="8"/>
  <c r="E56" i="8"/>
  <c r="G55" i="8"/>
  <c r="E55" i="8"/>
  <c r="G54" i="8"/>
  <c r="E54" i="8"/>
  <c r="G53" i="8"/>
  <c r="E53" i="8"/>
  <c r="G52" i="8"/>
  <c r="E52" i="8"/>
  <c r="G51" i="8"/>
  <c r="E51" i="8"/>
  <c r="G50" i="8"/>
  <c r="E50" i="8"/>
  <c r="G49" i="8"/>
  <c r="E49" i="8"/>
  <c r="G48" i="8"/>
  <c r="E48" i="8"/>
  <c r="G47" i="8"/>
  <c r="E47" i="8"/>
  <c r="G46" i="8"/>
  <c r="E46" i="8"/>
  <c r="G45" i="8"/>
  <c r="E45" i="8"/>
  <c r="G44" i="8"/>
  <c r="E44" i="8"/>
  <c r="G43" i="8"/>
  <c r="E43" i="8"/>
  <c r="E70" i="8" s="1"/>
  <c r="F39" i="8"/>
  <c r="G38" i="8"/>
  <c r="F38" i="8"/>
  <c r="F34" i="8"/>
  <c r="E34" i="8"/>
  <c r="D34" i="8"/>
  <c r="C34" i="8"/>
  <c r="G33" i="8"/>
  <c r="J33" i="8" s="1"/>
  <c r="L33" i="8" s="1"/>
  <c r="J32" i="8"/>
  <c r="L32" i="8" s="1"/>
  <c r="I32" i="8"/>
  <c r="G32" i="8"/>
  <c r="G31" i="8"/>
  <c r="G30" i="8"/>
  <c r="J30" i="8" s="1"/>
  <c r="L30" i="8" s="1"/>
  <c r="J29" i="8"/>
  <c r="L29" i="8" s="1"/>
  <c r="I29" i="8"/>
  <c r="G29" i="8"/>
  <c r="G28" i="8"/>
  <c r="G27" i="8"/>
  <c r="J27" i="8" s="1"/>
  <c r="L27" i="8" s="1"/>
  <c r="J26" i="8"/>
  <c r="L26" i="8" s="1"/>
  <c r="I26" i="8"/>
  <c r="G26" i="8"/>
  <c r="G25" i="8"/>
  <c r="G24" i="8"/>
  <c r="J24" i="8" s="1"/>
  <c r="L24" i="8" s="1"/>
  <c r="J23" i="8"/>
  <c r="L23" i="8" s="1"/>
  <c r="I23" i="8"/>
  <c r="G23" i="8"/>
  <c r="G22" i="8"/>
  <c r="G21" i="8"/>
  <c r="J21" i="8" s="1"/>
  <c r="L21" i="8" s="1"/>
  <c r="J20" i="8"/>
  <c r="L20" i="8" s="1"/>
  <c r="I20" i="8"/>
  <c r="G20" i="8"/>
  <c r="G19" i="8"/>
  <c r="G18" i="8"/>
  <c r="J18" i="8" s="1"/>
  <c r="L18" i="8" s="1"/>
  <c r="J17" i="8"/>
  <c r="L17" i="8" s="1"/>
  <c r="I17" i="8"/>
  <c r="G17" i="8"/>
  <c r="G16" i="8"/>
  <c r="L15" i="8"/>
  <c r="I15" i="8"/>
  <c r="G15" i="8"/>
  <c r="G14" i="8"/>
  <c r="J14" i="8" s="1"/>
  <c r="L14" i="8" s="1"/>
  <c r="I13" i="8"/>
  <c r="G13" i="8"/>
  <c r="J13" i="8" s="1"/>
  <c r="L13" i="8" s="1"/>
  <c r="L12" i="8"/>
  <c r="J12" i="8"/>
  <c r="I12" i="8"/>
  <c r="G12" i="8"/>
  <c r="L11" i="8"/>
  <c r="G11" i="8"/>
  <c r="I11" i="8" s="1"/>
  <c r="L10" i="8"/>
  <c r="G10" i="8"/>
  <c r="J10" i="8" s="1"/>
  <c r="J9" i="8"/>
  <c r="L9" i="8" s="1"/>
  <c r="I9" i="8"/>
  <c r="G9" i="8"/>
  <c r="G8" i="8"/>
  <c r="L7" i="8"/>
  <c r="G7" i="8"/>
  <c r="J7" i="8" s="1"/>
  <c r="J6" i="8"/>
  <c r="L6" i="8" s="1"/>
  <c r="I6" i="8"/>
  <c r="G6" i="8"/>
  <c r="L5" i="8"/>
  <c r="I5" i="8"/>
  <c r="G5" i="8"/>
  <c r="L4" i="8"/>
  <c r="I4" i="8"/>
  <c r="G4" i="8"/>
  <c r="C186" i="7"/>
  <c r="E186" i="7" s="1"/>
  <c r="C182" i="7"/>
  <c r="E182" i="7" s="1"/>
  <c r="H177" i="7"/>
  <c r="E177" i="7"/>
  <c r="E176" i="7"/>
  <c r="H176" i="7" s="1"/>
  <c r="E175" i="7"/>
  <c r="H175" i="7" s="1"/>
  <c r="H174" i="7"/>
  <c r="E174" i="7"/>
  <c r="E173" i="7"/>
  <c r="H173" i="7" s="1"/>
  <c r="E172" i="7"/>
  <c r="H172" i="7" s="1"/>
  <c r="H171" i="7"/>
  <c r="E171" i="7"/>
  <c r="E170" i="7"/>
  <c r="H170" i="7" s="1"/>
  <c r="E169" i="7"/>
  <c r="H169" i="7" s="1"/>
  <c r="H168" i="7"/>
  <c r="E168" i="7"/>
  <c r="E167" i="7"/>
  <c r="H167" i="7" s="1"/>
  <c r="E166" i="7"/>
  <c r="H166" i="7" s="1"/>
  <c r="H165" i="7"/>
  <c r="E165" i="7"/>
  <c r="E164" i="7"/>
  <c r="H164" i="7" s="1"/>
  <c r="E160" i="7"/>
  <c r="D160" i="7"/>
  <c r="C160" i="7"/>
  <c r="F159" i="7"/>
  <c r="H159" i="7" s="1"/>
  <c r="H158" i="7"/>
  <c r="F158" i="7"/>
  <c r="F157" i="7"/>
  <c r="H157" i="7" s="1"/>
  <c r="F156" i="7"/>
  <c r="H156" i="7" s="1"/>
  <c r="H155" i="7"/>
  <c r="F155" i="7"/>
  <c r="F154" i="7"/>
  <c r="H154" i="7" s="1"/>
  <c r="F153" i="7"/>
  <c r="H153" i="7" s="1"/>
  <c r="H152" i="7"/>
  <c r="F152" i="7"/>
  <c r="F151" i="7"/>
  <c r="H151" i="7" s="1"/>
  <c r="F150" i="7"/>
  <c r="H150" i="7" s="1"/>
  <c r="H149" i="7"/>
  <c r="F149" i="7"/>
  <c r="F148" i="7"/>
  <c r="H148" i="7" s="1"/>
  <c r="F147" i="7"/>
  <c r="H147" i="7" s="1"/>
  <c r="H146" i="7"/>
  <c r="F146" i="7"/>
  <c r="F145" i="7"/>
  <c r="H145" i="7" s="1"/>
  <c r="F144" i="7"/>
  <c r="H144" i="7" s="1"/>
  <c r="H143" i="7"/>
  <c r="F143" i="7"/>
  <c r="F142" i="7"/>
  <c r="H142" i="7" s="1"/>
  <c r="F141" i="7"/>
  <c r="H141" i="7" s="1"/>
  <c r="H140" i="7"/>
  <c r="F140" i="7"/>
  <c r="F139" i="7"/>
  <c r="H139" i="7" s="1"/>
  <c r="F138" i="7"/>
  <c r="H138" i="7" s="1"/>
  <c r="H137" i="7"/>
  <c r="F137" i="7"/>
  <c r="F136" i="7"/>
  <c r="H136" i="7" s="1"/>
  <c r="F135" i="7"/>
  <c r="H135" i="7" s="1"/>
  <c r="H134" i="7"/>
  <c r="F134" i="7"/>
  <c r="F133" i="7"/>
  <c r="H133" i="7" s="1"/>
  <c r="H160" i="7" s="1"/>
  <c r="F132" i="7"/>
  <c r="H132" i="7" s="1"/>
  <c r="E128" i="7"/>
  <c r="D128" i="7"/>
  <c r="C128" i="7"/>
  <c r="H127" i="7"/>
  <c r="H126" i="7"/>
  <c r="F126" i="7"/>
  <c r="F125" i="7"/>
  <c r="H125" i="7" s="1"/>
  <c r="F124" i="7"/>
  <c r="H124" i="7" s="1"/>
  <c r="H123" i="7"/>
  <c r="F123" i="7"/>
  <c r="F122" i="7"/>
  <c r="H122" i="7" s="1"/>
  <c r="F121" i="7"/>
  <c r="H121" i="7" s="1"/>
  <c r="H120" i="7"/>
  <c r="F120" i="7"/>
  <c r="F119" i="7"/>
  <c r="H119" i="7" s="1"/>
  <c r="F118" i="7"/>
  <c r="H118" i="7" s="1"/>
  <c r="H117" i="7"/>
  <c r="F117" i="7"/>
  <c r="F116" i="7"/>
  <c r="H116" i="7" s="1"/>
  <c r="F115" i="7"/>
  <c r="H115" i="7" s="1"/>
  <c r="H114" i="7"/>
  <c r="F114" i="7"/>
  <c r="F113" i="7"/>
  <c r="H113" i="7" s="1"/>
  <c r="F112" i="7"/>
  <c r="H112" i="7" s="1"/>
  <c r="H111" i="7"/>
  <c r="F111" i="7"/>
  <c r="F110" i="7"/>
  <c r="H110" i="7" s="1"/>
  <c r="F109" i="7"/>
  <c r="H109" i="7" s="1"/>
  <c r="H108" i="7"/>
  <c r="F108" i="7"/>
  <c r="F107" i="7"/>
  <c r="H107" i="7" s="1"/>
  <c r="F106" i="7"/>
  <c r="H106" i="7" s="1"/>
  <c r="H105" i="7"/>
  <c r="F105" i="7"/>
  <c r="F104" i="7"/>
  <c r="H104" i="7" s="1"/>
  <c r="F103" i="7"/>
  <c r="H103" i="7" s="1"/>
  <c r="H102" i="7"/>
  <c r="F102" i="7"/>
  <c r="H101" i="7"/>
  <c r="H100" i="7"/>
  <c r="F100" i="7"/>
  <c r="F99" i="7"/>
  <c r="H99" i="7" s="1"/>
  <c r="H98" i="7"/>
  <c r="F98" i="7"/>
  <c r="H97" i="7"/>
  <c r="F97" i="7"/>
  <c r="F96" i="7"/>
  <c r="H96" i="7" s="1"/>
  <c r="H95" i="7"/>
  <c r="F95" i="7"/>
  <c r="F94" i="7"/>
  <c r="F93" i="7"/>
  <c r="H93" i="7" s="1"/>
  <c r="H92" i="7"/>
  <c r="F92" i="7"/>
  <c r="F91" i="7"/>
  <c r="H91" i="7" s="1"/>
  <c r="F90" i="7"/>
  <c r="H90" i="7" s="1"/>
  <c r="H89" i="7"/>
  <c r="F89" i="7"/>
  <c r="F88" i="7"/>
  <c r="H88" i="7" s="1"/>
  <c r="F87" i="7"/>
  <c r="H87" i="7" s="1"/>
  <c r="H86" i="7"/>
  <c r="F86" i="7"/>
  <c r="F85" i="7"/>
  <c r="H85" i="7" s="1"/>
  <c r="F84" i="7"/>
  <c r="H84" i="7" s="1"/>
  <c r="H83" i="7"/>
  <c r="F83" i="7"/>
  <c r="F82" i="7"/>
  <c r="H82" i="7" s="1"/>
  <c r="F81" i="7"/>
  <c r="H81" i="7" s="1"/>
  <c r="H80" i="7"/>
  <c r="F80" i="7"/>
  <c r="F79" i="7"/>
  <c r="H79" i="7" s="1"/>
  <c r="F78" i="7"/>
  <c r="H78" i="7" s="1"/>
  <c r="H77" i="7"/>
  <c r="F77" i="7"/>
  <c r="F76" i="7"/>
  <c r="H76" i="7" s="1"/>
  <c r="F75" i="7"/>
  <c r="H75" i="7" s="1"/>
  <c r="H74" i="7"/>
  <c r="F74" i="7"/>
  <c r="F128" i="7" s="1"/>
  <c r="D70" i="7"/>
  <c r="C70" i="7"/>
  <c r="B70" i="7"/>
  <c r="G69" i="7"/>
  <c r="E69" i="7"/>
  <c r="G68" i="7"/>
  <c r="E68" i="7"/>
  <c r="E67" i="7"/>
  <c r="G67" i="7" s="1"/>
  <c r="G66" i="7"/>
  <c r="E66" i="7"/>
  <c r="G65" i="7"/>
  <c r="E65" i="7"/>
  <c r="E64" i="7"/>
  <c r="G64" i="7" s="1"/>
  <c r="G63" i="7"/>
  <c r="E63" i="7"/>
  <c r="G62" i="7"/>
  <c r="E62" i="7"/>
  <c r="E61" i="7"/>
  <c r="G61" i="7" s="1"/>
  <c r="G60" i="7"/>
  <c r="E60" i="7"/>
  <c r="G59" i="7"/>
  <c r="E59" i="7"/>
  <c r="E58" i="7"/>
  <c r="G58" i="7" s="1"/>
  <c r="G57" i="7"/>
  <c r="E57" i="7"/>
  <c r="G56" i="7"/>
  <c r="E56" i="7"/>
  <c r="E55" i="7"/>
  <c r="G55" i="7" s="1"/>
  <c r="G54" i="7"/>
  <c r="E54" i="7"/>
  <c r="G53" i="7"/>
  <c r="E53" i="7"/>
  <c r="E52" i="7"/>
  <c r="G52" i="7" s="1"/>
  <c r="G51" i="7"/>
  <c r="E51" i="7"/>
  <c r="G50" i="7"/>
  <c r="E50" i="7"/>
  <c r="E49" i="7"/>
  <c r="G49" i="7" s="1"/>
  <c r="G48" i="7"/>
  <c r="E48" i="7"/>
  <c r="G47" i="7"/>
  <c r="E47" i="7"/>
  <c r="E46" i="7"/>
  <c r="G46" i="7" s="1"/>
  <c r="G45" i="7"/>
  <c r="E45" i="7"/>
  <c r="G44" i="7"/>
  <c r="E44" i="7"/>
  <c r="E43" i="7"/>
  <c r="E70" i="7" s="1"/>
  <c r="F39" i="7"/>
  <c r="G38" i="7"/>
  <c r="F38" i="7"/>
  <c r="F34" i="7"/>
  <c r="E34" i="7"/>
  <c r="D34" i="7"/>
  <c r="C34" i="7"/>
  <c r="G33" i="7"/>
  <c r="J33" i="7" s="1"/>
  <c r="L33" i="7" s="1"/>
  <c r="J32" i="7"/>
  <c r="L32" i="7" s="1"/>
  <c r="I32" i="7"/>
  <c r="G32" i="7"/>
  <c r="G31" i="7"/>
  <c r="G30" i="7"/>
  <c r="J30" i="7" s="1"/>
  <c r="L30" i="7" s="1"/>
  <c r="J29" i="7"/>
  <c r="L29" i="7" s="1"/>
  <c r="I29" i="7"/>
  <c r="G29" i="7"/>
  <c r="G28" i="7"/>
  <c r="G27" i="7"/>
  <c r="J27" i="7" s="1"/>
  <c r="L27" i="7" s="1"/>
  <c r="J26" i="7"/>
  <c r="L26" i="7" s="1"/>
  <c r="I26" i="7"/>
  <c r="G26" i="7"/>
  <c r="G25" i="7"/>
  <c r="G24" i="7"/>
  <c r="J24" i="7" s="1"/>
  <c r="L24" i="7" s="1"/>
  <c r="J23" i="7"/>
  <c r="L23" i="7" s="1"/>
  <c r="I23" i="7"/>
  <c r="G23" i="7"/>
  <c r="G22" i="7"/>
  <c r="G21" i="7"/>
  <c r="J21" i="7" s="1"/>
  <c r="L21" i="7" s="1"/>
  <c r="J20" i="7"/>
  <c r="L20" i="7" s="1"/>
  <c r="I20" i="7"/>
  <c r="G20" i="7"/>
  <c r="G19" i="7"/>
  <c r="G18" i="7"/>
  <c r="J18" i="7" s="1"/>
  <c r="L18" i="7" s="1"/>
  <c r="J17" i="7"/>
  <c r="L17" i="7" s="1"/>
  <c r="I17" i="7"/>
  <c r="G17" i="7"/>
  <c r="G16" i="7"/>
  <c r="L15" i="7"/>
  <c r="I15" i="7"/>
  <c r="G15" i="7"/>
  <c r="G14" i="7"/>
  <c r="J14" i="7" s="1"/>
  <c r="L14" i="7" s="1"/>
  <c r="I13" i="7"/>
  <c r="G13" i="7"/>
  <c r="J13" i="7" s="1"/>
  <c r="L13" i="7" s="1"/>
  <c r="J12" i="7"/>
  <c r="L12" i="7" s="1"/>
  <c r="I12" i="7"/>
  <c r="G12" i="7"/>
  <c r="L11" i="7"/>
  <c r="G11" i="7"/>
  <c r="I11" i="7" s="1"/>
  <c r="G10" i="7"/>
  <c r="J10" i="7" s="1"/>
  <c r="L10" i="7" s="1"/>
  <c r="J9" i="7"/>
  <c r="L9" i="7" s="1"/>
  <c r="I9" i="7"/>
  <c r="G9" i="7"/>
  <c r="G8" i="7"/>
  <c r="G7" i="7"/>
  <c r="J7" i="7" s="1"/>
  <c r="L7" i="7" s="1"/>
  <c r="J6" i="7"/>
  <c r="L6" i="7" s="1"/>
  <c r="I6" i="7"/>
  <c r="G6" i="7"/>
  <c r="L5" i="7"/>
  <c r="I5" i="7"/>
  <c r="G5" i="7"/>
  <c r="L4" i="7"/>
  <c r="I4" i="7"/>
  <c r="G4" i="7"/>
  <c r="E175" i="6"/>
  <c r="H175" i="6" s="1"/>
  <c r="E174" i="6"/>
  <c r="H174" i="6" s="1"/>
  <c r="H173" i="6"/>
  <c r="E173" i="6"/>
  <c r="E172" i="6"/>
  <c r="H172" i="6" s="1"/>
  <c r="E171" i="6"/>
  <c r="H171" i="6" s="1"/>
  <c r="H170" i="6"/>
  <c r="E170" i="6"/>
  <c r="E169" i="6"/>
  <c r="H169" i="6" s="1"/>
  <c r="E168" i="6"/>
  <c r="H168" i="6" s="1"/>
  <c r="H167" i="6"/>
  <c r="E167" i="6"/>
  <c r="E166" i="6"/>
  <c r="H166" i="6" s="1"/>
  <c r="E165" i="6"/>
  <c r="H165" i="6" s="1"/>
  <c r="H164" i="6"/>
  <c r="E164" i="6"/>
  <c r="E163" i="6"/>
  <c r="H163" i="6" s="1"/>
  <c r="E159" i="6"/>
  <c r="D159" i="6"/>
  <c r="C159" i="6"/>
  <c r="F158" i="6"/>
  <c r="H158" i="6" s="1"/>
  <c r="H157" i="6"/>
  <c r="F157" i="6"/>
  <c r="F156" i="6"/>
  <c r="H156" i="6" s="1"/>
  <c r="F155" i="6"/>
  <c r="H155" i="6" s="1"/>
  <c r="H154" i="6"/>
  <c r="F154" i="6"/>
  <c r="F153" i="6"/>
  <c r="H153" i="6" s="1"/>
  <c r="F152" i="6"/>
  <c r="H152" i="6" s="1"/>
  <c r="H151" i="6"/>
  <c r="F151" i="6"/>
  <c r="F150" i="6"/>
  <c r="H150" i="6" s="1"/>
  <c r="F149" i="6"/>
  <c r="H149" i="6" s="1"/>
  <c r="H148" i="6"/>
  <c r="F148" i="6"/>
  <c r="F147" i="6"/>
  <c r="H147" i="6" s="1"/>
  <c r="F146" i="6"/>
  <c r="H146" i="6" s="1"/>
  <c r="H145" i="6"/>
  <c r="F145" i="6"/>
  <c r="F144" i="6"/>
  <c r="H144" i="6" s="1"/>
  <c r="F143" i="6"/>
  <c r="H143" i="6" s="1"/>
  <c r="H142" i="6"/>
  <c r="F142" i="6"/>
  <c r="F141" i="6"/>
  <c r="H141" i="6" s="1"/>
  <c r="F140" i="6"/>
  <c r="H140" i="6" s="1"/>
  <c r="H139" i="6"/>
  <c r="F139" i="6"/>
  <c r="F138" i="6"/>
  <c r="H138" i="6" s="1"/>
  <c r="F137" i="6"/>
  <c r="H137" i="6" s="1"/>
  <c r="H136" i="6"/>
  <c r="F136" i="6"/>
  <c r="F135" i="6"/>
  <c r="H135" i="6" s="1"/>
  <c r="H159" i="6" s="1"/>
  <c r="F134" i="6"/>
  <c r="H134" i="6" s="1"/>
  <c r="H133" i="6"/>
  <c r="F133" i="6"/>
  <c r="F132" i="6"/>
  <c r="H132" i="6" s="1"/>
  <c r="F131" i="6"/>
  <c r="H131" i="6" s="1"/>
  <c r="E127" i="6"/>
  <c r="D127" i="6"/>
  <c r="C127" i="6"/>
  <c r="H126" i="6"/>
  <c r="H125" i="6"/>
  <c r="F125" i="6"/>
  <c r="F124" i="6"/>
  <c r="H124" i="6" s="1"/>
  <c r="F123" i="6"/>
  <c r="H123" i="6" s="1"/>
  <c r="H122" i="6"/>
  <c r="F122" i="6"/>
  <c r="F121" i="6"/>
  <c r="H121" i="6" s="1"/>
  <c r="F120" i="6"/>
  <c r="H120" i="6" s="1"/>
  <c r="H119" i="6"/>
  <c r="F119" i="6"/>
  <c r="F118" i="6"/>
  <c r="H118" i="6" s="1"/>
  <c r="F117" i="6"/>
  <c r="H117" i="6" s="1"/>
  <c r="H116" i="6"/>
  <c r="F116" i="6"/>
  <c r="F115" i="6"/>
  <c r="H115" i="6" s="1"/>
  <c r="F114" i="6"/>
  <c r="H114" i="6" s="1"/>
  <c r="H113" i="6"/>
  <c r="F113" i="6"/>
  <c r="F112" i="6"/>
  <c r="H112" i="6" s="1"/>
  <c r="F111" i="6"/>
  <c r="H111" i="6" s="1"/>
  <c r="H110" i="6"/>
  <c r="F110" i="6"/>
  <c r="F109" i="6"/>
  <c r="H109" i="6" s="1"/>
  <c r="F108" i="6"/>
  <c r="H108" i="6" s="1"/>
  <c r="H107" i="6"/>
  <c r="F107" i="6"/>
  <c r="F106" i="6"/>
  <c r="H106" i="6" s="1"/>
  <c r="F105" i="6"/>
  <c r="H105" i="6" s="1"/>
  <c r="H104" i="6"/>
  <c r="F104" i="6"/>
  <c r="F103" i="6"/>
  <c r="H103" i="6" s="1"/>
  <c r="F102" i="6"/>
  <c r="H102" i="6" s="1"/>
  <c r="H101" i="6"/>
  <c r="F101" i="6"/>
  <c r="H100" i="6"/>
  <c r="H99" i="6"/>
  <c r="F99" i="6"/>
  <c r="H98" i="6"/>
  <c r="F98" i="6"/>
  <c r="H97" i="6"/>
  <c r="F97" i="6"/>
  <c r="H96" i="6"/>
  <c r="F96" i="6"/>
  <c r="H95" i="6"/>
  <c r="F95" i="6"/>
  <c r="H94" i="6"/>
  <c r="F94" i="6"/>
  <c r="H93" i="6"/>
  <c r="F93" i="6"/>
  <c r="H92" i="6"/>
  <c r="F92" i="6"/>
  <c r="H91" i="6"/>
  <c r="F91" i="6"/>
  <c r="H90" i="6"/>
  <c r="F90" i="6"/>
  <c r="H89" i="6"/>
  <c r="F89" i="6"/>
  <c r="H88" i="6"/>
  <c r="F88" i="6"/>
  <c r="H87" i="6"/>
  <c r="F87" i="6"/>
  <c r="H86" i="6"/>
  <c r="F86" i="6"/>
  <c r="H85" i="6"/>
  <c r="F85" i="6"/>
  <c r="H84" i="6"/>
  <c r="F84" i="6"/>
  <c r="H83" i="6"/>
  <c r="F83" i="6"/>
  <c r="H82" i="6"/>
  <c r="F82" i="6"/>
  <c r="H81" i="6"/>
  <c r="F81" i="6"/>
  <c r="H80" i="6"/>
  <c r="F80" i="6"/>
  <c r="H79" i="6"/>
  <c r="F79" i="6"/>
  <c r="H78" i="6"/>
  <c r="F78" i="6"/>
  <c r="H77" i="6"/>
  <c r="F77" i="6"/>
  <c r="H76" i="6"/>
  <c r="F76" i="6"/>
  <c r="H75" i="6"/>
  <c r="F75" i="6"/>
  <c r="H74" i="6"/>
  <c r="H127" i="6" s="1"/>
  <c r="F74" i="6"/>
  <c r="H73" i="6"/>
  <c r="F73" i="6"/>
  <c r="D69" i="6"/>
  <c r="C69" i="6"/>
  <c r="B69" i="6"/>
  <c r="E68" i="6"/>
  <c r="G68" i="6" s="1"/>
  <c r="E67" i="6"/>
  <c r="G67" i="6" s="1"/>
  <c r="G66" i="6"/>
  <c r="E66" i="6"/>
  <c r="E65" i="6"/>
  <c r="G65" i="6" s="1"/>
  <c r="E64" i="6"/>
  <c r="G64" i="6" s="1"/>
  <c r="G63" i="6"/>
  <c r="E63" i="6"/>
  <c r="E62" i="6"/>
  <c r="G62" i="6" s="1"/>
  <c r="E61" i="6"/>
  <c r="G61" i="6" s="1"/>
  <c r="G60" i="6"/>
  <c r="E60" i="6"/>
  <c r="E59" i="6"/>
  <c r="G59" i="6" s="1"/>
  <c r="E58" i="6"/>
  <c r="G58" i="6" s="1"/>
  <c r="G57" i="6"/>
  <c r="E57" i="6"/>
  <c r="E56" i="6"/>
  <c r="G56" i="6" s="1"/>
  <c r="E55" i="6"/>
  <c r="G55" i="6" s="1"/>
  <c r="G54" i="6"/>
  <c r="E54" i="6"/>
  <c r="E53" i="6"/>
  <c r="G53" i="6" s="1"/>
  <c r="E52" i="6"/>
  <c r="G52" i="6" s="1"/>
  <c r="G51" i="6"/>
  <c r="E51" i="6"/>
  <c r="E50" i="6"/>
  <c r="G50" i="6" s="1"/>
  <c r="E49" i="6"/>
  <c r="G49" i="6" s="1"/>
  <c r="G48" i="6"/>
  <c r="E48" i="6"/>
  <c r="E47" i="6"/>
  <c r="G47" i="6" s="1"/>
  <c r="E46" i="6"/>
  <c r="G46" i="6" s="1"/>
  <c r="G45" i="6"/>
  <c r="E45" i="6"/>
  <c r="E44" i="6"/>
  <c r="G44" i="6" s="1"/>
  <c r="E43" i="6"/>
  <c r="G42" i="6"/>
  <c r="E42" i="6"/>
  <c r="F38" i="6"/>
  <c r="G37" i="6"/>
  <c r="F37" i="6"/>
  <c r="F33" i="6"/>
  <c r="E33" i="6"/>
  <c r="D33" i="6"/>
  <c r="C33" i="6"/>
  <c r="I32" i="6"/>
  <c r="G32" i="6"/>
  <c r="J32" i="6" s="1"/>
  <c r="L32" i="6" s="1"/>
  <c r="L31" i="6"/>
  <c r="J31" i="6"/>
  <c r="I31" i="6"/>
  <c r="G31" i="6"/>
  <c r="G30" i="6"/>
  <c r="J30" i="6" s="1"/>
  <c r="L30" i="6" s="1"/>
  <c r="I29" i="6"/>
  <c r="G29" i="6"/>
  <c r="J29" i="6" s="1"/>
  <c r="L29" i="6" s="1"/>
  <c r="J28" i="6"/>
  <c r="L28" i="6" s="1"/>
  <c r="I28" i="6"/>
  <c r="G28" i="6"/>
  <c r="I27" i="6"/>
  <c r="G27" i="6"/>
  <c r="J27" i="6" s="1"/>
  <c r="L27" i="6" s="1"/>
  <c r="I26" i="6"/>
  <c r="G26" i="6"/>
  <c r="J26" i="6" s="1"/>
  <c r="L26" i="6" s="1"/>
  <c r="J25" i="6"/>
  <c r="L25" i="6" s="1"/>
  <c r="I25" i="6"/>
  <c r="G25" i="6"/>
  <c r="G24" i="6"/>
  <c r="J24" i="6" s="1"/>
  <c r="L24" i="6" s="1"/>
  <c r="I23" i="6"/>
  <c r="G23" i="6"/>
  <c r="J23" i="6" s="1"/>
  <c r="L23" i="6" s="1"/>
  <c r="L22" i="6"/>
  <c r="J22" i="6"/>
  <c r="I22" i="6"/>
  <c r="G22" i="6"/>
  <c r="G21" i="6"/>
  <c r="J21" i="6" s="1"/>
  <c r="L21" i="6" s="1"/>
  <c r="I20" i="6"/>
  <c r="G20" i="6"/>
  <c r="J20" i="6" s="1"/>
  <c r="L20" i="6" s="1"/>
  <c r="J19" i="6"/>
  <c r="L19" i="6" s="1"/>
  <c r="I19" i="6"/>
  <c r="G19" i="6"/>
  <c r="I18" i="6"/>
  <c r="G18" i="6"/>
  <c r="J18" i="6" s="1"/>
  <c r="L18" i="6" s="1"/>
  <c r="I17" i="6"/>
  <c r="G17" i="6"/>
  <c r="J17" i="6" s="1"/>
  <c r="L17" i="6" s="1"/>
  <c r="J16" i="6"/>
  <c r="L16" i="6" s="1"/>
  <c r="I16" i="6"/>
  <c r="G16" i="6"/>
  <c r="L15" i="6"/>
  <c r="G15" i="6"/>
  <c r="I15" i="6" s="1"/>
  <c r="G14" i="6"/>
  <c r="J14" i="6" s="1"/>
  <c r="L14" i="6" s="1"/>
  <c r="J13" i="6"/>
  <c r="L13" i="6" s="1"/>
  <c r="I13" i="6"/>
  <c r="G13" i="6"/>
  <c r="G12" i="6"/>
  <c r="L11" i="6"/>
  <c r="I11" i="6"/>
  <c r="G11" i="6"/>
  <c r="I10" i="6"/>
  <c r="G10" i="6"/>
  <c r="J10" i="6" s="1"/>
  <c r="L10" i="6" s="1"/>
  <c r="I9" i="6"/>
  <c r="G9" i="6"/>
  <c r="J9" i="6" s="1"/>
  <c r="L9" i="6" s="1"/>
  <c r="J8" i="6"/>
  <c r="L8" i="6" s="1"/>
  <c r="I8" i="6"/>
  <c r="G8" i="6"/>
  <c r="I7" i="6"/>
  <c r="G7" i="6"/>
  <c r="J7" i="6" s="1"/>
  <c r="L7" i="6" s="1"/>
  <c r="I6" i="6"/>
  <c r="G6" i="6"/>
  <c r="J6" i="6" s="1"/>
  <c r="L6" i="6" s="1"/>
  <c r="L5" i="6"/>
  <c r="I5" i="6"/>
  <c r="G5" i="6"/>
  <c r="L4" i="6"/>
  <c r="I4" i="6"/>
  <c r="G4" i="6"/>
  <c r="G33" i="6" s="1"/>
  <c r="H175" i="5"/>
  <c r="E175" i="5"/>
  <c r="H174" i="5"/>
  <c r="E174" i="5"/>
  <c r="H173" i="5"/>
  <c r="E173" i="5"/>
  <c r="H172" i="5"/>
  <c r="E172" i="5"/>
  <c r="H171" i="5"/>
  <c r="E171" i="5"/>
  <c r="H170" i="5"/>
  <c r="E170" i="5"/>
  <c r="H169" i="5"/>
  <c r="E169" i="5"/>
  <c r="H168" i="5"/>
  <c r="E168" i="5"/>
  <c r="H167" i="5"/>
  <c r="E167" i="5"/>
  <c r="H166" i="5"/>
  <c r="E166" i="5"/>
  <c r="H165" i="5"/>
  <c r="E165" i="5"/>
  <c r="H164" i="5"/>
  <c r="E164" i="5"/>
  <c r="H163" i="5"/>
  <c r="J162" i="5" s="1"/>
  <c r="E163" i="5"/>
  <c r="E159" i="5"/>
  <c r="D159" i="5"/>
  <c r="C159" i="5"/>
  <c r="H158" i="5"/>
  <c r="F158" i="5"/>
  <c r="H157" i="5"/>
  <c r="F157" i="5"/>
  <c r="F156" i="5"/>
  <c r="H156" i="5" s="1"/>
  <c r="H155" i="5"/>
  <c r="F155" i="5"/>
  <c r="H154" i="5"/>
  <c r="F154" i="5"/>
  <c r="F153" i="5"/>
  <c r="H153" i="5" s="1"/>
  <c r="H152" i="5"/>
  <c r="F152" i="5"/>
  <c r="H151" i="5"/>
  <c r="F151" i="5"/>
  <c r="F150" i="5"/>
  <c r="H150" i="5" s="1"/>
  <c r="H149" i="5"/>
  <c r="F149" i="5"/>
  <c r="H148" i="5"/>
  <c r="F148" i="5"/>
  <c r="F147" i="5"/>
  <c r="H147" i="5" s="1"/>
  <c r="H146" i="5"/>
  <c r="F146" i="5"/>
  <c r="H145" i="5"/>
  <c r="F145" i="5"/>
  <c r="F144" i="5"/>
  <c r="H144" i="5" s="1"/>
  <c r="H143" i="5"/>
  <c r="F143" i="5"/>
  <c r="H142" i="5"/>
  <c r="F142" i="5"/>
  <c r="F141" i="5"/>
  <c r="H141" i="5" s="1"/>
  <c r="H140" i="5"/>
  <c r="F140" i="5"/>
  <c r="H139" i="5"/>
  <c r="F139" i="5"/>
  <c r="F138" i="5"/>
  <c r="H138" i="5" s="1"/>
  <c r="H137" i="5"/>
  <c r="F137" i="5"/>
  <c r="H136" i="5"/>
  <c r="F136" i="5"/>
  <c r="F135" i="5"/>
  <c r="H135" i="5" s="1"/>
  <c r="H134" i="5"/>
  <c r="F134" i="5"/>
  <c r="H133" i="5"/>
  <c r="F133" i="5"/>
  <c r="F132" i="5"/>
  <c r="F159" i="5" s="1"/>
  <c r="H131" i="5"/>
  <c r="F131" i="5"/>
  <c r="E127" i="5"/>
  <c r="D127" i="5"/>
  <c r="C127" i="5"/>
  <c r="H126" i="5"/>
  <c r="H125" i="5"/>
  <c r="F125" i="5"/>
  <c r="F124" i="5"/>
  <c r="H124" i="5" s="1"/>
  <c r="H123" i="5"/>
  <c r="F123" i="5"/>
  <c r="H122" i="5"/>
  <c r="F122" i="5"/>
  <c r="F121" i="5"/>
  <c r="H121" i="5" s="1"/>
  <c r="H120" i="5"/>
  <c r="F120" i="5"/>
  <c r="H119" i="5"/>
  <c r="F119" i="5"/>
  <c r="F118" i="5"/>
  <c r="H118" i="5" s="1"/>
  <c r="H117" i="5"/>
  <c r="F117" i="5"/>
  <c r="H116" i="5"/>
  <c r="F116" i="5"/>
  <c r="F115" i="5"/>
  <c r="H115" i="5" s="1"/>
  <c r="H114" i="5"/>
  <c r="F114" i="5"/>
  <c r="H113" i="5"/>
  <c r="F113" i="5"/>
  <c r="F112" i="5"/>
  <c r="H112" i="5" s="1"/>
  <c r="H111" i="5"/>
  <c r="F111" i="5"/>
  <c r="H110" i="5"/>
  <c r="F110" i="5"/>
  <c r="F109" i="5"/>
  <c r="H109" i="5" s="1"/>
  <c r="H108" i="5"/>
  <c r="F108" i="5"/>
  <c r="H107" i="5"/>
  <c r="F107" i="5"/>
  <c r="F106" i="5"/>
  <c r="H106" i="5" s="1"/>
  <c r="H105" i="5"/>
  <c r="F105" i="5"/>
  <c r="H104" i="5"/>
  <c r="F104" i="5"/>
  <c r="F103" i="5"/>
  <c r="H103" i="5" s="1"/>
  <c r="H102" i="5"/>
  <c r="F102" i="5"/>
  <c r="H101" i="5"/>
  <c r="F101" i="5"/>
  <c r="H100" i="5"/>
  <c r="H99" i="5"/>
  <c r="F99" i="5"/>
  <c r="F98" i="5"/>
  <c r="H98" i="5" s="1"/>
  <c r="F97" i="5"/>
  <c r="H97" i="5" s="1"/>
  <c r="H96" i="5"/>
  <c r="F96" i="5"/>
  <c r="F95" i="5"/>
  <c r="H95" i="5" s="1"/>
  <c r="F94" i="5"/>
  <c r="H94" i="5" s="1"/>
  <c r="H93" i="5"/>
  <c r="F93" i="5"/>
  <c r="F92" i="5"/>
  <c r="H92" i="5" s="1"/>
  <c r="F91" i="5"/>
  <c r="H91" i="5" s="1"/>
  <c r="H90" i="5"/>
  <c r="F90" i="5"/>
  <c r="F89" i="5"/>
  <c r="H89" i="5" s="1"/>
  <c r="F88" i="5"/>
  <c r="H88" i="5" s="1"/>
  <c r="H87" i="5"/>
  <c r="F87" i="5"/>
  <c r="F86" i="5"/>
  <c r="H86" i="5" s="1"/>
  <c r="F85" i="5"/>
  <c r="H85" i="5" s="1"/>
  <c r="H84" i="5"/>
  <c r="F84" i="5"/>
  <c r="F83" i="5"/>
  <c r="H83" i="5" s="1"/>
  <c r="F82" i="5"/>
  <c r="H82" i="5" s="1"/>
  <c r="H81" i="5"/>
  <c r="F81" i="5"/>
  <c r="F80" i="5"/>
  <c r="H80" i="5" s="1"/>
  <c r="F79" i="5"/>
  <c r="H79" i="5" s="1"/>
  <c r="H78" i="5"/>
  <c r="F78" i="5"/>
  <c r="F77" i="5"/>
  <c r="H77" i="5" s="1"/>
  <c r="F76" i="5"/>
  <c r="H76" i="5" s="1"/>
  <c r="H75" i="5"/>
  <c r="F75" i="5"/>
  <c r="F74" i="5"/>
  <c r="H74" i="5" s="1"/>
  <c r="F73" i="5"/>
  <c r="G69" i="5"/>
  <c r="D69" i="5"/>
  <c r="C69" i="5"/>
  <c r="B69" i="5"/>
  <c r="G68" i="5"/>
  <c r="E68" i="5"/>
  <c r="G67" i="5"/>
  <c r="E67" i="5"/>
  <c r="G66" i="5"/>
  <c r="E66" i="5"/>
  <c r="G65" i="5"/>
  <c r="E65" i="5"/>
  <c r="G64" i="5"/>
  <c r="E64" i="5"/>
  <c r="G63" i="5"/>
  <c r="E63" i="5"/>
  <c r="G62" i="5"/>
  <c r="E62" i="5"/>
  <c r="G61" i="5"/>
  <c r="E61" i="5"/>
  <c r="G60" i="5"/>
  <c r="E60" i="5"/>
  <c r="G59" i="5"/>
  <c r="E59" i="5"/>
  <c r="G58" i="5"/>
  <c r="E58" i="5"/>
  <c r="G57" i="5"/>
  <c r="E57" i="5"/>
  <c r="G56" i="5"/>
  <c r="E56" i="5"/>
  <c r="G55" i="5"/>
  <c r="E55" i="5"/>
  <c r="G54" i="5"/>
  <c r="E54" i="5"/>
  <c r="G53" i="5"/>
  <c r="E53" i="5"/>
  <c r="G52" i="5"/>
  <c r="E52" i="5"/>
  <c r="G51" i="5"/>
  <c r="E51" i="5"/>
  <c r="G50" i="5"/>
  <c r="E50" i="5"/>
  <c r="G49" i="5"/>
  <c r="E49" i="5"/>
  <c r="G48" i="5"/>
  <c r="E48" i="5"/>
  <c r="G47" i="5"/>
  <c r="E47" i="5"/>
  <c r="G46" i="5"/>
  <c r="E46" i="5"/>
  <c r="G45" i="5"/>
  <c r="E45" i="5"/>
  <c r="G44" i="5"/>
  <c r="E44" i="5"/>
  <c r="G43" i="5"/>
  <c r="E43" i="5"/>
  <c r="G42" i="5"/>
  <c r="E42" i="5"/>
  <c r="E69" i="5" s="1"/>
  <c r="F38" i="5"/>
  <c r="G37" i="5"/>
  <c r="F37" i="5"/>
  <c r="F33" i="5"/>
  <c r="E33" i="5"/>
  <c r="D33" i="5"/>
  <c r="C33" i="5"/>
  <c r="J32" i="5"/>
  <c r="L32" i="5" s="1"/>
  <c r="I32" i="5"/>
  <c r="G32" i="5"/>
  <c r="G31" i="5"/>
  <c r="L30" i="5"/>
  <c r="G30" i="5"/>
  <c r="J30" i="5" s="1"/>
  <c r="J29" i="5"/>
  <c r="L29" i="5" s="1"/>
  <c r="I29" i="5"/>
  <c r="G29" i="5"/>
  <c r="G28" i="5"/>
  <c r="L27" i="5"/>
  <c r="G27" i="5"/>
  <c r="J27" i="5" s="1"/>
  <c r="J26" i="5"/>
  <c r="L26" i="5" s="1"/>
  <c r="I26" i="5"/>
  <c r="G26" i="5"/>
  <c r="G25" i="5"/>
  <c r="G24" i="5"/>
  <c r="J24" i="5" s="1"/>
  <c r="L24" i="5" s="1"/>
  <c r="J23" i="5"/>
  <c r="L23" i="5" s="1"/>
  <c r="I23" i="5"/>
  <c r="G23" i="5"/>
  <c r="G22" i="5"/>
  <c r="G21" i="5"/>
  <c r="J21" i="5" s="1"/>
  <c r="L21" i="5" s="1"/>
  <c r="J20" i="5"/>
  <c r="L20" i="5" s="1"/>
  <c r="I20" i="5"/>
  <c r="G20" i="5"/>
  <c r="G19" i="5"/>
  <c r="G18" i="5"/>
  <c r="J18" i="5" s="1"/>
  <c r="L18" i="5" s="1"/>
  <c r="J17" i="5"/>
  <c r="L17" i="5" s="1"/>
  <c r="I17" i="5"/>
  <c r="G17" i="5"/>
  <c r="G16" i="5"/>
  <c r="L15" i="5"/>
  <c r="I15" i="5"/>
  <c r="G15" i="5"/>
  <c r="G14" i="5"/>
  <c r="J14" i="5" s="1"/>
  <c r="L14" i="5" s="1"/>
  <c r="I13" i="5"/>
  <c r="G13" i="5"/>
  <c r="J13" i="5" s="1"/>
  <c r="L13" i="5" s="1"/>
  <c r="J12" i="5"/>
  <c r="L12" i="5" s="1"/>
  <c r="I12" i="5"/>
  <c r="G12" i="5"/>
  <c r="L11" i="5"/>
  <c r="G11" i="5"/>
  <c r="I11" i="5" s="1"/>
  <c r="G10" i="5"/>
  <c r="J10" i="5" s="1"/>
  <c r="L10" i="5" s="1"/>
  <c r="J9" i="5"/>
  <c r="L9" i="5" s="1"/>
  <c r="I9" i="5"/>
  <c r="G9" i="5"/>
  <c r="G8" i="5"/>
  <c r="G33" i="5" s="1"/>
  <c r="G7" i="5"/>
  <c r="J7" i="5" s="1"/>
  <c r="L7" i="5" s="1"/>
  <c r="J6" i="5"/>
  <c r="I6" i="5"/>
  <c r="G6" i="5"/>
  <c r="L5" i="5"/>
  <c r="I5" i="5"/>
  <c r="G5" i="5"/>
  <c r="L4" i="5"/>
  <c r="I4" i="5"/>
  <c r="G4" i="5"/>
  <c r="E175" i="4"/>
  <c r="H175" i="4" s="1"/>
  <c r="E174" i="4"/>
  <c r="H174" i="4" s="1"/>
  <c r="H173" i="4"/>
  <c r="E173" i="4"/>
  <c r="E172" i="4"/>
  <c r="H172" i="4" s="1"/>
  <c r="E171" i="4"/>
  <c r="H171" i="4" s="1"/>
  <c r="H170" i="4"/>
  <c r="E170" i="4"/>
  <c r="E169" i="4"/>
  <c r="H169" i="4" s="1"/>
  <c r="E168" i="4"/>
  <c r="H168" i="4" s="1"/>
  <c r="H167" i="4"/>
  <c r="E167" i="4"/>
  <c r="E166" i="4"/>
  <c r="H166" i="4" s="1"/>
  <c r="E165" i="4"/>
  <c r="H165" i="4" s="1"/>
  <c r="H164" i="4"/>
  <c r="E164" i="4"/>
  <c r="E163" i="4"/>
  <c r="H163" i="4" s="1"/>
  <c r="E159" i="4"/>
  <c r="D159" i="4"/>
  <c r="C159" i="4"/>
  <c r="F158" i="4"/>
  <c r="H158" i="4" s="1"/>
  <c r="H157" i="4"/>
  <c r="F157" i="4"/>
  <c r="F156" i="4"/>
  <c r="H156" i="4" s="1"/>
  <c r="F155" i="4"/>
  <c r="H155" i="4" s="1"/>
  <c r="H154" i="4"/>
  <c r="F154" i="4"/>
  <c r="F153" i="4"/>
  <c r="H153" i="4" s="1"/>
  <c r="F152" i="4"/>
  <c r="H152" i="4" s="1"/>
  <c r="H151" i="4"/>
  <c r="F151" i="4"/>
  <c r="F150" i="4"/>
  <c r="H150" i="4" s="1"/>
  <c r="F149" i="4"/>
  <c r="H149" i="4" s="1"/>
  <c r="H148" i="4"/>
  <c r="F148" i="4"/>
  <c r="F147" i="4"/>
  <c r="H147" i="4" s="1"/>
  <c r="F146" i="4"/>
  <c r="H146" i="4" s="1"/>
  <c r="H145" i="4"/>
  <c r="F145" i="4"/>
  <c r="F144" i="4"/>
  <c r="H144" i="4" s="1"/>
  <c r="F143" i="4"/>
  <c r="H143" i="4" s="1"/>
  <c r="H142" i="4"/>
  <c r="F142" i="4"/>
  <c r="F141" i="4"/>
  <c r="H141" i="4" s="1"/>
  <c r="F140" i="4"/>
  <c r="H140" i="4" s="1"/>
  <c r="H139" i="4"/>
  <c r="F139" i="4"/>
  <c r="F138" i="4"/>
  <c r="H138" i="4" s="1"/>
  <c r="F137" i="4"/>
  <c r="H137" i="4" s="1"/>
  <c r="H136" i="4"/>
  <c r="F136" i="4"/>
  <c r="F135" i="4"/>
  <c r="H135" i="4" s="1"/>
  <c r="H159" i="4" s="1"/>
  <c r="F134" i="4"/>
  <c r="H134" i="4" s="1"/>
  <c r="H133" i="4"/>
  <c r="F133" i="4"/>
  <c r="F132" i="4"/>
  <c r="H132" i="4" s="1"/>
  <c r="F131" i="4"/>
  <c r="H131" i="4" s="1"/>
  <c r="E127" i="4"/>
  <c r="D127" i="4"/>
  <c r="C127" i="4"/>
  <c r="H126" i="4"/>
  <c r="H125" i="4"/>
  <c r="F125" i="4"/>
  <c r="F124" i="4"/>
  <c r="H124" i="4" s="1"/>
  <c r="F123" i="4"/>
  <c r="H123" i="4" s="1"/>
  <c r="H122" i="4"/>
  <c r="F122" i="4"/>
  <c r="F121" i="4"/>
  <c r="H121" i="4" s="1"/>
  <c r="F120" i="4"/>
  <c r="H120" i="4" s="1"/>
  <c r="H119" i="4"/>
  <c r="F119" i="4"/>
  <c r="F118" i="4"/>
  <c r="H118" i="4" s="1"/>
  <c r="F117" i="4"/>
  <c r="H117" i="4" s="1"/>
  <c r="H116" i="4"/>
  <c r="F116" i="4"/>
  <c r="F115" i="4"/>
  <c r="H115" i="4" s="1"/>
  <c r="F114" i="4"/>
  <c r="H114" i="4" s="1"/>
  <c r="H113" i="4"/>
  <c r="F113" i="4"/>
  <c r="F112" i="4"/>
  <c r="H112" i="4" s="1"/>
  <c r="F111" i="4"/>
  <c r="H111" i="4" s="1"/>
  <c r="H110" i="4"/>
  <c r="F110" i="4"/>
  <c r="F109" i="4"/>
  <c r="H109" i="4" s="1"/>
  <c r="F108" i="4"/>
  <c r="H108" i="4" s="1"/>
  <c r="H107" i="4"/>
  <c r="F107" i="4"/>
  <c r="F106" i="4"/>
  <c r="H106" i="4" s="1"/>
  <c r="F105" i="4"/>
  <c r="H105" i="4" s="1"/>
  <c r="H104" i="4"/>
  <c r="F104" i="4"/>
  <c r="F103" i="4"/>
  <c r="H103" i="4" s="1"/>
  <c r="F102" i="4"/>
  <c r="H102" i="4" s="1"/>
  <c r="H101" i="4"/>
  <c r="F101" i="4"/>
  <c r="H100" i="4"/>
  <c r="H99" i="4"/>
  <c r="F99" i="4"/>
  <c r="H98" i="4"/>
  <c r="F98" i="4"/>
  <c r="H97" i="4"/>
  <c r="F97" i="4"/>
  <c r="H96" i="4"/>
  <c r="F96" i="4"/>
  <c r="H95" i="4"/>
  <c r="F95" i="4"/>
  <c r="H94" i="4"/>
  <c r="F94" i="4"/>
  <c r="H93" i="4"/>
  <c r="F93" i="4"/>
  <c r="H92" i="4"/>
  <c r="F92" i="4"/>
  <c r="H91" i="4"/>
  <c r="F91" i="4"/>
  <c r="H90" i="4"/>
  <c r="F90" i="4"/>
  <c r="H89" i="4"/>
  <c r="F89" i="4"/>
  <c r="H88" i="4"/>
  <c r="F88" i="4"/>
  <c r="H87" i="4"/>
  <c r="F87" i="4"/>
  <c r="H86" i="4"/>
  <c r="F86" i="4"/>
  <c r="H85" i="4"/>
  <c r="F85" i="4"/>
  <c r="H84" i="4"/>
  <c r="F84" i="4"/>
  <c r="H83" i="4"/>
  <c r="F83" i="4"/>
  <c r="H82" i="4"/>
  <c r="F82" i="4"/>
  <c r="H81" i="4"/>
  <c r="F81" i="4"/>
  <c r="H80" i="4"/>
  <c r="F80" i="4"/>
  <c r="H79" i="4"/>
  <c r="F79" i="4"/>
  <c r="H78" i="4"/>
  <c r="F78" i="4"/>
  <c r="H77" i="4"/>
  <c r="F77" i="4"/>
  <c r="H76" i="4"/>
  <c r="F76" i="4"/>
  <c r="H75" i="4"/>
  <c r="F75" i="4"/>
  <c r="H74" i="4"/>
  <c r="H127" i="4" s="1"/>
  <c r="F74" i="4"/>
  <c r="H73" i="4"/>
  <c r="F73" i="4"/>
  <c r="D69" i="4"/>
  <c r="C69" i="4"/>
  <c r="B69" i="4"/>
  <c r="E68" i="4"/>
  <c r="G68" i="4" s="1"/>
  <c r="E67" i="4"/>
  <c r="G67" i="4" s="1"/>
  <c r="G66" i="4"/>
  <c r="E66" i="4"/>
  <c r="E65" i="4"/>
  <c r="G65" i="4" s="1"/>
  <c r="E64" i="4"/>
  <c r="G64" i="4" s="1"/>
  <c r="G63" i="4"/>
  <c r="E63" i="4"/>
  <c r="E62" i="4"/>
  <c r="G62" i="4" s="1"/>
  <c r="E61" i="4"/>
  <c r="G61" i="4" s="1"/>
  <c r="G60" i="4"/>
  <c r="E60" i="4"/>
  <c r="E59" i="4"/>
  <c r="G59" i="4" s="1"/>
  <c r="E58" i="4"/>
  <c r="G58" i="4" s="1"/>
  <c r="G57" i="4"/>
  <c r="E57" i="4"/>
  <c r="E56" i="4"/>
  <c r="G56" i="4" s="1"/>
  <c r="E55" i="4"/>
  <c r="G55" i="4" s="1"/>
  <c r="G54" i="4"/>
  <c r="E54" i="4"/>
  <c r="E53" i="4"/>
  <c r="G53" i="4" s="1"/>
  <c r="E52" i="4"/>
  <c r="G52" i="4" s="1"/>
  <c r="G51" i="4"/>
  <c r="E51" i="4"/>
  <c r="E50" i="4"/>
  <c r="G50" i="4" s="1"/>
  <c r="E49" i="4"/>
  <c r="G49" i="4" s="1"/>
  <c r="G48" i="4"/>
  <c r="E48" i="4"/>
  <c r="E47" i="4"/>
  <c r="G47" i="4" s="1"/>
  <c r="E46" i="4"/>
  <c r="G46" i="4" s="1"/>
  <c r="G45" i="4"/>
  <c r="E45" i="4"/>
  <c r="E44" i="4"/>
  <c r="G44" i="4" s="1"/>
  <c r="E43" i="4"/>
  <c r="G42" i="4"/>
  <c r="E42" i="4"/>
  <c r="F38" i="4"/>
  <c r="G37" i="4"/>
  <c r="F37" i="4"/>
  <c r="F33" i="4"/>
  <c r="E33" i="4"/>
  <c r="D33" i="4"/>
  <c r="C33" i="4"/>
  <c r="I32" i="4"/>
  <c r="G32" i="4"/>
  <c r="J32" i="4" s="1"/>
  <c r="L32" i="4" s="1"/>
  <c r="L31" i="4"/>
  <c r="J31" i="4"/>
  <c r="I31" i="4"/>
  <c r="G31" i="4"/>
  <c r="G30" i="4"/>
  <c r="J30" i="4" s="1"/>
  <c r="L30" i="4" s="1"/>
  <c r="I29" i="4"/>
  <c r="G29" i="4"/>
  <c r="J29" i="4" s="1"/>
  <c r="L29" i="4" s="1"/>
  <c r="J28" i="4"/>
  <c r="L28" i="4" s="1"/>
  <c r="I28" i="4"/>
  <c r="G28" i="4"/>
  <c r="I27" i="4"/>
  <c r="G27" i="4"/>
  <c r="J27" i="4" s="1"/>
  <c r="L27" i="4" s="1"/>
  <c r="I26" i="4"/>
  <c r="G26" i="4"/>
  <c r="J26" i="4" s="1"/>
  <c r="L26" i="4" s="1"/>
  <c r="J25" i="4"/>
  <c r="L25" i="4" s="1"/>
  <c r="I25" i="4"/>
  <c r="G25" i="4"/>
  <c r="G24" i="4"/>
  <c r="J24" i="4" s="1"/>
  <c r="L24" i="4" s="1"/>
  <c r="I23" i="4"/>
  <c r="G23" i="4"/>
  <c r="J23" i="4" s="1"/>
  <c r="L23" i="4" s="1"/>
  <c r="L22" i="4"/>
  <c r="J22" i="4"/>
  <c r="I22" i="4"/>
  <c r="G22" i="4"/>
  <c r="G21" i="4"/>
  <c r="J21" i="4" s="1"/>
  <c r="L21" i="4" s="1"/>
  <c r="I20" i="4"/>
  <c r="G20" i="4"/>
  <c r="J20" i="4" s="1"/>
  <c r="L20" i="4" s="1"/>
  <c r="J19" i="4"/>
  <c r="L19" i="4" s="1"/>
  <c r="I19" i="4"/>
  <c r="G19" i="4"/>
  <c r="I18" i="4"/>
  <c r="G18" i="4"/>
  <c r="J18" i="4" s="1"/>
  <c r="L18" i="4" s="1"/>
  <c r="I17" i="4"/>
  <c r="G17" i="4"/>
  <c r="J17" i="4" s="1"/>
  <c r="L17" i="4" s="1"/>
  <c r="J16" i="4"/>
  <c r="L16" i="4" s="1"/>
  <c r="I16" i="4"/>
  <c r="G16" i="4"/>
  <c r="L15" i="4"/>
  <c r="G15" i="4"/>
  <c r="I15" i="4" s="1"/>
  <c r="G14" i="4"/>
  <c r="J14" i="4" s="1"/>
  <c r="L14" i="4" s="1"/>
  <c r="J13" i="4"/>
  <c r="L13" i="4" s="1"/>
  <c r="I13" i="4"/>
  <c r="G13" i="4"/>
  <c r="G12" i="4"/>
  <c r="L11" i="4"/>
  <c r="I11" i="4"/>
  <c r="G11" i="4"/>
  <c r="I10" i="4"/>
  <c r="G10" i="4"/>
  <c r="J10" i="4" s="1"/>
  <c r="L10" i="4" s="1"/>
  <c r="I9" i="4"/>
  <c r="G9" i="4"/>
  <c r="J9" i="4" s="1"/>
  <c r="L9" i="4" s="1"/>
  <c r="J8" i="4"/>
  <c r="L8" i="4" s="1"/>
  <c r="I8" i="4"/>
  <c r="G8" i="4"/>
  <c r="I7" i="4"/>
  <c r="G7" i="4"/>
  <c r="J7" i="4" s="1"/>
  <c r="L7" i="4" s="1"/>
  <c r="I6" i="4"/>
  <c r="G6" i="4"/>
  <c r="J6" i="4" s="1"/>
  <c r="L6" i="4" s="1"/>
  <c r="L5" i="4"/>
  <c r="I5" i="4"/>
  <c r="G5" i="4"/>
  <c r="L4" i="4"/>
  <c r="I4" i="4"/>
  <c r="G4" i="4"/>
  <c r="G33" i="4" s="1"/>
  <c r="H175" i="3"/>
  <c r="E175" i="3"/>
  <c r="H174" i="3"/>
  <c r="E174" i="3"/>
  <c r="H173" i="3"/>
  <c r="E173" i="3"/>
  <c r="H172" i="3"/>
  <c r="E172" i="3"/>
  <c r="H171" i="3"/>
  <c r="E171" i="3"/>
  <c r="H170" i="3"/>
  <c r="E170" i="3"/>
  <c r="H169" i="3"/>
  <c r="E169" i="3"/>
  <c r="H168" i="3"/>
  <c r="E168" i="3"/>
  <c r="H167" i="3"/>
  <c r="E167" i="3"/>
  <c r="H166" i="3"/>
  <c r="E166" i="3"/>
  <c r="H165" i="3"/>
  <c r="E165" i="3"/>
  <c r="H164" i="3"/>
  <c r="E164" i="3"/>
  <c r="H163" i="3"/>
  <c r="J162" i="3" s="1"/>
  <c r="E163" i="3"/>
  <c r="E159" i="3"/>
  <c r="D159" i="3"/>
  <c r="C159" i="3"/>
  <c r="H158" i="3"/>
  <c r="F158" i="3"/>
  <c r="H157" i="3"/>
  <c r="F157" i="3"/>
  <c r="F156" i="3"/>
  <c r="H156" i="3" s="1"/>
  <c r="H155" i="3"/>
  <c r="F155" i="3"/>
  <c r="H154" i="3"/>
  <c r="F154" i="3"/>
  <c r="F153" i="3"/>
  <c r="H153" i="3" s="1"/>
  <c r="H152" i="3"/>
  <c r="F152" i="3"/>
  <c r="H151" i="3"/>
  <c r="F151" i="3"/>
  <c r="F150" i="3"/>
  <c r="H150" i="3" s="1"/>
  <c r="H149" i="3"/>
  <c r="F149" i="3"/>
  <c r="H148" i="3"/>
  <c r="F148" i="3"/>
  <c r="F147" i="3"/>
  <c r="H147" i="3" s="1"/>
  <c r="H146" i="3"/>
  <c r="F146" i="3"/>
  <c r="H145" i="3"/>
  <c r="F145" i="3"/>
  <c r="F144" i="3"/>
  <c r="H144" i="3" s="1"/>
  <c r="H143" i="3"/>
  <c r="F143" i="3"/>
  <c r="H142" i="3"/>
  <c r="F142" i="3"/>
  <c r="F141" i="3"/>
  <c r="H141" i="3" s="1"/>
  <c r="H140" i="3"/>
  <c r="F140" i="3"/>
  <c r="H139" i="3"/>
  <c r="F139" i="3"/>
  <c r="F138" i="3"/>
  <c r="H138" i="3" s="1"/>
  <c r="H137" i="3"/>
  <c r="F137" i="3"/>
  <c r="H136" i="3"/>
  <c r="F136" i="3"/>
  <c r="F135" i="3"/>
  <c r="H135" i="3" s="1"/>
  <c r="H134" i="3"/>
  <c r="F134" i="3"/>
  <c r="H133" i="3"/>
  <c r="F133" i="3"/>
  <c r="F132" i="3"/>
  <c r="F159" i="3" s="1"/>
  <c r="H131" i="3"/>
  <c r="F131" i="3"/>
  <c r="E127" i="3"/>
  <c r="D127" i="3"/>
  <c r="C127" i="3"/>
  <c r="H126" i="3"/>
  <c r="H125" i="3"/>
  <c r="F125" i="3"/>
  <c r="F124" i="3"/>
  <c r="H124" i="3" s="1"/>
  <c r="H123" i="3"/>
  <c r="F123" i="3"/>
  <c r="H122" i="3"/>
  <c r="F122" i="3"/>
  <c r="F121" i="3"/>
  <c r="H121" i="3" s="1"/>
  <c r="H120" i="3"/>
  <c r="F120" i="3"/>
  <c r="H119" i="3"/>
  <c r="F119" i="3"/>
  <c r="F118" i="3"/>
  <c r="H118" i="3" s="1"/>
  <c r="H117" i="3"/>
  <c r="F117" i="3"/>
  <c r="H116" i="3"/>
  <c r="F116" i="3"/>
  <c r="F115" i="3"/>
  <c r="H115" i="3" s="1"/>
  <c r="H114" i="3"/>
  <c r="F114" i="3"/>
  <c r="H113" i="3"/>
  <c r="F113" i="3"/>
  <c r="F112" i="3"/>
  <c r="H112" i="3" s="1"/>
  <c r="H111" i="3"/>
  <c r="F111" i="3"/>
  <c r="H110" i="3"/>
  <c r="F110" i="3"/>
  <c r="F109" i="3"/>
  <c r="H109" i="3" s="1"/>
  <c r="H108" i="3"/>
  <c r="F108" i="3"/>
  <c r="H107" i="3"/>
  <c r="F107" i="3"/>
  <c r="F106" i="3"/>
  <c r="H106" i="3" s="1"/>
  <c r="H105" i="3"/>
  <c r="F105" i="3"/>
  <c r="H104" i="3"/>
  <c r="F104" i="3"/>
  <c r="F103" i="3"/>
  <c r="H103" i="3" s="1"/>
  <c r="H102" i="3"/>
  <c r="F102" i="3"/>
  <c r="H101" i="3"/>
  <c r="F101" i="3"/>
  <c r="H100" i="3"/>
  <c r="H99" i="3"/>
  <c r="F99" i="3"/>
  <c r="F98" i="3"/>
  <c r="H98" i="3" s="1"/>
  <c r="F97" i="3"/>
  <c r="H97" i="3" s="1"/>
  <c r="H96" i="3"/>
  <c r="F96" i="3"/>
  <c r="F95" i="3"/>
  <c r="H95" i="3" s="1"/>
  <c r="F94" i="3"/>
  <c r="H94" i="3" s="1"/>
  <c r="H93" i="3"/>
  <c r="F93" i="3"/>
  <c r="F92" i="3"/>
  <c r="H92" i="3" s="1"/>
  <c r="F91" i="3"/>
  <c r="H91" i="3" s="1"/>
  <c r="H90" i="3"/>
  <c r="F90" i="3"/>
  <c r="F89" i="3"/>
  <c r="H89" i="3" s="1"/>
  <c r="F88" i="3"/>
  <c r="H88" i="3" s="1"/>
  <c r="H87" i="3"/>
  <c r="F87" i="3"/>
  <c r="F86" i="3"/>
  <c r="H86" i="3" s="1"/>
  <c r="F85" i="3"/>
  <c r="H85" i="3" s="1"/>
  <c r="H84" i="3"/>
  <c r="F84" i="3"/>
  <c r="F83" i="3"/>
  <c r="H83" i="3" s="1"/>
  <c r="F82" i="3"/>
  <c r="H82" i="3" s="1"/>
  <c r="H81" i="3"/>
  <c r="F81" i="3"/>
  <c r="F80" i="3"/>
  <c r="H80" i="3" s="1"/>
  <c r="F79" i="3"/>
  <c r="H79" i="3" s="1"/>
  <c r="H78" i="3"/>
  <c r="F78" i="3"/>
  <c r="F77" i="3"/>
  <c r="H77" i="3" s="1"/>
  <c r="F76" i="3"/>
  <c r="H76" i="3" s="1"/>
  <c r="H75" i="3"/>
  <c r="F75" i="3"/>
  <c r="F74" i="3"/>
  <c r="H74" i="3" s="1"/>
  <c r="F73" i="3"/>
  <c r="D69" i="3"/>
  <c r="C69" i="3"/>
  <c r="B69" i="3"/>
  <c r="G68" i="3"/>
  <c r="E68" i="3"/>
  <c r="G67" i="3"/>
  <c r="E67" i="3"/>
  <c r="G66" i="3"/>
  <c r="E66" i="3"/>
  <c r="G65" i="3"/>
  <c r="E65" i="3"/>
  <c r="G64" i="3"/>
  <c r="E64" i="3"/>
  <c r="G63" i="3"/>
  <c r="E63" i="3"/>
  <c r="G62" i="3"/>
  <c r="E62" i="3"/>
  <c r="G61" i="3"/>
  <c r="E61" i="3"/>
  <c r="G60" i="3"/>
  <c r="E60" i="3"/>
  <c r="G59" i="3"/>
  <c r="E59" i="3"/>
  <c r="G58" i="3"/>
  <c r="E58" i="3"/>
  <c r="G57" i="3"/>
  <c r="E57" i="3"/>
  <c r="G56" i="3"/>
  <c r="E56" i="3"/>
  <c r="G55" i="3"/>
  <c r="E55" i="3"/>
  <c r="G54" i="3"/>
  <c r="E54" i="3"/>
  <c r="E53" i="3"/>
  <c r="G53" i="3" s="1"/>
  <c r="G52" i="3"/>
  <c r="E52" i="3"/>
  <c r="G51" i="3"/>
  <c r="E51" i="3"/>
  <c r="E50" i="3"/>
  <c r="G50" i="3" s="1"/>
  <c r="G49" i="3"/>
  <c r="E49" i="3"/>
  <c r="G48" i="3"/>
  <c r="E48" i="3"/>
  <c r="E47" i="3"/>
  <c r="G47" i="3" s="1"/>
  <c r="G46" i="3"/>
  <c r="E46" i="3"/>
  <c r="G45" i="3"/>
  <c r="E45" i="3"/>
  <c r="E44" i="3"/>
  <c r="G44" i="3" s="1"/>
  <c r="G43" i="3"/>
  <c r="E43" i="3"/>
  <c r="G42" i="3"/>
  <c r="E42" i="3"/>
  <c r="E69" i="3" s="1"/>
  <c r="F38" i="3"/>
  <c r="G37" i="3"/>
  <c r="F37" i="3"/>
  <c r="F33" i="3"/>
  <c r="E33" i="3"/>
  <c r="D33" i="3"/>
  <c r="C33" i="3"/>
  <c r="J32" i="3"/>
  <c r="L32" i="3" s="1"/>
  <c r="I32" i="3"/>
  <c r="G32" i="3"/>
  <c r="G31" i="3"/>
  <c r="G30" i="3"/>
  <c r="J30" i="3" s="1"/>
  <c r="L30" i="3" s="1"/>
  <c r="J29" i="3"/>
  <c r="L29" i="3" s="1"/>
  <c r="I29" i="3"/>
  <c r="G29" i="3"/>
  <c r="G28" i="3"/>
  <c r="G27" i="3"/>
  <c r="J27" i="3" s="1"/>
  <c r="L27" i="3" s="1"/>
  <c r="J26" i="3"/>
  <c r="L26" i="3" s="1"/>
  <c r="I26" i="3"/>
  <c r="G26" i="3"/>
  <c r="G25" i="3"/>
  <c r="G24" i="3"/>
  <c r="J24" i="3" s="1"/>
  <c r="L24" i="3" s="1"/>
  <c r="J23" i="3"/>
  <c r="L23" i="3" s="1"/>
  <c r="I23" i="3"/>
  <c r="G23" i="3"/>
  <c r="G22" i="3"/>
  <c r="L21" i="3"/>
  <c r="G21" i="3"/>
  <c r="J21" i="3" s="1"/>
  <c r="J20" i="3"/>
  <c r="L20" i="3" s="1"/>
  <c r="I20" i="3"/>
  <c r="G20" i="3"/>
  <c r="G19" i="3"/>
  <c r="G18" i="3"/>
  <c r="J18" i="3" s="1"/>
  <c r="L18" i="3" s="1"/>
  <c r="J17" i="3"/>
  <c r="L17" i="3" s="1"/>
  <c r="I17" i="3"/>
  <c r="G17" i="3"/>
  <c r="G16" i="3"/>
  <c r="L15" i="3"/>
  <c r="I15" i="3"/>
  <c r="G15" i="3"/>
  <c r="G14" i="3"/>
  <c r="J14" i="3" s="1"/>
  <c r="L14" i="3" s="1"/>
  <c r="I13" i="3"/>
  <c r="G13" i="3"/>
  <c r="J13" i="3" s="1"/>
  <c r="L13" i="3" s="1"/>
  <c r="J12" i="3"/>
  <c r="L12" i="3" s="1"/>
  <c r="I12" i="3"/>
  <c r="G12" i="3"/>
  <c r="L11" i="3"/>
  <c r="G11" i="3"/>
  <c r="I11" i="3" s="1"/>
  <c r="G10" i="3"/>
  <c r="J10" i="3" s="1"/>
  <c r="L10" i="3" s="1"/>
  <c r="J9" i="3"/>
  <c r="L9" i="3" s="1"/>
  <c r="I9" i="3"/>
  <c r="G9" i="3"/>
  <c r="G8" i="3"/>
  <c r="G33" i="3" s="1"/>
  <c r="G7" i="3"/>
  <c r="J7" i="3" s="1"/>
  <c r="L7" i="3" s="1"/>
  <c r="J6" i="3"/>
  <c r="I6" i="3"/>
  <c r="G6" i="3"/>
  <c r="L5" i="3"/>
  <c r="I5" i="3"/>
  <c r="G5" i="3"/>
  <c r="L4" i="3"/>
  <c r="I4" i="3"/>
  <c r="G4" i="3"/>
  <c r="E167" i="2"/>
  <c r="H167" i="2" s="1"/>
  <c r="E166" i="2"/>
  <c r="H166" i="2" s="1"/>
  <c r="H165" i="2"/>
  <c r="E165" i="2"/>
  <c r="E164" i="2"/>
  <c r="H164" i="2" s="1"/>
  <c r="E163" i="2"/>
  <c r="H163" i="2" s="1"/>
  <c r="H162" i="2"/>
  <c r="E162" i="2"/>
  <c r="E161" i="2"/>
  <c r="H161" i="2" s="1"/>
  <c r="E160" i="2"/>
  <c r="H160" i="2" s="1"/>
  <c r="H159" i="2"/>
  <c r="E159" i="2"/>
  <c r="E158" i="2"/>
  <c r="H158" i="2" s="1"/>
  <c r="E157" i="2"/>
  <c r="H157" i="2" s="1"/>
  <c r="H156" i="2"/>
  <c r="E156" i="2"/>
  <c r="E155" i="2"/>
  <c r="H155" i="2" s="1"/>
  <c r="E151" i="2"/>
  <c r="D151" i="2"/>
  <c r="C151" i="2"/>
  <c r="F150" i="2"/>
  <c r="H150" i="2" s="1"/>
  <c r="H149" i="2"/>
  <c r="F149" i="2"/>
  <c r="F148" i="2"/>
  <c r="H148" i="2" s="1"/>
  <c r="F147" i="2"/>
  <c r="H147" i="2" s="1"/>
  <c r="H146" i="2"/>
  <c r="F146" i="2"/>
  <c r="F145" i="2"/>
  <c r="H145" i="2" s="1"/>
  <c r="F144" i="2"/>
  <c r="H144" i="2" s="1"/>
  <c r="H143" i="2"/>
  <c r="F143" i="2"/>
  <c r="F142" i="2"/>
  <c r="H142" i="2" s="1"/>
  <c r="F141" i="2"/>
  <c r="H141" i="2" s="1"/>
  <c r="H140" i="2"/>
  <c r="F140" i="2"/>
  <c r="F139" i="2"/>
  <c r="H139" i="2" s="1"/>
  <c r="F138" i="2"/>
  <c r="H138" i="2" s="1"/>
  <c r="H137" i="2"/>
  <c r="F137" i="2"/>
  <c r="F136" i="2"/>
  <c r="H136" i="2" s="1"/>
  <c r="F135" i="2"/>
  <c r="H135" i="2" s="1"/>
  <c r="H134" i="2"/>
  <c r="F134" i="2"/>
  <c r="F133" i="2"/>
  <c r="H133" i="2" s="1"/>
  <c r="F132" i="2"/>
  <c r="H132" i="2" s="1"/>
  <c r="H131" i="2"/>
  <c r="F131" i="2"/>
  <c r="F130" i="2"/>
  <c r="H130" i="2" s="1"/>
  <c r="F129" i="2"/>
  <c r="H129" i="2" s="1"/>
  <c r="H128" i="2"/>
  <c r="F128" i="2"/>
  <c r="F127" i="2"/>
  <c r="H127" i="2" s="1"/>
  <c r="H151" i="2" s="1"/>
  <c r="F126" i="2"/>
  <c r="H126" i="2" s="1"/>
  <c r="H125" i="2"/>
  <c r="F125" i="2"/>
  <c r="F124" i="2"/>
  <c r="H124" i="2" s="1"/>
  <c r="F123" i="2"/>
  <c r="H123" i="2" s="1"/>
  <c r="E119" i="2"/>
  <c r="D119" i="2"/>
  <c r="C119" i="2"/>
  <c r="H118" i="2"/>
  <c r="H117" i="2"/>
  <c r="F117" i="2"/>
  <c r="F116" i="2"/>
  <c r="H116" i="2" s="1"/>
  <c r="F115" i="2"/>
  <c r="H115" i="2" s="1"/>
  <c r="H114" i="2"/>
  <c r="F114" i="2"/>
  <c r="F113" i="2"/>
  <c r="H113" i="2" s="1"/>
  <c r="F112" i="2"/>
  <c r="H112" i="2" s="1"/>
  <c r="H111" i="2"/>
  <c r="F111" i="2"/>
  <c r="F110" i="2"/>
  <c r="H110" i="2" s="1"/>
  <c r="F109" i="2"/>
  <c r="H109" i="2" s="1"/>
  <c r="H108" i="2"/>
  <c r="F108" i="2"/>
  <c r="F107" i="2"/>
  <c r="H107" i="2" s="1"/>
  <c r="F106" i="2"/>
  <c r="H106" i="2" s="1"/>
  <c r="H105" i="2"/>
  <c r="F105" i="2"/>
  <c r="F104" i="2"/>
  <c r="H104" i="2" s="1"/>
  <c r="F103" i="2"/>
  <c r="H103" i="2" s="1"/>
  <c r="H102" i="2"/>
  <c r="F102" i="2"/>
  <c r="F101" i="2"/>
  <c r="H101" i="2" s="1"/>
  <c r="F100" i="2"/>
  <c r="H100" i="2" s="1"/>
  <c r="H99" i="2"/>
  <c r="F99" i="2"/>
  <c r="F98" i="2"/>
  <c r="H98" i="2" s="1"/>
  <c r="F97" i="2"/>
  <c r="H97" i="2" s="1"/>
  <c r="H96" i="2"/>
  <c r="F96" i="2"/>
  <c r="F95" i="2"/>
  <c r="H95" i="2" s="1"/>
  <c r="F94" i="2"/>
  <c r="H94" i="2" s="1"/>
  <c r="H93" i="2"/>
  <c r="F93" i="2"/>
  <c r="H92" i="2"/>
  <c r="H91" i="2"/>
  <c r="F91" i="2"/>
  <c r="H90" i="2"/>
  <c r="F90" i="2"/>
  <c r="H89" i="2"/>
  <c r="F89" i="2"/>
  <c r="H88" i="2"/>
  <c r="F88" i="2"/>
  <c r="H87" i="2"/>
  <c r="F87" i="2"/>
  <c r="H86" i="2"/>
  <c r="F86" i="2"/>
  <c r="H85" i="2"/>
  <c r="F85" i="2"/>
  <c r="H84" i="2"/>
  <c r="F84" i="2"/>
  <c r="H83" i="2"/>
  <c r="F83" i="2"/>
  <c r="H82" i="2"/>
  <c r="F82" i="2"/>
  <c r="H81" i="2"/>
  <c r="F81" i="2"/>
  <c r="H80" i="2"/>
  <c r="F80" i="2"/>
  <c r="H79" i="2"/>
  <c r="F79" i="2"/>
  <c r="H78" i="2"/>
  <c r="F78" i="2"/>
  <c r="H77" i="2"/>
  <c r="F77" i="2"/>
  <c r="H76" i="2"/>
  <c r="F76" i="2"/>
  <c r="H75" i="2"/>
  <c r="F75" i="2"/>
  <c r="H74" i="2"/>
  <c r="F74" i="2"/>
  <c r="H73" i="2"/>
  <c r="F73" i="2"/>
  <c r="H72" i="2"/>
  <c r="F72" i="2"/>
  <c r="H71" i="2"/>
  <c r="F71" i="2"/>
  <c r="H70" i="2"/>
  <c r="F70" i="2"/>
  <c r="H69" i="2"/>
  <c r="F69" i="2"/>
  <c r="H68" i="2"/>
  <c r="F68" i="2"/>
  <c r="H67" i="2"/>
  <c r="F67" i="2"/>
  <c r="H66" i="2"/>
  <c r="H119" i="2" s="1"/>
  <c r="F66" i="2"/>
  <c r="H65" i="2"/>
  <c r="F65" i="2"/>
  <c r="D61" i="2"/>
  <c r="C61" i="2"/>
  <c r="B61" i="2"/>
  <c r="E60" i="2"/>
  <c r="G60" i="2" s="1"/>
  <c r="E59" i="2"/>
  <c r="G59" i="2" s="1"/>
  <c r="G58" i="2"/>
  <c r="E58" i="2"/>
  <c r="E57" i="2"/>
  <c r="G57" i="2" s="1"/>
  <c r="E56" i="2"/>
  <c r="G56" i="2" s="1"/>
  <c r="G55" i="2"/>
  <c r="E55" i="2"/>
  <c r="E54" i="2"/>
  <c r="G54" i="2" s="1"/>
  <c r="E53" i="2"/>
  <c r="G53" i="2" s="1"/>
  <c r="G52" i="2"/>
  <c r="E52" i="2"/>
  <c r="E51" i="2"/>
  <c r="G51" i="2" s="1"/>
  <c r="E50" i="2"/>
  <c r="G50" i="2" s="1"/>
  <c r="G49" i="2"/>
  <c r="E49" i="2"/>
  <c r="E48" i="2"/>
  <c r="G48" i="2" s="1"/>
  <c r="E47" i="2"/>
  <c r="G47" i="2" s="1"/>
  <c r="G46" i="2"/>
  <c r="E46" i="2"/>
  <c r="E45" i="2"/>
  <c r="G45" i="2" s="1"/>
  <c r="E44" i="2"/>
  <c r="G44" i="2" s="1"/>
  <c r="G43" i="2"/>
  <c r="E43" i="2"/>
  <c r="E42" i="2"/>
  <c r="G42" i="2" s="1"/>
  <c r="E41" i="2"/>
  <c r="G41" i="2" s="1"/>
  <c r="G40" i="2"/>
  <c r="E40" i="2"/>
  <c r="E39" i="2"/>
  <c r="G39" i="2" s="1"/>
  <c r="E38" i="2"/>
  <c r="G38" i="2" s="1"/>
  <c r="G37" i="2"/>
  <c r="E37" i="2"/>
  <c r="E36" i="2"/>
  <c r="G36" i="2" s="1"/>
  <c r="E35" i="2"/>
  <c r="G34" i="2"/>
  <c r="E34" i="2"/>
  <c r="F30" i="2"/>
  <c r="G29" i="2"/>
  <c r="F29" i="2"/>
  <c r="F25" i="2"/>
  <c r="E25" i="2"/>
  <c r="D25" i="2"/>
  <c r="C25" i="2"/>
  <c r="I24" i="2"/>
  <c r="G24" i="2"/>
  <c r="J24" i="2" s="1"/>
  <c r="L24" i="2" s="1"/>
  <c r="L23" i="2"/>
  <c r="J23" i="2"/>
  <c r="I23" i="2"/>
  <c r="G23" i="2"/>
  <c r="G22" i="2"/>
  <c r="J22" i="2" s="1"/>
  <c r="L22" i="2" s="1"/>
  <c r="I21" i="2"/>
  <c r="G21" i="2"/>
  <c r="J21" i="2" s="1"/>
  <c r="L21" i="2" s="1"/>
  <c r="J20" i="2"/>
  <c r="L20" i="2" s="1"/>
  <c r="I20" i="2"/>
  <c r="G20" i="2"/>
  <c r="I19" i="2"/>
  <c r="G19" i="2"/>
  <c r="J19" i="2" s="1"/>
  <c r="L19" i="2" s="1"/>
  <c r="I18" i="2"/>
  <c r="G18" i="2"/>
  <c r="J18" i="2" s="1"/>
  <c r="L18" i="2" s="1"/>
  <c r="J17" i="2"/>
  <c r="L17" i="2" s="1"/>
  <c r="I17" i="2"/>
  <c r="G17" i="2"/>
  <c r="G16" i="2"/>
  <c r="J16" i="2" s="1"/>
  <c r="L16" i="2" s="1"/>
  <c r="L15" i="2"/>
  <c r="G15" i="2"/>
  <c r="I15" i="2" s="1"/>
  <c r="J14" i="2"/>
  <c r="L14" i="2" s="1"/>
  <c r="I14" i="2"/>
  <c r="G14" i="2"/>
  <c r="G13" i="2"/>
  <c r="G12" i="2"/>
  <c r="J12" i="2" s="1"/>
  <c r="L12" i="2" s="1"/>
  <c r="L11" i="2"/>
  <c r="I11" i="2"/>
  <c r="G11" i="2"/>
  <c r="I10" i="2"/>
  <c r="G10" i="2"/>
  <c r="J10" i="2" s="1"/>
  <c r="L10" i="2" s="1"/>
  <c r="J9" i="2"/>
  <c r="L9" i="2" s="1"/>
  <c r="I9" i="2"/>
  <c r="G9" i="2"/>
  <c r="I8" i="2"/>
  <c r="G8" i="2"/>
  <c r="J8" i="2" s="1"/>
  <c r="L8" i="2" s="1"/>
  <c r="I7" i="2"/>
  <c r="G7" i="2"/>
  <c r="J7" i="2" s="1"/>
  <c r="L7" i="2" s="1"/>
  <c r="L6" i="2"/>
  <c r="J6" i="2"/>
  <c r="I6" i="2"/>
  <c r="G6" i="2"/>
  <c r="L5" i="2"/>
  <c r="G5" i="2"/>
  <c r="I5" i="2" s="1"/>
  <c r="L4" i="2"/>
  <c r="I4" i="2"/>
  <c r="G4" i="2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H256" i="1"/>
  <c r="F255" i="1"/>
  <c r="H255" i="1" s="1"/>
  <c r="H254" i="1"/>
  <c r="F254" i="1"/>
  <c r="H253" i="1"/>
  <c r="F253" i="1"/>
  <c r="F252" i="1"/>
  <c r="H252" i="1" s="1"/>
  <c r="H251" i="1"/>
  <c r="F251" i="1"/>
  <c r="H250" i="1"/>
  <c r="F250" i="1"/>
  <c r="F249" i="1"/>
  <c r="H249" i="1" s="1"/>
  <c r="H248" i="1"/>
  <c r="F248" i="1"/>
  <c r="H247" i="1"/>
  <c r="F247" i="1"/>
  <c r="F246" i="1"/>
  <c r="H246" i="1" s="1"/>
  <c r="H245" i="1"/>
  <c r="F245" i="1"/>
  <c r="H244" i="1"/>
  <c r="F244" i="1"/>
  <c r="F243" i="1"/>
  <c r="H243" i="1" s="1"/>
  <c r="H242" i="1"/>
  <c r="F242" i="1"/>
  <c r="H241" i="1"/>
  <c r="H240" i="1"/>
  <c r="H239" i="1"/>
  <c r="H238" i="1"/>
  <c r="G236" i="1"/>
  <c r="H232" i="1"/>
  <c r="H231" i="1"/>
  <c r="H230" i="1"/>
  <c r="H229" i="1"/>
  <c r="H228" i="1"/>
  <c r="H227" i="1"/>
  <c r="H226" i="1"/>
  <c r="H225" i="1"/>
  <c r="F225" i="1"/>
  <c r="H221" i="1"/>
  <c r="H220" i="1"/>
  <c r="H217" i="1"/>
  <c r="F216" i="1"/>
  <c r="H216" i="1" s="1"/>
  <c r="H215" i="1"/>
  <c r="F210" i="1"/>
  <c r="H210" i="1" s="1"/>
  <c r="H209" i="1"/>
  <c r="F209" i="1"/>
  <c r="H208" i="1"/>
  <c r="F208" i="1"/>
  <c r="H207" i="1"/>
  <c r="H206" i="1"/>
  <c r="F206" i="1"/>
  <c r="F205" i="1"/>
  <c r="H205" i="1" s="1"/>
  <c r="F204" i="1"/>
  <c r="H204" i="1" s="1"/>
  <c r="H203" i="1"/>
  <c r="F203" i="1"/>
  <c r="F202" i="1"/>
  <c r="H201" i="1"/>
  <c r="F201" i="1"/>
  <c r="F200" i="1"/>
  <c r="H200" i="1" s="1"/>
  <c r="H199" i="1"/>
  <c r="F199" i="1"/>
  <c r="H198" i="1"/>
  <c r="F198" i="1"/>
  <c r="F197" i="1"/>
  <c r="H197" i="1" s="1"/>
  <c r="H196" i="1"/>
  <c r="H195" i="1"/>
  <c r="H194" i="1"/>
  <c r="F194" i="1"/>
  <c r="H193" i="1"/>
  <c r="H191" i="1"/>
  <c r="H190" i="1"/>
  <c r="F190" i="1"/>
  <c r="H189" i="1"/>
  <c r="F188" i="1"/>
  <c r="H188" i="1" s="1"/>
  <c r="H187" i="1"/>
  <c r="F187" i="1"/>
  <c r="F186" i="1"/>
  <c r="H186" i="1" s="1"/>
  <c r="G179" i="1"/>
  <c r="G178" i="1"/>
  <c r="G177" i="1"/>
  <c r="G176" i="1"/>
  <c r="G175" i="1"/>
  <c r="G174" i="1"/>
  <c r="G173" i="1"/>
  <c r="G172" i="1"/>
  <c r="G171" i="1"/>
  <c r="G170" i="1"/>
  <c r="H166" i="1"/>
  <c r="F165" i="1"/>
  <c r="H165" i="1" s="1"/>
  <c r="H167" i="1" s="1"/>
  <c r="D161" i="1"/>
  <c r="C161" i="1"/>
  <c r="F160" i="1"/>
  <c r="H160" i="1" s="1"/>
  <c r="H159" i="1"/>
  <c r="F159" i="1"/>
  <c r="F158" i="1"/>
  <c r="H158" i="1" s="1"/>
  <c r="F157" i="1"/>
  <c r="H157" i="1" s="1"/>
  <c r="H156" i="1"/>
  <c r="F156" i="1"/>
  <c r="F155" i="1"/>
  <c r="H155" i="1" s="1"/>
  <c r="F154" i="1"/>
  <c r="H154" i="1" s="1"/>
  <c r="H153" i="1"/>
  <c r="F153" i="1"/>
  <c r="F152" i="1"/>
  <c r="H152" i="1" s="1"/>
  <c r="F151" i="1"/>
  <c r="H151" i="1" s="1"/>
  <c r="H150" i="1"/>
  <c r="F150" i="1"/>
  <c r="F149" i="1"/>
  <c r="H149" i="1" s="1"/>
  <c r="F148" i="1"/>
  <c r="H148" i="1" s="1"/>
  <c r="H147" i="1"/>
  <c r="F147" i="1"/>
  <c r="F146" i="1"/>
  <c r="H146" i="1" s="1"/>
  <c r="F145" i="1"/>
  <c r="H145" i="1" s="1"/>
  <c r="H144" i="1"/>
  <c r="F144" i="1"/>
  <c r="F143" i="1"/>
  <c r="H143" i="1" s="1"/>
  <c r="F142" i="1"/>
  <c r="H142" i="1" s="1"/>
  <c r="H141" i="1"/>
  <c r="F141" i="1"/>
  <c r="F140" i="1"/>
  <c r="H140" i="1" s="1"/>
  <c r="F139" i="1"/>
  <c r="H139" i="1" s="1"/>
  <c r="H138" i="1"/>
  <c r="F138" i="1"/>
  <c r="F137" i="1"/>
  <c r="H137" i="1" s="1"/>
  <c r="F136" i="1"/>
  <c r="H136" i="1" s="1"/>
  <c r="H135" i="1"/>
  <c r="F135" i="1"/>
  <c r="F134" i="1"/>
  <c r="H134" i="1" s="1"/>
  <c r="F133" i="1"/>
  <c r="C129" i="1"/>
  <c r="H128" i="1"/>
  <c r="H127" i="1"/>
  <c r="F127" i="1"/>
  <c r="H126" i="1"/>
  <c r="F126" i="1"/>
  <c r="H125" i="1"/>
  <c r="F125" i="1"/>
  <c r="H124" i="1"/>
  <c r="F124" i="1"/>
  <c r="H123" i="1"/>
  <c r="F123" i="1"/>
  <c r="H122" i="1"/>
  <c r="F122" i="1"/>
  <c r="H121" i="1"/>
  <c r="F121" i="1"/>
  <c r="H120" i="1"/>
  <c r="F120" i="1"/>
  <c r="H119" i="1"/>
  <c r="F119" i="1"/>
  <c r="H118" i="1"/>
  <c r="F118" i="1"/>
  <c r="H117" i="1"/>
  <c r="F117" i="1"/>
  <c r="H116" i="1"/>
  <c r="F116" i="1"/>
  <c r="H115" i="1"/>
  <c r="F115" i="1"/>
  <c r="H114" i="1"/>
  <c r="F114" i="1"/>
  <c r="H113" i="1"/>
  <c r="F113" i="1"/>
  <c r="H112" i="1"/>
  <c r="F112" i="1"/>
  <c r="H111" i="1"/>
  <c r="F111" i="1"/>
  <c r="H110" i="1"/>
  <c r="F110" i="1"/>
  <c r="H109" i="1"/>
  <c r="F109" i="1"/>
  <c r="H108" i="1"/>
  <c r="F108" i="1"/>
  <c r="H107" i="1"/>
  <c r="F107" i="1"/>
  <c r="H106" i="1"/>
  <c r="F106" i="1"/>
  <c r="H105" i="1"/>
  <c r="F105" i="1"/>
  <c r="H104" i="1"/>
  <c r="F104" i="1"/>
  <c r="H103" i="1"/>
  <c r="F103" i="1"/>
  <c r="D102" i="1"/>
  <c r="D129" i="1" s="1"/>
  <c r="F101" i="1"/>
  <c r="H101" i="1" s="1"/>
  <c r="H100" i="1"/>
  <c r="F100" i="1"/>
  <c r="F99" i="1"/>
  <c r="H99" i="1" s="1"/>
  <c r="F98" i="1"/>
  <c r="H98" i="1" s="1"/>
  <c r="H97" i="1"/>
  <c r="F97" i="1"/>
  <c r="F96" i="1"/>
  <c r="H96" i="1" s="1"/>
  <c r="F95" i="1"/>
  <c r="H95" i="1" s="1"/>
  <c r="H94" i="1"/>
  <c r="F94" i="1"/>
  <c r="F93" i="1"/>
  <c r="H93" i="1" s="1"/>
  <c r="F92" i="1"/>
  <c r="H92" i="1" s="1"/>
  <c r="H91" i="1"/>
  <c r="F91" i="1"/>
  <c r="F90" i="1"/>
  <c r="H90" i="1" s="1"/>
  <c r="F89" i="1"/>
  <c r="H89" i="1" s="1"/>
  <c r="H88" i="1"/>
  <c r="F88" i="1"/>
  <c r="F87" i="1"/>
  <c r="H87" i="1" s="1"/>
  <c r="F86" i="1"/>
  <c r="H86" i="1" s="1"/>
  <c r="H85" i="1"/>
  <c r="F85" i="1"/>
  <c r="F84" i="1"/>
  <c r="H84" i="1" s="1"/>
  <c r="F83" i="1"/>
  <c r="H83" i="1" s="1"/>
  <c r="H82" i="1"/>
  <c r="F82" i="1"/>
  <c r="F81" i="1"/>
  <c r="H81" i="1" s="1"/>
  <c r="F80" i="1"/>
  <c r="H80" i="1" s="1"/>
  <c r="H79" i="1"/>
  <c r="F79" i="1"/>
  <c r="F78" i="1"/>
  <c r="H78" i="1" s="1"/>
  <c r="F77" i="1"/>
  <c r="H77" i="1" s="1"/>
  <c r="H76" i="1"/>
  <c r="F76" i="1"/>
  <c r="E71" i="1"/>
  <c r="E70" i="1"/>
  <c r="E69" i="1"/>
  <c r="E68" i="1"/>
  <c r="E67" i="1"/>
  <c r="E73" i="1" s="1"/>
  <c r="B63" i="1"/>
  <c r="E62" i="1"/>
  <c r="G62" i="1" s="1"/>
  <c r="G61" i="1"/>
  <c r="E61" i="1"/>
  <c r="G60" i="1"/>
  <c r="E60" i="1"/>
  <c r="E59" i="1"/>
  <c r="G59" i="1" s="1"/>
  <c r="G58" i="1"/>
  <c r="E58" i="1"/>
  <c r="G57" i="1"/>
  <c r="E57" i="1"/>
  <c r="E56" i="1"/>
  <c r="G56" i="1" s="1"/>
  <c r="G55" i="1"/>
  <c r="E55" i="1"/>
  <c r="G54" i="1"/>
  <c r="E54" i="1"/>
  <c r="E53" i="1"/>
  <c r="G53" i="1" s="1"/>
  <c r="G52" i="1"/>
  <c r="E52" i="1"/>
  <c r="G51" i="1"/>
  <c r="E51" i="1"/>
  <c r="E50" i="1"/>
  <c r="G50" i="1" s="1"/>
  <c r="G49" i="1"/>
  <c r="E49" i="1"/>
  <c r="G48" i="1"/>
  <c r="E48" i="1"/>
  <c r="E47" i="1"/>
  <c r="G47" i="1" s="1"/>
  <c r="G46" i="1"/>
  <c r="E46" i="1"/>
  <c r="G45" i="1"/>
  <c r="E45" i="1"/>
  <c r="E44" i="1"/>
  <c r="G44" i="1" s="1"/>
  <c r="G43" i="1"/>
  <c r="E43" i="1"/>
  <c r="G42" i="1"/>
  <c r="E42" i="1"/>
  <c r="E41" i="1"/>
  <c r="G41" i="1" s="1"/>
  <c r="G40" i="1"/>
  <c r="E40" i="1"/>
  <c r="G39" i="1"/>
  <c r="E39" i="1"/>
  <c r="E38" i="1"/>
  <c r="G38" i="1" s="1"/>
  <c r="G37" i="1"/>
  <c r="E37" i="1"/>
  <c r="G36" i="1"/>
  <c r="E36" i="1"/>
  <c r="E35" i="1"/>
  <c r="E63" i="1" s="1"/>
  <c r="F31" i="1"/>
  <c r="F30" i="1"/>
  <c r="G29" i="1"/>
  <c r="F29" i="1"/>
  <c r="F25" i="1"/>
  <c r="E25" i="1"/>
  <c r="D25" i="1"/>
  <c r="C25" i="1"/>
  <c r="I24" i="1"/>
  <c r="G24" i="1"/>
  <c r="J24" i="1" s="1"/>
  <c r="L24" i="1" s="1"/>
  <c r="J23" i="1"/>
  <c r="L23" i="1" s="1"/>
  <c r="I23" i="1"/>
  <c r="G23" i="1"/>
  <c r="G22" i="1"/>
  <c r="J22" i="1" s="1"/>
  <c r="L22" i="1" s="1"/>
  <c r="I21" i="1"/>
  <c r="G21" i="1"/>
  <c r="J21" i="1" s="1"/>
  <c r="L21" i="1" s="1"/>
  <c r="L20" i="1"/>
  <c r="J20" i="1"/>
  <c r="I20" i="1"/>
  <c r="G20" i="1"/>
  <c r="G19" i="1"/>
  <c r="J19" i="1" s="1"/>
  <c r="L19" i="1" s="1"/>
  <c r="I18" i="1"/>
  <c r="G18" i="1"/>
  <c r="J18" i="1" s="1"/>
  <c r="L18" i="1" s="1"/>
  <c r="J17" i="1"/>
  <c r="L17" i="1" s="1"/>
  <c r="I17" i="1"/>
  <c r="G17" i="1"/>
  <c r="I16" i="1"/>
  <c r="G16" i="1"/>
  <c r="J16" i="1" s="1"/>
  <c r="L16" i="1" s="1"/>
  <c r="L15" i="1"/>
  <c r="G15" i="1"/>
  <c r="I15" i="1" s="1"/>
  <c r="J14" i="1"/>
  <c r="L14" i="1" s="1"/>
  <c r="I14" i="1"/>
  <c r="G14" i="1"/>
  <c r="G13" i="1"/>
  <c r="G12" i="1"/>
  <c r="J12" i="1" s="1"/>
  <c r="L12" i="1" s="1"/>
  <c r="L11" i="1"/>
  <c r="G11" i="1"/>
  <c r="I11" i="1" s="1"/>
  <c r="I10" i="1"/>
  <c r="G10" i="1"/>
  <c r="J10" i="1" s="1"/>
  <c r="L10" i="1" s="1"/>
  <c r="L9" i="1"/>
  <c r="J9" i="1"/>
  <c r="I9" i="1"/>
  <c r="G9" i="1"/>
  <c r="I8" i="1"/>
  <c r="G8" i="1"/>
  <c r="J8" i="1" s="1"/>
  <c r="L8" i="1" s="1"/>
  <c r="I7" i="1"/>
  <c r="G7" i="1"/>
  <c r="J7" i="1" s="1"/>
  <c r="L7" i="1" s="1"/>
  <c r="J6" i="1"/>
  <c r="I6" i="1"/>
  <c r="G6" i="1"/>
  <c r="L5" i="1"/>
  <c r="G5" i="1"/>
  <c r="I5" i="1" s="1"/>
  <c r="L4" i="1"/>
  <c r="I4" i="1"/>
  <c r="G4" i="1"/>
  <c r="L33" i="4" l="1"/>
  <c r="H128" i="7"/>
  <c r="I34" i="23"/>
  <c r="G69" i="3"/>
  <c r="J19" i="3"/>
  <c r="L19" i="3" s="1"/>
  <c r="I19" i="3"/>
  <c r="J31" i="3"/>
  <c r="L31" i="3" s="1"/>
  <c r="I31" i="3"/>
  <c r="J25" i="5"/>
  <c r="L25" i="5" s="1"/>
  <c r="I25" i="5"/>
  <c r="G70" i="9"/>
  <c r="J18" i="12"/>
  <c r="L18" i="12" s="1"/>
  <c r="I18" i="12"/>
  <c r="J24" i="12"/>
  <c r="L24" i="12" s="1"/>
  <c r="I24" i="12"/>
  <c r="J30" i="12"/>
  <c r="L30" i="12" s="1"/>
  <c r="I30" i="12"/>
  <c r="J8" i="13"/>
  <c r="I8" i="13"/>
  <c r="J22" i="21"/>
  <c r="L22" i="21" s="1"/>
  <c r="I22" i="21"/>
  <c r="E70" i="21"/>
  <c r="G44" i="21"/>
  <c r="J10" i="23"/>
  <c r="L10" i="23" s="1"/>
  <c r="I10" i="23"/>
  <c r="I10" i="24"/>
  <c r="J10" i="24"/>
  <c r="L10" i="24" s="1"/>
  <c r="J23" i="24"/>
  <c r="L23" i="24" s="1"/>
  <c r="I23" i="24"/>
  <c r="J27" i="25"/>
  <c r="L27" i="25" s="1"/>
  <c r="I27" i="25"/>
  <c r="I6" i="26"/>
  <c r="J6" i="26"/>
  <c r="J18" i="33"/>
  <c r="L18" i="33" s="1"/>
  <c r="I18" i="33"/>
  <c r="L6" i="34"/>
  <c r="J22" i="35"/>
  <c r="L22" i="35" s="1"/>
  <c r="I22" i="35"/>
  <c r="J20" i="36"/>
  <c r="L20" i="36" s="1"/>
  <c r="I20" i="36"/>
  <c r="J154" i="2"/>
  <c r="J162" i="6"/>
  <c r="I14" i="8"/>
  <c r="G70" i="8"/>
  <c r="J163" i="8"/>
  <c r="G43" i="10"/>
  <c r="J6" i="11"/>
  <c r="I6" i="11"/>
  <c r="I34" i="11" s="1"/>
  <c r="J9" i="11"/>
  <c r="L9" i="11" s="1"/>
  <c r="I9" i="11"/>
  <c r="G45" i="11"/>
  <c r="G70" i="11" s="1"/>
  <c r="H161" i="11"/>
  <c r="F129" i="12"/>
  <c r="G34" i="13"/>
  <c r="J16" i="13"/>
  <c r="L16" i="13" s="1"/>
  <c r="I16" i="13"/>
  <c r="J19" i="13"/>
  <c r="L19" i="13" s="1"/>
  <c r="I19" i="13"/>
  <c r="J22" i="13"/>
  <c r="L22" i="13" s="1"/>
  <c r="I22" i="13"/>
  <c r="J25" i="13"/>
  <c r="L25" i="13" s="1"/>
  <c r="I25" i="13"/>
  <c r="J28" i="13"/>
  <c r="L28" i="13" s="1"/>
  <c r="I28" i="13"/>
  <c r="J31" i="13"/>
  <c r="L31" i="13" s="1"/>
  <c r="I31" i="13"/>
  <c r="G45" i="14"/>
  <c r="G70" i="14" s="1"/>
  <c r="H161" i="14"/>
  <c r="I13" i="15"/>
  <c r="I14" i="16"/>
  <c r="G70" i="16"/>
  <c r="F129" i="16"/>
  <c r="H75" i="16"/>
  <c r="H160" i="16"/>
  <c r="I17" i="18"/>
  <c r="J17" i="18"/>
  <c r="L17" i="18" s="1"/>
  <c r="I26" i="18"/>
  <c r="J26" i="18"/>
  <c r="L26" i="18" s="1"/>
  <c r="I29" i="18"/>
  <c r="J29" i="18"/>
  <c r="L29" i="18" s="1"/>
  <c r="I32" i="18"/>
  <c r="J32" i="18"/>
  <c r="L32" i="18" s="1"/>
  <c r="L34" i="20"/>
  <c r="J32" i="20"/>
  <c r="L32" i="20" s="1"/>
  <c r="I32" i="20"/>
  <c r="H161" i="20"/>
  <c r="H74" i="21"/>
  <c r="H130" i="21" s="1"/>
  <c r="F130" i="21"/>
  <c r="J27" i="22"/>
  <c r="L27" i="22" s="1"/>
  <c r="I27" i="22"/>
  <c r="G70" i="25"/>
  <c r="G70" i="26"/>
  <c r="J156" i="26"/>
  <c r="J9" i="27"/>
  <c r="L9" i="27" s="1"/>
  <c r="I9" i="27"/>
  <c r="G34" i="28"/>
  <c r="E70" i="28"/>
  <c r="G44" i="28"/>
  <c r="J25" i="29"/>
  <c r="L25" i="29" s="1"/>
  <c r="I25" i="29"/>
  <c r="J9" i="31"/>
  <c r="L9" i="31" s="1"/>
  <c r="I9" i="31"/>
  <c r="E72" i="31"/>
  <c r="G44" i="31"/>
  <c r="G72" i="31" s="1"/>
  <c r="H120" i="35"/>
  <c r="J17" i="36"/>
  <c r="L17" i="36" s="1"/>
  <c r="I17" i="36"/>
  <c r="I33" i="44"/>
  <c r="J33" i="44"/>
  <c r="L33" i="44" s="1"/>
  <c r="H80" i="44"/>
  <c r="F121" i="44"/>
  <c r="I25" i="45"/>
  <c r="J25" i="45"/>
  <c r="L25" i="45" s="1"/>
  <c r="J16" i="3"/>
  <c r="L16" i="3" s="1"/>
  <c r="I16" i="3"/>
  <c r="J28" i="5"/>
  <c r="L28" i="5" s="1"/>
  <c r="I28" i="5"/>
  <c r="J25" i="7"/>
  <c r="L25" i="7" s="1"/>
  <c r="I25" i="7"/>
  <c r="F161" i="14"/>
  <c r="J164" i="15"/>
  <c r="H129" i="16"/>
  <c r="L6" i="1"/>
  <c r="L25" i="1" s="1"/>
  <c r="J162" i="4"/>
  <c r="I19" i="1"/>
  <c r="G63" i="1"/>
  <c r="I22" i="2"/>
  <c r="E61" i="2"/>
  <c r="G35" i="2"/>
  <c r="L6" i="3"/>
  <c r="I14" i="3"/>
  <c r="H132" i="3"/>
  <c r="H159" i="3" s="1"/>
  <c r="I21" i="4"/>
  <c r="I30" i="4"/>
  <c r="E69" i="4"/>
  <c r="G43" i="4"/>
  <c r="L6" i="5"/>
  <c r="I14" i="5"/>
  <c r="H132" i="5"/>
  <c r="I21" i="6"/>
  <c r="I30" i="6"/>
  <c r="E69" i="6"/>
  <c r="G43" i="6"/>
  <c r="I14" i="7"/>
  <c r="G70" i="7"/>
  <c r="J163" i="7"/>
  <c r="G43" i="9"/>
  <c r="J8" i="10"/>
  <c r="L8" i="10" s="1"/>
  <c r="I8" i="10"/>
  <c r="I12" i="11"/>
  <c r="J17" i="11"/>
  <c r="L17" i="11" s="1"/>
  <c r="I17" i="11"/>
  <c r="J20" i="11"/>
  <c r="L20" i="11" s="1"/>
  <c r="I20" i="11"/>
  <c r="J23" i="11"/>
  <c r="L23" i="11" s="1"/>
  <c r="I23" i="11"/>
  <c r="J26" i="11"/>
  <c r="L26" i="11" s="1"/>
  <c r="I26" i="11"/>
  <c r="J29" i="11"/>
  <c r="L29" i="11" s="1"/>
  <c r="I29" i="11"/>
  <c r="J32" i="11"/>
  <c r="L32" i="11" s="1"/>
  <c r="I32" i="11"/>
  <c r="G70" i="12"/>
  <c r="F161" i="12"/>
  <c r="H129" i="13"/>
  <c r="J17" i="14"/>
  <c r="L17" i="14" s="1"/>
  <c r="I17" i="14"/>
  <c r="J20" i="14"/>
  <c r="L20" i="14" s="1"/>
  <c r="I20" i="14"/>
  <c r="J23" i="14"/>
  <c r="L23" i="14" s="1"/>
  <c r="I23" i="14"/>
  <c r="J26" i="14"/>
  <c r="L26" i="14" s="1"/>
  <c r="I26" i="14"/>
  <c r="J29" i="14"/>
  <c r="L29" i="14" s="1"/>
  <c r="I29" i="14"/>
  <c r="J32" i="14"/>
  <c r="L32" i="14" s="1"/>
  <c r="I32" i="14"/>
  <c r="J18" i="15"/>
  <c r="L18" i="15" s="1"/>
  <c r="I18" i="15"/>
  <c r="J21" i="15"/>
  <c r="L21" i="15" s="1"/>
  <c r="I21" i="15"/>
  <c r="J24" i="15"/>
  <c r="L24" i="15" s="1"/>
  <c r="I24" i="15"/>
  <c r="J27" i="15"/>
  <c r="L27" i="15" s="1"/>
  <c r="I27" i="15"/>
  <c r="J30" i="15"/>
  <c r="L30" i="15" s="1"/>
  <c r="I30" i="15"/>
  <c r="J33" i="15"/>
  <c r="L33" i="15" s="1"/>
  <c r="I33" i="15"/>
  <c r="G44" i="15"/>
  <c r="J8" i="16"/>
  <c r="L8" i="16" s="1"/>
  <c r="I8" i="16"/>
  <c r="H130" i="17"/>
  <c r="L6" i="19"/>
  <c r="J34" i="19"/>
  <c r="I12" i="19"/>
  <c r="J12" i="19"/>
  <c r="L12" i="19" s="1"/>
  <c r="G70" i="19"/>
  <c r="F130" i="19"/>
  <c r="H74" i="19"/>
  <c r="H130" i="19" s="1"/>
  <c r="I18" i="24"/>
  <c r="J18" i="24"/>
  <c r="L18" i="24" s="1"/>
  <c r="H120" i="24"/>
  <c r="J156" i="24"/>
  <c r="G34" i="25"/>
  <c r="J31" i="26"/>
  <c r="L31" i="26" s="1"/>
  <c r="I31" i="26"/>
  <c r="J26" i="27"/>
  <c r="L26" i="27" s="1"/>
  <c r="I26" i="27"/>
  <c r="G46" i="27"/>
  <c r="E70" i="27"/>
  <c r="J157" i="30"/>
  <c r="J26" i="31"/>
  <c r="L26" i="31" s="1"/>
  <c r="I26" i="31"/>
  <c r="I35" i="31" s="1"/>
  <c r="F155" i="32"/>
  <c r="J28" i="35"/>
  <c r="L28" i="35" s="1"/>
  <c r="I28" i="35"/>
  <c r="J32" i="36"/>
  <c r="L32" i="36" s="1"/>
  <c r="I32" i="36"/>
  <c r="G35" i="43"/>
  <c r="J24" i="47"/>
  <c r="L24" i="47" s="1"/>
  <c r="I24" i="47"/>
  <c r="J14" i="49"/>
  <c r="L14" i="49" s="1"/>
  <c r="I14" i="49"/>
  <c r="J27" i="49"/>
  <c r="L27" i="49" s="1"/>
  <c r="I27" i="49"/>
  <c r="J30" i="49"/>
  <c r="L30" i="49" s="1"/>
  <c r="I30" i="49"/>
  <c r="H78" i="49"/>
  <c r="F120" i="49"/>
  <c r="J25" i="3"/>
  <c r="L25" i="3" s="1"/>
  <c r="I25" i="3"/>
  <c r="J22" i="5"/>
  <c r="L22" i="5" s="1"/>
  <c r="I22" i="5"/>
  <c r="H161" i="10"/>
  <c r="F129" i="11"/>
  <c r="H74" i="11"/>
  <c r="H129" i="11" s="1"/>
  <c r="J21" i="12"/>
  <c r="L21" i="12" s="1"/>
  <c r="I21" i="12"/>
  <c r="J33" i="12"/>
  <c r="L33" i="12" s="1"/>
  <c r="I33" i="12"/>
  <c r="G25" i="2"/>
  <c r="J13" i="2"/>
  <c r="L13" i="2" s="1"/>
  <c r="L25" i="2" s="1"/>
  <c r="I13" i="2"/>
  <c r="J12" i="4"/>
  <c r="L12" i="4" s="1"/>
  <c r="I12" i="4"/>
  <c r="I33" i="4" s="1"/>
  <c r="G69" i="4"/>
  <c r="J8" i="9"/>
  <c r="L8" i="9" s="1"/>
  <c r="L34" i="9" s="1"/>
  <c r="I8" i="9"/>
  <c r="J16" i="10"/>
  <c r="L16" i="10" s="1"/>
  <c r="I16" i="10"/>
  <c r="J25" i="10"/>
  <c r="L25" i="10" s="1"/>
  <c r="I25" i="10"/>
  <c r="G70" i="13"/>
  <c r="J164" i="13"/>
  <c r="G34" i="15"/>
  <c r="F129" i="15"/>
  <c r="F130" i="18"/>
  <c r="I27" i="20"/>
  <c r="J27" i="20"/>
  <c r="L27" i="20" s="1"/>
  <c r="L6" i="22"/>
  <c r="I22" i="22"/>
  <c r="J22" i="22"/>
  <c r="L22" i="22" s="1"/>
  <c r="J158" i="22"/>
  <c r="F154" i="23"/>
  <c r="H125" i="23"/>
  <c r="H154" i="23" s="1"/>
  <c r="G34" i="24"/>
  <c r="I5" i="24"/>
  <c r="H153" i="26"/>
  <c r="J27" i="33"/>
  <c r="L27" i="33" s="1"/>
  <c r="I27" i="33"/>
  <c r="J16" i="34"/>
  <c r="L16" i="34" s="1"/>
  <c r="I16" i="34"/>
  <c r="J9" i="36"/>
  <c r="L9" i="36" s="1"/>
  <c r="I9" i="36"/>
  <c r="I27" i="43"/>
  <c r="J27" i="43"/>
  <c r="L27" i="43" s="1"/>
  <c r="I22" i="1"/>
  <c r="G35" i="1"/>
  <c r="F161" i="1"/>
  <c r="H133" i="1"/>
  <c r="H161" i="1" s="1"/>
  <c r="H257" i="1"/>
  <c r="I16" i="2"/>
  <c r="F127" i="3"/>
  <c r="H73" i="3"/>
  <c r="H127" i="3" s="1"/>
  <c r="I24" i="4"/>
  <c r="F127" i="5"/>
  <c r="H73" i="5"/>
  <c r="H127" i="5" s="1"/>
  <c r="I24" i="6"/>
  <c r="G43" i="7"/>
  <c r="J8" i="8"/>
  <c r="L8" i="8" s="1"/>
  <c r="I8" i="8"/>
  <c r="G34" i="9"/>
  <c r="J16" i="9"/>
  <c r="L16" i="9" s="1"/>
  <c r="I16" i="9"/>
  <c r="J19" i="9"/>
  <c r="L19" i="9" s="1"/>
  <c r="I19" i="9"/>
  <c r="J22" i="9"/>
  <c r="L22" i="9" s="1"/>
  <c r="I22" i="9"/>
  <c r="J25" i="9"/>
  <c r="L25" i="9" s="1"/>
  <c r="I25" i="9"/>
  <c r="J28" i="9"/>
  <c r="L28" i="9" s="1"/>
  <c r="I28" i="9"/>
  <c r="J31" i="9"/>
  <c r="L31" i="9" s="1"/>
  <c r="I31" i="9"/>
  <c r="F128" i="9"/>
  <c r="F160" i="9"/>
  <c r="H129" i="10"/>
  <c r="G34" i="11"/>
  <c r="J7" i="12"/>
  <c r="L7" i="12" s="1"/>
  <c r="L34" i="12" s="1"/>
  <c r="I7" i="12"/>
  <c r="J10" i="12"/>
  <c r="L10" i="12" s="1"/>
  <c r="I10" i="12"/>
  <c r="J164" i="12"/>
  <c r="H161" i="13"/>
  <c r="G34" i="14"/>
  <c r="J7" i="15"/>
  <c r="L7" i="15" s="1"/>
  <c r="L34" i="15" s="1"/>
  <c r="I7" i="15"/>
  <c r="J10" i="15"/>
  <c r="L10" i="15" s="1"/>
  <c r="I10" i="15"/>
  <c r="G70" i="15"/>
  <c r="F161" i="15"/>
  <c r="J34" i="17"/>
  <c r="I14" i="17"/>
  <c r="J14" i="17"/>
  <c r="L14" i="17" s="1"/>
  <c r="F161" i="17"/>
  <c r="H135" i="17"/>
  <c r="J164" i="17"/>
  <c r="L34" i="19"/>
  <c r="F161" i="19"/>
  <c r="H134" i="19"/>
  <c r="H161" i="19" s="1"/>
  <c r="J164" i="19"/>
  <c r="J13" i="20"/>
  <c r="L13" i="20" s="1"/>
  <c r="I13" i="20"/>
  <c r="J18" i="25"/>
  <c r="L18" i="25" s="1"/>
  <c r="I18" i="25"/>
  <c r="I26" i="26"/>
  <c r="J26" i="26"/>
  <c r="L26" i="26" s="1"/>
  <c r="H120" i="28"/>
  <c r="J32" i="31"/>
  <c r="L32" i="31" s="1"/>
  <c r="I32" i="31"/>
  <c r="J158" i="32"/>
  <c r="J34" i="35"/>
  <c r="L34" i="35" s="1"/>
  <c r="I34" i="35"/>
  <c r="H153" i="35"/>
  <c r="J6" i="36"/>
  <c r="I6" i="36"/>
  <c r="J26" i="36"/>
  <c r="L26" i="36" s="1"/>
  <c r="I26" i="36"/>
  <c r="F120" i="37"/>
  <c r="H126" i="37"/>
  <c r="F153" i="37"/>
  <c r="F120" i="50"/>
  <c r="H77" i="50"/>
  <c r="H120" i="50" s="1"/>
  <c r="J22" i="3"/>
  <c r="L22" i="3" s="1"/>
  <c r="L33" i="3" s="1"/>
  <c r="I22" i="3"/>
  <c r="J28" i="3"/>
  <c r="L28" i="3" s="1"/>
  <c r="I28" i="3"/>
  <c r="J16" i="5"/>
  <c r="L16" i="5" s="1"/>
  <c r="I16" i="5"/>
  <c r="J19" i="5"/>
  <c r="L19" i="5" s="1"/>
  <c r="I19" i="5"/>
  <c r="J31" i="5"/>
  <c r="L31" i="5" s="1"/>
  <c r="I31" i="5"/>
  <c r="H159" i="5"/>
  <c r="G34" i="7"/>
  <c r="J16" i="7"/>
  <c r="L16" i="7" s="1"/>
  <c r="L34" i="7" s="1"/>
  <c r="I16" i="7"/>
  <c r="J19" i="7"/>
  <c r="L19" i="7" s="1"/>
  <c r="I19" i="7"/>
  <c r="J22" i="7"/>
  <c r="L22" i="7" s="1"/>
  <c r="I22" i="7"/>
  <c r="J28" i="7"/>
  <c r="L28" i="7" s="1"/>
  <c r="I28" i="7"/>
  <c r="J31" i="7"/>
  <c r="L31" i="7" s="1"/>
  <c r="I31" i="7"/>
  <c r="F160" i="7"/>
  <c r="J27" i="12"/>
  <c r="L27" i="12" s="1"/>
  <c r="I27" i="12"/>
  <c r="F129" i="14"/>
  <c r="H74" i="14"/>
  <c r="H129" i="14" s="1"/>
  <c r="G70" i="17"/>
  <c r="G46" i="18"/>
  <c r="G70" i="18" s="1"/>
  <c r="E70" i="18"/>
  <c r="G61" i="2"/>
  <c r="J12" i="6"/>
  <c r="L12" i="6" s="1"/>
  <c r="L33" i="6" s="1"/>
  <c r="I12" i="6"/>
  <c r="I33" i="6" s="1"/>
  <c r="G69" i="6"/>
  <c r="J19" i="10"/>
  <c r="L19" i="10" s="1"/>
  <c r="I19" i="10"/>
  <c r="J22" i="10"/>
  <c r="L22" i="10" s="1"/>
  <c r="I22" i="10"/>
  <c r="J28" i="10"/>
  <c r="L28" i="10" s="1"/>
  <c r="I28" i="10"/>
  <c r="J31" i="10"/>
  <c r="L31" i="10" s="1"/>
  <c r="I31" i="10"/>
  <c r="F129" i="13"/>
  <c r="G34" i="16"/>
  <c r="H161" i="17"/>
  <c r="I6" i="18"/>
  <c r="I34" i="18" s="1"/>
  <c r="J6" i="18"/>
  <c r="I20" i="18"/>
  <c r="J20" i="18"/>
  <c r="L20" i="18" s="1"/>
  <c r="H161" i="18"/>
  <c r="H130" i="20"/>
  <c r="G34" i="21"/>
  <c r="J31" i="21"/>
  <c r="L31" i="21" s="1"/>
  <c r="I31" i="21"/>
  <c r="G70" i="23"/>
  <c r="F120" i="27"/>
  <c r="J33" i="28"/>
  <c r="L33" i="28" s="1"/>
  <c r="I33" i="28"/>
  <c r="J16" i="29"/>
  <c r="L16" i="29" s="1"/>
  <c r="I16" i="29"/>
  <c r="J157" i="33"/>
  <c r="J29" i="36"/>
  <c r="L29" i="36" s="1"/>
  <c r="I29" i="36"/>
  <c r="G25" i="1"/>
  <c r="J13" i="1"/>
  <c r="L13" i="1" s="1"/>
  <c r="I13" i="1"/>
  <c r="F119" i="2"/>
  <c r="F151" i="2"/>
  <c r="J8" i="3"/>
  <c r="L8" i="3" s="1"/>
  <c r="I8" i="3"/>
  <c r="F127" i="4"/>
  <c r="F159" i="4"/>
  <c r="J8" i="5"/>
  <c r="L8" i="5" s="1"/>
  <c r="L33" i="5" s="1"/>
  <c r="I8" i="5"/>
  <c r="F127" i="6"/>
  <c r="F159" i="6"/>
  <c r="J8" i="7"/>
  <c r="L8" i="7" s="1"/>
  <c r="I8" i="7"/>
  <c r="J34" i="7"/>
  <c r="G34" i="8"/>
  <c r="J16" i="8"/>
  <c r="L16" i="8" s="1"/>
  <c r="I16" i="8"/>
  <c r="J19" i="8"/>
  <c r="L19" i="8" s="1"/>
  <c r="I19" i="8"/>
  <c r="J22" i="8"/>
  <c r="L22" i="8" s="1"/>
  <c r="L34" i="8" s="1"/>
  <c r="I22" i="8"/>
  <c r="J25" i="8"/>
  <c r="L25" i="8" s="1"/>
  <c r="I25" i="8"/>
  <c r="J28" i="8"/>
  <c r="L28" i="8" s="1"/>
  <c r="I28" i="8"/>
  <c r="J31" i="8"/>
  <c r="L31" i="8" s="1"/>
  <c r="I31" i="8"/>
  <c r="F128" i="8"/>
  <c r="F160" i="8"/>
  <c r="L34" i="10"/>
  <c r="G70" i="10"/>
  <c r="F129" i="10"/>
  <c r="J164" i="10"/>
  <c r="G43" i="13"/>
  <c r="J6" i="14"/>
  <c r="I6" i="14"/>
  <c r="I34" i="14" s="1"/>
  <c r="J9" i="14"/>
  <c r="L9" i="14" s="1"/>
  <c r="I9" i="14"/>
  <c r="J16" i="16"/>
  <c r="L16" i="16" s="1"/>
  <c r="I16" i="16"/>
  <c r="J19" i="16"/>
  <c r="L19" i="16" s="1"/>
  <c r="L34" i="16" s="1"/>
  <c r="I19" i="16"/>
  <c r="J22" i="16"/>
  <c r="L22" i="16" s="1"/>
  <c r="I22" i="16"/>
  <c r="J25" i="16"/>
  <c r="L25" i="16" s="1"/>
  <c r="I25" i="16"/>
  <c r="J28" i="16"/>
  <c r="L28" i="16" s="1"/>
  <c r="I28" i="16"/>
  <c r="J31" i="16"/>
  <c r="L31" i="16" s="1"/>
  <c r="I31" i="16"/>
  <c r="J163" i="16"/>
  <c r="I9" i="18"/>
  <c r="J9" i="18"/>
  <c r="L9" i="18" s="1"/>
  <c r="I23" i="18"/>
  <c r="J23" i="18"/>
  <c r="L23" i="18" s="1"/>
  <c r="L6" i="20"/>
  <c r="H153" i="24"/>
  <c r="J13" i="27"/>
  <c r="L13" i="27" s="1"/>
  <c r="L34" i="27" s="1"/>
  <c r="I13" i="27"/>
  <c r="I34" i="27" s="1"/>
  <c r="H153" i="27"/>
  <c r="I28" i="28"/>
  <c r="J28" i="28"/>
  <c r="L28" i="28" s="1"/>
  <c r="J156" i="28"/>
  <c r="H78" i="30"/>
  <c r="H121" i="30" s="1"/>
  <c r="F121" i="30"/>
  <c r="J13" i="31"/>
  <c r="L13" i="31" s="1"/>
  <c r="I13" i="31"/>
  <c r="J158" i="31"/>
  <c r="J8" i="35"/>
  <c r="L8" i="35" s="1"/>
  <c r="L35" i="35" s="1"/>
  <c r="I8" i="35"/>
  <c r="I35" i="35" s="1"/>
  <c r="J23" i="36"/>
  <c r="L23" i="36" s="1"/>
  <c r="I23" i="36"/>
  <c r="J14" i="40"/>
  <c r="L14" i="40" s="1"/>
  <c r="I14" i="40"/>
  <c r="I35" i="40" s="1"/>
  <c r="J23" i="46"/>
  <c r="L23" i="46" s="1"/>
  <c r="I23" i="46"/>
  <c r="J17" i="20"/>
  <c r="L17" i="20" s="1"/>
  <c r="I17" i="20"/>
  <c r="E70" i="24"/>
  <c r="F120" i="34"/>
  <c r="G35" i="36"/>
  <c r="I4" i="36"/>
  <c r="H76" i="36"/>
  <c r="H120" i="36" s="1"/>
  <c r="F120" i="36"/>
  <c r="J156" i="36"/>
  <c r="I35" i="38"/>
  <c r="E71" i="40"/>
  <c r="G43" i="40"/>
  <c r="G71" i="40" s="1"/>
  <c r="J14" i="42"/>
  <c r="L14" i="42" s="1"/>
  <c r="I14" i="42"/>
  <c r="I19" i="45"/>
  <c r="J19" i="45"/>
  <c r="L19" i="45" s="1"/>
  <c r="I33" i="46"/>
  <c r="J33" i="46"/>
  <c r="L33" i="46" s="1"/>
  <c r="J14" i="47"/>
  <c r="L14" i="47" s="1"/>
  <c r="I14" i="47"/>
  <c r="G35" i="47"/>
  <c r="J21" i="47"/>
  <c r="L21" i="47" s="1"/>
  <c r="I21" i="47"/>
  <c r="G43" i="47"/>
  <c r="G71" i="47" s="1"/>
  <c r="E71" i="47"/>
  <c r="J21" i="49"/>
  <c r="L21" i="49" s="1"/>
  <c r="I21" i="49"/>
  <c r="J24" i="49"/>
  <c r="L24" i="49" s="1"/>
  <c r="I24" i="49"/>
  <c r="E73" i="49"/>
  <c r="G45" i="49"/>
  <c r="G73" i="49" s="1"/>
  <c r="G45" i="51"/>
  <c r="G73" i="51" s="1"/>
  <c r="E73" i="51"/>
  <c r="F161" i="10"/>
  <c r="F161" i="13"/>
  <c r="L6" i="17"/>
  <c r="L34" i="17" s="1"/>
  <c r="I8" i="17"/>
  <c r="I16" i="17"/>
  <c r="I19" i="17"/>
  <c r="I22" i="17"/>
  <c r="I25" i="17"/>
  <c r="I28" i="17"/>
  <c r="I31" i="17"/>
  <c r="G44" i="17"/>
  <c r="I14" i="18"/>
  <c r="H75" i="18"/>
  <c r="H130" i="18" s="1"/>
  <c r="I4" i="19"/>
  <c r="I6" i="19"/>
  <c r="I9" i="19"/>
  <c r="I17" i="19"/>
  <c r="I20" i="19"/>
  <c r="I23" i="19"/>
  <c r="I26" i="19"/>
  <c r="I29" i="19"/>
  <c r="I32" i="19"/>
  <c r="I4" i="20"/>
  <c r="I34" i="20" s="1"/>
  <c r="I6" i="20"/>
  <c r="J20" i="20"/>
  <c r="L20" i="20" s="1"/>
  <c r="I20" i="20"/>
  <c r="J30" i="20"/>
  <c r="L30" i="20" s="1"/>
  <c r="J13" i="21"/>
  <c r="L13" i="21" s="1"/>
  <c r="J10" i="22"/>
  <c r="L10" i="22" s="1"/>
  <c r="I10" i="22"/>
  <c r="J25" i="22"/>
  <c r="L25" i="22" s="1"/>
  <c r="J33" i="22"/>
  <c r="L33" i="22" s="1"/>
  <c r="I33" i="22"/>
  <c r="E70" i="22"/>
  <c r="G44" i="22"/>
  <c r="G34" i="23"/>
  <c r="L6" i="23"/>
  <c r="I18" i="23"/>
  <c r="I27" i="23"/>
  <c r="J21" i="24"/>
  <c r="L21" i="24" s="1"/>
  <c r="J29" i="24"/>
  <c r="L29" i="24" s="1"/>
  <c r="I29" i="24"/>
  <c r="J9" i="26"/>
  <c r="L9" i="26" s="1"/>
  <c r="J19" i="26"/>
  <c r="L19" i="26" s="1"/>
  <c r="I19" i="26"/>
  <c r="J29" i="26"/>
  <c r="L29" i="26" s="1"/>
  <c r="H130" i="26"/>
  <c r="I20" i="27"/>
  <c r="J21" i="28"/>
  <c r="L21" i="28" s="1"/>
  <c r="I21" i="28"/>
  <c r="J31" i="28"/>
  <c r="L31" i="28" s="1"/>
  <c r="F120" i="28"/>
  <c r="I22" i="29"/>
  <c r="G72" i="29"/>
  <c r="F121" i="29"/>
  <c r="J12" i="30"/>
  <c r="L12" i="30" s="1"/>
  <c r="I12" i="30"/>
  <c r="I35" i="30" s="1"/>
  <c r="G72" i="30"/>
  <c r="L7" i="31"/>
  <c r="L35" i="31" s="1"/>
  <c r="I20" i="31"/>
  <c r="I19" i="32"/>
  <c r="I25" i="32"/>
  <c r="I34" i="34"/>
  <c r="E72" i="34"/>
  <c r="J13" i="35"/>
  <c r="L13" i="35" s="1"/>
  <c r="G72" i="35"/>
  <c r="F153" i="35"/>
  <c r="J7" i="36"/>
  <c r="L7" i="36" s="1"/>
  <c r="I10" i="36"/>
  <c r="J10" i="36"/>
  <c r="L10" i="36" s="1"/>
  <c r="I18" i="36"/>
  <c r="J18" i="36"/>
  <c r="L18" i="36" s="1"/>
  <c r="J21" i="36"/>
  <c r="L21" i="36" s="1"/>
  <c r="I24" i="36"/>
  <c r="J24" i="36"/>
  <c r="L24" i="36" s="1"/>
  <c r="J27" i="36"/>
  <c r="L27" i="36" s="1"/>
  <c r="I30" i="36"/>
  <c r="J30" i="36"/>
  <c r="L30" i="36" s="1"/>
  <c r="J33" i="36"/>
  <c r="L33" i="36" s="1"/>
  <c r="G72" i="36"/>
  <c r="E71" i="39"/>
  <c r="J13" i="41"/>
  <c r="L13" i="41" s="1"/>
  <c r="I13" i="41"/>
  <c r="H76" i="42"/>
  <c r="H119" i="42" s="1"/>
  <c r="F119" i="42"/>
  <c r="F152" i="42"/>
  <c r="H123" i="42"/>
  <c r="H152" i="42" s="1"/>
  <c r="J29" i="43"/>
  <c r="L29" i="43" s="1"/>
  <c r="I29" i="43"/>
  <c r="I7" i="44"/>
  <c r="J7" i="44"/>
  <c r="L7" i="44" s="1"/>
  <c r="L6" i="45"/>
  <c r="L35" i="45" s="1"/>
  <c r="J18" i="47"/>
  <c r="L18" i="47" s="1"/>
  <c r="I18" i="47"/>
  <c r="J18" i="49"/>
  <c r="L18" i="49" s="1"/>
  <c r="I18" i="49"/>
  <c r="G73" i="50"/>
  <c r="J164" i="21"/>
  <c r="J16" i="26"/>
  <c r="L16" i="26" s="1"/>
  <c r="I16" i="26"/>
  <c r="F153" i="27"/>
  <c r="J18" i="28"/>
  <c r="L18" i="28" s="1"/>
  <c r="I18" i="28"/>
  <c r="G70" i="28"/>
  <c r="J12" i="32"/>
  <c r="L12" i="32" s="1"/>
  <c r="I12" i="32"/>
  <c r="I35" i="32" s="1"/>
  <c r="L6" i="33"/>
  <c r="F130" i="20"/>
  <c r="G70" i="21"/>
  <c r="J18" i="22"/>
  <c r="L18" i="22" s="1"/>
  <c r="I18" i="22"/>
  <c r="G70" i="22"/>
  <c r="J6" i="24"/>
  <c r="I6" i="24"/>
  <c r="F120" i="24"/>
  <c r="J14" i="25"/>
  <c r="L14" i="25" s="1"/>
  <c r="L34" i="25" s="1"/>
  <c r="I14" i="25"/>
  <c r="F153" i="25"/>
  <c r="H124" i="25"/>
  <c r="H153" i="25" s="1"/>
  <c r="J22" i="26"/>
  <c r="L22" i="26" s="1"/>
  <c r="I22" i="26"/>
  <c r="F120" i="26"/>
  <c r="H74" i="26"/>
  <c r="H120" i="26" s="1"/>
  <c r="J156" i="27"/>
  <c r="J7" i="28"/>
  <c r="I7" i="28"/>
  <c r="J24" i="28"/>
  <c r="L24" i="28" s="1"/>
  <c r="I24" i="28"/>
  <c r="J12" i="29"/>
  <c r="L12" i="29" s="1"/>
  <c r="L35" i="29" s="1"/>
  <c r="I12" i="29"/>
  <c r="F154" i="30"/>
  <c r="H125" i="30"/>
  <c r="H154" i="30" s="1"/>
  <c r="F122" i="32"/>
  <c r="L35" i="33"/>
  <c r="J14" i="33"/>
  <c r="L14" i="33" s="1"/>
  <c r="I14" i="33"/>
  <c r="E72" i="33"/>
  <c r="F154" i="33"/>
  <c r="H125" i="33"/>
  <c r="H154" i="33" s="1"/>
  <c r="J12" i="34"/>
  <c r="L12" i="34" s="1"/>
  <c r="L35" i="34" s="1"/>
  <c r="I12" i="34"/>
  <c r="I35" i="34" s="1"/>
  <c r="G72" i="34"/>
  <c r="E72" i="37"/>
  <c r="H153" i="37"/>
  <c r="J155" i="40"/>
  <c r="L35" i="43"/>
  <c r="I14" i="43"/>
  <c r="J14" i="43"/>
  <c r="L14" i="43" s="1"/>
  <c r="J16" i="44"/>
  <c r="L16" i="44" s="1"/>
  <c r="I16" i="44"/>
  <c r="G35" i="46"/>
  <c r="I5" i="46"/>
  <c r="J33" i="47"/>
  <c r="L33" i="47" s="1"/>
  <c r="I33" i="47"/>
  <c r="J9" i="48"/>
  <c r="L9" i="48" s="1"/>
  <c r="I9" i="48"/>
  <c r="I13" i="50"/>
  <c r="J13" i="50"/>
  <c r="L13" i="50" s="1"/>
  <c r="I18" i="51"/>
  <c r="J18" i="51"/>
  <c r="L18" i="51" s="1"/>
  <c r="H79" i="53"/>
  <c r="F120" i="53"/>
  <c r="F119" i="57"/>
  <c r="H78" i="57"/>
  <c r="J7" i="22"/>
  <c r="L7" i="22" s="1"/>
  <c r="L34" i="22" s="1"/>
  <c r="I7" i="22"/>
  <c r="I34" i="22" s="1"/>
  <c r="J26" i="24"/>
  <c r="L26" i="24" s="1"/>
  <c r="I26" i="24"/>
  <c r="G70" i="24"/>
  <c r="F122" i="31"/>
  <c r="H76" i="31"/>
  <c r="H122" i="31" s="1"/>
  <c r="E72" i="35"/>
  <c r="G34" i="12"/>
  <c r="J23" i="20"/>
  <c r="L23" i="20" s="1"/>
  <c r="I23" i="20"/>
  <c r="J32" i="24"/>
  <c r="L32" i="24" s="1"/>
  <c r="I32" i="24"/>
  <c r="I12" i="1"/>
  <c r="I25" i="1" s="1"/>
  <c r="F102" i="1"/>
  <c r="H102" i="1" s="1"/>
  <c r="H129" i="1" s="1"/>
  <c r="I12" i="2"/>
  <c r="I25" i="2" s="1"/>
  <c r="I7" i="3"/>
  <c r="I33" i="3" s="1"/>
  <c r="I10" i="3"/>
  <c r="I18" i="3"/>
  <c r="I21" i="3"/>
  <c r="I24" i="3"/>
  <c r="I27" i="3"/>
  <c r="I30" i="3"/>
  <c r="I14" i="4"/>
  <c r="I7" i="5"/>
  <c r="I33" i="5" s="1"/>
  <c r="I10" i="5"/>
  <c r="I18" i="5"/>
  <c r="I21" i="5"/>
  <c r="I24" i="5"/>
  <c r="I27" i="5"/>
  <c r="I30" i="5"/>
  <c r="I14" i="6"/>
  <c r="I7" i="7"/>
  <c r="I34" i="7" s="1"/>
  <c r="I10" i="7"/>
  <c r="I18" i="7"/>
  <c r="I21" i="7"/>
  <c r="I24" i="7"/>
  <c r="I27" i="7"/>
  <c r="I30" i="7"/>
  <c r="I33" i="7"/>
  <c r="I7" i="8"/>
  <c r="I34" i="8" s="1"/>
  <c r="I10" i="8"/>
  <c r="I18" i="8"/>
  <c r="I21" i="8"/>
  <c r="I24" i="8"/>
  <c r="I27" i="8"/>
  <c r="I30" i="8"/>
  <c r="I33" i="8"/>
  <c r="I7" i="9"/>
  <c r="I34" i="9" s="1"/>
  <c r="I10" i="9"/>
  <c r="I18" i="9"/>
  <c r="I21" i="9"/>
  <c r="I24" i="9"/>
  <c r="I27" i="9"/>
  <c r="I30" i="9"/>
  <c r="I33" i="9"/>
  <c r="I7" i="10"/>
  <c r="I10" i="10"/>
  <c r="I18" i="10"/>
  <c r="I21" i="10"/>
  <c r="I24" i="10"/>
  <c r="I27" i="10"/>
  <c r="I30" i="10"/>
  <c r="I33" i="10"/>
  <c r="I8" i="11"/>
  <c r="I16" i="11"/>
  <c r="I19" i="11"/>
  <c r="I22" i="11"/>
  <c r="I25" i="11"/>
  <c r="I28" i="11"/>
  <c r="I31" i="11"/>
  <c r="I6" i="12"/>
  <c r="I34" i="12" s="1"/>
  <c r="I9" i="12"/>
  <c r="I17" i="12"/>
  <c r="I20" i="12"/>
  <c r="I23" i="12"/>
  <c r="I26" i="12"/>
  <c r="I29" i="12"/>
  <c r="I32" i="12"/>
  <c r="H74" i="12"/>
  <c r="H129" i="12" s="1"/>
  <c r="I7" i="13"/>
  <c r="I34" i="13" s="1"/>
  <c r="I10" i="13"/>
  <c r="I18" i="13"/>
  <c r="I21" i="13"/>
  <c r="I24" i="13"/>
  <c r="I27" i="13"/>
  <c r="I30" i="13"/>
  <c r="I33" i="13"/>
  <c r="I8" i="14"/>
  <c r="I16" i="14"/>
  <c r="I19" i="14"/>
  <c r="I22" i="14"/>
  <c r="I25" i="14"/>
  <c r="I28" i="14"/>
  <c r="I31" i="14"/>
  <c r="I4" i="15"/>
  <c r="I6" i="15"/>
  <c r="I9" i="15"/>
  <c r="I17" i="15"/>
  <c r="I20" i="15"/>
  <c r="I23" i="15"/>
  <c r="I26" i="15"/>
  <c r="I29" i="15"/>
  <c r="I32" i="15"/>
  <c r="H74" i="15"/>
  <c r="H129" i="15" s="1"/>
  <c r="I7" i="16"/>
  <c r="I10" i="16"/>
  <c r="I18" i="16"/>
  <c r="I21" i="16"/>
  <c r="I24" i="16"/>
  <c r="I27" i="16"/>
  <c r="I30" i="16"/>
  <c r="I33" i="16"/>
  <c r="I7" i="17"/>
  <c r="I10" i="17"/>
  <c r="I18" i="17"/>
  <c r="I21" i="17"/>
  <c r="I24" i="17"/>
  <c r="I27" i="17"/>
  <c r="I30" i="17"/>
  <c r="I33" i="17"/>
  <c r="I13" i="18"/>
  <c r="I8" i="19"/>
  <c r="I16" i="19"/>
  <c r="I19" i="19"/>
  <c r="I22" i="19"/>
  <c r="I25" i="19"/>
  <c r="I28" i="19"/>
  <c r="I31" i="19"/>
  <c r="G44" i="19"/>
  <c r="J10" i="20"/>
  <c r="L10" i="20" s="1"/>
  <c r="J18" i="20"/>
  <c r="L18" i="20" s="1"/>
  <c r="J26" i="20"/>
  <c r="L26" i="20" s="1"/>
  <c r="I26" i="20"/>
  <c r="E70" i="20"/>
  <c r="G34" i="22"/>
  <c r="J8" i="22"/>
  <c r="L8" i="22" s="1"/>
  <c r="J21" i="22"/>
  <c r="L21" i="22" s="1"/>
  <c r="I21" i="22"/>
  <c r="J31" i="22"/>
  <c r="L31" i="22" s="1"/>
  <c r="F124" i="22"/>
  <c r="L34" i="23"/>
  <c r="J14" i="23"/>
  <c r="L14" i="23" s="1"/>
  <c r="I14" i="23"/>
  <c r="I21" i="23"/>
  <c r="I30" i="23"/>
  <c r="H76" i="23"/>
  <c r="H121" i="23" s="1"/>
  <c r="J9" i="24"/>
  <c r="L9" i="24" s="1"/>
  <c r="I9" i="24"/>
  <c r="I13" i="24"/>
  <c r="I34" i="24" s="1"/>
  <c r="J17" i="24"/>
  <c r="L17" i="24" s="1"/>
  <c r="I17" i="24"/>
  <c r="J27" i="24"/>
  <c r="L27" i="24" s="1"/>
  <c r="I7" i="25"/>
  <c r="I34" i="25" s="1"/>
  <c r="E70" i="25"/>
  <c r="F120" i="25"/>
  <c r="J156" i="25"/>
  <c r="J17" i="26"/>
  <c r="L17" i="26" s="1"/>
  <c r="J25" i="26"/>
  <c r="L25" i="26" s="1"/>
  <c r="I25" i="26"/>
  <c r="J10" i="28"/>
  <c r="L10" i="28" s="1"/>
  <c r="I10" i="28"/>
  <c r="J19" i="28"/>
  <c r="L19" i="28" s="1"/>
  <c r="J27" i="28"/>
  <c r="L27" i="28" s="1"/>
  <c r="I27" i="28"/>
  <c r="F153" i="28"/>
  <c r="I8" i="29"/>
  <c r="I19" i="29"/>
  <c r="I35" i="29" s="1"/>
  <c r="I34" i="29"/>
  <c r="E72" i="29"/>
  <c r="H121" i="29"/>
  <c r="F154" i="29"/>
  <c r="H125" i="29"/>
  <c r="H154" i="29" s="1"/>
  <c r="L6" i="30"/>
  <c r="L35" i="30" s="1"/>
  <c r="I34" i="30"/>
  <c r="E72" i="30"/>
  <c r="G35" i="31"/>
  <c r="I6" i="31"/>
  <c r="I29" i="31"/>
  <c r="G35" i="32"/>
  <c r="J13" i="32"/>
  <c r="L13" i="32" s="1"/>
  <c r="I34" i="32"/>
  <c r="E72" i="32"/>
  <c r="H122" i="32"/>
  <c r="I7" i="33"/>
  <c r="I35" i="33" s="1"/>
  <c r="G35" i="33"/>
  <c r="F153" i="34"/>
  <c r="H124" i="34"/>
  <c r="H153" i="34" s="1"/>
  <c r="I25" i="35"/>
  <c r="I31" i="35"/>
  <c r="I13" i="36"/>
  <c r="L7" i="38"/>
  <c r="J35" i="38"/>
  <c r="L6" i="39"/>
  <c r="L35" i="39" s="1"/>
  <c r="I21" i="43"/>
  <c r="J21" i="43"/>
  <c r="L21" i="43" s="1"/>
  <c r="J9" i="44"/>
  <c r="L9" i="44" s="1"/>
  <c r="I9" i="44"/>
  <c r="E71" i="46"/>
  <c r="J30" i="47"/>
  <c r="L30" i="47" s="1"/>
  <c r="I30" i="47"/>
  <c r="I21" i="48"/>
  <c r="J21" i="48"/>
  <c r="L21" i="48" s="1"/>
  <c r="G47" i="48"/>
  <c r="E71" i="48"/>
  <c r="J19" i="50"/>
  <c r="L19" i="50" s="1"/>
  <c r="L37" i="50" s="1"/>
  <c r="I19" i="50"/>
  <c r="H156" i="50"/>
  <c r="J26" i="51"/>
  <c r="L26" i="51" s="1"/>
  <c r="I26" i="51"/>
  <c r="E73" i="53"/>
  <c r="J30" i="22"/>
  <c r="L30" i="22" s="1"/>
  <c r="I30" i="22"/>
  <c r="H155" i="32"/>
  <c r="J29" i="20"/>
  <c r="L29" i="20" s="1"/>
  <c r="I29" i="20"/>
  <c r="F161" i="20"/>
  <c r="J12" i="21"/>
  <c r="I12" i="21"/>
  <c r="I34" i="21" s="1"/>
  <c r="F161" i="21"/>
  <c r="J24" i="22"/>
  <c r="L24" i="22" s="1"/>
  <c r="I24" i="22"/>
  <c r="H124" i="22"/>
  <c r="H155" i="22"/>
  <c r="E70" i="23"/>
  <c r="J20" i="24"/>
  <c r="L20" i="24" s="1"/>
  <c r="I20" i="24"/>
  <c r="J8" i="26"/>
  <c r="L8" i="26" s="1"/>
  <c r="I8" i="26"/>
  <c r="I34" i="26" s="1"/>
  <c r="J28" i="26"/>
  <c r="L28" i="26" s="1"/>
  <c r="I28" i="26"/>
  <c r="G34" i="26"/>
  <c r="E70" i="26"/>
  <c r="G44" i="26"/>
  <c r="G70" i="27"/>
  <c r="J30" i="28"/>
  <c r="L30" i="28" s="1"/>
  <c r="I30" i="28"/>
  <c r="F155" i="31"/>
  <c r="H126" i="31"/>
  <c r="H155" i="31" s="1"/>
  <c r="J35" i="32"/>
  <c r="G72" i="32"/>
  <c r="G72" i="33"/>
  <c r="F121" i="33"/>
  <c r="H76" i="33"/>
  <c r="H121" i="33" s="1"/>
  <c r="J156" i="34"/>
  <c r="J12" i="35"/>
  <c r="L12" i="35" s="1"/>
  <c r="I12" i="35"/>
  <c r="I14" i="36"/>
  <c r="J14" i="36"/>
  <c r="L14" i="36" s="1"/>
  <c r="E72" i="36"/>
  <c r="J155" i="38"/>
  <c r="H124" i="39"/>
  <c r="H152" i="39" s="1"/>
  <c r="F152" i="39"/>
  <c r="F152" i="40"/>
  <c r="H123" i="40"/>
  <c r="H152" i="40" s="1"/>
  <c r="J6" i="41"/>
  <c r="I6" i="41"/>
  <c r="J9" i="41"/>
  <c r="L9" i="41" s="1"/>
  <c r="I9" i="41"/>
  <c r="I16" i="42"/>
  <c r="J16" i="42"/>
  <c r="L16" i="42" s="1"/>
  <c r="J22" i="42"/>
  <c r="L22" i="42" s="1"/>
  <c r="I22" i="42"/>
  <c r="G35" i="44"/>
  <c r="H154" i="44"/>
  <c r="I31" i="45"/>
  <c r="J31" i="45"/>
  <c r="L31" i="45" s="1"/>
  <c r="J13" i="46"/>
  <c r="L13" i="46" s="1"/>
  <c r="I13" i="46"/>
  <c r="J27" i="47"/>
  <c r="L27" i="47" s="1"/>
  <c r="I27" i="47"/>
  <c r="J158" i="47"/>
  <c r="J29" i="48"/>
  <c r="L29" i="48" s="1"/>
  <c r="I29" i="48"/>
  <c r="J33" i="49"/>
  <c r="L33" i="49" s="1"/>
  <c r="I33" i="49"/>
  <c r="J36" i="49"/>
  <c r="L36" i="49" s="1"/>
  <c r="I36" i="49"/>
  <c r="I29" i="50"/>
  <c r="J29" i="50"/>
  <c r="L29" i="50" s="1"/>
  <c r="L7" i="51"/>
  <c r="L37" i="51" s="1"/>
  <c r="I36" i="51"/>
  <c r="J36" i="51"/>
  <c r="L36" i="51" s="1"/>
  <c r="K6" i="60"/>
  <c r="J46" i="60"/>
  <c r="H120" i="37"/>
  <c r="L35" i="38"/>
  <c r="H119" i="40"/>
  <c r="G35" i="41"/>
  <c r="J20" i="43"/>
  <c r="L20" i="43" s="1"/>
  <c r="I20" i="43"/>
  <c r="I35" i="43" s="1"/>
  <c r="E71" i="45"/>
  <c r="G43" i="45"/>
  <c r="G71" i="45" s="1"/>
  <c r="H121" i="45"/>
  <c r="J9" i="46"/>
  <c r="L9" i="46" s="1"/>
  <c r="I9" i="46"/>
  <c r="J29" i="46"/>
  <c r="L29" i="46" s="1"/>
  <c r="I29" i="46"/>
  <c r="J17" i="48"/>
  <c r="L17" i="48" s="1"/>
  <c r="I17" i="48"/>
  <c r="I12" i="49"/>
  <c r="J12" i="49"/>
  <c r="L12" i="49" s="1"/>
  <c r="I4" i="50"/>
  <c r="G37" i="50"/>
  <c r="J25" i="50"/>
  <c r="L25" i="50" s="1"/>
  <c r="I25" i="50"/>
  <c r="I24" i="51"/>
  <c r="J24" i="51"/>
  <c r="L24" i="51" s="1"/>
  <c r="O4" i="53"/>
  <c r="K10" i="55"/>
  <c r="O10" i="55" s="1"/>
  <c r="J37" i="55"/>
  <c r="L37" i="55"/>
  <c r="N12" i="63"/>
  <c r="O12" i="63"/>
  <c r="K12" i="63"/>
  <c r="N18" i="63"/>
  <c r="O18" i="63"/>
  <c r="K18" i="63"/>
  <c r="O35" i="66"/>
  <c r="N35" i="66"/>
  <c r="K35" i="66"/>
  <c r="N11" i="78"/>
  <c r="K11" i="78"/>
  <c r="O11" i="78"/>
  <c r="G35" i="29"/>
  <c r="G35" i="30"/>
  <c r="G35" i="34"/>
  <c r="G35" i="35"/>
  <c r="H124" i="36"/>
  <c r="H153" i="36" s="1"/>
  <c r="I4" i="37"/>
  <c r="I6" i="37"/>
  <c r="J10" i="37"/>
  <c r="L10" i="37" s="1"/>
  <c r="J14" i="37"/>
  <c r="L14" i="37" s="1"/>
  <c r="J18" i="37"/>
  <c r="L18" i="37" s="1"/>
  <c r="I20" i="37"/>
  <c r="J24" i="37"/>
  <c r="L24" i="37" s="1"/>
  <c r="I26" i="37"/>
  <c r="J30" i="37"/>
  <c r="L30" i="37" s="1"/>
  <c r="I32" i="37"/>
  <c r="F119" i="38"/>
  <c r="H76" i="38"/>
  <c r="H119" i="38" s="1"/>
  <c r="J12" i="39"/>
  <c r="L12" i="39" s="1"/>
  <c r="I12" i="39"/>
  <c r="I35" i="39" s="1"/>
  <c r="I18" i="40"/>
  <c r="I24" i="40"/>
  <c r="I30" i="40"/>
  <c r="G35" i="40"/>
  <c r="I4" i="41"/>
  <c r="I17" i="41"/>
  <c r="I23" i="41"/>
  <c r="I29" i="41"/>
  <c r="G71" i="41"/>
  <c r="I9" i="42"/>
  <c r="J13" i="42"/>
  <c r="L13" i="42" s="1"/>
  <c r="L35" i="42" s="1"/>
  <c r="I13" i="42"/>
  <c r="I23" i="42"/>
  <c r="J25" i="42"/>
  <c r="L25" i="42" s="1"/>
  <c r="G43" i="42"/>
  <c r="G71" i="42" s="1"/>
  <c r="E71" i="42"/>
  <c r="J10" i="43"/>
  <c r="L10" i="43" s="1"/>
  <c r="I28" i="43"/>
  <c r="F119" i="43"/>
  <c r="L6" i="44"/>
  <c r="L35" i="44" s="1"/>
  <c r="I10" i="44"/>
  <c r="J10" i="44"/>
  <c r="L10" i="44" s="1"/>
  <c r="I17" i="44"/>
  <c r="J19" i="44"/>
  <c r="L19" i="44" s="1"/>
  <c r="J34" i="44"/>
  <c r="L34" i="44" s="1"/>
  <c r="I34" i="44"/>
  <c r="J18" i="45"/>
  <c r="L18" i="45" s="1"/>
  <c r="I18" i="45"/>
  <c r="J24" i="45"/>
  <c r="L24" i="45" s="1"/>
  <c r="I24" i="45"/>
  <c r="J30" i="45"/>
  <c r="L30" i="45" s="1"/>
  <c r="I30" i="45"/>
  <c r="F121" i="45"/>
  <c r="H127" i="45"/>
  <c r="H157" i="45" s="1"/>
  <c r="F157" i="45"/>
  <c r="J160" i="45"/>
  <c r="I7" i="46"/>
  <c r="J7" i="46"/>
  <c r="I27" i="46"/>
  <c r="J27" i="46"/>
  <c r="L27" i="46" s="1"/>
  <c r="G71" i="46"/>
  <c r="F118" i="46"/>
  <c r="H75" i="46"/>
  <c r="H118" i="46" s="1"/>
  <c r="H154" i="46"/>
  <c r="J16" i="47"/>
  <c r="L16" i="47" s="1"/>
  <c r="I19" i="47"/>
  <c r="J19" i="47"/>
  <c r="L19" i="47" s="1"/>
  <c r="J22" i="47"/>
  <c r="L22" i="47" s="1"/>
  <c r="I25" i="47"/>
  <c r="J25" i="47"/>
  <c r="L25" i="47" s="1"/>
  <c r="J28" i="47"/>
  <c r="L28" i="47" s="1"/>
  <c r="I31" i="47"/>
  <c r="J31" i="47"/>
  <c r="L31" i="47" s="1"/>
  <c r="J34" i="47"/>
  <c r="L34" i="47" s="1"/>
  <c r="J13" i="48"/>
  <c r="L13" i="48" s="1"/>
  <c r="I13" i="48"/>
  <c r="I33" i="48"/>
  <c r="J33" i="48"/>
  <c r="L33" i="48" s="1"/>
  <c r="I9" i="50"/>
  <c r="J9" i="50"/>
  <c r="L9" i="50" s="1"/>
  <c r="I23" i="50"/>
  <c r="J23" i="50"/>
  <c r="L23" i="50" s="1"/>
  <c r="J20" i="51"/>
  <c r="L20" i="51" s="1"/>
  <c r="I20" i="51"/>
  <c r="N37" i="52"/>
  <c r="E73" i="52"/>
  <c r="J159" i="53"/>
  <c r="O9" i="56"/>
  <c r="K37" i="56"/>
  <c r="O36" i="57"/>
  <c r="F156" i="57"/>
  <c r="H124" i="57"/>
  <c r="H156" i="57" s="1"/>
  <c r="H46" i="58"/>
  <c r="N46" i="59"/>
  <c r="K32" i="63"/>
  <c r="O32" i="63"/>
  <c r="N32" i="63"/>
  <c r="F166" i="64"/>
  <c r="H165" i="64"/>
  <c r="K26" i="66"/>
  <c r="O26" i="66"/>
  <c r="N26" i="66"/>
  <c r="F128" i="68"/>
  <c r="H85" i="68"/>
  <c r="K5" i="71"/>
  <c r="O5" i="71"/>
  <c r="N5" i="71"/>
  <c r="N37" i="55"/>
  <c r="L37" i="56"/>
  <c r="N4" i="56"/>
  <c r="N37" i="56" s="1"/>
  <c r="H157" i="56"/>
  <c r="H119" i="57"/>
  <c r="L46" i="59"/>
  <c r="H125" i="59"/>
  <c r="F170" i="69"/>
  <c r="J34" i="25"/>
  <c r="G43" i="38"/>
  <c r="G71" i="38" s="1"/>
  <c r="E71" i="38"/>
  <c r="F119" i="40"/>
  <c r="J31" i="42"/>
  <c r="L31" i="42" s="1"/>
  <c r="I31" i="42"/>
  <c r="I18" i="43"/>
  <c r="J18" i="43"/>
  <c r="L18" i="43" s="1"/>
  <c r="F152" i="43"/>
  <c r="H123" i="43"/>
  <c r="H152" i="43" s="1"/>
  <c r="J25" i="44"/>
  <c r="L25" i="44" s="1"/>
  <c r="I25" i="44"/>
  <c r="G71" i="44"/>
  <c r="E71" i="44"/>
  <c r="J157" i="44"/>
  <c r="I16" i="45"/>
  <c r="I35" i="45" s="1"/>
  <c r="J16" i="45"/>
  <c r="L16" i="45" s="1"/>
  <c r="I22" i="45"/>
  <c r="J22" i="45"/>
  <c r="L22" i="45" s="1"/>
  <c r="I28" i="45"/>
  <c r="J28" i="45"/>
  <c r="L28" i="45" s="1"/>
  <c r="I34" i="45"/>
  <c r="J34" i="45"/>
  <c r="L34" i="45" s="1"/>
  <c r="I21" i="46"/>
  <c r="J21" i="46"/>
  <c r="L21" i="46" s="1"/>
  <c r="I12" i="47"/>
  <c r="I35" i="47" s="1"/>
  <c r="J12" i="47"/>
  <c r="F119" i="47"/>
  <c r="H125" i="47"/>
  <c r="H155" i="47" s="1"/>
  <c r="F155" i="47"/>
  <c r="I7" i="48"/>
  <c r="J7" i="48"/>
  <c r="L7" i="48" s="1"/>
  <c r="L35" i="48" s="1"/>
  <c r="I27" i="48"/>
  <c r="J27" i="48"/>
  <c r="L27" i="48" s="1"/>
  <c r="G71" i="48"/>
  <c r="F118" i="48"/>
  <c r="H75" i="48"/>
  <c r="H118" i="48" s="1"/>
  <c r="H154" i="48"/>
  <c r="F156" i="49"/>
  <c r="I17" i="50"/>
  <c r="J17" i="50"/>
  <c r="L17" i="50" s="1"/>
  <c r="I35" i="50"/>
  <c r="J35" i="50"/>
  <c r="L35" i="50" s="1"/>
  <c r="I14" i="51"/>
  <c r="I37" i="51" s="1"/>
  <c r="J14" i="51"/>
  <c r="L14" i="51" s="1"/>
  <c r="J32" i="51"/>
  <c r="L32" i="51" s="1"/>
  <c r="I32" i="51"/>
  <c r="O4" i="54"/>
  <c r="O37" i="54" s="1"/>
  <c r="K37" i="54"/>
  <c r="F120" i="54"/>
  <c r="F156" i="54"/>
  <c r="E73" i="55"/>
  <c r="G45" i="55"/>
  <c r="G73" i="55" s="1"/>
  <c r="J37" i="56"/>
  <c r="K46" i="58"/>
  <c r="H166" i="64"/>
  <c r="K16" i="65"/>
  <c r="O16" i="65"/>
  <c r="N16" i="65"/>
  <c r="I174" i="66"/>
  <c r="H172" i="72"/>
  <c r="F175" i="73"/>
  <c r="G44" i="23"/>
  <c r="G44" i="25"/>
  <c r="H124" i="28"/>
  <c r="H153" i="28" s="1"/>
  <c r="J7" i="37"/>
  <c r="I9" i="37"/>
  <c r="I13" i="37"/>
  <c r="I17" i="37"/>
  <c r="J21" i="37"/>
  <c r="L21" i="37" s="1"/>
  <c r="I23" i="37"/>
  <c r="J27" i="37"/>
  <c r="L27" i="37" s="1"/>
  <c r="I29" i="37"/>
  <c r="J33" i="37"/>
  <c r="L33" i="37" s="1"/>
  <c r="F152" i="38"/>
  <c r="H123" i="38"/>
  <c r="H152" i="38" s="1"/>
  <c r="J13" i="39"/>
  <c r="L13" i="39" s="1"/>
  <c r="G71" i="39"/>
  <c r="H75" i="39"/>
  <c r="H119" i="39" s="1"/>
  <c r="F119" i="39"/>
  <c r="J12" i="40"/>
  <c r="L12" i="40" s="1"/>
  <c r="L35" i="40" s="1"/>
  <c r="I21" i="40"/>
  <c r="I27" i="40"/>
  <c r="I33" i="40"/>
  <c r="I20" i="41"/>
  <c r="F152" i="41"/>
  <c r="H123" i="41"/>
  <c r="H152" i="41" s="1"/>
  <c r="G35" i="42"/>
  <c r="I6" i="42"/>
  <c r="I35" i="42" s="1"/>
  <c r="J21" i="42"/>
  <c r="L21" i="42" s="1"/>
  <c r="I30" i="43"/>
  <c r="J30" i="43"/>
  <c r="L30" i="43" s="1"/>
  <c r="J155" i="43"/>
  <c r="I8" i="44"/>
  <c r="I35" i="44" s="1"/>
  <c r="J17" i="46"/>
  <c r="L17" i="46" s="1"/>
  <c r="I17" i="46"/>
  <c r="H119" i="47"/>
  <c r="G35" i="48"/>
  <c r="I5" i="48"/>
  <c r="J23" i="48"/>
  <c r="L23" i="48" s="1"/>
  <c r="I23" i="48"/>
  <c r="I19" i="49"/>
  <c r="J19" i="49"/>
  <c r="L19" i="49" s="1"/>
  <c r="I25" i="49"/>
  <c r="J25" i="49"/>
  <c r="L25" i="49" s="1"/>
  <c r="I31" i="49"/>
  <c r="I37" i="49" s="1"/>
  <c r="J31" i="49"/>
  <c r="L31" i="49" s="1"/>
  <c r="L37" i="49" s="1"/>
  <c r="H156" i="49"/>
  <c r="J31" i="50"/>
  <c r="L31" i="50" s="1"/>
  <c r="I31" i="50"/>
  <c r="G37" i="51"/>
  <c r="I30" i="51"/>
  <c r="J30" i="51"/>
  <c r="L30" i="51" s="1"/>
  <c r="H120" i="51"/>
  <c r="F156" i="51"/>
  <c r="H124" i="51"/>
  <c r="H156" i="51" s="1"/>
  <c r="J159" i="51"/>
  <c r="L4" i="53"/>
  <c r="H37" i="53"/>
  <c r="E73" i="54"/>
  <c r="G45" i="54"/>
  <c r="G73" i="54" s="1"/>
  <c r="H79" i="55"/>
  <c r="H120" i="55" s="1"/>
  <c r="E73" i="56"/>
  <c r="K36" i="57"/>
  <c r="F125" i="59"/>
  <c r="H87" i="59"/>
  <c r="G58" i="60"/>
  <c r="G81" i="60" s="1"/>
  <c r="E81" i="60"/>
  <c r="O12" i="62"/>
  <c r="O46" i="62" s="1"/>
  <c r="K46" i="62"/>
  <c r="G81" i="62"/>
  <c r="H128" i="68"/>
  <c r="G35" i="39"/>
  <c r="J35" i="40"/>
  <c r="E71" i="41"/>
  <c r="G37" i="49"/>
  <c r="O4" i="52"/>
  <c r="O37" i="52" s="1"/>
  <c r="G73" i="52"/>
  <c r="H120" i="52"/>
  <c r="F156" i="52"/>
  <c r="H124" i="52"/>
  <c r="H156" i="52" s="1"/>
  <c r="F156" i="53"/>
  <c r="J37" i="54"/>
  <c r="H37" i="54"/>
  <c r="L46" i="58"/>
  <c r="N4" i="58"/>
  <c r="N46" i="58" s="1"/>
  <c r="E82" i="58"/>
  <c r="G54" i="58"/>
  <c r="G82" i="58" s="1"/>
  <c r="F164" i="58"/>
  <c r="H131" i="58"/>
  <c r="H164" i="58" s="1"/>
  <c r="O46" i="59"/>
  <c r="K46" i="59"/>
  <c r="K46" i="61"/>
  <c r="O6" i="61"/>
  <c r="O46" i="61" s="1"/>
  <c r="L49" i="63"/>
  <c r="O5" i="63"/>
  <c r="K5" i="63"/>
  <c r="K49" i="63" s="1"/>
  <c r="N5" i="63"/>
  <c r="K6" i="64"/>
  <c r="K49" i="64" s="1"/>
  <c r="O6" i="64"/>
  <c r="L49" i="64"/>
  <c r="N6" i="64"/>
  <c r="N49" i="64" s="1"/>
  <c r="O15" i="64"/>
  <c r="N15" i="64"/>
  <c r="K15" i="64"/>
  <c r="J177" i="65"/>
  <c r="O7" i="69"/>
  <c r="N7" i="69"/>
  <c r="N45" i="69" s="1"/>
  <c r="K7" i="69"/>
  <c r="O19" i="69"/>
  <c r="N19" i="69"/>
  <c r="K19" i="69"/>
  <c r="O14" i="74"/>
  <c r="K14" i="74"/>
  <c r="N14" i="74"/>
  <c r="N21" i="74"/>
  <c r="K21" i="74"/>
  <c r="O21" i="74"/>
  <c r="O33" i="74"/>
  <c r="K33" i="74"/>
  <c r="N33" i="74"/>
  <c r="N40" i="74"/>
  <c r="K40" i="74"/>
  <c r="O40" i="74"/>
  <c r="O11" i="77"/>
  <c r="N11" i="77"/>
  <c r="K11" i="77"/>
  <c r="O31" i="77"/>
  <c r="N31" i="77"/>
  <c r="K31" i="77"/>
  <c r="H121" i="44"/>
  <c r="G35" i="45"/>
  <c r="F154" i="46"/>
  <c r="F154" i="48"/>
  <c r="L6" i="49"/>
  <c r="F156" i="50"/>
  <c r="K36" i="53"/>
  <c r="O36" i="53" s="1"/>
  <c r="J37" i="53"/>
  <c r="O37" i="55"/>
  <c r="K37" i="55"/>
  <c r="J160" i="55"/>
  <c r="O37" i="56"/>
  <c r="E72" i="57"/>
  <c r="G44" i="57"/>
  <c r="G72" i="57" s="1"/>
  <c r="J46" i="59"/>
  <c r="G81" i="59"/>
  <c r="H125" i="60"/>
  <c r="H89" i="60"/>
  <c r="F125" i="60"/>
  <c r="G81" i="61"/>
  <c r="F163" i="61"/>
  <c r="L10" i="62"/>
  <c r="N10" i="62" s="1"/>
  <c r="N46" i="62" s="1"/>
  <c r="H46" i="62"/>
  <c r="J169" i="64"/>
  <c r="K26" i="67"/>
  <c r="O26" i="67"/>
  <c r="N26" i="67"/>
  <c r="J155" i="42"/>
  <c r="H120" i="49"/>
  <c r="F120" i="52"/>
  <c r="L37" i="54"/>
  <c r="H156" i="54"/>
  <c r="G73" i="56"/>
  <c r="H77" i="56"/>
  <c r="H120" i="56" s="1"/>
  <c r="F120" i="56"/>
  <c r="F162" i="59"/>
  <c r="H129" i="59"/>
  <c r="H162" i="59" s="1"/>
  <c r="H46" i="60"/>
  <c r="L4" i="60"/>
  <c r="N40" i="63"/>
  <c r="O40" i="63"/>
  <c r="K40" i="63"/>
  <c r="E80" i="71"/>
  <c r="G53" i="71"/>
  <c r="G80" i="71" s="1"/>
  <c r="F128" i="71"/>
  <c r="F157" i="56"/>
  <c r="F127" i="58"/>
  <c r="H86" i="58"/>
  <c r="H127" i="58" s="1"/>
  <c r="J46" i="61"/>
  <c r="E81" i="61"/>
  <c r="J166" i="61"/>
  <c r="H163" i="62"/>
  <c r="N9" i="63"/>
  <c r="O9" i="63"/>
  <c r="K9" i="63"/>
  <c r="N30" i="63"/>
  <c r="O30" i="63"/>
  <c r="N37" i="63"/>
  <c r="O37" i="63"/>
  <c r="K37" i="63"/>
  <c r="N13" i="64"/>
  <c r="K13" i="64"/>
  <c r="O13" i="64"/>
  <c r="H128" i="64"/>
  <c r="K22" i="65"/>
  <c r="O22" i="65"/>
  <c r="N22" i="65"/>
  <c r="K12" i="68"/>
  <c r="O12" i="68"/>
  <c r="N12" i="68"/>
  <c r="N25" i="68"/>
  <c r="O25" i="68"/>
  <c r="K18" i="69"/>
  <c r="O18" i="69"/>
  <c r="N18" i="69"/>
  <c r="O24" i="69"/>
  <c r="N24" i="69"/>
  <c r="K24" i="69"/>
  <c r="N16" i="70"/>
  <c r="O16" i="70"/>
  <c r="K16" i="70"/>
  <c r="O34" i="70"/>
  <c r="N34" i="70"/>
  <c r="K34" i="70"/>
  <c r="H141" i="72"/>
  <c r="F172" i="72"/>
  <c r="O23" i="63"/>
  <c r="K23" i="63"/>
  <c r="N23" i="63"/>
  <c r="F49" i="64"/>
  <c r="G49" i="65"/>
  <c r="N5" i="65"/>
  <c r="O5" i="65"/>
  <c r="K5" i="65"/>
  <c r="F174" i="65"/>
  <c r="H137" i="65"/>
  <c r="H174" i="65" s="1"/>
  <c r="K8" i="67"/>
  <c r="O8" i="67"/>
  <c r="O17" i="67"/>
  <c r="N17" i="67"/>
  <c r="K17" i="67"/>
  <c r="L45" i="67"/>
  <c r="I128" i="69"/>
  <c r="N28" i="70"/>
  <c r="K28" i="70"/>
  <c r="O28" i="70"/>
  <c r="H170" i="70"/>
  <c r="G45" i="71"/>
  <c r="K19" i="71"/>
  <c r="O19" i="71"/>
  <c r="N19" i="71"/>
  <c r="N37" i="74"/>
  <c r="K37" i="74"/>
  <c r="O37" i="74"/>
  <c r="N21" i="75"/>
  <c r="K21" i="75"/>
  <c r="O21" i="75"/>
  <c r="E85" i="76"/>
  <c r="G59" i="76"/>
  <c r="G85" i="76" s="1"/>
  <c r="K12" i="81"/>
  <c r="O12" i="81"/>
  <c r="N12" i="81"/>
  <c r="O25" i="81"/>
  <c r="N25" i="81"/>
  <c r="K25" i="81"/>
  <c r="I175" i="81"/>
  <c r="H120" i="53"/>
  <c r="H37" i="55"/>
  <c r="H37" i="56"/>
  <c r="H36" i="57"/>
  <c r="J159" i="57"/>
  <c r="E81" i="59"/>
  <c r="N21" i="63"/>
  <c r="O21" i="63"/>
  <c r="N27" i="63"/>
  <c r="O27" i="63"/>
  <c r="K27" i="63"/>
  <c r="G84" i="64"/>
  <c r="E84" i="65"/>
  <c r="J49" i="66"/>
  <c r="K8" i="66"/>
  <c r="O8" i="66"/>
  <c r="O17" i="66"/>
  <c r="N17" i="66"/>
  <c r="K17" i="66"/>
  <c r="F174" i="66"/>
  <c r="H137" i="66"/>
  <c r="H174" i="66" s="1"/>
  <c r="O5" i="67"/>
  <c r="N5" i="67"/>
  <c r="K5" i="67"/>
  <c r="K45" i="67" s="1"/>
  <c r="N8" i="67"/>
  <c r="H125" i="53"/>
  <c r="H156" i="53" s="1"/>
  <c r="H120" i="54"/>
  <c r="L5" i="57"/>
  <c r="H46" i="59"/>
  <c r="H129" i="60"/>
  <c r="H162" i="60" s="1"/>
  <c r="K14" i="63"/>
  <c r="O14" i="63"/>
  <c r="N14" i="63"/>
  <c r="J166" i="63"/>
  <c r="N7" i="64"/>
  <c r="O7" i="64"/>
  <c r="K7" i="64"/>
  <c r="O33" i="64"/>
  <c r="N33" i="64"/>
  <c r="K33" i="64"/>
  <c r="E84" i="64"/>
  <c r="O5" i="66"/>
  <c r="N5" i="66"/>
  <c r="N49" i="66" s="1"/>
  <c r="K5" i="66"/>
  <c r="K49" i="66" s="1"/>
  <c r="N8" i="66"/>
  <c r="O36" i="67"/>
  <c r="N36" i="67"/>
  <c r="K36" i="67"/>
  <c r="K35" i="69"/>
  <c r="N35" i="69"/>
  <c r="O35" i="69"/>
  <c r="N25" i="72"/>
  <c r="K25" i="72"/>
  <c r="O25" i="72"/>
  <c r="H125" i="61"/>
  <c r="F49" i="63"/>
  <c r="O49" i="63"/>
  <c r="O11" i="63"/>
  <c r="K11" i="63"/>
  <c r="N11" i="63"/>
  <c r="K20" i="63"/>
  <c r="O20" i="63"/>
  <c r="N20" i="63"/>
  <c r="O29" i="63"/>
  <c r="K29" i="63"/>
  <c r="N29" i="63"/>
  <c r="K39" i="63"/>
  <c r="O39" i="63"/>
  <c r="N39" i="63"/>
  <c r="I128" i="63"/>
  <c r="N31" i="64"/>
  <c r="O31" i="64"/>
  <c r="K31" i="64"/>
  <c r="O7" i="65"/>
  <c r="N7" i="65"/>
  <c r="K7" i="65"/>
  <c r="N23" i="65"/>
  <c r="K23" i="65"/>
  <c r="O25" i="65"/>
  <c r="N25" i="65"/>
  <c r="K25" i="65"/>
  <c r="G84" i="65"/>
  <c r="F132" i="65"/>
  <c r="H89" i="65"/>
  <c r="N27" i="66"/>
  <c r="K27" i="66"/>
  <c r="F45" i="67"/>
  <c r="N27" i="67"/>
  <c r="K27" i="67"/>
  <c r="J45" i="68"/>
  <c r="K24" i="68"/>
  <c r="O24" i="68"/>
  <c r="N24" i="68"/>
  <c r="K6" i="69"/>
  <c r="O6" i="69"/>
  <c r="K15" i="70"/>
  <c r="O15" i="70"/>
  <c r="N15" i="70"/>
  <c r="K27" i="70"/>
  <c r="O27" i="70"/>
  <c r="G51" i="74"/>
  <c r="K23" i="74"/>
  <c r="O23" i="74"/>
  <c r="N23" i="74"/>
  <c r="K42" i="74"/>
  <c r="O42" i="74"/>
  <c r="N42" i="74"/>
  <c r="K8" i="63"/>
  <c r="O8" i="63"/>
  <c r="N8" i="63"/>
  <c r="O17" i="63"/>
  <c r="K17" i="63"/>
  <c r="N17" i="63"/>
  <c r="K26" i="63"/>
  <c r="O26" i="63"/>
  <c r="N26" i="63"/>
  <c r="O35" i="63"/>
  <c r="K35" i="63"/>
  <c r="N35" i="63"/>
  <c r="E84" i="63"/>
  <c r="K12" i="64"/>
  <c r="O12" i="64"/>
  <c r="K30" i="64"/>
  <c r="O30" i="64"/>
  <c r="N30" i="64"/>
  <c r="I128" i="64"/>
  <c r="O19" i="65"/>
  <c r="N19" i="65"/>
  <c r="K19" i="65"/>
  <c r="J132" i="65"/>
  <c r="O23" i="66"/>
  <c r="N23" i="66"/>
  <c r="K23" i="66"/>
  <c r="O23" i="67"/>
  <c r="N23" i="67"/>
  <c r="K23" i="67"/>
  <c r="E80" i="67"/>
  <c r="G53" i="67"/>
  <c r="G80" i="67" s="1"/>
  <c r="J170" i="67"/>
  <c r="J173" i="67"/>
  <c r="O15" i="68"/>
  <c r="N15" i="68"/>
  <c r="K15" i="68"/>
  <c r="E80" i="68"/>
  <c r="G55" i="68"/>
  <c r="G80" i="68" s="1"/>
  <c r="H170" i="69"/>
  <c r="N17" i="71"/>
  <c r="K17" i="71"/>
  <c r="O17" i="71"/>
  <c r="N36" i="71"/>
  <c r="K36" i="71"/>
  <c r="O36" i="71"/>
  <c r="O4" i="72"/>
  <c r="N4" i="72"/>
  <c r="K4" i="72"/>
  <c r="L47" i="72"/>
  <c r="I133" i="73"/>
  <c r="H91" i="73"/>
  <c r="F133" i="73"/>
  <c r="N34" i="75"/>
  <c r="O34" i="75"/>
  <c r="K34" i="75"/>
  <c r="F133" i="75"/>
  <c r="H91" i="75"/>
  <c r="O26" i="76"/>
  <c r="K26" i="76"/>
  <c r="N26" i="76"/>
  <c r="K28" i="77"/>
  <c r="N28" i="77"/>
  <c r="O28" i="77"/>
  <c r="J165" i="59"/>
  <c r="N46" i="61"/>
  <c r="L46" i="61"/>
  <c r="J46" i="62"/>
  <c r="H85" i="62"/>
  <c r="H125" i="62" s="1"/>
  <c r="F125" i="62"/>
  <c r="F163" i="62"/>
  <c r="N6" i="63"/>
  <c r="O6" i="63"/>
  <c r="N15" i="63"/>
  <c r="O15" i="63"/>
  <c r="N24" i="63"/>
  <c r="O24" i="63"/>
  <c r="N33" i="63"/>
  <c r="O33" i="63"/>
  <c r="O9" i="64"/>
  <c r="O49" i="64" s="1"/>
  <c r="N9" i="64"/>
  <c r="K9" i="64"/>
  <c r="F128" i="64"/>
  <c r="K4" i="65"/>
  <c r="O4" i="65"/>
  <c r="L49" i="65"/>
  <c r="N4" i="65"/>
  <c r="N17" i="65"/>
  <c r="O17" i="65"/>
  <c r="H132" i="65"/>
  <c r="J174" i="65"/>
  <c r="G49" i="66"/>
  <c r="N9" i="66"/>
  <c r="K9" i="66"/>
  <c r="N9" i="67"/>
  <c r="K9" i="67"/>
  <c r="N13" i="68"/>
  <c r="O13" i="68"/>
  <c r="K13" i="68"/>
  <c r="O27" i="68"/>
  <c r="N27" i="68"/>
  <c r="K27" i="68"/>
  <c r="F45" i="69"/>
  <c r="K22" i="69"/>
  <c r="N22" i="69"/>
  <c r="O22" i="69"/>
  <c r="L45" i="70"/>
  <c r="N4" i="70"/>
  <c r="K4" i="70"/>
  <c r="F128" i="70"/>
  <c r="H84" i="70"/>
  <c r="H128" i="70" s="1"/>
  <c r="N34" i="71"/>
  <c r="K34" i="71"/>
  <c r="O34" i="71"/>
  <c r="O20" i="74"/>
  <c r="K20" i="74"/>
  <c r="N20" i="74"/>
  <c r="H46" i="61"/>
  <c r="J166" i="62"/>
  <c r="F128" i="63"/>
  <c r="K37" i="64"/>
  <c r="O37" i="64"/>
  <c r="O40" i="64"/>
  <c r="N40" i="64"/>
  <c r="K40" i="64"/>
  <c r="J166" i="64"/>
  <c r="K10" i="65"/>
  <c r="O10" i="65"/>
  <c r="O13" i="65"/>
  <c r="N13" i="65"/>
  <c r="K13" i="65"/>
  <c r="L49" i="66"/>
  <c r="K20" i="66"/>
  <c r="O20" i="66"/>
  <c r="K39" i="66"/>
  <c r="O39" i="66"/>
  <c r="J177" i="66"/>
  <c r="K20" i="67"/>
  <c r="O20" i="67"/>
  <c r="I128" i="67"/>
  <c r="G45" i="68"/>
  <c r="K18" i="68"/>
  <c r="O18" i="68"/>
  <c r="O21" i="68"/>
  <c r="N21" i="68"/>
  <c r="K21" i="68"/>
  <c r="N20" i="69"/>
  <c r="O20" i="69"/>
  <c r="G80" i="69"/>
  <c r="I170" i="69"/>
  <c r="F45" i="70"/>
  <c r="O21" i="70"/>
  <c r="N21" i="70"/>
  <c r="K21" i="70"/>
  <c r="N15" i="71"/>
  <c r="O15" i="71"/>
  <c r="K15" i="71"/>
  <c r="O27" i="72"/>
  <c r="K27" i="72"/>
  <c r="N27" i="72"/>
  <c r="N35" i="72"/>
  <c r="K35" i="72"/>
  <c r="K37" i="72"/>
  <c r="O37" i="72"/>
  <c r="G82" i="72"/>
  <c r="I172" i="72"/>
  <c r="I175" i="73"/>
  <c r="N12" i="74"/>
  <c r="K12" i="74"/>
  <c r="O12" i="74"/>
  <c r="L51" i="75"/>
  <c r="K5" i="75"/>
  <c r="O5" i="75"/>
  <c r="N5" i="75"/>
  <c r="N51" i="75" s="1"/>
  <c r="O20" i="75"/>
  <c r="K20" i="75"/>
  <c r="N20" i="75"/>
  <c r="H149" i="77"/>
  <c r="F175" i="77"/>
  <c r="L46" i="62"/>
  <c r="E81" i="62"/>
  <c r="F166" i="63"/>
  <c r="G49" i="64"/>
  <c r="K24" i="64"/>
  <c r="O24" i="64"/>
  <c r="O27" i="64"/>
  <c r="N27" i="64"/>
  <c r="K27" i="64"/>
  <c r="I166" i="64"/>
  <c r="K34" i="65"/>
  <c r="O34" i="65"/>
  <c r="O38" i="65"/>
  <c r="N38" i="65"/>
  <c r="K38" i="65"/>
  <c r="F49" i="66"/>
  <c r="K14" i="66"/>
  <c r="O14" i="66"/>
  <c r="K32" i="66"/>
  <c r="O32" i="66"/>
  <c r="G45" i="67"/>
  <c r="K14" i="67"/>
  <c r="O14" i="67"/>
  <c r="K33" i="67"/>
  <c r="O33" i="67"/>
  <c r="O9" i="68"/>
  <c r="N9" i="68"/>
  <c r="N45" i="68" s="1"/>
  <c r="K9" i="68"/>
  <c r="O34" i="68"/>
  <c r="N34" i="68"/>
  <c r="K34" i="68"/>
  <c r="I128" i="68"/>
  <c r="K10" i="69"/>
  <c r="N10" i="69"/>
  <c r="O12" i="69"/>
  <c r="N12" i="69"/>
  <c r="K12" i="69"/>
  <c r="N33" i="69"/>
  <c r="O33" i="69"/>
  <c r="F128" i="69"/>
  <c r="N9" i="71"/>
  <c r="K9" i="71"/>
  <c r="K11" i="71"/>
  <c r="O11" i="71"/>
  <c r="O14" i="71"/>
  <c r="N14" i="71"/>
  <c r="N45" i="71" s="1"/>
  <c r="K14" i="71"/>
  <c r="O33" i="71"/>
  <c r="K33" i="71"/>
  <c r="O34" i="72"/>
  <c r="K34" i="72"/>
  <c r="N34" i="72"/>
  <c r="O46" i="72"/>
  <c r="K46" i="72"/>
  <c r="N46" i="72"/>
  <c r="J133" i="73"/>
  <c r="N18" i="74"/>
  <c r="K18" i="74"/>
  <c r="O18" i="74"/>
  <c r="N30" i="74"/>
  <c r="K30" i="74"/>
  <c r="O30" i="74"/>
  <c r="J133" i="74"/>
  <c r="O8" i="76"/>
  <c r="K8" i="76"/>
  <c r="N8" i="76"/>
  <c r="N15" i="76"/>
  <c r="K15" i="76"/>
  <c r="O15" i="76"/>
  <c r="N40" i="76"/>
  <c r="K40" i="76"/>
  <c r="F175" i="76"/>
  <c r="O6" i="77"/>
  <c r="N6" i="77"/>
  <c r="K6" i="77"/>
  <c r="F125" i="61"/>
  <c r="I166" i="63"/>
  <c r="J49" i="64"/>
  <c r="K18" i="64"/>
  <c r="O18" i="64"/>
  <c r="O21" i="64"/>
  <c r="N21" i="64"/>
  <c r="K21" i="64"/>
  <c r="N24" i="64"/>
  <c r="O25" i="64"/>
  <c r="J128" i="64"/>
  <c r="K28" i="65"/>
  <c r="O28" i="65"/>
  <c r="O31" i="65"/>
  <c r="N31" i="65"/>
  <c r="K31" i="65"/>
  <c r="N34" i="65"/>
  <c r="O35" i="65"/>
  <c r="O11" i="66"/>
  <c r="N11" i="66"/>
  <c r="K11" i="66"/>
  <c r="N14" i="66"/>
  <c r="O15" i="66"/>
  <c r="O29" i="66"/>
  <c r="N29" i="66"/>
  <c r="K29" i="66"/>
  <c r="N32" i="66"/>
  <c r="O33" i="66"/>
  <c r="J45" i="67"/>
  <c r="O11" i="67"/>
  <c r="O45" i="67" s="1"/>
  <c r="N11" i="67"/>
  <c r="K11" i="67"/>
  <c r="N14" i="67"/>
  <c r="O15" i="67"/>
  <c r="O29" i="67"/>
  <c r="N29" i="67"/>
  <c r="N45" i="67" s="1"/>
  <c r="K29" i="67"/>
  <c r="N33" i="67"/>
  <c r="O34" i="67"/>
  <c r="H134" i="67"/>
  <c r="H170" i="67" s="1"/>
  <c r="K6" i="68"/>
  <c r="K45" i="68" s="1"/>
  <c r="O6" i="68"/>
  <c r="O45" i="68" s="1"/>
  <c r="K30" i="68"/>
  <c r="O30" i="68"/>
  <c r="L45" i="68"/>
  <c r="J128" i="68"/>
  <c r="H132" i="68"/>
  <c r="H170" i="68" s="1"/>
  <c r="N8" i="69"/>
  <c r="O8" i="69"/>
  <c r="K30" i="69"/>
  <c r="O30" i="69"/>
  <c r="O31" i="69"/>
  <c r="N31" i="69"/>
  <c r="H128" i="69"/>
  <c r="O9" i="70"/>
  <c r="N9" i="70"/>
  <c r="K9" i="70"/>
  <c r="O8" i="71"/>
  <c r="O45" i="71" s="1"/>
  <c r="K8" i="71"/>
  <c r="K45" i="71" s="1"/>
  <c r="O9" i="71"/>
  <c r="N11" i="71"/>
  <c r="O12" i="71"/>
  <c r="N33" i="71"/>
  <c r="J170" i="71"/>
  <c r="N31" i="72"/>
  <c r="K31" i="72"/>
  <c r="O31" i="72"/>
  <c r="N44" i="72"/>
  <c r="K44" i="72"/>
  <c r="O44" i="72"/>
  <c r="L51" i="74"/>
  <c r="K5" i="74"/>
  <c r="O5" i="74"/>
  <c r="O39" i="74"/>
  <c r="K39" i="74"/>
  <c r="N39" i="74"/>
  <c r="K23" i="75"/>
  <c r="O23" i="75"/>
  <c r="N23" i="75"/>
  <c r="O39" i="75"/>
  <c r="K39" i="75"/>
  <c r="N39" i="75"/>
  <c r="H138" i="75"/>
  <c r="F175" i="75"/>
  <c r="N27" i="76"/>
  <c r="O27" i="76"/>
  <c r="K27" i="76"/>
  <c r="O40" i="76"/>
  <c r="N28" i="72"/>
  <c r="K28" i="72"/>
  <c r="K30" i="72"/>
  <c r="O30" i="72"/>
  <c r="F51" i="73"/>
  <c r="N15" i="74"/>
  <c r="K15" i="74"/>
  <c r="K17" i="74"/>
  <c r="O17" i="74"/>
  <c r="N34" i="74"/>
  <c r="K34" i="74"/>
  <c r="K36" i="74"/>
  <c r="O36" i="74"/>
  <c r="I133" i="74"/>
  <c r="I175" i="74"/>
  <c r="H133" i="75"/>
  <c r="O39" i="76"/>
  <c r="K39" i="76"/>
  <c r="K51" i="76" s="1"/>
  <c r="N39" i="76"/>
  <c r="N46" i="76"/>
  <c r="O46" i="76"/>
  <c r="K46" i="76"/>
  <c r="K36" i="77"/>
  <c r="O36" i="77"/>
  <c r="N36" i="77"/>
  <c r="O7" i="78"/>
  <c r="N7" i="78"/>
  <c r="K7" i="78"/>
  <c r="O4" i="66"/>
  <c r="L45" i="69"/>
  <c r="K4" i="69"/>
  <c r="O8" i="70"/>
  <c r="K11" i="70"/>
  <c r="K12" i="70"/>
  <c r="O20" i="70"/>
  <c r="O45" i="70" s="1"/>
  <c r="K23" i="70"/>
  <c r="K24" i="70"/>
  <c r="K36" i="70"/>
  <c r="K37" i="70"/>
  <c r="J173" i="70"/>
  <c r="N23" i="71"/>
  <c r="K23" i="71"/>
  <c r="K26" i="71"/>
  <c r="K27" i="71"/>
  <c r="F170" i="71"/>
  <c r="G47" i="72"/>
  <c r="K11" i="72"/>
  <c r="N22" i="72"/>
  <c r="K22" i="72"/>
  <c r="K24" i="72"/>
  <c r="O24" i="72"/>
  <c r="N41" i="72"/>
  <c r="K41" i="72"/>
  <c r="K43" i="72"/>
  <c r="O43" i="72"/>
  <c r="E82" i="72"/>
  <c r="F130" i="72"/>
  <c r="J178" i="73"/>
  <c r="N9" i="74"/>
  <c r="K9" i="74"/>
  <c r="K11" i="74"/>
  <c r="O11" i="74"/>
  <c r="N27" i="74"/>
  <c r="K27" i="74"/>
  <c r="K29" i="74"/>
  <c r="O29" i="74"/>
  <c r="N46" i="74"/>
  <c r="K46" i="74"/>
  <c r="J175" i="74"/>
  <c r="H175" i="75"/>
  <c r="N9" i="76"/>
  <c r="O9" i="76"/>
  <c r="K9" i="76"/>
  <c r="O4" i="77"/>
  <c r="K4" i="77"/>
  <c r="L51" i="77"/>
  <c r="N4" i="77"/>
  <c r="O23" i="77"/>
  <c r="K23" i="77"/>
  <c r="N23" i="77"/>
  <c r="N17" i="79"/>
  <c r="K17" i="79"/>
  <c r="O17" i="79"/>
  <c r="H88" i="63"/>
  <c r="H128" i="63" s="1"/>
  <c r="H132" i="63"/>
  <c r="H166" i="63" s="1"/>
  <c r="F45" i="71"/>
  <c r="N29" i="71"/>
  <c r="K29" i="71"/>
  <c r="H128" i="71"/>
  <c r="I170" i="71"/>
  <c r="K10" i="72"/>
  <c r="O10" i="72"/>
  <c r="O16" i="72"/>
  <c r="N16" i="72"/>
  <c r="K16" i="72"/>
  <c r="N38" i="72"/>
  <c r="K38" i="72"/>
  <c r="O40" i="72"/>
  <c r="K40" i="72"/>
  <c r="I130" i="72"/>
  <c r="E85" i="73"/>
  <c r="G59" i="73"/>
  <c r="G85" i="73" s="1"/>
  <c r="N6" i="74"/>
  <c r="K6" i="74"/>
  <c r="O8" i="74"/>
  <c r="O51" i="74" s="1"/>
  <c r="K8" i="74"/>
  <c r="N24" i="74"/>
  <c r="K24" i="74"/>
  <c r="O26" i="74"/>
  <c r="K26" i="74"/>
  <c r="N43" i="74"/>
  <c r="K43" i="74"/>
  <c r="O45" i="74"/>
  <c r="K45" i="74"/>
  <c r="F175" i="74"/>
  <c r="N15" i="75"/>
  <c r="O15" i="75"/>
  <c r="K15" i="75"/>
  <c r="N40" i="75"/>
  <c r="K40" i="75"/>
  <c r="K42" i="75"/>
  <c r="O42" i="75"/>
  <c r="N42" i="75"/>
  <c r="G85" i="75"/>
  <c r="I175" i="75"/>
  <c r="J51" i="76"/>
  <c r="G51" i="76"/>
  <c r="K17" i="76"/>
  <c r="O17" i="76"/>
  <c r="N17" i="76"/>
  <c r="I133" i="76"/>
  <c r="H175" i="76"/>
  <c r="J175" i="76"/>
  <c r="O10" i="77"/>
  <c r="K10" i="77"/>
  <c r="N10" i="77"/>
  <c r="O30" i="77"/>
  <c r="K30" i="77"/>
  <c r="N30" i="77"/>
  <c r="K41" i="77"/>
  <c r="O41" i="77"/>
  <c r="N41" i="77"/>
  <c r="I133" i="77"/>
  <c r="J47" i="72"/>
  <c r="J172" i="72"/>
  <c r="H133" i="73"/>
  <c r="H175" i="73"/>
  <c r="H133" i="74"/>
  <c r="F133" i="74"/>
  <c r="K17" i="75"/>
  <c r="O17" i="75"/>
  <c r="N17" i="75"/>
  <c r="K36" i="75"/>
  <c r="O36" i="75"/>
  <c r="N36" i="75"/>
  <c r="J133" i="75"/>
  <c r="K36" i="76"/>
  <c r="O36" i="76"/>
  <c r="N36" i="76"/>
  <c r="K21" i="77"/>
  <c r="N21" i="77"/>
  <c r="O21" i="77"/>
  <c r="H175" i="77"/>
  <c r="G51" i="78"/>
  <c r="K10" i="78"/>
  <c r="O10" i="78"/>
  <c r="K22" i="78"/>
  <c r="O22" i="78"/>
  <c r="N22" i="78"/>
  <c r="I133" i="78"/>
  <c r="K4" i="79"/>
  <c r="O4" i="79"/>
  <c r="L51" i="79"/>
  <c r="O19" i="79"/>
  <c r="N19" i="79"/>
  <c r="K19" i="79"/>
  <c r="O38" i="79"/>
  <c r="N38" i="79"/>
  <c r="K38" i="79"/>
  <c r="F133" i="79"/>
  <c r="K4" i="73"/>
  <c r="O4" i="73"/>
  <c r="O51" i="73" s="1"/>
  <c r="O7" i="73"/>
  <c r="K7" i="73"/>
  <c r="K10" i="73"/>
  <c r="O10" i="73"/>
  <c r="O13" i="73"/>
  <c r="K13" i="73"/>
  <c r="K16" i="73"/>
  <c r="O16" i="73"/>
  <c r="O19" i="73"/>
  <c r="K19" i="73"/>
  <c r="K22" i="73"/>
  <c r="O22" i="73"/>
  <c r="O25" i="73"/>
  <c r="K25" i="73"/>
  <c r="K28" i="73"/>
  <c r="O28" i="73"/>
  <c r="O31" i="73"/>
  <c r="K31" i="73"/>
  <c r="K35" i="73"/>
  <c r="O35" i="73"/>
  <c r="O38" i="73"/>
  <c r="K38" i="73"/>
  <c r="K41" i="73"/>
  <c r="O41" i="73"/>
  <c r="O44" i="73"/>
  <c r="K44" i="73"/>
  <c r="J51" i="75"/>
  <c r="G51" i="75"/>
  <c r="O14" i="75"/>
  <c r="K14" i="75"/>
  <c r="N14" i="75"/>
  <c r="O33" i="75"/>
  <c r="K33" i="75"/>
  <c r="N33" i="75"/>
  <c r="F51" i="76"/>
  <c r="O14" i="76"/>
  <c r="K14" i="76"/>
  <c r="K29" i="76"/>
  <c r="O29" i="76"/>
  <c r="N29" i="76"/>
  <c r="O45" i="76"/>
  <c r="K45" i="76"/>
  <c r="N45" i="76"/>
  <c r="O12" i="77"/>
  <c r="N12" i="77"/>
  <c r="K12" i="77"/>
  <c r="O19" i="78"/>
  <c r="N19" i="78"/>
  <c r="K19" i="78"/>
  <c r="O44" i="78"/>
  <c r="N44" i="78"/>
  <c r="K44" i="78"/>
  <c r="F133" i="78"/>
  <c r="I175" i="78"/>
  <c r="F175" i="79"/>
  <c r="H137" i="79"/>
  <c r="H175" i="79" s="1"/>
  <c r="H132" i="71"/>
  <c r="H170" i="71" s="1"/>
  <c r="J130" i="72"/>
  <c r="N4" i="73"/>
  <c r="O5" i="73"/>
  <c r="N7" i="73"/>
  <c r="O8" i="73"/>
  <c r="N10" i="73"/>
  <c r="O11" i="73"/>
  <c r="N13" i="73"/>
  <c r="O14" i="73"/>
  <c r="N16" i="73"/>
  <c r="O17" i="73"/>
  <c r="N19" i="73"/>
  <c r="O20" i="73"/>
  <c r="N22" i="73"/>
  <c r="O23" i="73"/>
  <c r="N25" i="73"/>
  <c r="O26" i="73"/>
  <c r="N28" i="73"/>
  <c r="O29" i="73"/>
  <c r="N31" i="73"/>
  <c r="O33" i="73"/>
  <c r="N35" i="73"/>
  <c r="O36" i="73"/>
  <c r="N38" i="73"/>
  <c r="O39" i="73"/>
  <c r="N41" i="73"/>
  <c r="O42" i="73"/>
  <c r="N44" i="73"/>
  <c r="O45" i="73"/>
  <c r="E85" i="74"/>
  <c r="H175" i="74"/>
  <c r="J175" i="75"/>
  <c r="J178" i="75"/>
  <c r="K11" i="76"/>
  <c r="O11" i="76"/>
  <c r="N11" i="76"/>
  <c r="N14" i="76"/>
  <c r="J178" i="76"/>
  <c r="O5" i="77"/>
  <c r="N5" i="77"/>
  <c r="H133" i="78"/>
  <c r="F51" i="75"/>
  <c r="O26" i="75"/>
  <c r="K26" i="75"/>
  <c r="K29" i="75"/>
  <c r="O29" i="75"/>
  <c r="N29" i="75"/>
  <c r="O20" i="76"/>
  <c r="O51" i="76" s="1"/>
  <c r="K20" i="76"/>
  <c r="K23" i="76"/>
  <c r="O23" i="76"/>
  <c r="N23" i="76"/>
  <c r="K42" i="76"/>
  <c r="O42" i="76"/>
  <c r="N42" i="76"/>
  <c r="H133" i="76"/>
  <c r="I175" i="76"/>
  <c r="K15" i="77"/>
  <c r="O15" i="77"/>
  <c r="I175" i="77"/>
  <c r="K16" i="78"/>
  <c r="N16" i="78"/>
  <c r="O18" i="78"/>
  <c r="K18" i="78"/>
  <c r="N18" i="78"/>
  <c r="G85" i="79"/>
  <c r="J133" i="79"/>
  <c r="K4" i="80"/>
  <c r="O4" i="80"/>
  <c r="L51" i="80"/>
  <c r="N4" i="80"/>
  <c r="O19" i="80"/>
  <c r="N19" i="80"/>
  <c r="K19" i="80"/>
  <c r="O31" i="80"/>
  <c r="N31" i="80"/>
  <c r="K31" i="80"/>
  <c r="F51" i="81"/>
  <c r="K18" i="81"/>
  <c r="O18" i="81"/>
  <c r="N18" i="81"/>
  <c r="J133" i="81"/>
  <c r="J178" i="81"/>
  <c r="K51" i="75"/>
  <c r="O8" i="75"/>
  <c r="K8" i="75"/>
  <c r="K11" i="75"/>
  <c r="O11" i="75"/>
  <c r="N11" i="75"/>
  <c r="O45" i="75"/>
  <c r="O51" i="75" s="1"/>
  <c r="K45" i="75"/>
  <c r="L51" i="76"/>
  <c r="K5" i="76"/>
  <c r="O5" i="76"/>
  <c r="N5" i="76"/>
  <c r="N51" i="76" s="1"/>
  <c r="O33" i="76"/>
  <c r="K33" i="76"/>
  <c r="G51" i="77"/>
  <c r="J51" i="77"/>
  <c r="O24" i="77"/>
  <c r="N24" i="77"/>
  <c r="K24" i="77"/>
  <c r="H89" i="77"/>
  <c r="H133" i="77" s="1"/>
  <c r="F133" i="77"/>
  <c r="O5" i="78"/>
  <c r="O51" i="78" s="1"/>
  <c r="K5" i="78"/>
  <c r="O6" i="78"/>
  <c r="N6" i="78"/>
  <c r="N51" i="78" s="1"/>
  <c r="N5" i="79"/>
  <c r="K5" i="79"/>
  <c r="O7" i="79"/>
  <c r="N7" i="79"/>
  <c r="K7" i="79"/>
  <c r="J178" i="79"/>
  <c r="F133" i="76"/>
  <c r="O38" i="77"/>
  <c r="N38" i="77"/>
  <c r="J133" i="77"/>
  <c r="J175" i="77"/>
  <c r="N42" i="78"/>
  <c r="O42" i="78"/>
  <c r="J133" i="78"/>
  <c r="G51" i="79"/>
  <c r="K16" i="79"/>
  <c r="O16" i="79"/>
  <c r="N36" i="79"/>
  <c r="O36" i="79"/>
  <c r="O13" i="80"/>
  <c r="N13" i="80"/>
  <c r="K13" i="80"/>
  <c r="O25" i="80"/>
  <c r="N25" i="80"/>
  <c r="K25" i="80"/>
  <c r="K41" i="80"/>
  <c r="O41" i="80"/>
  <c r="N41" i="80"/>
  <c r="N37" i="77"/>
  <c r="O44" i="77"/>
  <c r="N44" i="77"/>
  <c r="E85" i="77"/>
  <c r="K4" i="78"/>
  <c r="L51" i="78"/>
  <c r="K41" i="78"/>
  <c r="O41" i="78"/>
  <c r="N41" i="78"/>
  <c r="F175" i="78"/>
  <c r="K10" i="79"/>
  <c r="O10" i="79"/>
  <c r="O13" i="79"/>
  <c r="N13" i="79"/>
  <c r="N51" i="79" s="1"/>
  <c r="K13" i="79"/>
  <c r="N16" i="79"/>
  <c r="K35" i="79"/>
  <c r="O35" i="79"/>
  <c r="N35" i="79"/>
  <c r="E85" i="79"/>
  <c r="J175" i="79"/>
  <c r="O18" i="77"/>
  <c r="N18" i="77"/>
  <c r="O13" i="78"/>
  <c r="N13" i="78"/>
  <c r="N20" i="78"/>
  <c r="O20" i="78"/>
  <c r="J175" i="78"/>
  <c r="F51" i="79"/>
  <c r="K41" i="79"/>
  <c r="O41" i="79"/>
  <c r="O44" i="79"/>
  <c r="N44" i="79"/>
  <c r="K44" i="79"/>
  <c r="F51" i="80"/>
  <c r="O44" i="80"/>
  <c r="N44" i="80"/>
  <c r="K44" i="80"/>
  <c r="O25" i="78"/>
  <c r="K25" i="78"/>
  <c r="K28" i="78"/>
  <c r="O28" i="78"/>
  <c r="O31" i="78"/>
  <c r="K31" i="78"/>
  <c r="K35" i="78"/>
  <c r="O35" i="78"/>
  <c r="O38" i="78"/>
  <c r="N38" i="78"/>
  <c r="K38" i="78"/>
  <c r="K23" i="79"/>
  <c r="K28" i="79"/>
  <c r="O28" i="79"/>
  <c r="O31" i="79"/>
  <c r="N31" i="79"/>
  <c r="K31" i="79"/>
  <c r="G51" i="80"/>
  <c r="K10" i="80"/>
  <c r="O10" i="80"/>
  <c r="N10" i="80"/>
  <c r="O38" i="80"/>
  <c r="N38" i="80"/>
  <c r="K38" i="80"/>
  <c r="I175" i="80"/>
  <c r="O13" i="81"/>
  <c r="N13" i="81"/>
  <c r="K13" i="81"/>
  <c r="K43" i="81"/>
  <c r="O43" i="81"/>
  <c r="N43" i="81"/>
  <c r="K22" i="79"/>
  <c r="O22" i="79"/>
  <c r="O25" i="79"/>
  <c r="N25" i="79"/>
  <c r="K25" i="79"/>
  <c r="I133" i="79"/>
  <c r="I175" i="79"/>
  <c r="J51" i="80"/>
  <c r="O7" i="80"/>
  <c r="N7" i="80"/>
  <c r="K7" i="80"/>
  <c r="K22" i="80"/>
  <c r="O22" i="80"/>
  <c r="N22" i="80"/>
  <c r="K35" i="80"/>
  <c r="O35" i="80"/>
  <c r="N35" i="80"/>
  <c r="N45" i="80"/>
  <c r="O45" i="80"/>
  <c r="K45" i="80"/>
  <c r="I133" i="80"/>
  <c r="J178" i="80"/>
  <c r="O19" i="81"/>
  <c r="N19" i="81"/>
  <c r="K19" i="81"/>
  <c r="F133" i="81"/>
  <c r="H89" i="81"/>
  <c r="H133" i="81" s="1"/>
  <c r="K16" i="80"/>
  <c r="O16" i="80"/>
  <c r="N16" i="80"/>
  <c r="K28" i="80"/>
  <c r="O28" i="80"/>
  <c r="N28" i="80"/>
  <c r="K24" i="81"/>
  <c r="O24" i="81"/>
  <c r="N24" i="81"/>
  <c r="O44" i="81"/>
  <c r="N44" i="81"/>
  <c r="K44" i="81"/>
  <c r="G85" i="81"/>
  <c r="F133" i="80"/>
  <c r="J175" i="80"/>
  <c r="K30" i="81"/>
  <c r="O30" i="81"/>
  <c r="O31" i="81"/>
  <c r="N31" i="81"/>
  <c r="H89" i="80"/>
  <c r="H133" i="80" s="1"/>
  <c r="N30" i="81"/>
  <c r="F175" i="81"/>
  <c r="J133" i="80"/>
  <c r="G51" i="81"/>
  <c r="J175" i="81"/>
  <c r="E85" i="80"/>
  <c r="F175" i="80"/>
  <c r="J51" i="81"/>
  <c r="K6" i="81"/>
  <c r="O6" i="81"/>
  <c r="O51" i="81" s="1"/>
  <c r="O7" i="81"/>
  <c r="N7" i="81"/>
  <c r="K37" i="81"/>
  <c r="O37" i="81"/>
  <c r="O38" i="81"/>
  <c r="N38" i="81"/>
  <c r="E85" i="81"/>
  <c r="I133" i="81"/>
  <c r="K4" i="81"/>
  <c r="N8" i="81"/>
  <c r="N51" i="81" s="1"/>
  <c r="N14" i="81"/>
  <c r="K16" i="81"/>
  <c r="N20" i="81"/>
  <c r="K22" i="81"/>
  <c r="N26" i="81"/>
  <c r="N33" i="81"/>
  <c r="N39" i="81"/>
  <c r="N45" i="81"/>
  <c r="H137" i="80"/>
  <c r="H175" i="80" s="1"/>
  <c r="H137" i="81"/>
  <c r="H175" i="81" s="1"/>
  <c r="L46" i="60" l="1"/>
  <c r="N4" i="60"/>
  <c r="N46" i="60" s="1"/>
  <c r="N49" i="63"/>
  <c r="L12" i="21"/>
  <c r="L34" i="21" s="1"/>
  <c r="J34" i="21"/>
  <c r="I34" i="10"/>
  <c r="I35" i="46"/>
  <c r="K51" i="73"/>
  <c r="K51" i="77"/>
  <c r="K45" i="70"/>
  <c r="O49" i="65"/>
  <c r="N5" i="57"/>
  <c r="N36" i="57" s="1"/>
  <c r="L36" i="57"/>
  <c r="N4" i="53"/>
  <c r="N37" i="53" s="1"/>
  <c r="L37" i="53"/>
  <c r="J35" i="37"/>
  <c r="L7" i="37"/>
  <c r="L35" i="37" s="1"/>
  <c r="L12" i="47"/>
  <c r="L35" i="47" s="1"/>
  <c r="J35" i="47"/>
  <c r="J35" i="44"/>
  <c r="J37" i="51"/>
  <c r="J37" i="50"/>
  <c r="L35" i="32"/>
  <c r="F129" i="1"/>
  <c r="L6" i="11"/>
  <c r="L34" i="11" s="1"/>
  <c r="J34" i="11"/>
  <c r="J25" i="2"/>
  <c r="L6" i="26"/>
  <c r="L34" i="26" s="1"/>
  <c r="J34" i="26"/>
  <c r="O37" i="53"/>
  <c r="J35" i="48"/>
  <c r="K46" i="60"/>
  <c r="O6" i="60"/>
  <c r="O46" i="60" s="1"/>
  <c r="J35" i="39"/>
  <c r="J35" i="29"/>
  <c r="J35" i="35"/>
  <c r="J34" i="9"/>
  <c r="J34" i="16"/>
  <c r="J34" i="12"/>
  <c r="J33" i="5"/>
  <c r="J33" i="6"/>
  <c r="J25" i="1"/>
  <c r="N45" i="70"/>
  <c r="K49" i="65"/>
  <c r="K47" i="72"/>
  <c r="J37" i="49"/>
  <c r="K51" i="81"/>
  <c r="K51" i="78"/>
  <c r="O51" i="80"/>
  <c r="N47" i="72"/>
  <c r="O45" i="69"/>
  <c r="I35" i="48"/>
  <c r="K37" i="53"/>
  <c r="I37" i="50"/>
  <c r="J35" i="41"/>
  <c r="L6" i="41"/>
  <c r="L35" i="41" s="1"/>
  <c r="J34" i="27"/>
  <c r="I34" i="17"/>
  <c r="I34" i="15"/>
  <c r="I34" i="28"/>
  <c r="J34" i="23"/>
  <c r="I34" i="19"/>
  <c r="I35" i="36"/>
  <c r="J34" i="20"/>
  <c r="L6" i="14"/>
  <c r="L34" i="14" s="1"/>
  <c r="J34" i="14"/>
  <c r="J35" i="42"/>
  <c r="J34" i="8"/>
  <c r="J34" i="22"/>
  <c r="N51" i="74"/>
  <c r="K51" i="80"/>
  <c r="O51" i="79"/>
  <c r="O47" i="72"/>
  <c r="J35" i="43"/>
  <c r="I35" i="41"/>
  <c r="I35" i="37"/>
  <c r="J35" i="30"/>
  <c r="L7" i="28"/>
  <c r="L34" i="28" s="1"/>
  <c r="J34" i="28"/>
  <c r="J34" i="24"/>
  <c r="L6" i="24"/>
  <c r="L34" i="24" s="1"/>
  <c r="J35" i="33"/>
  <c r="J35" i="36"/>
  <c r="L6" i="36"/>
  <c r="L35" i="36" s="1"/>
  <c r="J34" i="15"/>
  <c r="J35" i="34"/>
  <c r="L8" i="13"/>
  <c r="L34" i="13" s="1"/>
  <c r="J34" i="13"/>
  <c r="N51" i="73"/>
  <c r="N51" i="80"/>
  <c r="O49" i="66"/>
  <c r="O51" i="77"/>
  <c r="K51" i="79"/>
  <c r="N51" i="77"/>
  <c r="K45" i="69"/>
  <c r="K51" i="74"/>
  <c r="N49" i="65"/>
  <c r="J35" i="46"/>
  <c r="L7" i="46"/>
  <c r="L35" i="46" s="1"/>
  <c r="I34" i="16"/>
  <c r="J35" i="45"/>
  <c r="L6" i="18"/>
  <c r="L34" i="18" s="1"/>
  <c r="J34" i="18"/>
  <c r="J35" i="31"/>
  <c r="J34" i="10"/>
  <c r="J33" i="3"/>
  <c r="J3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9" authorId="0" shapeId="0" xr:uid="{00000000-0006-0000-4100-000001000000}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возврат 1440 шт от Монетка </t>
        </r>
      </text>
    </comment>
  </commentList>
</comments>
</file>

<file path=xl/sharedStrings.xml><?xml version="1.0" encoding="utf-8"?>
<sst xmlns="http://schemas.openxmlformats.org/spreadsheetml/2006/main" count="28533" uniqueCount="4101">
  <si>
    <t>Склад готовой продукции</t>
  </si>
  <si>
    <t>наименование</t>
  </si>
  <si>
    <t>вид упаковки</t>
  </si>
  <si>
    <t>Фасовка, кг</t>
  </si>
  <si>
    <t>гофрокоробов и мешков на начало дня</t>
  </si>
  <si>
    <t>поступление на склад за день</t>
  </si>
  <si>
    <t>отгружено за день</t>
  </si>
  <si>
    <t>гофрокоробов на конец дня</t>
  </si>
  <si>
    <t>кол-во вложений шт.</t>
  </si>
  <si>
    <t>Итого вес, кг</t>
  </si>
  <si>
    <t>Итого единиц продукции</t>
  </si>
  <si>
    <t>цена</t>
  </si>
  <si>
    <t>сумма</t>
  </si>
  <si>
    <r>
      <rPr>
        <sz val="11"/>
        <color theme="1"/>
        <rFont val="Times New Roman"/>
        <family val="1"/>
        <charset val="204"/>
      </rPr>
      <t xml:space="preserve">Арахис жарено соленый </t>
    </r>
    <r>
      <rPr>
        <b/>
        <sz val="11"/>
        <color theme="1"/>
        <rFont val="Times New Roman"/>
        <family val="1"/>
        <charset val="204"/>
      </rPr>
      <t>Сплит</t>
    </r>
  </si>
  <si>
    <t>весовой</t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</si>
  <si>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Шашлык</t>
    </r>
  </si>
  <si>
    <t>пакет</t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</si>
  <si>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Мексиканский соус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</si>
  <si>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Бекон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</si>
  <si>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Сыр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</si>
  <si>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 xml:space="preserve">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</si>
  <si>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Чили 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</si>
  <si>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</t>
    </r>
    <r>
      <rPr>
        <b/>
        <sz val="11"/>
        <color theme="1"/>
        <rFont val="Times New Roman"/>
        <family val="1"/>
        <charset val="204"/>
      </rPr>
      <t xml:space="preserve"> Холодец-хрен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</si>
  <si>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</si>
  <si>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</si>
  <si>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</t>
    </r>
  </si>
  <si>
    <t>тарелка</t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</si>
  <si>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Спар </t>
    </r>
  </si>
  <si>
    <r>
      <rPr>
        <sz val="11"/>
        <color rgb="FF000000"/>
        <rFont val="Times New Roman"/>
        <family val="1"/>
        <charset val="204"/>
      </rPr>
      <t xml:space="preserve"> Арахис в хрустящей корочке </t>
    </r>
    <r>
      <rPr>
        <b/>
        <sz val="11"/>
        <color rgb="FF000000"/>
        <rFont val="Times New Roman"/>
        <family val="1"/>
        <charset val="204"/>
      </rPr>
      <t xml:space="preserve">Смаки СIASSIK MIX </t>
    </r>
  </si>
  <si>
    <r>
      <rPr>
        <sz val="11"/>
        <color rgb="FF000000"/>
        <rFont val="Times New Roman"/>
        <family val="1"/>
        <charset val="204"/>
      </rPr>
      <t xml:space="preserve"> Арахис жарено соленый </t>
    </r>
    <r>
      <rPr>
        <b/>
        <sz val="11"/>
        <color rgb="FF000000"/>
        <rFont val="Times New Roman"/>
        <family val="1"/>
        <charset val="204"/>
      </rPr>
      <t xml:space="preserve">4 вкуса Ассорти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</si>
  <si>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вкусы </t>
    </r>
    <r>
      <rPr>
        <b/>
        <sz val="11"/>
        <color theme="1"/>
        <rFont val="Times New Roman"/>
        <family val="1"/>
        <charset val="204"/>
      </rPr>
      <t xml:space="preserve">Asian mix </t>
    </r>
  </si>
  <si>
    <t>Арахис жарено соленый "Акваэлемент" обжарка</t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</si>
  <si>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Ассорти МИКС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</si>
  <si>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Барбекю</t>
    </r>
    <r>
      <rPr>
        <sz val="11"/>
        <color theme="1"/>
        <rFont val="Times New Roman"/>
        <family val="1"/>
        <charset val="204"/>
      </rPr>
      <t xml:space="preserve"> </t>
    </r>
  </si>
  <si>
    <t>пакетик</t>
  </si>
  <si>
    <t>нет в наличии</t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</si>
  <si>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</si>
  <si>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Сыр лук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</si>
  <si>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</si>
  <si>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t>Поступление сырья и комплектующих на склад</t>
  </si>
  <si>
    <t>Поставщик</t>
  </si>
  <si>
    <t>Остаток на начало дня</t>
  </si>
  <si>
    <t>Поступление на склад</t>
  </si>
  <si>
    <t>Расход за день</t>
  </si>
  <si>
    <t>Остаток сырья на конец дня</t>
  </si>
  <si>
    <t>Отправлено клиенту, кг</t>
  </si>
  <si>
    <t xml:space="preserve">Золотой Снек </t>
  </si>
  <si>
    <t>Снековая тарелка</t>
  </si>
  <si>
    <t>ООО "Акваэлемент"</t>
  </si>
  <si>
    <t>арахис на обжарку</t>
  </si>
  <si>
    <t>СКЛАД Производства</t>
  </si>
  <si>
    <t>ПФ на начало дня, кг</t>
  </si>
  <si>
    <t>поступление за день, кг</t>
  </si>
  <si>
    <t>расход за день, кг</t>
  </si>
  <si>
    <t>остаток на конец дня, кг</t>
  </si>
  <si>
    <t>на сумму</t>
  </si>
  <si>
    <t>Арахис ж/с излишки ОБЩИЙ вес</t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</si>
  <si>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наш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</si>
  <si>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 Сметана зелень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</si>
  <si>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Холодец хрен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</si>
  <si>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Сыр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</si>
  <si>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Барбекю </t>
    </r>
  </si>
  <si>
    <t>ПФ Арахис жареный соленый масление</t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</si>
  <si>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Тайский перец чили</t>
    </r>
    <r>
      <rPr>
        <sz val="10"/>
        <color rgb="FF000000"/>
        <rFont val="Times New Roman"/>
        <family val="1"/>
        <charset val="204"/>
      </rPr>
      <t xml:space="preserve">  ПФ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</si>
  <si>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Красная икра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</si>
  <si>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0"/>
        <color theme="1"/>
        <rFont val="Times New Roman"/>
        <family val="1"/>
        <charset val="204"/>
      </rPr>
      <t>Мексиканский соус</t>
    </r>
    <r>
      <rPr>
        <sz val="10"/>
        <color theme="1"/>
        <rFont val="Times New Roman"/>
        <family val="1"/>
        <charset val="204"/>
      </rPr>
      <t xml:space="preserve"> 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</si>
  <si>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Бекон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</si>
  <si>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Васаби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</si>
  <si>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Холодец-хрен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</si>
  <si>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Сметана-зелень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</si>
  <si>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Грибы со сметаной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</si>
  <si>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МИКС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</si>
  <si>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КРЕВЕТКА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</si>
  <si>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Сыр</t>
    </r>
    <r>
      <rPr>
        <sz val="10"/>
        <color rgb="FF000000"/>
        <rFont val="Times New Roman"/>
        <family val="1"/>
        <charset val="204"/>
      </rPr>
      <t xml:space="preserve"> (жареный, спецированый)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</si>
  <si>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(желтый)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</si>
  <si>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</si>
  <si>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</si>
  <si>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(красный)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</si>
  <si>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(белый)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</si>
  <si>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</t>
    </r>
    <r>
      <rPr>
        <b/>
        <sz val="10"/>
        <color rgb="FF000000"/>
        <rFont val="Times New Roman"/>
        <family val="1"/>
        <charset val="204"/>
      </rPr>
      <t xml:space="preserve"> (желтый)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</si>
  <si>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</si>
  <si>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</si>
  <si>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 xml:space="preserve">(красный) </t>
    </r>
    <r>
      <rPr>
        <sz val="10"/>
        <color rgb="FF000000"/>
        <rFont val="Times New Roman"/>
        <family val="1"/>
        <charset val="204"/>
      </rPr>
      <t>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</si>
  <si>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(белый)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</si>
  <si>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t>ИТОГО:</t>
  </si>
  <si>
    <t>Также в наличии на складе ПРОИЗВОДСТВО</t>
  </si>
  <si>
    <t>Смесь масел:</t>
  </si>
  <si>
    <t>масло подсолнечное</t>
  </si>
  <si>
    <t>масло пальмовое</t>
  </si>
  <si>
    <r>
      <rPr>
        <sz val="11"/>
        <color theme="1"/>
        <rFont val="Times New Roman"/>
        <family val="1"/>
        <charset val="204"/>
      </rPr>
      <t>Арахис жарено соленый</t>
    </r>
    <r>
      <rPr>
        <b/>
        <sz val="11"/>
        <color theme="1"/>
        <rFont val="Times New Roman"/>
        <family val="1"/>
        <charset val="204"/>
      </rPr>
      <t xml:space="preserve"> 4 вкуса Ассорти </t>
    </r>
  </si>
  <si>
    <r>
      <rPr>
        <sz val="11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1"/>
        <color rgb="FF000000"/>
        <rFont val="Times New Roman"/>
        <family val="1"/>
        <charset val="204"/>
      </rPr>
      <t xml:space="preserve">Смаки СIASSIK MIX </t>
    </r>
  </si>
  <si>
    <r>
      <rPr>
        <sz val="11"/>
        <color rgb="FF000000"/>
        <rFont val="Times New Roman"/>
        <family val="1"/>
        <charset val="204"/>
      </rPr>
      <t xml:space="preserve">Арахис жарено соленый </t>
    </r>
    <r>
      <rPr>
        <b/>
        <sz val="11"/>
        <color rgb="FF000000"/>
        <rFont val="Times New Roman"/>
        <family val="1"/>
        <charset val="204"/>
      </rPr>
      <t xml:space="preserve">4 вкуса Ассорти </t>
    </r>
  </si>
  <si>
    <t>Сырьевые компоненты</t>
  </si>
  <si>
    <t>Остаток на складе УТРО</t>
  </si>
  <si>
    <t>Расход за день со склада сырья</t>
  </si>
  <si>
    <t>Остаток сырья на складе на ВЕЧЕР</t>
  </si>
  <si>
    <t>цена, кг/ шт</t>
  </si>
  <si>
    <t>Крахмал кукурузный Е 1414 холодного набухания</t>
  </si>
  <si>
    <t xml:space="preserve"> Доминант</t>
  </si>
  <si>
    <t>Крахмал кукурузный Е1422 холодного набухания</t>
  </si>
  <si>
    <t>Доминант</t>
  </si>
  <si>
    <t>Крахмал кукурузный  ГОСТ</t>
  </si>
  <si>
    <t>Ресурс Групп</t>
  </si>
  <si>
    <t>Мука пшеничная в/с (25 кг)</t>
  </si>
  <si>
    <t>Русская мельница</t>
  </si>
  <si>
    <t>Пальмовое масло</t>
  </si>
  <si>
    <t>Люкс Оил</t>
  </si>
  <si>
    <t>Масло подсолнечное рафинированное 5л</t>
  </si>
  <si>
    <t>ИП Ким И.И</t>
  </si>
  <si>
    <t xml:space="preserve">Соль поваренная пищевая (Экстра) </t>
  </si>
  <si>
    <t>ТД Виктан</t>
  </si>
  <si>
    <t>Патока карамельная крахмальная</t>
  </si>
  <si>
    <t xml:space="preserve"> Крахмал Продукт</t>
  </si>
  <si>
    <t>Патока карамельная крахмальная ферментатированая G40.1</t>
  </si>
  <si>
    <t>Краситель Зеленое Яблоко  (Зеленый)</t>
  </si>
  <si>
    <t>Вм Ингредиентс</t>
  </si>
  <si>
    <t>Краситель Зеленое Яблоко (Зеленый)</t>
  </si>
  <si>
    <t>Союзснаб</t>
  </si>
  <si>
    <t>Краситель Понсо ( Красный)</t>
  </si>
  <si>
    <t>Краситель Тартразин  ( Желтый)</t>
  </si>
  <si>
    <t>Краситель Диоксид Титана ( 25 кг)  ( Белый)</t>
  </si>
  <si>
    <t>Эко Ресурс</t>
  </si>
  <si>
    <t>Краситель Диоксид Титана ( 25 кг) ( Белый)</t>
  </si>
  <si>
    <t>Краситель желтый "солнечный закат" ( Оранжевый)</t>
  </si>
  <si>
    <t>Краситель желтый "солнечный закат" (Оранжевый)</t>
  </si>
  <si>
    <t>Ароматизатор Сметана лук 446</t>
  </si>
  <si>
    <t>Омега Фуд Т</t>
  </si>
  <si>
    <t>7кг нет в наличии, 88кг истек срок годности</t>
  </si>
  <si>
    <t xml:space="preserve">Ароматизатор Сметана с луком 117403 </t>
  </si>
  <si>
    <t>Ароматизатор СЫР Сливочный 10002246</t>
  </si>
  <si>
    <t xml:space="preserve">Ароматизатор СЫР </t>
  </si>
  <si>
    <t>Ароматизатор Васаби  Delar caps+ 409</t>
  </si>
  <si>
    <t>Ароматизатор   Грибы со сметаной 272</t>
  </si>
  <si>
    <t>Пищевая добавка Грибы со сметаной 274</t>
  </si>
  <si>
    <t>Ароматизатор Салями Delar</t>
  </si>
  <si>
    <t>Ароматизатор тайский кисло-сладкий соус чили</t>
  </si>
  <si>
    <t>Пищевая добавка "Икра красная" 011</t>
  </si>
  <si>
    <t>Пищевая добавка "Креветка" 053</t>
  </si>
  <si>
    <t xml:space="preserve">Пищевая добавка "Мексиканский соус" 206 </t>
  </si>
  <si>
    <t>Пищщевая добавка "Барбекю шашлык" 541</t>
  </si>
  <si>
    <t>Пищевая добавка Холодец хреном</t>
  </si>
  <si>
    <t>Сахар-песок</t>
  </si>
  <si>
    <t xml:space="preserve">Мальтодекстрин  (25 кг) </t>
  </si>
  <si>
    <t>Орион Продукт</t>
  </si>
  <si>
    <t xml:space="preserve">Глутамат натрия </t>
  </si>
  <si>
    <t xml:space="preserve">ГУМИАРАБИК </t>
  </si>
  <si>
    <t>Академия-Т</t>
  </si>
  <si>
    <t xml:space="preserve">АРАХИС сырой 25 кг (ИНДИЯ) </t>
  </si>
  <si>
    <t>Агротрейд Рус</t>
  </si>
  <si>
    <t>Агроимпекс</t>
  </si>
  <si>
    <t>АРАХИС сырой в кожуре</t>
  </si>
  <si>
    <t>ОптТорг</t>
  </si>
  <si>
    <t>Антиокислитель Вел-Микс 043</t>
  </si>
  <si>
    <t>Вэлторг</t>
  </si>
  <si>
    <t>Отработанное масло</t>
  </si>
  <si>
    <t>Снекпром</t>
  </si>
  <si>
    <t xml:space="preserve">Пекарский порошок </t>
  </si>
  <si>
    <t>ранее передано на производство</t>
  </si>
  <si>
    <r>
      <rPr>
        <sz val="11"/>
        <color theme="1"/>
        <rFont val="Times New Roman"/>
        <family val="1"/>
        <charset val="204"/>
      </rPr>
      <t>Декстроза/</t>
    </r>
    <r>
      <rPr>
        <b/>
        <sz val="11"/>
        <color theme="1"/>
        <rFont val="Times New Roman"/>
        <family val="1"/>
        <charset val="204"/>
      </rPr>
      <t xml:space="preserve">Глюкоза </t>
    </r>
  </si>
  <si>
    <t>ИТОГО расход в руб.</t>
  </si>
  <si>
    <t>Остаток по складу в деньгах</t>
  </si>
  <si>
    <t xml:space="preserve">Склад Материалов </t>
  </si>
  <si>
    <t>Материалы</t>
  </si>
  <si>
    <t>Остаток на складе на УТРО</t>
  </si>
  <si>
    <t>Остаток материалов на ВЕЧЕР</t>
  </si>
  <si>
    <t>Пленка Сметана зелень</t>
  </si>
  <si>
    <t>Ф-Граф</t>
  </si>
  <si>
    <t>Пленка Васаби</t>
  </si>
  <si>
    <t>Пленка Сыр с луком</t>
  </si>
  <si>
    <t>Пленка Барбекю</t>
  </si>
  <si>
    <t xml:space="preserve">Пленка для  упаковки арахиса КВАДРО МИКС "Тарелка" БОПП 20 мкм проз.,240*310 мм </t>
  </si>
  <si>
    <t>Пленка для  упаковки фисташкИ, 310</t>
  </si>
  <si>
    <r>
      <rPr>
        <sz val="11"/>
        <color theme="1"/>
        <rFont val="Times New Roman"/>
        <family val="1"/>
        <charset val="204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  <family val="1"/>
        <charset val="204"/>
      </rPr>
      <t xml:space="preserve">                        (БРАК НЕ ТРОГАТЬ!)</t>
    </r>
  </si>
  <si>
    <t>ПЛЕНКА БОПП 40*420</t>
  </si>
  <si>
    <t xml:space="preserve">Короб "Ласточкин хвост" 40*100*150 Т-24 бур, </t>
  </si>
  <si>
    <t xml:space="preserve">СЗ-Гофра </t>
  </si>
  <si>
    <t>Пакеты вакуумные Biovak 250*300 Ретре 65 (1 кг)</t>
  </si>
  <si>
    <t>ПТК Аурумфуд</t>
  </si>
  <si>
    <t>Пленка палет</t>
  </si>
  <si>
    <t>Приопак</t>
  </si>
  <si>
    <t>Пакет ПНД 60*100 14 мк</t>
  </si>
  <si>
    <t>Пакет ПНД 45*27*60 14 мк (500 шт)</t>
  </si>
  <si>
    <t>Плёнка для запайки 240 мм</t>
  </si>
  <si>
    <t>Гофроящик Н=1648 б/п</t>
  </si>
  <si>
    <t xml:space="preserve">ТД Л-ПАК </t>
  </si>
  <si>
    <t>Гофроящик Кедровый бор  392*212*192 (Монетка)</t>
  </si>
  <si>
    <t>Гофроящик 294*194*84 H=1703 б/п</t>
  </si>
  <si>
    <t>Гофроящик  h=1677 (Лента)</t>
  </si>
  <si>
    <t xml:space="preserve">Гофроящик Яндекс </t>
  </si>
  <si>
    <t xml:space="preserve">Гофроящик 460*340*130 </t>
  </si>
  <si>
    <t xml:space="preserve">Золотой снек </t>
  </si>
  <si>
    <t>Пленка Арахисовая ЧИПЛС 4 вкуса 200г. Монетка</t>
  </si>
  <si>
    <t>Упак Ареал</t>
  </si>
  <si>
    <t xml:space="preserve">Пленка Арахисовая тарелка Smakky Asian Mix 200г. </t>
  </si>
  <si>
    <t>Пленка Арахисовая тарелка Smakky Classic Mix 200г.</t>
  </si>
  <si>
    <t>Пленка Арахисовая КВАДРОМИКС "Тарелка" 240*315</t>
  </si>
  <si>
    <t>ПЛЕНКА без печати ВОРР  ширина 310 яндекс лавка</t>
  </si>
  <si>
    <t>РусУпа</t>
  </si>
  <si>
    <t xml:space="preserve">ПЛЕНКА без печати ВОРР  ширина 430 </t>
  </si>
  <si>
    <t xml:space="preserve">Тарелки ТР-209/4 Орешки прозрачные 840 в коробке </t>
  </si>
  <si>
    <t>Пластик</t>
  </si>
  <si>
    <t>Тарелка</t>
  </si>
  <si>
    <t>НИКА</t>
  </si>
  <si>
    <t>ИТОГО</t>
  </si>
  <si>
    <t>Химия для мытья пола и оборудования</t>
  </si>
  <si>
    <t>поставщик</t>
  </si>
  <si>
    <t>Катрил Хлор</t>
  </si>
  <si>
    <t>Экохиммаш</t>
  </si>
  <si>
    <t>Катрил Дез</t>
  </si>
  <si>
    <t xml:space="preserve">Брак и отходы </t>
  </si>
  <si>
    <t>Кол-во,кг</t>
  </si>
  <si>
    <t>Цех списания</t>
  </si>
  <si>
    <t>Средние потери за день</t>
  </si>
  <si>
    <t>Контрагент</t>
  </si>
  <si>
    <t>цена, кг</t>
  </si>
  <si>
    <t xml:space="preserve">Отходы с печки </t>
  </si>
  <si>
    <t>Печь</t>
  </si>
  <si>
    <t>производство</t>
  </si>
  <si>
    <t>Брак с печи</t>
  </si>
  <si>
    <t>Отходы со смесителя</t>
  </si>
  <si>
    <t>Накатка</t>
  </si>
  <si>
    <t>Брак с накатки</t>
  </si>
  <si>
    <t>Отходы с барабанов+накаточная смесь</t>
  </si>
  <si>
    <t>Брак с фасовки    ж/с</t>
  </si>
  <si>
    <t>Фасовка</t>
  </si>
  <si>
    <t>Брак с фасовки ахо</t>
  </si>
  <si>
    <t>Брак с фритюра</t>
  </si>
  <si>
    <t>Фритюр</t>
  </si>
  <si>
    <t xml:space="preserve">Брак со специрования ж/с </t>
  </si>
  <si>
    <t>Специрование</t>
  </si>
  <si>
    <t>Брак со специрования АХО</t>
  </si>
  <si>
    <t>Брак с машины фасовки</t>
  </si>
  <si>
    <t xml:space="preserve">Ломаная корка готового АХО </t>
  </si>
  <si>
    <t>склад</t>
  </si>
  <si>
    <t xml:space="preserve">Фасовочная машина </t>
  </si>
  <si>
    <t>Вспомогательные материалы</t>
  </si>
  <si>
    <t>дата</t>
  </si>
  <si>
    <t>Остаток на конец дня</t>
  </si>
  <si>
    <t>Перчатки нитриловые XL</t>
  </si>
  <si>
    <t>Перчатки нитриловые М</t>
  </si>
  <si>
    <t>Перчатки нитриловые L</t>
  </si>
  <si>
    <t>полумаска фильтрующая</t>
  </si>
  <si>
    <t>Риббон</t>
  </si>
  <si>
    <t>Этикетка 58*80</t>
  </si>
  <si>
    <t>Этикетка 75*120</t>
  </si>
  <si>
    <t>Термоэтикетки ЭКО 58*40</t>
  </si>
  <si>
    <t>Этикетка ПЛГ 58*40</t>
  </si>
  <si>
    <t>мешки пищевые</t>
  </si>
  <si>
    <t>Этикетка 100*80</t>
  </si>
  <si>
    <t>Мусорные пакеты</t>
  </si>
  <si>
    <t xml:space="preserve">Шапочки одноразовые </t>
  </si>
  <si>
    <t xml:space="preserve">Скотч 48*100м 45 мк прозрач </t>
  </si>
  <si>
    <t>перчатки х/б</t>
  </si>
  <si>
    <t>Халат одноразовый "Комус" 10шт</t>
  </si>
  <si>
    <t>Халат одноразовый "Визитер" 30шт белый</t>
  </si>
  <si>
    <t>халаты одноразовые</t>
  </si>
  <si>
    <t>Костюм женский</t>
  </si>
  <si>
    <t>Костюм женский "МАРТА"</t>
  </si>
  <si>
    <t>Жилет женский</t>
  </si>
  <si>
    <t>бахиллы</t>
  </si>
  <si>
    <t xml:space="preserve">Нарукавники одноразовые 100шт </t>
  </si>
  <si>
    <t xml:space="preserve">Фартук рабочий прорезиненый с нарукавниками </t>
  </si>
  <si>
    <t>Медицинская шапочка сетка для волос</t>
  </si>
  <si>
    <t>Производственное оборудование</t>
  </si>
  <si>
    <t>Доставка</t>
  </si>
  <si>
    <t>Запайщик лотков Vissili-Контур с контурной обрезкой пленки  встроенный нож) для контейнера D-208  ьь*1 4-секционного №2293</t>
  </si>
  <si>
    <t>ООО "Виздом и Ко"</t>
  </si>
  <si>
    <t xml:space="preserve">Коврик придверный резиновый, 60*90 см </t>
  </si>
  <si>
    <t xml:space="preserve">"Озон" </t>
  </si>
  <si>
    <t xml:space="preserve">Трос 4 мм 10м из нержавеющей стали </t>
  </si>
  <si>
    <t>Скамейка садовая из осины уличная со спинкой для дачи на металлокаркасе без покрытия мебелИдея</t>
  </si>
  <si>
    <t>Ванна для плавления масла ВП 200 л.</t>
  </si>
  <si>
    <t>ООО "Завод Танкстрой"</t>
  </si>
  <si>
    <t>EDISSON накопительный электрический водонагреватель ER 80 V Sp ТО66446</t>
  </si>
  <si>
    <t>Все инструменты</t>
  </si>
  <si>
    <t>ООО "Ф-Граф"</t>
  </si>
  <si>
    <t>ящик хозяйственный</t>
  </si>
  <si>
    <t>ООО "Тара.ру"</t>
  </si>
  <si>
    <t>мастерстрой</t>
  </si>
  <si>
    <t>Строительный пылесос</t>
  </si>
  <si>
    <t>Дражировочная машина, модель BY-1000</t>
  </si>
  <si>
    <t xml:space="preserve">золотой снек </t>
  </si>
  <si>
    <t>Диспенсер для клейкой ленты шириной 75мм</t>
  </si>
  <si>
    <t>"Озон"</t>
  </si>
  <si>
    <t>Диспенсер для скотча</t>
  </si>
  <si>
    <t>швабра</t>
  </si>
  <si>
    <t>весы платформенные вп-150, 400*500 1062</t>
  </si>
  <si>
    <t>ковшики</t>
  </si>
  <si>
    <t>совок хозяйст</t>
  </si>
  <si>
    <t>ложка столовая</t>
  </si>
  <si>
    <t>ведра белое с крышкой</t>
  </si>
  <si>
    <t>Изготовление флексоформ Арихисовая тарелка Чиплс 4 вкуса 200 г</t>
  </si>
  <si>
    <t>ООО "Упак"Ареал"</t>
  </si>
  <si>
    <t>Изготовление флексоформ Арихисовая smakky asian mix 200 г</t>
  </si>
  <si>
    <t>Краскораспылитель электрический</t>
  </si>
  <si>
    <t>Прожектор светодиодный</t>
  </si>
  <si>
    <t>Изготовление флексоформ Арихисовая smakky asian classik 200 г</t>
  </si>
  <si>
    <t>Средство для уборки санитарных помещений 5,3кг GRASS DOS</t>
  </si>
  <si>
    <t>"Офисмаг"</t>
  </si>
  <si>
    <t>Мыло жидкое 5л ЛАЙМА PROFESSIONAL "Грейфрукт и Лайм"</t>
  </si>
  <si>
    <t>Средство для мытья посуды 5л "LAIMAPROSSIONAL" Яблоко</t>
  </si>
  <si>
    <t>Патч корд 50м интернет кабель UTP 5e Витая пара 50м</t>
  </si>
  <si>
    <t>Сетевой фильтр 5м DEFENDER</t>
  </si>
  <si>
    <t xml:space="preserve">Держатель для швабры </t>
  </si>
  <si>
    <t>Клейкая лента для разметки пола красно-белая</t>
  </si>
  <si>
    <t>Щетка для уборки V</t>
  </si>
  <si>
    <t>Мешкозашивочная машина Jasmine GK9003</t>
  </si>
  <si>
    <t>ООО"Белошвейка"</t>
  </si>
  <si>
    <t xml:space="preserve">Швабра с отжимом и ведром круглая </t>
  </si>
  <si>
    <t>Савок для мусора металл. с длиной ручкой</t>
  </si>
  <si>
    <t>Индикатор лакмусовая бумага 100 полоски pH 4,5-9 шаг 0.25 для измерения жидкостей</t>
  </si>
  <si>
    <t xml:space="preserve">Пленка для ламинирования бумаги ГЕЛЕОС, А4(216х303мм), 80 мкм, 100 шт листов для ламинатора  </t>
  </si>
  <si>
    <t xml:space="preserve">Ламинатор бумаги А4, ГЕЛЕОС ЛМ </t>
  </si>
  <si>
    <t>Табличка металлическая "Запрещается курить" 20х20см</t>
  </si>
  <si>
    <t>Ролик с подшипником диаметр 50х8мм с канавкой 8мм монтажный ROL50 металлический</t>
  </si>
  <si>
    <t>Урна уличная квадратная с пепельницей 14л серая</t>
  </si>
  <si>
    <t>Шкаф металический хозяйственый ШМ-У 22-800</t>
  </si>
  <si>
    <t>ООО"Офисмаг"</t>
  </si>
  <si>
    <t>Палеты</t>
  </si>
  <si>
    <t>ч/л</t>
  </si>
  <si>
    <t xml:space="preserve">ГУБКА ДЛЯ ПОСУДЫ 100*70*30 СМ </t>
  </si>
  <si>
    <t xml:space="preserve">ООО  МастерСтрой </t>
  </si>
  <si>
    <t>мочалка д/ посуды металл. Русалочка (2 шт)</t>
  </si>
  <si>
    <t xml:space="preserve">Чистящий порошок "ПЕМОЛЮКС" </t>
  </si>
  <si>
    <t xml:space="preserve">Ср-во д/изделий STEEL  POLIS 0,6 л  </t>
  </si>
  <si>
    <t>чистящее ср-во БИОЛАН  900гр</t>
  </si>
  <si>
    <t>мешок белый полипропилен.</t>
  </si>
  <si>
    <t xml:space="preserve">щетка бытовая КОМФОРТ </t>
  </si>
  <si>
    <t xml:space="preserve">метла круглая полипр. 3-х колечная вязанная с черенком </t>
  </si>
  <si>
    <t xml:space="preserve">лопата совковая </t>
  </si>
  <si>
    <t xml:space="preserve">лопата штыковая </t>
  </si>
  <si>
    <t>гайка М 6 оц.</t>
  </si>
  <si>
    <t>шайба М 6 (Усиленая)</t>
  </si>
  <si>
    <t>саморез кровельн. оцинк. 5,5 *19 сверло</t>
  </si>
  <si>
    <t>саморез кровельн. оцинк. 5,5 *32 сверло</t>
  </si>
  <si>
    <t xml:space="preserve">болт 6*80 см </t>
  </si>
  <si>
    <t>диск зачистной по металлу 125*6,0*22 мм</t>
  </si>
  <si>
    <t>труба 40*40*2 мм мет.</t>
  </si>
  <si>
    <t xml:space="preserve">труба Пр Уг 40*20*2.0 6 м </t>
  </si>
  <si>
    <t>итого</t>
  </si>
  <si>
    <r>
      <rPr>
        <sz val="11"/>
        <color theme="1"/>
        <rFont val="Times New Roman"/>
        <family val="1"/>
        <charset val="204"/>
      </rPr>
      <t xml:space="preserve">Арахис жарено соленый </t>
    </r>
    <r>
      <rPr>
        <b/>
        <sz val="11"/>
        <color theme="1"/>
        <rFont val="Times New Roman"/>
        <family val="1"/>
        <charset val="204"/>
      </rPr>
      <t>Сплит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</si>
  <si>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Шашлык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</si>
  <si>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Мексиканский соус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</si>
  <si>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Бекон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</si>
  <si>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Сыр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</si>
  <si>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 xml:space="preserve">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</si>
  <si>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Чили 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</si>
  <si>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</t>
    </r>
    <r>
      <rPr>
        <b/>
        <sz val="11"/>
        <color theme="1"/>
        <rFont val="Times New Roman"/>
        <family val="1"/>
        <charset val="204"/>
      </rPr>
      <t xml:space="preserve"> Холодец-хрен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</si>
  <si>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</si>
  <si>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</si>
  <si>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</si>
  <si>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Спар </t>
    </r>
  </si>
  <si>
    <r>
      <rPr>
        <sz val="11"/>
        <color rgb="FF000000"/>
        <rFont val="Times New Roman"/>
        <family val="1"/>
        <charset val="204"/>
      </rPr>
      <t xml:space="preserve"> Арахис в хрустящей корочке </t>
    </r>
    <r>
      <rPr>
        <b/>
        <sz val="11"/>
        <color rgb="FF000000"/>
        <rFont val="Times New Roman"/>
        <family val="1"/>
        <charset val="204"/>
      </rPr>
      <t xml:space="preserve">Смаки СIASSIK MIX </t>
    </r>
  </si>
  <si>
    <r>
      <rPr>
        <sz val="11"/>
        <color rgb="FF000000"/>
        <rFont val="Times New Roman"/>
        <family val="1"/>
        <charset val="204"/>
      </rPr>
      <t xml:space="preserve"> Арахис жарено соленый </t>
    </r>
    <r>
      <rPr>
        <b/>
        <sz val="11"/>
        <color rgb="FF000000"/>
        <rFont val="Times New Roman"/>
        <family val="1"/>
        <charset val="204"/>
      </rPr>
      <t xml:space="preserve">4 вкуса Ассорти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</si>
  <si>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вкусы </t>
    </r>
    <r>
      <rPr>
        <b/>
        <sz val="11"/>
        <color theme="1"/>
        <rFont val="Times New Roman"/>
        <family val="1"/>
        <charset val="204"/>
      </rPr>
      <t xml:space="preserve">Asian mix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</si>
  <si>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Ассорти МИКС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</si>
  <si>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Барбекю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</si>
  <si>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</si>
  <si>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Сыр лук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</si>
  <si>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</si>
  <si>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наш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</si>
  <si>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 Сметана зелень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</si>
  <si>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Холодец хрен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</si>
  <si>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Сыр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</si>
  <si>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Барбекю 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</si>
  <si>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Сметана-зелень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</si>
  <si>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Грибы со сметаной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</si>
  <si>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Холодец-хрен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</si>
  <si>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Сыр</t>
    </r>
    <r>
      <rPr>
        <sz val="10"/>
        <color rgb="FF000000"/>
        <rFont val="Times New Roman"/>
        <family val="1"/>
        <charset val="204"/>
      </rPr>
      <t xml:space="preserve"> (жареный, спецированый)</t>
    </r>
  </si>
  <si>
    <r>
      <rPr>
        <sz val="10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0"/>
        <color theme="1"/>
        <rFont val="Times New Roman"/>
        <family val="1"/>
        <charset val="204"/>
      </rPr>
      <t>Мексиканский соус</t>
    </r>
    <r>
      <rPr>
        <sz val="10"/>
        <color theme="1"/>
        <rFont val="Times New Roman"/>
        <family val="1"/>
        <charset val="204"/>
      </rPr>
      <t xml:space="preserve"> 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</si>
  <si>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Бекон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</si>
  <si>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Васаби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</si>
  <si>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КРЕВЕТКА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</si>
  <si>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Красная икра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</si>
  <si>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Тайский перец чили</t>
    </r>
    <r>
      <rPr>
        <sz val="10"/>
        <color rgb="FF000000"/>
        <rFont val="Times New Roman"/>
        <family val="1"/>
        <charset val="204"/>
      </rPr>
      <t xml:space="preserve">  ПФ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</si>
  <si>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МИКС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</si>
  <si>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(белый)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</si>
  <si>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</si>
  <si>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(желтый)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</si>
  <si>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</si>
  <si>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(красный)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</si>
  <si>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(белый)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</si>
  <si>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</si>
  <si>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</t>
    </r>
    <r>
      <rPr>
        <b/>
        <sz val="10"/>
        <color rgb="FF000000"/>
        <rFont val="Times New Roman"/>
        <family val="1"/>
        <charset val="204"/>
      </rPr>
      <t xml:space="preserve"> (желтый)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</si>
  <si>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</si>
  <si>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 xml:space="preserve">(красный) </t>
    </r>
    <r>
      <rPr>
        <sz val="10"/>
        <color rgb="FF000000"/>
        <rFont val="Times New Roman"/>
        <family val="1"/>
        <charset val="204"/>
      </rPr>
      <t>накатанный не жареный</t>
    </r>
  </si>
  <si>
    <t xml:space="preserve"> Корректировка соли после инвентаризации</t>
  </si>
  <si>
    <r>
      <rPr>
        <sz val="11"/>
        <color theme="1"/>
        <rFont val="Times New Roman"/>
        <family val="1"/>
        <charset val="204"/>
      </rPr>
      <t>Декстроза/</t>
    </r>
    <r>
      <rPr>
        <b/>
        <sz val="11"/>
        <color theme="1"/>
        <rFont val="Times New Roman"/>
        <family val="1"/>
        <charset val="204"/>
      </rPr>
      <t xml:space="preserve">Глюкоза </t>
    </r>
  </si>
  <si>
    <r>
      <rPr>
        <sz val="11"/>
        <color theme="1"/>
        <rFont val="Times New Roman"/>
        <family val="1"/>
        <charset val="204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  <family val="1"/>
        <charset val="204"/>
      </rPr>
      <t xml:space="preserve">                        (БРАК НЕ ТРОГАТЬ!)</t>
    </r>
  </si>
  <si>
    <t>изменил цену</t>
  </si>
  <si>
    <t xml:space="preserve"> за неделю Списанно брака на сумму </t>
  </si>
  <si>
    <t>Кол-во,кг на УТРО</t>
  </si>
  <si>
    <t>Поступление за ДЕНЬ</t>
  </si>
  <si>
    <t xml:space="preserve">Кол-во кг,на ВЕЧЕР </t>
  </si>
  <si>
    <r>
      <rPr>
        <sz val="11"/>
        <color theme="1"/>
        <rFont val="Times New Roman"/>
        <family val="1"/>
        <charset val="204"/>
      </rPr>
      <t xml:space="preserve">Арахис жарено соленый </t>
    </r>
    <r>
      <rPr>
        <b/>
        <sz val="11"/>
        <color theme="1"/>
        <rFont val="Times New Roman"/>
        <family val="1"/>
        <charset val="204"/>
      </rPr>
      <t>Сплит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</si>
  <si>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Шашлык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</si>
  <si>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Мексиканский соус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</si>
  <si>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Бекон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</si>
  <si>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Сыр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</si>
  <si>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 xml:space="preserve">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</si>
  <si>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Чили 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</si>
  <si>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</t>
    </r>
    <r>
      <rPr>
        <b/>
        <sz val="11"/>
        <color theme="1"/>
        <rFont val="Times New Roman"/>
        <family val="1"/>
        <charset val="204"/>
      </rPr>
      <t xml:space="preserve"> Холодец-хрен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</si>
  <si>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</si>
  <si>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</si>
  <si>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</si>
  <si>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Спар </t>
    </r>
  </si>
  <si>
    <r>
      <rPr>
        <sz val="11"/>
        <color rgb="FF000000"/>
        <rFont val="Times New Roman"/>
        <family val="1"/>
        <charset val="204"/>
      </rPr>
      <t xml:space="preserve"> Арахис в хрустящей корочке </t>
    </r>
    <r>
      <rPr>
        <b/>
        <sz val="11"/>
        <color rgb="FF000000"/>
        <rFont val="Times New Roman"/>
        <family val="1"/>
        <charset val="204"/>
      </rPr>
      <t xml:space="preserve">Смаки СIASSIK MIX </t>
    </r>
  </si>
  <si>
    <r>
      <rPr>
        <sz val="11"/>
        <color rgb="FF000000"/>
        <rFont val="Times New Roman"/>
        <family val="1"/>
        <charset val="204"/>
      </rPr>
      <t xml:space="preserve"> Арахис жарено соленый </t>
    </r>
    <r>
      <rPr>
        <b/>
        <sz val="11"/>
        <color rgb="FF000000"/>
        <rFont val="Times New Roman"/>
        <family val="1"/>
        <charset val="204"/>
      </rPr>
      <t xml:space="preserve">4 вкуса Ассорти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</si>
  <si>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вкусы </t>
    </r>
    <r>
      <rPr>
        <b/>
        <sz val="11"/>
        <color theme="1"/>
        <rFont val="Times New Roman"/>
        <family val="1"/>
        <charset val="204"/>
      </rPr>
      <t xml:space="preserve">Asian mix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</si>
  <si>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Ассорти МИКС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</si>
  <si>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Барбекю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</si>
  <si>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</si>
  <si>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Сыр лук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</si>
  <si>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</si>
  <si>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</si>
  <si>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</si>
  <si>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</si>
  <si>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</si>
  <si>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</si>
  <si>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</si>
  <si>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</si>
  <si>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</si>
  <si>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наш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</si>
  <si>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 Сметана зелень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</si>
  <si>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Холодец хрен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</si>
  <si>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Сыр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</si>
  <si>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Барбекю 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</si>
  <si>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Сметана-зелень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</si>
  <si>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Грибы со сметаной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</si>
  <si>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Холодец-хрен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</si>
  <si>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Сыр</t>
    </r>
    <r>
      <rPr>
        <sz val="10"/>
        <color rgb="FF000000"/>
        <rFont val="Times New Roman"/>
        <family val="1"/>
        <charset val="204"/>
      </rPr>
      <t xml:space="preserve"> (жареный, спецированый)</t>
    </r>
  </si>
  <si>
    <r>
      <rPr>
        <sz val="10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0"/>
        <color theme="1"/>
        <rFont val="Times New Roman"/>
        <family val="1"/>
        <charset val="204"/>
      </rPr>
      <t>Мексиканский соус</t>
    </r>
    <r>
      <rPr>
        <sz val="10"/>
        <color theme="1"/>
        <rFont val="Times New Roman"/>
        <family val="1"/>
        <charset val="204"/>
      </rPr>
      <t xml:space="preserve"> 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</si>
  <si>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Бекон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</si>
  <si>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Васаби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</si>
  <si>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КРЕВЕТКА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</si>
  <si>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Красная икра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</si>
  <si>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Тайский перец чили</t>
    </r>
    <r>
      <rPr>
        <sz val="10"/>
        <color rgb="FF000000"/>
        <rFont val="Times New Roman"/>
        <family val="1"/>
        <charset val="204"/>
      </rPr>
      <t xml:space="preserve">  ПФ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</si>
  <si>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МИКС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</si>
  <si>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(белый)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</si>
  <si>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</si>
  <si>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(желтый)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</si>
  <si>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</si>
  <si>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(красный)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</si>
  <si>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(белый)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</si>
  <si>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</si>
  <si>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</t>
    </r>
    <r>
      <rPr>
        <b/>
        <sz val="10"/>
        <color rgb="FF000000"/>
        <rFont val="Times New Roman"/>
        <family val="1"/>
        <charset val="204"/>
      </rPr>
      <t xml:space="preserve"> (желтый)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</si>
  <si>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</si>
  <si>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 xml:space="preserve">(красный) </t>
    </r>
    <r>
      <rPr>
        <sz val="10"/>
        <color rgb="FF000000"/>
        <rFont val="Times New Roman"/>
        <family val="1"/>
        <charset val="204"/>
      </rPr>
      <t>накатанный не жареный</t>
    </r>
  </si>
  <si>
    <r>
      <rPr>
        <sz val="11"/>
        <color theme="1"/>
        <rFont val="Times New Roman"/>
        <family val="1"/>
        <charset val="204"/>
      </rPr>
      <t>Декстроза/</t>
    </r>
    <r>
      <rPr>
        <b/>
        <sz val="11"/>
        <color theme="1"/>
        <rFont val="Times New Roman"/>
        <family val="1"/>
        <charset val="204"/>
      </rPr>
      <t xml:space="preserve">Глюкоза </t>
    </r>
  </si>
  <si>
    <r>
      <rPr>
        <sz val="11"/>
        <color theme="1"/>
        <rFont val="Times New Roman"/>
        <family val="1"/>
        <charset val="204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  <family val="1"/>
        <charset val="204"/>
      </rPr>
      <t xml:space="preserve">                        (БРАК НЕ ТРОГАТЬ!)</t>
    </r>
  </si>
  <si>
    <t>ПЛЕНКА БОПП 40*310</t>
  </si>
  <si>
    <r>
      <rPr>
        <sz val="11"/>
        <color theme="1"/>
        <rFont val="Times New Roman"/>
        <family val="1"/>
        <charset val="204"/>
      </rPr>
      <t xml:space="preserve">Арахис жарено соленый </t>
    </r>
    <r>
      <rPr>
        <b/>
        <sz val="11"/>
        <color theme="1"/>
        <rFont val="Times New Roman"/>
        <family val="1"/>
        <charset val="204"/>
      </rPr>
      <t>Сплит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</si>
  <si>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Шашлык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</si>
  <si>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Мексиканский соус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</si>
  <si>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Бекон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</si>
  <si>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Сыр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</si>
  <si>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 xml:space="preserve">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</si>
  <si>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Чили 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</si>
  <si>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</t>
    </r>
    <r>
      <rPr>
        <b/>
        <sz val="11"/>
        <color theme="1"/>
        <rFont val="Times New Roman"/>
        <family val="1"/>
        <charset val="204"/>
      </rPr>
      <t xml:space="preserve"> Холодец-хрен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</si>
  <si>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</si>
  <si>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</si>
  <si>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</si>
  <si>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Спар </t>
    </r>
  </si>
  <si>
    <r>
      <rPr>
        <sz val="11"/>
        <color rgb="FF000000"/>
        <rFont val="Times New Roman"/>
        <family val="1"/>
        <charset val="204"/>
      </rPr>
      <t xml:space="preserve"> Арахис в хрустящей корочке </t>
    </r>
    <r>
      <rPr>
        <b/>
        <sz val="11"/>
        <color rgb="FF000000"/>
        <rFont val="Times New Roman"/>
        <family val="1"/>
        <charset val="204"/>
      </rPr>
      <t xml:space="preserve">Смаки СIASSIK MIX </t>
    </r>
  </si>
  <si>
    <r>
      <rPr>
        <sz val="11"/>
        <color rgb="FF000000"/>
        <rFont val="Times New Roman"/>
        <family val="1"/>
        <charset val="204"/>
      </rPr>
      <t xml:space="preserve"> Арахис жарено соленый </t>
    </r>
    <r>
      <rPr>
        <b/>
        <sz val="11"/>
        <color rgb="FF000000"/>
        <rFont val="Times New Roman"/>
        <family val="1"/>
        <charset val="204"/>
      </rPr>
      <t xml:space="preserve">4 вкуса Ассорти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</si>
  <si>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вкусы </t>
    </r>
    <r>
      <rPr>
        <b/>
        <sz val="11"/>
        <color theme="1"/>
        <rFont val="Times New Roman"/>
        <family val="1"/>
        <charset val="204"/>
      </rPr>
      <t xml:space="preserve">Asian mix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</si>
  <si>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Ассорти МИКС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</si>
  <si>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Барбекю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</si>
  <si>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</si>
  <si>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Сыр лук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</si>
  <si>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</si>
  <si>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</si>
  <si>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</si>
  <si>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</si>
  <si>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</si>
  <si>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</si>
  <si>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</si>
  <si>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</si>
  <si>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</si>
  <si>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наш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</si>
  <si>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 Сметана зелень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</si>
  <si>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Холодец хрен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</si>
  <si>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Сыр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</si>
  <si>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Барбекю 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</si>
  <si>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Сметана-зелень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</si>
  <si>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Грибы со сметаной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</si>
  <si>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Холодец-хрен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</si>
  <si>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Сыр</t>
    </r>
    <r>
      <rPr>
        <sz val="10"/>
        <color rgb="FF000000"/>
        <rFont val="Times New Roman"/>
        <family val="1"/>
        <charset val="204"/>
      </rPr>
      <t xml:space="preserve"> (жареный, спецированый)</t>
    </r>
  </si>
  <si>
    <r>
      <rPr>
        <sz val="10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0"/>
        <color theme="1"/>
        <rFont val="Times New Roman"/>
        <family val="1"/>
        <charset val="204"/>
      </rPr>
      <t>Мексиканский соус</t>
    </r>
    <r>
      <rPr>
        <sz val="10"/>
        <color theme="1"/>
        <rFont val="Times New Roman"/>
        <family val="1"/>
        <charset val="204"/>
      </rPr>
      <t xml:space="preserve"> 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</si>
  <si>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Бекон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</si>
  <si>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Васаби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</si>
  <si>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КРЕВЕТКА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</si>
  <si>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Красная икра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</si>
  <si>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Тайский перец чили</t>
    </r>
    <r>
      <rPr>
        <sz val="10"/>
        <color rgb="FF000000"/>
        <rFont val="Times New Roman"/>
        <family val="1"/>
        <charset val="204"/>
      </rPr>
      <t xml:space="preserve">  ПФ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</si>
  <si>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МИКС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</si>
  <si>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(белый)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</si>
  <si>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</si>
  <si>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(желтый)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</si>
  <si>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</si>
  <si>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(красный)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</si>
  <si>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(белый)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</si>
  <si>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</si>
  <si>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</t>
    </r>
    <r>
      <rPr>
        <b/>
        <sz val="10"/>
        <color rgb="FF000000"/>
        <rFont val="Times New Roman"/>
        <family val="1"/>
        <charset val="204"/>
      </rPr>
      <t xml:space="preserve"> (желтый)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</si>
  <si>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</si>
  <si>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 xml:space="preserve">(красный) </t>
    </r>
    <r>
      <rPr>
        <sz val="10"/>
        <color rgb="FF000000"/>
        <rFont val="Times New Roman"/>
        <family val="1"/>
        <charset val="204"/>
      </rPr>
      <t>накатанный не жареный</t>
    </r>
  </si>
  <si>
    <r>
      <rPr>
        <sz val="11"/>
        <color theme="1"/>
        <rFont val="Times New Roman"/>
        <family val="1"/>
        <charset val="204"/>
      </rPr>
      <t>Декстроза/</t>
    </r>
    <r>
      <rPr>
        <b/>
        <sz val="11"/>
        <color theme="1"/>
        <rFont val="Times New Roman"/>
        <family val="1"/>
        <charset val="204"/>
      </rPr>
      <t xml:space="preserve">Глюкоза </t>
    </r>
  </si>
  <si>
    <r>
      <rPr>
        <sz val="11"/>
        <color theme="1"/>
        <rFont val="Times New Roman"/>
        <family val="1"/>
        <charset val="204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  <family val="1"/>
        <charset val="204"/>
      </rPr>
      <t xml:space="preserve">                        (БРАК НЕ ТРОГАТЬ!)</t>
    </r>
  </si>
  <si>
    <r>
      <rPr>
        <sz val="11"/>
        <color theme="1"/>
        <rFont val="Times New Roman"/>
        <family val="1"/>
        <charset val="204"/>
      </rPr>
      <t xml:space="preserve">Арахис жарено соленый </t>
    </r>
    <r>
      <rPr>
        <b/>
        <sz val="11"/>
        <color theme="1"/>
        <rFont val="Times New Roman"/>
        <family val="1"/>
        <charset val="204"/>
      </rPr>
      <t>Сплит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</si>
  <si>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Шашлык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</si>
  <si>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Мексиканский соус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</si>
  <si>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Бекон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</si>
  <si>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Сыр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</si>
  <si>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 xml:space="preserve">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</si>
  <si>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Чили 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</si>
  <si>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</t>
    </r>
    <r>
      <rPr>
        <b/>
        <sz val="11"/>
        <color theme="1"/>
        <rFont val="Times New Roman"/>
        <family val="1"/>
        <charset val="204"/>
      </rPr>
      <t xml:space="preserve"> Холодец-хрен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</si>
  <si>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</si>
  <si>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</si>
  <si>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</si>
  <si>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Спар </t>
    </r>
  </si>
  <si>
    <r>
      <rPr>
        <sz val="11"/>
        <color rgb="FF000000"/>
        <rFont val="Times New Roman"/>
        <family val="1"/>
        <charset val="204"/>
      </rPr>
      <t xml:space="preserve"> Арахис в хрустящей корочке </t>
    </r>
    <r>
      <rPr>
        <b/>
        <sz val="11"/>
        <color rgb="FF000000"/>
        <rFont val="Times New Roman"/>
        <family val="1"/>
        <charset val="204"/>
      </rPr>
      <t xml:space="preserve">Смаки СIASSIK MIX </t>
    </r>
  </si>
  <si>
    <r>
      <rPr>
        <sz val="11"/>
        <color rgb="FF000000"/>
        <rFont val="Times New Roman"/>
        <family val="1"/>
        <charset val="204"/>
      </rPr>
      <t xml:space="preserve"> Арахис жарено соленый </t>
    </r>
    <r>
      <rPr>
        <b/>
        <sz val="11"/>
        <color rgb="FF000000"/>
        <rFont val="Times New Roman"/>
        <family val="1"/>
        <charset val="204"/>
      </rPr>
      <t xml:space="preserve">4 вкуса Ассорти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</si>
  <si>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вкусы </t>
    </r>
    <r>
      <rPr>
        <b/>
        <sz val="11"/>
        <color theme="1"/>
        <rFont val="Times New Roman"/>
        <family val="1"/>
        <charset val="204"/>
      </rPr>
      <t xml:space="preserve">Asian mix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</si>
  <si>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Ассорти МИКС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</si>
  <si>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Барбекю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</si>
  <si>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</si>
  <si>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Сыр лук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</si>
  <si>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</si>
  <si>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</si>
  <si>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</si>
  <si>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</si>
  <si>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</si>
  <si>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</si>
  <si>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</si>
  <si>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</si>
  <si>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</si>
  <si>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наш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</si>
  <si>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 Сметана зелень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</si>
  <si>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Холодец хрен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</si>
  <si>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Сыр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</si>
  <si>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Барбекю 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</si>
  <si>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Сметана-зелень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</si>
  <si>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Грибы со сметаной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</si>
  <si>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Холодец-хрен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</si>
  <si>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Сыр</t>
    </r>
    <r>
      <rPr>
        <sz val="10"/>
        <color rgb="FF000000"/>
        <rFont val="Times New Roman"/>
        <family val="1"/>
        <charset val="204"/>
      </rPr>
      <t xml:space="preserve"> (жареный, спецированый)</t>
    </r>
  </si>
  <si>
    <r>
      <rPr>
        <sz val="10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0"/>
        <color theme="1"/>
        <rFont val="Times New Roman"/>
        <family val="1"/>
        <charset val="204"/>
      </rPr>
      <t>Мексиканский соус</t>
    </r>
    <r>
      <rPr>
        <sz val="10"/>
        <color theme="1"/>
        <rFont val="Times New Roman"/>
        <family val="1"/>
        <charset val="204"/>
      </rPr>
      <t xml:space="preserve"> 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</si>
  <si>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Бекон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</si>
  <si>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Васаби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</si>
  <si>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КРЕВЕТКА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</si>
  <si>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Красная икра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</si>
  <si>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Тайский перец чили</t>
    </r>
    <r>
      <rPr>
        <sz val="10"/>
        <color rgb="FF000000"/>
        <rFont val="Times New Roman"/>
        <family val="1"/>
        <charset val="204"/>
      </rPr>
      <t xml:space="preserve">  ПФ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</si>
  <si>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МИКС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</si>
  <si>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(белый)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</si>
  <si>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</si>
  <si>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(желтый)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</si>
  <si>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</si>
  <si>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(красный)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</si>
  <si>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(белый)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</si>
  <si>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</si>
  <si>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</t>
    </r>
    <r>
      <rPr>
        <b/>
        <sz val="10"/>
        <color rgb="FF000000"/>
        <rFont val="Times New Roman"/>
        <family val="1"/>
        <charset val="204"/>
      </rPr>
      <t xml:space="preserve"> (желтый)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</si>
  <si>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</si>
  <si>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 xml:space="preserve">(красный) </t>
    </r>
    <r>
      <rPr>
        <sz val="10"/>
        <color rgb="FF000000"/>
        <rFont val="Times New Roman"/>
        <family val="1"/>
        <charset val="204"/>
      </rPr>
      <t>накатанный не жареный</t>
    </r>
  </si>
  <si>
    <r>
      <rPr>
        <sz val="11"/>
        <color theme="1"/>
        <rFont val="Times New Roman"/>
        <family val="1"/>
        <charset val="204"/>
      </rPr>
      <t>Декстроза/</t>
    </r>
    <r>
      <rPr>
        <b/>
        <sz val="11"/>
        <color theme="1"/>
        <rFont val="Times New Roman"/>
        <family val="1"/>
        <charset val="204"/>
      </rPr>
      <t xml:space="preserve">Глюкоза </t>
    </r>
  </si>
  <si>
    <r>
      <rPr>
        <sz val="11"/>
        <color theme="1"/>
        <rFont val="Times New Roman"/>
        <family val="1"/>
        <charset val="204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  <family val="1"/>
        <charset val="204"/>
      </rPr>
      <t xml:space="preserve">                        (БРАК НЕ ТРОГАТЬ!)</t>
    </r>
  </si>
  <si>
    <r>
      <rPr>
        <sz val="11"/>
        <color theme="1"/>
        <rFont val="Times New Roman"/>
        <family val="1"/>
        <charset val="204"/>
      </rPr>
      <t xml:space="preserve">Арахис жарено соленый </t>
    </r>
    <r>
      <rPr>
        <b/>
        <sz val="11"/>
        <color theme="1"/>
        <rFont val="Times New Roman"/>
        <family val="1"/>
        <charset val="204"/>
      </rPr>
      <t>Сплит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</si>
  <si>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Шашлык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</si>
  <si>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Мексиканский соус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</si>
  <si>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Бекон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</si>
  <si>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Сыр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</si>
  <si>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 xml:space="preserve">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</si>
  <si>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Чили 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</si>
  <si>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</t>
    </r>
    <r>
      <rPr>
        <b/>
        <sz val="11"/>
        <color theme="1"/>
        <rFont val="Times New Roman"/>
        <family val="1"/>
        <charset val="204"/>
      </rPr>
      <t xml:space="preserve"> Холодец-хрен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</si>
  <si>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</si>
  <si>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</si>
  <si>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</si>
  <si>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Спар </t>
    </r>
  </si>
  <si>
    <r>
      <rPr>
        <sz val="11"/>
        <color rgb="FF000000"/>
        <rFont val="Times New Roman"/>
        <family val="1"/>
        <charset val="204"/>
      </rPr>
      <t xml:space="preserve"> Арахис в хрустящей корочке </t>
    </r>
    <r>
      <rPr>
        <b/>
        <sz val="11"/>
        <color rgb="FF000000"/>
        <rFont val="Times New Roman"/>
        <family val="1"/>
        <charset val="204"/>
      </rPr>
      <t xml:space="preserve">Смаки СIASSIK MIX </t>
    </r>
  </si>
  <si>
    <r>
      <rPr>
        <sz val="11"/>
        <color rgb="FF000000"/>
        <rFont val="Times New Roman"/>
        <family val="1"/>
        <charset val="204"/>
      </rPr>
      <t xml:space="preserve"> Арахис жарено соленый </t>
    </r>
    <r>
      <rPr>
        <b/>
        <sz val="11"/>
        <color rgb="FF000000"/>
        <rFont val="Times New Roman"/>
        <family val="1"/>
        <charset val="204"/>
      </rPr>
      <t xml:space="preserve">4 вкуса Ассорти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</si>
  <si>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вкусы </t>
    </r>
    <r>
      <rPr>
        <b/>
        <sz val="11"/>
        <color theme="1"/>
        <rFont val="Times New Roman"/>
        <family val="1"/>
        <charset val="204"/>
      </rPr>
      <t xml:space="preserve">Asian mix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</si>
  <si>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Ассорти МИКС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</si>
  <si>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Барбекю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</si>
  <si>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</si>
  <si>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Сыр лук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</si>
  <si>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</si>
  <si>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</si>
  <si>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</si>
  <si>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</si>
  <si>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</si>
  <si>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</si>
  <si>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</si>
  <si>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</si>
  <si>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</si>
  <si>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наш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</si>
  <si>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 Сметана зелень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</si>
  <si>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Холодец хрен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</si>
  <si>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Сыр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</si>
  <si>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Барбекю 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</si>
  <si>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Сметана-зелень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</si>
  <si>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Грибы со сметаной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</si>
  <si>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Холодец-хрен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</si>
  <si>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Сыр</t>
    </r>
    <r>
      <rPr>
        <sz val="10"/>
        <color rgb="FF000000"/>
        <rFont val="Times New Roman"/>
        <family val="1"/>
        <charset val="204"/>
      </rPr>
      <t xml:space="preserve"> (жареный, спецированый)</t>
    </r>
  </si>
  <si>
    <r>
      <rPr>
        <sz val="10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0"/>
        <color theme="1"/>
        <rFont val="Times New Roman"/>
        <family val="1"/>
        <charset val="204"/>
      </rPr>
      <t>Мексиканский соус</t>
    </r>
    <r>
      <rPr>
        <sz val="10"/>
        <color theme="1"/>
        <rFont val="Times New Roman"/>
        <family val="1"/>
        <charset val="204"/>
      </rPr>
      <t xml:space="preserve"> 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</si>
  <si>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Бекон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</si>
  <si>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Васаби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</si>
  <si>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КРЕВЕТКА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</si>
  <si>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Красная икра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</si>
  <si>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Тайский перец чили</t>
    </r>
    <r>
      <rPr>
        <sz val="10"/>
        <color rgb="FF000000"/>
        <rFont val="Times New Roman"/>
        <family val="1"/>
        <charset val="204"/>
      </rPr>
      <t xml:space="preserve">  ПФ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</si>
  <si>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МИКС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</si>
  <si>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(белый)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</si>
  <si>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</si>
  <si>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(желтый)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</si>
  <si>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</si>
  <si>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(красный)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</si>
  <si>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(белый)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</si>
  <si>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</si>
  <si>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</t>
    </r>
    <r>
      <rPr>
        <b/>
        <sz val="10"/>
        <color rgb="FF000000"/>
        <rFont val="Times New Roman"/>
        <family val="1"/>
        <charset val="204"/>
      </rPr>
      <t xml:space="preserve"> (желтый)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</si>
  <si>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</si>
  <si>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 xml:space="preserve">(красный) </t>
    </r>
    <r>
      <rPr>
        <sz val="10"/>
        <color rgb="FF000000"/>
        <rFont val="Times New Roman"/>
        <family val="1"/>
        <charset val="204"/>
      </rPr>
      <t>накатанный не жареный</t>
    </r>
  </si>
  <si>
    <r>
      <rPr>
        <sz val="11"/>
        <color theme="1"/>
        <rFont val="Times New Roman"/>
        <family val="1"/>
        <charset val="204"/>
      </rPr>
      <t>Декстроза/</t>
    </r>
    <r>
      <rPr>
        <b/>
        <sz val="11"/>
        <color theme="1"/>
        <rFont val="Times New Roman"/>
        <family val="1"/>
        <charset val="204"/>
      </rPr>
      <t xml:space="preserve">Глюкоза </t>
    </r>
  </si>
  <si>
    <r>
      <rPr>
        <sz val="11"/>
        <color theme="1"/>
        <rFont val="Times New Roman"/>
        <family val="1"/>
        <charset val="204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  <family val="1"/>
        <charset val="204"/>
      </rPr>
      <t xml:space="preserve">                        (БРАК НЕ ТРОГАТЬ!)</t>
    </r>
  </si>
  <si>
    <r>
      <rPr>
        <sz val="11"/>
        <color theme="1"/>
        <rFont val="Times New Roman"/>
        <family val="1"/>
        <charset val="204"/>
      </rPr>
      <t xml:space="preserve">Арахис жарено соленый </t>
    </r>
    <r>
      <rPr>
        <b/>
        <sz val="11"/>
        <color theme="1"/>
        <rFont val="Times New Roman"/>
        <family val="1"/>
        <charset val="204"/>
      </rPr>
      <t>Сплит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</si>
  <si>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Шашлык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</si>
  <si>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Мексиканский соус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</si>
  <si>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Бекон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</si>
  <si>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Сыр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</si>
  <si>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 xml:space="preserve">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</si>
  <si>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Чили 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</si>
  <si>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</t>
    </r>
    <r>
      <rPr>
        <b/>
        <sz val="11"/>
        <color theme="1"/>
        <rFont val="Times New Roman"/>
        <family val="1"/>
        <charset val="204"/>
      </rPr>
      <t xml:space="preserve"> Холодец-хрен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</si>
  <si>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</si>
  <si>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</si>
  <si>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</si>
  <si>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Спар </t>
    </r>
  </si>
  <si>
    <r>
      <rPr>
        <sz val="11"/>
        <color rgb="FF000000"/>
        <rFont val="Times New Roman"/>
        <family val="1"/>
        <charset val="204"/>
      </rPr>
      <t xml:space="preserve"> Арахис в хрустящей корочке </t>
    </r>
    <r>
      <rPr>
        <b/>
        <sz val="11"/>
        <color rgb="FF000000"/>
        <rFont val="Times New Roman"/>
        <family val="1"/>
        <charset val="204"/>
      </rPr>
      <t xml:space="preserve">Смаки СIASSIK MIX </t>
    </r>
  </si>
  <si>
    <r>
      <rPr>
        <sz val="11"/>
        <color rgb="FF000000"/>
        <rFont val="Times New Roman"/>
        <family val="1"/>
        <charset val="204"/>
      </rPr>
      <t xml:space="preserve"> Арахис жарено соленый </t>
    </r>
    <r>
      <rPr>
        <b/>
        <sz val="11"/>
        <color rgb="FF000000"/>
        <rFont val="Times New Roman"/>
        <family val="1"/>
        <charset val="204"/>
      </rPr>
      <t xml:space="preserve">4 вкуса Ассорти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</si>
  <si>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вкусы </t>
    </r>
    <r>
      <rPr>
        <b/>
        <sz val="11"/>
        <color theme="1"/>
        <rFont val="Times New Roman"/>
        <family val="1"/>
        <charset val="204"/>
      </rPr>
      <t xml:space="preserve">Asian mix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</si>
  <si>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Ассорти МИКС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</si>
  <si>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Барбекю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</si>
  <si>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</si>
  <si>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Сыр лук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</si>
  <si>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</si>
  <si>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</si>
  <si>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</si>
  <si>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</si>
  <si>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</si>
  <si>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</si>
  <si>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</si>
  <si>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</si>
  <si>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</si>
  <si>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t xml:space="preserve">Возврат Монеточка </t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</si>
  <si>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наш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</si>
  <si>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 Сметана зелень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</si>
  <si>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Холодец хрен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</si>
  <si>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Сыр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</si>
  <si>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Барбекю 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</si>
  <si>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Сметана-зелень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</si>
  <si>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Грибы со сметаной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</si>
  <si>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Холодец-хрен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</si>
  <si>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Сыр</t>
    </r>
    <r>
      <rPr>
        <sz val="10"/>
        <color rgb="FF000000"/>
        <rFont val="Times New Roman"/>
        <family val="1"/>
        <charset val="204"/>
      </rPr>
      <t xml:space="preserve"> (жареный, спецированый)</t>
    </r>
  </si>
  <si>
    <r>
      <rPr>
        <sz val="10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0"/>
        <color theme="1"/>
        <rFont val="Times New Roman"/>
        <family val="1"/>
        <charset val="204"/>
      </rPr>
      <t>Мексиканский соус</t>
    </r>
    <r>
      <rPr>
        <sz val="10"/>
        <color theme="1"/>
        <rFont val="Times New Roman"/>
        <family val="1"/>
        <charset val="204"/>
      </rPr>
      <t xml:space="preserve"> 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</si>
  <si>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Бекон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</si>
  <si>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Васаби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</si>
  <si>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КРЕВЕТКА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</si>
  <si>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Красная икра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</si>
  <si>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Тайский перец чили</t>
    </r>
    <r>
      <rPr>
        <sz val="10"/>
        <color rgb="FF000000"/>
        <rFont val="Times New Roman"/>
        <family val="1"/>
        <charset val="204"/>
      </rPr>
      <t xml:space="preserve">  ПФ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</si>
  <si>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МИКС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</si>
  <si>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(белый)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</si>
  <si>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</si>
  <si>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(желтый)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</si>
  <si>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</si>
  <si>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(красный)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</si>
  <si>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(белый)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</si>
  <si>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</si>
  <si>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</t>
    </r>
    <r>
      <rPr>
        <b/>
        <sz val="10"/>
        <color rgb="FF000000"/>
        <rFont val="Times New Roman"/>
        <family val="1"/>
        <charset val="204"/>
      </rPr>
      <t xml:space="preserve"> (желтый)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</si>
  <si>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</si>
  <si>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 xml:space="preserve">(красный) </t>
    </r>
    <r>
      <rPr>
        <sz val="10"/>
        <color rgb="FF000000"/>
        <rFont val="Times New Roman"/>
        <family val="1"/>
        <charset val="204"/>
      </rPr>
      <t>накатанный не жареный</t>
    </r>
  </si>
  <si>
    <r>
      <rPr>
        <sz val="11"/>
        <color theme="1"/>
        <rFont val="Times New Roman"/>
        <family val="1"/>
        <charset val="204"/>
      </rPr>
      <t>Декстроза/</t>
    </r>
    <r>
      <rPr>
        <b/>
        <sz val="11"/>
        <color theme="1"/>
        <rFont val="Times New Roman"/>
        <family val="1"/>
        <charset val="204"/>
      </rPr>
      <t xml:space="preserve">Глюкоза </t>
    </r>
  </si>
  <si>
    <r>
      <rPr>
        <sz val="11"/>
        <color theme="1"/>
        <rFont val="Times New Roman"/>
        <family val="1"/>
        <charset val="204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  <family val="1"/>
        <charset val="204"/>
      </rPr>
      <t xml:space="preserve">                        (БРАК НЕ ТРОГАТЬ!)</t>
    </r>
  </si>
  <si>
    <t>Показания эл.счетчика кВТ на начало дня</t>
  </si>
  <si>
    <t>Показания эл.счетчика кВТ на конец дня</t>
  </si>
  <si>
    <t>Стоимость за КвТ</t>
  </si>
  <si>
    <t>Потрачено в руб за день</t>
  </si>
  <si>
    <t>Показания  газ. счетчика м3 на начало дня</t>
  </si>
  <si>
    <t>Показания газ.счетчика м3 на конец дня</t>
  </si>
  <si>
    <t>Стоимость за м3</t>
  </si>
  <si>
    <r>
      <rPr>
        <sz val="11"/>
        <color theme="1"/>
        <rFont val="Times New Roman"/>
        <family val="1"/>
        <charset val="204"/>
      </rPr>
      <t xml:space="preserve">Арахис жарено соленый </t>
    </r>
    <r>
      <rPr>
        <b/>
        <sz val="11"/>
        <color theme="1"/>
        <rFont val="Times New Roman"/>
        <family val="1"/>
        <charset val="204"/>
      </rPr>
      <t>Сплит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</si>
  <si>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Шашлык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</si>
  <si>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Мексиканский соус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</si>
  <si>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Бекон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</si>
  <si>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Сыр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</si>
  <si>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 xml:space="preserve">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</si>
  <si>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Чили 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</si>
  <si>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</t>
    </r>
    <r>
      <rPr>
        <b/>
        <sz val="11"/>
        <color theme="1"/>
        <rFont val="Times New Roman"/>
        <family val="1"/>
        <charset val="204"/>
      </rPr>
      <t xml:space="preserve"> Холодец-хрен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</si>
  <si>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</si>
  <si>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</si>
  <si>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</si>
  <si>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Спар </t>
    </r>
  </si>
  <si>
    <r>
      <rPr>
        <sz val="11"/>
        <color rgb="FF000000"/>
        <rFont val="Times New Roman"/>
        <family val="1"/>
        <charset val="204"/>
      </rPr>
      <t xml:space="preserve"> Арахис в хрустящей корочке </t>
    </r>
    <r>
      <rPr>
        <b/>
        <sz val="11"/>
        <color rgb="FF000000"/>
        <rFont val="Times New Roman"/>
        <family val="1"/>
        <charset val="204"/>
      </rPr>
      <t xml:space="preserve">Смаки СIASSIK MIX </t>
    </r>
  </si>
  <si>
    <r>
      <rPr>
        <sz val="11"/>
        <color rgb="FF000000"/>
        <rFont val="Times New Roman"/>
        <family val="1"/>
        <charset val="204"/>
      </rPr>
      <t xml:space="preserve"> Арахис жарено соленый </t>
    </r>
    <r>
      <rPr>
        <b/>
        <sz val="11"/>
        <color rgb="FF000000"/>
        <rFont val="Times New Roman"/>
        <family val="1"/>
        <charset val="204"/>
      </rPr>
      <t xml:space="preserve">4 вкуса Ассорти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</si>
  <si>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вкусы </t>
    </r>
    <r>
      <rPr>
        <b/>
        <sz val="11"/>
        <color theme="1"/>
        <rFont val="Times New Roman"/>
        <family val="1"/>
        <charset val="204"/>
      </rPr>
      <t xml:space="preserve">Asian mix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</si>
  <si>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Ассорти МИКС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</si>
  <si>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Барбекю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</si>
  <si>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</si>
  <si>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Сыр лук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</si>
  <si>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</si>
  <si>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</si>
  <si>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</si>
  <si>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</si>
  <si>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</si>
  <si>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</si>
  <si>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</si>
  <si>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</si>
  <si>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</si>
  <si>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наш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</si>
  <si>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 Сметана зелень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</si>
  <si>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Холодец хрен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</si>
  <si>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Сыр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</si>
  <si>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Барбекю 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</si>
  <si>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Сметана-зелень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</si>
  <si>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Грибы со сметаной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</si>
  <si>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Холодец-хрен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</si>
  <si>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Сыр</t>
    </r>
    <r>
      <rPr>
        <sz val="10"/>
        <color rgb="FF000000"/>
        <rFont val="Times New Roman"/>
        <family val="1"/>
        <charset val="204"/>
      </rPr>
      <t xml:space="preserve"> (жареный, спецированый)</t>
    </r>
  </si>
  <si>
    <r>
      <rPr>
        <sz val="10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0"/>
        <color theme="1"/>
        <rFont val="Times New Roman"/>
        <family val="1"/>
        <charset val="204"/>
      </rPr>
      <t>Мексиканский соус</t>
    </r>
    <r>
      <rPr>
        <sz val="10"/>
        <color theme="1"/>
        <rFont val="Times New Roman"/>
        <family val="1"/>
        <charset val="204"/>
      </rPr>
      <t xml:space="preserve"> 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</si>
  <si>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Бекон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</si>
  <si>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Васаби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</si>
  <si>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КРЕВЕТКА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</si>
  <si>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Красная икра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</si>
  <si>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Тайский перец чили</t>
    </r>
    <r>
      <rPr>
        <sz val="10"/>
        <color rgb="FF000000"/>
        <rFont val="Times New Roman"/>
        <family val="1"/>
        <charset val="204"/>
      </rPr>
      <t xml:space="preserve">  ПФ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</si>
  <si>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МИКС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</si>
  <si>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(белый)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</si>
  <si>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</si>
  <si>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(желтый)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</si>
  <si>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</si>
  <si>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(красный)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</si>
  <si>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(белый)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</si>
  <si>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</si>
  <si>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</t>
    </r>
    <r>
      <rPr>
        <b/>
        <sz val="10"/>
        <color rgb="FF000000"/>
        <rFont val="Times New Roman"/>
        <family val="1"/>
        <charset val="204"/>
      </rPr>
      <t xml:space="preserve"> (желтый)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</si>
  <si>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</si>
  <si>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 xml:space="preserve">(красный) </t>
    </r>
    <r>
      <rPr>
        <sz val="10"/>
        <color rgb="FF000000"/>
        <rFont val="Times New Roman"/>
        <family val="1"/>
        <charset val="204"/>
      </rPr>
      <t>накатанный не жареный</t>
    </r>
  </si>
  <si>
    <t>Масло подсолнечное рафинированное 5л/3</t>
  </si>
  <si>
    <r>
      <rPr>
        <sz val="11"/>
        <color theme="1"/>
        <rFont val="Times New Roman"/>
        <family val="1"/>
        <charset val="204"/>
      </rPr>
      <t>Декстроза/</t>
    </r>
    <r>
      <rPr>
        <b/>
        <sz val="11"/>
        <color theme="1"/>
        <rFont val="Times New Roman"/>
        <family val="1"/>
        <charset val="204"/>
      </rPr>
      <t xml:space="preserve">Глюкоза </t>
    </r>
  </si>
  <si>
    <r>
      <rPr>
        <sz val="11"/>
        <color theme="1"/>
        <rFont val="Times New Roman"/>
        <family val="1"/>
        <charset val="204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  <family val="1"/>
        <charset val="204"/>
      </rPr>
      <t xml:space="preserve">                        (БРАК НЕ ТРОГАТЬ!)</t>
    </r>
  </si>
  <si>
    <r>
      <rPr>
        <sz val="11"/>
        <color theme="1"/>
        <rFont val="Times New Roman"/>
        <family val="1"/>
        <charset val="204"/>
      </rPr>
      <t xml:space="preserve">Арахис жарено соленый </t>
    </r>
    <r>
      <rPr>
        <b/>
        <sz val="11"/>
        <color theme="1"/>
        <rFont val="Times New Roman"/>
        <family val="1"/>
        <charset val="204"/>
      </rPr>
      <t>Сплит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</si>
  <si>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Шашлык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</si>
  <si>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Мексиканский соус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</si>
  <si>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Бекон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</si>
  <si>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Сыр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</si>
  <si>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 xml:space="preserve">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</si>
  <si>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Чили 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</si>
  <si>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</t>
    </r>
    <r>
      <rPr>
        <b/>
        <sz val="11"/>
        <color theme="1"/>
        <rFont val="Times New Roman"/>
        <family val="1"/>
        <charset val="204"/>
      </rPr>
      <t xml:space="preserve"> Холодец-хрен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</si>
  <si>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</si>
  <si>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</si>
  <si>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</si>
  <si>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Спар </t>
    </r>
  </si>
  <si>
    <r>
      <rPr>
        <sz val="11"/>
        <color rgb="FF000000"/>
        <rFont val="Times New Roman"/>
        <family val="1"/>
        <charset val="204"/>
      </rPr>
      <t xml:space="preserve"> Арахис в хрустящей корочке </t>
    </r>
    <r>
      <rPr>
        <b/>
        <sz val="11"/>
        <color rgb="FF000000"/>
        <rFont val="Times New Roman"/>
        <family val="1"/>
        <charset val="204"/>
      </rPr>
      <t xml:space="preserve">Смаки СIASSIK MIX </t>
    </r>
  </si>
  <si>
    <r>
      <rPr>
        <sz val="11"/>
        <color rgb="FF000000"/>
        <rFont val="Times New Roman"/>
        <family val="1"/>
        <charset val="204"/>
      </rPr>
      <t xml:space="preserve"> Арахис жарено соленый </t>
    </r>
    <r>
      <rPr>
        <b/>
        <sz val="11"/>
        <color rgb="FF000000"/>
        <rFont val="Times New Roman"/>
        <family val="1"/>
        <charset val="204"/>
      </rPr>
      <t xml:space="preserve">4 вкуса Ассорти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</si>
  <si>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вкусы </t>
    </r>
    <r>
      <rPr>
        <b/>
        <sz val="11"/>
        <color theme="1"/>
        <rFont val="Times New Roman"/>
        <family val="1"/>
        <charset val="204"/>
      </rPr>
      <t xml:space="preserve">Asian mix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</si>
  <si>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Ассорти МИКС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</si>
  <si>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Барбекю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</si>
  <si>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</si>
  <si>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Сыр лук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</si>
  <si>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</si>
  <si>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</si>
  <si>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</si>
  <si>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</si>
  <si>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</si>
  <si>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</si>
  <si>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</si>
  <si>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</si>
  <si>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</si>
  <si>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наш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</si>
  <si>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 Сметана зелень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</si>
  <si>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Холодец хрен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</si>
  <si>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Сыр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</si>
  <si>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Барбекю 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</si>
  <si>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Сметана-зелень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</si>
  <si>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Грибы со сметаной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</si>
  <si>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Холодец-хрен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</si>
  <si>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Сыр</t>
    </r>
    <r>
      <rPr>
        <sz val="10"/>
        <color rgb="FF000000"/>
        <rFont val="Times New Roman"/>
        <family val="1"/>
        <charset val="204"/>
      </rPr>
      <t xml:space="preserve"> (жареный, спецированый)</t>
    </r>
  </si>
  <si>
    <r>
      <rPr>
        <sz val="10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0"/>
        <color theme="1"/>
        <rFont val="Times New Roman"/>
        <family val="1"/>
        <charset val="204"/>
      </rPr>
      <t>Мексиканский соус</t>
    </r>
    <r>
      <rPr>
        <sz val="10"/>
        <color theme="1"/>
        <rFont val="Times New Roman"/>
        <family val="1"/>
        <charset val="204"/>
      </rPr>
      <t xml:space="preserve"> 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</si>
  <si>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Бекон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</si>
  <si>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Васаби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</si>
  <si>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КРЕВЕТКА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</si>
  <si>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Красная икра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</si>
  <si>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Тайский перец чили</t>
    </r>
    <r>
      <rPr>
        <sz val="10"/>
        <color rgb="FF000000"/>
        <rFont val="Times New Roman"/>
        <family val="1"/>
        <charset val="204"/>
      </rPr>
      <t xml:space="preserve">  ПФ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</si>
  <si>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МИКС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</si>
  <si>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(белый)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</si>
  <si>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</si>
  <si>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(желтый)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</si>
  <si>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</si>
  <si>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(красный)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</si>
  <si>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(белый)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</si>
  <si>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</si>
  <si>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</t>
    </r>
    <r>
      <rPr>
        <b/>
        <sz val="10"/>
        <color rgb="FF000000"/>
        <rFont val="Times New Roman"/>
        <family val="1"/>
        <charset val="204"/>
      </rPr>
      <t xml:space="preserve"> (желтый)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</si>
  <si>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</si>
  <si>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 xml:space="preserve">(красный) </t>
    </r>
    <r>
      <rPr>
        <sz val="10"/>
        <color rgb="FF000000"/>
        <rFont val="Times New Roman"/>
        <family val="1"/>
        <charset val="204"/>
      </rPr>
      <t>накатанный не жареный</t>
    </r>
  </si>
  <si>
    <r>
      <rPr>
        <sz val="11"/>
        <color theme="1"/>
        <rFont val="Times New Roman"/>
        <family val="1"/>
        <charset val="204"/>
      </rPr>
      <t>Декстроза/</t>
    </r>
    <r>
      <rPr>
        <b/>
        <sz val="11"/>
        <color theme="1"/>
        <rFont val="Times New Roman"/>
        <family val="1"/>
        <charset val="204"/>
      </rPr>
      <t xml:space="preserve">Глюкоза </t>
    </r>
  </si>
  <si>
    <r>
      <rPr>
        <sz val="11"/>
        <color theme="1"/>
        <rFont val="Times New Roman"/>
        <family val="1"/>
        <charset val="204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  <family val="1"/>
        <charset val="204"/>
      </rPr>
      <t xml:space="preserve">                        (БРАК НЕ ТРОГАТЬ!)</t>
    </r>
  </si>
  <si>
    <r>
      <rPr>
        <sz val="11"/>
        <color theme="1"/>
        <rFont val="Times New Roman"/>
        <family val="1"/>
        <charset val="204"/>
      </rPr>
      <t xml:space="preserve">Арахис жарено соленый </t>
    </r>
    <r>
      <rPr>
        <b/>
        <sz val="11"/>
        <color theme="1"/>
        <rFont val="Times New Roman"/>
        <family val="1"/>
        <charset val="204"/>
      </rPr>
      <t>Сплит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</si>
  <si>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Шашлык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</si>
  <si>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Мексиканский соус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</si>
  <si>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Бекон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</si>
  <si>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Сыр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</si>
  <si>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 xml:space="preserve">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</si>
  <si>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Чили 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</si>
  <si>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</t>
    </r>
    <r>
      <rPr>
        <b/>
        <sz val="11"/>
        <color theme="1"/>
        <rFont val="Times New Roman"/>
        <family val="1"/>
        <charset val="204"/>
      </rPr>
      <t xml:space="preserve"> Холодец-хрен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</si>
  <si>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</si>
  <si>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</si>
  <si>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</si>
  <si>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Спар </t>
    </r>
  </si>
  <si>
    <r>
      <rPr>
        <sz val="11"/>
        <color rgb="FF000000"/>
        <rFont val="Times New Roman"/>
        <family val="1"/>
        <charset val="204"/>
      </rPr>
      <t xml:space="preserve"> Арахис в хрустящей корочке </t>
    </r>
    <r>
      <rPr>
        <b/>
        <sz val="11"/>
        <color rgb="FF000000"/>
        <rFont val="Times New Roman"/>
        <family val="1"/>
        <charset val="204"/>
      </rPr>
      <t xml:space="preserve">Смаки СIASSIK MIX </t>
    </r>
  </si>
  <si>
    <r>
      <rPr>
        <sz val="11"/>
        <color rgb="FF000000"/>
        <rFont val="Times New Roman"/>
        <family val="1"/>
        <charset val="204"/>
      </rPr>
      <t xml:space="preserve"> Арахис жарено соленый </t>
    </r>
    <r>
      <rPr>
        <b/>
        <sz val="11"/>
        <color rgb="FF000000"/>
        <rFont val="Times New Roman"/>
        <family val="1"/>
        <charset val="204"/>
      </rPr>
      <t xml:space="preserve">4 вкуса Ассорти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</si>
  <si>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вкусы </t>
    </r>
    <r>
      <rPr>
        <b/>
        <sz val="11"/>
        <color theme="1"/>
        <rFont val="Times New Roman"/>
        <family val="1"/>
        <charset val="204"/>
      </rPr>
      <t xml:space="preserve">Asian mix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</si>
  <si>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Ассорти МИКС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</si>
  <si>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Барбекю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</si>
  <si>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</si>
  <si>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Сыр лук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</si>
  <si>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</si>
  <si>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</si>
  <si>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</si>
  <si>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</si>
  <si>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</si>
  <si>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</si>
  <si>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</si>
  <si>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</si>
  <si>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</si>
  <si>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наш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</si>
  <si>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 Сметана зелень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</si>
  <si>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Холодец хрен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</si>
  <si>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Сыр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</si>
  <si>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Барбекю 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</si>
  <si>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Сметана-зелень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</si>
  <si>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Грибы со сметаной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</si>
  <si>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Холодец-хрен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</si>
  <si>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Сыр</t>
    </r>
    <r>
      <rPr>
        <sz val="10"/>
        <color rgb="FF000000"/>
        <rFont val="Times New Roman"/>
        <family val="1"/>
        <charset val="204"/>
      </rPr>
      <t xml:space="preserve"> (жареный, спецированый)</t>
    </r>
  </si>
  <si>
    <r>
      <rPr>
        <sz val="10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0"/>
        <color theme="1"/>
        <rFont val="Times New Roman"/>
        <family val="1"/>
        <charset val="204"/>
      </rPr>
      <t>Мексиканский соус</t>
    </r>
    <r>
      <rPr>
        <sz val="10"/>
        <color theme="1"/>
        <rFont val="Times New Roman"/>
        <family val="1"/>
        <charset val="204"/>
      </rPr>
      <t xml:space="preserve"> 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</si>
  <si>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Бекон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</si>
  <si>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Васаби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</si>
  <si>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КРЕВЕТКА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</si>
  <si>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Красная икра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</si>
  <si>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Тайский перец чили</t>
    </r>
    <r>
      <rPr>
        <sz val="10"/>
        <color rgb="FF000000"/>
        <rFont val="Times New Roman"/>
        <family val="1"/>
        <charset val="204"/>
      </rPr>
      <t xml:space="preserve">  ПФ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</si>
  <si>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МИКС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</si>
  <si>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(белый)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</si>
  <si>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</si>
  <si>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(желтый)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</si>
  <si>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</si>
  <si>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(красный)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</si>
  <si>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(белый)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</si>
  <si>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</si>
  <si>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</t>
    </r>
    <r>
      <rPr>
        <b/>
        <sz val="10"/>
        <color rgb="FF000000"/>
        <rFont val="Times New Roman"/>
        <family val="1"/>
        <charset val="204"/>
      </rPr>
      <t xml:space="preserve"> (желтый)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</si>
  <si>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</si>
  <si>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 xml:space="preserve">(красный) </t>
    </r>
    <r>
      <rPr>
        <sz val="10"/>
        <color rgb="FF000000"/>
        <rFont val="Times New Roman"/>
        <family val="1"/>
        <charset val="204"/>
      </rPr>
      <t>накатанный не жареный</t>
    </r>
  </si>
  <si>
    <t>Арахис бланш, СПЛИТ</t>
  </si>
  <si>
    <t>Агроимпэкс</t>
  </si>
  <si>
    <r>
      <rPr>
        <sz val="11"/>
        <color theme="1"/>
        <rFont val="Times New Roman"/>
        <family val="1"/>
        <charset val="204"/>
      </rPr>
      <t>Декстроза/</t>
    </r>
    <r>
      <rPr>
        <b/>
        <sz val="11"/>
        <color theme="1"/>
        <rFont val="Times New Roman"/>
        <family val="1"/>
        <charset val="204"/>
      </rPr>
      <t xml:space="preserve">Глюкоза </t>
    </r>
  </si>
  <si>
    <r>
      <rPr>
        <sz val="11"/>
        <color theme="1"/>
        <rFont val="Times New Roman"/>
        <family val="1"/>
        <charset val="204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  <family val="1"/>
        <charset val="204"/>
      </rPr>
      <t xml:space="preserve">                        (БРАК НЕ ТРОГАТЬ!)</t>
    </r>
  </si>
  <si>
    <r>
      <rPr>
        <sz val="11"/>
        <color theme="1"/>
        <rFont val="Times New Roman"/>
        <family val="1"/>
        <charset val="204"/>
      </rPr>
      <t xml:space="preserve">Арахис жарено соленый </t>
    </r>
    <r>
      <rPr>
        <b/>
        <sz val="11"/>
        <color theme="1"/>
        <rFont val="Times New Roman"/>
        <family val="1"/>
        <charset val="204"/>
      </rPr>
      <t>Сплит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</si>
  <si>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Шашлык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</si>
  <si>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Мексиканский соус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</si>
  <si>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Бекон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</si>
  <si>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Сыр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</si>
  <si>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 xml:space="preserve">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</si>
  <si>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Чили 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</si>
  <si>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</t>
    </r>
    <r>
      <rPr>
        <b/>
        <sz val="11"/>
        <color theme="1"/>
        <rFont val="Times New Roman"/>
        <family val="1"/>
        <charset val="204"/>
      </rPr>
      <t xml:space="preserve"> Холодец-хрен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</si>
  <si>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</si>
  <si>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</si>
  <si>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</si>
  <si>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Спар </t>
    </r>
  </si>
  <si>
    <r>
      <rPr>
        <sz val="11"/>
        <color rgb="FF000000"/>
        <rFont val="Times New Roman"/>
        <family val="1"/>
        <charset val="204"/>
      </rPr>
      <t xml:space="preserve"> Арахис в хрустящей корочке </t>
    </r>
    <r>
      <rPr>
        <b/>
        <sz val="11"/>
        <color rgb="FF000000"/>
        <rFont val="Times New Roman"/>
        <family val="1"/>
        <charset val="204"/>
      </rPr>
      <t xml:space="preserve">Смаки СIASSIK MIX </t>
    </r>
  </si>
  <si>
    <r>
      <rPr>
        <sz val="11"/>
        <color rgb="FF000000"/>
        <rFont val="Times New Roman"/>
        <family val="1"/>
        <charset val="204"/>
      </rPr>
      <t xml:space="preserve"> Арахис жарено соленый </t>
    </r>
    <r>
      <rPr>
        <b/>
        <sz val="11"/>
        <color rgb="FF000000"/>
        <rFont val="Times New Roman"/>
        <family val="1"/>
        <charset val="204"/>
      </rPr>
      <t xml:space="preserve">4 вкуса Ассорти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</si>
  <si>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вкусы </t>
    </r>
    <r>
      <rPr>
        <b/>
        <sz val="11"/>
        <color theme="1"/>
        <rFont val="Times New Roman"/>
        <family val="1"/>
        <charset val="204"/>
      </rPr>
      <t xml:space="preserve">Asian mix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</si>
  <si>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Ассорти МИКС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</si>
  <si>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Барбекю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</si>
  <si>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</si>
  <si>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Сыр лук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</si>
  <si>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</si>
  <si>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</si>
  <si>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</si>
  <si>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</si>
  <si>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</si>
  <si>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</si>
  <si>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</si>
  <si>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</si>
  <si>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</si>
  <si>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наш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</si>
  <si>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 Сметана зелень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</si>
  <si>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Холодец хрен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</si>
  <si>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Сыр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</si>
  <si>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Барбекю 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</si>
  <si>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Сметана-зелень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</si>
  <si>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Грибы со сметаной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</si>
  <si>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Холодец-хрен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</si>
  <si>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Сыр</t>
    </r>
    <r>
      <rPr>
        <sz val="10"/>
        <color rgb="FF000000"/>
        <rFont val="Times New Roman"/>
        <family val="1"/>
        <charset val="204"/>
      </rPr>
      <t xml:space="preserve"> (жареный, спецированый)</t>
    </r>
  </si>
  <si>
    <r>
      <rPr>
        <sz val="10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0"/>
        <color theme="1"/>
        <rFont val="Times New Roman"/>
        <family val="1"/>
        <charset val="204"/>
      </rPr>
      <t>Мексиканский соус</t>
    </r>
    <r>
      <rPr>
        <sz val="10"/>
        <color theme="1"/>
        <rFont val="Times New Roman"/>
        <family val="1"/>
        <charset val="204"/>
      </rPr>
      <t xml:space="preserve"> 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</si>
  <si>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Бекон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</si>
  <si>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Васаби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</si>
  <si>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КРЕВЕТКА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</si>
  <si>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Красная икра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</si>
  <si>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Тайский перец чили</t>
    </r>
    <r>
      <rPr>
        <sz val="10"/>
        <color rgb="FF000000"/>
        <rFont val="Times New Roman"/>
        <family val="1"/>
        <charset val="204"/>
      </rPr>
      <t xml:space="preserve">  ПФ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</si>
  <si>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МИКС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</si>
  <si>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(белый)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</si>
  <si>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</si>
  <si>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(желтый)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</si>
  <si>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</si>
  <si>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(красный)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</si>
  <si>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(белый)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</si>
  <si>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</si>
  <si>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</t>
    </r>
    <r>
      <rPr>
        <b/>
        <sz val="10"/>
        <color rgb="FF000000"/>
        <rFont val="Times New Roman"/>
        <family val="1"/>
        <charset val="204"/>
      </rPr>
      <t xml:space="preserve"> (желтый)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</si>
  <si>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</si>
  <si>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 xml:space="preserve">(красный) </t>
    </r>
    <r>
      <rPr>
        <sz val="10"/>
        <color rgb="FF000000"/>
        <rFont val="Times New Roman"/>
        <family val="1"/>
        <charset val="204"/>
      </rPr>
      <t>накатанный не жареный</t>
    </r>
  </si>
  <si>
    <r>
      <rPr>
        <sz val="11"/>
        <color theme="1"/>
        <rFont val="Times New Roman"/>
        <family val="1"/>
        <charset val="204"/>
      </rPr>
      <t>Декстроза/</t>
    </r>
    <r>
      <rPr>
        <b/>
        <sz val="11"/>
        <color theme="1"/>
        <rFont val="Times New Roman"/>
        <family val="1"/>
        <charset val="204"/>
      </rPr>
      <t xml:space="preserve">Глюкоза </t>
    </r>
  </si>
  <si>
    <r>
      <rPr>
        <sz val="11"/>
        <color theme="1"/>
        <rFont val="Times New Roman"/>
        <family val="1"/>
        <charset val="204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  <family val="1"/>
        <charset val="204"/>
      </rPr>
      <t xml:space="preserve">                        (БРАК НЕ ТРОГАТЬ!)</t>
    </r>
  </si>
  <si>
    <r>
      <rPr>
        <sz val="11"/>
        <color theme="1"/>
        <rFont val="Times New Roman"/>
        <family val="1"/>
        <charset val="204"/>
      </rPr>
      <t xml:space="preserve">Арахис жарено соленый </t>
    </r>
    <r>
      <rPr>
        <b/>
        <sz val="11"/>
        <color theme="1"/>
        <rFont val="Times New Roman"/>
        <family val="1"/>
        <charset val="204"/>
      </rPr>
      <t>Сплит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</si>
  <si>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Шашлык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</si>
  <si>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Мексиканский соус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</si>
  <si>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Бекон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</si>
  <si>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Сыр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</si>
  <si>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 xml:space="preserve">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</si>
  <si>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Чили 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</si>
  <si>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</t>
    </r>
    <r>
      <rPr>
        <b/>
        <sz val="11"/>
        <color theme="1"/>
        <rFont val="Times New Roman"/>
        <family val="1"/>
        <charset val="204"/>
      </rPr>
      <t xml:space="preserve"> Холодец-хрен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</si>
  <si>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</si>
  <si>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</si>
  <si>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</si>
  <si>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Спар </t>
    </r>
  </si>
  <si>
    <r>
      <rPr>
        <sz val="11"/>
        <color rgb="FF000000"/>
        <rFont val="Times New Roman"/>
        <family val="1"/>
        <charset val="204"/>
      </rPr>
      <t xml:space="preserve"> Арахис в хрустящей корочке </t>
    </r>
    <r>
      <rPr>
        <b/>
        <sz val="11"/>
        <color rgb="FF000000"/>
        <rFont val="Times New Roman"/>
        <family val="1"/>
        <charset val="204"/>
      </rPr>
      <t xml:space="preserve">Смаки СIASSIK MIX </t>
    </r>
  </si>
  <si>
    <r>
      <rPr>
        <sz val="11"/>
        <color rgb="FF000000"/>
        <rFont val="Times New Roman"/>
        <family val="1"/>
        <charset val="204"/>
      </rPr>
      <t xml:space="preserve"> Арахис жарено соленый </t>
    </r>
    <r>
      <rPr>
        <b/>
        <sz val="11"/>
        <color rgb="FF000000"/>
        <rFont val="Times New Roman"/>
        <family val="1"/>
        <charset val="204"/>
      </rPr>
      <t xml:space="preserve">4 вкуса Ассорти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</si>
  <si>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вкусы </t>
    </r>
    <r>
      <rPr>
        <b/>
        <sz val="11"/>
        <color theme="1"/>
        <rFont val="Times New Roman"/>
        <family val="1"/>
        <charset val="204"/>
      </rPr>
      <t xml:space="preserve">Asian mix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</si>
  <si>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Ассорти МИКС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</si>
  <si>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Барбекю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</si>
  <si>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</si>
  <si>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Сыр лук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</si>
  <si>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</si>
  <si>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</si>
  <si>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</si>
  <si>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</si>
  <si>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</si>
  <si>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</si>
  <si>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</si>
  <si>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</si>
  <si>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</si>
  <si>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наш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</si>
  <si>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 Сметана зелень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</si>
  <si>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Холодец хрен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</si>
  <si>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Сыр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</si>
  <si>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Барбекю 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</si>
  <si>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Сметана-зелень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</si>
  <si>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Грибы со сметаной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</si>
  <si>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Холодец-хрен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</si>
  <si>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Сыр</t>
    </r>
    <r>
      <rPr>
        <sz val="10"/>
        <color rgb="FF000000"/>
        <rFont val="Times New Roman"/>
        <family val="1"/>
        <charset val="204"/>
      </rPr>
      <t xml:space="preserve"> (жареный, спецированый)</t>
    </r>
  </si>
  <si>
    <r>
      <rPr>
        <sz val="10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0"/>
        <color theme="1"/>
        <rFont val="Times New Roman"/>
        <family val="1"/>
        <charset val="204"/>
      </rPr>
      <t>Мексиканский соус</t>
    </r>
    <r>
      <rPr>
        <sz val="10"/>
        <color theme="1"/>
        <rFont val="Times New Roman"/>
        <family val="1"/>
        <charset val="204"/>
      </rPr>
      <t xml:space="preserve"> 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</si>
  <si>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Бекон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</si>
  <si>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Васаби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</si>
  <si>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КРЕВЕТКА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</si>
  <si>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Красная икра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</si>
  <si>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Тайский перец чили</t>
    </r>
    <r>
      <rPr>
        <sz val="10"/>
        <color rgb="FF000000"/>
        <rFont val="Times New Roman"/>
        <family val="1"/>
        <charset val="204"/>
      </rPr>
      <t xml:space="preserve">  ПФ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</si>
  <si>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МИКС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</si>
  <si>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(белый)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</si>
  <si>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</si>
  <si>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(желтый)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</si>
  <si>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</si>
  <si>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(красный)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</si>
  <si>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(белый)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</si>
  <si>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</si>
  <si>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</t>
    </r>
    <r>
      <rPr>
        <b/>
        <sz val="10"/>
        <color rgb="FF000000"/>
        <rFont val="Times New Roman"/>
        <family val="1"/>
        <charset val="204"/>
      </rPr>
      <t xml:space="preserve"> (желтый)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</si>
  <si>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</si>
  <si>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 xml:space="preserve">(красный) </t>
    </r>
    <r>
      <rPr>
        <sz val="10"/>
        <color rgb="FF000000"/>
        <rFont val="Times New Roman"/>
        <family val="1"/>
        <charset val="204"/>
      </rPr>
      <t>накатанный не жареный</t>
    </r>
  </si>
  <si>
    <r>
      <rPr>
        <sz val="11"/>
        <color theme="1"/>
        <rFont val="Times New Roman"/>
        <family val="1"/>
        <charset val="204"/>
      </rPr>
      <t>Декстроза/</t>
    </r>
    <r>
      <rPr>
        <b/>
        <sz val="11"/>
        <color theme="1"/>
        <rFont val="Times New Roman"/>
        <family val="1"/>
        <charset val="204"/>
      </rPr>
      <t xml:space="preserve">Глюкоза </t>
    </r>
  </si>
  <si>
    <r>
      <rPr>
        <sz val="11"/>
        <color theme="1"/>
        <rFont val="Times New Roman"/>
        <family val="1"/>
        <charset val="204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  <family val="1"/>
        <charset val="204"/>
      </rPr>
      <t xml:space="preserve">                        (БРАК НЕ ТРОГАТЬ!)</t>
    </r>
  </si>
  <si>
    <r>
      <rPr>
        <sz val="11"/>
        <color theme="1"/>
        <rFont val="Times New Roman"/>
        <family val="1"/>
        <charset val="204"/>
      </rPr>
      <t xml:space="preserve">Арахис жарено соленый </t>
    </r>
    <r>
      <rPr>
        <b/>
        <sz val="11"/>
        <color theme="1"/>
        <rFont val="Times New Roman"/>
        <family val="1"/>
        <charset val="204"/>
      </rPr>
      <t>Сплит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</si>
  <si>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Шашлык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</si>
  <si>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Мексиканский соус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</si>
  <si>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Бекон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</si>
  <si>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Сыр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</si>
  <si>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 xml:space="preserve">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</si>
  <si>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Чили 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</si>
  <si>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</t>
    </r>
    <r>
      <rPr>
        <b/>
        <sz val="11"/>
        <color theme="1"/>
        <rFont val="Times New Roman"/>
        <family val="1"/>
        <charset val="204"/>
      </rPr>
      <t xml:space="preserve"> Холодец-хрен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</si>
  <si>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</si>
  <si>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</si>
  <si>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</si>
  <si>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Спар </t>
    </r>
  </si>
  <si>
    <r>
      <rPr>
        <sz val="11"/>
        <color rgb="FF000000"/>
        <rFont val="Times New Roman"/>
        <family val="1"/>
        <charset val="204"/>
      </rPr>
      <t xml:space="preserve"> Арахис в хрустящей корочке </t>
    </r>
    <r>
      <rPr>
        <b/>
        <sz val="11"/>
        <color rgb="FF000000"/>
        <rFont val="Times New Roman"/>
        <family val="1"/>
        <charset val="204"/>
      </rPr>
      <t xml:space="preserve">Смаки СIASSIK MIX </t>
    </r>
  </si>
  <si>
    <r>
      <rPr>
        <sz val="11"/>
        <color rgb="FF000000"/>
        <rFont val="Times New Roman"/>
        <family val="1"/>
        <charset val="204"/>
      </rPr>
      <t xml:space="preserve"> Арахис жарено соленый </t>
    </r>
    <r>
      <rPr>
        <b/>
        <sz val="11"/>
        <color rgb="FF000000"/>
        <rFont val="Times New Roman"/>
        <family val="1"/>
        <charset val="204"/>
      </rPr>
      <t xml:space="preserve">4 вкуса Ассорти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</si>
  <si>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вкусы </t>
    </r>
    <r>
      <rPr>
        <b/>
        <sz val="11"/>
        <color theme="1"/>
        <rFont val="Times New Roman"/>
        <family val="1"/>
        <charset val="204"/>
      </rPr>
      <t xml:space="preserve">Asian mix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</si>
  <si>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Ассорти МИКС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</si>
  <si>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Барбекю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</si>
  <si>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</si>
  <si>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Сыр лук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</si>
  <si>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</si>
  <si>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</si>
  <si>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</si>
  <si>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</si>
  <si>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</si>
  <si>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</si>
  <si>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</si>
  <si>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</si>
  <si>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</si>
  <si>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наш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</si>
  <si>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 Сметана зелень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</si>
  <si>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Холодец хрен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</si>
  <si>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Сыр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</si>
  <si>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Барбекю 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</si>
  <si>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Сметана-зелень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</si>
  <si>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Грибы со сметаной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</si>
  <si>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Холодец-хрен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</si>
  <si>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Сыр</t>
    </r>
    <r>
      <rPr>
        <sz val="10"/>
        <color rgb="FF000000"/>
        <rFont val="Times New Roman"/>
        <family val="1"/>
        <charset val="204"/>
      </rPr>
      <t xml:space="preserve"> (жареный, спецированый)</t>
    </r>
  </si>
  <si>
    <r>
      <rPr>
        <sz val="10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0"/>
        <color theme="1"/>
        <rFont val="Times New Roman"/>
        <family val="1"/>
        <charset val="204"/>
      </rPr>
      <t>Мексиканский соус</t>
    </r>
    <r>
      <rPr>
        <sz val="10"/>
        <color theme="1"/>
        <rFont val="Times New Roman"/>
        <family val="1"/>
        <charset val="204"/>
      </rPr>
      <t xml:space="preserve"> 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</si>
  <si>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Бекон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</si>
  <si>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Васаби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</si>
  <si>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КРЕВЕТКА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</si>
  <si>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Красная икра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</si>
  <si>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Тайский перец чили</t>
    </r>
    <r>
      <rPr>
        <sz val="10"/>
        <color rgb="FF000000"/>
        <rFont val="Times New Roman"/>
        <family val="1"/>
        <charset val="204"/>
      </rPr>
      <t xml:space="preserve">  ПФ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</si>
  <si>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МИКС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</si>
  <si>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(белый)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</si>
  <si>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</si>
  <si>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(желтый)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</si>
  <si>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</si>
  <si>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(красный)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</si>
  <si>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(белый)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</si>
  <si>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</si>
  <si>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</t>
    </r>
    <r>
      <rPr>
        <b/>
        <sz val="10"/>
        <color rgb="FF000000"/>
        <rFont val="Times New Roman"/>
        <family val="1"/>
        <charset val="204"/>
      </rPr>
      <t xml:space="preserve"> (желтый)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</si>
  <si>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</si>
  <si>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 xml:space="preserve">(красный) </t>
    </r>
    <r>
      <rPr>
        <sz val="10"/>
        <color rgb="FF000000"/>
        <rFont val="Times New Roman"/>
        <family val="1"/>
        <charset val="204"/>
      </rPr>
      <t>накатанный не жареный</t>
    </r>
  </si>
  <si>
    <r>
      <rPr>
        <sz val="11"/>
        <color theme="1"/>
        <rFont val="Times New Roman"/>
        <family val="1"/>
        <charset val="204"/>
      </rPr>
      <t>Декстроза/</t>
    </r>
    <r>
      <rPr>
        <b/>
        <sz val="11"/>
        <color theme="1"/>
        <rFont val="Times New Roman"/>
        <family val="1"/>
        <charset val="204"/>
      </rPr>
      <t xml:space="preserve">Глюкоза </t>
    </r>
  </si>
  <si>
    <r>
      <rPr>
        <sz val="11"/>
        <color theme="1"/>
        <rFont val="Times New Roman"/>
        <family val="1"/>
        <charset val="204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  <family val="1"/>
        <charset val="204"/>
      </rPr>
      <t xml:space="preserve">                        (БРАК НЕ ТРОГАТЬ!)</t>
    </r>
  </si>
  <si>
    <r>
      <rPr>
        <sz val="11"/>
        <color theme="1"/>
        <rFont val="Times New Roman"/>
        <family val="1"/>
        <charset val="204"/>
      </rPr>
      <t xml:space="preserve">Арахис жарено соленый </t>
    </r>
    <r>
      <rPr>
        <b/>
        <sz val="11"/>
        <color theme="1"/>
        <rFont val="Times New Roman"/>
        <family val="1"/>
        <charset val="204"/>
      </rPr>
      <t>Сплит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</si>
  <si>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Шашлык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</si>
  <si>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Мексиканский соус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</si>
  <si>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Бекон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</si>
  <si>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Сыр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</si>
  <si>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 xml:space="preserve">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</si>
  <si>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Чили 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</si>
  <si>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</t>
    </r>
    <r>
      <rPr>
        <b/>
        <sz val="11"/>
        <color theme="1"/>
        <rFont val="Times New Roman"/>
        <family val="1"/>
        <charset val="204"/>
      </rPr>
      <t xml:space="preserve"> Холодец-хрен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</si>
  <si>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</si>
  <si>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</si>
  <si>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</si>
  <si>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Спар </t>
    </r>
  </si>
  <si>
    <r>
      <rPr>
        <sz val="11"/>
        <color rgb="FF000000"/>
        <rFont val="Times New Roman"/>
        <family val="1"/>
        <charset val="204"/>
      </rPr>
      <t xml:space="preserve"> Арахис в хрустящей корочке </t>
    </r>
    <r>
      <rPr>
        <b/>
        <sz val="11"/>
        <color rgb="FF000000"/>
        <rFont val="Times New Roman"/>
        <family val="1"/>
        <charset val="204"/>
      </rPr>
      <t xml:space="preserve">Смаки СIASSIK MIX </t>
    </r>
  </si>
  <si>
    <r>
      <rPr>
        <sz val="11"/>
        <color rgb="FF000000"/>
        <rFont val="Times New Roman"/>
        <family val="1"/>
        <charset val="204"/>
      </rPr>
      <t xml:space="preserve"> Арахис жарено соленый </t>
    </r>
    <r>
      <rPr>
        <b/>
        <sz val="11"/>
        <color rgb="FF000000"/>
        <rFont val="Times New Roman"/>
        <family val="1"/>
        <charset val="204"/>
      </rPr>
      <t xml:space="preserve">4 вкуса Ассорти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</si>
  <si>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вкусы </t>
    </r>
    <r>
      <rPr>
        <b/>
        <sz val="11"/>
        <color theme="1"/>
        <rFont val="Times New Roman"/>
        <family val="1"/>
        <charset val="204"/>
      </rPr>
      <t xml:space="preserve">Asian mix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</si>
  <si>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Ассорти МИКС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</si>
  <si>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Барбекю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</si>
  <si>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</si>
  <si>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Сыр лук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</si>
  <si>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</si>
  <si>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</si>
  <si>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</si>
  <si>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</si>
  <si>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</si>
  <si>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</si>
  <si>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</si>
  <si>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</si>
  <si>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</si>
  <si>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наш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</si>
  <si>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 Сметана зелень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</si>
  <si>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Холодец хрен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</si>
  <si>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Сыр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</si>
  <si>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Барбекю 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</si>
  <si>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Сметана-зелень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</si>
  <si>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Грибы со сметаной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</si>
  <si>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Холодец-хрен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</si>
  <si>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Сыр</t>
    </r>
    <r>
      <rPr>
        <sz val="10"/>
        <color rgb="FF000000"/>
        <rFont val="Times New Roman"/>
        <family val="1"/>
        <charset val="204"/>
      </rPr>
      <t xml:space="preserve"> (жареный, спецированый)</t>
    </r>
  </si>
  <si>
    <r>
      <rPr>
        <sz val="10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0"/>
        <color theme="1"/>
        <rFont val="Times New Roman"/>
        <family val="1"/>
        <charset val="204"/>
      </rPr>
      <t>Мексиканский соус</t>
    </r>
    <r>
      <rPr>
        <sz val="10"/>
        <color theme="1"/>
        <rFont val="Times New Roman"/>
        <family val="1"/>
        <charset val="204"/>
      </rPr>
      <t xml:space="preserve"> 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</si>
  <si>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Бекон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</si>
  <si>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Васаби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</si>
  <si>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КРЕВЕТКА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</si>
  <si>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Красная икра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</si>
  <si>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Тайский перец чили</t>
    </r>
    <r>
      <rPr>
        <sz val="10"/>
        <color rgb="FF000000"/>
        <rFont val="Times New Roman"/>
        <family val="1"/>
        <charset val="204"/>
      </rPr>
      <t xml:space="preserve">  ПФ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</si>
  <si>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МИКС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</si>
  <si>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(белый)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</si>
  <si>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</si>
  <si>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(желтый)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</si>
  <si>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</si>
  <si>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(красный)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</si>
  <si>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(белый)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</si>
  <si>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</si>
  <si>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</t>
    </r>
    <r>
      <rPr>
        <b/>
        <sz val="10"/>
        <color rgb="FF000000"/>
        <rFont val="Times New Roman"/>
        <family val="1"/>
        <charset val="204"/>
      </rPr>
      <t xml:space="preserve"> (желтый)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</si>
  <si>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</si>
  <si>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 xml:space="preserve">(красный) </t>
    </r>
    <r>
      <rPr>
        <sz val="10"/>
        <color rgb="FF000000"/>
        <rFont val="Times New Roman"/>
        <family val="1"/>
        <charset val="204"/>
      </rPr>
      <t>накатанный не жареный</t>
    </r>
  </si>
  <si>
    <r>
      <rPr>
        <sz val="11"/>
        <color theme="1"/>
        <rFont val="Times New Roman"/>
        <family val="1"/>
        <charset val="204"/>
      </rPr>
      <t>Декстроза/</t>
    </r>
    <r>
      <rPr>
        <b/>
        <sz val="11"/>
        <color theme="1"/>
        <rFont val="Times New Roman"/>
        <family val="1"/>
        <charset val="204"/>
      </rPr>
      <t xml:space="preserve">Глюкоза </t>
    </r>
  </si>
  <si>
    <r>
      <rPr>
        <sz val="11"/>
        <color theme="1"/>
        <rFont val="Times New Roman"/>
        <family val="1"/>
        <charset val="204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  <family val="1"/>
        <charset val="204"/>
      </rPr>
      <t xml:space="preserve">                        (БРАК НЕ ТРОГАТЬ!)</t>
    </r>
  </si>
  <si>
    <r>
      <rPr>
        <sz val="11"/>
        <color theme="1"/>
        <rFont val="Times New Roman"/>
        <family val="1"/>
        <charset val="204"/>
      </rPr>
      <t xml:space="preserve">Арахис жарено соленый </t>
    </r>
    <r>
      <rPr>
        <b/>
        <sz val="11"/>
        <color theme="1"/>
        <rFont val="Times New Roman"/>
        <family val="1"/>
        <charset val="204"/>
      </rPr>
      <t>Сплит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</si>
  <si>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Шашлык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</si>
  <si>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Мексиканский соус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</si>
  <si>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Бекон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</si>
  <si>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Сыр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</si>
  <si>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 xml:space="preserve">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</si>
  <si>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Чили 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</si>
  <si>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</t>
    </r>
    <r>
      <rPr>
        <b/>
        <sz val="11"/>
        <color theme="1"/>
        <rFont val="Times New Roman"/>
        <family val="1"/>
        <charset val="204"/>
      </rPr>
      <t xml:space="preserve"> Холодец-хрен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</si>
  <si>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</si>
  <si>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</si>
  <si>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</si>
  <si>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Спар </t>
    </r>
  </si>
  <si>
    <r>
      <rPr>
        <sz val="11"/>
        <color rgb="FF000000"/>
        <rFont val="Times New Roman"/>
        <family val="1"/>
        <charset val="204"/>
      </rPr>
      <t xml:space="preserve"> Арахис в хрустящей корочке </t>
    </r>
    <r>
      <rPr>
        <b/>
        <sz val="11"/>
        <color rgb="FF000000"/>
        <rFont val="Times New Roman"/>
        <family val="1"/>
        <charset val="204"/>
      </rPr>
      <t xml:space="preserve">Смаки СIASSIK MIX </t>
    </r>
  </si>
  <si>
    <r>
      <rPr>
        <sz val="11"/>
        <color rgb="FF000000"/>
        <rFont val="Times New Roman"/>
        <family val="1"/>
        <charset val="204"/>
      </rPr>
      <t xml:space="preserve"> Арахис жарено соленый </t>
    </r>
    <r>
      <rPr>
        <b/>
        <sz val="11"/>
        <color rgb="FF000000"/>
        <rFont val="Times New Roman"/>
        <family val="1"/>
        <charset val="204"/>
      </rPr>
      <t xml:space="preserve">4 вкуса Ассорти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</si>
  <si>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вкусы </t>
    </r>
    <r>
      <rPr>
        <b/>
        <sz val="11"/>
        <color theme="1"/>
        <rFont val="Times New Roman"/>
        <family val="1"/>
        <charset val="204"/>
      </rPr>
      <t xml:space="preserve">Asian mix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</si>
  <si>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Ассорти МИКС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</si>
  <si>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Барбекю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</si>
  <si>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</si>
  <si>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Сыр лук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</si>
  <si>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</si>
  <si>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</si>
  <si>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</si>
  <si>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</si>
  <si>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</si>
  <si>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</si>
  <si>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</si>
  <si>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</si>
  <si>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</si>
  <si>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наш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</si>
  <si>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 Сметана зелень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</si>
  <si>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Холодец хрен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</si>
  <si>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Сыр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</si>
  <si>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Барбекю 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</si>
  <si>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Сметана-зелень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</si>
  <si>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Грибы со сметаной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</si>
  <si>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Холодец-хрен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</si>
  <si>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Сыр</t>
    </r>
    <r>
      <rPr>
        <sz val="10"/>
        <color rgb="FF000000"/>
        <rFont val="Times New Roman"/>
        <family val="1"/>
        <charset val="204"/>
      </rPr>
      <t xml:space="preserve"> (жареный, спецированый)</t>
    </r>
  </si>
  <si>
    <r>
      <rPr>
        <sz val="10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0"/>
        <color theme="1"/>
        <rFont val="Times New Roman"/>
        <family val="1"/>
        <charset val="204"/>
      </rPr>
      <t>Мексиканский соус</t>
    </r>
    <r>
      <rPr>
        <sz val="10"/>
        <color theme="1"/>
        <rFont val="Times New Roman"/>
        <family val="1"/>
        <charset val="204"/>
      </rPr>
      <t xml:space="preserve"> 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</si>
  <si>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Бекон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</si>
  <si>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Васаби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</si>
  <si>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КРЕВЕТКА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</si>
  <si>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Красная икра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</si>
  <si>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Тайский перец чили</t>
    </r>
    <r>
      <rPr>
        <sz val="10"/>
        <color rgb="FF000000"/>
        <rFont val="Times New Roman"/>
        <family val="1"/>
        <charset val="204"/>
      </rPr>
      <t xml:space="preserve">  ПФ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</si>
  <si>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МИКС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</si>
  <si>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(белый)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</si>
  <si>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</si>
  <si>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(желтый)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</si>
  <si>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</si>
  <si>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(красный)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</si>
  <si>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(белый)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</si>
  <si>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</si>
  <si>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</t>
    </r>
    <r>
      <rPr>
        <b/>
        <sz val="10"/>
        <color rgb="FF000000"/>
        <rFont val="Times New Roman"/>
        <family val="1"/>
        <charset val="204"/>
      </rPr>
      <t xml:space="preserve"> (желтый)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</si>
  <si>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</si>
  <si>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 xml:space="preserve">(красный) </t>
    </r>
    <r>
      <rPr>
        <sz val="10"/>
        <color rgb="FF000000"/>
        <rFont val="Times New Roman"/>
        <family val="1"/>
        <charset val="204"/>
      </rPr>
      <t>накатанный не жареный</t>
    </r>
  </si>
  <si>
    <r>
      <rPr>
        <sz val="11"/>
        <color theme="1"/>
        <rFont val="Times New Roman"/>
        <family val="1"/>
        <charset val="204"/>
      </rPr>
      <t>Декстроза/</t>
    </r>
    <r>
      <rPr>
        <b/>
        <sz val="11"/>
        <color theme="1"/>
        <rFont val="Times New Roman"/>
        <family val="1"/>
        <charset val="204"/>
      </rPr>
      <t xml:space="preserve">Глюкоза </t>
    </r>
  </si>
  <si>
    <r>
      <rPr>
        <sz val="11"/>
        <color theme="1"/>
        <rFont val="Times New Roman"/>
        <family val="1"/>
        <charset val="204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  <family val="1"/>
        <charset val="204"/>
      </rPr>
      <t xml:space="preserve">                        (БРАК НЕ ТРОГАТЬ!)</t>
    </r>
  </si>
  <si>
    <r>
      <rPr>
        <sz val="11"/>
        <color theme="1"/>
        <rFont val="Times New Roman"/>
        <family val="1"/>
        <charset val="204"/>
      </rPr>
      <t xml:space="preserve">Арахис жарено соленый </t>
    </r>
    <r>
      <rPr>
        <b/>
        <sz val="11"/>
        <color theme="1"/>
        <rFont val="Times New Roman"/>
        <family val="1"/>
        <charset val="204"/>
      </rPr>
      <t>Сплит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</si>
  <si>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Шашлык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</si>
  <si>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Мексиканский соус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</si>
  <si>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Бекон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</si>
  <si>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Сыр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</si>
  <si>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 xml:space="preserve">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</si>
  <si>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Чили 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</si>
  <si>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</t>
    </r>
    <r>
      <rPr>
        <b/>
        <sz val="11"/>
        <color theme="1"/>
        <rFont val="Times New Roman"/>
        <family val="1"/>
        <charset val="204"/>
      </rPr>
      <t xml:space="preserve"> Холодец-хрен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</si>
  <si>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</si>
  <si>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</si>
  <si>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</si>
  <si>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Спар </t>
    </r>
  </si>
  <si>
    <r>
      <rPr>
        <sz val="11"/>
        <color rgb="FF000000"/>
        <rFont val="Times New Roman"/>
        <family val="1"/>
        <charset val="204"/>
      </rPr>
      <t xml:space="preserve"> Арахис в хрустящей корочке </t>
    </r>
    <r>
      <rPr>
        <b/>
        <sz val="11"/>
        <color rgb="FF000000"/>
        <rFont val="Times New Roman"/>
        <family val="1"/>
        <charset val="204"/>
      </rPr>
      <t xml:space="preserve">Смаки СIASSIK MIX </t>
    </r>
  </si>
  <si>
    <r>
      <rPr>
        <sz val="11"/>
        <color rgb="FF000000"/>
        <rFont val="Times New Roman"/>
        <family val="1"/>
        <charset val="204"/>
      </rPr>
      <t xml:space="preserve"> Арахис жарено соленый </t>
    </r>
    <r>
      <rPr>
        <b/>
        <sz val="11"/>
        <color rgb="FF000000"/>
        <rFont val="Times New Roman"/>
        <family val="1"/>
        <charset val="204"/>
      </rPr>
      <t xml:space="preserve">4 вкуса Ассорти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</si>
  <si>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вкусы </t>
    </r>
    <r>
      <rPr>
        <b/>
        <sz val="11"/>
        <color theme="1"/>
        <rFont val="Times New Roman"/>
        <family val="1"/>
        <charset val="204"/>
      </rPr>
      <t xml:space="preserve">Asian mix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</si>
  <si>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Ассорти МИКС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</si>
  <si>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Барбекю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</si>
  <si>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</si>
  <si>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Сыр лук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</si>
  <si>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</si>
  <si>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</si>
  <si>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</si>
  <si>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</si>
  <si>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</si>
  <si>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</si>
  <si>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</si>
  <si>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</si>
  <si>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</si>
  <si>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наш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</si>
  <si>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 Сметана зелень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</si>
  <si>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Холодец хрен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</si>
  <si>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Сыр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</si>
  <si>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Барбекю 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</si>
  <si>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Сметана-зелень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</si>
  <si>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Грибы со сметаной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</si>
  <si>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Холодец-хрен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</si>
  <si>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Сыр</t>
    </r>
    <r>
      <rPr>
        <sz val="10"/>
        <color rgb="FF000000"/>
        <rFont val="Times New Roman"/>
        <family val="1"/>
        <charset val="204"/>
      </rPr>
      <t xml:space="preserve"> (жареный, спецированый)</t>
    </r>
  </si>
  <si>
    <r>
      <rPr>
        <sz val="10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0"/>
        <color theme="1"/>
        <rFont val="Times New Roman"/>
        <family val="1"/>
        <charset val="204"/>
      </rPr>
      <t>Мексиканский соус</t>
    </r>
    <r>
      <rPr>
        <sz val="10"/>
        <color theme="1"/>
        <rFont val="Times New Roman"/>
        <family val="1"/>
        <charset val="204"/>
      </rPr>
      <t xml:space="preserve"> 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</si>
  <si>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Бекон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</si>
  <si>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Васаби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</si>
  <si>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КРЕВЕТКА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</si>
  <si>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Красная икра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</si>
  <si>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Тайский перец чили</t>
    </r>
    <r>
      <rPr>
        <sz val="10"/>
        <color rgb="FF000000"/>
        <rFont val="Times New Roman"/>
        <family val="1"/>
        <charset val="204"/>
      </rPr>
      <t xml:space="preserve">  ПФ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</si>
  <si>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МИКС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</si>
  <si>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(белый)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</si>
  <si>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</si>
  <si>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(желтый)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</si>
  <si>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</si>
  <si>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(красный)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</si>
  <si>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(белый)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</si>
  <si>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</si>
  <si>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</t>
    </r>
    <r>
      <rPr>
        <b/>
        <sz val="10"/>
        <color rgb="FF000000"/>
        <rFont val="Times New Roman"/>
        <family val="1"/>
        <charset val="204"/>
      </rPr>
      <t xml:space="preserve"> (желтый)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</si>
  <si>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</si>
  <si>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 xml:space="preserve">(красный) </t>
    </r>
    <r>
      <rPr>
        <sz val="10"/>
        <color rgb="FF000000"/>
        <rFont val="Times New Roman"/>
        <family val="1"/>
        <charset val="204"/>
      </rPr>
      <t>накатанный не жареный</t>
    </r>
  </si>
  <si>
    <t>Патока карамельная крахмальная ГОСТ 33917-2016</t>
  </si>
  <si>
    <r>
      <rPr>
        <sz val="11"/>
        <color theme="1"/>
        <rFont val="Times New Roman"/>
        <family val="1"/>
        <charset val="204"/>
      </rPr>
      <t>Декстроза/</t>
    </r>
    <r>
      <rPr>
        <b/>
        <sz val="11"/>
        <color theme="1"/>
        <rFont val="Times New Roman"/>
        <family val="1"/>
        <charset val="204"/>
      </rPr>
      <t xml:space="preserve">Глюкоза </t>
    </r>
  </si>
  <si>
    <r>
      <rPr>
        <sz val="11"/>
        <color theme="1"/>
        <rFont val="Times New Roman"/>
        <family val="1"/>
        <charset val="204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  <family val="1"/>
        <charset val="204"/>
      </rPr>
      <t xml:space="preserve">                        (БРАК НЕ ТРОГАТЬ!)</t>
    </r>
  </si>
  <si>
    <r>
      <rPr>
        <sz val="11"/>
        <color theme="1"/>
        <rFont val="Times New Roman"/>
        <family val="1"/>
        <charset val="204"/>
      </rPr>
      <t xml:space="preserve">Арахис жарено соленый </t>
    </r>
    <r>
      <rPr>
        <b/>
        <sz val="11"/>
        <color theme="1"/>
        <rFont val="Times New Roman"/>
        <family val="1"/>
        <charset val="204"/>
      </rPr>
      <t>Сплит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</si>
  <si>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Шашлык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</si>
  <si>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Мексиканский соус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</si>
  <si>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Бекон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</si>
  <si>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Сыр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</si>
  <si>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 xml:space="preserve">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</si>
  <si>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Чили 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</si>
  <si>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</t>
    </r>
    <r>
      <rPr>
        <b/>
        <sz val="11"/>
        <color theme="1"/>
        <rFont val="Times New Roman"/>
        <family val="1"/>
        <charset val="204"/>
      </rPr>
      <t xml:space="preserve"> Холодец-хрен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</si>
  <si>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</si>
  <si>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</si>
  <si>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</si>
  <si>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Спар </t>
    </r>
  </si>
  <si>
    <r>
      <rPr>
        <sz val="11"/>
        <color rgb="FF000000"/>
        <rFont val="Times New Roman"/>
        <family val="1"/>
        <charset val="204"/>
      </rPr>
      <t xml:space="preserve"> Арахис в хрустящей корочке </t>
    </r>
    <r>
      <rPr>
        <b/>
        <sz val="11"/>
        <color rgb="FF000000"/>
        <rFont val="Times New Roman"/>
        <family val="1"/>
        <charset val="204"/>
      </rPr>
      <t xml:space="preserve">Смаки СIASSIK MIX </t>
    </r>
  </si>
  <si>
    <r>
      <rPr>
        <sz val="11"/>
        <color rgb="FF000000"/>
        <rFont val="Times New Roman"/>
        <family val="1"/>
        <charset val="204"/>
      </rPr>
      <t xml:space="preserve"> Арахис жарено соленый </t>
    </r>
    <r>
      <rPr>
        <b/>
        <sz val="11"/>
        <color rgb="FF000000"/>
        <rFont val="Times New Roman"/>
        <family val="1"/>
        <charset val="204"/>
      </rPr>
      <t xml:space="preserve">4 вкуса Ассорти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</si>
  <si>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вкусы </t>
    </r>
    <r>
      <rPr>
        <b/>
        <sz val="11"/>
        <color theme="1"/>
        <rFont val="Times New Roman"/>
        <family val="1"/>
        <charset val="204"/>
      </rPr>
      <t xml:space="preserve">Asian mix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</si>
  <si>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Ассорти МИКС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</si>
  <si>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Барбекю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</si>
  <si>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</si>
  <si>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Сыр лук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</si>
  <si>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</si>
  <si>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</si>
  <si>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</si>
  <si>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</si>
  <si>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</si>
  <si>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</si>
  <si>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</si>
  <si>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</si>
  <si>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</si>
  <si>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наш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</si>
  <si>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 Сметана зелень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</si>
  <si>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Холодец хрен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</si>
  <si>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Сыр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</si>
  <si>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Барбекю 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</si>
  <si>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Сметана-зелень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</si>
  <si>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Грибы со сметаной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</si>
  <si>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Холодец-хрен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</si>
  <si>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Сыр</t>
    </r>
    <r>
      <rPr>
        <sz val="10"/>
        <color rgb="FF000000"/>
        <rFont val="Times New Roman"/>
        <family val="1"/>
        <charset val="204"/>
      </rPr>
      <t xml:space="preserve"> (жареный, спецированый)</t>
    </r>
  </si>
  <si>
    <r>
      <rPr>
        <sz val="10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0"/>
        <color theme="1"/>
        <rFont val="Times New Roman"/>
        <family val="1"/>
        <charset val="204"/>
      </rPr>
      <t>Мексиканский соус</t>
    </r>
    <r>
      <rPr>
        <sz val="10"/>
        <color theme="1"/>
        <rFont val="Times New Roman"/>
        <family val="1"/>
        <charset val="204"/>
      </rPr>
      <t xml:space="preserve"> 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</si>
  <si>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Бекон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</si>
  <si>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Васаби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</si>
  <si>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КРЕВЕТКА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</si>
  <si>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Красная икра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</si>
  <si>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Тайский перец чили</t>
    </r>
    <r>
      <rPr>
        <sz val="10"/>
        <color rgb="FF000000"/>
        <rFont val="Times New Roman"/>
        <family val="1"/>
        <charset val="204"/>
      </rPr>
      <t xml:space="preserve">  ПФ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</si>
  <si>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МИКС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</si>
  <si>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(белый)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</si>
  <si>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</si>
  <si>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(желтый)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</si>
  <si>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</si>
  <si>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(красный)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</si>
  <si>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(белый)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</si>
  <si>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</si>
  <si>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</t>
    </r>
    <r>
      <rPr>
        <b/>
        <sz val="10"/>
        <color rgb="FF000000"/>
        <rFont val="Times New Roman"/>
        <family val="1"/>
        <charset val="204"/>
      </rPr>
      <t xml:space="preserve"> (желтый)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</si>
  <si>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</si>
  <si>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 xml:space="preserve">(красный) </t>
    </r>
    <r>
      <rPr>
        <sz val="10"/>
        <color rgb="FF000000"/>
        <rFont val="Times New Roman"/>
        <family val="1"/>
        <charset val="204"/>
      </rPr>
      <t>накатанный не жареный</t>
    </r>
  </si>
  <si>
    <t>Фисташка Фандоги Иран</t>
  </si>
  <si>
    <t>ООО "Семушка"</t>
  </si>
  <si>
    <r>
      <rPr>
        <sz val="11"/>
        <color theme="1"/>
        <rFont val="Times New Roman"/>
        <family val="1"/>
        <charset val="204"/>
      </rPr>
      <t>Декстроза/</t>
    </r>
    <r>
      <rPr>
        <b/>
        <sz val="11"/>
        <color theme="1"/>
        <rFont val="Times New Roman"/>
        <family val="1"/>
        <charset val="204"/>
      </rPr>
      <t xml:space="preserve">Глюкоза </t>
    </r>
  </si>
  <si>
    <r>
      <rPr>
        <sz val="11"/>
        <color theme="1"/>
        <rFont val="Times New Roman"/>
        <family val="1"/>
        <charset val="204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  <family val="1"/>
        <charset val="204"/>
      </rPr>
      <t xml:space="preserve">                        (БРАК НЕ ТРОГАТЬ!)</t>
    </r>
  </si>
  <si>
    <r>
      <rPr>
        <sz val="11"/>
        <color theme="1"/>
        <rFont val="Times New Roman"/>
        <family val="1"/>
        <charset val="204"/>
      </rPr>
      <t xml:space="preserve">Арахис жарено соленый </t>
    </r>
    <r>
      <rPr>
        <b/>
        <sz val="11"/>
        <color theme="1"/>
        <rFont val="Times New Roman"/>
        <family val="1"/>
        <charset val="204"/>
      </rPr>
      <t>Сплит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</si>
  <si>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Шашлык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</si>
  <si>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Мексиканский соус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</si>
  <si>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Бекон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</si>
  <si>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Сыр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</si>
  <si>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 xml:space="preserve">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</si>
  <si>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Чили 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</si>
  <si>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</t>
    </r>
    <r>
      <rPr>
        <b/>
        <sz val="11"/>
        <color theme="1"/>
        <rFont val="Times New Roman"/>
        <family val="1"/>
        <charset val="204"/>
      </rPr>
      <t xml:space="preserve"> Холодец-хрен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</si>
  <si>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</si>
  <si>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</si>
  <si>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</si>
  <si>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Спар </t>
    </r>
  </si>
  <si>
    <r>
      <rPr>
        <sz val="11"/>
        <color rgb="FF000000"/>
        <rFont val="Times New Roman"/>
        <family val="1"/>
        <charset val="204"/>
      </rPr>
      <t xml:space="preserve"> Арахис в хрустящей корочке </t>
    </r>
    <r>
      <rPr>
        <b/>
        <sz val="11"/>
        <color rgb="FF000000"/>
        <rFont val="Times New Roman"/>
        <family val="1"/>
        <charset val="204"/>
      </rPr>
      <t xml:space="preserve">Смаки СIASSIK MIX </t>
    </r>
  </si>
  <si>
    <r>
      <rPr>
        <sz val="11"/>
        <color rgb="FF000000"/>
        <rFont val="Times New Roman"/>
        <family val="1"/>
        <charset val="204"/>
      </rPr>
      <t xml:space="preserve"> Арахис жарено соленый </t>
    </r>
    <r>
      <rPr>
        <b/>
        <sz val="11"/>
        <color rgb="FF000000"/>
        <rFont val="Times New Roman"/>
        <family val="1"/>
        <charset val="204"/>
      </rPr>
      <t xml:space="preserve">4 вкуса Ассорти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</si>
  <si>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вкусы </t>
    </r>
    <r>
      <rPr>
        <b/>
        <sz val="11"/>
        <color theme="1"/>
        <rFont val="Times New Roman"/>
        <family val="1"/>
        <charset val="204"/>
      </rPr>
      <t xml:space="preserve">Asian mix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</si>
  <si>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Ассорти МИКС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</si>
  <si>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Барбекю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</si>
  <si>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</si>
  <si>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Сыр лук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</si>
  <si>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</si>
  <si>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</si>
  <si>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</si>
  <si>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</si>
  <si>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</si>
  <si>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</si>
  <si>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</si>
  <si>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</si>
  <si>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</si>
  <si>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наш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</si>
  <si>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 Сметана зелень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</si>
  <si>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Холодец хрен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</si>
  <si>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Сыр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</si>
  <si>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Барбекю 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</si>
  <si>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Сметана-зелень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</si>
  <si>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Грибы со сметаной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</si>
  <si>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Холодец-хрен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</si>
  <si>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Сыр</t>
    </r>
    <r>
      <rPr>
        <sz val="10"/>
        <color rgb="FF000000"/>
        <rFont val="Times New Roman"/>
        <family val="1"/>
        <charset val="204"/>
      </rPr>
      <t xml:space="preserve"> (жареный, спецированый)</t>
    </r>
  </si>
  <si>
    <r>
      <rPr>
        <sz val="10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0"/>
        <color theme="1"/>
        <rFont val="Times New Roman"/>
        <family val="1"/>
        <charset val="204"/>
      </rPr>
      <t>Мексиканский соус</t>
    </r>
    <r>
      <rPr>
        <sz val="10"/>
        <color theme="1"/>
        <rFont val="Times New Roman"/>
        <family val="1"/>
        <charset val="204"/>
      </rPr>
      <t xml:space="preserve"> 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</si>
  <si>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Бекон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</si>
  <si>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Васаби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</si>
  <si>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КРЕВЕТКА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</si>
  <si>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Красная икра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</si>
  <si>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Тайский перец чили</t>
    </r>
    <r>
      <rPr>
        <sz val="10"/>
        <color rgb="FF000000"/>
        <rFont val="Times New Roman"/>
        <family val="1"/>
        <charset val="204"/>
      </rPr>
      <t xml:space="preserve">  ПФ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</si>
  <si>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МИКС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</si>
  <si>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(белый)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</si>
  <si>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</si>
  <si>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(желтый)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</si>
  <si>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</si>
  <si>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(красный)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</si>
  <si>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(белый)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</si>
  <si>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</si>
  <si>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</t>
    </r>
    <r>
      <rPr>
        <b/>
        <sz val="10"/>
        <color rgb="FF000000"/>
        <rFont val="Times New Roman"/>
        <family val="1"/>
        <charset val="204"/>
      </rPr>
      <t xml:space="preserve"> (желтый)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</si>
  <si>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</si>
  <si>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 xml:space="preserve">(красный) </t>
    </r>
    <r>
      <rPr>
        <sz val="10"/>
        <color rgb="FF000000"/>
        <rFont val="Times New Roman"/>
        <family val="1"/>
        <charset val="204"/>
      </rPr>
      <t>накатанный не жареный</t>
    </r>
  </si>
  <si>
    <r>
      <rPr>
        <sz val="11"/>
        <color theme="1"/>
        <rFont val="Times New Roman"/>
        <family val="1"/>
        <charset val="204"/>
      </rPr>
      <t>Декстроза/</t>
    </r>
    <r>
      <rPr>
        <b/>
        <sz val="11"/>
        <color theme="1"/>
        <rFont val="Times New Roman"/>
        <family val="1"/>
        <charset val="204"/>
      </rPr>
      <t xml:space="preserve">Глюкоза </t>
    </r>
  </si>
  <si>
    <r>
      <rPr>
        <sz val="11"/>
        <color theme="1"/>
        <rFont val="Times New Roman"/>
        <family val="1"/>
        <charset val="204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  <family val="1"/>
        <charset val="204"/>
      </rPr>
      <t xml:space="preserve">                        (БРАК НЕ ТРОГАТЬ!)</t>
    </r>
  </si>
  <si>
    <r>
      <rPr>
        <sz val="11"/>
        <color theme="1"/>
        <rFont val="Times New Roman"/>
        <family val="1"/>
        <charset val="204"/>
      </rPr>
      <t xml:space="preserve">Арахис жарено соленый </t>
    </r>
    <r>
      <rPr>
        <b/>
        <sz val="11"/>
        <color theme="1"/>
        <rFont val="Times New Roman"/>
        <family val="1"/>
        <charset val="204"/>
      </rPr>
      <t>Сплит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</si>
  <si>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Шашлык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</si>
  <si>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Мексиканский соус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</si>
  <si>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Бекон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</si>
  <si>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Сыр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</si>
  <si>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 xml:space="preserve">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</si>
  <si>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Чили 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</si>
  <si>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</t>
    </r>
    <r>
      <rPr>
        <b/>
        <sz val="11"/>
        <color theme="1"/>
        <rFont val="Times New Roman"/>
        <family val="1"/>
        <charset val="204"/>
      </rPr>
      <t xml:space="preserve"> Холодец-хрен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</si>
  <si>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</si>
  <si>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</si>
  <si>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</si>
  <si>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Спар </t>
    </r>
  </si>
  <si>
    <r>
      <rPr>
        <sz val="11"/>
        <color rgb="FF000000"/>
        <rFont val="Times New Roman"/>
        <family val="1"/>
        <charset val="204"/>
      </rPr>
      <t xml:space="preserve"> Арахис в хрустящей корочке </t>
    </r>
    <r>
      <rPr>
        <b/>
        <sz val="11"/>
        <color rgb="FF000000"/>
        <rFont val="Times New Roman"/>
        <family val="1"/>
        <charset val="204"/>
      </rPr>
      <t xml:space="preserve">Смаки СIASSIK MIX </t>
    </r>
  </si>
  <si>
    <r>
      <rPr>
        <sz val="11"/>
        <color rgb="FF000000"/>
        <rFont val="Times New Roman"/>
        <family val="1"/>
        <charset val="204"/>
      </rPr>
      <t xml:space="preserve"> Арахис жарено соленый </t>
    </r>
    <r>
      <rPr>
        <b/>
        <sz val="11"/>
        <color rgb="FF000000"/>
        <rFont val="Times New Roman"/>
        <family val="1"/>
        <charset val="204"/>
      </rPr>
      <t xml:space="preserve">4 вкуса Ассорти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</si>
  <si>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вкусы </t>
    </r>
    <r>
      <rPr>
        <b/>
        <sz val="11"/>
        <color theme="1"/>
        <rFont val="Times New Roman"/>
        <family val="1"/>
        <charset val="204"/>
      </rPr>
      <t xml:space="preserve">Asian mix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</si>
  <si>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Ассорти МИКС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</si>
  <si>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Барбекю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</si>
  <si>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</si>
  <si>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Сыр лук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</si>
  <si>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</si>
  <si>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</si>
  <si>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</si>
  <si>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</si>
  <si>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</si>
  <si>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</si>
  <si>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</si>
  <si>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</si>
  <si>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</si>
  <si>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наш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</si>
  <si>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 Сметана зелень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</si>
  <si>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Холодец хрен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</si>
  <si>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Сыр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</si>
  <si>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Барбекю 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</si>
  <si>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Сметана-зелень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</si>
  <si>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Грибы со сметаной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</si>
  <si>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Холодец-хрен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</si>
  <si>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Сыр</t>
    </r>
    <r>
      <rPr>
        <sz val="10"/>
        <color rgb="FF000000"/>
        <rFont val="Times New Roman"/>
        <family val="1"/>
        <charset val="204"/>
      </rPr>
      <t xml:space="preserve"> (жареный, спецированый)</t>
    </r>
  </si>
  <si>
    <r>
      <rPr>
        <sz val="10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0"/>
        <color theme="1"/>
        <rFont val="Times New Roman"/>
        <family val="1"/>
        <charset val="204"/>
      </rPr>
      <t>Мексиканский соус</t>
    </r>
    <r>
      <rPr>
        <sz val="10"/>
        <color theme="1"/>
        <rFont val="Times New Roman"/>
        <family val="1"/>
        <charset val="204"/>
      </rPr>
      <t xml:space="preserve"> 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</si>
  <si>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Бекон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</si>
  <si>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Васаби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</si>
  <si>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КРЕВЕТКА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</si>
  <si>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Красная икра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</si>
  <si>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Тайский перец чили</t>
    </r>
    <r>
      <rPr>
        <sz val="10"/>
        <color rgb="FF000000"/>
        <rFont val="Times New Roman"/>
        <family val="1"/>
        <charset val="204"/>
      </rPr>
      <t xml:space="preserve">  ПФ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</si>
  <si>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МИКС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</si>
  <si>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(белый)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</si>
  <si>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</si>
  <si>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(желтый)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</si>
  <si>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</si>
  <si>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(красный)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</si>
  <si>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(белый)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</si>
  <si>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</si>
  <si>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</t>
    </r>
    <r>
      <rPr>
        <b/>
        <sz val="10"/>
        <color rgb="FF000000"/>
        <rFont val="Times New Roman"/>
        <family val="1"/>
        <charset val="204"/>
      </rPr>
      <t xml:space="preserve"> (желтый)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</si>
  <si>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</si>
  <si>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 xml:space="preserve">(красный) </t>
    </r>
    <r>
      <rPr>
        <sz val="10"/>
        <color rgb="FF000000"/>
        <rFont val="Times New Roman"/>
        <family val="1"/>
        <charset val="204"/>
      </rPr>
      <t>накатанный не жареный</t>
    </r>
  </si>
  <si>
    <r>
      <rPr>
        <sz val="11"/>
        <color theme="1"/>
        <rFont val="Times New Roman"/>
        <family val="1"/>
        <charset val="204"/>
      </rPr>
      <t>Декстроза/</t>
    </r>
    <r>
      <rPr>
        <b/>
        <sz val="11"/>
        <color theme="1"/>
        <rFont val="Times New Roman"/>
        <family val="1"/>
        <charset val="204"/>
      </rPr>
      <t xml:space="preserve">Глюкоза </t>
    </r>
  </si>
  <si>
    <r>
      <rPr>
        <sz val="11"/>
        <color theme="1"/>
        <rFont val="Times New Roman"/>
        <family val="1"/>
        <charset val="204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  <family val="1"/>
        <charset val="204"/>
      </rPr>
      <t xml:space="preserve">                        (БРАК НЕ ТРОГАТЬ!)</t>
    </r>
  </si>
  <si>
    <r>
      <rPr>
        <sz val="11"/>
        <color theme="1"/>
        <rFont val="Times New Roman"/>
        <family val="1"/>
        <charset val="204"/>
      </rPr>
      <t xml:space="preserve">Арахис жарено соленый </t>
    </r>
    <r>
      <rPr>
        <b/>
        <sz val="11"/>
        <color theme="1"/>
        <rFont val="Times New Roman"/>
        <family val="1"/>
        <charset val="204"/>
      </rPr>
      <t>Сплит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</si>
  <si>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Шашлык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</si>
  <si>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Мексиканский соус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</si>
  <si>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Бекон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</si>
  <si>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Сыр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</si>
  <si>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 xml:space="preserve">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</si>
  <si>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Чили 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</si>
  <si>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</t>
    </r>
    <r>
      <rPr>
        <b/>
        <sz val="11"/>
        <color theme="1"/>
        <rFont val="Times New Roman"/>
        <family val="1"/>
        <charset val="204"/>
      </rPr>
      <t xml:space="preserve"> Холодец-хрен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</si>
  <si>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</si>
  <si>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</si>
  <si>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</si>
  <si>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Спар </t>
    </r>
  </si>
  <si>
    <r>
      <rPr>
        <sz val="11"/>
        <color rgb="FF000000"/>
        <rFont val="Times New Roman"/>
        <family val="1"/>
        <charset val="204"/>
      </rPr>
      <t xml:space="preserve"> Арахис в хрустящей корочке </t>
    </r>
    <r>
      <rPr>
        <b/>
        <sz val="11"/>
        <color rgb="FF000000"/>
        <rFont val="Times New Roman"/>
        <family val="1"/>
        <charset val="204"/>
      </rPr>
      <t xml:space="preserve">Смаки СIASSIK MIX </t>
    </r>
  </si>
  <si>
    <r>
      <rPr>
        <sz val="11"/>
        <color rgb="FF000000"/>
        <rFont val="Times New Roman"/>
        <family val="1"/>
        <charset val="204"/>
      </rPr>
      <t xml:space="preserve"> Арахис жарено соленый </t>
    </r>
    <r>
      <rPr>
        <b/>
        <sz val="11"/>
        <color rgb="FF000000"/>
        <rFont val="Times New Roman"/>
        <family val="1"/>
        <charset val="204"/>
      </rPr>
      <t xml:space="preserve">4 вкуса Ассорти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</si>
  <si>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вкусы </t>
    </r>
    <r>
      <rPr>
        <b/>
        <sz val="11"/>
        <color theme="1"/>
        <rFont val="Times New Roman"/>
        <family val="1"/>
        <charset val="204"/>
      </rPr>
      <t xml:space="preserve">Asian mix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</si>
  <si>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Ассорти МИКС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</si>
  <si>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Барбекю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</si>
  <si>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</si>
  <si>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Сыр лук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</si>
  <si>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</si>
  <si>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</si>
  <si>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</si>
  <si>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</si>
  <si>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</si>
  <si>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</si>
  <si>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</si>
  <si>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</si>
  <si>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</si>
  <si>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наш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</si>
  <si>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 Сметана зелень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</si>
  <si>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Холодец хрен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</si>
  <si>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Сыр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</si>
  <si>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Барбекю 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</si>
  <si>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Сметана-зелень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</si>
  <si>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Грибы со сметаной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</si>
  <si>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Холодец-хрен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</si>
  <si>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Сыр</t>
    </r>
    <r>
      <rPr>
        <sz val="10"/>
        <color rgb="FF000000"/>
        <rFont val="Times New Roman"/>
        <family val="1"/>
        <charset val="204"/>
      </rPr>
      <t xml:space="preserve"> (жареный, спецированый)</t>
    </r>
  </si>
  <si>
    <r>
      <rPr>
        <sz val="10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0"/>
        <color theme="1"/>
        <rFont val="Times New Roman"/>
        <family val="1"/>
        <charset val="204"/>
      </rPr>
      <t>Мексиканский соус</t>
    </r>
    <r>
      <rPr>
        <sz val="10"/>
        <color theme="1"/>
        <rFont val="Times New Roman"/>
        <family val="1"/>
        <charset val="204"/>
      </rPr>
      <t xml:space="preserve"> 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</si>
  <si>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Бекон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</si>
  <si>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Васаби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</si>
  <si>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КРЕВЕТКА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</si>
  <si>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Красная икра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</si>
  <si>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Тайский перец чили</t>
    </r>
    <r>
      <rPr>
        <sz val="10"/>
        <color rgb="FF000000"/>
        <rFont val="Times New Roman"/>
        <family val="1"/>
        <charset val="204"/>
      </rPr>
      <t xml:space="preserve">  ПФ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</si>
  <si>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МИКС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</si>
  <si>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(белый)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</si>
  <si>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</si>
  <si>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(желтый)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</si>
  <si>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</si>
  <si>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(красный)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</si>
  <si>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(белый)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</si>
  <si>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</si>
  <si>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</t>
    </r>
    <r>
      <rPr>
        <b/>
        <sz val="10"/>
        <color rgb="FF000000"/>
        <rFont val="Times New Roman"/>
        <family val="1"/>
        <charset val="204"/>
      </rPr>
      <t xml:space="preserve"> (желтый)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</si>
  <si>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</si>
  <si>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 xml:space="preserve">(красный) </t>
    </r>
    <r>
      <rPr>
        <sz val="10"/>
        <color rgb="FF000000"/>
        <rFont val="Times New Roman"/>
        <family val="1"/>
        <charset val="204"/>
      </rPr>
      <t>накатанный не жареный</t>
    </r>
  </si>
  <si>
    <r>
      <rPr>
        <sz val="11"/>
        <color theme="1"/>
        <rFont val="Times New Roman"/>
        <family val="1"/>
        <charset val="204"/>
      </rPr>
      <t>Декстроза/</t>
    </r>
    <r>
      <rPr>
        <b/>
        <sz val="11"/>
        <color theme="1"/>
        <rFont val="Times New Roman"/>
        <family val="1"/>
        <charset val="204"/>
      </rPr>
      <t xml:space="preserve">Глюкоза </t>
    </r>
  </si>
  <si>
    <r>
      <rPr>
        <sz val="11"/>
        <color theme="1"/>
        <rFont val="Times New Roman"/>
        <family val="1"/>
        <charset val="204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  <family val="1"/>
        <charset val="204"/>
      </rPr>
      <t xml:space="preserve">                        (БРАК НЕ ТРОГАТЬ!)</t>
    </r>
  </si>
  <si>
    <r>
      <rPr>
        <sz val="11"/>
        <color theme="1"/>
        <rFont val="Times New Roman"/>
        <family val="1"/>
        <charset val="204"/>
      </rPr>
      <t xml:space="preserve">Арахис жарено соленый </t>
    </r>
    <r>
      <rPr>
        <b/>
        <sz val="11"/>
        <color theme="1"/>
        <rFont val="Times New Roman"/>
        <family val="1"/>
        <charset val="204"/>
      </rPr>
      <t>Сплит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</si>
  <si>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Шашлык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</si>
  <si>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Мексиканский соус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</si>
  <si>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Бекон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</si>
  <si>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Сыр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</si>
  <si>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 xml:space="preserve">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</si>
  <si>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Чили 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</si>
  <si>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</t>
    </r>
    <r>
      <rPr>
        <b/>
        <sz val="11"/>
        <color theme="1"/>
        <rFont val="Times New Roman"/>
        <family val="1"/>
        <charset val="204"/>
      </rPr>
      <t xml:space="preserve"> Холодец-хрен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</si>
  <si>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</si>
  <si>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</si>
  <si>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</si>
  <si>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Спар </t>
    </r>
  </si>
  <si>
    <r>
      <rPr>
        <sz val="11"/>
        <color rgb="FF000000"/>
        <rFont val="Times New Roman"/>
        <family val="1"/>
        <charset val="204"/>
      </rPr>
      <t xml:space="preserve"> Арахис в хрустящей корочке </t>
    </r>
    <r>
      <rPr>
        <b/>
        <sz val="11"/>
        <color rgb="FF000000"/>
        <rFont val="Times New Roman"/>
        <family val="1"/>
        <charset val="204"/>
      </rPr>
      <t xml:space="preserve">Смаки СIASSIK MIX </t>
    </r>
  </si>
  <si>
    <r>
      <rPr>
        <sz val="11"/>
        <color rgb="FF000000"/>
        <rFont val="Times New Roman"/>
        <family val="1"/>
        <charset val="204"/>
      </rPr>
      <t xml:space="preserve"> Арахис жарено соленый </t>
    </r>
    <r>
      <rPr>
        <b/>
        <sz val="11"/>
        <color rgb="FF000000"/>
        <rFont val="Times New Roman"/>
        <family val="1"/>
        <charset val="204"/>
      </rPr>
      <t xml:space="preserve">4 вкуса Ассорти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</si>
  <si>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вкусы </t>
    </r>
    <r>
      <rPr>
        <b/>
        <sz val="11"/>
        <color theme="1"/>
        <rFont val="Times New Roman"/>
        <family val="1"/>
        <charset val="204"/>
      </rPr>
      <t xml:space="preserve">Asian mix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</si>
  <si>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Ассорти МИКС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</si>
  <si>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Барбекю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</si>
  <si>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</si>
  <si>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Сыр лук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</si>
  <si>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</si>
  <si>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</si>
  <si>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</si>
  <si>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</si>
  <si>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</si>
  <si>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</si>
  <si>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</si>
  <si>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</si>
  <si>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</si>
  <si>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наш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</si>
  <si>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 Сметана зелень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</si>
  <si>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Холодец хрен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</si>
  <si>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Сыр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</si>
  <si>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Барбекю 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</si>
  <si>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Сметана-зелень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</si>
  <si>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Грибы со сметаной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</si>
  <si>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Холодец-хрен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</si>
  <si>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Сыр</t>
    </r>
    <r>
      <rPr>
        <sz val="10"/>
        <color rgb="FF000000"/>
        <rFont val="Times New Roman"/>
        <family val="1"/>
        <charset val="204"/>
      </rPr>
      <t xml:space="preserve"> (жареный, спецированый)</t>
    </r>
  </si>
  <si>
    <r>
      <rPr>
        <sz val="10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0"/>
        <color theme="1"/>
        <rFont val="Times New Roman"/>
        <family val="1"/>
        <charset val="204"/>
      </rPr>
      <t>Мексиканский соус</t>
    </r>
    <r>
      <rPr>
        <sz val="10"/>
        <color theme="1"/>
        <rFont val="Times New Roman"/>
        <family val="1"/>
        <charset val="204"/>
      </rPr>
      <t xml:space="preserve"> 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</si>
  <si>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Бекон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</si>
  <si>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Васаби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</si>
  <si>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КРЕВЕТКА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</si>
  <si>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Красная икра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</si>
  <si>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Тайский перец чили</t>
    </r>
    <r>
      <rPr>
        <sz val="10"/>
        <color rgb="FF000000"/>
        <rFont val="Times New Roman"/>
        <family val="1"/>
        <charset val="204"/>
      </rPr>
      <t xml:space="preserve">  ПФ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</si>
  <si>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МИКС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</si>
  <si>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(белый)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</si>
  <si>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</si>
  <si>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(желтый)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</si>
  <si>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</si>
  <si>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(красный)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</si>
  <si>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(белый)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</si>
  <si>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</si>
  <si>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</t>
    </r>
    <r>
      <rPr>
        <b/>
        <sz val="10"/>
        <color rgb="FF000000"/>
        <rFont val="Times New Roman"/>
        <family val="1"/>
        <charset val="204"/>
      </rPr>
      <t xml:space="preserve"> (желтый)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</si>
  <si>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</si>
  <si>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 xml:space="preserve">(красный) </t>
    </r>
    <r>
      <rPr>
        <sz val="10"/>
        <color rgb="FF000000"/>
        <rFont val="Times New Roman"/>
        <family val="1"/>
        <charset val="204"/>
      </rPr>
      <t>накатанный не жареный</t>
    </r>
  </si>
  <si>
    <r>
      <rPr>
        <sz val="11"/>
        <color theme="1"/>
        <rFont val="Times New Roman"/>
        <family val="1"/>
        <charset val="204"/>
      </rPr>
      <t>Декстроза/</t>
    </r>
    <r>
      <rPr>
        <b/>
        <sz val="11"/>
        <color theme="1"/>
        <rFont val="Times New Roman"/>
        <family val="1"/>
        <charset val="204"/>
      </rPr>
      <t xml:space="preserve">Глюкоза </t>
    </r>
  </si>
  <si>
    <r>
      <rPr>
        <sz val="11"/>
        <color theme="1"/>
        <rFont val="Times New Roman"/>
        <family val="1"/>
        <charset val="204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  <family val="1"/>
        <charset val="204"/>
      </rPr>
      <t xml:space="preserve">                        (БРАК НЕ ТРОГАТЬ!)</t>
    </r>
  </si>
  <si>
    <r>
      <rPr>
        <sz val="11"/>
        <color theme="1"/>
        <rFont val="Times New Roman"/>
        <family val="1"/>
        <charset val="204"/>
      </rPr>
      <t xml:space="preserve">Арахис жарено соленый </t>
    </r>
    <r>
      <rPr>
        <b/>
        <sz val="11"/>
        <color theme="1"/>
        <rFont val="Times New Roman"/>
        <family val="1"/>
        <charset val="204"/>
      </rPr>
      <t>Сплит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</si>
  <si>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Шашлык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</si>
  <si>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Мексиканский соус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</si>
  <si>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Бекон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</si>
  <si>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Сыр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</si>
  <si>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 xml:space="preserve">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</si>
  <si>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Чили 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</si>
  <si>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</t>
    </r>
    <r>
      <rPr>
        <b/>
        <sz val="11"/>
        <color theme="1"/>
        <rFont val="Times New Roman"/>
        <family val="1"/>
        <charset val="204"/>
      </rPr>
      <t xml:space="preserve"> Холодец-хрен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</si>
  <si>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</si>
  <si>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</si>
  <si>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</si>
  <si>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Спар </t>
    </r>
  </si>
  <si>
    <r>
      <rPr>
        <sz val="11"/>
        <color rgb="FF000000"/>
        <rFont val="Times New Roman"/>
        <family val="1"/>
        <charset val="204"/>
      </rPr>
      <t xml:space="preserve"> Арахис в хрустящей корочке </t>
    </r>
    <r>
      <rPr>
        <b/>
        <sz val="11"/>
        <color rgb="FF000000"/>
        <rFont val="Times New Roman"/>
        <family val="1"/>
        <charset val="204"/>
      </rPr>
      <t xml:space="preserve">Смаки СIASSIK MIX </t>
    </r>
  </si>
  <si>
    <r>
      <rPr>
        <sz val="11"/>
        <color rgb="FF000000"/>
        <rFont val="Times New Roman"/>
        <family val="1"/>
        <charset val="204"/>
      </rPr>
      <t xml:space="preserve"> Арахис жарено соленый </t>
    </r>
    <r>
      <rPr>
        <b/>
        <sz val="11"/>
        <color rgb="FF000000"/>
        <rFont val="Times New Roman"/>
        <family val="1"/>
        <charset val="204"/>
      </rPr>
      <t xml:space="preserve">4 вкуса Ассорти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</si>
  <si>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вкусы </t>
    </r>
    <r>
      <rPr>
        <b/>
        <sz val="11"/>
        <color theme="1"/>
        <rFont val="Times New Roman"/>
        <family val="1"/>
        <charset val="204"/>
      </rPr>
      <t xml:space="preserve">Asian mix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</si>
  <si>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Ассорти МИКС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</si>
  <si>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Барбекю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</si>
  <si>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</si>
  <si>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Сыр лук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</si>
  <si>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</si>
  <si>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</si>
  <si>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</si>
  <si>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</si>
  <si>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</si>
  <si>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</si>
  <si>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</si>
  <si>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</si>
  <si>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</si>
  <si>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наш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</si>
  <si>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 Сметана зелень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</si>
  <si>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Холодец хрен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</si>
  <si>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Сыр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</si>
  <si>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Барбекю 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</si>
  <si>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Сметана-зелень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</si>
  <si>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Грибы со сметаной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</si>
  <si>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Холодец-хрен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</si>
  <si>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Сыр</t>
    </r>
    <r>
      <rPr>
        <sz val="10"/>
        <color rgb="FF000000"/>
        <rFont val="Times New Roman"/>
        <family val="1"/>
        <charset val="204"/>
      </rPr>
      <t xml:space="preserve"> (жареный, спецированый)</t>
    </r>
  </si>
  <si>
    <r>
      <rPr>
        <sz val="10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0"/>
        <color theme="1"/>
        <rFont val="Times New Roman"/>
        <family val="1"/>
        <charset val="204"/>
      </rPr>
      <t>Мексиканский соус</t>
    </r>
    <r>
      <rPr>
        <sz val="10"/>
        <color theme="1"/>
        <rFont val="Times New Roman"/>
        <family val="1"/>
        <charset val="204"/>
      </rPr>
      <t xml:space="preserve"> 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</si>
  <si>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Бекон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</si>
  <si>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Васаби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</si>
  <si>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КРЕВЕТКА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</si>
  <si>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Красная икра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</si>
  <si>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Тайский перец чили</t>
    </r>
    <r>
      <rPr>
        <sz val="10"/>
        <color rgb="FF000000"/>
        <rFont val="Times New Roman"/>
        <family val="1"/>
        <charset val="204"/>
      </rPr>
      <t xml:space="preserve">  ПФ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</si>
  <si>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МИКС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</si>
  <si>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(белый)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</si>
  <si>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</si>
  <si>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(желтый)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</si>
  <si>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</si>
  <si>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(красный)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</si>
  <si>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(белый)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</si>
  <si>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</si>
  <si>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</t>
    </r>
    <r>
      <rPr>
        <b/>
        <sz val="10"/>
        <color rgb="FF000000"/>
        <rFont val="Times New Roman"/>
        <family val="1"/>
        <charset val="204"/>
      </rPr>
      <t xml:space="preserve"> (желтый)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</si>
  <si>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</si>
  <si>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 xml:space="preserve">(красный) </t>
    </r>
    <r>
      <rPr>
        <sz val="10"/>
        <color rgb="FF000000"/>
        <rFont val="Times New Roman"/>
        <family val="1"/>
        <charset val="204"/>
      </rPr>
      <t>накатанный не жареный</t>
    </r>
  </si>
  <si>
    <r>
      <rPr>
        <sz val="11"/>
        <color theme="1"/>
        <rFont val="Times New Roman"/>
        <family val="1"/>
        <charset val="204"/>
      </rPr>
      <t>Декстроза/</t>
    </r>
    <r>
      <rPr>
        <b/>
        <sz val="11"/>
        <color theme="1"/>
        <rFont val="Times New Roman"/>
        <family val="1"/>
        <charset val="204"/>
      </rPr>
      <t xml:space="preserve">Глюкоза </t>
    </r>
  </si>
  <si>
    <r>
      <rPr>
        <sz val="11"/>
        <color theme="1"/>
        <rFont val="Times New Roman"/>
        <family val="1"/>
        <charset val="204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  <family val="1"/>
        <charset val="204"/>
      </rPr>
      <t xml:space="preserve">                        (БРАК НЕ ТРОГАТЬ!)</t>
    </r>
  </si>
  <si>
    <r>
      <rPr>
        <sz val="11"/>
        <color theme="1"/>
        <rFont val="Times New Roman"/>
        <family val="1"/>
        <charset val="204"/>
      </rPr>
      <t xml:space="preserve">Арахис жарено соленый </t>
    </r>
    <r>
      <rPr>
        <b/>
        <sz val="11"/>
        <color theme="1"/>
        <rFont val="Times New Roman"/>
        <family val="1"/>
        <charset val="204"/>
      </rPr>
      <t>Сплит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</si>
  <si>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Шашлык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</si>
  <si>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Мексиканский соус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</si>
  <si>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Бекон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</si>
  <si>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Сыр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</si>
  <si>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 xml:space="preserve">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</si>
  <si>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Чили 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</si>
  <si>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</t>
    </r>
    <r>
      <rPr>
        <b/>
        <sz val="11"/>
        <color theme="1"/>
        <rFont val="Times New Roman"/>
        <family val="1"/>
        <charset val="204"/>
      </rPr>
      <t xml:space="preserve"> Холодец-хрен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</si>
  <si>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</si>
  <si>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</si>
  <si>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</si>
  <si>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Спар </t>
    </r>
  </si>
  <si>
    <r>
      <rPr>
        <sz val="11"/>
        <color rgb="FF000000"/>
        <rFont val="Times New Roman"/>
        <family val="1"/>
        <charset val="204"/>
      </rPr>
      <t xml:space="preserve"> Арахис в хрустящей корочке </t>
    </r>
    <r>
      <rPr>
        <b/>
        <sz val="11"/>
        <color rgb="FF000000"/>
        <rFont val="Times New Roman"/>
        <family val="1"/>
        <charset val="204"/>
      </rPr>
      <t xml:space="preserve">Смаки СIASSIK MIX </t>
    </r>
  </si>
  <si>
    <r>
      <rPr>
        <sz val="11"/>
        <color rgb="FF000000"/>
        <rFont val="Times New Roman"/>
        <family val="1"/>
        <charset val="204"/>
      </rPr>
      <t xml:space="preserve"> Арахис жарено соленый </t>
    </r>
    <r>
      <rPr>
        <b/>
        <sz val="11"/>
        <color rgb="FF000000"/>
        <rFont val="Times New Roman"/>
        <family val="1"/>
        <charset val="204"/>
      </rPr>
      <t xml:space="preserve">4 вкуса Ассорти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</si>
  <si>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вкусы </t>
    </r>
    <r>
      <rPr>
        <b/>
        <sz val="11"/>
        <color theme="1"/>
        <rFont val="Times New Roman"/>
        <family val="1"/>
        <charset val="204"/>
      </rPr>
      <t xml:space="preserve">Asian mix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</si>
  <si>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Ассорти МИКС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</si>
  <si>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Барбекю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</si>
  <si>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</si>
  <si>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Сыр лук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</si>
  <si>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</si>
  <si>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</si>
  <si>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</si>
  <si>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</si>
  <si>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</si>
  <si>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</si>
  <si>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</si>
  <si>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</si>
  <si>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</si>
  <si>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наш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</si>
  <si>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 Сметана зелень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</si>
  <si>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Холодец хрен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</si>
  <si>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Сыр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</si>
  <si>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Барбекю 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</si>
  <si>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Сметана-зелень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</si>
  <si>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Грибы со сметаной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</si>
  <si>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Холодец-хрен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</si>
  <si>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Сыр</t>
    </r>
    <r>
      <rPr>
        <sz val="10"/>
        <color rgb="FF000000"/>
        <rFont val="Times New Roman"/>
        <family val="1"/>
        <charset val="204"/>
      </rPr>
      <t xml:space="preserve"> (жареный, спецированый)</t>
    </r>
  </si>
  <si>
    <r>
      <rPr>
        <sz val="10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0"/>
        <color theme="1"/>
        <rFont val="Times New Roman"/>
        <family val="1"/>
        <charset val="204"/>
      </rPr>
      <t>Мексиканский соус</t>
    </r>
    <r>
      <rPr>
        <sz val="10"/>
        <color theme="1"/>
        <rFont val="Times New Roman"/>
        <family val="1"/>
        <charset val="204"/>
      </rPr>
      <t xml:space="preserve"> 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</si>
  <si>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Бекон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</si>
  <si>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Васаби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</si>
  <si>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КРЕВЕТКА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</si>
  <si>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Красная икра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</si>
  <si>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Тайский перец чили</t>
    </r>
    <r>
      <rPr>
        <sz val="10"/>
        <color rgb="FF000000"/>
        <rFont val="Times New Roman"/>
        <family val="1"/>
        <charset val="204"/>
      </rPr>
      <t xml:space="preserve">  ПФ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</si>
  <si>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МИКС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</si>
  <si>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(белый)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</si>
  <si>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</si>
  <si>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(желтый)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</si>
  <si>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</si>
  <si>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(красный)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</si>
  <si>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(белый)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</si>
  <si>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</si>
  <si>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</t>
    </r>
    <r>
      <rPr>
        <b/>
        <sz val="10"/>
        <color rgb="FF000000"/>
        <rFont val="Times New Roman"/>
        <family val="1"/>
        <charset val="204"/>
      </rPr>
      <t xml:space="preserve"> (желтый)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</si>
  <si>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</si>
  <si>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 xml:space="preserve">(красный) </t>
    </r>
    <r>
      <rPr>
        <sz val="10"/>
        <color rgb="FF000000"/>
        <rFont val="Times New Roman"/>
        <family val="1"/>
        <charset val="204"/>
      </rPr>
      <t>накатанный не жареный</t>
    </r>
  </si>
  <si>
    <r>
      <rPr>
        <sz val="11"/>
        <color theme="1"/>
        <rFont val="Times New Roman"/>
        <family val="1"/>
        <charset val="204"/>
      </rPr>
      <t>Декстроза/</t>
    </r>
    <r>
      <rPr>
        <b/>
        <sz val="11"/>
        <color theme="1"/>
        <rFont val="Times New Roman"/>
        <family val="1"/>
        <charset val="204"/>
      </rPr>
      <t xml:space="preserve">Глюкоза </t>
    </r>
  </si>
  <si>
    <r>
      <rPr>
        <sz val="11"/>
        <color theme="1"/>
        <rFont val="Times New Roman"/>
        <family val="1"/>
        <charset val="204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  <family val="1"/>
        <charset val="204"/>
      </rPr>
      <t xml:space="preserve">                        (БРАК НЕ ТРОГАТЬ!)</t>
    </r>
  </si>
  <si>
    <t>Пленка Арахис ( чили и васаби ) с печатью Ширина 310 (ЯНДЕКС )</t>
  </si>
  <si>
    <t>Пленка Арахис ( сыр и бекон ) с печатью Ширина 310 ( ЯНДЕКС )</t>
  </si>
  <si>
    <r>
      <rPr>
        <sz val="11"/>
        <color theme="1"/>
        <rFont val="Times New Roman"/>
        <family val="1"/>
        <charset val="204"/>
      </rPr>
      <t xml:space="preserve">Арахис жарено соленый </t>
    </r>
    <r>
      <rPr>
        <b/>
        <sz val="11"/>
        <color theme="1"/>
        <rFont val="Times New Roman"/>
        <family val="1"/>
        <charset val="204"/>
      </rPr>
      <t>Сплит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</si>
  <si>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Шашлык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</si>
  <si>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Мексиканский соус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</si>
  <si>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Бекон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</si>
  <si>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Сыр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</si>
  <si>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 xml:space="preserve">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</si>
  <si>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Чили 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</si>
  <si>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</t>
    </r>
    <r>
      <rPr>
        <b/>
        <sz val="11"/>
        <color theme="1"/>
        <rFont val="Times New Roman"/>
        <family val="1"/>
        <charset val="204"/>
      </rPr>
      <t xml:space="preserve"> Холодец-хрен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</si>
  <si>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</si>
  <si>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</si>
  <si>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</si>
  <si>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Спар </t>
    </r>
  </si>
  <si>
    <r>
      <rPr>
        <sz val="11"/>
        <color rgb="FF000000"/>
        <rFont val="Times New Roman"/>
        <family val="1"/>
        <charset val="204"/>
      </rPr>
      <t xml:space="preserve"> Арахис в хрустящей корочке </t>
    </r>
    <r>
      <rPr>
        <b/>
        <sz val="11"/>
        <color rgb="FF000000"/>
        <rFont val="Times New Roman"/>
        <family val="1"/>
        <charset val="204"/>
      </rPr>
      <t xml:space="preserve">Смаки СIASSIK MIX </t>
    </r>
  </si>
  <si>
    <r>
      <rPr>
        <sz val="11"/>
        <color rgb="FF000000"/>
        <rFont val="Times New Roman"/>
        <family val="1"/>
        <charset val="204"/>
      </rPr>
      <t xml:space="preserve"> Арахис жарено соленый </t>
    </r>
    <r>
      <rPr>
        <b/>
        <sz val="11"/>
        <color rgb="FF000000"/>
        <rFont val="Times New Roman"/>
        <family val="1"/>
        <charset val="204"/>
      </rPr>
      <t xml:space="preserve">4 вкуса Ассорти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</si>
  <si>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вкусы </t>
    </r>
    <r>
      <rPr>
        <b/>
        <sz val="11"/>
        <color theme="1"/>
        <rFont val="Times New Roman"/>
        <family val="1"/>
        <charset val="204"/>
      </rPr>
      <t xml:space="preserve">Asian mix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</si>
  <si>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Ассорти МИКС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</si>
  <si>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Барбекю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</si>
  <si>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</si>
  <si>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Сыр лук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</si>
  <si>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</si>
  <si>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</si>
  <si>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</si>
  <si>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</si>
  <si>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</si>
  <si>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</si>
  <si>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</si>
  <si>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</si>
  <si>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</si>
  <si>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наш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</si>
  <si>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 Сметана зелень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</si>
  <si>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Холодец хрен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</si>
  <si>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Сыр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</si>
  <si>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Барбекю 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</si>
  <si>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Сметана-зелень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</si>
  <si>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Грибы со сметаной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</si>
  <si>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Холодец-хрен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</si>
  <si>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Сыр</t>
    </r>
    <r>
      <rPr>
        <sz val="10"/>
        <color rgb="FF000000"/>
        <rFont val="Times New Roman"/>
        <family val="1"/>
        <charset val="204"/>
      </rPr>
      <t xml:space="preserve"> (жареный, спецированый)</t>
    </r>
  </si>
  <si>
    <r>
      <rPr>
        <sz val="10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0"/>
        <color theme="1"/>
        <rFont val="Times New Roman"/>
        <family val="1"/>
        <charset val="204"/>
      </rPr>
      <t>Мексиканский соус</t>
    </r>
    <r>
      <rPr>
        <sz val="10"/>
        <color theme="1"/>
        <rFont val="Times New Roman"/>
        <family val="1"/>
        <charset val="204"/>
      </rPr>
      <t xml:space="preserve"> 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</si>
  <si>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Бекон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</si>
  <si>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Васаби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</si>
  <si>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КРЕВЕТКА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</si>
  <si>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Красная икра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</si>
  <si>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Тайский перец чили</t>
    </r>
    <r>
      <rPr>
        <sz val="10"/>
        <color rgb="FF000000"/>
        <rFont val="Times New Roman"/>
        <family val="1"/>
        <charset val="204"/>
      </rPr>
      <t xml:space="preserve">  ПФ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</si>
  <si>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МИКС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</si>
  <si>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(белый)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</si>
  <si>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</si>
  <si>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(желтый)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</si>
  <si>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</si>
  <si>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(красный)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</si>
  <si>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(белый)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</si>
  <si>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</si>
  <si>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</t>
    </r>
    <r>
      <rPr>
        <b/>
        <sz val="10"/>
        <color rgb="FF000000"/>
        <rFont val="Times New Roman"/>
        <family val="1"/>
        <charset val="204"/>
      </rPr>
      <t xml:space="preserve"> (желтый)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</si>
  <si>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</si>
  <si>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 xml:space="preserve">(красный) </t>
    </r>
    <r>
      <rPr>
        <sz val="10"/>
        <color rgb="FF000000"/>
        <rFont val="Times New Roman"/>
        <family val="1"/>
        <charset val="204"/>
      </rPr>
      <t>накатанный не жареный</t>
    </r>
  </si>
  <si>
    <r>
      <rPr>
        <sz val="11"/>
        <color theme="1"/>
        <rFont val="Times New Roman"/>
        <family val="1"/>
        <charset val="204"/>
      </rPr>
      <t>Декстроза/</t>
    </r>
    <r>
      <rPr>
        <b/>
        <sz val="11"/>
        <color theme="1"/>
        <rFont val="Times New Roman"/>
        <family val="1"/>
        <charset val="204"/>
      </rPr>
      <t xml:space="preserve">Глюкоза </t>
    </r>
  </si>
  <si>
    <r>
      <rPr>
        <sz val="11"/>
        <color theme="1"/>
        <rFont val="Times New Roman"/>
        <family val="1"/>
        <charset val="204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  <family val="1"/>
        <charset val="204"/>
      </rPr>
      <t xml:space="preserve">                        (БРАК НЕ ТРОГАТЬ!)</t>
    </r>
  </si>
  <si>
    <r>
      <rPr>
        <sz val="11"/>
        <color theme="1"/>
        <rFont val="Times New Roman"/>
        <family val="1"/>
        <charset val="204"/>
      </rPr>
      <t xml:space="preserve">Арахис жарено соленый </t>
    </r>
    <r>
      <rPr>
        <b/>
        <sz val="11"/>
        <color theme="1"/>
        <rFont val="Times New Roman"/>
        <family val="1"/>
        <charset val="204"/>
      </rPr>
      <t>Сплит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</si>
  <si>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Шашлык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</si>
  <si>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Мексиканский соус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</si>
  <si>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Бекон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</si>
  <si>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Сыр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</si>
  <si>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 xml:space="preserve">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</si>
  <si>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Чили 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</si>
  <si>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</t>
    </r>
    <r>
      <rPr>
        <b/>
        <sz val="11"/>
        <color theme="1"/>
        <rFont val="Times New Roman"/>
        <family val="1"/>
        <charset val="204"/>
      </rPr>
      <t xml:space="preserve"> Холодец-хрен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</si>
  <si>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</si>
  <si>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</si>
  <si>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</si>
  <si>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Спар </t>
    </r>
  </si>
  <si>
    <r>
      <rPr>
        <sz val="11"/>
        <color rgb="FF000000"/>
        <rFont val="Times New Roman"/>
        <family val="1"/>
        <charset val="204"/>
      </rPr>
      <t xml:space="preserve"> Арахис в хрустящей корочке </t>
    </r>
    <r>
      <rPr>
        <b/>
        <sz val="11"/>
        <color rgb="FF000000"/>
        <rFont val="Times New Roman"/>
        <family val="1"/>
        <charset val="204"/>
      </rPr>
      <t xml:space="preserve">Смаки СIASSIK MIX </t>
    </r>
  </si>
  <si>
    <r>
      <rPr>
        <sz val="11"/>
        <color rgb="FF000000"/>
        <rFont val="Times New Roman"/>
        <family val="1"/>
        <charset val="204"/>
      </rPr>
      <t xml:space="preserve"> Арахис жарено соленый </t>
    </r>
    <r>
      <rPr>
        <b/>
        <sz val="11"/>
        <color rgb="FF000000"/>
        <rFont val="Times New Roman"/>
        <family val="1"/>
        <charset val="204"/>
      </rPr>
      <t xml:space="preserve">4 вкуса Ассорти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</si>
  <si>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вкусы </t>
    </r>
    <r>
      <rPr>
        <b/>
        <sz val="11"/>
        <color theme="1"/>
        <rFont val="Times New Roman"/>
        <family val="1"/>
        <charset val="204"/>
      </rPr>
      <t xml:space="preserve">Asian mix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</si>
  <si>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Ассорти МИКС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</si>
  <si>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Барбекю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</si>
  <si>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</si>
  <si>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Сыр лук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</si>
  <si>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</si>
  <si>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</si>
  <si>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</si>
  <si>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</si>
  <si>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</si>
  <si>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</si>
  <si>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</si>
  <si>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</si>
  <si>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</si>
  <si>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наш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</si>
  <si>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 Сметана зелень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</si>
  <si>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Холодец хрен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</si>
  <si>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Сыр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</si>
  <si>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Барбекю 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</si>
  <si>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Сметана-зелень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</si>
  <si>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Грибы со сметаной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</si>
  <si>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Холодец-хрен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</si>
  <si>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Сыр</t>
    </r>
    <r>
      <rPr>
        <sz val="10"/>
        <color rgb="FF000000"/>
        <rFont val="Times New Roman"/>
        <family val="1"/>
        <charset val="204"/>
      </rPr>
      <t xml:space="preserve"> (жареный, спецированый)</t>
    </r>
  </si>
  <si>
    <r>
      <rPr>
        <sz val="10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0"/>
        <color theme="1"/>
        <rFont val="Times New Roman"/>
        <family val="1"/>
        <charset val="204"/>
      </rPr>
      <t>Мексиканский соус</t>
    </r>
    <r>
      <rPr>
        <sz val="10"/>
        <color theme="1"/>
        <rFont val="Times New Roman"/>
        <family val="1"/>
        <charset val="204"/>
      </rPr>
      <t xml:space="preserve"> 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</si>
  <si>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Бекон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</si>
  <si>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Васаби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</si>
  <si>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КРЕВЕТКА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</si>
  <si>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Красная икра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</si>
  <si>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Тайский перец чили</t>
    </r>
    <r>
      <rPr>
        <sz val="10"/>
        <color rgb="FF000000"/>
        <rFont val="Times New Roman"/>
        <family val="1"/>
        <charset val="204"/>
      </rPr>
      <t xml:space="preserve">  ПФ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</si>
  <si>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МИКС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</si>
  <si>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(белый)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</si>
  <si>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</si>
  <si>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(желтый)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</si>
  <si>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</si>
  <si>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(красный)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</si>
  <si>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(белый)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</si>
  <si>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</si>
  <si>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</t>
    </r>
    <r>
      <rPr>
        <b/>
        <sz val="10"/>
        <color rgb="FF000000"/>
        <rFont val="Times New Roman"/>
        <family val="1"/>
        <charset val="204"/>
      </rPr>
      <t xml:space="preserve"> (желтый)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</si>
  <si>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</si>
  <si>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 xml:space="preserve">(красный) </t>
    </r>
    <r>
      <rPr>
        <sz val="10"/>
        <color rgb="FF000000"/>
        <rFont val="Times New Roman"/>
        <family val="1"/>
        <charset val="204"/>
      </rPr>
      <t>накатанный не жареный</t>
    </r>
  </si>
  <si>
    <r>
      <rPr>
        <sz val="11"/>
        <color theme="1"/>
        <rFont val="Times New Roman"/>
        <family val="1"/>
        <charset val="204"/>
      </rPr>
      <t>Декстроза/</t>
    </r>
    <r>
      <rPr>
        <b/>
        <sz val="11"/>
        <color theme="1"/>
        <rFont val="Times New Roman"/>
        <family val="1"/>
        <charset val="204"/>
      </rPr>
      <t xml:space="preserve">Глюкоза </t>
    </r>
  </si>
  <si>
    <r>
      <rPr>
        <sz val="11"/>
        <color theme="1"/>
        <rFont val="Times New Roman"/>
        <family val="1"/>
        <charset val="204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  <family val="1"/>
        <charset val="204"/>
      </rPr>
      <t xml:space="preserve">                        (БРАК НЕ ТРОГАТЬ!)</t>
    </r>
  </si>
  <si>
    <r>
      <rPr>
        <sz val="11"/>
        <color theme="1"/>
        <rFont val="Times New Roman"/>
        <family val="1"/>
        <charset val="204"/>
      </rPr>
      <t xml:space="preserve">Арахис жарено соленый </t>
    </r>
    <r>
      <rPr>
        <b/>
        <sz val="11"/>
        <color theme="1"/>
        <rFont val="Times New Roman"/>
        <family val="1"/>
        <charset val="204"/>
      </rPr>
      <t>Сплит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</si>
  <si>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Шашлык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</si>
  <si>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Мексиканский соус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</si>
  <si>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Бекон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</si>
  <si>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Сыр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</si>
  <si>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 xml:space="preserve">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</si>
  <si>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Чили 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</si>
  <si>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</t>
    </r>
    <r>
      <rPr>
        <b/>
        <sz val="11"/>
        <color theme="1"/>
        <rFont val="Times New Roman"/>
        <family val="1"/>
        <charset val="204"/>
      </rPr>
      <t xml:space="preserve"> Холодец-хрен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</si>
  <si>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</si>
  <si>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</si>
  <si>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</si>
  <si>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Спар </t>
    </r>
  </si>
  <si>
    <r>
      <rPr>
        <sz val="11"/>
        <color rgb="FF000000"/>
        <rFont val="Times New Roman"/>
        <family val="1"/>
        <charset val="204"/>
      </rPr>
      <t xml:space="preserve"> Арахис в хрустящей корочке </t>
    </r>
    <r>
      <rPr>
        <b/>
        <sz val="11"/>
        <color rgb="FF000000"/>
        <rFont val="Times New Roman"/>
        <family val="1"/>
        <charset val="204"/>
      </rPr>
      <t xml:space="preserve">Смаки СIASSIK MIX </t>
    </r>
  </si>
  <si>
    <r>
      <rPr>
        <sz val="11"/>
        <color rgb="FF000000"/>
        <rFont val="Times New Roman"/>
        <family val="1"/>
        <charset val="204"/>
      </rPr>
      <t xml:space="preserve"> Арахис жарено соленый </t>
    </r>
    <r>
      <rPr>
        <b/>
        <sz val="11"/>
        <color rgb="FF000000"/>
        <rFont val="Times New Roman"/>
        <family val="1"/>
        <charset val="204"/>
      </rPr>
      <t xml:space="preserve">4 вкуса Ассорти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</si>
  <si>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вкусы </t>
    </r>
    <r>
      <rPr>
        <b/>
        <sz val="11"/>
        <color theme="1"/>
        <rFont val="Times New Roman"/>
        <family val="1"/>
        <charset val="204"/>
      </rPr>
      <t xml:space="preserve">Asian mix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</si>
  <si>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Ассорти МИКС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</si>
  <si>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Барбекю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</si>
  <si>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</si>
  <si>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Сыр лук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</si>
  <si>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</si>
  <si>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</si>
  <si>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</si>
  <si>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</si>
  <si>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</si>
  <si>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</si>
  <si>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</si>
  <si>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</si>
  <si>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</si>
  <si>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наш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</si>
  <si>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 Сметана зелень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</si>
  <si>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Холодец хрен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</si>
  <si>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Сыр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</si>
  <si>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Барбекю 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</si>
  <si>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Сметана-зелень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</si>
  <si>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Грибы со сметаной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</si>
  <si>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Холодец-хрен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</si>
  <si>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Сыр</t>
    </r>
    <r>
      <rPr>
        <sz val="10"/>
        <color rgb="FF000000"/>
        <rFont val="Times New Roman"/>
        <family val="1"/>
        <charset val="204"/>
      </rPr>
      <t xml:space="preserve"> (жареный, спецированый)</t>
    </r>
  </si>
  <si>
    <r>
      <rPr>
        <sz val="10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0"/>
        <color theme="1"/>
        <rFont val="Times New Roman"/>
        <family val="1"/>
        <charset val="204"/>
      </rPr>
      <t>Мексиканский соус</t>
    </r>
    <r>
      <rPr>
        <sz val="10"/>
        <color theme="1"/>
        <rFont val="Times New Roman"/>
        <family val="1"/>
        <charset val="204"/>
      </rPr>
      <t xml:space="preserve"> 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</si>
  <si>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Бекон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</si>
  <si>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Васаби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</si>
  <si>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КРЕВЕТКА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</si>
  <si>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Красная икра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</si>
  <si>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Тайский перец чили</t>
    </r>
    <r>
      <rPr>
        <sz val="10"/>
        <color rgb="FF000000"/>
        <rFont val="Times New Roman"/>
        <family val="1"/>
        <charset val="204"/>
      </rPr>
      <t xml:space="preserve">  ПФ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</si>
  <si>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МИКС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</si>
  <si>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(белый)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</si>
  <si>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</si>
  <si>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(желтый)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</si>
  <si>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</si>
  <si>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(красный)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</si>
  <si>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(белый)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</si>
  <si>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</si>
  <si>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</t>
    </r>
    <r>
      <rPr>
        <b/>
        <sz val="10"/>
        <color rgb="FF000000"/>
        <rFont val="Times New Roman"/>
        <family val="1"/>
        <charset val="204"/>
      </rPr>
      <t xml:space="preserve"> (желтый)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</si>
  <si>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</si>
  <si>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 xml:space="preserve">(красный) </t>
    </r>
    <r>
      <rPr>
        <sz val="10"/>
        <color rgb="FF000000"/>
        <rFont val="Times New Roman"/>
        <family val="1"/>
        <charset val="204"/>
      </rPr>
      <t>накатанный не жареный</t>
    </r>
  </si>
  <si>
    <r>
      <rPr>
        <sz val="11"/>
        <color theme="1"/>
        <rFont val="Times New Roman"/>
        <family val="1"/>
        <charset val="204"/>
      </rPr>
      <t>Декстроза/</t>
    </r>
    <r>
      <rPr>
        <b/>
        <sz val="11"/>
        <color theme="1"/>
        <rFont val="Times New Roman"/>
        <family val="1"/>
        <charset val="204"/>
      </rPr>
      <t xml:space="preserve">Глюкоза </t>
    </r>
  </si>
  <si>
    <r>
      <rPr>
        <sz val="11"/>
        <color theme="1"/>
        <rFont val="Times New Roman"/>
        <family val="1"/>
        <charset val="204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  <family val="1"/>
        <charset val="204"/>
      </rPr>
      <t xml:space="preserve">                        (БРАК НЕ ТРОГАТЬ!)</t>
    </r>
  </si>
  <si>
    <r>
      <rPr>
        <sz val="11"/>
        <color theme="1"/>
        <rFont val="Times New Roman"/>
        <family val="1"/>
        <charset val="204"/>
      </rPr>
      <t xml:space="preserve">Арахис жарено соленый </t>
    </r>
    <r>
      <rPr>
        <b/>
        <sz val="11"/>
        <color theme="1"/>
        <rFont val="Times New Roman"/>
        <family val="1"/>
        <charset val="204"/>
      </rPr>
      <t>Сплит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</si>
  <si>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Шашлык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</si>
  <si>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Мексиканский соус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</si>
  <si>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Бекон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</si>
  <si>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Сыр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</si>
  <si>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 xml:space="preserve">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</si>
  <si>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Чили 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</si>
  <si>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</t>
    </r>
    <r>
      <rPr>
        <b/>
        <sz val="11"/>
        <color theme="1"/>
        <rFont val="Times New Roman"/>
        <family val="1"/>
        <charset val="204"/>
      </rPr>
      <t xml:space="preserve"> Холодец-хрен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</si>
  <si>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</si>
  <si>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</si>
  <si>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</si>
  <si>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Спар </t>
    </r>
  </si>
  <si>
    <r>
      <rPr>
        <sz val="11"/>
        <color rgb="FF000000"/>
        <rFont val="Times New Roman"/>
        <family val="1"/>
        <charset val="204"/>
      </rPr>
      <t xml:space="preserve"> Арахис в хрустящей корочке </t>
    </r>
    <r>
      <rPr>
        <b/>
        <sz val="11"/>
        <color rgb="FF000000"/>
        <rFont val="Times New Roman"/>
        <family val="1"/>
        <charset val="204"/>
      </rPr>
      <t xml:space="preserve">Смаки СIASSIK MIX </t>
    </r>
  </si>
  <si>
    <r>
      <rPr>
        <sz val="11"/>
        <color rgb="FF000000"/>
        <rFont val="Times New Roman"/>
        <family val="1"/>
        <charset val="204"/>
      </rPr>
      <t xml:space="preserve"> Арахис жарено соленый </t>
    </r>
    <r>
      <rPr>
        <b/>
        <sz val="11"/>
        <color rgb="FF000000"/>
        <rFont val="Times New Roman"/>
        <family val="1"/>
        <charset val="204"/>
      </rPr>
      <t xml:space="preserve">4 вкуса Ассорти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</si>
  <si>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вкусы </t>
    </r>
    <r>
      <rPr>
        <b/>
        <sz val="11"/>
        <color theme="1"/>
        <rFont val="Times New Roman"/>
        <family val="1"/>
        <charset val="204"/>
      </rPr>
      <t xml:space="preserve">Asian mix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</si>
  <si>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Ассорти МИКС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</si>
  <si>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Барбекю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</si>
  <si>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</si>
  <si>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Сыр лук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</si>
  <si>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</si>
  <si>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</si>
  <si>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</si>
  <si>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</si>
  <si>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</si>
  <si>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</si>
  <si>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</si>
  <si>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</si>
  <si>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</si>
  <si>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наш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</si>
  <si>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 Сметана зелень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</si>
  <si>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Холодец хрен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</si>
  <si>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Сыр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</si>
  <si>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Барбекю 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</si>
  <si>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Сметана-зелень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</si>
  <si>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Грибы со сметаной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</si>
  <si>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Холодец-хрен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</si>
  <si>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Сыр</t>
    </r>
    <r>
      <rPr>
        <sz val="10"/>
        <color rgb="FF000000"/>
        <rFont val="Times New Roman"/>
        <family val="1"/>
        <charset val="204"/>
      </rPr>
      <t xml:space="preserve"> (жареный, спецированый)</t>
    </r>
  </si>
  <si>
    <r>
      <rPr>
        <sz val="10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0"/>
        <color theme="1"/>
        <rFont val="Times New Roman"/>
        <family val="1"/>
        <charset val="204"/>
      </rPr>
      <t>Мексиканский соус</t>
    </r>
    <r>
      <rPr>
        <sz val="10"/>
        <color theme="1"/>
        <rFont val="Times New Roman"/>
        <family val="1"/>
        <charset val="204"/>
      </rPr>
      <t xml:space="preserve"> 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</si>
  <si>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Бекон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</si>
  <si>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Васаби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</si>
  <si>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КРЕВЕТКА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</si>
  <si>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Красная икра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</si>
  <si>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Тайский перец чили</t>
    </r>
    <r>
      <rPr>
        <sz val="10"/>
        <color rgb="FF000000"/>
        <rFont val="Times New Roman"/>
        <family val="1"/>
        <charset val="204"/>
      </rPr>
      <t xml:space="preserve">  ПФ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</si>
  <si>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МИКС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</si>
  <si>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(белый)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</si>
  <si>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</si>
  <si>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(желтый)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</si>
  <si>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</si>
  <si>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(красный)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</si>
  <si>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(белый)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</si>
  <si>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</si>
  <si>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</t>
    </r>
    <r>
      <rPr>
        <b/>
        <sz val="10"/>
        <color rgb="FF000000"/>
        <rFont val="Times New Roman"/>
        <family val="1"/>
        <charset val="204"/>
      </rPr>
      <t xml:space="preserve"> (желтый)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</si>
  <si>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</si>
  <si>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 xml:space="preserve">(красный) </t>
    </r>
    <r>
      <rPr>
        <sz val="10"/>
        <color rgb="FF000000"/>
        <rFont val="Times New Roman"/>
        <family val="1"/>
        <charset val="204"/>
      </rPr>
      <t>накатанный не жареный</t>
    </r>
  </si>
  <si>
    <r>
      <rPr>
        <sz val="11"/>
        <color theme="1"/>
        <rFont val="Times New Roman"/>
        <family val="1"/>
        <charset val="204"/>
      </rPr>
      <t>Декстроза/</t>
    </r>
    <r>
      <rPr>
        <b/>
        <sz val="11"/>
        <color theme="1"/>
        <rFont val="Times New Roman"/>
        <family val="1"/>
        <charset val="204"/>
      </rPr>
      <t xml:space="preserve">Глюкоза </t>
    </r>
  </si>
  <si>
    <r>
      <rPr>
        <sz val="11"/>
        <color theme="1"/>
        <rFont val="Times New Roman"/>
        <family val="1"/>
        <charset val="204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  <family val="1"/>
        <charset val="204"/>
      </rPr>
      <t xml:space="preserve">                        (БРАК НЕ ТРОГАТЬ!)</t>
    </r>
  </si>
  <si>
    <r>
      <rPr>
        <sz val="11"/>
        <color theme="1"/>
        <rFont val="Times New Roman"/>
        <family val="1"/>
        <charset val="204"/>
      </rPr>
      <t xml:space="preserve">Арахис жарено соленый </t>
    </r>
    <r>
      <rPr>
        <b/>
        <sz val="11"/>
        <color theme="1"/>
        <rFont val="Times New Roman"/>
        <family val="1"/>
        <charset val="204"/>
      </rPr>
      <t>Сплит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</si>
  <si>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Шашлык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</si>
  <si>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Мексиканский соус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</si>
  <si>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Бекон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</si>
  <si>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Сыр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</si>
  <si>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 xml:space="preserve">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</si>
  <si>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Чили 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</si>
  <si>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</t>
    </r>
    <r>
      <rPr>
        <b/>
        <sz val="11"/>
        <color theme="1"/>
        <rFont val="Times New Roman"/>
        <family val="1"/>
        <charset val="204"/>
      </rPr>
      <t xml:space="preserve"> Холодец-хрен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</si>
  <si>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</si>
  <si>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</si>
  <si>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</si>
  <si>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Спар </t>
    </r>
  </si>
  <si>
    <r>
      <rPr>
        <sz val="11"/>
        <color rgb="FF000000"/>
        <rFont val="Times New Roman"/>
        <family val="1"/>
        <charset val="204"/>
      </rPr>
      <t xml:space="preserve"> Арахис в хрустящей корочке </t>
    </r>
    <r>
      <rPr>
        <b/>
        <sz val="11"/>
        <color rgb="FF000000"/>
        <rFont val="Times New Roman"/>
        <family val="1"/>
        <charset val="204"/>
      </rPr>
      <t xml:space="preserve">Смаки СIASSIK MIX </t>
    </r>
  </si>
  <si>
    <r>
      <rPr>
        <sz val="11"/>
        <color rgb="FF000000"/>
        <rFont val="Times New Roman"/>
        <family val="1"/>
        <charset val="204"/>
      </rPr>
      <t xml:space="preserve"> Арахис жарено соленый </t>
    </r>
    <r>
      <rPr>
        <b/>
        <sz val="11"/>
        <color rgb="FF000000"/>
        <rFont val="Times New Roman"/>
        <family val="1"/>
        <charset val="204"/>
      </rPr>
      <t xml:space="preserve">4 вкуса Ассорти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</si>
  <si>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вкусы </t>
    </r>
    <r>
      <rPr>
        <b/>
        <sz val="11"/>
        <color theme="1"/>
        <rFont val="Times New Roman"/>
        <family val="1"/>
        <charset val="204"/>
      </rPr>
      <t xml:space="preserve">Asian mix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</si>
  <si>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Ассорти МИКС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</si>
  <si>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Барбекю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</si>
  <si>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</si>
  <si>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Сыр лук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</si>
  <si>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</si>
  <si>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</si>
  <si>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</si>
  <si>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</si>
  <si>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</si>
  <si>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</si>
  <si>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</si>
  <si>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</si>
  <si>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</si>
  <si>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наш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</si>
  <si>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 Сметана зелень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</si>
  <si>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Холодец хрен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</si>
  <si>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Сыр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</si>
  <si>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Барбекю 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</si>
  <si>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Сметана-зелень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</si>
  <si>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Грибы со сметаной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</si>
  <si>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Холодец-хрен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</si>
  <si>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Сыр</t>
    </r>
    <r>
      <rPr>
        <sz val="10"/>
        <color rgb="FF000000"/>
        <rFont val="Times New Roman"/>
        <family val="1"/>
        <charset val="204"/>
      </rPr>
      <t xml:space="preserve"> (жареный, спецированый)</t>
    </r>
  </si>
  <si>
    <r>
      <rPr>
        <sz val="10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0"/>
        <color theme="1"/>
        <rFont val="Times New Roman"/>
        <family val="1"/>
        <charset val="204"/>
      </rPr>
      <t>Мексиканский соус</t>
    </r>
    <r>
      <rPr>
        <sz val="10"/>
        <color theme="1"/>
        <rFont val="Times New Roman"/>
        <family val="1"/>
        <charset val="204"/>
      </rPr>
      <t xml:space="preserve"> 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</si>
  <si>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Бекон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</si>
  <si>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Васаби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</si>
  <si>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КРЕВЕТКА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</si>
  <si>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Красная икра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</si>
  <si>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Тайский перец чили</t>
    </r>
    <r>
      <rPr>
        <sz val="10"/>
        <color rgb="FF000000"/>
        <rFont val="Times New Roman"/>
        <family val="1"/>
        <charset val="204"/>
      </rPr>
      <t xml:space="preserve">  ПФ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</si>
  <si>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МИКС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</si>
  <si>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(белый)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</si>
  <si>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</si>
  <si>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(желтый)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</si>
  <si>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</si>
  <si>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(красный)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</si>
  <si>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(белый)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</si>
  <si>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</si>
  <si>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</t>
    </r>
    <r>
      <rPr>
        <b/>
        <sz val="10"/>
        <color rgb="FF000000"/>
        <rFont val="Times New Roman"/>
        <family val="1"/>
        <charset val="204"/>
      </rPr>
      <t xml:space="preserve"> (желтый)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</si>
  <si>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</si>
  <si>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 xml:space="preserve">(красный) </t>
    </r>
    <r>
      <rPr>
        <sz val="10"/>
        <color rgb="FF000000"/>
        <rFont val="Times New Roman"/>
        <family val="1"/>
        <charset val="204"/>
      </rPr>
      <t>накатанный не жареный</t>
    </r>
  </si>
  <si>
    <r>
      <rPr>
        <sz val="11"/>
        <color theme="1"/>
        <rFont val="Times New Roman"/>
        <family val="1"/>
        <charset val="204"/>
      </rPr>
      <t>Декстроза/</t>
    </r>
    <r>
      <rPr>
        <b/>
        <sz val="11"/>
        <color theme="1"/>
        <rFont val="Times New Roman"/>
        <family val="1"/>
        <charset val="204"/>
      </rPr>
      <t xml:space="preserve">Глюкоза </t>
    </r>
  </si>
  <si>
    <r>
      <rPr>
        <sz val="11"/>
        <color theme="1"/>
        <rFont val="Times New Roman"/>
        <family val="1"/>
        <charset val="204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  <family val="1"/>
        <charset val="204"/>
      </rPr>
      <t xml:space="preserve">                        (БРАК НЕ ТРОГАТЬ!)</t>
    </r>
  </si>
  <si>
    <r>
      <rPr>
        <sz val="11"/>
        <color theme="1"/>
        <rFont val="Times New Roman"/>
        <family val="1"/>
        <charset val="204"/>
      </rPr>
      <t xml:space="preserve">Арахис жарено соленый </t>
    </r>
    <r>
      <rPr>
        <b/>
        <sz val="11"/>
        <color theme="1"/>
        <rFont val="Times New Roman"/>
        <family val="1"/>
        <charset val="204"/>
      </rPr>
      <t>Сплит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</si>
  <si>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Шашлык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</si>
  <si>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Мексиканский соус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</si>
  <si>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Бекон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</si>
  <si>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Сыр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</si>
  <si>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 xml:space="preserve">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</si>
  <si>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Чили 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</si>
  <si>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</t>
    </r>
    <r>
      <rPr>
        <b/>
        <sz val="11"/>
        <color theme="1"/>
        <rFont val="Times New Roman"/>
        <family val="1"/>
        <charset val="204"/>
      </rPr>
      <t xml:space="preserve"> Холодец-хрен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</si>
  <si>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</si>
  <si>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</si>
  <si>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</si>
  <si>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Спар </t>
    </r>
  </si>
  <si>
    <r>
      <rPr>
        <sz val="11"/>
        <color rgb="FF000000"/>
        <rFont val="Times New Roman"/>
        <family val="1"/>
        <charset val="204"/>
      </rPr>
      <t xml:space="preserve"> Арахис в хрустящей корочке </t>
    </r>
    <r>
      <rPr>
        <b/>
        <sz val="11"/>
        <color rgb="FF000000"/>
        <rFont val="Times New Roman"/>
        <family val="1"/>
        <charset val="204"/>
      </rPr>
      <t xml:space="preserve">Смаки СIASSIK MIX </t>
    </r>
  </si>
  <si>
    <r>
      <rPr>
        <sz val="11"/>
        <color rgb="FF000000"/>
        <rFont val="Times New Roman"/>
        <family val="1"/>
        <charset val="204"/>
      </rPr>
      <t xml:space="preserve"> Арахис жарено соленый </t>
    </r>
    <r>
      <rPr>
        <b/>
        <sz val="11"/>
        <color rgb="FF000000"/>
        <rFont val="Times New Roman"/>
        <family val="1"/>
        <charset val="204"/>
      </rPr>
      <t xml:space="preserve">4 вкуса Ассорти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</si>
  <si>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вкусы </t>
    </r>
    <r>
      <rPr>
        <b/>
        <sz val="11"/>
        <color theme="1"/>
        <rFont val="Times New Roman"/>
        <family val="1"/>
        <charset val="204"/>
      </rPr>
      <t xml:space="preserve">Asian mix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</si>
  <si>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Ассорти МИКС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</si>
  <si>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Барбекю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</si>
  <si>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</si>
  <si>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Сыр лук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</si>
  <si>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</si>
  <si>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t>Фисташки обжареные с солью</t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</si>
  <si>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</si>
  <si>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</si>
  <si>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</si>
  <si>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</si>
  <si>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</si>
  <si>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</si>
  <si>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</si>
  <si>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</si>
  <si>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t>ООО "АкваЭлемент"</t>
  </si>
  <si>
    <t xml:space="preserve">Фисташки </t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</si>
  <si>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наш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</si>
  <si>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 Сметана зелень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</si>
  <si>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Холодец хрен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</si>
  <si>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Сыр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</si>
  <si>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Барбекю 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</si>
  <si>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Сметана-зелень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</si>
  <si>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Грибы со сметаной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</si>
  <si>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Холодец-хрен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</si>
  <si>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Сыр</t>
    </r>
    <r>
      <rPr>
        <sz val="10"/>
        <color rgb="FF000000"/>
        <rFont val="Times New Roman"/>
        <family val="1"/>
        <charset val="204"/>
      </rPr>
      <t xml:space="preserve"> (жареный, спецированый)</t>
    </r>
  </si>
  <si>
    <r>
      <rPr>
        <sz val="10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0"/>
        <color theme="1"/>
        <rFont val="Times New Roman"/>
        <family val="1"/>
        <charset val="204"/>
      </rPr>
      <t>Мексиканский соус</t>
    </r>
    <r>
      <rPr>
        <sz val="10"/>
        <color theme="1"/>
        <rFont val="Times New Roman"/>
        <family val="1"/>
        <charset val="204"/>
      </rPr>
      <t xml:space="preserve"> 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</si>
  <si>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Бекон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</si>
  <si>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Васаби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</si>
  <si>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КРЕВЕТКА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</si>
  <si>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Красная икра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</si>
  <si>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Тайский перец чили</t>
    </r>
    <r>
      <rPr>
        <sz val="10"/>
        <color rgb="FF000000"/>
        <rFont val="Times New Roman"/>
        <family val="1"/>
        <charset val="204"/>
      </rPr>
      <t xml:space="preserve">  ПФ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</si>
  <si>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МИКС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</si>
  <si>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(белый)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</si>
  <si>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</si>
  <si>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(желтый)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</si>
  <si>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</si>
  <si>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(красный)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</si>
  <si>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(белый)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</si>
  <si>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</si>
  <si>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</t>
    </r>
    <r>
      <rPr>
        <b/>
        <sz val="10"/>
        <color rgb="FF000000"/>
        <rFont val="Times New Roman"/>
        <family val="1"/>
        <charset val="204"/>
      </rPr>
      <t xml:space="preserve"> (желтый)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</si>
  <si>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</si>
  <si>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 xml:space="preserve">(красный) </t>
    </r>
    <r>
      <rPr>
        <sz val="10"/>
        <color rgb="FF000000"/>
        <rFont val="Times New Roman"/>
        <family val="1"/>
        <charset val="204"/>
      </rPr>
      <t>накатанный не жареный</t>
    </r>
  </si>
  <si>
    <r>
      <rPr>
        <sz val="11"/>
        <color theme="1"/>
        <rFont val="Times New Roman"/>
        <family val="1"/>
        <charset val="204"/>
      </rPr>
      <t>Декстроза/</t>
    </r>
    <r>
      <rPr>
        <b/>
        <sz val="11"/>
        <color theme="1"/>
        <rFont val="Times New Roman"/>
        <family val="1"/>
        <charset val="204"/>
      </rPr>
      <t xml:space="preserve">Глюкоза </t>
    </r>
  </si>
  <si>
    <r>
      <rPr>
        <sz val="11"/>
        <color theme="1"/>
        <rFont val="Times New Roman"/>
        <family val="1"/>
        <charset val="204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  <family val="1"/>
        <charset val="204"/>
      </rPr>
      <t xml:space="preserve">                        (БРАК НЕ ТРОГАТЬ!)</t>
    </r>
  </si>
  <si>
    <t>просыпаный орех наемным сотрудником</t>
  </si>
  <si>
    <r>
      <rPr>
        <sz val="11"/>
        <color theme="1"/>
        <rFont val="Times New Roman"/>
        <family val="1"/>
        <charset val="204"/>
      </rPr>
      <t xml:space="preserve">Арахис жарено соленый </t>
    </r>
    <r>
      <rPr>
        <b/>
        <sz val="11"/>
        <color theme="1"/>
        <rFont val="Times New Roman"/>
        <family val="1"/>
        <charset val="204"/>
      </rPr>
      <t>Сплит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</si>
  <si>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Шашлык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</si>
  <si>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Мексиканский соус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</si>
  <si>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Бекон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</si>
  <si>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Сыр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</si>
  <si>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 xml:space="preserve">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</si>
  <si>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Чили 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</si>
  <si>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</t>
    </r>
    <r>
      <rPr>
        <b/>
        <sz val="11"/>
        <color theme="1"/>
        <rFont val="Times New Roman"/>
        <family val="1"/>
        <charset val="204"/>
      </rPr>
      <t xml:space="preserve"> Холодец-хрен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</si>
  <si>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</si>
  <si>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</si>
  <si>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</si>
  <si>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Спар </t>
    </r>
  </si>
  <si>
    <r>
      <rPr>
        <sz val="11"/>
        <color rgb="FF000000"/>
        <rFont val="Times New Roman"/>
        <family val="1"/>
        <charset val="204"/>
      </rPr>
      <t xml:space="preserve"> Арахис в хрустящей корочке </t>
    </r>
    <r>
      <rPr>
        <b/>
        <sz val="11"/>
        <color rgb="FF000000"/>
        <rFont val="Times New Roman"/>
        <family val="1"/>
        <charset val="204"/>
      </rPr>
      <t xml:space="preserve">Смаки СIASSIK MIX </t>
    </r>
  </si>
  <si>
    <r>
      <rPr>
        <sz val="11"/>
        <color rgb="FF000000"/>
        <rFont val="Times New Roman"/>
        <family val="1"/>
        <charset val="204"/>
      </rPr>
      <t xml:space="preserve"> Арахис жарено соленый </t>
    </r>
    <r>
      <rPr>
        <b/>
        <sz val="11"/>
        <color rgb="FF000000"/>
        <rFont val="Times New Roman"/>
        <family val="1"/>
        <charset val="204"/>
      </rPr>
      <t xml:space="preserve">4 вкуса Ассорти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</si>
  <si>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вкусы </t>
    </r>
    <r>
      <rPr>
        <b/>
        <sz val="11"/>
        <color theme="1"/>
        <rFont val="Times New Roman"/>
        <family val="1"/>
        <charset val="204"/>
      </rPr>
      <t xml:space="preserve">Asian mix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</si>
  <si>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Ассорти МИКС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</si>
  <si>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Барбекю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</si>
  <si>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</si>
  <si>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Сыр лук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</si>
  <si>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</si>
  <si>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</si>
  <si>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</si>
  <si>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</si>
  <si>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</si>
  <si>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</si>
  <si>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</si>
  <si>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</si>
  <si>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</si>
  <si>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наш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</si>
  <si>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 Сметана зелень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</si>
  <si>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Холодец хрен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</si>
  <si>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Сыр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</si>
  <si>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Барбекю 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</si>
  <si>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Сметана-зелень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</si>
  <si>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Грибы со сметаной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</si>
  <si>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Холодец-хрен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</si>
  <si>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Сыр</t>
    </r>
    <r>
      <rPr>
        <sz val="10"/>
        <color rgb="FF000000"/>
        <rFont val="Times New Roman"/>
        <family val="1"/>
        <charset val="204"/>
      </rPr>
      <t xml:space="preserve"> (жареный, спецированый)</t>
    </r>
  </si>
  <si>
    <r>
      <rPr>
        <sz val="10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0"/>
        <color theme="1"/>
        <rFont val="Times New Roman"/>
        <family val="1"/>
        <charset val="204"/>
      </rPr>
      <t>Мексиканский соус</t>
    </r>
    <r>
      <rPr>
        <sz val="10"/>
        <color theme="1"/>
        <rFont val="Times New Roman"/>
        <family val="1"/>
        <charset val="204"/>
      </rPr>
      <t xml:space="preserve"> 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</si>
  <si>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Бекон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</si>
  <si>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Васаби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</si>
  <si>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КРЕВЕТКА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</si>
  <si>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Красная икра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</si>
  <si>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Тайский перец чили</t>
    </r>
    <r>
      <rPr>
        <sz val="10"/>
        <color rgb="FF000000"/>
        <rFont val="Times New Roman"/>
        <family val="1"/>
        <charset val="204"/>
      </rPr>
      <t xml:space="preserve">  ПФ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</si>
  <si>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МИКС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</si>
  <si>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(белый)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</si>
  <si>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</si>
  <si>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(желтый)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</si>
  <si>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</si>
  <si>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(красный)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</si>
  <si>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(белый)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</si>
  <si>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</si>
  <si>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</t>
    </r>
    <r>
      <rPr>
        <b/>
        <sz val="10"/>
        <color rgb="FF000000"/>
        <rFont val="Times New Roman"/>
        <family val="1"/>
        <charset val="204"/>
      </rPr>
      <t xml:space="preserve"> (желтый)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</si>
  <si>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</si>
  <si>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 xml:space="preserve">(красный) </t>
    </r>
    <r>
      <rPr>
        <sz val="10"/>
        <color rgb="FF000000"/>
        <rFont val="Times New Roman"/>
        <family val="1"/>
        <charset val="204"/>
      </rPr>
      <t>накатанный не жареный</t>
    </r>
  </si>
  <si>
    <r>
      <rPr>
        <sz val="11"/>
        <color theme="1"/>
        <rFont val="Times New Roman"/>
        <family val="1"/>
        <charset val="204"/>
      </rPr>
      <t>Декстроза/</t>
    </r>
    <r>
      <rPr>
        <b/>
        <sz val="11"/>
        <color theme="1"/>
        <rFont val="Times New Roman"/>
        <family val="1"/>
        <charset val="204"/>
      </rPr>
      <t xml:space="preserve">Глюкоза </t>
    </r>
  </si>
  <si>
    <r>
      <rPr>
        <sz val="11"/>
        <color theme="1"/>
        <rFont val="Times New Roman"/>
        <family val="1"/>
        <charset val="204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  <family val="1"/>
        <charset val="204"/>
      </rPr>
      <t xml:space="preserve">                        (БРАК НЕ ТРОГАТЬ!)</t>
    </r>
  </si>
  <si>
    <t xml:space="preserve">Пленка Яндек </t>
  </si>
  <si>
    <r>
      <rPr>
        <sz val="11"/>
        <color theme="1"/>
        <rFont val="Times New Roman"/>
        <family val="1"/>
        <charset val="204"/>
      </rPr>
      <t xml:space="preserve">Арахис жарено соленый </t>
    </r>
    <r>
      <rPr>
        <b/>
        <sz val="11"/>
        <color theme="1"/>
        <rFont val="Times New Roman"/>
        <family val="1"/>
        <charset val="204"/>
      </rPr>
      <t>Сплит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</si>
  <si>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Шашлык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</si>
  <si>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Мексиканский соус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</si>
  <si>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Бекон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</si>
  <si>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Сыр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</si>
  <si>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 xml:space="preserve">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</si>
  <si>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Чили 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</si>
  <si>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</t>
    </r>
    <r>
      <rPr>
        <b/>
        <sz val="11"/>
        <color theme="1"/>
        <rFont val="Times New Roman"/>
        <family val="1"/>
        <charset val="204"/>
      </rPr>
      <t xml:space="preserve"> Холодец-хрен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</si>
  <si>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</si>
  <si>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</si>
  <si>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</si>
  <si>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Спар </t>
    </r>
  </si>
  <si>
    <r>
      <rPr>
        <sz val="11"/>
        <color rgb="FF000000"/>
        <rFont val="Times New Roman"/>
        <family val="1"/>
        <charset val="204"/>
      </rPr>
      <t xml:space="preserve"> Арахис в хрустящей корочке </t>
    </r>
    <r>
      <rPr>
        <b/>
        <sz val="11"/>
        <color rgb="FF000000"/>
        <rFont val="Times New Roman"/>
        <family val="1"/>
        <charset val="204"/>
      </rPr>
      <t xml:space="preserve">Смаки СIASSIK MIX </t>
    </r>
  </si>
  <si>
    <r>
      <rPr>
        <sz val="11"/>
        <color rgb="FF000000"/>
        <rFont val="Times New Roman"/>
        <family val="1"/>
        <charset val="204"/>
      </rPr>
      <t xml:space="preserve"> Арахис жарено соленый </t>
    </r>
    <r>
      <rPr>
        <b/>
        <sz val="11"/>
        <color rgb="FF000000"/>
        <rFont val="Times New Roman"/>
        <family val="1"/>
        <charset val="204"/>
      </rPr>
      <t xml:space="preserve">4 вкуса Ассорти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</si>
  <si>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вкусы </t>
    </r>
    <r>
      <rPr>
        <b/>
        <sz val="11"/>
        <color theme="1"/>
        <rFont val="Times New Roman"/>
        <family val="1"/>
        <charset val="204"/>
      </rPr>
      <t xml:space="preserve">Asian mix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</si>
  <si>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Ассорти МИКС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</si>
  <si>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Барбекю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</si>
  <si>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</si>
  <si>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Сыр лук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</si>
  <si>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</si>
  <si>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</si>
  <si>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</si>
  <si>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</si>
  <si>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</si>
  <si>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</si>
  <si>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</si>
  <si>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</si>
  <si>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</si>
  <si>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наш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</si>
  <si>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 Сметана зелень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</si>
  <si>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Холодец хрен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</si>
  <si>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Сыр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</si>
  <si>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Барбекю 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</si>
  <si>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Сметана-зелень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</si>
  <si>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Грибы со сметаной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</si>
  <si>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Холодец-хрен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</si>
  <si>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Сыр</t>
    </r>
    <r>
      <rPr>
        <sz val="10"/>
        <color rgb="FF000000"/>
        <rFont val="Times New Roman"/>
        <family val="1"/>
        <charset val="204"/>
      </rPr>
      <t xml:space="preserve"> (жареный, спецированый)</t>
    </r>
  </si>
  <si>
    <r>
      <rPr>
        <sz val="10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0"/>
        <color theme="1"/>
        <rFont val="Times New Roman"/>
        <family val="1"/>
        <charset val="204"/>
      </rPr>
      <t>Мексиканский соус</t>
    </r>
    <r>
      <rPr>
        <sz val="10"/>
        <color theme="1"/>
        <rFont val="Times New Roman"/>
        <family val="1"/>
        <charset val="204"/>
      </rPr>
      <t xml:space="preserve"> 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</si>
  <si>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Бекон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</si>
  <si>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Васаби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</si>
  <si>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КРЕВЕТКА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</si>
  <si>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Красная икра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</si>
  <si>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Тайский перец чили</t>
    </r>
    <r>
      <rPr>
        <sz val="10"/>
        <color rgb="FF000000"/>
        <rFont val="Times New Roman"/>
        <family val="1"/>
        <charset val="204"/>
      </rPr>
      <t xml:space="preserve">  ПФ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</si>
  <si>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МИКС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</si>
  <si>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(белый)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</si>
  <si>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</si>
  <si>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(желтый)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</si>
  <si>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</si>
  <si>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(красный)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</si>
  <si>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(белый)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</si>
  <si>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</si>
  <si>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</t>
    </r>
    <r>
      <rPr>
        <b/>
        <sz val="10"/>
        <color rgb="FF000000"/>
        <rFont val="Times New Roman"/>
        <family val="1"/>
        <charset val="204"/>
      </rPr>
      <t xml:space="preserve"> (желтый)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</si>
  <si>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</si>
  <si>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 xml:space="preserve">(красный) </t>
    </r>
    <r>
      <rPr>
        <sz val="10"/>
        <color rgb="FF000000"/>
        <rFont val="Times New Roman"/>
        <family val="1"/>
        <charset val="204"/>
      </rPr>
      <t>накатанный не жареный</t>
    </r>
  </si>
  <si>
    <t xml:space="preserve">Пальмовое масло </t>
  </si>
  <si>
    <r>
      <rPr>
        <sz val="11"/>
        <color theme="1"/>
        <rFont val="Times New Roman"/>
        <family val="1"/>
        <charset val="204"/>
      </rPr>
      <t>Декстроза/</t>
    </r>
    <r>
      <rPr>
        <b/>
        <sz val="11"/>
        <color theme="1"/>
        <rFont val="Times New Roman"/>
        <family val="1"/>
        <charset val="204"/>
      </rPr>
      <t xml:space="preserve">Глюкоза </t>
    </r>
  </si>
  <si>
    <r>
      <rPr>
        <sz val="11"/>
        <color theme="1"/>
        <rFont val="Times New Roman"/>
        <family val="1"/>
        <charset val="204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  <family val="1"/>
        <charset val="204"/>
      </rPr>
      <t xml:space="preserve">                        (БРАК НЕ ТРОГАТЬ!)</t>
    </r>
  </si>
  <si>
    <r>
      <rPr>
        <sz val="11"/>
        <color theme="1"/>
        <rFont val="Times New Roman"/>
        <family val="1"/>
        <charset val="204"/>
      </rPr>
      <t xml:space="preserve">Арахис жарено соленый </t>
    </r>
    <r>
      <rPr>
        <b/>
        <sz val="11"/>
        <color theme="1"/>
        <rFont val="Times New Roman"/>
        <family val="1"/>
        <charset val="204"/>
      </rPr>
      <t>Сплит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</si>
  <si>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Шашлык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</si>
  <si>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Мексиканский соус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</si>
  <si>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Бекон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</si>
  <si>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Сыр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</si>
  <si>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 xml:space="preserve">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</si>
  <si>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Чили 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</si>
  <si>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</t>
    </r>
    <r>
      <rPr>
        <b/>
        <sz val="11"/>
        <color theme="1"/>
        <rFont val="Times New Roman"/>
        <family val="1"/>
        <charset val="204"/>
      </rPr>
      <t xml:space="preserve"> Холодец-хрен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</si>
  <si>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</si>
  <si>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</si>
  <si>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</si>
  <si>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Спар </t>
    </r>
  </si>
  <si>
    <r>
      <rPr>
        <sz val="11"/>
        <color rgb="FF000000"/>
        <rFont val="Times New Roman"/>
        <family val="1"/>
        <charset val="204"/>
      </rPr>
      <t xml:space="preserve"> Арахис в хрустящей корочке </t>
    </r>
    <r>
      <rPr>
        <b/>
        <sz val="11"/>
        <color rgb="FF000000"/>
        <rFont val="Times New Roman"/>
        <family val="1"/>
        <charset val="204"/>
      </rPr>
      <t xml:space="preserve">Смаки СIASSIK MIX </t>
    </r>
  </si>
  <si>
    <r>
      <rPr>
        <sz val="11"/>
        <color rgb="FF000000"/>
        <rFont val="Times New Roman"/>
        <family val="1"/>
        <charset val="204"/>
      </rPr>
      <t xml:space="preserve"> Арахис жарено соленый </t>
    </r>
    <r>
      <rPr>
        <b/>
        <sz val="11"/>
        <color rgb="FF000000"/>
        <rFont val="Times New Roman"/>
        <family val="1"/>
        <charset val="204"/>
      </rPr>
      <t xml:space="preserve">4 вкуса Ассорти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</si>
  <si>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вкусы </t>
    </r>
    <r>
      <rPr>
        <b/>
        <sz val="11"/>
        <color theme="1"/>
        <rFont val="Times New Roman"/>
        <family val="1"/>
        <charset val="204"/>
      </rPr>
      <t xml:space="preserve">Asian mix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</si>
  <si>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Ассорти МИКС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</si>
  <si>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Барбекю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</si>
  <si>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</si>
  <si>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Сыр лук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</si>
  <si>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</si>
  <si>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</si>
  <si>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</si>
  <si>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</si>
  <si>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</si>
  <si>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</si>
  <si>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</si>
  <si>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</si>
  <si>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</si>
  <si>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наш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</si>
  <si>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 Сметана зелень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</si>
  <si>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Холодец хрен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</si>
  <si>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Сыр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</si>
  <si>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Барбекю 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</si>
  <si>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Сметана-зелень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</si>
  <si>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Грибы со сметаной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</si>
  <si>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Холодец-хрен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</si>
  <si>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Сыр</t>
    </r>
    <r>
      <rPr>
        <sz val="10"/>
        <color rgb="FF000000"/>
        <rFont val="Times New Roman"/>
        <family val="1"/>
        <charset val="204"/>
      </rPr>
      <t xml:space="preserve"> (жареный, спецированый)</t>
    </r>
  </si>
  <si>
    <r>
      <rPr>
        <sz val="10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0"/>
        <color theme="1"/>
        <rFont val="Times New Roman"/>
        <family val="1"/>
        <charset val="204"/>
      </rPr>
      <t>Мексиканский соус</t>
    </r>
    <r>
      <rPr>
        <sz val="10"/>
        <color theme="1"/>
        <rFont val="Times New Roman"/>
        <family val="1"/>
        <charset val="204"/>
      </rPr>
      <t xml:space="preserve"> 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</si>
  <si>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Бекон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</si>
  <si>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Васаби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</si>
  <si>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КРЕВЕТКА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</si>
  <si>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Красная икра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</si>
  <si>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Тайский перец чили</t>
    </r>
    <r>
      <rPr>
        <sz val="10"/>
        <color rgb="FF000000"/>
        <rFont val="Times New Roman"/>
        <family val="1"/>
        <charset val="204"/>
      </rPr>
      <t xml:space="preserve">  ПФ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</si>
  <si>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МИКС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</si>
  <si>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(белый)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</si>
  <si>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</si>
  <si>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(желтый)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</si>
  <si>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</si>
  <si>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(красный)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</si>
  <si>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(белый)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</si>
  <si>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</si>
  <si>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</t>
    </r>
    <r>
      <rPr>
        <b/>
        <sz val="10"/>
        <color rgb="FF000000"/>
        <rFont val="Times New Roman"/>
        <family val="1"/>
        <charset val="204"/>
      </rPr>
      <t xml:space="preserve"> (желтый)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</si>
  <si>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</si>
  <si>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 xml:space="preserve">(красный) </t>
    </r>
    <r>
      <rPr>
        <sz val="10"/>
        <color rgb="FF000000"/>
        <rFont val="Times New Roman"/>
        <family val="1"/>
        <charset val="204"/>
      </rPr>
      <t>накатанный не жареный</t>
    </r>
  </si>
  <si>
    <t>слетела формула ВОСТАНОВИЛ!</t>
  </si>
  <si>
    <r>
      <rPr>
        <sz val="11"/>
        <color theme="1"/>
        <rFont val="Times New Roman"/>
        <family val="1"/>
        <charset val="204"/>
      </rPr>
      <t>Декстроза/</t>
    </r>
    <r>
      <rPr>
        <b/>
        <sz val="11"/>
        <color theme="1"/>
        <rFont val="Times New Roman"/>
        <family val="1"/>
        <charset val="204"/>
      </rPr>
      <t xml:space="preserve">Глюкоза </t>
    </r>
  </si>
  <si>
    <r>
      <rPr>
        <sz val="11"/>
        <color theme="1"/>
        <rFont val="Times New Roman"/>
        <family val="1"/>
        <charset val="204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  <family val="1"/>
        <charset val="204"/>
      </rPr>
      <t xml:space="preserve">                        (БРАК НЕ ТРОГАТЬ!)</t>
    </r>
  </si>
  <si>
    <r>
      <rPr>
        <sz val="11"/>
        <color theme="1"/>
        <rFont val="Times New Roman"/>
        <family val="1"/>
        <charset val="204"/>
      </rPr>
      <t xml:space="preserve">Арахис жарено соленый </t>
    </r>
    <r>
      <rPr>
        <b/>
        <sz val="11"/>
        <color theme="1"/>
        <rFont val="Times New Roman"/>
        <family val="1"/>
        <charset val="204"/>
      </rPr>
      <t>Сплит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</si>
  <si>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Шашлык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</si>
  <si>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Мексиканский соус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</si>
  <si>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Бекон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</si>
  <si>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Сыр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</si>
  <si>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 xml:space="preserve">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</si>
  <si>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Чили 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</si>
  <si>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</t>
    </r>
    <r>
      <rPr>
        <b/>
        <sz val="11"/>
        <color theme="1"/>
        <rFont val="Times New Roman"/>
        <family val="1"/>
        <charset val="204"/>
      </rPr>
      <t xml:space="preserve"> Холодец-хрен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</si>
  <si>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</si>
  <si>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</si>
  <si>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</si>
  <si>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Спар </t>
    </r>
  </si>
  <si>
    <r>
      <rPr>
        <sz val="11"/>
        <color rgb="FF000000"/>
        <rFont val="Times New Roman"/>
        <family val="1"/>
        <charset val="204"/>
      </rPr>
      <t xml:space="preserve"> Арахис в хрустящей корочке </t>
    </r>
    <r>
      <rPr>
        <b/>
        <sz val="11"/>
        <color rgb="FF000000"/>
        <rFont val="Times New Roman"/>
        <family val="1"/>
        <charset val="204"/>
      </rPr>
      <t xml:space="preserve">Смаки СIASSIK MIX </t>
    </r>
  </si>
  <si>
    <r>
      <rPr>
        <sz val="11"/>
        <color rgb="FF000000"/>
        <rFont val="Times New Roman"/>
        <family val="1"/>
        <charset val="204"/>
      </rPr>
      <t xml:space="preserve"> Арахис жарено соленый </t>
    </r>
    <r>
      <rPr>
        <b/>
        <sz val="11"/>
        <color rgb="FF000000"/>
        <rFont val="Times New Roman"/>
        <family val="1"/>
        <charset val="204"/>
      </rPr>
      <t xml:space="preserve">4 вкуса Ассорти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</si>
  <si>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вкусы </t>
    </r>
    <r>
      <rPr>
        <b/>
        <sz val="11"/>
        <color theme="1"/>
        <rFont val="Times New Roman"/>
        <family val="1"/>
        <charset val="204"/>
      </rPr>
      <t xml:space="preserve">Asian mix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</si>
  <si>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Ассорти МИКС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</si>
  <si>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Барбекю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</si>
  <si>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</si>
  <si>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Сыр лук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</si>
  <si>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</si>
  <si>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</si>
  <si>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</si>
  <si>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</si>
  <si>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</si>
  <si>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</si>
  <si>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</si>
  <si>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</si>
  <si>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</si>
  <si>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наш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</si>
  <si>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 Сметана зелень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</si>
  <si>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Холодец хрен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</si>
  <si>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Сыр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</si>
  <si>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Барбекю 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</si>
  <si>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Сметана-зелень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</si>
  <si>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Грибы со сметаной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</si>
  <si>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Холодец-хрен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</si>
  <si>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Сыр</t>
    </r>
    <r>
      <rPr>
        <sz val="10"/>
        <color rgb="FF000000"/>
        <rFont val="Times New Roman"/>
        <family val="1"/>
        <charset val="204"/>
      </rPr>
      <t xml:space="preserve"> (жареный, спецированый)</t>
    </r>
  </si>
  <si>
    <r>
      <rPr>
        <sz val="10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0"/>
        <color theme="1"/>
        <rFont val="Times New Roman"/>
        <family val="1"/>
        <charset val="204"/>
      </rPr>
      <t>Мексиканский соус</t>
    </r>
    <r>
      <rPr>
        <sz val="10"/>
        <color theme="1"/>
        <rFont val="Times New Roman"/>
        <family val="1"/>
        <charset val="204"/>
      </rPr>
      <t xml:space="preserve"> 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</si>
  <si>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Бекон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</si>
  <si>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Васаби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</si>
  <si>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КРЕВЕТКА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</si>
  <si>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Красная икра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</si>
  <si>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Тайский перец чили</t>
    </r>
    <r>
      <rPr>
        <sz val="10"/>
        <color rgb="FF000000"/>
        <rFont val="Times New Roman"/>
        <family val="1"/>
        <charset val="204"/>
      </rPr>
      <t xml:space="preserve">  ПФ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</si>
  <si>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МИКС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</si>
  <si>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(белый)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</si>
  <si>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</si>
  <si>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(желтый)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</si>
  <si>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</si>
  <si>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(красный)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</si>
  <si>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(белый)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</si>
  <si>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</si>
  <si>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</t>
    </r>
    <r>
      <rPr>
        <b/>
        <sz val="10"/>
        <color rgb="FF000000"/>
        <rFont val="Times New Roman"/>
        <family val="1"/>
        <charset val="204"/>
      </rPr>
      <t xml:space="preserve"> (желтый)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</si>
  <si>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</si>
  <si>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 xml:space="preserve">(красный) </t>
    </r>
    <r>
      <rPr>
        <sz val="10"/>
        <color rgb="FF000000"/>
        <rFont val="Times New Roman"/>
        <family val="1"/>
        <charset val="204"/>
      </rPr>
      <t>накатанный не жареный</t>
    </r>
  </si>
  <si>
    <r>
      <rPr>
        <sz val="11"/>
        <color theme="1"/>
        <rFont val="Times New Roman"/>
        <family val="1"/>
        <charset val="204"/>
      </rPr>
      <t>Декстроза/</t>
    </r>
    <r>
      <rPr>
        <b/>
        <sz val="11"/>
        <color theme="1"/>
        <rFont val="Times New Roman"/>
        <family val="1"/>
        <charset val="204"/>
      </rPr>
      <t xml:space="preserve">Глюкоза </t>
    </r>
  </si>
  <si>
    <r>
      <rPr>
        <sz val="11"/>
        <color theme="1"/>
        <rFont val="Times New Roman"/>
        <family val="1"/>
        <charset val="204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  <family val="1"/>
        <charset val="204"/>
      </rPr>
      <t xml:space="preserve">                        (БРАК НЕ ТРОГАТЬ!)</t>
    </r>
  </si>
  <si>
    <r>
      <rPr>
        <sz val="11"/>
        <color theme="1"/>
        <rFont val="Times New Roman"/>
        <family val="1"/>
        <charset val="204"/>
      </rPr>
      <t xml:space="preserve">Арахис жарено соленый </t>
    </r>
    <r>
      <rPr>
        <b/>
        <sz val="11"/>
        <color theme="1"/>
        <rFont val="Times New Roman"/>
        <family val="1"/>
        <charset val="204"/>
      </rPr>
      <t>Сплит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</si>
  <si>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Шашлык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</si>
  <si>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Мексиканский соус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</si>
  <si>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Бекон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</si>
  <si>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Сыр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</si>
  <si>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 xml:space="preserve">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</si>
  <si>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Чили 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</si>
  <si>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</t>
    </r>
    <r>
      <rPr>
        <b/>
        <sz val="11"/>
        <color theme="1"/>
        <rFont val="Times New Roman"/>
        <family val="1"/>
        <charset val="204"/>
      </rPr>
      <t xml:space="preserve"> Холодец-хрен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</si>
  <si>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</si>
  <si>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</si>
  <si>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</si>
  <si>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Спар </t>
    </r>
  </si>
  <si>
    <r>
      <rPr>
        <sz val="11"/>
        <color rgb="FF000000"/>
        <rFont val="Times New Roman"/>
        <family val="1"/>
        <charset val="204"/>
      </rPr>
      <t xml:space="preserve"> Арахис в хрустящей корочке </t>
    </r>
    <r>
      <rPr>
        <b/>
        <sz val="11"/>
        <color rgb="FF000000"/>
        <rFont val="Times New Roman"/>
        <family val="1"/>
        <charset val="204"/>
      </rPr>
      <t xml:space="preserve">Смаки СIASSIK MIX </t>
    </r>
  </si>
  <si>
    <r>
      <rPr>
        <sz val="11"/>
        <color rgb="FF000000"/>
        <rFont val="Times New Roman"/>
        <family val="1"/>
        <charset val="204"/>
      </rPr>
      <t xml:space="preserve"> Арахис жарено соленый </t>
    </r>
    <r>
      <rPr>
        <b/>
        <sz val="11"/>
        <color rgb="FF000000"/>
        <rFont val="Times New Roman"/>
        <family val="1"/>
        <charset val="204"/>
      </rPr>
      <t xml:space="preserve">4 вкуса Ассорти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</si>
  <si>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вкусы </t>
    </r>
    <r>
      <rPr>
        <b/>
        <sz val="11"/>
        <color theme="1"/>
        <rFont val="Times New Roman"/>
        <family val="1"/>
        <charset val="204"/>
      </rPr>
      <t xml:space="preserve">Asian mix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</si>
  <si>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Ассорти МИКС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</si>
  <si>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Барбекю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</si>
  <si>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</si>
  <si>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Сыр лук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</si>
  <si>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</si>
  <si>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</si>
  <si>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</si>
  <si>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</si>
  <si>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</si>
  <si>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</si>
  <si>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</si>
  <si>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</si>
  <si>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</si>
  <si>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наш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</si>
  <si>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 Сметана зелень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</si>
  <si>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Холодец хрен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</si>
  <si>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Сыр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</si>
  <si>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Барбекю 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</si>
  <si>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Сметана-зелень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</si>
  <si>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Грибы со сметаной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</si>
  <si>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Холодец-хрен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</si>
  <si>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Сыр</t>
    </r>
    <r>
      <rPr>
        <sz val="10"/>
        <color rgb="FF000000"/>
        <rFont val="Times New Roman"/>
        <family val="1"/>
        <charset val="204"/>
      </rPr>
      <t xml:space="preserve"> (жареный, спецированый)</t>
    </r>
  </si>
  <si>
    <r>
      <rPr>
        <sz val="10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0"/>
        <color theme="1"/>
        <rFont val="Times New Roman"/>
        <family val="1"/>
        <charset val="204"/>
      </rPr>
      <t>Мексиканский соус</t>
    </r>
    <r>
      <rPr>
        <sz val="10"/>
        <color theme="1"/>
        <rFont val="Times New Roman"/>
        <family val="1"/>
        <charset val="204"/>
      </rPr>
      <t xml:space="preserve"> 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</si>
  <si>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Бекон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</si>
  <si>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Васаби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</si>
  <si>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КРЕВЕТКА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</si>
  <si>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Красная икра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</si>
  <si>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Тайский перец чили</t>
    </r>
    <r>
      <rPr>
        <sz val="10"/>
        <color rgb="FF000000"/>
        <rFont val="Times New Roman"/>
        <family val="1"/>
        <charset val="204"/>
      </rPr>
      <t xml:space="preserve">  ПФ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</si>
  <si>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МИКС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</si>
  <si>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(белый)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</si>
  <si>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</si>
  <si>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(желтый)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</si>
  <si>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</si>
  <si>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(красный)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</si>
  <si>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(белый)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</si>
  <si>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</si>
  <si>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</t>
    </r>
    <r>
      <rPr>
        <b/>
        <sz val="10"/>
        <color rgb="FF000000"/>
        <rFont val="Times New Roman"/>
        <family val="1"/>
        <charset val="204"/>
      </rPr>
      <t xml:space="preserve"> (желтый)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</si>
  <si>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</si>
  <si>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 xml:space="preserve">(красный) </t>
    </r>
    <r>
      <rPr>
        <sz val="10"/>
        <color rgb="FF000000"/>
        <rFont val="Times New Roman"/>
        <family val="1"/>
        <charset val="204"/>
      </rPr>
      <t>накатанный не жареный</t>
    </r>
  </si>
  <si>
    <r>
      <rPr>
        <sz val="11"/>
        <color theme="1"/>
        <rFont val="Times New Roman"/>
        <family val="1"/>
        <charset val="204"/>
      </rPr>
      <t>Декстроза/</t>
    </r>
    <r>
      <rPr>
        <b/>
        <sz val="11"/>
        <color theme="1"/>
        <rFont val="Times New Roman"/>
        <family val="1"/>
        <charset val="204"/>
      </rPr>
      <t xml:space="preserve">Глюкоза </t>
    </r>
  </si>
  <si>
    <r>
      <rPr>
        <sz val="11"/>
        <color theme="1"/>
        <rFont val="Times New Roman"/>
        <family val="1"/>
        <charset val="204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  <family val="1"/>
        <charset val="204"/>
      </rPr>
      <t xml:space="preserve">                        (БРАК НЕ ТРОГАТЬ!)</t>
    </r>
  </si>
  <si>
    <r>
      <rPr>
        <sz val="11"/>
        <color theme="1"/>
        <rFont val="Times New Roman"/>
        <family val="1"/>
        <charset val="204"/>
      </rPr>
      <t xml:space="preserve">Арахис жарено соленый </t>
    </r>
    <r>
      <rPr>
        <b/>
        <sz val="11"/>
        <color theme="1"/>
        <rFont val="Times New Roman"/>
        <family val="1"/>
        <charset val="204"/>
      </rPr>
      <t>Сплит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</si>
  <si>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Шашлык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</si>
  <si>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Мексиканский соус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</si>
  <si>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Бекон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</si>
  <si>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Сыр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</si>
  <si>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 xml:space="preserve">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</si>
  <si>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Чили 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</si>
  <si>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</t>
    </r>
    <r>
      <rPr>
        <b/>
        <sz val="11"/>
        <color theme="1"/>
        <rFont val="Times New Roman"/>
        <family val="1"/>
        <charset val="204"/>
      </rPr>
      <t xml:space="preserve"> Холодец-хрен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</si>
  <si>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</si>
  <si>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</si>
  <si>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</si>
  <si>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Спар </t>
    </r>
  </si>
  <si>
    <r>
      <rPr>
        <sz val="11"/>
        <color rgb="FF000000"/>
        <rFont val="Times New Roman"/>
        <family val="1"/>
        <charset val="204"/>
      </rPr>
      <t xml:space="preserve"> Арахис в хрустящей корочке </t>
    </r>
    <r>
      <rPr>
        <b/>
        <sz val="11"/>
        <color rgb="FF000000"/>
        <rFont val="Times New Roman"/>
        <family val="1"/>
        <charset val="204"/>
      </rPr>
      <t xml:space="preserve">Смаки СIASSIK MIX </t>
    </r>
  </si>
  <si>
    <r>
      <rPr>
        <sz val="11"/>
        <color rgb="FF000000"/>
        <rFont val="Times New Roman"/>
        <family val="1"/>
        <charset val="204"/>
      </rPr>
      <t xml:space="preserve"> Арахис жарено соленый </t>
    </r>
    <r>
      <rPr>
        <b/>
        <sz val="11"/>
        <color rgb="FF000000"/>
        <rFont val="Times New Roman"/>
        <family val="1"/>
        <charset val="204"/>
      </rPr>
      <t xml:space="preserve">4 вкуса Ассорти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</si>
  <si>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вкусы </t>
    </r>
    <r>
      <rPr>
        <b/>
        <sz val="11"/>
        <color theme="1"/>
        <rFont val="Times New Roman"/>
        <family val="1"/>
        <charset val="204"/>
      </rPr>
      <t xml:space="preserve">Asian mix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</si>
  <si>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Ассорти МИКС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</si>
  <si>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Барбекю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</si>
  <si>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</si>
  <si>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Сыр лук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</si>
  <si>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</si>
  <si>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</si>
  <si>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</si>
  <si>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</si>
  <si>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</si>
  <si>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</si>
  <si>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</si>
  <si>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</si>
  <si>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</si>
  <si>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наш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</si>
  <si>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 Сметана зелень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</si>
  <si>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Холодец хрен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</si>
  <si>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Сыр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</si>
  <si>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Барбекю 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</si>
  <si>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Сметана-зелень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</si>
  <si>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Грибы со сметаной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</si>
  <si>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Холодец-хрен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</si>
  <si>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Сыр</t>
    </r>
    <r>
      <rPr>
        <sz val="10"/>
        <color rgb="FF000000"/>
        <rFont val="Times New Roman"/>
        <family val="1"/>
        <charset val="204"/>
      </rPr>
      <t xml:space="preserve"> (жареный, спецированый)</t>
    </r>
  </si>
  <si>
    <r>
      <rPr>
        <sz val="10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0"/>
        <color theme="1"/>
        <rFont val="Times New Roman"/>
        <family val="1"/>
        <charset val="204"/>
      </rPr>
      <t>Мексиканский соус</t>
    </r>
    <r>
      <rPr>
        <sz val="10"/>
        <color theme="1"/>
        <rFont val="Times New Roman"/>
        <family val="1"/>
        <charset val="204"/>
      </rPr>
      <t xml:space="preserve"> 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</si>
  <si>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Бекон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</si>
  <si>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Васаби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</si>
  <si>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КРЕВЕТКА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</si>
  <si>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Красная икра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</si>
  <si>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Тайский перец чили</t>
    </r>
    <r>
      <rPr>
        <sz val="10"/>
        <color rgb="FF000000"/>
        <rFont val="Times New Roman"/>
        <family val="1"/>
        <charset val="204"/>
      </rPr>
      <t xml:space="preserve">  ПФ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</si>
  <si>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МИКС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</si>
  <si>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(белый)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</si>
  <si>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</si>
  <si>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(желтый)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</si>
  <si>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</si>
  <si>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(красный)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</si>
  <si>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(белый)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</si>
  <si>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</si>
  <si>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</t>
    </r>
    <r>
      <rPr>
        <b/>
        <sz val="10"/>
        <color rgb="FF000000"/>
        <rFont val="Times New Roman"/>
        <family val="1"/>
        <charset val="204"/>
      </rPr>
      <t xml:space="preserve"> (желтый)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</si>
  <si>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</si>
  <si>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 xml:space="preserve">(красный) </t>
    </r>
    <r>
      <rPr>
        <sz val="10"/>
        <color rgb="FF000000"/>
        <rFont val="Times New Roman"/>
        <family val="1"/>
        <charset val="204"/>
      </rPr>
      <t>накатанный не жареный</t>
    </r>
  </si>
  <si>
    <r>
      <rPr>
        <sz val="11"/>
        <color theme="1"/>
        <rFont val="Times New Roman"/>
        <family val="1"/>
        <charset val="204"/>
      </rPr>
      <t>Декстроза/</t>
    </r>
    <r>
      <rPr>
        <b/>
        <sz val="11"/>
        <color theme="1"/>
        <rFont val="Times New Roman"/>
        <family val="1"/>
        <charset val="204"/>
      </rPr>
      <t xml:space="preserve">Глюкоза </t>
    </r>
  </si>
  <si>
    <r>
      <rPr>
        <sz val="11"/>
        <color theme="1"/>
        <rFont val="Times New Roman"/>
        <family val="1"/>
        <charset val="204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  <family val="1"/>
        <charset val="204"/>
      </rPr>
      <t xml:space="preserve">                        (БРАК НЕ ТРОГАТЬ!)</t>
    </r>
  </si>
  <si>
    <r>
      <rPr>
        <sz val="11"/>
        <color theme="1"/>
        <rFont val="Times New Roman"/>
        <family val="1"/>
        <charset val="204"/>
      </rPr>
      <t xml:space="preserve">Арахис жарено соленый </t>
    </r>
    <r>
      <rPr>
        <b/>
        <sz val="11"/>
        <color theme="1"/>
        <rFont val="Times New Roman"/>
        <family val="1"/>
        <charset val="204"/>
      </rPr>
      <t>Сплит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</si>
  <si>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Шашлык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</si>
  <si>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Мексиканский соус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</si>
  <si>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Бекон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</si>
  <si>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Сыр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</si>
  <si>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 xml:space="preserve">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</si>
  <si>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Чили 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</si>
  <si>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</t>
    </r>
    <r>
      <rPr>
        <b/>
        <sz val="11"/>
        <color theme="1"/>
        <rFont val="Times New Roman"/>
        <family val="1"/>
        <charset val="204"/>
      </rPr>
      <t xml:space="preserve"> Холодец-хрен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</si>
  <si>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</si>
  <si>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</si>
  <si>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</si>
  <si>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Спар </t>
    </r>
  </si>
  <si>
    <r>
      <rPr>
        <sz val="11"/>
        <color rgb="FF000000"/>
        <rFont val="Times New Roman"/>
        <family val="1"/>
        <charset val="204"/>
      </rPr>
      <t xml:space="preserve"> Арахис в хрустящей корочке </t>
    </r>
    <r>
      <rPr>
        <b/>
        <sz val="11"/>
        <color rgb="FF000000"/>
        <rFont val="Times New Roman"/>
        <family val="1"/>
        <charset val="204"/>
      </rPr>
      <t xml:space="preserve">Смаки СIASSIK MIX </t>
    </r>
  </si>
  <si>
    <r>
      <rPr>
        <sz val="11"/>
        <color rgb="FF000000"/>
        <rFont val="Times New Roman"/>
        <family val="1"/>
        <charset val="204"/>
      </rPr>
      <t xml:space="preserve"> Арахис жарено соленый </t>
    </r>
    <r>
      <rPr>
        <b/>
        <sz val="11"/>
        <color rgb="FF000000"/>
        <rFont val="Times New Roman"/>
        <family val="1"/>
        <charset val="204"/>
      </rPr>
      <t xml:space="preserve">4 вкуса Ассорти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</si>
  <si>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вкусы </t>
    </r>
    <r>
      <rPr>
        <b/>
        <sz val="11"/>
        <color theme="1"/>
        <rFont val="Times New Roman"/>
        <family val="1"/>
        <charset val="204"/>
      </rPr>
      <t xml:space="preserve">Asian mix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</si>
  <si>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Ассорти МИКС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</si>
  <si>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Барбекю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</si>
  <si>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</si>
  <si>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Сыр лук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</si>
  <si>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</si>
  <si>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</si>
  <si>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</si>
  <si>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</si>
  <si>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</si>
  <si>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</si>
  <si>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</si>
  <si>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</si>
  <si>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</si>
  <si>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наш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</si>
  <si>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 Сметана зелень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</si>
  <si>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Холодец хрен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</si>
  <si>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Сыр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</si>
  <si>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Барбекю 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</si>
  <si>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Сметана-зелень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</si>
  <si>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Грибы со сметаной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</si>
  <si>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Холодец-хрен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</si>
  <si>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Сыр</t>
    </r>
    <r>
      <rPr>
        <sz val="10"/>
        <color rgb="FF000000"/>
        <rFont val="Times New Roman"/>
        <family val="1"/>
        <charset val="204"/>
      </rPr>
      <t xml:space="preserve"> (жареный, спецированый)</t>
    </r>
  </si>
  <si>
    <r>
      <rPr>
        <sz val="10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0"/>
        <color theme="1"/>
        <rFont val="Times New Roman"/>
        <family val="1"/>
        <charset val="204"/>
      </rPr>
      <t>Мексиканский соус</t>
    </r>
    <r>
      <rPr>
        <sz val="10"/>
        <color theme="1"/>
        <rFont val="Times New Roman"/>
        <family val="1"/>
        <charset val="204"/>
      </rPr>
      <t xml:space="preserve"> 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</si>
  <si>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Бекон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</si>
  <si>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Васаби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</si>
  <si>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КРЕВЕТКА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</si>
  <si>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Красная икра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</si>
  <si>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Тайский перец чили</t>
    </r>
    <r>
      <rPr>
        <sz val="10"/>
        <color rgb="FF000000"/>
        <rFont val="Times New Roman"/>
        <family val="1"/>
        <charset val="204"/>
      </rPr>
      <t xml:space="preserve">  ПФ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</si>
  <si>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МИКС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</si>
  <si>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(белый)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</si>
  <si>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</si>
  <si>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(желтый)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</si>
  <si>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</si>
  <si>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(красный)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</si>
  <si>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(белый)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</si>
  <si>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</si>
  <si>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</t>
    </r>
    <r>
      <rPr>
        <b/>
        <sz val="10"/>
        <color rgb="FF000000"/>
        <rFont val="Times New Roman"/>
        <family val="1"/>
        <charset val="204"/>
      </rPr>
      <t xml:space="preserve"> (желтый)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</si>
  <si>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</si>
  <si>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 xml:space="preserve">(красный) </t>
    </r>
    <r>
      <rPr>
        <sz val="10"/>
        <color rgb="FF000000"/>
        <rFont val="Times New Roman"/>
        <family val="1"/>
        <charset val="204"/>
      </rPr>
      <t>накатанный не жареный</t>
    </r>
  </si>
  <si>
    <r>
      <rPr>
        <sz val="11"/>
        <color theme="1"/>
        <rFont val="Times New Roman"/>
        <family val="1"/>
        <charset val="204"/>
      </rPr>
      <t>Декстроза/</t>
    </r>
    <r>
      <rPr>
        <b/>
        <sz val="11"/>
        <color theme="1"/>
        <rFont val="Times New Roman"/>
        <family val="1"/>
        <charset val="204"/>
      </rPr>
      <t xml:space="preserve">Глюкоза </t>
    </r>
  </si>
  <si>
    <r>
      <rPr>
        <sz val="11"/>
        <color theme="1"/>
        <rFont val="Times New Roman"/>
        <family val="1"/>
        <charset val="204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  <family val="1"/>
        <charset val="204"/>
      </rPr>
      <t xml:space="preserve">                        (БРАК НЕ ТРОГАТЬ!)</t>
    </r>
  </si>
  <si>
    <r>
      <rPr>
        <sz val="11"/>
        <color theme="1"/>
        <rFont val="Times New Roman"/>
        <family val="1"/>
        <charset val="204"/>
      </rPr>
      <t xml:space="preserve">Арахис жарено соленый </t>
    </r>
    <r>
      <rPr>
        <b/>
        <sz val="11"/>
        <color theme="1"/>
        <rFont val="Times New Roman"/>
        <family val="1"/>
        <charset val="204"/>
      </rPr>
      <t>Сплит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</si>
  <si>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Шашлык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</si>
  <si>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Мексиканский соус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</si>
  <si>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Бекон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</si>
  <si>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Сыр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</si>
  <si>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 xml:space="preserve">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</si>
  <si>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Чили 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</si>
  <si>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</t>
    </r>
    <r>
      <rPr>
        <b/>
        <sz val="11"/>
        <color theme="1"/>
        <rFont val="Times New Roman"/>
        <family val="1"/>
        <charset val="204"/>
      </rPr>
      <t xml:space="preserve"> Холодец-хрен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</si>
  <si>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</si>
  <si>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</si>
  <si>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</si>
  <si>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Спар </t>
    </r>
  </si>
  <si>
    <r>
      <rPr>
        <sz val="11"/>
        <color rgb="FF000000"/>
        <rFont val="Times New Roman"/>
        <family val="1"/>
        <charset val="204"/>
      </rPr>
      <t xml:space="preserve"> Арахис в хрустящей корочке </t>
    </r>
    <r>
      <rPr>
        <b/>
        <sz val="11"/>
        <color rgb="FF000000"/>
        <rFont val="Times New Roman"/>
        <family val="1"/>
        <charset val="204"/>
      </rPr>
      <t xml:space="preserve">Смаки СIASSIK MIX </t>
    </r>
  </si>
  <si>
    <r>
      <rPr>
        <sz val="11"/>
        <color rgb="FF000000"/>
        <rFont val="Times New Roman"/>
        <family val="1"/>
        <charset val="204"/>
      </rPr>
      <t xml:space="preserve"> Арахис жарено соленый </t>
    </r>
    <r>
      <rPr>
        <b/>
        <sz val="11"/>
        <color rgb="FF000000"/>
        <rFont val="Times New Roman"/>
        <family val="1"/>
        <charset val="204"/>
      </rPr>
      <t xml:space="preserve">4 вкуса Ассорти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</si>
  <si>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вкусы </t>
    </r>
    <r>
      <rPr>
        <b/>
        <sz val="11"/>
        <color theme="1"/>
        <rFont val="Times New Roman"/>
        <family val="1"/>
        <charset val="204"/>
      </rPr>
      <t xml:space="preserve">Asian mix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</si>
  <si>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Ассорти МИКС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</si>
  <si>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Барбекю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</si>
  <si>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</si>
  <si>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Сыр лук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</si>
  <si>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</si>
  <si>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</si>
  <si>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</si>
  <si>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</si>
  <si>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</si>
  <si>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</si>
  <si>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</si>
  <si>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</si>
  <si>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</si>
  <si>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наш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</si>
  <si>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 Сметана зелень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</si>
  <si>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Холодец хрен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</si>
  <si>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Сыр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</si>
  <si>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Барбекю 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</si>
  <si>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Сметана-зелень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</si>
  <si>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Грибы со сметаной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</si>
  <si>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Холодец-хрен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</si>
  <si>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Сыр</t>
    </r>
    <r>
      <rPr>
        <sz val="10"/>
        <color rgb="FF000000"/>
        <rFont val="Times New Roman"/>
        <family val="1"/>
        <charset val="204"/>
      </rPr>
      <t xml:space="preserve"> (жареный, спецированый)</t>
    </r>
  </si>
  <si>
    <r>
      <rPr>
        <sz val="10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0"/>
        <color theme="1"/>
        <rFont val="Times New Roman"/>
        <family val="1"/>
        <charset val="204"/>
      </rPr>
      <t>Мексиканский соус</t>
    </r>
    <r>
      <rPr>
        <sz val="10"/>
        <color theme="1"/>
        <rFont val="Times New Roman"/>
        <family val="1"/>
        <charset val="204"/>
      </rPr>
      <t xml:space="preserve"> 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</si>
  <si>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Бекон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</si>
  <si>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Васаби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</si>
  <si>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КРЕВЕТКА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</si>
  <si>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Красная икра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</si>
  <si>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Тайский перец чили</t>
    </r>
    <r>
      <rPr>
        <sz val="10"/>
        <color rgb="FF000000"/>
        <rFont val="Times New Roman"/>
        <family val="1"/>
        <charset val="204"/>
      </rPr>
      <t xml:space="preserve">  ПФ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</si>
  <si>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МИКС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</si>
  <si>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(белый)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</si>
  <si>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</si>
  <si>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(желтый)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</si>
  <si>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</si>
  <si>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(красный)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</si>
  <si>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(белый)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</si>
  <si>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</si>
  <si>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</t>
    </r>
    <r>
      <rPr>
        <b/>
        <sz val="10"/>
        <color rgb="FF000000"/>
        <rFont val="Times New Roman"/>
        <family val="1"/>
        <charset val="204"/>
      </rPr>
      <t xml:space="preserve"> (желтый)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</si>
  <si>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</si>
  <si>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 xml:space="preserve">(красный) </t>
    </r>
    <r>
      <rPr>
        <sz val="10"/>
        <color rgb="FF000000"/>
        <rFont val="Times New Roman"/>
        <family val="1"/>
        <charset val="204"/>
      </rPr>
      <t>накатанный не жареный</t>
    </r>
  </si>
  <si>
    <r>
      <rPr>
        <sz val="11"/>
        <color theme="1"/>
        <rFont val="Times New Roman"/>
        <family val="1"/>
        <charset val="204"/>
      </rPr>
      <t>Декстроза/</t>
    </r>
    <r>
      <rPr>
        <b/>
        <sz val="11"/>
        <color theme="1"/>
        <rFont val="Times New Roman"/>
        <family val="1"/>
        <charset val="204"/>
      </rPr>
      <t xml:space="preserve">Глюкоза </t>
    </r>
  </si>
  <si>
    <r>
      <rPr>
        <sz val="11"/>
        <color theme="1"/>
        <rFont val="Times New Roman"/>
        <family val="1"/>
        <charset val="204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  <family val="1"/>
        <charset val="204"/>
      </rPr>
      <t xml:space="preserve">                        (БРАК НЕ ТРОГАТЬ!)</t>
    </r>
  </si>
  <si>
    <r>
      <rPr>
        <sz val="11"/>
        <color theme="1"/>
        <rFont val="Times New Roman"/>
        <family val="1"/>
        <charset val="204"/>
      </rPr>
      <t xml:space="preserve">Арахис жарено соленый </t>
    </r>
    <r>
      <rPr>
        <b/>
        <sz val="11"/>
        <color theme="1"/>
        <rFont val="Times New Roman"/>
        <family val="1"/>
        <charset val="204"/>
      </rPr>
      <t>Сплит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</si>
  <si>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Шашлык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</si>
  <si>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Мексиканский соус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</si>
  <si>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Барбекю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</si>
  <si>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Сыр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</si>
  <si>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 xml:space="preserve">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</si>
  <si>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Чили 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</si>
  <si>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</t>
    </r>
    <r>
      <rPr>
        <b/>
        <sz val="11"/>
        <color theme="1"/>
        <rFont val="Times New Roman"/>
        <family val="1"/>
        <charset val="204"/>
      </rPr>
      <t xml:space="preserve"> Холодец-хрен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</si>
  <si>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</si>
  <si>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</si>
  <si>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</si>
  <si>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Спар </t>
    </r>
  </si>
  <si>
    <r>
      <rPr>
        <sz val="11"/>
        <color rgb="FF000000"/>
        <rFont val="Times New Roman"/>
        <family val="1"/>
        <charset val="204"/>
      </rPr>
      <t xml:space="preserve"> Арахис в хрустящей корочке </t>
    </r>
    <r>
      <rPr>
        <b/>
        <sz val="11"/>
        <color rgb="FF000000"/>
        <rFont val="Times New Roman"/>
        <family val="1"/>
        <charset val="204"/>
      </rPr>
      <t xml:space="preserve">Смаки СIASSIK MIX </t>
    </r>
  </si>
  <si>
    <r>
      <rPr>
        <sz val="11"/>
        <color rgb="FF000000"/>
        <rFont val="Times New Roman"/>
        <family val="1"/>
        <charset val="204"/>
      </rPr>
      <t xml:space="preserve"> Арахис жарено соленый </t>
    </r>
    <r>
      <rPr>
        <b/>
        <sz val="11"/>
        <color rgb="FF000000"/>
        <rFont val="Times New Roman"/>
        <family val="1"/>
        <charset val="204"/>
      </rPr>
      <t xml:space="preserve">4 вкуса Ассорти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</si>
  <si>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вкусы </t>
    </r>
    <r>
      <rPr>
        <b/>
        <sz val="11"/>
        <color theme="1"/>
        <rFont val="Times New Roman"/>
        <family val="1"/>
        <charset val="204"/>
      </rPr>
      <t xml:space="preserve">Asian mix </t>
    </r>
  </si>
  <si>
    <t>мешки</t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</si>
  <si>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Ассорти МИКС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</si>
  <si>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Барбекю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</si>
  <si>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</si>
  <si>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Сыр лук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</si>
  <si>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</si>
  <si>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</si>
  <si>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</si>
  <si>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</si>
  <si>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</si>
  <si>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</si>
  <si>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</si>
  <si>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</si>
  <si>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</si>
  <si>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наш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</si>
  <si>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 Сметана зелень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</si>
  <si>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Холодец хрен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</si>
  <si>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Сыр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</si>
  <si>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Барбекю 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</si>
  <si>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Сметана-зелень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</si>
  <si>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Грибы со сметаной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</si>
  <si>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Холодец-хрен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</si>
  <si>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Сыр</t>
    </r>
    <r>
      <rPr>
        <sz val="10"/>
        <color rgb="FF000000"/>
        <rFont val="Times New Roman"/>
        <family val="1"/>
        <charset val="204"/>
      </rPr>
      <t xml:space="preserve"> (жареный, спецированый)</t>
    </r>
  </si>
  <si>
    <r>
      <rPr>
        <sz val="10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0"/>
        <color theme="1"/>
        <rFont val="Times New Roman"/>
        <family val="1"/>
        <charset val="204"/>
      </rPr>
      <t>Мексиканский соус</t>
    </r>
    <r>
      <rPr>
        <sz val="10"/>
        <color theme="1"/>
        <rFont val="Times New Roman"/>
        <family val="1"/>
        <charset val="204"/>
      </rPr>
      <t xml:space="preserve"> 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</si>
  <si>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Бекон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</si>
  <si>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Васаби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</si>
  <si>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КРЕВЕТКА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</si>
  <si>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Красная икра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</si>
  <si>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Тайский перец чили</t>
    </r>
    <r>
      <rPr>
        <sz val="10"/>
        <color rgb="FF000000"/>
        <rFont val="Times New Roman"/>
        <family val="1"/>
        <charset val="204"/>
      </rPr>
      <t xml:space="preserve">  ПФ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</si>
  <si>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МИКС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</si>
  <si>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(белый)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</si>
  <si>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</si>
  <si>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(желтый)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</si>
  <si>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</si>
  <si>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(красный)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</si>
  <si>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(белый)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</si>
  <si>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</si>
  <si>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</t>
    </r>
    <r>
      <rPr>
        <b/>
        <sz val="10"/>
        <color rgb="FF000000"/>
        <rFont val="Times New Roman"/>
        <family val="1"/>
        <charset val="204"/>
      </rPr>
      <t xml:space="preserve"> (желтый)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</si>
  <si>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</si>
  <si>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 xml:space="preserve">(красный) </t>
    </r>
    <r>
      <rPr>
        <sz val="10"/>
        <color rgb="FF000000"/>
        <rFont val="Times New Roman"/>
        <family val="1"/>
        <charset val="204"/>
      </rPr>
      <t>накатанный не жареный</t>
    </r>
  </si>
  <si>
    <r>
      <rPr>
        <sz val="11"/>
        <color theme="1"/>
        <rFont val="Times New Roman"/>
        <family val="1"/>
        <charset val="204"/>
      </rPr>
      <t>Декстроза/</t>
    </r>
    <r>
      <rPr>
        <b/>
        <sz val="11"/>
        <color theme="1"/>
        <rFont val="Times New Roman"/>
        <family val="1"/>
        <charset val="204"/>
      </rPr>
      <t xml:space="preserve">Глюкоза </t>
    </r>
  </si>
  <si>
    <r>
      <rPr>
        <sz val="11"/>
        <color theme="1"/>
        <rFont val="Times New Roman"/>
        <family val="1"/>
        <charset val="204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  <family val="1"/>
        <charset val="204"/>
      </rPr>
      <t xml:space="preserve">                        (БРАК НЕ ТРОГАТЬ!)</t>
    </r>
  </si>
  <si>
    <r>
      <rPr>
        <sz val="11"/>
        <color theme="1"/>
        <rFont val="Times New Roman"/>
        <family val="1"/>
        <charset val="204"/>
      </rPr>
      <t xml:space="preserve">Арахис жарено соленый </t>
    </r>
    <r>
      <rPr>
        <b/>
        <sz val="11"/>
        <color theme="1"/>
        <rFont val="Times New Roman"/>
        <family val="1"/>
        <charset val="204"/>
      </rPr>
      <t>Сплит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</si>
  <si>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Шашлык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</si>
  <si>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Мексиканский соус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</si>
  <si>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Барбекю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</si>
  <si>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Сыр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</si>
  <si>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 xml:space="preserve">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</si>
  <si>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Чили 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</si>
  <si>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</t>
    </r>
    <r>
      <rPr>
        <b/>
        <sz val="11"/>
        <color theme="1"/>
        <rFont val="Times New Roman"/>
        <family val="1"/>
        <charset val="204"/>
      </rPr>
      <t xml:space="preserve"> Холодец-хрен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</si>
  <si>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</si>
  <si>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</si>
  <si>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</si>
  <si>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Спар </t>
    </r>
  </si>
  <si>
    <r>
      <rPr>
        <sz val="11"/>
        <color rgb="FF000000"/>
        <rFont val="Times New Roman"/>
        <family val="1"/>
        <charset val="204"/>
      </rPr>
      <t xml:space="preserve"> Арахис в хрустящей корочке </t>
    </r>
    <r>
      <rPr>
        <b/>
        <sz val="11"/>
        <color rgb="FF000000"/>
        <rFont val="Times New Roman"/>
        <family val="1"/>
        <charset val="204"/>
      </rPr>
      <t xml:space="preserve">Смаки СIASSIK MIX </t>
    </r>
  </si>
  <si>
    <r>
      <rPr>
        <sz val="11"/>
        <color rgb="FF000000"/>
        <rFont val="Times New Roman"/>
        <family val="1"/>
        <charset val="204"/>
      </rPr>
      <t xml:space="preserve"> Арахис жарено соленый </t>
    </r>
    <r>
      <rPr>
        <b/>
        <sz val="11"/>
        <color rgb="FF000000"/>
        <rFont val="Times New Roman"/>
        <family val="1"/>
        <charset val="204"/>
      </rPr>
      <t xml:space="preserve">4 вкуса Ассорти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</si>
  <si>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вкусы </t>
    </r>
    <r>
      <rPr>
        <b/>
        <sz val="11"/>
        <color theme="1"/>
        <rFont val="Times New Roman"/>
        <family val="1"/>
        <charset val="204"/>
      </rPr>
      <t xml:space="preserve">Asian mix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</si>
  <si>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Ассорти МИКС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</si>
  <si>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Барбекю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</si>
  <si>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</si>
  <si>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Сыр лук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</si>
  <si>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</si>
  <si>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</si>
  <si>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</si>
  <si>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</si>
  <si>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</si>
  <si>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</si>
  <si>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</si>
  <si>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</si>
  <si>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</si>
  <si>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наш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</si>
  <si>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 Сметана зелень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</si>
  <si>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Холодец хрен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</si>
  <si>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Сыр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</si>
  <si>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Барбекю 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</si>
  <si>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Сметана-зелень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</si>
  <si>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Грибы со сметаной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</si>
  <si>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Холодец-хрен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</si>
  <si>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Сыр</t>
    </r>
    <r>
      <rPr>
        <sz val="10"/>
        <color rgb="FF000000"/>
        <rFont val="Times New Roman"/>
        <family val="1"/>
        <charset val="204"/>
      </rPr>
      <t xml:space="preserve"> (жареный, спецированый)</t>
    </r>
  </si>
  <si>
    <r>
      <rPr>
        <sz val="10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0"/>
        <color theme="1"/>
        <rFont val="Times New Roman"/>
        <family val="1"/>
        <charset val="204"/>
      </rPr>
      <t>Мексиканский соус</t>
    </r>
    <r>
      <rPr>
        <sz val="10"/>
        <color theme="1"/>
        <rFont val="Times New Roman"/>
        <family val="1"/>
        <charset val="204"/>
      </rPr>
      <t xml:space="preserve"> 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</si>
  <si>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Бекон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</si>
  <si>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Васаби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</si>
  <si>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КРЕВЕТКА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</si>
  <si>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Красная икра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</si>
  <si>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Тайский перец чили</t>
    </r>
    <r>
      <rPr>
        <sz val="10"/>
        <color rgb="FF000000"/>
        <rFont val="Times New Roman"/>
        <family val="1"/>
        <charset val="204"/>
      </rPr>
      <t xml:space="preserve">  ПФ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</si>
  <si>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МИКС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</si>
  <si>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(белый)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</si>
  <si>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</si>
  <si>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(желтый)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</si>
  <si>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</si>
  <si>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(красный)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</si>
  <si>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(белый)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</si>
  <si>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</si>
  <si>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</t>
    </r>
    <r>
      <rPr>
        <b/>
        <sz val="10"/>
        <color rgb="FF000000"/>
        <rFont val="Times New Roman"/>
        <family val="1"/>
        <charset val="204"/>
      </rPr>
      <t xml:space="preserve"> (желтый)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</si>
  <si>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</si>
  <si>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 xml:space="preserve">(красный) </t>
    </r>
    <r>
      <rPr>
        <sz val="10"/>
        <color rgb="FF000000"/>
        <rFont val="Times New Roman"/>
        <family val="1"/>
        <charset val="204"/>
      </rPr>
      <t>накатанный не жареный</t>
    </r>
  </si>
  <si>
    <r>
      <rPr>
        <sz val="11"/>
        <color theme="1"/>
        <rFont val="Times New Roman"/>
        <family val="1"/>
        <charset val="204"/>
      </rPr>
      <t>Декстроза/</t>
    </r>
    <r>
      <rPr>
        <b/>
        <sz val="11"/>
        <color theme="1"/>
        <rFont val="Times New Roman"/>
        <family val="1"/>
        <charset val="204"/>
      </rPr>
      <t xml:space="preserve">Глюкоза </t>
    </r>
  </si>
  <si>
    <r>
      <rPr>
        <sz val="11"/>
        <color theme="1"/>
        <rFont val="Times New Roman"/>
        <family val="1"/>
        <charset val="204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  <family val="1"/>
        <charset val="204"/>
      </rPr>
      <t xml:space="preserve">                        (БРАК НЕ ТРОГАТЬ!)</t>
    </r>
  </si>
  <si>
    <r>
      <rPr>
        <sz val="11"/>
        <color theme="1"/>
        <rFont val="Times New Roman"/>
        <family val="1"/>
        <charset val="204"/>
      </rPr>
      <t xml:space="preserve">Арахис жарено соленый </t>
    </r>
    <r>
      <rPr>
        <b/>
        <sz val="11"/>
        <color theme="1"/>
        <rFont val="Times New Roman"/>
        <family val="1"/>
        <charset val="204"/>
      </rPr>
      <t>Сплит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</si>
  <si>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Шашлык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</si>
  <si>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Мексиканский соус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</si>
  <si>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Барбекю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</si>
  <si>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Сыр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</si>
  <si>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 xml:space="preserve">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</si>
  <si>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Чили 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</si>
  <si>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</t>
    </r>
    <r>
      <rPr>
        <b/>
        <sz val="11"/>
        <color theme="1"/>
        <rFont val="Times New Roman"/>
        <family val="1"/>
        <charset val="204"/>
      </rPr>
      <t xml:space="preserve"> Холодец-хрен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</si>
  <si>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</si>
  <si>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</si>
  <si>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</si>
  <si>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Спар </t>
    </r>
  </si>
  <si>
    <r>
      <rPr>
        <sz val="11"/>
        <color rgb="FF000000"/>
        <rFont val="Times New Roman"/>
        <family val="1"/>
        <charset val="204"/>
      </rPr>
      <t xml:space="preserve"> Арахис в хрустящей корочке </t>
    </r>
    <r>
      <rPr>
        <b/>
        <sz val="11"/>
        <color rgb="FF000000"/>
        <rFont val="Times New Roman"/>
        <family val="1"/>
        <charset val="204"/>
      </rPr>
      <t xml:space="preserve">Смаки СIASSIK MIX </t>
    </r>
  </si>
  <si>
    <r>
      <rPr>
        <sz val="11"/>
        <color rgb="FF000000"/>
        <rFont val="Times New Roman"/>
        <family val="1"/>
        <charset val="204"/>
      </rPr>
      <t xml:space="preserve"> Арахис жарено соленый </t>
    </r>
    <r>
      <rPr>
        <b/>
        <sz val="11"/>
        <color rgb="FF000000"/>
        <rFont val="Times New Roman"/>
        <family val="1"/>
        <charset val="204"/>
      </rPr>
      <t xml:space="preserve">4 вкуса Ассорти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</si>
  <si>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вкусы </t>
    </r>
    <r>
      <rPr>
        <b/>
        <sz val="11"/>
        <color theme="1"/>
        <rFont val="Times New Roman"/>
        <family val="1"/>
        <charset val="204"/>
      </rPr>
      <t xml:space="preserve">Asian mix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</si>
  <si>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Ассорти МИКС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</si>
  <si>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Барбекю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</si>
  <si>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</si>
  <si>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Сыр лук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</si>
  <si>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</si>
  <si>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</si>
  <si>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</si>
  <si>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</si>
  <si>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</si>
  <si>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</si>
  <si>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</si>
  <si>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</si>
  <si>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</si>
  <si>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наш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</si>
  <si>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 Сметана зелень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</si>
  <si>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Холодец хрен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</si>
  <si>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Сыр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</si>
  <si>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Барбекю 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</si>
  <si>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Сметана-зелень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</si>
  <si>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Грибы со сметаной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</si>
  <si>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Холодец-хрен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</si>
  <si>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Сыр</t>
    </r>
    <r>
      <rPr>
        <sz val="10"/>
        <color rgb="FF000000"/>
        <rFont val="Times New Roman"/>
        <family val="1"/>
        <charset val="204"/>
      </rPr>
      <t xml:space="preserve"> (жареный, спецированый)</t>
    </r>
  </si>
  <si>
    <r>
      <rPr>
        <sz val="10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0"/>
        <color theme="1"/>
        <rFont val="Times New Roman"/>
        <family val="1"/>
        <charset val="204"/>
      </rPr>
      <t>Мексиканский соус</t>
    </r>
    <r>
      <rPr>
        <sz val="10"/>
        <color theme="1"/>
        <rFont val="Times New Roman"/>
        <family val="1"/>
        <charset val="204"/>
      </rPr>
      <t xml:space="preserve"> 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</si>
  <si>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Бекон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</si>
  <si>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Васаби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</si>
  <si>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КРЕВЕТКА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</si>
  <si>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Красная икра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</si>
  <si>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Тайский перец чили</t>
    </r>
    <r>
      <rPr>
        <sz val="10"/>
        <color rgb="FF000000"/>
        <rFont val="Times New Roman"/>
        <family val="1"/>
        <charset val="204"/>
      </rPr>
      <t xml:space="preserve">  ПФ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</si>
  <si>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МИКС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</si>
  <si>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(белый)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</si>
  <si>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</si>
  <si>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(желтый)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</si>
  <si>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</si>
  <si>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(красный)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</si>
  <si>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(белый)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</si>
  <si>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</si>
  <si>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</t>
    </r>
    <r>
      <rPr>
        <b/>
        <sz val="10"/>
        <color rgb="FF000000"/>
        <rFont val="Times New Roman"/>
        <family val="1"/>
        <charset val="204"/>
      </rPr>
      <t xml:space="preserve"> (желтый)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</si>
  <si>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</si>
  <si>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 xml:space="preserve">(красный) </t>
    </r>
    <r>
      <rPr>
        <sz val="10"/>
        <color rgb="FF000000"/>
        <rFont val="Times New Roman"/>
        <family val="1"/>
        <charset val="204"/>
      </rPr>
      <t>накатанный не жареный</t>
    </r>
  </si>
  <si>
    <r>
      <rPr>
        <sz val="11"/>
        <color theme="1"/>
        <rFont val="Times New Roman"/>
        <family val="1"/>
        <charset val="204"/>
      </rPr>
      <t>Декстроза/</t>
    </r>
    <r>
      <rPr>
        <b/>
        <sz val="11"/>
        <color theme="1"/>
        <rFont val="Times New Roman"/>
        <family val="1"/>
        <charset val="204"/>
      </rPr>
      <t xml:space="preserve">Глюкоза </t>
    </r>
  </si>
  <si>
    <r>
      <rPr>
        <sz val="11"/>
        <color theme="1"/>
        <rFont val="Times New Roman"/>
        <family val="1"/>
        <charset val="204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  <family val="1"/>
        <charset val="204"/>
      </rPr>
      <t xml:space="preserve">                        (БРАК НЕ ТРОГАТЬ!)</t>
    </r>
  </si>
  <si>
    <r>
      <rPr>
        <sz val="11"/>
        <color theme="1"/>
        <rFont val="Times New Roman"/>
        <family val="1"/>
        <charset val="204"/>
      </rPr>
      <t xml:space="preserve">Арахис жарено соленый </t>
    </r>
    <r>
      <rPr>
        <b/>
        <sz val="11"/>
        <color theme="1"/>
        <rFont val="Times New Roman"/>
        <family val="1"/>
        <charset val="204"/>
      </rPr>
      <t>Сплит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</si>
  <si>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Шашлык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</si>
  <si>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Мексиканский соус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</si>
  <si>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Барбекю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</si>
  <si>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Сыр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</si>
  <si>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 xml:space="preserve">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</si>
  <si>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Чили 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</si>
  <si>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</t>
    </r>
    <r>
      <rPr>
        <b/>
        <sz val="11"/>
        <color theme="1"/>
        <rFont val="Times New Roman"/>
        <family val="1"/>
        <charset val="204"/>
      </rPr>
      <t xml:space="preserve"> Холодец-хрен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</si>
  <si>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</si>
  <si>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</si>
  <si>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</si>
  <si>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Спар </t>
    </r>
  </si>
  <si>
    <r>
      <rPr>
        <sz val="11"/>
        <color rgb="FF000000"/>
        <rFont val="Times New Roman"/>
        <family val="1"/>
        <charset val="204"/>
      </rPr>
      <t xml:space="preserve"> Арахис в хрустящей корочке </t>
    </r>
    <r>
      <rPr>
        <b/>
        <sz val="11"/>
        <color rgb="FF000000"/>
        <rFont val="Times New Roman"/>
        <family val="1"/>
        <charset val="204"/>
      </rPr>
      <t xml:space="preserve">Смаки СIASSIK MIX </t>
    </r>
  </si>
  <si>
    <r>
      <rPr>
        <sz val="11"/>
        <color rgb="FF000000"/>
        <rFont val="Times New Roman"/>
        <family val="1"/>
        <charset val="204"/>
      </rPr>
      <t xml:space="preserve"> Арахис жарено соленый </t>
    </r>
    <r>
      <rPr>
        <b/>
        <sz val="11"/>
        <color rgb="FF000000"/>
        <rFont val="Times New Roman"/>
        <family val="1"/>
        <charset val="204"/>
      </rPr>
      <t xml:space="preserve">4 вкуса Ассорти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</si>
  <si>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вкусы </t>
    </r>
    <r>
      <rPr>
        <b/>
        <sz val="11"/>
        <color theme="1"/>
        <rFont val="Times New Roman"/>
        <family val="1"/>
        <charset val="204"/>
      </rPr>
      <t xml:space="preserve">Asian mix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</si>
  <si>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Ассорти МИКС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</si>
  <si>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Барбекю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</si>
  <si>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</si>
  <si>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Сыр лук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</si>
  <si>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</si>
  <si>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</si>
  <si>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</si>
  <si>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</si>
  <si>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</si>
  <si>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</si>
  <si>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</si>
  <si>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</si>
  <si>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</si>
  <si>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наш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</si>
  <si>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 Сметана зелень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</si>
  <si>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Холодец хрен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</si>
  <si>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Сыр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</si>
  <si>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Барбекю 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</si>
  <si>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Сметана-зелень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</si>
  <si>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Грибы со сметаной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</si>
  <si>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Холодец-хрен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</si>
  <si>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Сыр</t>
    </r>
    <r>
      <rPr>
        <sz val="10"/>
        <color rgb="FF000000"/>
        <rFont val="Times New Roman"/>
        <family val="1"/>
        <charset val="204"/>
      </rPr>
      <t xml:space="preserve"> (жареный, спецированый)</t>
    </r>
  </si>
  <si>
    <r>
      <rPr>
        <sz val="10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0"/>
        <color theme="1"/>
        <rFont val="Times New Roman"/>
        <family val="1"/>
        <charset val="204"/>
      </rPr>
      <t>Мексиканский соус</t>
    </r>
    <r>
      <rPr>
        <sz val="10"/>
        <color theme="1"/>
        <rFont val="Times New Roman"/>
        <family val="1"/>
        <charset val="204"/>
      </rPr>
      <t xml:space="preserve"> 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</si>
  <si>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Бекон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</si>
  <si>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Васаби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</si>
  <si>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КРЕВЕТКА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</si>
  <si>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Красная икра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</si>
  <si>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Тайский перец чили</t>
    </r>
    <r>
      <rPr>
        <sz val="10"/>
        <color rgb="FF000000"/>
        <rFont val="Times New Roman"/>
        <family val="1"/>
        <charset val="204"/>
      </rPr>
      <t xml:space="preserve">  ПФ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</si>
  <si>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МИКС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</si>
  <si>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(белый)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</si>
  <si>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</si>
  <si>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(желтый)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</si>
  <si>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</si>
  <si>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(красный)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</si>
  <si>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(белый)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</si>
  <si>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</si>
  <si>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</t>
    </r>
    <r>
      <rPr>
        <b/>
        <sz val="10"/>
        <color rgb="FF000000"/>
        <rFont val="Times New Roman"/>
        <family val="1"/>
        <charset val="204"/>
      </rPr>
      <t xml:space="preserve"> (желтый)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</si>
  <si>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</si>
  <si>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 xml:space="preserve">(красный) </t>
    </r>
    <r>
      <rPr>
        <sz val="10"/>
        <color rgb="FF000000"/>
        <rFont val="Times New Roman"/>
        <family val="1"/>
        <charset val="204"/>
      </rPr>
      <t>накатанный не жареный</t>
    </r>
  </si>
  <si>
    <r>
      <rPr>
        <sz val="11"/>
        <color theme="1"/>
        <rFont val="Times New Roman"/>
        <family val="1"/>
        <charset val="204"/>
      </rPr>
      <t>Декстроза/</t>
    </r>
    <r>
      <rPr>
        <b/>
        <sz val="11"/>
        <color theme="1"/>
        <rFont val="Times New Roman"/>
        <family val="1"/>
        <charset val="204"/>
      </rPr>
      <t xml:space="preserve">Глюкоза </t>
    </r>
  </si>
  <si>
    <r>
      <rPr>
        <sz val="11"/>
        <color theme="1"/>
        <rFont val="Times New Roman"/>
        <family val="1"/>
        <charset val="204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  <family val="1"/>
        <charset val="204"/>
      </rPr>
      <t xml:space="preserve">                        (БРАК НЕ ТРОГАТЬ!)</t>
    </r>
  </si>
  <si>
    <t>Масление Ж/С</t>
  </si>
  <si>
    <r>
      <rPr>
        <sz val="11"/>
        <color theme="1"/>
        <rFont val="Times New Roman"/>
        <family val="1"/>
        <charset val="204"/>
      </rPr>
      <t xml:space="preserve">Арахис жарено соленый </t>
    </r>
    <r>
      <rPr>
        <b/>
        <sz val="11"/>
        <color theme="1"/>
        <rFont val="Times New Roman"/>
        <family val="1"/>
        <charset val="204"/>
      </rPr>
      <t>Сплит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</si>
  <si>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Шашлык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</si>
  <si>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Мексиканский соус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</si>
  <si>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Барбекю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</si>
  <si>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Сыр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</si>
  <si>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 xml:space="preserve">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</si>
  <si>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Чили 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</si>
  <si>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</t>
    </r>
    <r>
      <rPr>
        <b/>
        <sz val="11"/>
        <color theme="1"/>
        <rFont val="Times New Roman"/>
        <family val="1"/>
        <charset val="204"/>
      </rPr>
      <t xml:space="preserve"> Холодец-хрен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</si>
  <si>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</si>
  <si>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</si>
  <si>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</si>
  <si>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Спар </t>
    </r>
  </si>
  <si>
    <r>
      <rPr>
        <sz val="11"/>
        <color rgb="FF000000"/>
        <rFont val="Times New Roman"/>
        <family val="1"/>
        <charset val="204"/>
      </rPr>
      <t xml:space="preserve"> Арахис в хрустящей корочке </t>
    </r>
    <r>
      <rPr>
        <b/>
        <sz val="11"/>
        <color rgb="FF000000"/>
        <rFont val="Times New Roman"/>
        <family val="1"/>
        <charset val="204"/>
      </rPr>
      <t xml:space="preserve">Смаки СIASSIK MIX </t>
    </r>
  </si>
  <si>
    <r>
      <rPr>
        <sz val="11"/>
        <color rgb="FF000000"/>
        <rFont val="Times New Roman"/>
        <family val="1"/>
        <charset val="204"/>
      </rPr>
      <t xml:space="preserve"> Арахис жарено соленый </t>
    </r>
    <r>
      <rPr>
        <b/>
        <sz val="11"/>
        <color rgb="FF000000"/>
        <rFont val="Times New Roman"/>
        <family val="1"/>
        <charset val="204"/>
      </rPr>
      <t xml:space="preserve">4 вкуса Ассорти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</si>
  <si>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вкусы </t>
    </r>
    <r>
      <rPr>
        <b/>
        <sz val="11"/>
        <color theme="1"/>
        <rFont val="Times New Roman"/>
        <family val="1"/>
        <charset val="204"/>
      </rPr>
      <t xml:space="preserve">Asian mix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</si>
  <si>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Ассорти МИКС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</si>
  <si>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Барбекю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</si>
  <si>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</si>
  <si>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Сыр лук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</si>
  <si>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</si>
  <si>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</si>
  <si>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</si>
  <si>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</si>
  <si>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</si>
  <si>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</si>
  <si>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</si>
  <si>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</si>
  <si>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</si>
  <si>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наш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</si>
  <si>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 Сметана зелень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</si>
  <si>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Холодец хрен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</si>
  <si>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Сыр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</si>
  <si>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Барбекю 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</si>
  <si>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Сметана-зелень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</si>
  <si>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Грибы со сметаной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</si>
  <si>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Холодец-хрен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</si>
  <si>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Сыр</t>
    </r>
    <r>
      <rPr>
        <sz val="10"/>
        <color rgb="FF000000"/>
        <rFont val="Times New Roman"/>
        <family val="1"/>
        <charset val="204"/>
      </rPr>
      <t xml:space="preserve"> (жареный, спецированый)</t>
    </r>
  </si>
  <si>
    <r>
      <rPr>
        <sz val="10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0"/>
        <color theme="1"/>
        <rFont val="Times New Roman"/>
        <family val="1"/>
        <charset val="204"/>
      </rPr>
      <t>Мексиканский соус</t>
    </r>
    <r>
      <rPr>
        <sz val="10"/>
        <color theme="1"/>
        <rFont val="Times New Roman"/>
        <family val="1"/>
        <charset val="204"/>
      </rPr>
      <t xml:space="preserve"> 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</si>
  <si>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Бекон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</si>
  <si>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Васаби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</si>
  <si>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КРЕВЕТКА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</si>
  <si>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Красная икра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</si>
  <si>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Тайский перец чили</t>
    </r>
    <r>
      <rPr>
        <sz val="10"/>
        <color rgb="FF000000"/>
        <rFont val="Times New Roman"/>
        <family val="1"/>
        <charset val="204"/>
      </rPr>
      <t xml:space="preserve">  ПФ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</si>
  <si>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МИКС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</si>
  <si>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(белый)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</si>
  <si>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</si>
  <si>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(желтый)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</si>
  <si>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</si>
  <si>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(красный)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</si>
  <si>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(белый)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</si>
  <si>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</si>
  <si>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</t>
    </r>
    <r>
      <rPr>
        <b/>
        <sz val="10"/>
        <color rgb="FF000000"/>
        <rFont val="Times New Roman"/>
        <family val="1"/>
        <charset val="204"/>
      </rPr>
      <t xml:space="preserve"> (желтый)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</si>
  <si>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</si>
  <si>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 xml:space="preserve">(красный) </t>
    </r>
    <r>
      <rPr>
        <sz val="10"/>
        <color rgb="FF000000"/>
        <rFont val="Times New Roman"/>
        <family val="1"/>
        <charset val="204"/>
      </rPr>
      <t>накатанный не жареный</t>
    </r>
  </si>
  <si>
    <r>
      <rPr>
        <sz val="11"/>
        <color theme="1"/>
        <rFont val="Times New Roman"/>
        <family val="1"/>
        <charset val="204"/>
      </rPr>
      <t>Декстроза/</t>
    </r>
    <r>
      <rPr>
        <b/>
        <sz val="11"/>
        <color theme="1"/>
        <rFont val="Times New Roman"/>
        <family val="1"/>
        <charset val="204"/>
      </rPr>
      <t xml:space="preserve">Глюкоза </t>
    </r>
  </si>
  <si>
    <r>
      <rPr>
        <sz val="11"/>
        <color theme="1"/>
        <rFont val="Times New Roman"/>
        <family val="1"/>
        <charset val="204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  <family val="1"/>
        <charset val="204"/>
      </rPr>
      <t xml:space="preserve">                        (БРАК НЕ ТРОГАТЬ!)</t>
    </r>
  </si>
  <si>
    <r>
      <rPr>
        <sz val="11"/>
        <color theme="1"/>
        <rFont val="Times New Roman"/>
        <family val="1"/>
        <charset val="204"/>
      </rPr>
      <t xml:space="preserve">Арахис жарено соленый </t>
    </r>
    <r>
      <rPr>
        <b/>
        <sz val="11"/>
        <color theme="1"/>
        <rFont val="Times New Roman"/>
        <family val="1"/>
        <charset val="204"/>
      </rPr>
      <t>Сплит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</si>
  <si>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Шашлык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</si>
  <si>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Мексиканский соус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</si>
  <si>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Барбекю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</si>
  <si>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Сыр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</si>
  <si>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 xml:space="preserve">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</si>
  <si>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Чили 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</si>
  <si>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</t>
    </r>
    <r>
      <rPr>
        <b/>
        <sz val="11"/>
        <color theme="1"/>
        <rFont val="Times New Roman"/>
        <family val="1"/>
        <charset val="204"/>
      </rPr>
      <t xml:space="preserve"> Холодец-хрен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</si>
  <si>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</si>
  <si>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</si>
  <si>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</si>
  <si>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Спар </t>
    </r>
  </si>
  <si>
    <r>
      <rPr>
        <sz val="11"/>
        <color rgb="FF000000"/>
        <rFont val="Times New Roman"/>
        <family val="1"/>
        <charset val="204"/>
      </rPr>
      <t xml:space="preserve"> Арахис в хрустящей корочке </t>
    </r>
    <r>
      <rPr>
        <b/>
        <sz val="11"/>
        <color rgb="FF000000"/>
        <rFont val="Times New Roman"/>
        <family val="1"/>
        <charset val="204"/>
      </rPr>
      <t xml:space="preserve">Смаки СIASSIK MIX </t>
    </r>
  </si>
  <si>
    <r>
      <rPr>
        <sz val="11"/>
        <color rgb="FF000000"/>
        <rFont val="Times New Roman"/>
        <family val="1"/>
        <charset val="204"/>
      </rPr>
      <t xml:space="preserve"> Арахис жарено соленый </t>
    </r>
    <r>
      <rPr>
        <b/>
        <sz val="11"/>
        <color rgb="FF000000"/>
        <rFont val="Times New Roman"/>
        <family val="1"/>
        <charset val="204"/>
      </rPr>
      <t xml:space="preserve">4 вкуса Ассорти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</si>
  <si>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вкусы </t>
    </r>
    <r>
      <rPr>
        <b/>
        <sz val="11"/>
        <color theme="1"/>
        <rFont val="Times New Roman"/>
        <family val="1"/>
        <charset val="204"/>
      </rPr>
      <t xml:space="preserve">Asian mix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</si>
  <si>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Ассорти МИКС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</si>
  <si>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Барбекю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</si>
  <si>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</si>
  <si>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Сыр лук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</si>
  <si>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</si>
  <si>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</si>
  <si>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</si>
  <si>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</si>
  <si>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</si>
  <si>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</si>
  <si>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</si>
  <si>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</si>
  <si>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</si>
  <si>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наш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</si>
  <si>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 Сметана зелень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</si>
  <si>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Холодец хрен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</si>
  <si>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Сыр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</si>
  <si>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Барбекю 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</si>
  <si>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Сметана-зелень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</si>
  <si>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Грибы со сметаной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</si>
  <si>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Холодец-хрен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</si>
  <si>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Сыр</t>
    </r>
    <r>
      <rPr>
        <sz val="10"/>
        <color rgb="FF000000"/>
        <rFont val="Times New Roman"/>
        <family val="1"/>
        <charset val="204"/>
      </rPr>
      <t xml:space="preserve"> (жареный, спецированый)</t>
    </r>
  </si>
  <si>
    <r>
      <rPr>
        <sz val="10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0"/>
        <color theme="1"/>
        <rFont val="Times New Roman"/>
        <family val="1"/>
        <charset val="204"/>
      </rPr>
      <t>Мексиканский соус</t>
    </r>
    <r>
      <rPr>
        <sz val="10"/>
        <color theme="1"/>
        <rFont val="Times New Roman"/>
        <family val="1"/>
        <charset val="204"/>
      </rPr>
      <t xml:space="preserve"> 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</si>
  <si>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Бекон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</si>
  <si>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Васаби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</si>
  <si>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КРЕВЕТКА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</si>
  <si>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Красная икра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</si>
  <si>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Тайский перец чили</t>
    </r>
    <r>
      <rPr>
        <sz val="10"/>
        <color rgb="FF000000"/>
        <rFont val="Times New Roman"/>
        <family val="1"/>
        <charset val="204"/>
      </rPr>
      <t xml:space="preserve">  ПФ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</si>
  <si>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МИКС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</si>
  <si>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(белый)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</si>
  <si>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</si>
  <si>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(желтый)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</si>
  <si>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</si>
  <si>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(красный)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</si>
  <si>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(белый)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</si>
  <si>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</si>
  <si>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</t>
    </r>
    <r>
      <rPr>
        <b/>
        <sz val="10"/>
        <color rgb="FF000000"/>
        <rFont val="Times New Roman"/>
        <family val="1"/>
        <charset val="204"/>
      </rPr>
      <t xml:space="preserve"> (желтый)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</si>
  <si>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</si>
  <si>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 xml:space="preserve">(красный) </t>
    </r>
    <r>
      <rPr>
        <sz val="10"/>
        <color rgb="FF000000"/>
        <rFont val="Times New Roman"/>
        <family val="1"/>
        <charset val="204"/>
      </rPr>
      <t>накатанный не жареный</t>
    </r>
  </si>
  <si>
    <r>
      <rPr>
        <sz val="11"/>
        <color theme="1"/>
        <rFont val="Times New Roman"/>
        <family val="1"/>
        <charset val="204"/>
      </rPr>
      <t>Декстроза/</t>
    </r>
    <r>
      <rPr>
        <b/>
        <sz val="11"/>
        <color theme="1"/>
        <rFont val="Times New Roman"/>
        <family val="1"/>
        <charset val="204"/>
      </rPr>
      <t xml:space="preserve">Глюкоза </t>
    </r>
  </si>
  <si>
    <r>
      <rPr>
        <sz val="11"/>
        <color theme="1"/>
        <rFont val="Times New Roman"/>
        <family val="1"/>
        <charset val="204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  <family val="1"/>
        <charset val="204"/>
      </rPr>
      <t xml:space="preserve">                        (БРАК НЕ ТРОГАТЬ!)</t>
    </r>
  </si>
  <si>
    <r>
      <rPr>
        <sz val="11"/>
        <color theme="1"/>
        <rFont val="Times New Roman"/>
        <family val="1"/>
        <charset val="204"/>
      </rPr>
      <t xml:space="preserve">Арахис жарено соленый </t>
    </r>
    <r>
      <rPr>
        <b/>
        <sz val="11"/>
        <color theme="1"/>
        <rFont val="Times New Roman"/>
        <family val="1"/>
        <charset val="204"/>
      </rPr>
      <t>Сплит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</si>
  <si>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Шашлык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</si>
  <si>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Мексиканский соус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</si>
  <si>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Барбекю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</si>
  <si>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Сыр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</si>
  <si>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 xml:space="preserve">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</si>
  <si>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Чили 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</si>
  <si>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</t>
    </r>
    <r>
      <rPr>
        <b/>
        <sz val="11"/>
        <color theme="1"/>
        <rFont val="Times New Roman"/>
        <family val="1"/>
        <charset val="204"/>
      </rPr>
      <t xml:space="preserve"> Холодец-хрен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</si>
  <si>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</si>
  <si>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</si>
  <si>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</si>
  <si>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Спар </t>
    </r>
  </si>
  <si>
    <r>
      <rPr>
        <sz val="11"/>
        <color rgb="FF000000"/>
        <rFont val="Times New Roman"/>
        <family val="1"/>
        <charset val="204"/>
      </rPr>
      <t xml:space="preserve"> Арахис в хрустящей корочке </t>
    </r>
    <r>
      <rPr>
        <b/>
        <sz val="11"/>
        <color rgb="FF000000"/>
        <rFont val="Times New Roman"/>
        <family val="1"/>
        <charset val="204"/>
      </rPr>
      <t xml:space="preserve">Смаки СIASSIK MIX </t>
    </r>
  </si>
  <si>
    <r>
      <rPr>
        <sz val="11"/>
        <color rgb="FF000000"/>
        <rFont val="Times New Roman"/>
        <family val="1"/>
        <charset val="204"/>
      </rPr>
      <t xml:space="preserve"> Арахис жарено соленый </t>
    </r>
    <r>
      <rPr>
        <b/>
        <sz val="11"/>
        <color rgb="FF000000"/>
        <rFont val="Times New Roman"/>
        <family val="1"/>
        <charset val="204"/>
      </rPr>
      <t xml:space="preserve">4 вкуса Ассорти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</si>
  <si>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вкусы </t>
    </r>
    <r>
      <rPr>
        <b/>
        <sz val="11"/>
        <color theme="1"/>
        <rFont val="Times New Roman"/>
        <family val="1"/>
        <charset val="204"/>
      </rPr>
      <t xml:space="preserve">Asian mix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</si>
  <si>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Ассорти МИКС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</si>
  <si>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Барбекю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</si>
  <si>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</si>
  <si>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Сыр лук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</si>
  <si>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</si>
  <si>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</si>
  <si>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</si>
  <si>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</si>
  <si>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</si>
  <si>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</si>
  <si>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</si>
  <si>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</si>
  <si>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</si>
  <si>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наш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</si>
  <si>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 Сметана зелень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</si>
  <si>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Холодец хрен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</si>
  <si>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Сыр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</si>
  <si>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Барбекю 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</si>
  <si>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Сметана-зелень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</si>
  <si>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Грибы со сметаной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</si>
  <si>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Холодец-хрен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</si>
  <si>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Сыр</t>
    </r>
    <r>
      <rPr>
        <sz val="10"/>
        <color rgb="FF000000"/>
        <rFont val="Times New Roman"/>
        <family val="1"/>
        <charset val="204"/>
      </rPr>
      <t xml:space="preserve"> (жареный, спецированый)</t>
    </r>
  </si>
  <si>
    <r>
      <rPr>
        <sz val="10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0"/>
        <color theme="1"/>
        <rFont val="Times New Roman"/>
        <family val="1"/>
        <charset val="204"/>
      </rPr>
      <t>Мексиканский соус</t>
    </r>
    <r>
      <rPr>
        <sz val="10"/>
        <color theme="1"/>
        <rFont val="Times New Roman"/>
        <family val="1"/>
        <charset val="204"/>
      </rPr>
      <t xml:space="preserve"> 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</si>
  <si>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Бекон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</si>
  <si>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Васаби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</si>
  <si>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КРЕВЕТКА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</si>
  <si>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Красная икра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</si>
  <si>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Тайский перец чили</t>
    </r>
    <r>
      <rPr>
        <sz val="10"/>
        <color rgb="FF000000"/>
        <rFont val="Times New Roman"/>
        <family val="1"/>
        <charset val="204"/>
      </rPr>
      <t xml:space="preserve">  ПФ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</si>
  <si>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МИКС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</si>
  <si>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(белый)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</si>
  <si>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</si>
  <si>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(желтый)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</si>
  <si>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</si>
  <si>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(красный)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</si>
  <si>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(белый)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</si>
  <si>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</si>
  <si>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</t>
    </r>
    <r>
      <rPr>
        <b/>
        <sz val="10"/>
        <color rgb="FF000000"/>
        <rFont val="Times New Roman"/>
        <family val="1"/>
        <charset val="204"/>
      </rPr>
      <t xml:space="preserve"> (желтый)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</si>
  <si>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</si>
  <si>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 xml:space="preserve">(красный) </t>
    </r>
    <r>
      <rPr>
        <sz val="10"/>
        <color rgb="FF000000"/>
        <rFont val="Times New Roman"/>
        <family val="1"/>
        <charset val="204"/>
      </rPr>
      <t>накатанный не жареный</t>
    </r>
  </si>
  <si>
    <t>Крахмал кукурузный Е 1414 холодного набухания 13.08.2025.</t>
  </si>
  <si>
    <t>Крахмал кукурузный  ГОСТ 13.08.2025.</t>
  </si>
  <si>
    <t>Краситель Тартразин  ( Желтый) 13.08.2025.</t>
  </si>
  <si>
    <t>Краситель желтый "солнечный закат" (Оранжевый) 13.08.2025</t>
  </si>
  <si>
    <t>Глутамат натрия 13.08.2025</t>
  </si>
  <si>
    <r>
      <rPr>
        <sz val="11"/>
        <color theme="1"/>
        <rFont val="Times New Roman"/>
        <family val="1"/>
        <charset val="204"/>
      </rPr>
      <t>Декстроза/</t>
    </r>
    <r>
      <rPr>
        <b/>
        <sz val="11"/>
        <color theme="1"/>
        <rFont val="Times New Roman"/>
        <family val="1"/>
        <charset val="204"/>
      </rPr>
      <t xml:space="preserve">Глюкоза </t>
    </r>
  </si>
  <si>
    <r>
      <rPr>
        <sz val="11"/>
        <color theme="1"/>
        <rFont val="Times New Roman"/>
        <family val="1"/>
        <charset val="204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  <family val="1"/>
        <charset val="204"/>
      </rPr>
      <t xml:space="preserve">                        (БРАК НЕ ТРОГАТЬ!)</t>
    </r>
  </si>
  <si>
    <r>
      <rPr>
        <sz val="11"/>
        <color theme="1"/>
        <rFont val="Times New Roman"/>
        <family val="1"/>
        <charset val="204"/>
      </rPr>
      <t xml:space="preserve">Арахис жарено соленый </t>
    </r>
    <r>
      <rPr>
        <b/>
        <sz val="11"/>
        <color theme="1"/>
        <rFont val="Times New Roman"/>
        <family val="1"/>
        <charset val="204"/>
      </rPr>
      <t>Сплит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</si>
  <si>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Шашлык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</si>
  <si>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Мексиканский соус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</si>
  <si>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Барбекю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</si>
  <si>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Сыр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</si>
  <si>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 xml:space="preserve">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</si>
  <si>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Чили 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</si>
  <si>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</t>
    </r>
    <r>
      <rPr>
        <b/>
        <sz val="11"/>
        <color theme="1"/>
        <rFont val="Times New Roman"/>
        <family val="1"/>
        <charset val="204"/>
      </rPr>
      <t xml:space="preserve"> Холодец-хрен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</si>
  <si>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</si>
  <si>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</si>
  <si>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</si>
  <si>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Спар </t>
    </r>
  </si>
  <si>
    <r>
      <rPr>
        <sz val="11"/>
        <color rgb="FF000000"/>
        <rFont val="Times New Roman"/>
        <family val="1"/>
        <charset val="204"/>
      </rPr>
      <t xml:space="preserve"> Арахис в хрустящей корочке </t>
    </r>
    <r>
      <rPr>
        <b/>
        <sz val="11"/>
        <color rgb="FF000000"/>
        <rFont val="Times New Roman"/>
        <family val="1"/>
        <charset val="204"/>
      </rPr>
      <t xml:space="preserve">Смаки СIASSIK MIX </t>
    </r>
  </si>
  <si>
    <r>
      <rPr>
        <sz val="11"/>
        <color rgb="FF000000"/>
        <rFont val="Times New Roman"/>
        <family val="1"/>
        <charset val="204"/>
      </rPr>
      <t xml:space="preserve"> Арахис жарено соленый </t>
    </r>
    <r>
      <rPr>
        <b/>
        <sz val="11"/>
        <color rgb="FF000000"/>
        <rFont val="Times New Roman"/>
        <family val="1"/>
        <charset val="204"/>
      </rPr>
      <t xml:space="preserve">4 вкуса Ассорти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</si>
  <si>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вкусы </t>
    </r>
    <r>
      <rPr>
        <b/>
        <sz val="11"/>
        <color theme="1"/>
        <rFont val="Times New Roman"/>
        <family val="1"/>
        <charset val="204"/>
      </rPr>
      <t xml:space="preserve">Asian mix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</si>
  <si>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Ассорти МИКС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</si>
  <si>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Барбекю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</si>
  <si>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</si>
  <si>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Сыр лук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</si>
  <si>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</si>
  <si>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</si>
  <si>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</si>
  <si>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</si>
  <si>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</si>
  <si>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</si>
  <si>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</si>
  <si>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</si>
  <si>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</si>
  <si>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наш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</si>
  <si>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 Сметана зелень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</si>
  <si>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Холодец хрен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</si>
  <si>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Сыр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</si>
  <si>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Барбекю 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</si>
  <si>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Сметана-зелень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</si>
  <si>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Грибы со сметаной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</si>
  <si>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Холодец-хрен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</si>
  <si>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Сыр</t>
    </r>
    <r>
      <rPr>
        <sz val="10"/>
        <color rgb="FF000000"/>
        <rFont val="Times New Roman"/>
        <family val="1"/>
        <charset val="204"/>
      </rPr>
      <t xml:space="preserve"> (жареный, спецированый)</t>
    </r>
  </si>
  <si>
    <r>
      <rPr>
        <sz val="10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0"/>
        <color theme="1"/>
        <rFont val="Times New Roman"/>
        <family val="1"/>
        <charset val="204"/>
      </rPr>
      <t>Мексиканский соус</t>
    </r>
    <r>
      <rPr>
        <sz val="10"/>
        <color theme="1"/>
        <rFont val="Times New Roman"/>
        <family val="1"/>
        <charset val="204"/>
      </rPr>
      <t xml:space="preserve"> 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</si>
  <si>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Бекон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</si>
  <si>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Васаби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</si>
  <si>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КРЕВЕТКА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</si>
  <si>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Красная икра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</si>
  <si>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Тайский перец чили</t>
    </r>
    <r>
      <rPr>
        <sz val="10"/>
        <color rgb="FF000000"/>
        <rFont val="Times New Roman"/>
        <family val="1"/>
        <charset val="204"/>
      </rPr>
      <t xml:space="preserve">  ПФ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</si>
  <si>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МИКС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</si>
  <si>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(белый)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</si>
  <si>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</si>
  <si>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(желтый)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</si>
  <si>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</si>
  <si>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(красный)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</si>
  <si>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(белый)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</si>
  <si>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</si>
  <si>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</t>
    </r>
    <r>
      <rPr>
        <b/>
        <sz val="10"/>
        <color rgb="FF000000"/>
        <rFont val="Times New Roman"/>
        <family val="1"/>
        <charset val="204"/>
      </rPr>
      <t xml:space="preserve"> (желтый)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</si>
  <si>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</si>
  <si>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 xml:space="preserve">(красный) </t>
    </r>
    <r>
      <rPr>
        <sz val="10"/>
        <color rgb="FF000000"/>
        <rFont val="Times New Roman"/>
        <family val="1"/>
        <charset val="204"/>
      </rPr>
      <t>накатанный не жареный</t>
    </r>
  </si>
  <si>
    <r>
      <rPr>
        <sz val="11"/>
        <color theme="1"/>
        <rFont val="Times New Roman"/>
        <family val="1"/>
        <charset val="204"/>
      </rPr>
      <t>Декстроза/</t>
    </r>
    <r>
      <rPr>
        <b/>
        <sz val="11"/>
        <color theme="1"/>
        <rFont val="Times New Roman"/>
        <family val="1"/>
        <charset val="204"/>
      </rPr>
      <t xml:space="preserve">Глюкоза </t>
    </r>
  </si>
  <si>
    <t>Этикетка 75х120</t>
  </si>
  <si>
    <t>ООО "Лейбл-стик"</t>
  </si>
  <si>
    <t>Этикетка 58х40</t>
  </si>
  <si>
    <t>Этикетка 58х80</t>
  </si>
  <si>
    <t>Этикетка 100х80</t>
  </si>
  <si>
    <r>
      <rPr>
        <sz val="11"/>
        <color theme="1"/>
        <rFont val="Times New Roman"/>
        <family val="1"/>
        <charset val="204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  <family val="1"/>
        <charset val="204"/>
      </rPr>
      <t xml:space="preserve">                        (БРАК НЕ ТРОГАТЬ!)</t>
    </r>
  </si>
  <si>
    <t xml:space="preserve">Отходы специрования </t>
  </si>
  <si>
    <r>
      <rPr>
        <sz val="11"/>
        <color theme="1"/>
        <rFont val="Times New Roman"/>
        <family val="1"/>
        <charset val="204"/>
      </rPr>
      <t xml:space="preserve">Арахис жарено соленый </t>
    </r>
    <r>
      <rPr>
        <b/>
        <sz val="11"/>
        <color theme="1"/>
        <rFont val="Times New Roman"/>
        <family val="1"/>
        <charset val="204"/>
      </rPr>
      <t>Сплит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</si>
  <si>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Шашлык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</si>
  <si>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Мексиканский соус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</si>
  <si>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Барбекю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</si>
  <si>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Сыр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</si>
  <si>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 xml:space="preserve">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</si>
  <si>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Чили 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</si>
  <si>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</t>
    </r>
    <r>
      <rPr>
        <b/>
        <sz val="11"/>
        <color theme="1"/>
        <rFont val="Times New Roman"/>
        <family val="1"/>
        <charset val="204"/>
      </rPr>
      <t xml:space="preserve"> Холодец-хрен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</si>
  <si>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</si>
  <si>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</si>
  <si>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</si>
  <si>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Спар </t>
    </r>
  </si>
  <si>
    <r>
      <rPr>
        <sz val="11"/>
        <color rgb="FF000000"/>
        <rFont val="Times New Roman"/>
        <family val="1"/>
        <charset val="204"/>
      </rPr>
      <t xml:space="preserve"> Арахис в хрустящей корочке </t>
    </r>
    <r>
      <rPr>
        <b/>
        <sz val="11"/>
        <color rgb="FF000000"/>
        <rFont val="Times New Roman"/>
        <family val="1"/>
        <charset val="204"/>
      </rPr>
      <t xml:space="preserve">Смаки СIASSIK MIX </t>
    </r>
  </si>
  <si>
    <r>
      <rPr>
        <sz val="11"/>
        <color rgb="FF000000"/>
        <rFont val="Times New Roman"/>
        <family val="1"/>
        <charset val="204"/>
      </rPr>
      <t xml:space="preserve"> Арахис жарено соленый </t>
    </r>
    <r>
      <rPr>
        <b/>
        <sz val="11"/>
        <color rgb="FF000000"/>
        <rFont val="Times New Roman"/>
        <family val="1"/>
        <charset val="204"/>
      </rPr>
      <t xml:space="preserve">4 вкуса Ассорти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</si>
  <si>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вкусы </t>
    </r>
    <r>
      <rPr>
        <b/>
        <sz val="11"/>
        <color theme="1"/>
        <rFont val="Times New Roman"/>
        <family val="1"/>
        <charset val="204"/>
      </rPr>
      <t xml:space="preserve">Asian mix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</si>
  <si>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Ассорти МИКС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</si>
  <si>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Барбекю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</si>
  <si>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</si>
  <si>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Сыр лук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</si>
  <si>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</si>
  <si>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</si>
  <si>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</si>
  <si>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</si>
  <si>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</si>
  <si>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</si>
  <si>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</si>
  <si>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</si>
  <si>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</si>
  <si>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наш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</si>
  <si>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 Сметана зелень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</si>
  <si>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Холодец хрен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</si>
  <si>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Сыр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</si>
  <si>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Барбекю 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</si>
  <si>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Сметана-зелень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</si>
  <si>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Грибы со сметаной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</si>
  <si>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Холодец-хрен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</si>
  <si>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Сыр</t>
    </r>
    <r>
      <rPr>
        <sz val="10"/>
        <color rgb="FF000000"/>
        <rFont val="Times New Roman"/>
        <family val="1"/>
        <charset val="204"/>
      </rPr>
      <t xml:space="preserve"> (жареный, спецированый)</t>
    </r>
  </si>
  <si>
    <r>
      <rPr>
        <sz val="10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0"/>
        <color theme="1"/>
        <rFont val="Times New Roman"/>
        <family val="1"/>
        <charset val="204"/>
      </rPr>
      <t>Мексиканский соус</t>
    </r>
    <r>
      <rPr>
        <sz val="10"/>
        <color theme="1"/>
        <rFont val="Times New Roman"/>
        <family val="1"/>
        <charset val="204"/>
      </rPr>
      <t xml:space="preserve"> 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</si>
  <si>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Бекон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</si>
  <si>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Васаби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</si>
  <si>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КРЕВЕТКА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</si>
  <si>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Красная икра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</si>
  <si>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Тайский перец чили</t>
    </r>
    <r>
      <rPr>
        <sz val="10"/>
        <color rgb="FF000000"/>
        <rFont val="Times New Roman"/>
        <family val="1"/>
        <charset val="204"/>
      </rPr>
      <t xml:space="preserve">  ПФ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</si>
  <si>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МИКС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</si>
  <si>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(белый)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</si>
  <si>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</si>
  <si>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(желтый)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</si>
  <si>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</si>
  <si>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(красный)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</si>
  <si>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(белый)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</si>
  <si>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</si>
  <si>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</t>
    </r>
    <r>
      <rPr>
        <b/>
        <sz val="10"/>
        <color rgb="FF000000"/>
        <rFont val="Times New Roman"/>
        <family val="1"/>
        <charset val="204"/>
      </rPr>
      <t xml:space="preserve"> (желтый)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</si>
  <si>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</si>
  <si>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 xml:space="preserve">(красный) </t>
    </r>
    <r>
      <rPr>
        <sz val="10"/>
        <color rgb="FF000000"/>
        <rFont val="Times New Roman"/>
        <family val="1"/>
        <charset val="204"/>
      </rPr>
      <t>накатанный не жареный</t>
    </r>
  </si>
  <si>
    <r>
      <rPr>
        <sz val="11"/>
        <color theme="1"/>
        <rFont val="Times New Roman"/>
        <family val="1"/>
        <charset val="204"/>
      </rPr>
      <t>Декстроза/</t>
    </r>
    <r>
      <rPr>
        <b/>
        <sz val="11"/>
        <color theme="1"/>
        <rFont val="Times New Roman"/>
        <family val="1"/>
        <charset val="204"/>
      </rPr>
      <t xml:space="preserve">Глюкоза </t>
    </r>
  </si>
  <si>
    <r>
      <rPr>
        <sz val="11"/>
        <color theme="1"/>
        <rFont val="Times New Roman"/>
        <family val="1"/>
        <charset val="204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  <family val="1"/>
        <charset val="204"/>
      </rPr>
      <t xml:space="preserve">                        (БРАК НЕ ТРОГАТЬ!)</t>
    </r>
  </si>
  <si>
    <r>
      <rPr>
        <sz val="11"/>
        <color theme="1"/>
        <rFont val="Times New Roman"/>
        <family val="1"/>
        <charset val="204"/>
      </rPr>
      <t xml:space="preserve">Арахис жарено соленый </t>
    </r>
    <r>
      <rPr>
        <b/>
        <sz val="11"/>
        <color theme="1"/>
        <rFont val="Times New Roman"/>
        <family val="1"/>
        <charset val="204"/>
      </rPr>
      <t>Сплит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</si>
  <si>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Шашлык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</si>
  <si>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Мексиканский соус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</si>
  <si>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Барбекю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</si>
  <si>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Сыр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</si>
  <si>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 xml:space="preserve">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</si>
  <si>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Чили 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</si>
  <si>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</t>
    </r>
    <r>
      <rPr>
        <b/>
        <sz val="11"/>
        <color theme="1"/>
        <rFont val="Times New Roman"/>
        <family val="1"/>
        <charset val="204"/>
      </rPr>
      <t xml:space="preserve"> Холодец-хрен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</si>
  <si>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</si>
  <si>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</si>
  <si>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</si>
  <si>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Спар </t>
    </r>
  </si>
  <si>
    <r>
      <rPr>
        <sz val="11"/>
        <color rgb="FF000000"/>
        <rFont val="Times New Roman"/>
        <family val="1"/>
        <charset val="204"/>
      </rPr>
      <t xml:space="preserve"> Арахис в хрустящей корочке </t>
    </r>
    <r>
      <rPr>
        <b/>
        <sz val="11"/>
        <color rgb="FF000000"/>
        <rFont val="Times New Roman"/>
        <family val="1"/>
        <charset val="204"/>
      </rPr>
      <t xml:space="preserve">Смаки СIASSIK MIX </t>
    </r>
  </si>
  <si>
    <r>
      <rPr>
        <sz val="11"/>
        <color rgb="FF000000"/>
        <rFont val="Times New Roman"/>
        <family val="1"/>
        <charset val="204"/>
      </rPr>
      <t xml:space="preserve"> Арахис жарено соленый </t>
    </r>
    <r>
      <rPr>
        <b/>
        <sz val="11"/>
        <color rgb="FF000000"/>
        <rFont val="Times New Roman"/>
        <family val="1"/>
        <charset val="204"/>
      </rPr>
      <t xml:space="preserve">4 вкуса Ассорти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</si>
  <si>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вкусы </t>
    </r>
    <r>
      <rPr>
        <b/>
        <sz val="11"/>
        <color theme="1"/>
        <rFont val="Times New Roman"/>
        <family val="1"/>
        <charset val="204"/>
      </rPr>
      <t xml:space="preserve">Asian mix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</si>
  <si>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Ассорти МИКС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</si>
  <si>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Барбекю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</si>
  <si>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</si>
  <si>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Сыр лук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</si>
  <si>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</si>
  <si>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</si>
  <si>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</si>
  <si>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</si>
  <si>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</si>
  <si>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</si>
  <si>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</si>
  <si>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</si>
  <si>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</si>
  <si>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наш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</si>
  <si>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 Сметана зелень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</si>
  <si>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Холодец хрен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</si>
  <si>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Сыр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</si>
  <si>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Барбекю 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</si>
  <si>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Сметана-зелень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</si>
  <si>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Грибы со сметаной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</si>
  <si>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Холодец-хрен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</si>
  <si>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Сыр</t>
    </r>
    <r>
      <rPr>
        <sz val="10"/>
        <color rgb="FF000000"/>
        <rFont val="Times New Roman"/>
        <family val="1"/>
        <charset val="204"/>
      </rPr>
      <t xml:space="preserve"> (жареный, спецированый)</t>
    </r>
  </si>
  <si>
    <r>
      <rPr>
        <sz val="10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0"/>
        <color theme="1"/>
        <rFont val="Times New Roman"/>
        <family val="1"/>
        <charset val="204"/>
      </rPr>
      <t>Мексиканский соус</t>
    </r>
    <r>
      <rPr>
        <sz val="10"/>
        <color theme="1"/>
        <rFont val="Times New Roman"/>
        <family val="1"/>
        <charset val="204"/>
      </rPr>
      <t xml:space="preserve"> 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</si>
  <si>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Бекон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</si>
  <si>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Васаби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</si>
  <si>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КРЕВЕТКА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</si>
  <si>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Красная икра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</si>
  <si>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Тайский перец чили</t>
    </r>
    <r>
      <rPr>
        <sz val="10"/>
        <color rgb="FF000000"/>
        <rFont val="Times New Roman"/>
        <family val="1"/>
        <charset val="204"/>
      </rPr>
      <t xml:space="preserve">  ПФ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</si>
  <si>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МИКС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</si>
  <si>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(белый)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</si>
  <si>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</si>
  <si>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(желтый)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</si>
  <si>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</si>
  <si>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(красный)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</si>
  <si>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(белый)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</si>
  <si>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</si>
  <si>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</t>
    </r>
    <r>
      <rPr>
        <b/>
        <sz val="10"/>
        <color rgb="FF000000"/>
        <rFont val="Times New Roman"/>
        <family val="1"/>
        <charset val="204"/>
      </rPr>
      <t xml:space="preserve"> (желтый)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</si>
  <si>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</si>
  <si>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 xml:space="preserve">(красный) </t>
    </r>
    <r>
      <rPr>
        <sz val="10"/>
        <color rgb="FF000000"/>
        <rFont val="Times New Roman"/>
        <family val="1"/>
        <charset val="204"/>
      </rPr>
      <t>накатанный не жареный</t>
    </r>
  </si>
  <si>
    <t xml:space="preserve">ООО " Факторы производства" </t>
  </si>
  <si>
    <r>
      <rPr>
        <sz val="11"/>
        <color theme="1"/>
        <rFont val="Times New Roman"/>
        <family val="1"/>
        <charset val="204"/>
      </rPr>
      <t>Декстроза/</t>
    </r>
    <r>
      <rPr>
        <b/>
        <sz val="11"/>
        <color theme="1"/>
        <rFont val="Times New Roman"/>
        <family val="1"/>
        <charset val="204"/>
      </rPr>
      <t xml:space="preserve">Глюкоза </t>
    </r>
  </si>
  <si>
    <r>
      <rPr>
        <sz val="11"/>
        <color theme="1"/>
        <rFont val="Times New Roman"/>
        <family val="1"/>
        <charset val="204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  <family val="1"/>
        <charset val="204"/>
      </rPr>
      <t xml:space="preserve">                        (БРАК НЕ ТРОГАТЬ!)</t>
    </r>
  </si>
  <si>
    <r>
      <rPr>
        <sz val="11"/>
        <color theme="1"/>
        <rFont val="Times New Roman"/>
        <family val="1"/>
        <charset val="204"/>
      </rPr>
      <t xml:space="preserve">Арахис жарено соленый </t>
    </r>
    <r>
      <rPr>
        <b/>
        <sz val="11"/>
        <color theme="1"/>
        <rFont val="Times New Roman"/>
        <family val="1"/>
        <charset val="204"/>
      </rPr>
      <t>Сплит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</si>
  <si>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Шашлык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</si>
  <si>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Мексиканский соус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</si>
  <si>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Барбекю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</si>
  <si>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Сыр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</si>
  <si>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 xml:space="preserve">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</si>
  <si>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Чили 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</si>
  <si>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</t>
    </r>
    <r>
      <rPr>
        <b/>
        <sz val="11"/>
        <color theme="1"/>
        <rFont val="Times New Roman"/>
        <family val="1"/>
        <charset val="204"/>
      </rPr>
      <t xml:space="preserve"> Холодец-хрен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</si>
  <si>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</si>
  <si>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</si>
  <si>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</si>
  <si>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Спар </t>
    </r>
  </si>
  <si>
    <r>
      <rPr>
        <sz val="11"/>
        <color rgb="FF000000"/>
        <rFont val="Times New Roman"/>
        <family val="1"/>
        <charset val="204"/>
      </rPr>
      <t xml:space="preserve"> Арахис в хрустящей корочке </t>
    </r>
    <r>
      <rPr>
        <b/>
        <sz val="11"/>
        <color rgb="FF000000"/>
        <rFont val="Times New Roman"/>
        <family val="1"/>
        <charset val="204"/>
      </rPr>
      <t xml:space="preserve">Смаки СIASSIK MIX </t>
    </r>
  </si>
  <si>
    <r>
      <rPr>
        <sz val="11"/>
        <color rgb="FF000000"/>
        <rFont val="Times New Roman"/>
        <family val="1"/>
        <charset val="204"/>
      </rPr>
      <t xml:space="preserve"> Арахис жарено соленый </t>
    </r>
    <r>
      <rPr>
        <b/>
        <sz val="11"/>
        <color rgb="FF000000"/>
        <rFont val="Times New Roman"/>
        <family val="1"/>
        <charset val="204"/>
      </rPr>
      <t xml:space="preserve">4 вкуса Ассорти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</si>
  <si>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вкусы </t>
    </r>
    <r>
      <rPr>
        <b/>
        <sz val="11"/>
        <color theme="1"/>
        <rFont val="Times New Roman"/>
        <family val="1"/>
        <charset val="204"/>
      </rPr>
      <t xml:space="preserve">Asian mix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</si>
  <si>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Ассорти МИКС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</si>
  <si>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Барбекю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</si>
  <si>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</si>
  <si>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Сыр лук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</si>
  <si>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</si>
  <si>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</si>
  <si>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</si>
  <si>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</si>
  <si>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</si>
  <si>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</si>
  <si>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</si>
  <si>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</si>
  <si>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</si>
  <si>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наш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</si>
  <si>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 Сметана зелень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</si>
  <si>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Холодец хрен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</si>
  <si>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Сыр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</si>
  <si>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Барбекю 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</si>
  <si>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Сметана-зелень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</si>
  <si>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Грибы со сметаной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</si>
  <si>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Холодец-хрен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</si>
  <si>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Сыр</t>
    </r>
    <r>
      <rPr>
        <sz val="10"/>
        <color rgb="FF000000"/>
        <rFont val="Times New Roman"/>
        <family val="1"/>
        <charset val="204"/>
      </rPr>
      <t xml:space="preserve"> (жареный, спецированый)</t>
    </r>
  </si>
  <si>
    <r>
      <rPr>
        <sz val="10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0"/>
        <color theme="1"/>
        <rFont val="Times New Roman"/>
        <family val="1"/>
        <charset val="204"/>
      </rPr>
      <t>Мексиканский соус</t>
    </r>
    <r>
      <rPr>
        <sz val="10"/>
        <color theme="1"/>
        <rFont val="Times New Roman"/>
        <family val="1"/>
        <charset val="204"/>
      </rPr>
      <t xml:space="preserve"> 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</si>
  <si>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Бекон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</si>
  <si>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Васаби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</si>
  <si>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КРЕВЕТКА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</si>
  <si>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Красная икра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</si>
  <si>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Тайский перец чили</t>
    </r>
    <r>
      <rPr>
        <sz val="10"/>
        <color rgb="FF000000"/>
        <rFont val="Times New Roman"/>
        <family val="1"/>
        <charset val="204"/>
      </rPr>
      <t xml:space="preserve">  ПФ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</si>
  <si>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МИКС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</si>
  <si>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(белый)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</si>
  <si>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</si>
  <si>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(желтый)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</si>
  <si>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</si>
  <si>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(красный)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</si>
  <si>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(белый)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</si>
  <si>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</si>
  <si>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</t>
    </r>
    <r>
      <rPr>
        <b/>
        <sz val="10"/>
        <color rgb="FF000000"/>
        <rFont val="Times New Roman"/>
        <family val="1"/>
        <charset val="204"/>
      </rPr>
      <t xml:space="preserve"> (желтый)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</si>
  <si>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</si>
  <si>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 xml:space="preserve">(красный) </t>
    </r>
    <r>
      <rPr>
        <sz val="10"/>
        <color rgb="FF000000"/>
        <rFont val="Times New Roman"/>
        <family val="1"/>
        <charset val="204"/>
      </rPr>
      <t>накатанный не жареный</t>
    </r>
  </si>
  <si>
    <r>
      <rPr>
        <sz val="11"/>
        <color theme="1"/>
        <rFont val="Times New Roman"/>
        <family val="1"/>
        <charset val="204"/>
      </rPr>
      <t>Декстроза/</t>
    </r>
    <r>
      <rPr>
        <b/>
        <sz val="11"/>
        <color theme="1"/>
        <rFont val="Times New Roman"/>
        <family val="1"/>
        <charset val="204"/>
      </rPr>
      <t xml:space="preserve">Глюкоза </t>
    </r>
  </si>
  <si>
    <r>
      <rPr>
        <sz val="11"/>
        <color theme="1"/>
        <rFont val="Times New Roman"/>
        <family val="1"/>
        <charset val="204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  <family val="1"/>
        <charset val="204"/>
      </rPr>
      <t xml:space="preserve">                        (БРАК НЕ ТРОГАТЬ!)</t>
    </r>
  </si>
  <si>
    <r>
      <rPr>
        <sz val="11"/>
        <color theme="1"/>
        <rFont val="Times New Roman"/>
        <family val="1"/>
        <charset val="204"/>
      </rPr>
      <t xml:space="preserve">Арахис жарено соленый </t>
    </r>
    <r>
      <rPr>
        <b/>
        <sz val="11"/>
        <color theme="1"/>
        <rFont val="Times New Roman"/>
        <family val="1"/>
        <charset val="204"/>
      </rPr>
      <t>Сплит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</si>
  <si>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Шашлык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</si>
  <si>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Мексиканский соус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</si>
  <si>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Барбекю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</si>
  <si>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Сыр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</si>
  <si>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 xml:space="preserve">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</si>
  <si>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Чили 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</si>
  <si>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</t>
    </r>
    <r>
      <rPr>
        <b/>
        <sz val="11"/>
        <color theme="1"/>
        <rFont val="Times New Roman"/>
        <family val="1"/>
        <charset val="204"/>
      </rPr>
      <t xml:space="preserve"> Холодец-хрен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</si>
  <si>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</si>
  <si>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</si>
  <si>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</si>
  <si>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Спар </t>
    </r>
  </si>
  <si>
    <r>
      <rPr>
        <sz val="11"/>
        <color rgb="FF000000"/>
        <rFont val="Times New Roman"/>
        <family val="1"/>
        <charset val="204"/>
      </rPr>
      <t xml:space="preserve"> Арахис в хрустящей корочке </t>
    </r>
    <r>
      <rPr>
        <b/>
        <sz val="11"/>
        <color rgb="FF000000"/>
        <rFont val="Times New Roman"/>
        <family val="1"/>
        <charset val="204"/>
      </rPr>
      <t xml:space="preserve">Смаки СIASSIK MIX </t>
    </r>
  </si>
  <si>
    <r>
      <rPr>
        <sz val="11"/>
        <color rgb="FF000000"/>
        <rFont val="Times New Roman"/>
        <family val="1"/>
        <charset val="204"/>
      </rPr>
      <t xml:space="preserve"> Арахис жарено соленый </t>
    </r>
    <r>
      <rPr>
        <b/>
        <sz val="11"/>
        <color rgb="FF000000"/>
        <rFont val="Times New Roman"/>
        <family val="1"/>
        <charset val="204"/>
      </rPr>
      <t xml:space="preserve">4 вкуса Ассорти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</si>
  <si>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вкусы </t>
    </r>
    <r>
      <rPr>
        <b/>
        <sz val="11"/>
        <color theme="1"/>
        <rFont val="Times New Roman"/>
        <family val="1"/>
        <charset val="204"/>
      </rPr>
      <t xml:space="preserve">Asian mix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</si>
  <si>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Ассорти МИКС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</si>
  <si>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Барбекю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</si>
  <si>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</si>
  <si>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Сыр лук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</si>
  <si>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</si>
  <si>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</si>
  <si>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</si>
  <si>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</si>
  <si>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</si>
  <si>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</si>
  <si>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</si>
  <si>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</si>
  <si>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</si>
  <si>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r>
      <rPr>
        <b/>
        <sz val="12"/>
        <color theme="1"/>
        <rFont val="Times New Roman"/>
        <family val="1"/>
        <charset val="204"/>
      </rPr>
      <t>Возврат</t>
    </r>
    <r>
      <rPr>
        <sz val="11"/>
        <color theme="1"/>
        <rFont val="Times New Roman"/>
        <family val="1"/>
        <charset val="204"/>
      </rPr>
      <t xml:space="preserve"> Арахис в хрустящей Васаби "ЯндексЛавка" короб</t>
    </r>
  </si>
  <si>
    <r>
      <rPr>
        <b/>
        <sz val="12"/>
        <color theme="1"/>
        <rFont val="Times New Roman"/>
        <family val="1"/>
        <charset val="204"/>
      </rPr>
      <t xml:space="preserve">Возврат </t>
    </r>
    <r>
      <rPr>
        <sz val="11"/>
        <color theme="1"/>
        <rFont val="Times New Roman"/>
        <family val="1"/>
        <charset val="204"/>
      </rPr>
      <t>Арахис в хрустящей Чили-лайм "ЯндексЛавка" короб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</si>
  <si>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наш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</si>
  <si>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 Сметана зелень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</si>
  <si>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Холодец хрен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</si>
  <si>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Сыр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</si>
  <si>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Барбекю 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</si>
  <si>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Сметана-зелень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</si>
  <si>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Грибы со сметаной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</si>
  <si>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Холодец-хрен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</si>
  <si>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Сыр</t>
    </r>
    <r>
      <rPr>
        <sz val="10"/>
        <color rgb="FF000000"/>
        <rFont val="Times New Roman"/>
        <family val="1"/>
        <charset val="204"/>
      </rPr>
      <t xml:space="preserve"> (жареный, спецированый)</t>
    </r>
  </si>
  <si>
    <r>
      <rPr>
        <sz val="10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0"/>
        <color theme="1"/>
        <rFont val="Times New Roman"/>
        <family val="1"/>
        <charset val="204"/>
      </rPr>
      <t>Мексиканский соус</t>
    </r>
    <r>
      <rPr>
        <sz val="10"/>
        <color theme="1"/>
        <rFont val="Times New Roman"/>
        <family val="1"/>
        <charset val="204"/>
      </rPr>
      <t xml:space="preserve"> 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</si>
  <si>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Бекон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</si>
  <si>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Васаби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</si>
  <si>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КРЕВЕТКА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</si>
  <si>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Красная икра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</si>
  <si>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Тайский перец чили</t>
    </r>
    <r>
      <rPr>
        <sz val="10"/>
        <color rgb="FF000000"/>
        <rFont val="Times New Roman"/>
        <family val="1"/>
        <charset val="204"/>
      </rPr>
      <t xml:space="preserve">  ПФ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</si>
  <si>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МИКС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</si>
  <si>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(белый)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</si>
  <si>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</si>
  <si>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(желтый)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</si>
  <si>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</si>
  <si>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(красный)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</si>
  <si>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(белый)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</si>
  <si>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</si>
  <si>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</t>
    </r>
    <r>
      <rPr>
        <b/>
        <sz val="10"/>
        <color rgb="FF000000"/>
        <rFont val="Times New Roman"/>
        <family val="1"/>
        <charset val="204"/>
      </rPr>
      <t xml:space="preserve"> (желтый)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</si>
  <si>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</si>
  <si>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 xml:space="preserve">(красный) </t>
    </r>
    <r>
      <rPr>
        <sz val="10"/>
        <color rgb="FF000000"/>
        <rFont val="Times New Roman"/>
        <family val="1"/>
        <charset val="204"/>
      </rPr>
      <t>накатанный не жареный</t>
    </r>
  </si>
  <si>
    <r>
      <rPr>
        <sz val="11"/>
        <color theme="1"/>
        <rFont val="Times New Roman"/>
        <family val="1"/>
        <charset val="204"/>
      </rPr>
      <t>Декстроза/</t>
    </r>
    <r>
      <rPr>
        <b/>
        <sz val="11"/>
        <color theme="1"/>
        <rFont val="Times New Roman"/>
        <family val="1"/>
        <charset val="204"/>
      </rPr>
      <t xml:space="preserve">Глюкоза </t>
    </r>
  </si>
  <si>
    <r>
      <rPr>
        <sz val="11"/>
        <color theme="1"/>
        <rFont val="Times New Roman"/>
        <family val="1"/>
        <charset val="204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  <family val="1"/>
        <charset val="204"/>
      </rPr>
      <t xml:space="preserve">                        (БРАК НЕ ТРОГАТЬ!)</t>
    </r>
  </si>
  <si>
    <r>
      <rPr>
        <sz val="11"/>
        <color theme="1"/>
        <rFont val="Times New Roman"/>
        <family val="1"/>
        <charset val="204"/>
      </rPr>
      <t xml:space="preserve">Арахис жарено соленый </t>
    </r>
    <r>
      <rPr>
        <b/>
        <sz val="11"/>
        <color theme="1"/>
        <rFont val="Times New Roman"/>
        <family val="1"/>
        <charset val="204"/>
      </rPr>
      <t>Сплит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</si>
  <si>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Шашлык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</si>
  <si>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Мексиканский соус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</si>
  <si>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Барбекю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</si>
  <si>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Сыр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</si>
  <si>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 xml:space="preserve">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</si>
  <si>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Чили 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</si>
  <si>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</t>
    </r>
    <r>
      <rPr>
        <b/>
        <sz val="11"/>
        <color theme="1"/>
        <rFont val="Times New Roman"/>
        <family val="1"/>
        <charset val="204"/>
      </rPr>
      <t xml:space="preserve"> Холодец-хрен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</si>
  <si>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</si>
  <si>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</si>
  <si>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</si>
  <si>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Спар </t>
    </r>
  </si>
  <si>
    <r>
      <rPr>
        <sz val="11"/>
        <color rgb="FF000000"/>
        <rFont val="Times New Roman"/>
        <family val="1"/>
        <charset val="204"/>
      </rPr>
      <t xml:space="preserve"> Арахис в хрустящей корочке </t>
    </r>
    <r>
      <rPr>
        <b/>
        <sz val="11"/>
        <color rgb="FF000000"/>
        <rFont val="Times New Roman"/>
        <family val="1"/>
        <charset val="204"/>
      </rPr>
      <t xml:space="preserve">Смаки СIASSIK MIX </t>
    </r>
  </si>
  <si>
    <r>
      <rPr>
        <sz val="11"/>
        <color rgb="FF000000"/>
        <rFont val="Times New Roman"/>
        <family val="1"/>
        <charset val="204"/>
      </rPr>
      <t xml:space="preserve"> Арахис жарено соленый </t>
    </r>
    <r>
      <rPr>
        <b/>
        <sz val="11"/>
        <color rgb="FF000000"/>
        <rFont val="Times New Roman"/>
        <family val="1"/>
        <charset val="204"/>
      </rPr>
      <t xml:space="preserve">4 вкуса Ассорти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</si>
  <si>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вкусы </t>
    </r>
    <r>
      <rPr>
        <b/>
        <sz val="11"/>
        <color theme="1"/>
        <rFont val="Times New Roman"/>
        <family val="1"/>
        <charset val="204"/>
      </rPr>
      <t xml:space="preserve">Asian mix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</si>
  <si>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Ассорти МИКС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</si>
  <si>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Барбекю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</si>
  <si>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</si>
  <si>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Сыр лук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</si>
  <si>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</si>
  <si>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</si>
  <si>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</si>
  <si>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</si>
  <si>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</si>
  <si>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</si>
  <si>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</si>
  <si>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</si>
  <si>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</si>
  <si>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r>
      <rPr>
        <b/>
        <sz val="12"/>
        <color theme="1"/>
        <rFont val="Times New Roman"/>
        <family val="1"/>
        <charset val="204"/>
      </rPr>
      <t>Возврат</t>
    </r>
    <r>
      <rPr>
        <sz val="11"/>
        <color theme="1"/>
        <rFont val="Times New Roman"/>
        <family val="1"/>
        <charset val="204"/>
      </rPr>
      <t xml:space="preserve"> Арахис в хрустящей Васаби "ЯндексЛавка" короб</t>
    </r>
  </si>
  <si>
    <r>
      <rPr>
        <b/>
        <sz val="12"/>
        <color theme="1"/>
        <rFont val="Times New Roman"/>
        <family val="1"/>
        <charset val="204"/>
      </rPr>
      <t xml:space="preserve">Возврат </t>
    </r>
    <r>
      <rPr>
        <sz val="11"/>
        <color theme="1"/>
        <rFont val="Times New Roman"/>
        <family val="1"/>
        <charset val="204"/>
      </rPr>
      <t>Арахис в хрустящей Чили-лайм "ЯндексЛавка" короб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</si>
  <si>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наш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</si>
  <si>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 Сметана зелень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</si>
  <si>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Холодец хрен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</si>
  <si>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Сыр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</si>
  <si>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Барбекю 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</si>
  <si>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Сметана-зелень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</si>
  <si>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Грибы со сметаной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</si>
  <si>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Холодец-хрен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</si>
  <si>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Сыр</t>
    </r>
    <r>
      <rPr>
        <sz val="10"/>
        <color rgb="FF000000"/>
        <rFont val="Times New Roman"/>
        <family val="1"/>
        <charset val="204"/>
      </rPr>
      <t xml:space="preserve"> (жареный, спецированый)</t>
    </r>
  </si>
  <si>
    <r>
      <rPr>
        <sz val="10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0"/>
        <color theme="1"/>
        <rFont val="Times New Roman"/>
        <family val="1"/>
        <charset val="204"/>
      </rPr>
      <t>Мексиканский соус</t>
    </r>
    <r>
      <rPr>
        <sz val="10"/>
        <color theme="1"/>
        <rFont val="Times New Roman"/>
        <family val="1"/>
        <charset val="204"/>
      </rPr>
      <t xml:space="preserve"> 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</si>
  <si>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Бекон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</si>
  <si>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Васаби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</si>
  <si>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КРЕВЕТКА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</si>
  <si>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Красная икра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</si>
  <si>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Тайский перец чили</t>
    </r>
    <r>
      <rPr>
        <sz val="10"/>
        <color rgb="FF000000"/>
        <rFont val="Times New Roman"/>
        <family val="1"/>
        <charset val="204"/>
      </rPr>
      <t xml:space="preserve">  ПФ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</si>
  <si>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МИКС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</si>
  <si>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(белый)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</si>
  <si>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</si>
  <si>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(желтый)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</si>
  <si>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</si>
  <si>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(красный)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</si>
  <si>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(белый)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</si>
  <si>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</si>
  <si>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</t>
    </r>
    <r>
      <rPr>
        <b/>
        <sz val="10"/>
        <color rgb="FF000000"/>
        <rFont val="Times New Roman"/>
        <family val="1"/>
        <charset val="204"/>
      </rPr>
      <t xml:space="preserve"> (желтый)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</si>
  <si>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</si>
  <si>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 xml:space="preserve">(красный) </t>
    </r>
    <r>
      <rPr>
        <sz val="10"/>
        <color rgb="FF000000"/>
        <rFont val="Times New Roman"/>
        <family val="1"/>
        <charset val="204"/>
      </rPr>
      <t>накатанный не жареный</t>
    </r>
  </si>
  <si>
    <r>
      <rPr>
        <sz val="11"/>
        <color theme="1"/>
        <rFont val="Times New Roman"/>
        <family val="1"/>
        <charset val="204"/>
      </rPr>
      <t>Декстроза/</t>
    </r>
    <r>
      <rPr>
        <b/>
        <sz val="11"/>
        <color theme="1"/>
        <rFont val="Times New Roman"/>
        <family val="1"/>
        <charset val="204"/>
      </rPr>
      <t xml:space="preserve">Глюкоза </t>
    </r>
  </si>
  <si>
    <r>
      <rPr>
        <sz val="11"/>
        <color theme="1"/>
        <rFont val="Times New Roman"/>
        <family val="1"/>
        <charset val="204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  <family val="1"/>
        <charset val="204"/>
      </rPr>
      <t xml:space="preserve">                        (БРАК НЕ ТРОГАТЬ!)</t>
    </r>
  </si>
  <si>
    <r>
      <rPr>
        <sz val="11"/>
        <color theme="1"/>
        <rFont val="Times New Roman"/>
        <family val="1"/>
        <charset val="204"/>
      </rPr>
      <t xml:space="preserve">Арахис жарено соленый </t>
    </r>
    <r>
      <rPr>
        <b/>
        <sz val="11"/>
        <color theme="1"/>
        <rFont val="Times New Roman"/>
        <family val="1"/>
        <charset val="204"/>
      </rPr>
      <t>Сплит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</si>
  <si>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Шашлык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</si>
  <si>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>Мексиканский соус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</si>
  <si>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>Бекон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</si>
  <si>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Сыр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</si>
  <si>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Чили 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</si>
  <si>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</t>
    </r>
    <r>
      <rPr>
        <b/>
        <sz val="11"/>
        <color theme="1"/>
        <rFont val="Times New Roman"/>
        <family val="1"/>
        <charset val="204"/>
      </rPr>
      <t xml:space="preserve"> Холодец-хрен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</si>
  <si>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</si>
  <si>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</si>
  <si>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 </t>
    </r>
    <r>
      <rPr>
        <b/>
        <sz val="11"/>
        <color theme="1"/>
        <rFont val="Times New Roman"/>
        <family val="1"/>
        <charset val="204"/>
      </rPr>
      <t xml:space="preserve">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</si>
  <si>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</si>
  <si>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Квадромикс Спар </t>
    </r>
  </si>
  <si>
    <r>
      <rPr>
        <sz val="11"/>
        <color rgb="FF000000"/>
        <rFont val="Times New Roman"/>
        <family val="1"/>
        <charset val="204"/>
      </rPr>
      <t xml:space="preserve"> Арахис в хрустящей корочке </t>
    </r>
    <r>
      <rPr>
        <b/>
        <sz val="11"/>
        <color rgb="FF000000"/>
        <rFont val="Times New Roman"/>
        <family val="1"/>
        <charset val="204"/>
      </rPr>
      <t xml:space="preserve">Смаки СIASSIK MIX </t>
    </r>
  </si>
  <si>
    <r>
      <rPr>
        <sz val="11"/>
        <color rgb="FF000000"/>
        <rFont val="Times New Roman"/>
        <family val="1"/>
        <charset val="204"/>
      </rPr>
      <t xml:space="preserve"> Арахис жарено соленый </t>
    </r>
    <r>
      <rPr>
        <b/>
        <sz val="11"/>
        <color rgb="FF000000"/>
        <rFont val="Times New Roman"/>
        <family val="1"/>
        <charset val="204"/>
      </rPr>
      <t xml:space="preserve">4 вкуса Ассорти </t>
    </r>
  </si>
  <si>
    <r>
      <rPr>
        <sz val="11"/>
        <color theme="1"/>
        <rFont val="Times New Roman"/>
        <family val="1"/>
        <charset val="204"/>
      </rPr>
      <t xml:space="preserve"> Арахис в хрустящей корочке вкусы </t>
    </r>
    <r>
      <rPr>
        <b/>
        <sz val="11"/>
        <color theme="1"/>
        <rFont val="Times New Roman"/>
        <family val="1"/>
        <charset val="204"/>
      </rPr>
      <t xml:space="preserve">Asian mix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</si>
  <si>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Ассорти МИКС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</si>
  <si>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Барбекю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</si>
  <si>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Васаби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</si>
  <si>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>Сыр лук</t>
    </r>
    <r>
      <rPr>
        <sz val="11"/>
        <color theme="1"/>
        <rFont val="Times New Roman"/>
        <family val="1"/>
        <charset val="204"/>
      </rPr>
      <t xml:space="preserve"> </t>
    </r>
  </si>
  <si>
    <r>
      <rPr>
        <sz val="11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1"/>
        <color theme="1"/>
        <rFont val="Times New Roman"/>
        <family val="1"/>
        <charset val="204"/>
      </rPr>
      <t xml:space="preserve">Сметана-зелень 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</si>
  <si>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</si>
  <si>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</si>
  <si>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</si>
  <si>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</si>
  <si>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Бекон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</si>
  <si>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Сыр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</si>
  <si>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 xml:space="preserve">Арахис в хрустящей </t>
    </r>
    <r>
      <rPr>
        <b/>
        <sz val="11"/>
        <color theme="1"/>
        <rFont val="Times New Roman"/>
        <family val="1"/>
        <charset val="204"/>
      </rPr>
      <t>Чили-лайм</t>
    </r>
    <r>
      <rPr>
        <sz val="11"/>
        <color theme="1"/>
        <rFont val="Times New Roman"/>
        <family val="1"/>
        <charset val="204"/>
      </rPr>
      <t xml:space="preserve"> "ЯндексЛавка" короб</t>
    </r>
  </si>
  <si>
    <r>
      <rPr>
        <sz val="11"/>
        <color theme="1"/>
        <rFont val="Times New Roman"/>
        <family val="1"/>
        <charset val="204"/>
      </rPr>
      <t>Арахис в хрустящей</t>
    </r>
    <r>
      <rPr>
        <b/>
        <sz val="11"/>
        <color theme="1"/>
        <rFont val="Times New Roman"/>
        <family val="1"/>
        <charset val="204"/>
      </rPr>
      <t xml:space="preserve"> Васаби </t>
    </r>
    <r>
      <rPr>
        <sz val="11"/>
        <color theme="1"/>
        <rFont val="Times New Roman"/>
        <family val="1"/>
        <charset val="204"/>
      </rPr>
      <t>"ЯндексЛавка" короб</t>
    </r>
  </si>
  <si>
    <r>
      <rPr>
        <b/>
        <sz val="12"/>
        <color theme="1"/>
        <rFont val="Times New Roman"/>
        <family val="1"/>
        <charset val="204"/>
      </rPr>
      <t>Возврат</t>
    </r>
    <r>
      <rPr>
        <sz val="11"/>
        <color theme="1"/>
        <rFont val="Times New Roman"/>
        <family val="1"/>
        <charset val="204"/>
      </rPr>
      <t xml:space="preserve"> Арахис в хрустящей Васаби "ЯндексЛавка" короб</t>
    </r>
  </si>
  <si>
    <r>
      <rPr>
        <b/>
        <sz val="12"/>
        <color theme="1"/>
        <rFont val="Times New Roman"/>
        <family val="1"/>
        <charset val="204"/>
      </rPr>
      <t xml:space="preserve">Возврат </t>
    </r>
    <r>
      <rPr>
        <sz val="11"/>
        <color theme="1"/>
        <rFont val="Times New Roman"/>
        <family val="1"/>
        <charset val="204"/>
      </rPr>
      <t>Арахис в хрустящей Чили-лайм "ЯндексЛавка" короб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</si>
  <si>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наш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</si>
  <si>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 Сметана зелень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</si>
  <si>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Холодец хрен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</si>
  <si>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Сыр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</si>
  <si>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Барбекю 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</si>
  <si>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Сметана-зелень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</si>
  <si>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Грибы со сметаной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</si>
  <si>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Холодец-хрен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</si>
  <si>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Сыр</t>
    </r>
    <r>
      <rPr>
        <sz val="10"/>
        <color rgb="FF000000"/>
        <rFont val="Times New Roman"/>
        <family val="1"/>
        <charset val="204"/>
      </rPr>
      <t xml:space="preserve"> (жареный, спецированый)</t>
    </r>
  </si>
  <si>
    <r>
      <rPr>
        <sz val="10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0"/>
        <color theme="1"/>
        <rFont val="Times New Roman"/>
        <family val="1"/>
        <charset val="204"/>
      </rPr>
      <t>Мексиканский соус</t>
    </r>
    <r>
      <rPr>
        <sz val="10"/>
        <color theme="1"/>
        <rFont val="Times New Roman"/>
        <family val="1"/>
        <charset val="204"/>
      </rPr>
      <t xml:space="preserve"> 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</si>
  <si>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Бекон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</si>
  <si>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Васаби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</si>
  <si>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КРЕВЕТКА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</si>
  <si>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Красная икра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</si>
  <si>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Тайский перец чили</t>
    </r>
    <r>
      <rPr>
        <sz val="10"/>
        <color rgb="FF000000"/>
        <rFont val="Times New Roman"/>
        <family val="1"/>
        <charset val="204"/>
      </rPr>
      <t xml:space="preserve">  ПФ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</si>
  <si>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МИКС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</si>
  <si>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(белый)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</si>
  <si>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</si>
  <si>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(желтый)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</si>
  <si>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</si>
  <si>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(красный)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</si>
  <si>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(белый)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</si>
  <si>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</si>
  <si>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</t>
    </r>
    <r>
      <rPr>
        <b/>
        <sz val="10"/>
        <color rgb="FF000000"/>
        <rFont val="Times New Roman"/>
        <family val="1"/>
        <charset val="204"/>
      </rPr>
      <t xml:space="preserve"> (желтый)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</si>
  <si>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</si>
  <si>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 xml:space="preserve">(красный) </t>
    </r>
    <r>
      <rPr>
        <sz val="10"/>
        <color rgb="FF000000"/>
        <rFont val="Times New Roman"/>
        <family val="1"/>
        <charset val="204"/>
      </rPr>
      <t>накатанный не жареный</t>
    </r>
  </si>
  <si>
    <r>
      <rPr>
        <sz val="11"/>
        <color theme="1"/>
        <rFont val="Times New Roman"/>
        <family val="1"/>
        <charset val="204"/>
      </rPr>
      <t>Декстроза/</t>
    </r>
    <r>
      <rPr>
        <b/>
        <sz val="11"/>
        <color theme="1"/>
        <rFont val="Times New Roman"/>
        <family val="1"/>
        <charset val="204"/>
      </rPr>
      <t xml:space="preserve">Глюкоза </t>
    </r>
  </si>
  <si>
    <r>
      <rPr>
        <sz val="11"/>
        <color theme="1"/>
        <rFont val="Times New Roman"/>
        <family val="1"/>
        <charset val="204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  <family val="1"/>
        <charset val="204"/>
      </rPr>
      <t xml:space="preserve">                        (БРАК НЕ ТРОГАТЬ!)</t>
    </r>
  </si>
  <si>
    <t>ЕДИНИЦ продукции на утро</t>
  </si>
  <si>
    <t>коробов на утро</t>
  </si>
  <si>
    <t>поступило за день коробов</t>
  </si>
  <si>
    <t>поступило за день ЕДИНИЦ</t>
  </si>
  <si>
    <t>отгружено за день ЕДИНИЦ</t>
  </si>
  <si>
    <t>отгружено за день в коробах</t>
  </si>
  <si>
    <t>коробов на конец дня</t>
  </si>
  <si>
    <t>ЕДИНИЦ продукции на конец дня</t>
  </si>
  <si>
    <t>Арахис жарено соленый Сплит</t>
  </si>
  <si>
    <t>Арахис в хрустящей корочке  Шашлык</t>
  </si>
  <si>
    <t>Арахис в хрустящей корочке  Мексиканский соус</t>
  </si>
  <si>
    <t>Арахис в хрустящей корочке Бекон</t>
  </si>
  <si>
    <t>Арахис в хрустящей корочке Сыр</t>
  </si>
  <si>
    <t>Арахис в хрустящей корочке Чили</t>
  </si>
  <si>
    <t>Арахис в хрустящей корочке Холодец-хрен</t>
  </si>
  <si>
    <t>Арахис в хрустящей корочке Сметана-зелень</t>
  </si>
  <si>
    <t>Арахис в хрустящей корочке Васаби</t>
  </si>
  <si>
    <t>Арахис в хрустящей корочке  Микс</t>
  </si>
  <si>
    <t>Арахис в хрустящей корочке Квадромикс</t>
  </si>
  <si>
    <t>Арахис в хрустящей корочке Квадромикс Спар</t>
  </si>
  <si>
    <t>Арахис в хрустящей корочке Смаки СIASSIK MIX</t>
  </si>
  <si>
    <t>Арахис жарено соленый 4 вкуса Ассорти</t>
  </si>
  <si>
    <t>Арахис в хрустящей корочке вкусы Asian mix</t>
  </si>
  <si>
    <t>Арахис в хрустящей корочке Ассорти МИКС</t>
  </si>
  <si>
    <t>Арахис в хрустящей корочке Барбекю</t>
  </si>
  <si>
    <t>Арахис в хрустящей корочке Сыр лук</t>
  </si>
  <si>
    <t>Арахис в хрустящей Бекон "ЯндексЛавка" короб</t>
  </si>
  <si>
    <t>Арахис в хрустящей Сыр "ЯндексЛавка" короб</t>
  </si>
  <si>
    <t>Арахис в хрустящей Чили-лайм "ЯндексЛавка" короб</t>
  </si>
  <si>
    <t>Арахис в хрустящей Васаби "ЯндексЛавка" короб</t>
  </si>
  <si>
    <t>Возврат Монеточка</t>
  </si>
  <si>
    <t>Возврат Арахис в хрустящей Васаби "ЯндексЛавка" короб</t>
  </si>
  <si>
    <t>Возврат Арахис в хрустящей Чили-лайм "ЯндексЛавка" короб</t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</si>
  <si>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наш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</si>
  <si>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 Сметана зелень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</si>
  <si>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Холодец хрен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</si>
  <si>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Сыр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</si>
  <si>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Барбекю 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</si>
  <si>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Сметана-зелень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</si>
  <si>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Грибы со сметаной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</si>
  <si>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Холодец-хрен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</si>
  <si>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Сыр</t>
    </r>
    <r>
      <rPr>
        <sz val="10"/>
        <color rgb="FF000000"/>
        <rFont val="Times New Roman"/>
        <family val="1"/>
        <charset val="204"/>
      </rPr>
      <t xml:space="preserve"> (жареный, спецированый)</t>
    </r>
  </si>
  <si>
    <r>
      <rPr>
        <sz val="10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0"/>
        <color theme="1"/>
        <rFont val="Times New Roman"/>
        <family val="1"/>
        <charset val="204"/>
      </rPr>
      <t>Мексиканский соус</t>
    </r>
    <r>
      <rPr>
        <sz val="10"/>
        <color theme="1"/>
        <rFont val="Times New Roman"/>
        <family val="1"/>
        <charset val="204"/>
      </rPr>
      <t xml:space="preserve"> 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</si>
  <si>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Бекон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</si>
  <si>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Васаби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</si>
  <si>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КРЕВЕТКА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</si>
  <si>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Красная икра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</si>
  <si>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Тайский перец чили</t>
    </r>
    <r>
      <rPr>
        <sz val="10"/>
        <color rgb="FF000000"/>
        <rFont val="Times New Roman"/>
        <family val="1"/>
        <charset val="204"/>
      </rPr>
      <t xml:space="preserve">  ПФ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</si>
  <si>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МИКС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</si>
  <si>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(белый)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</si>
  <si>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</si>
  <si>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(желтый)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</si>
  <si>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</si>
  <si>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(красный)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</si>
  <si>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(белый)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</si>
  <si>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</si>
  <si>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</t>
    </r>
    <r>
      <rPr>
        <b/>
        <sz val="10"/>
        <color rgb="FF000000"/>
        <rFont val="Times New Roman"/>
        <family val="1"/>
        <charset val="204"/>
      </rPr>
      <t xml:space="preserve"> (желтый)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</si>
  <si>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</si>
  <si>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 xml:space="preserve">(красный) </t>
    </r>
    <r>
      <rPr>
        <sz val="10"/>
        <color rgb="FF000000"/>
        <rFont val="Times New Roman"/>
        <family val="1"/>
        <charset val="204"/>
      </rPr>
      <t>накатанный не жареный</t>
    </r>
  </si>
  <si>
    <r>
      <rPr>
        <sz val="11"/>
        <color theme="1"/>
        <rFont val="Times New Roman"/>
        <family val="1"/>
        <charset val="204"/>
      </rPr>
      <t>Декстроза/</t>
    </r>
    <r>
      <rPr>
        <b/>
        <sz val="11"/>
        <color theme="1"/>
        <rFont val="Times New Roman"/>
        <family val="1"/>
        <charset val="204"/>
      </rPr>
      <t xml:space="preserve">Глюкоза </t>
    </r>
  </si>
  <si>
    <r>
      <rPr>
        <sz val="11"/>
        <color theme="1"/>
        <rFont val="Times New Roman"/>
        <family val="1"/>
        <charset val="204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  <family val="1"/>
        <charset val="204"/>
      </rPr>
      <t xml:space="preserve">                        (БРАК НЕ ТРОГАТЬ!)</t>
    </r>
  </si>
  <si>
    <t>ПЛЕНКА БОПП 40*430</t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</si>
  <si>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наш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</si>
  <si>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 Сметана зелень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</si>
  <si>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Холодец хрен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</si>
  <si>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Сыр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</si>
  <si>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Барбекю 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</si>
  <si>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Сметана-зелень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</si>
  <si>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Грибы со сметаной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</si>
  <si>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Холодец-хрен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</si>
  <si>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Сыр</t>
    </r>
    <r>
      <rPr>
        <sz val="10"/>
        <color rgb="FF000000"/>
        <rFont val="Times New Roman"/>
        <family val="1"/>
        <charset val="204"/>
      </rPr>
      <t xml:space="preserve"> (жареный, спецированый)</t>
    </r>
  </si>
  <si>
    <r>
      <rPr>
        <sz val="10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0"/>
        <color theme="1"/>
        <rFont val="Times New Roman"/>
        <family val="1"/>
        <charset val="204"/>
      </rPr>
      <t>Мексиканский соус</t>
    </r>
    <r>
      <rPr>
        <sz val="10"/>
        <color theme="1"/>
        <rFont val="Times New Roman"/>
        <family val="1"/>
        <charset val="204"/>
      </rPr>
      <t xml:space="preserve"> 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</si>
  <si>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Бекон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</si>
  <si>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Васаби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</si>
  <si>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КРЕВЕТКА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</si>
  <si>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Красная икра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</si>
  <si>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Тайский перец чили</t>
    </r>
    <r>
      <rPr>
        <sz val="10"/>
        <color rgb="FF000000"/>
        <rFont val="Times New Roman"/>
        <family val="1"/>
        <charset val="204"/>
      </rPr>
      <t xml:space="preserve">  ПФ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</si>
  <si>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МИКС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</si>
  <si>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(белый)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</si>
  <si>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</si>
  <si>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(желтый)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</si>
  <si>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</si>
  <si>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(красный)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</si>
  <si>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(белый)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</si>
  <si>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</si>
  <si>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</t>
    </r>
    <r>
      <rPr>
        <b/>
        <sz val="10"/>
        <color rgb="FF000000"/>
        <rFont val="Times New Roman"/>
        <family val="1"/>
        <charset val="204"/>
      </rPr>
      <t xml:space="preserve"> (желтый)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</si>
  <si>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</si>
  <si>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 xml:space="preserve">(красный) </t>
    </r>
    <r>
      <rPr>
        <sz val="10"/>
        <color rgb="FF000000"/>
        <rFont val="Times New Roman"/>
        <family val="1"/>
        <charset val="204"/>
      </rPr>
      <t>накатанный не жареный</t>
    </r>
  </si>
  <si>
    <r>
      <rPr>
        <sz val="11"/>
        <color theme="1"/>
        <rFont val="Times New Roman"/>
        <family val="1"/>
        <charset val="204"/>
      </rPr>
      <t>Декстроза/</t>
    </r>
    <r>
      <rPr>
        <b/>
        <sz val="11"/>
        <color theme="1"/>
        <rFont val="Times New Roman"/>
        <family val="1"/>
        <charset val="204"/>
      </rPr>
      <t xml:space="preserve">Глюкоза </t>
    </r>
  </si>
  <si>
    <r>
      <rPr>
        <sz val="11"/>
        <color theme="1"/>
        <rFont val="Times New Roman"/>
        <family val="1"/>
        <charset val="204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  <family val="1"/>
        <charset val="204"/>
      </rPr>
      <t xml:space="preserve">                        (БРАК НЕ ТРОГАТЬ!)</t>
    </r>
  </si>
  <si>
    <t>Арахис жарено не соленый</t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</si>
  <si>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наш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</si>
  <si>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 Сметана зелень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</si>
  <si>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Холодец хрен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</si>
  <si>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Сыр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</si>
  <si>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Барбекю 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</si>
  <si>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Сметана-зелень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</si>
  <si>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Грибы со сметаной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</si>
  <si>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Холодец-хрен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</si>
  <si>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Сыр</t>
    </r>
    <r>
      <rPr>
        <sz val="10"/>
        <color rgb="FF000000"/>
        <rFont val="Times New Roman"/>
        <family val="1"/>
        <charset val="204"/>
      </rPr>
      <t xml:space="preserve"> (жареный, спецированый)</t>
    </r>
  </si>
  <si>
    <r>
      <rPr>
        <sz val="10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0"/>
        <color theme="1"/>
        <rFont val="Times New Roman"/>
        <family val="1"/>
        <charset val="204"/>
      </rPr>
      <t>Мексиканский соус</t>
    </r>
    <r>
      <rPr>
        <sz val="10"/>
        <color theme="1"/>
        <rFont val="Times New Roman"/>
        <family val="1"/>
        <charset val="204"/>
      </rPr>
      <t xml:space="preserve"> 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</si>
  <si>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Бекон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</si>
  <si>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Васаби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</si>
  <si>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КРЕВЕТКА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</si>
  <si>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Красная икра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</si>
  <si>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Тайский перец чили</t>
    </r>
    <r>
      <rPr>
        <sz val="10"/>
        <color rgb="FF000000"/>
        <rFont val="Times New Roman"/>
        <family val="1"/>
        <charset val="204"/>
      </rPr>
      <t xml:space="preserve">  ПФ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</si>
  <si>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МИКС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</si>
  <si>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(белый)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</si>
  <si>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</si>
  <si>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(желтый)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</si>
  <si>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</si>
  <si>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(красный)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</si>
  <si>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(белый)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</si>
  <si>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</si>
  <si>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</t>
    </r>
    <r>
      <rPr>
        <b/>
        <sz val="10"/>
        <color rgb="FF000000"/>
        <rFont val="Times New Roman"/>
        <family val="1"/>
        <charset val="204"/>
      </rPr>
      <t xml:space="preserve"> (желтый)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</si>
  <si>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</si>
  <si>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 xml:space="preserve">(красный) </t>
    </r>
    <r>
      <rPr>
        <sz val="10"/>
        <color rgb="FF000000"/>
        <rFont val="Times New Roman"/>
        <family val="1"/>
        <charset val="204"/>
      </rPr>
      <t>накатанный не жареный</t>
    </r>
  </si>
  <si>
    <r>
      <rPr>
        <sz val="11"/>
        <color theme="1"/>
        <rFont val="Times New Roman"/>
        <family val="1"/>
        <charset val="204"/>
      </rPr>
      <t>Декстроза/</t>
    </r>
    <r>
      <rPr>
        <b/>
        <sz val="11"/>
        <color theme="1"/>
        <rFont val="Times New Roman"/>
        <family val="1"/>
        <charset val="204"/>
      </rPr>
      <t xml:space="preserve">Глюкоза </t>
    </r>
  </si>
  <si>
    <r>
      <rPr>
        <sz val="11"/>
        <color theme="1"/>
        <rFont val="Times New Roman"/>
        <family val="1"/>
        <charset val="204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  <family val="1"/>
        <charset val="204"/>
      </rPr>
      <t xml:space="preserve">                        (БРАК НЕ ТРОГАТЬ!)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</si>
  <si>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наш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</si>
  <si>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 Сметана зелень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</si>
  <si>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Холодец хрен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</si>
  <si>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Сыр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</si>
  <si>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Барбекю 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</si>
  <si>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Сметана-зелень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</si>
  <si>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Грибы со сметаной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</si>
  <si>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Холодец-хрен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</si>
  <si>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Сыр</t>
    </r>
    <r>
      <rPr>
        <sz val="10"/>
        <color rgb="FF000000"/>
        <rFont val="Times New Roman"/>
        <family val="1"/>
        <charset val="204"/>
      </rPr>
      <t xml:space="preserve"> (жареный, спецированый)</t>
    </r>
  </si>
  <si>
    <r>
      <rPr>
        <sz val="10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0"/>
        <color theme="1"/>
        <rFont val="Times New Roman"/>
        <family val="1"/>
        <charset val="204"/>
      </rPr>
      <t>Мексиканский соус</t>
    </r>
    <r>
      <rPr>
        <sz val="10"/>
        <color theme="1"/>
        <rFont val="Times New Roman"/>
        <family val="1"/>
        <charset val="204"/>
      </rPr>
      <t xml:space="preserve"> 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</si>
  <si>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Бекон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</si>
  <si>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Васаби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</si>
  <si>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КРЕВЕТКА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</si>
  <si>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Красная икра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</si>
  <si>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Тайский перец чили</t>
    </r>
    <r>
      <rPr>
        <sz val="10"/>
        <color rgb="FF000000"/>
        <rFont val="Times New Roman"/>
        <family val="1"/>
        <charset val="204"/>
      </rPr>
      <t xml:space="preserve">  ПФ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</si>
  <si>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МИКС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</si>
  <si>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(белый)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</si>
  <si>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</si>
  <si>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(желтый)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</si>
  <si>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</si>
  <si>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(красный)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</si>
  <si>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(белый)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</si>
  <si>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</si>
  <si>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</t>
    </r>
    <r>
      <rPr>
        <b/>
        <sz val="10"/>
        <color rgb="FF000000"/>
        <rFont val="Times New Roman"/>
        <family val="1"/>
        <charset val="204"/>
      </rPr>
      <t xml:space="preserve"> (желтый)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</si>
  <si>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</si>
  <si>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 xml:space="preserve">(красный) </t>
    </r>
    <r>
      <rPr>
        <sz val="10"/>
        <color rgb="FF000000"/>
        <rFont val="Times New Roman"/>
        <family val="1"/>
        <charset val="204"/>
      </rPr>
      <t>накатанный не жареный</t>
    </r>
  </si>
  <si>
    <r>
      <rPr>
        <sz val="11"/>
        <color theme="1"/>
        <rFont val="Times New Roman"/>
        <family val="1"/>
        <charset val="204"/>
      </rPr>
      <t>Декстроза/</t>
    </r>
    <r>
      <rPr>
        <b/>
        <sz val="11"/>
        <color theme="1"/>
        <rFont val="Times New Roman"/>
        <family val="1"/>
        <charset val="204"/>
      </rPr>
      <t xml:space="preserve">Глюкоза </t>
    </r>
  </si>
  <si>
    <r>
      <rPr>
        <sz val="11"/>
        <color theme="1"/>
        <rFont val="Times New Roman"/>
        <family val="1"/>
        <charset val="204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  <family val="1"/>
        <charset val="204"/>
      </rPr>
      <t xml:space="preserve">                        (БРАК НЕ ТРОГАТЬ!)</t>
    </r>
  </si>
  <si>
    <t>Пленка Арахисовая тарелка Чиплс Четыре вкуса</t>
  </si>
  <si>
    <t>Арахис жарено соленый холодец - хрен</t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</si>
  <si>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наш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</si>
  <si>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 Сметана зелень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</si>
  <si>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Холодец хрен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</si>
  <si>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Сыр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</si>
  <si>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Барбекю 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</si>
  <si>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Сметана-зелень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</si>
  <si>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Грибы со сметаной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</si>
  <si>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Холодец-хрен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</si>
  <si>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Сыр</t>
    </r>
    <r>
      <rPr>
        <sz val="10"/>
        <color rgb="FF000000"/>
        <rFont val="Times New Roman"/>
        <family val="1"/>
        <charset val="204"/>
      </rPr>
      <t xml:space="preserve"> (жареный, спецированый)</t>
    </r>
  </si>
  <si>
    <r>
      <rPr>
        <sz val="10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0"/>
        <color theme="1"/>
        <rFont val="Times New Roman"/>
        <family val="1"/>
        <charset val="204"/>
      </rPr>
      <t>Мексиканский соус</t>
    </r>
    <r>
      <rPr>
        <sz val="10"/>
        <color theme="1"/>
        <rFont val="Times New Roman"/>
        <family val="1"/>
        <charset val="204"/>
      </rPr>
      <t xml:space="preserve"> 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</si>
  <si>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Бекон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</si>
  <si>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Васаби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</si>
  <si>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КРЕВЕТКА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</si>
  <si>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Красная икра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</si>
  <si>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Тайский перец чили</t>
    </r>
    <r>
      <rPr>
        <sz val="10"/>
        <color rgb="FF000000"/>
        <rFont val="Times New Roman"/>
        <family val="1"/>
        <charset val="204"/>
      </rPr>
      <t xml:space="preserve">  ПФ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</si>
  <si>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МИКС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</si>
  <si>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(белый)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</si>
  <si>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</si>
  <si>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(желтый)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</si>
  <si>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</si>
  <si>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(красный)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</si>
  <si>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(белый)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</si>
  <si>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</si>
  <si>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</t>
    </r>
    <r>
      <rPr>
        <b/>
        <sz val="10"/>
        <color rgb="FF000000"/>
        <rFont val="Times New Roman"/>
        <family val="1"/>
        <charset val="204"/>
      </rPr>
      <t xml:space="preserve"> (желтый)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</si>
  <si>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</si>
  <si>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 xml:space="preserve">(красный) </t>
    </r>
    <r>
      <rPr>
        <sz val="10"/>
        <color rgb="FF000000"/>
        <rFont val="Times New Roman"/>
        <family val="1"/>
        <charset val="204"/>
      </rPr>
      <t>накатанный не жареный</t>
    </r>
  </si>
  <si>
    <r>
      <rPr>
        <sz val="11"/>
        <color theme="1"/>
        <rFont val="Times New Roman"/>
        <family val="1"/>
        <charset val="204"/>
      </rPr>
      <t>Декстроза/</t>
    </r>
    <r>
      <rPr>
        <b/>
        <sz val="11"/>
        <color theme="1"/>
        <rFont val="Times New Roman"/>
        <family val="1"/>
        <charset val="204"/>
      </rPr>
      <t xml:space="preserve">Глюкоза </t>
    </r>
  </si>
  <si>
    <r>
      <rPr>
        <sz val="11"/>
        <color theme="1"/>
        <rFont val="Times New Roman"/>
        <family val="1"/>
        <charset val="204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  <family val="1"/>
        <charset val="204"/>
      </rPr>
      <t xml:space="preserve">                        (БРАК НЕ ТРОГАТЬ!)</t>
    </r>
  </si>
  <si>
    <t xml:space="preserve">Арахис жарено соленый </t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</si>
  <si>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наш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</si>
  <si>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 Сметана зелень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</si>
  <si>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Холодец хрен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</si>
  <si>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Сыр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</si>
  <si>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Барбекю 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</si>
  <si>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Сметана-зелень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</si>
  <si>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Грибы со сметаной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</si>
  <si>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Холодец-хрен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</si>
  <si>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Сыр</t>
    </r>
    <r>
      <rPr>
        <sz val="10"/>
        <color rgb="FF000000"/>
        <rFont val="Times New Roman"/>
        <family val="1"/>
        <charset val="204"/>
      </rPr>
      <t xml:space="preserve"> (жареный, спецированый)</t>
    </r>
  </si>
  <si>
    <r>
      <rPr>
        <sz val="10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0"/>
        <color theme="1"/>
        <rFont val="Times New Roman"/>
        <family val="1"/>
        <charset val="204"/>
      </rPr>
      <t>Мексиканский соус</t>
    </r>
    <r>
      <rPr>
        <sz val="10"/>
        <color theme="1"/>
        <rFont val="Times New Roman"/>
        <family val="1"/>
        <charset val="204"/>
      </rPr>
      <t xml:space="preserve"> 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</si>
  <si>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Бекон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</si>
  <si>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Васаби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</si>
  <si>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КРЕВЕТКА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</si>
  <si>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Красная икра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</si>
  <si>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Тайский перец чили</t>
    </r>
    <r>
      <rPr>
        <sz val="10"/>
        <color rgb="FF000000"/>
        <rFont val="Times New Roman"/>
        <family val="1"/>
        <charset val="204"/>
      </rPr>
      <t xml:space="preserve">  ПФ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</si>
  <si>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МИКС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</si>
  <si>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(белый)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</si>
  <si>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</si>
  <si>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(желтый)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</si>
  <si>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</si>
  <si>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(красный)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</si>
  <si>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(белый)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</si>
  <si>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</si>
  <si>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</t>
    </r>
    <r>
      <rPr>
        <b/>
        <sz val="10"/>
        <color rgb="FF000000"/>
        <rFont val="Times New Roman"/>
        <family val="1"/>
        <charset val="204"/>
      </rPr>
      <t xml:space="preserve"> (желтый)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</si>
  <si>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</si>
  <si>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 xml:space="preserve">(красный) </t>
    </r>
    <r>
      <rPr>
        <sz val="10"/>
        <color rgb="FF000000"/>
        <rFont val="Times New Roman"/>
        <family val="1"/>
        <charset val="204"/>
      </rPr>
      <t>накатанный не жареный</t>
    </r>
  </si>
  <si>
    <r>
      <rPr>
        <sz val="11"/>
        <color theme="1"/>
        <rFont val="Times New Roman"/>
        <family val="1"/>
        <charset val="204"/>
      </rPr>
      <t>Декстроза/</t>
    </r>
    <r>
      <rPr>
        <b/>
        <sz val="11"/>
        <color theme="1"/>
        <rFont val="Times New Roman"/>
        <family val="1"/>
        <charset val="204"/>
      </rPr>
      <t xml:space="preserve">Глюкоза </t>
    </r>
  </si>
  <si>
    <r>
      <rPr>
        <sz val="11"/>
        <color theme="1"/>
        <rFont val="Times New Roman"/>
        <family val="1"/>
        <charset val="204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  <family val="1"/>
        <charset val="204"/>
      </rPr>
      <t xml:space="preserve">                        (БРАК НЕ ТРОГАТЬ!)</t>
    </r>
  </si>
  <si>
    <t xml:space="preserve">Арахис жареный со вкусом Васаби </t>
  </si>
  <si>
    <t>ип Супрунов</t>
  </si>
  <si>
    <t xml:space="preserve">Арахис жареный со вкусом Сметана зелень </t>
  </si>
  <si>
    <t>Арахис жареный со вкусом Сыр</t>
  </si>
  <si>
    <t>Арахис жареный со вкусом Холодец</t>
  </si>
  <si>
    <t>Фисташки жареные соленые</t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</si>
  <si>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наш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</si>
  <si>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 Сметана зелень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</si>
  <si>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Холодец хрен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</si>
  <si>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Сыр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</si>
  <si>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Барбекю 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</si>
  <si>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Сметана-зелень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</si>
  <si>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Грибы со сметаной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</si>
  <si>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Холодец-хрен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</si>
  <si>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Сыр</t>
    </r>
    <r>
      <rPr>
        <sz val="10"/>
        <color rgb="FF000000"/>
        <rFont val="Times New Roman"/>
        <family val="1"/>
        <charset val="204"/>
      </rPr>
      <t xml:space="preserve"> (жареный, спецированый)</t>
    </r>
  </si>
  <si>
    <r>
      <rPr>
        <sz val="10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0"/>
        <color theme="1"/>
        <rFont val="Times New Roman"/>
        <family val="1"/>
        <charset val="204"/>
      </rPr>
      <t>Мексиканский соус</t>
    </r>
    <r>
      <rPr>
        <sz val="10"/>
        <color theme="1"/>
        <rFont val="Times New Roman"/>
        <family val="1"/>
        <charset val="204"/>
      </rPr>
      <t xml:space="preserve"> 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</si>
  <si>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Бекон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</si>
  <si>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Васаби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</si>
  <si>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КРЕВЕТКА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</si>
  <si>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Красная икра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</si>
  <si>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Тайский перец чили</t>
    </r>
    <r>
      <rPr>
        <sz val="10"/>
        <color rgb="FF000000"/>
        <rFont val="Times New Roman"/>
        <family val="1"/>
        <charset val="204"/>
      </rPr>
      <t xml:space="preserve">  ПФ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</si>
  <si>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МИКС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</si>
  <si>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(белый)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</si>
  <si>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</si>
  <si>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(желтый)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</si>
  <si>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</si>
  <si>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(красный)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</si>
  <si>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(белый)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</si>
  <si>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</si>
  <si>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</t>
    </r>
    <r>
      <rPr>
        <b/>
        <sz val="10"/>
        <color rgb="FF000000"/>
        <rFont val="Times New Roman"/>
        <family val="1"/>
        <charset val="204"/>
      </rPr>
      <t xml:space="preserve"> (желтый)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</si>
  <si>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</si>
  <si>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 xml:space="preserve">(красный) </t>
    </r>
    <r>
      <rPr>
        <sz val="10"/>
        <color rgb="FF000000"/>
        <rFont val="Times New Roman"/>
        <family val="1"/>
        <charset val="204"/>
      </rPr>
      <t>накатанный не жареный</t>
    </r>
  </si>
  <si>
    <r>
      <rPr>
        <sz val="11"/>
        <color theme="1"/>
        <rFont val="Times New Roman"/>
        <family val="1"/>
        <charset val="204"/>
      </rPr>
      <t>Декстроза/</t>
    </r>
    <r>
      <rPr>
        <b/>
        <sz val="11"/>
        <color theme="1"/>
        <rFont val="Times New Roman"/>
        <family val="1"/>
        <charset val="204"/>
      </rPr>
      <t xml:space="preserve">Глюкоза </t>
    </r>
  </si>
  <si>
    <t>Этикетка 75х120 (300шт)</t>
  </si>
  <si>
    <t xml:space="preserve">Поменял цены и добавил намотку на рулон </t>
  </si>
  <si>
    <t>Этикетка 58х40 (700шт)</t>
  </si>
  <si>
    <t>Этикетка 58х80 (700шт)</t>
  </si>
  <si>
    <t>Этикетка 100х80 (300шт)</t>
  </si>
  <si>
    <r>
      <rPr>
        <sz val="11"/>
        <color theme="1"/>
        <rFont val="Times New Roman"/>
        <family val="1"/>
        <charset val="204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  <family val="1"/>
        <charset val="204"/>
      </rPr>
      <t xml:space="preserve">                        (БРАК НЕ ТРОГАТЬ!)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</si>
  <si>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наш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</si>
  <si>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 Сметана зелень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</si>
  <si>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Холодец хрен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</si>
  <si>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Сыр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</si>
  <si>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Барбекю 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</si>
  <si>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Сметана-зелень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</si>
  <si>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Грибы со сметаной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</si>
  <si>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Холодец-хрен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</si>
  <si>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Сыр</t>
    </r>
    <r>
      <rPr>
        <sz val="10"/>
        <color rgb="FF000000"/>
        <rFont val="Times New Roman"/>
        <family val="1"/>
        <charset val="204"/>
      </rPr>
      <t xml:space="preserve"> (жареный, спецированый)</t>
    </r>
  </si>
  <si>
    <r>
      <rPr>
        <sz val="10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0"/>
        <color theme="1"/>
        <rFont val="Times New Roman"/>
        <family val="1"/>
        <charset val="204"/>
      </rPr>
      <t>Мексиканский соус</t>
    </r>
    <r>
      <rPr>
        <sz val="10"/>
        <color theme="1"/>
        <rFont val="Times New Roman"/>
        <family val="1"/>
        <charset val="204"/>
      </rPr>
      <t xml:space="preserve"> 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</si>
  <si>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Бекон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</si>
  <si>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Васаби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</si>
  <si>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КРЕВЕТКА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</si>
  <si>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Красная икра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</si>
  <si>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Тайский перец чили</t>
    </r>
    <r>
      <rPr>
        <sz val="10"/>
        <color rgb="FF000000"/>
        <rFont val="Times New Roman"/>
        <family val="1"/>
        <charset val="204"/>
      </rPr>
      <t xml:space="preserve">  ПФ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</si>
  <si>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МИКС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</si>
  <si>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(белый)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</si>
  <si>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</si>
  <si>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(желтый)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</si>
  <si>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</si>
  <si>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(красный)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</si>
  <si>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(белый)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</si>
  <si>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</si>
  <si>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</t>
    </r>
    <r>
      <rPr>
        <b/>
        <sz val="10"/>
        <color rgb="FF000000"/>
        <rFont val="Times New Roman"/>
        <family val="1"/>
        <charset val="204"/>
      </rPr>
      <t xml:space="preserve"> (желтый)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</si>
  <si>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</si>
  <si>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 xml:space="preserve">(красный) </t>
    </r>
    <r>
      <rPr>
        <sz val="10"/>
        <color rgb="FF000000"/>
        <rFont val="Times New Roman"/>
        <family val="1"/>
        <charset val="204"/>
      </rPr>
      <t>накатанный не жареный</t>
    </r>
  </si>
  <si>
    <r>
      <rPr>
        <sz val="11"/>
        <color theme="1"/>
        <rFont val="Times New Roman"/>
        <family val="1"/>
        <charset val="204"/>
      </rPr>
      <t>Декстроза/</t>
    </r>
    <r>
      <rPr>
        <b/>
        <sz val="11"/>
        <color theme="1"/>
        <rFont val="Times New Roman"/>
        <family val="1"/>
        <charset val="204"/>
      </rPr>
      <t xml:space="preserve">Глюкоза </t>
    </r>
  </si>
  <si>
    <r>
      <rPr>
        <sz val="11"/>
        <color theme="1"/>
        <rFont val="Times New Roman"/>
        <family val="1"/>
        <charset val="204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  <family val="1"/>
        <charset val="204"/>
      </rPr>
      <t xml:space="preserve">                        (БРАК НЕ ТРОГАТЬ!)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</si>
  <si>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наш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</si>
  <si>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 Сметана зелень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</si>
  <si>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Холодец хрен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</si>
  <si>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Сыр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</si>
  <si>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Барбекю 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</si>
  <si>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Сметана-зелень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</si>
  <si>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Грибы со сметаной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</si>
  <si>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Холодец-хрен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</si>
  <si>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Сыр</t>
    </r>
    <r>
      <rPr>
        <sz val="10"/>
        <color rgb="FF000000"/>
        <rFont val="Times New Roman"/>
        <family val="1"/>
        <charset val="204"/>
      </rPr>
      <t xml:space="preserve"> (жареный, спецированый)</t>
    </r>
  </si>
  <si>
    <r>
      <rPr>
        <sz val="10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0"/>
        <color theme="1"/>
        <rFont val="Times New Roman"/>
        <family val="1"/>
        <charset val="204"/>
      </rPr>
      <t>Мексиканский соус</t>
    </r>
    <r>
      <rPr>
        <sz val="10"/>
        <color theme="1"/>
        <rFont val="Times New Roman"/>
        <family val="1"/>
        <charset val="204"/>
      </rPr>
      <t xml:space="preserve"> 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</si>
  <si>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Бекон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</si>
  <si>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Васаби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</si>
  <si>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КРЕВЕТКА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</si>
  <si>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Красная икра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</si>
  <si>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Тайский перец чили</t>
    </r>
    <r>
      <rPr>
        <sz val="10"/>
        <color rgb="FF000000"/>
        <rFont val="Times New Roman"/>
        <family val="1"/>
        <charset val="204"/>
      </rPr>
      <t xml:space="preserve">  ПФ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</si>
  <si>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МИКС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</si>
  <si>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(белый)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</si>
  <si>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</si>
  <si>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(желтый)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</si>
  <si>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</si>
  <si>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(красный)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</si>
  <si>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(белый)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</si>
  <si>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</si>
  <si>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</t>
    </r>
    <r>
      <rPr>
        <b/>
        <sz val="10"/>
        <color rgb="FF000000"/>
        <rFont val="Times New Roman"/>
        <family val="1"/>
        <charset val="204"/>
      </rPr>
      <t xml:space="preserve"> (желтый)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</si>
  <si>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</si>
  <si>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 xml:space="preserve">(красный) </t>
    </r>
    <r>
      <rPr>
        <sz val="10"/>
        <color rgb="FF000000"/>
        <rFont val="Times New Roman"/>
        <family val="1"/>
        <charset val="204"/>
      </rPr>
      <t>накатанный не жареный</t>
    </r>
  </si>
  <si>
    <r>
      <rPr>
        <sz val="11"/>
        <color theme="1"/>
        <rFont val="Times New Roman"/>
        <family val="1"/>
        <charset val="204"/>
      </rPr>
      <t>Декстроза/</t>
    </r>
    <r>
      <rPr>
        <b/>
        <sz val="11"/>
        <color theme="1"/>
        <rFont val="Times New Roman"/>
        <family val="1"/>
        <charset val="204"/>
      </rPr>
      <t xml:space="preserve">Глюкоза </t>
    </r>
  </si>
  <si>
    <r>
      <rPr>
        <sz val="11"/>
        <color theme="1"/>
        <rFont val="Times New Roman"/>
        <family val="1"/>
        <charset val="204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  <family val="1"/>
        <charset val="204"/>
      </rPr>
      <t xml:space="preserve">                        (БРАК НЕ ТРОГАТЬ!)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</si>
  <si>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наш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</si>
  <si>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 Сметана зелень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</si>
  <si>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Холодец хрен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</si>
  <si>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Сыр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</si>
  <si>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Барбекю 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</si>
  <si>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Сметана-зелень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</si>
  <si>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Грибы со сметаной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</si>
  <si>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Холодец-хрен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</si>
  <si>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Сыр</t>
    </r>
    <r>
      <rPr>
        <sz val="10"/>
        <color rgb="FF000000"/>
        <rFont val="Times New Roman"/>
        <family val="1"/>
        <charset val="204"/>
      </rPr>
      <t xml:space="preserve"> (жареный, спецированый)</t>
    </r>
  </si>
  <si>
    <r>
      <rPr>
        <sz val="10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0"/>
        <color theme="1"/>
        <rFont val="Times New Roman"/>
        <family val="1"/>
        <charset val="204"/>
      </rPr>
      <t>Мексиканский соус</t>
    </r>
    <r>
      <rPr>
        <sz val="10"/>
        <color theme="1"/>
        <rFont val="Times New Roman"/>
        <family val="1"/>
        <charset val="204"/>
      </rPr>
      <t xml:space="preserve"> 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</si>
  <si>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Бекон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</si>
  <si>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Васаби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</si>
  <si>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КРЕВЕТКА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</si>
  <si>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Красная икра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</si>
  <si>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Тайский перец чили</t>
    </r>
    <r>
      <rPr>
        <sz val="10"/>
        <color rgb="FF000000"/>
        <rFont val="Times New Roman"/>
        <family val="1"/>
        <charset val="204"/>
      </rPr>
      <t xml:space="preserve">  ПФ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</si>
  <si>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МИКС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</si>
  <si>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(белый)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</si>
  <si>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</si>
  <si>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(желтый)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</si>
  <si>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</si>
  <si>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(красный)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</si>
  <si>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(белый)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</si>
  <si>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</si>
  <si>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</t>
    </r>
    <r>
      <rPr>
        <b/>
        <sz val="10"/>
        <color rgb="FF000000"/>
        <rFont val="Times New Roman"/>
        <family val="1"/>
        <charset val="204"/>
      </rPr>
      <t xml:space="preserve"> (желтый)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</si>
  <si>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</si>
  <si>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 xml:space="preserve">(красный) </t>
    </r>
    <r>
      <rPr>
        <sz val="10"/>
        <color rgb="FF000000"/>
        <rFont val="Times New Roman"/>
        <family val="1"/>
        <charset val="204"/>
      </rPr>
      <t>накатанный не жареный</t>
    </r>
  </si>
  <si>
    <r>
      <rPr>
        <sz val="11"/>
        <color theme="1"/>
        <rFont val="Times New Roman"/>
        <family val="1"/>
        <charset val="204"/>
      </rPr>
      <t>Декстроза/</t>
    </r>
    <r>
      <rPr>
        <b/>
        <sz val="11"/>
        <color theme="1"/>
        <rFont val="Times New Roman"/>
        <family val="1"/>
        <charset val="204"/>
      </rPr>
      <t xml:space="preserve">Глюкоза </t>
    </r>
  </si>
  <si>
    <r>
      <rPr>
        <sz val="11"/>
        <color theme="1"/>
        <rFont val="Times New Roman"/>
        <family val="1"/>
        <charset val="204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  <family val="1"/>
        <charset val="204"/>
      </rPr>
      <t xml:space="preserve">                        (БРАК НЕ ТРОГАТЬ!)</t>
    </r>
  </si>
  <si>
    <t>Пленка Арахисовая тарелка Chiple's Квадромикс</t>
  </si>
  <si>
    <t>Пленка Арахисовая тарелка Chiple's Четыре вкуса</t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</si>
  <si>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наш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</si>
  <si>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 Сметана зелень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</si>
  <si>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Холодец хрен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</si>
  <si>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Сыр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</si>
  <si>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Барбекю 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</si>
  <si>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Сметана-зелень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</si>
  <si>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Грибы со сметаной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</si>
  <si>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Холодец-хрен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</si>
  <si>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Сыр</t>
    </r>
    <r>
      <rPr>
        <sz val="10"/>
        <color rgb="FF000000"/>
        <rFont val="Times New Roman"/>
        <family val="1"/>
        <charset val="204"/>
      </rPr>
      <t xml:space="preserve"> (жареный, спецированый)</t>
    </r>
  </si>
  <si>
    <r>
      <rPr>
        <sz val="10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0"/>
        <color theme="1"/>
        <rFont val="Times New Roman"/>
        <family val="1"/>
        <charset val="204"/>
      </rPr>
      <t>Мексиканский соус</t>
    </r>
    <r>
      <rPr>
        <sz val="10"/>
        <color theme="1"/>
        <rFont val="Times New Roman"/>
        <family val="1"/>
        <charset val="204"/>
      </rPr>
      <t xml:space="preserve"> 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</si>
  <si>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Бекон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</si>
  <si>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Васаби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</si>
  <si>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КРЕВЕТКА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</si>
  <si>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Красная икра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</si>
  <si>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Тайский перец чили</t>
    </r>
    <r>
      <rPr>
        <sz val="10"/>
        <color rgb="FF000000"/>
        <rFont val="Times New Roman"/>
        <family val="1"/>
        <charset val="204"/>
      </rPr>
      <t xml:space="preserve">  ПФ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</si>
  <si>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МИКС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</si>
  <si>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(белый)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</si>
  <si>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</si>
  <si>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(желтый)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</si>
  <si>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</si>
  <si>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(красный)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</si>
  <si>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(белый)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</si>
  <si>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</si>
  <si>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</t>
    </r>
    <r>
      <rPr>
        <b/>
        <sz val="10"/>
        <color rgb="FF000000"/>
        <rFont val="Times New Roman"/>
        <family val="1"/>
        <charset val="204"/>
      </rPr>
      <t xml:space="preserve"> (желтый)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</si>
  <si>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</si>
  <si>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 xml:space="preserve">(красный) </t>
    </r>
    <r>
      <rPr>
        <sz val="10"/>
        <color rgb="FF000000"/>
        <rFont val="Times New Roman"/>
        <family val="1"/>
        <charset val="204"/>
      </rPr>
      <t>накатанный не жареный</t>
    </r>
  </si>
  <si>
    <r>
      <rPr>
        <sz val="11"/>
        <color theme="1"/>
        <rFont val="Times New Roman"/>
        <family val="1"/>
        <charset val="204"/>
      </rPr>
      <t>Декстроза/</t>
    </r>
    <r>
      <rPr>
        <b/>
        <sz val="11"/>
        <color theme="1"/>
        <rFont val="Times New Roman"/>
        <family val="1"/>
        <charset val="204"/>
      </rPr>
      <t xml:space="preserve">Глюкоза </t>
    </r>
  </si>
  <si>
    <r>
      <rPr>
        <sz val="11"/>
        <color theme="1"/>
        <rFont val="Times New Roman"/>
        <family val="1"/>
        <charset val="204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  <family val="1"/>
        <charset val="204"/>
      </rPr>
      <t xml:space="preserve">                        (БРАК НЕ ТРОГАТЬ!)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</si>
  <si>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наш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</si>
  <si>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 Сметана зелень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</si>
  <si>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Холодец хрен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</si>
  <si>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Сыр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</si>
  <si>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Барбекю 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</si>
  <si>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Сметана-зелень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</si>
  <si>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Грибы со сметаной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</si>
  <si>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Холодец-хрен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</si>
  <si>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Сыр</t>
    </r>
    <r>
      <rPr>
        <sz val="10"/>
        <color rgb="FF000000"/>
        <rFont val="Times New Roman"/>
        <family val="1"/>
        <charset val="204"/>
      </rPr>
      <t xml:space="preserve"> (жареный, спецированый)</t>
    </r>
  </si>
  <si>
    <r>
      <rPr>
        <sz val="10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0"/>
        <color theme="1"/>
        <rFont val="Times New Roman"/>
        <family val="1"/>
        <charset val="204"/>
      </rPr>
      <t>Мексиканский соус</t>
    </r>
    <r>
      <rPr>
        <sz val="10"/>
        <color theme="1"/>
        <rFont val="Times New Roman"/>
        <family val="1"/>
        <charset val="204"/>
      </rPr>
      <t xml:space="preserve"> 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</si>
  <si>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Бекон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</si>
  <si>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Васаби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</si>
  <si>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КРЕВЕТКА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</si>
  <si>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Красная икра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</si>
  <si>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Тайский перец чили</t>
    </r>
    <r>
      <rPr>
        <sz val="10"/>
        <color rgb="FF000000"/>
        <rFont val="Times New Roman"/>
        <family val="1"/>
        <charset val="204"/>
      </rPr>
      <t xml:space="preserve">  ПФ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</si>
  <si>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МИКС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</si>
  <si>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(белый)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</si>
  <si>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</si>
  <si>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(желтый)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</si>
  <si>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</si>
  <si>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(красный)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</si>
  <si>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(белый)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</si>
  <si>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</si>
  <si>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</t>
    </r>
    <r>
      <rPr>
        <b/>
        <sz val="10"/>
        <color rgb="FF000000"/>
        <rFont val="Times New Roman"/>
        <family val="1"/>
        <charset val="204"/>
      </rPr>
      <t xml:space="preserve"> (желтый)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</si>
  <si>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</si>
  <si>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 xml:space="preserve">(красный) </t>
    </r>
    <r>
      <rPr>
        <sz val="10"/>
        <color rgb="FF000000"/>
        <rFont val="Times New Roman"/>
        <family val="1"/>
        <charset val="204"/>
      </rPr>
      <t>накатанный не жареный</t>
    </r>
  </si>
  <si>
    <t>сумма в деньгах за день</t>
  </si>
  <si>
    <t>сумма в деньгах поступления</t>
  </si>
  <si>
    <r>
      <rPr>
        <sz val="11"/>
        <color theme="1"/>
        <rFont val="Times New Roman"/>
        <family val="1"/>
        <charset val="204"/>
      </rPr>
      <t>Декстроза/</t>
    </r>
    <r>
      <rPr>
        <b/>
        <sz val="11"/>
        <color theme="1"/>
        <rFont val="Times New Roman"/>
        <family val="1"/>
        <charset val="204"/>
      </rPr>
      <t xml:space="preserve">Глюкоза </t>
    </r>
  </si>
  <si>
    <r>
      <rPr>
        <sz val="11"/>
        <color theme="1"/>
        <rFont val="Times New Roman"/>
        <family val="1"/>
        <charset val="204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  <family val="1"/>
        <charset val="204"/>
      </rPr>
      <t xml:space="preserve">                        (БРАК НЕ ТРОГАТЬ!)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</si>
  <si>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наш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</si>
  <si>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 Сметана зелень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</si>
  <si>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Холодец хрен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</si>
  <si>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Сыр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</si>
  <si>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Барбекю 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</si>
  <si>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Сметана-зелень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</si>
  <si>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Грибы со сметаной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</si>
  <si>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Холодец-хрен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</si>
  <si>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Сыр</t>
    </r>
    <r>
      <rPr>
        <sz val="10"/>
        <color rgb="FF000000"/>
        <rFont val="Times New Roman"/>
        <family val="1"/>
        <charset val="204"/>
      </rPr>
      <t xml:space="preserve"> (жареный, спецированый)</t>
    </r>
  </si>
  <si>
    <r>
      <rPr>
        <sz val="10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0"/>
        <color theme="1"/>
        <rFont val="Times New Roman"/>
        <family val="1"/>
        <charset val="204"/>
      </rPr>
      <t>Мексиканский соус</t>
    </r>
    <r>
      <rPr>
        <sz val="10"/>
        <color theme="1"/>
        <rFont val="Times New Roman"/>
        <family val="1"/>
        <charset val="204"/>
      </rPr>
      <t xml:space="preserve"> 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</si>
  <si>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Бекон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</si>
  <si>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Васаби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</si>
  <si>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КРЕВЕТКА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</si>
  <si>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Красная икра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</si>
  <si>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Тайский перец чили</t>
    </r>
    <r>
      <rPr>
        <sz val="10"/>
        <color rgb="FF000000"/>
        <rFont val="Times New Roman"/>
        <family val="1"/>
        <charset val="204"/>
      </rPr>
      <t xml:space="preserve">  ПФ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</si>
  <si>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МИКС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</si>
  <si>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(белый)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</si>
  <si>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</si>
  <si>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(желтый)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</si>
  <si>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</si>
  <si>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(красный)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</si>
  <si>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(белый)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</si>
  <si>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</si>
  <si>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</t>
    </r>
    <r>
      <rPr>
        <b/>
        <sz val="10"/>
        <color rgb="FF000000"/>
        <rFont val="Times New Roman"/>
        <family val="1"/>
        <charset val="204"/>
      </rPr>
      <t xml:space="preserve"> (желтый)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</si>
  <si>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</si>
  <si>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 xml:space="preserve">(красный) </t>
    </r>
    <r>
      <rPr>
        <sz val="10"/>
        <color rgb="FF000000"/>
        <rFont val="Times New Roman"/>
        <family val="1"/>
        <charset val="204"/>
      </rPr>
      <t>накатанный не жареный</t>
    </r>
  </si>
  <si>
    <r>
      <rPr>
        <sz val="11"/>
        <color theme="1"/>
        <rFont val="Times New Roman"/>
        <family val="1"/>
        <charset val="204"/>
      </rPr>
      <t>Декстроза/</t>
    </r>
    <r>
      <rPr>
        <b/>
        <sz val="11"/>
        <color theme="1"/>
        <rFont val="Times New Roman"/>
        <family val="1"/>
        <charset val="204"/>
      </rPr>
      <t xml:space="preserve">Глюкоза </t>
    </r>
  </si>
  <si>
    <r>
      <rPr>
        <sz val="11"/>
        <color theme="1"/>
        <rFont val="Times New Roman"/>
        <family val="1"/>
        <charset val="204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  <family val="1"/>
        <charset val="204"/>
      </rPr>
      <t xml:space="preserve">                        (БРАК НЕ ТРОГАТЬ!)</t>
    </r>
  </si>
  <si>
    <t>3456 ПОДДОН С ЯНДЕКСА +1728 ПО ПЛАНИРОВАНИЮ</t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</si>
  <si>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наш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</si>
  <si>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 Сметана зелень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</si>
  <si>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Холодец хрен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</si>
  <si>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Сыр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</si>
  <si>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Барбекю 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</si>
  <si>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Сметана-зелень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</si>
  <si>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Грибы со сметаной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</si>
  <si>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Холодец-хрен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</si>
  <si>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Сыр</t>
    </r>
    <r>
      <rPr>
        <sz val="10"/>
        <color rgb="FF000000"/>
        <rFont val="Times New Roman"/>
        <family val="1"/>
        <charset val="204"/>
      </rPr>
      <t xml:space="preserve"> (жареный, спецированый)</t>
    </r>
  </si>
  <si>
    <r>
      <rPr>
        <sz val="10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0"/>
        <color theme="1"/>
        <rFont val="Times New Roman"/>
        <family val="1"/>
        <charset val="204"/>
      </rPr>
      <t>Мексиканский соус</t>
    </r>
    <r>
      <rPr>
        <sz val="10"/>
        <color theme="1"/>
        <rFont val="Times New Roman"/>
        <family val="1"/>
        <charset val="204"/>
      </rPr>
      <t xml:space="preserve"> 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</si>
  <si>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Бекон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</si>
  <si>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Васаби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</si>
  <si>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КРЕВЕТКА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</si>
  <si>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Красная икра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</si>
  <si>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Тайский перец чили</t>
    </r>
    <r>
      <rPr>
        <sz val="10"/>
        <color rgb="FF000000"/>
        <rFont val="Times New Roman"/>
        <family val="1"/>
        <charset val="204"/>
      </rPr>
      <t xml:space="preserve">  ПФ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</si>
  <si>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МИКС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</si>
  <si>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(белый)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</si>
  <si>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</si>
  <si>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(желтый)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</si>
  <si>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</si>
  <si>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(красный)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</si>
  <si>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(белый)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</si>
  <si>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</si>
  <si>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</t>
    </r>
    <r>
      <rPr>
        <b/>
        <sz val="10"/>
        <color rgb="FF000000"/>
        <rFont val="Times New Roman"/>
        <family val="1"/>
        <charset val="204"/>
      </rPr>
      <t xml:space="preserve"> (желтый)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</si>
  <si>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</si>
  <si>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 xml:space="preserve">(красный) </t>
    </r>
    <r>
      <rPr>
        <sz val="10"/>
        <color rgb="FF000000"/>
        <rFont val="Times New Roman"/>
        <family val="1"/>
        <charset val="204"/>
      </rPr>
      <t>накатанный не жареный</t>
    </r>
  </si>
  <si>
    <t>ООО" Скип"</t>
  </si>
  <si>
    <r>
      <rPr>
        <sz val="11"/>
        <color theme="1"/>
        <rFont val="Times New Roman"/>
        <family val="1"/>
        <charset val="204"/>
      </rPr>
      <t>Декстроза/</t>
    </r>
    <r>
      <rPr>
        <b/>
        <sz val="11"/>
        <color theme="1"/>
        <rFont val="Times New Roman"/>
        <family val="1"/>
        <charset val="204"/>
      </rPr>
      <t xml:space="preserve">Глюкоза </t>
    </r>
  </si>
  <si>
    <r>
      <rPr>
        <sz val="11"/>
        <color theme="1"/>
        <rFont val="Times New Roman"/>
        <family val="1"/>
        <charset val="204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  <family val="1"/>
        <charset val="204"/>
      </rPr>
      <t xml:space="preserve">                        (БРАК НЕ ТРОГАТЬ!)</t>
    </r>
  </si>
  <si>
    <t xml:space="preserve">возврат 1440 шт от Монетка </t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</si>
  <si>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наш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</si>
  <si>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 Сметана зелень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</si>
  <si>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Холодец хрен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</si>
  <si>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Сыр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</si>
  <si>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Барбекю 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</si>
  <si>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Сметана-зелень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</si>
  <si>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Грибы со сметаной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</si>
  <si>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Холодец-хрен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</si>
  <si>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Сыр</t>
    </r>
    <r>
      <rPr>
        <sz val="10"/>
        <color rgb="FF000000"/>
        <rFont val="Times New Roman"/>
        <family val="1"/>
        <charset val="204"/>
      </rPr>
      <t xml:space="preserve"> (жареный, спецированый)</t>
    </r>
  </si>
  <si>
    <r>
      <rPr>
        <sz val="10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0"/>
        <color theme="1"/>
        <rFont val="Times New Roman"/>
        <family val="1"/>
        <charset val="204"/>
      </rPr>
      <t>Мексиканский соус</t>
    </r>
    <r>
      <rPr>
        <sz val="10"/>
        <color theme="1"/>
        <rFont val="Times New Roman"/>
        <family val="1"/>
        <charset val="204"/>
      </rPr>
      <t xml:space="preserve"> 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</si>
  <si>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Бекон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</si>
  <si>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Васаби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</si>
  <si>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КРЕВЕТКА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</si>
  <si>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Красная икра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</si>
  <si>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Тайский перец чили</t>
    </r>
    <r>
      <rPr>
        <sz val="10"/>
        <color rgb="FF000000"/>
        <rFont val="Times New Roman"/>
        <family val="1"/>
        <charset val="204"/>
      </rPr>
      <t xml:space="preserve">  ПФ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</si>
  <si>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МИКС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</si>
  <si>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(белый)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</si>
  <si>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</si>
  <si>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(желтый)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</si>
  <si>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</si>
  <si>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(красный)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</si>
  <si>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(белый)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</si>
  <si>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</si>
  <si>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</t>
    </r>
    <r>
      <rPr>
        <b/>
        <sz val="10"/>
        <color rgb="FF000000"/>
        <rFont val="Times New Roman"/>
        <family val="1"/>
        <charset val="204"/>
      </rPr>
      <t xml:space="preserve"> (желтый)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</si>
  <si>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</si>
  <si>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 xml:space="preserve">(красный) </t>
    </r>
    <r>
      <rPr>
        <sz val="10"/>
        <color rgb="FF000000"/>
        <rFont val="Times New Roman"/>
        <family val="1"/>
        <charset val="204"/>
      </rPr>
      <t>накатанный не жареный</t>
    </r>
  </si>
  <si>
    <t xml:space="preserve">Крахмал кукурузный  ГОСТ </t>
  </si>
  <si>
    <r>
      <rPr>
        <sz val="11"/>
        <color theme="1"/>
        <rFont val="Times New Roman"/>
        <family val="1"/>
        <charset val="204"/>
      </rPr>
      <t>Декстроза/</t>
    </r>
    <r>
      <rPr>
        <b/>
        <sz val="11"/>
        <color theme="1"/>
        <rFont val="Times New Roman"/>
        <family val="1"/>
        <charset val="204"/>
      </rPr>
      <t xml:space="preserve">Глюкоза </t>
    </r>
  </si>
  <si>
    <t>Крахмал кукурузный ГОСТ</t>
  </si>
  <si>
    <r>
      <rPr>
        <sz val="11"/>
        <color theme="1"/>
        <rFont val="Times New Roman"/>
        <family val="1"/>
        <charset val="204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  <family val="1"/>
        <charset val="204"/>
      </rPr>
      <t xml:space="preserve">                        (БРАК НЕ ТРОГАТЬ!)</t>
    </r>
  </si>
  <si>
    <t>8, куда ушли?</t>
  </si>
  <si>
    <r>
      <rPr>
        <sz val="11"/>
        <color rgb="FFFF0000"/>
        <rFont val="Calibri"/>
        <family val="2"/>
        <charset val="204"/>
      </rPr>
      <t>196+</t>
    </r>
    <r>
      <rPr>
        <sz val="11"/>
        <color rgb="FFFF0000"/>
        <rFont val="Calibri"/>
        <family val="2"/>
        <charset val="204"/>
      </rPr>
      <t>150</t>
    </r>
  </si>
  <si>
    <t>196? куда ушло</t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</si>
  <si>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наш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</si>
  <si>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 Сметана зелень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</si>
  <si>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Холодец хрен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</si>
  <si>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Сыр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</si>
  <si>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Барбекю 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</si>
  <si>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Сметана-зелень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</si>
  <si>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Грибы со сметаной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</si>
  <si>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Холодец-хрен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</si>
  <si>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Сыр</t>
    </r>
    <r>
      <rPr>
        <sz val="10"/>
        <color rgb="FF000000"/>
        <rFont val="Times New Roman"/>
        <family val="1"/>
        <charset val="204"/>
      </rPr>
      <t xml:space="preserve"> (жареный, спецированый)</t>
    </r>
  </si>
  <si>
    <r>
      <rPr>
        <sz val="10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0"/>
        <color theme="1"/>
        <rFont val="Times New Roman"/>
        <family val="1"/>
        <charset val="204"/>
      </rPr>
      <t>Мексиканский соус</t>
    </r>
    <r>
      <rPr>
        <sz val="10"/>
        <color theme="1"/>
        <rFont val="Times New Roman"/>
        <family val="1"/>
        <charset val="204"/>
      </rPr>
      <t xml:space="preserve"> 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</si>
  <si>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Бекон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</si>
  <si>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Васаби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</si>
  <si>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КРЕВЕТКА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</si>
  <si>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Красная икра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</si>
  <si>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Тайский перец чили</t>
    </r>
    <r>
      <rPr>
        <sz val="10"/>
        <color rgb="FF000000"/>
        <rFont val="Times New Roman"/>
        <family val="1"/>
        <charset val="204"/>
      </rPr>
      <t xml:space="preserve">  ПФ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</si>
  <si>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МИКС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</si>
  <si>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(белый)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</si>
  <si>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</si>
  <si>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(желтый)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</si>
  <si>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</si>
  <si>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(красный)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</si>
  <si>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(белый)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</si>
  <si>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</si>
  <si>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</t>
    </r>
    <r>
      <rPr>
        <b/>
        <sz val="10"/>
        <color rgb="FF000000"/>
        <rFont val="Times New Roman"/>
        <family val="1"/>
        <charset val="204"/>
      </rPr>
      <t xml:space="preserve"> (желтый)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</si>
  <si>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</si>
  <si>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 xml:space="preserve">(красный) </t>
    </r>
    <r>
      <rPr>
        <sz val="10"/>
        <color rgb="FF000000"/>
        <rFont val="Times New Roman"/>
        <family val="1"/>
        <charset val="204"/>
      </rPr>
      <t>накатанный не жареный</t>
    </r>
  </si>
  <si>
    <r>
      <rPr>
        <sz val="11"/>
        <color theme="1"/>
        <rFont val="Times New Roman"/>
        <family val="1"/>
        <charset val="204"/>
      </rPr>
      <t>Декстроза/</t>
    </r>
    <r>
      <rPr>
        <b/>
        <sz val="11"/>
        <color theme="1"/>
        <rFont val="Times New Roman"/>
        <family val="1"/>
        <charset val="204"/>
      </rPr>
      <t xml:space="preserve">Глюкоза </t>
    </r>
  </si>
  <si>
    <r>
      <rPr>
        <sz val="11"/>
        <color theme="1"/>
        <rFont val="Times New Roman"/>
        <family val="1"/>
        <charset val="204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  <family val="1"/>
        <charset val="204"/>
      </rPr>
      <t xml:space="preserve">                        (БРАК НЕ ТРОГАТЬ!)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</si>
  <si>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наш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</si>
  <si>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 Сметана зелень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</si>
  <si>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Холодец хрен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</si>
  <si>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Сыр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</si>
  <si>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Барбекю 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</si>
  <si>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Сметана-зелень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</si>
  <si>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Грибы со сметаной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</si>
  <si>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Холодец-хрен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</si>
  <si>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Сыр</t>
    </r>
    <r>
      <rPr>
        <sz val="10"/>
        <color rgb="FF000000"/>
        <rFont val="Times New Roman"/>
        <family val="1"/>
        <charset val="204"/>
      </rPr>
      <t xml:space="preserve"> (жареный, спецированый)</t>
    </r>
  </si>
  <si>
    <r>
      <rPr>
        <sz val="10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0"/>
        <color theme="1"/>
        <rFont val="Times New Roman"/>
        <family val="1"/>
        <charset val="204"/>
      </rPr>
      <t>Мексиканский соус</t>
    </r>
    <r>
      <rPr>
        <sz val="10"/>
        <color theme="1"/>
        <rFont val="Times New Roman"/>
        <family val="1"/>
        <charset val="204"/>
      </rPr>
      <t xml:space="preserve"> 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</si>
  <si>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Бекон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</si>
  <si>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Васаби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</si>
  <si>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КРЕВЕТКА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</si>
  <si>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Красная икра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</si>
  <si>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Тайский перец чили</t>
    </r>
    <r>
      <rPr>
        <sz val="10"/>
        <color rgb="FF000000"/>
        <rFont val="Times New Roman"/>
        <family val="1"/>
        <charset val="204"/>
      </rPr>
      <t xml:space="preserve">  ПФ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</si>
  <si>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МИКС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</si>
  <si>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(белый)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</si>
  <si>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</si>
  <si>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(желтый)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</si>
  <si>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</si>
  <si>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(красный)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</si>
  <si>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(белый)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</si>
  <si>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</si>
  <si>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</t>
    </r>
    <r>
      <rPr>
        <b/>
        <sz val="10"/>
        <color rgb="FF000000"/>
        <rFont val="Times New Roman"/>
        <family val="1"/>
        <charset val="204"/>
      </rPr>
      <t xml:space="preserve"> (желтый)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</si>
  <si>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</si>
  <si>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 xml:space="preserve">(красный) </t>
    </r>
    <r>
      <rPr>
        <sz val="10"/>
        <color rgb="FF000000"/>
        <rFont val="Times New Roman"/>
        <family val="1"/>
        <charset val="204"/>
      </rPr>
      <t>накатанный не жареный</t>
    </r>
  </si>
  <si>
    <r>
      <rPr>
        <sz val="11"/>
        <color theme="1"/>
        <rFont val="Times New Roman"/>
        <family val="1"/>
        <charset val="204"/>
      </rPr>
      <t>Декстроза/</t>
    </r>
    <r>
      <rPr>
        <b/>
        <sz val="11"/>
        <color theme="1"/>
        <rFont val="Times New Roman"/>
        <family val="1"/>
        <charset val="204"/>
      </rPr>
      <t xml:space="preserve">Глюкоза </t>
    </r>
  </si>
  <si>
    <r>
      <rPr>
        <sz val="11"/>
        <color theme="1"/>
        <rFont val="Times New Roman"/>
        <family val="1"/>
        <charset val="204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  <family val="1"/>
        <charset val="204"/>
      </rPr>
      <t xml:space="preserve">                        (БРАК НЕ ТРОГАТЬ!)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</si>
  <si>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наш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</si>
  <si>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 Сметана зелень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</si>
  <si>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Холодец хрен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</si>
  <si>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Сыр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</si>
  <si>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Барбекю 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</si>
  <si>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Сметана-зелень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</si>
  <si>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Грибы со сметаной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</si>
  <si>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Холодец-хрен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</si>
  <si>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Сыр</t>
    </r>
    <r>
      <rPr>
        <sz val="10"/>
        <color rgb="FF000000"/>
        <rFont val="Times New Roman"/>
        <family val="1"/>
        <charset val="204"/>
      </rPr>
      <t xml:space="preserve"> (жареный, спецированый)</t>
    </r>
  </si>
  <si>
    <r>
      <rPr>
        <sz val="10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0"/>
        <color theme="1"/>
        <rFont val="Times New Roman"/>
        <family val="1"/>
        <charset val="204"/>
      </rPr>
      <t>Мексиканский соус</t>
    </r>
    <r>
      <rPr>
        <sz val="10"/>
        <color theme="1"/>
        <rFont val="Times New Roman"/>
        <family val="1"/>
        <charset val="204"/>
      </rPr>
      <t xml:space="preserve"> 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</si>
  <si>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Бекон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</si>
  <si>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Васаби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</si>
  <si>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КРЕВЕТКА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</si>
  <si>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Красная икра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</si>
  <si>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Тайский перец чили</t>
    </r>
    <r>
      <rPr>
        <sz val="10"/>
        <color rgb="FF000000"/>
        <rFont val="Times New Roman"/>
        <family val="1"/>
        <charset val="204"/>
      </rPr>
      <t xml:space="preserve">  ПФ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</si>
  <si>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МИКС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</si>
  <si>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(белый)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</si>
  <si>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</si>
  <si>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(желтый)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</si>
  <si>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</si>
  <si>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(красный)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</si>
  <si>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(белый)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</si>
  <si>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</si>
  <si>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</t>
    </r>
    <r>
      <rPr>
        <b/>
        <sz val="10"/>
        <color rgb="FF000000"/>
        <rFont val="Times New Roman"/>
        <family val="1"/>
        <charset val="204"/>
      </rPr>
      <t xml:space="preserve"> (желтый)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</si>
  <si>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</si>
  <si>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 xml:space="preserve">(красный) </t>
    </r>
    <r>
      <rPr>
        <sz val="10"/>
        <color rgb="FF000000"/>
        <rFont val="Times New Roman"/>
        <family val="1"/>
        <charset val="204"/>
      </rPr>
      <t>накатанный не жареный</t>
    </r>
  </si>
  <si>
    <r>
      <rPr>
        <sz val="11"/>
        <color theme="1"/>
        <rFont val="Times New Roman"/>
        <family val="1"/>
        <charset val="204"/>
      </rPr>
      <t>Декстроза/</t>
    </r>
    <r>
      <rPr>
        <b/>
        <sz val="11"/>
        <color theme="1"/>
        <rFont val="Times New Roman"/>
        <family val="1"/>
        <charset val="204"/>
      </rPr>
      <t xml:space="preserve">Глюкоза </t>
    </r>
  </si>
  <si>
    <r>
      <rPr>
        <sz val="11"/>
        <color theme="1"/>
        <rFont val="Times New Roman"/>
        <family val="1"/>
        <charset val="204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  <family val="1"/>
        <charset val="204"/>
      </rPr>
      <t xml:space="preserve">                        (БРАК НЕ ТРОГАТЬ!)</t>
    </r>
  </si>
  <si>
    <t xml:space="preserve">Арахис жарено не соленый </t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</si>
  <si>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наш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</si>
  <si>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 Сметана зелень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</si>
  <si>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Холодец хрен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</si>
  <si>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Сыр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</si>
  <si>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Барбекю 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</si>
  <si>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Сметана-зелень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</si>
  <si>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Грибы со сметаной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</si>
  <si>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Холодец-хрен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</si>
  <si>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Сыр</t>
    </r>
    <r>
      <rPr>
        <sz val="10"/>
        <color rgb="FF000000"/>
        <rFont val="Times New Roman"/>
        <family val="1"/>
        <charset val="204"/>
      </rPr>
      <t xml:space="preserve"> (жареный, спецированый)</t>
    </r>
  </si>
  <si>
    <r>
      <rPr>
        <sz val="10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0"/>
        <color theme="1"/>
        <rFont val="Times New Roman"/>
        <family val="1"/>
        <charset val="204"/>
      </rPr>
      <t>Мексиканский соус</t>
    </r>
    <r>
      <rPr>
        <sz val="10"/>
        <color theme="1"/>
        <rFont val="Times New Roman"/>
        <family val="1"/>
        <charset val="204"/>
      </rPr>
      <t xml:space="preserve"> 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</si>
  <si>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Бекон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</si>
  <si>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Васаби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</si>
  <si>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КРЕВЕТКА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</si>
  <si>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Красная икра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</si>
  <si>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Тайский перец чили</t>
    </r>
    <r>
      <rPr>
        <sz val="10"/>
        <color rgb="FF000000"/>
        <rFont val="Times New Roman"/>
        <family val="1"/>
        <charset val="204"/>
      </rPr>
      <t xml:space="preserve">  ПФ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</si>
  <si>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МИКС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</si>
  <si>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(белый)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</si>
  <si>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</si>
  <si>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(желтый)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</si>
  <si>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</si>
  <si>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(красный)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</si>
  <si>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(белый)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</si>
  <si>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</si>
  <si>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</t>
    </r>
    <r>
      <rPr>
        <b/>
        <sz val="10"/>
        <color rgb="FF000000"/>
        <rFont val="Times New Roman"/>
        <family val="1"/>
        <charset val="204"/>
      </rPr>
      <t xml:space="preserve"> (желтый)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</si>
  <si>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</si>
  <si>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 xml:space="preserve">(красный) </t>
    </r>
    <r>
      <rPr>
        <sz val="10"/>
        <color rgb="FF000000"/>
        <rFont val="Times New Roman"/>
        <family val="1"/>
        <charset val="204"/>
      </rPr>
      <t>накатанный не жареный</t>
    </r>
  </si>
  <si>
    <r>
      <rPr>
        <sz val="11"/>
        <color theme="1"/>
        <rFont val="Times New Roman"/>
        <family val="1"/>
        <charset val="204"/>
      </rPr>
      <t>Декстроза/</t>
    </r>
    <r>
      <rPr>
        <b/>
        <sz val="11"/>
        <color theme="1"/>
        <rFont val="Times New Roman"/>
        <family val="1"/>
        <charset val="204"/>
      </rPr>
      <t xml:space="preserve">Глюкоза </t>
    </r>
  </si>
  <si>
    <r>
      <rPr>
        <sz val="11"/>
        <color theme="1"/>
        <rFont val="Times New Roman"/>
        <family val="1"/>
        <charset val="204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  <family val="1"/>
        <charset val="204"/>
      </rPr>
      <t xml:space="preserve">                        (БРАК НЕ ТРОГАТЬ!)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</si>
  <si>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наш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</si>
  <si>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 Сметана зелень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</si>
  <si>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Холодец хрен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</si>
  <si>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Сыр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</si>
  <si>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Барбекю 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</si>
  <si>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Сметана-зелень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</si>
  <si>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Грибы со сметаной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</si>
  <si>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Холодец-хрен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</si>
  <si>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Сыр</t>
    </r>
    <r>
      <rPr>
        <sz val="10"/>
        <color rgb="FF000000"/>
        <rFont val="Times New Roman"/>
        <family val="1"/>
        <charset val="204"/>
      </rPr>
      <t xml:space="preserve"> (жареный, спецированый)</t>
    </r>
  </si>
  <si>
    <r>
      <rPr>
        <sz val="10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0"/>
        <color theme="1"/>
        <rFont val="Times New Roman"/>
        <family val="1"/>
        <charset val="204"/>
      </rPr>
      <t>Мексиканский соус</t>
    </r>
    <r>
      <rPr>
        <sz val="10"/>
        <color theme="1"/>
        <rFont val="Times New Roman"/>
        <family val="1"/>
        <charset val="204"/>
      </rPr>
      <t xml:space="preserve"> 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</si>
  <si>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Бекон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</si>
  <si>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Васаби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</si>
  <si>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КРЕВЕТКА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</si>
  <si>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Красная икра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</si>
  <si>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Тайский перец чили</t>
    </r>
    <r>
      <rPr>
        <sz val="10"/>
        <color rgb="FF000000"/>
        <rFont val="Times New Roman"/>
        <family val="1"/>
        <charset val="204"/>
      </rPr>
      <t xml:space="preserve">  ПФ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</si>
  <si>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МИКС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</si>
  <si>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(белый)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</si>
  <si>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</si>
  <si>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(желтый)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</si>
  <si>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</si>
  <si>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(красный)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</si>
  <si>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(белый)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</si>
  <si>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</si>
  <si>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</t>
    </r>
    <r>
      <rPr>
        <b/>
        <sz val="10"/>
        <color rgb="FF000000"/>
        <rFont val="Times New Roman"/>
        <family val="1"/>
        <charset val="204"/>
      </rPr>
      <t xml:space="preserve"> (желтый)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</si>
  <si>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</si>
  <si>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 xml:space="preserve">(красный) </t>
    </r>
    <r>
      <rPr>
        <sz val="10"/>
        <color rgb="FF000000"/>
        <rFont val="Times New Roman"/>
        <family val="1"/>
        <charset val="204"/>
      </rPr>
      <t>накатанный не жареный</t>
    </r>
  </si>
  <si>
    <r>
      <rPr>
        <sz val="11"/>
        <color theme="1"/>
        <rFont val="Times New Roman"/>
        <family val="1"/>
        <charset val="204"/>
      </rPr>
      <t>Декстроза/</t>
    </r>
    <r>
      <rPr>
        <b/>
        <sz val="11"/>
        <color theme="1"/>
        <rFont val="Times New Roman"/>
        <family val="1"/>
        <charset val="204"/>
      </rPr>
      <t xml:space="preserve">Глюкоза </t>
    </r>
  </si>
  <si>
    <r>
      <rPr>
        <sz val="11"/>
        <color theme="1"/>
        <rFont val="Times New Roman"/>
        <family val="1"/>
        <charset val="204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  <family val="1"/>
        <charset val="204"/>
      </rPr>
      <t xml:space="preserve">                        (БРАК НЕ ТРОГАТЬ!)</t>
    </r>
  </si>
  <si>
    <t>Арахис жареный со вкусом Бекон</t>
  </si>
  <si>
    <t>Арахис жареный со вкусом Красная икра</t>
  </si>
  <si>
    <t>Арахис жареный со вкусом Креветка</t>
  </si>
  <si>
    <t>Арахис жареный со вкусом Шашлык</t>
  </si>
  <si>
    <t>Арахис жареный со вкусом Краб</t>
  </si>
  <si>
    <t>Арахис жареный с копченостями</t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</si>
  <si>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наш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</si>
  <si>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 Сметана зелень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</si>
  <si>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Холодец хрен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</si>
  <si>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Сыр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</si>
  <si>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Барбекю 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</si>
  <si>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Сметана-зелень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</si>
  <si>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Грибы со сметаной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</si>
  <si>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Холодец-хрен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</si>
  <si>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Сыр</t>
    </r>
    <r>
      <rPr>
        <sz val="10"/>
        <color rgb="FF000000"/>
        <rFont val="Times New Roman"/>
        <family val="1"/>
        <charset val="204"/>
      </rPr>
      <t xml:space="preserve"> (жареный, спецированый)</t>
    </r>
  </si>
  <si>
    <r>
      <rPr>
        <sz val="10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0"/>
        <color theme="1"/>
        <rFont val="Times New Roman"/>
        <family val="1"/>
        <charset val="204"/>
      </rPr>
      <t>Мексиканский соус</t>
    </r>
    <r>
      <rPr>
        <sz val="10"/>
        <color theme="1"/>
        <rFont val="Times New Roman"/>
        <family val="1"/>
        <charset val="204"/>
      </rPr>
      <t xml:space="preserve"> 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</si>
  <si>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Бекон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</si>
  <si>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Васаби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</si>
  <si>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КРЕВЕТКА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</si>
  <si>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Красная икра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</si>
  <si>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Тайский перец чили</t>
    </r>
    <r>
      <rPr>
        <sz val="10"/>
        <color rgb="FF000000"/>
        <rFont val="Times New Roman"/>
        <family val="1"/>
        <charset val="204"/>
      </rPr>
      <t xml:space="preserve">  ПФ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</si>
  <si>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МИКС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</si>
  <si>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(белый)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</si>
  <si>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</si>
  <si>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(желтый)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</si>
  <si>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</si>
  <si>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(красный)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</si>
  <si>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(белый)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</si>
  <si>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</si>
  <si>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</t>
    </r>
    <r>
      <rPr>
        <b/>
        <sz val="10"/>
        <color rgb="FF000000"/>
        <rFont val="Times New Roman"/>
        <family val="1"/>
        <charset val="204"/>
      </rPr>
      <t xml:space="preserve"> (желтый)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</si>
  <si>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</si>
  <si>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 xml:space="preserve">(красный) </t>
    </r>
    <r>
      <rPr>
        <sz val="10"/>
        <color rgb="FF000000"/>
        <rFont val="Times New Roman"/>
        <family val="1"/>
        <charset val="204"/>
      </rPr>
      <t>накатанный не жареный</t>
    </r>
  </si>
  <si>
    <t xml:space="preserve">Ароматизатор Сметана с луком </t>
  </si>
  <si>
    <r>
      <rPr>
        <sz val="11"/>
        <color theme="1"/>
        <rFont val="Times New Roman"/>
        <family val="1"/>
        <charset val="204"/>
      </rPr>
      <t>Декстроза/</t>
    </r>
    <r>
      <rPr>
        <b/>
        <sz val="11"/>
        <color theme="1"/>
        <rFont val="Times New Roman"/>
        <family val="1"/>
        <charset val="204"/>
      </rPr>
      <t xml:space="preserve">Глюкоза </t>
    </r>
  </si>
  <si>
    <t>Краситель Диоксид Титана ( Белый)</t>
  </si>
  <si>
    <r>
      <rPr>
        <sz val="11"/>
        <color theme="1"/>
        <rFont val="Times New Roman"/>
        <family val="1"/>
        <charset val="204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  <family val="1"/>
        <charset val="204"/>
      </rPr>
      <t xml:space="preserve">                        (БРАК НЕ ТРОГАТЬ!)</t>
    </r>
  </si>
  <si>
    <t>11+3</t>
  </si>
  <si>
    <t>72+11+3</t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</si>
  <si>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наш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</si>
  <si>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 Сметана зелень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</si>
  <si>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Холодец хрен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</si>
  <si>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Сыр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</si>
  <si>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Барбекю 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</si>
  <si>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Сметана-зелень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</si>
  <si>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Грибы со сметаной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</si>
  <si>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Холодец-хрен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</si>
  <si>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Сыр</t>
    </r>
    <r>
      <rPr>
        <sz val="10"/>
        <color rgb="FF000000"/>
        <rFont val="Times New Roman"/>
        <family val="1"/>
        <charset val="204"/>
      </rPr>
      <t xml:space="preserve"> (жареный, спецированый)</t>
    </r>
  </si>
  <si>
    <r>
      <rPr>
        <sz val="10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0"/>
        <color theme="1"/>
        <rFont val="Times New Roman"/>
        <family val="1"/>
        <charset val="204"/>
      </rPr>
      <t>Мексиканский соус</t>
    </r>
    <r>
      <rPr>
        <sz val="10"/>
        <color theme="1"/>
        <rFont val="Times New Roman"/>
        <family val="1"/>
        <charset val="204"/>
      </rPr>
      <t xml:space="preserve"> 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</si>
  <si>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Бекон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</si>
  <si>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Васаби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</si>
  <si>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КРЕВЕТКА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</si>
  <si>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Красная икра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</si>
  <si>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Тайский перец чили</t>
    </r>
    <r>
      <rPr>
        <sz val="10"/>
        <color rgb="FF000000"/>
        <rFont val="Times New Roman"/>
        <family val="1"/>
        <charset val="204"/>
      </rPr>
      <t xml:space="preserve">  ПФ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</si>
  <si>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МИКС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</si>
  <si>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(белый)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</si>
  <si>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</si>
  <si>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(желтый)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</si>
  <si>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</si>
  <si>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(красный)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</si>
  <si>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(белый)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</si>
  <si>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</si>
  <si>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</t>
    </r>
    <r>
      <rPr>
        <b/>
        <sz val="10"/>
        <color rgb="FF000000"/>
        <rFont val="Times New Roman"/>
        <family val="1"/>
        <charset val="204"/>
      </rPr>
      <t xml:space="preserve"> (желтый)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</si>
  <si>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</si>
  <si>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 xml:space="preserve">(красный) </t>
    </r>
    <r>
      <rPr>
        <sz val="10"/>
        <color rgb="FF000000"/>
        <rFont val="Times New Roman"/>
        <family val="1"/>
        <charset val="204"/>
      </rPr>
      <t>накатанный не жареный</t>
    </r>
  </si>
  <si>
    <r>
      <rPr>
        <sz val="11"/>
        <color theme="1"/>
        <rFont val="Times New Roman"/>
        <family val="1"/>
        <charset val="204"/>
      </rPr>
      <t>Декстроза/</t>
    </r>
    <r>
      <rPr>
        <b/>
        <sz val="11"/>
        <color theme="1"/>
        <rFont val="Times New Roman"/>
        <family val="1"/>
        <charset val="204"/>
      </rPr>
      <t xml:space="preserve">Глюкоза </t>
    </r>
  </si>
  <si>
    <t>Омега Фуд</t>
  </si>
  <si>
    <r>
      <rPr>
        <sz val="11"/>
        <color theme="1"/>
        <rFont val="Times New Roman"/>
        <family val="1"/>
        <charset val="204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  <family val="1"/>
        <charset val="204"/>
      </rPr>
      <t xml:space="preserve">                        (БРАК НЕ ТРОГАТЬ!)</t>
    </r>
  </si>
  <si>
    <t xml:space="preserve">Арахис жарено несоленый </t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</si>
  <si>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наш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</si>
  <si>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 Сметана зелень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</si>
  <si>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Холодец хрен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</si>
  <si>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Сыр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</si>
  <si>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Барбекю 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</si>
  <si>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Сметана-зелень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</si>
  <si>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Грибы со сметаной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</si>
  <si>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Холодец-хрен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</si>
  <si>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Сыр</t>
    </r>
    <r>
      <rPr>
        <sz val="10"/>
        <color rgb="FF000000"/>
        <rFont val="Times New Roman"/>
        <family val="1"/>
        <charset val="204"/>
      </rPr>
      <t xml:space="preserve"> (жареный, спецированый)</t>
    </r>
  </si>
  <si>
    <r>
      <rPr>
        <sz val="10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0"/>
        <color theme="1"/>
        <rFont val="Times New Roman"/>
        <family val="1"/>
        <charset val="204"/>
      </rPr>
      <t>Мексиканский соус</t>
    </r>
    <r>
      <rPr>
        <sz val="10"/>
        <color theme="1"/>
        <rFont val="Times New Roman"/>
        <family val="1"/>
        <charset val="204"/>
      </rPr>
      <t xml:space="preserve"> 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</si>
  <si>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Бекон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</si>
  <si>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t>Барбекю</t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</si>
  <si>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Васаби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</si>
  <si>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КРЕВЕТКА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</si>
  <si>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Красная икра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</si>
  <si>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Тайский перец чили</t>
    </r>
    <r>
      <rPr>
        <sz val="10"/>
        <color rgb="FF000000"/>
        <rFont val="Times New Roman"/>
        <family val="1"/>
        <charset val="204"/>
      </rPr>
      <t xml:space="preserve">  ПФ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</si>
  <si>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МИКС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</si>
  <si>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(белый)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</si>
  <si>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</si>
  <si>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(желтый)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</si>
  <si>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</si>
  <si>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(красный)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</si>
  <si>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(белый)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</si>
  <si>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</si>
  <si>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</t>
    </r>
    <r>
      <rPr>
        <b/>
        <sz val="10"/>
        <color rgb="FF000000"/>
        <rFont val="Times New Roman"/>
        <family val="1"/>
        <charset val="204"/>
      </rPr>
      <t xml:space="preserve"> (желтый)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</si>
  <si>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</si>
  <si>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 xml:space="preserve">(красный) </t>
    </r>
    <r>
      <rPr>
        <sz val="10"/>
        <color rgb="FF000000"/>
        <rFont val="Times New Roman"/>
        <family val="1"/>
        <charset val="204"/>
      </rPr>
      <t>накатанный не жареный</t>
    </r>
  </si>
  <si>
    <r>
      <rPr>
        <sz val="11"/>
        <color theme="1"/>
        <rFont val="Times New Roman"/>
        <family val="1"/>
        <charset val="204"/>
      </rPr>
      <t>Декстроза/</t>
    </r>
    <r>
      <rPr>
        <b/>
        <sz val="11"/>
        <color theme="1"/>
        <rFont val="Times New Roman"/>
        <family val="1"/>
        <charset val="204"/>
      </rPr>
      <t xml:space="preserve">Глюкоза </t>
    </r>
  </si>
  <si>
    <t>Фисташка</t>
  </si>
  <si>
    <t>Вкусный орех</t>
  </si>
  <si>
    <r>
      <rPr>
        <sz val="11"/>
        <color theme="1"/>
        <rFont val="Times New Roman"/>
        <family val="1"/>
        <charset val="204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  <family val="1"/>
        <charset val="204"/>
      </rPr>
      <t xml:space="preserve">                        (БРАК НЕ ТРОГАТЬ!)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</si>
  <si>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наш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</si>
  <si>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 Сметана зелень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</si>
  <si>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Холодец хрен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</si>
  <si>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Сыр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</si>
  <si>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Барбекю 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</si>
  <si>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Сметана-зелень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</si>
  <si>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Грибы со сметаной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</si>
  <si>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Холодец-хрен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</si>
  <si>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Сыр</t>
    </r>
    <r>
      <rPr>
        <sz val="10"/>
        <color rgb="FF000000"/>
        <rFont val="Times New Roman"/>
        <family val="1"/>
        <charset val="204"/>
      </rPr>
      <t xml:space="preserve"> (жареный, спецированый)</t>
    </r>
  </si>
  <si>
    <r>
      <rPr>
        <sz val="10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0"/>
        <color theme="1"/>
        <rFont val="Times New Roman"/>
        <family val="1"/>
        <charset val="204"/>
      </rPr>
      <t>Мексиканский соус</t>
    </r>
    <r>
      <rPr>
        <sz val="10"/>
        <color theme="1"/>
        <rFont val="Times New Roman"/>
        <family val="1"/>
        <charset val="204"/>
      </rPr>
      <t xml:space="preserve"> 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</si>
  <si>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Бекон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</si>
  <si>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Васаби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</si>
  <si>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КРЕВЕТКА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</si>
  <si>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Красная икра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</si>
  <si>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Тайский перец чили</t>
    </r>
    <r>
      <rPr>
        <sz val="10"/>
        <color rgb="FF000000"/>
        <rFont val="Times New Roman"/>
        <family val="1"/>
        <charset val="204"/>
      </rPr>
      <t xml:space="preserve">  ПФ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</si>
  <si>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МИКС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</si>
  <si>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(белый)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</si>
  <si>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</si>
  <si>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(желтый)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</si>
  <si>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</si>
  <si>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(красный)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</si>
  <si>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(белый)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</si>
  <si>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</si>
  <si>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</t>
    </r>
    <r>
      <rPr>
        <b/>
        <sz val="10"/>
        <color rgb="FF000000"/>
        <rFont val="Times New Roman"/>
        <family val="1"/>
        <charset val="204"/>
      </rPr>
      <t xml:space="preserve"> (желтый)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</si>
  <si>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</si>
  <si>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 xml:space="preserve">(красный) </t>
    </r>
    <r>
      <rPr>
        <sz val="10"/>
        <color rgb="FF000000"/>
        <rFont val="Times New Roman"/>
        <family val="1"/>
        <charset val="204"/>
      </rPr>
      <t>накатанный не жареный</t>
    </r>
  </si>
  <si>
    <r>
      <rPr>
        <sz val="11"/>
        <color theme="1"/>
        <rFont val="Times New Roman"/>
        <family val="1"/>
        <charset val="204"/>
      </rPr>
      <t>Декстроза/</t>
    </r>
    <r>
      <rPr>
        <b/>
        <sz val="11"/>
        <color theme="1"/>
        <rFont val="Times New Roman"/>
        <family val="1"/>
        <charset val="204"/>
      </rPr>
      <t xml:space="preserve">Глюкоза </t>
    </r>
  </si>
  <si>
    <r>
      <rPr>
        <sz val="11"/>
        <color theme="1"/>
        <rFont val="Times New Roman"/>
        <family val="1"/>
        <charset val="204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  <family val="1"/>
        <charset val="204"/>
      </rPr>
      <t xml:space="preserve">                        (БРАК НЕ ТРОГАТЬ!)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</si>
  <si>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наш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</si>
  <si>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 Сметана зелень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</si>
  <si>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Холодец хрен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</si>
  <si>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Сыр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</si>
  <si>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Барбекю 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</si>
  <si>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Сметана-зелень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</si>
  <si>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Грибы со сметаной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</si>
  <si>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Холодец-хрен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</si>
  <si>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Сыр</t>
    </r>
    <r>
      <rPr>
        <sz val="10"/>
        <color rgb="FF000000"/>
        <rFont val="Times New Roman"/>
        <family val="1"/>
        <charset val="204"/>
      </rPr>
      <t xml:space="preserve"> (жареный, спецированый)</t>
    </r>
  </si>
  <si>
    <r>
      <rPr>
        <sz val="10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0"/>
        <color theme="1"/>
        <rFont val="Times New Roman"/>
        <family val="1"/>
        <charset val="204"/>
      </rPr>
      <t>Мексиканский соус</t>
    </r>
    <r>
      <rPr>
        <sz val="10"/>
        <color theme="1"/>
        <rFont val="Times New Roman"/>
        <family val="1"/>
        <charset val="204"/>
      </rPr>
      <t xml:space="preserve"> 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</si>
  <si>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Бекон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</si>
  <si>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Васаби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</si>
  <si>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КРЕВЕТКА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</si>
  <si>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Красная икра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</si>
  <si>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Тайский перец чили</t>
    </r>
    <r>
      <rPr>
        <sz val="10"/>
        <color rgb="FF000000"/>
        <rFont val="Times New Roman"/>
        <family val="1"/>
        <charset val="204"/>
      </rPr>
      <t xml:space="preserve">  ПФ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</si>
  <si>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МИКС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</si>
  <si>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(белый)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</si>
  <si>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</si>
  <si>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(желтый)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</si>
  <si>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</si>
  <si>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(красный)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</si>
  <si>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(белый)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</si>
  <si>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</si>
  <si>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</t>
    </r>
    <r>
      <rPr>
        <b/>
        <sz val="10"/>
        <color rgb="FF000000"/>
        <rFont val="Times New Roman"/>
        <family val="1"/>
        <charset val="204"/>
      </rPr>
      <t xml:space="preserve"> (желтый)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</si>
  <si>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</si>
  <si>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 xml:space="preserve">(красный) </t>
    </r>
    <r>
      <rPr>
        <sz val="10"/>
        <color rgb="FF000000"/>
        <rFont val="Times New Roman"/>
        <family val="1"/>
        <charset val="204"/>
      </rPr>
      <t>накатанный не жареный</t>
    </r>
  </si>
  <si>
    <r>
      <rPr>
        <sz val="11"/>
        <color theme="1"/>
        <rFont val="Times New Roman"/>
        <family val="1"/>
        <charset val="204"/>
      </rPr>
      <t>Декстроза/</t>
    </r>
    <r>
      <rPr>
        <b/>
        <sz val="11"/>
        <color theme="1"/>
        <rFont val="Times New Roman"/>
        <family val="1"/>
        <charset val="204"/>
      </rPr>
      <t xml:space="preserve">Глюкоза </t>
    </r>
  </si>
  <si>
    <r>
      <rPr>
        <sz val="11"/>
        <color theme="1"/>
        <rFont val="Times New Roman"/>
        <family val="1"/>
        <charset val="204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  <family val="1"/>
        <charset val="204"/>
      </rPr>
      <t xml:space="preserve">                        (БРАК НЕ ТРОГАТЬ!)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</si>
  <si>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наш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</si>
  <si>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 Сметана зелень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</si>
  <si>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Холодец хрен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</si>
  <si>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Сыр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</si>
  <si>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Барбекю 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</si>
  <si>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Сметана-зелень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</si>
  <si>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Грибы со сметаной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</si>
  <si>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Холодец-хрен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</si>
  <si>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Сыр</t>
    </r>
    <r>
      <rPr>
        <sz val="10"/>
        <color rgb="FF000000"/>
        <rFont val="Times New Roman"/>
        <family val="1"/>
        <charset val="204"/>
      </rPr>
      <t xml:space="preserve"> (жареный, спецированый)</t>
    </r>
  </si>
  <si>
    <r>
      <rPr>
        <sz val="10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0"/>
        <color theme="1"/>
        <rFont val="Times New Roman"/>
        <family val="1"/>
        <charset val="204"/>
      </rPr>
      <t>Мексиканский соус</t>
    </r>
    <r>
      <rPr>
        <sz val="10"/>
        <color theme="1"/>
        <rFont val="Times New Roman"/>
        <family val="1"/>
        <charset val="204"/>
      </rPr>
      <t xml:space="preserve"> 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</si>
  <si>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Бекон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</si>
  <si>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Васаби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</si>
  <si>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КРЕВЕТКА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</si>
  <si>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Красная икра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</si>
  <si>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Тайский перец чили</t>
    </r>
    <r>
      <rPr>
        <sz val="10"/>
        <color rgb="FF000000"/>
        <rFont val="Times New Roman"/>
        <family val="1"/>
        <charset val="204"/>
      </rPr>
      <t xml:space="preserve">  ПФ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</si>
  <si>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МИКС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</si>
  <si>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(белый)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</si>
  <si>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</si>
  <si>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(желтый)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</si>
  <si>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</si>
  <si>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(красный)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</si>
  <si>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(белый)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</si>
  <si>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</si>
  <si>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</t>
    </r>
    <r>
      <rPr>
        <b/>
        <sz val="10"/>
        <color rgb="FF000000"/>
        <rFont val="Times New Roman"/>
        <family val="1"/>
        <charset val="204"/>
      </rPr>
      <t xml:space="preserve"> (желтый)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</si>
  <si>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</si>
  <si>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 xml:space="preserve">(красный) </t>
    </r>
    <r>
      <rPr>
        <sz val="10"/>
        <color rgb="FF000000"/>
        <rFont val="Times New Roman"/>
        <family val="1"/>
        <charset val="204"/>
      </rPr>
      <t>накатанный не жареный</t>
    </r>
  </si>
  <si>
    <r>
      <rPr>
        <sz val="11"/>
        <color theme="1"/>
        <rFont val="Times New Roman"/>
        <family val="1"/>
        <charset val="204"/>
      </rPr>
      <t>Декстроза/</t>
    </r>
    <r>
      <rPr>
        <b/>
        <sz val="11"/>
        <color theme="1"/>
        <rFont val="Times New Roman"/>
        <family val="1"/>
        <charset val="204"/>
      </rPr>
      <t xml:space="preserve">Глюкоза </t>
    </r>
  </si>
  <si>
    <r>
      <rPr>
        <sz val="11"/>
        <color theme="1"/>
        <rFont val="Times New Roman"/>
        <family val="1"/>
        <charset val="204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  <family val="1"/>
        <charset val="204"/>
      </rPr>
      <t xml:space="preserve">                        (БРАК НЕ ТРОГАТЬ!)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</si>
  <si>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наш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</si>
  <si>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 Сметана зелень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</si>
  <si>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Холодец хрен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</si>
  <si>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Сыр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</si>
  <si>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Барбекю 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</si>
  <si>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Сметана-зелень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</si>
  <si>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Грибы со сметаной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</si>
  <si>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Холодец-хрен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</si>
  <si>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Сыр</t>
    </r>
    <r>
      <rPr>
        <sz val="10"/>
        <color rgb="FF000000"/>
        <rFont val="Times New Roman"/>
        <family val="1"/>
        <charset val="204"/>
      </rPr>
      <t xml:space="preserve"> (жареный, спецированый)</t>
    </r>
  </si>
  <si>
    <r>
      <rPr>
        <sz val="10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0"/>
        <color theme="1"/>
        <rFont val="Times New Roman"/>
        <family val="1"/>
        <charset val="204"/>
      </rPr>
      <t>Мексиканский соус</t>
    </r>
    <r>
      <rPr>
        <sz val="10"/>
        <color theme="1"/>
        <rFont val="Times New Roman"/>
        <family val="1"/>
        <charset val="204"/>
      </rPr>
      <t xml:space="preserve"> 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</si>
  <si>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Бекон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</si>
  <si>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Васаби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</si>
  <si>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КРЕВЕТКА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</si>
  <si>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Красная икра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</si>
  <si>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Тайский перец чили</t>
    </r>
    <r>
      <rPr>
        <sz val="10"/>
        <color rgb="FF000000"/>
        <rFont val="Times New Roman"/>
        <family val="1"/>
        <charset val="204"/>
      </rPr>
      <t xml:space="preserve">  ПФ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</si>
  <si>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МИКС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</si>
  <si>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(белый)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</si>
  <si>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</si>
  <si>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(желтый)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</si>
  <si>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</si>
  <si>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(красный)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</si>
  <si>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(белый)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</si>
  <si>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</si>
  <si>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</t>
    </r>
    <r>
      <rPr>
        <b/>
        <sz val="10"/>
        <color rgb="FF000000"/>
        <rFont val="Times New Roman"/>
        <family val="1"/>
        <charset val="204"/>
      </rPr>
      <t xml:space="preserve"> (желтый)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</si>
  <si>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</si>
  <si>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 xml:space="preserve">(красный) </t>
    </r>
    <r>
      <rPr>
        <sz val="10"/>
        <color rgb="FF000000"/>
        <rFont val="Times New Roman"/>
        <family val="1"/>
        <charset val="204"/>
      </rPr>
      <t>накатанный не жареный</t>
    </r>
  </si>
  <si>
    <r>
      <rPr>
        <sz val="11"/>
        <color theme="1"/>
        <rFont val="Times New Roman"/>
        <family val="1"/>
        <charset val="204"/>
      </rPr>
      <t>Декстроза/</t>
    </r>
    <r>
      <rPr>
        <b/>
        <sz val="11"/>
        <color theme="1"/>
        <rFont val="Times New Roman"/>
        <family val="1"/>
        <charset val="204"/>
      </rPr>
      <t xml:space="preserve">Глюкоза </t>
    </r>
  </si>
  <si>
    <r>
      <rPr>
        <sz val="11"/>
        <color theme="1"/>
        <rFont val="Times New Roman"/>
        <family val="1"/>
        <charset val="204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  <family val="1"/>
        <charset val="204"/>
      </rPr>
      <t xml:space="preserve">                        (БРАК НЕ ТРОГАТЬ!)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</si>
  <si>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наш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</si>
  <si>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 Сметана зелень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</si>
  <si>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Холодец хрен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</si>
  <si>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Сыр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</si>
  <si>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Барбекю 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</si>
  <si>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Сметана-зелень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</si>
  <si>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Грибы со сметаной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</si>
  <si>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Холодец-хрен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</si>
  <si>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Сыр</t>
    </r>
    <r>
      <rPr>
        <sz val="10"/>
        <color rgb="FF000000"/>
        <rFont val="Times New Roman"/>
        <family val="1"/>
        <charset val="204"/>
      </rPr>
      <t xml:space="preserve"> (жареный, спецированый)</t>
    </r>
  </si>
  <si>
    <r>
      <rPr>
        <sz val="10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0"/>
        <color theme="1"/>
        <rFont val="Times New Roman"/>
        <family val="1"/>
        <charset val="204"/>
      </rPr>
      <t>Мексиканский соус</t>
    </r>
    <r>
      <rPr>
        <sz val="10"/>
        <color theme="1"/>
        <rFont val="Times New Roman"/>
        <family val="1"/>
        <charset val="204"/>
      </rPr>
      <t xml:space="preserve"> 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</si>
  <si>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Бекон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</si>
  <si>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Васаби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</si>
  <si>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КРЕВЕТКА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</si>
  <si>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Красная икра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</si>
  <si>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Тайский перец чили</t>
    </r>
    <r>
      <rPr>
        <sz val="10"/>
        <color rgb="FF000000"/>
        <rFont val="Times New Roman"/>
        <family val="1"/>
        <charset val="204"/>
      </rPr>
      <t xml:space="preserve">  ПФ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</si>
  <si>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МИКС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</si>
  <si>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(белый)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</si>
  <si>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</si>
  <si>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(желтый)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</si>
  <si>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</si>
  <si>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(красный)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</si>
  <si>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(белый)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</si>
  <si>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</si>
  <si>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</t>
    </r>
    <r>
      <rPr>
        <b/>
        <sz val="10"/>
        <color rgb="FF000000"/>
        <rFont val="Times New Roman"/>
        <family val="1"/>
        <charset val="204"/>
      </rPr>
      <t xml:space="preserve"> (желтый)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</si>
  <si>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</si>
  <si>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 xml:space="preserve">(красный) </t>
    </r>
    <r>
      <rPr>
        <sz val="10"/>
        <color rgb="FF000000"/>
        <rFont val="Times New Roman"/>
        <family val="1"/>
        <charset val="204"/>
      </rPr>
      <t>накатанный не жареный</t>
    </r>
  </si>
  <si>
    <r>
      <rPr>
        <sz val="11"/>
        <color theme="1"/>
        <rFont val="Times New Roman"/>
        <family val="1"/>
        <charset val="204"/>
      </rPr>
      <t>Декстроза/</t>
    </r>
    <r>
      <rPr>
        <b/>
        <sz val="11"/>
        <color theme="1"/>
        <rFont val="Times New Roman"/>
        <family val="1"/>
        <charset val="204"/>
      </rPr>
      <t xml:space="preserve">Глюкоза </t>
    </r>
  </si>
  <si>
    <r>
      <rPr>
        <sz val="11"/>
        <color theme="1"/>
        <rFont val="Times New Roman"/>
        <family val="1"/>
        <charset val="204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  <family val="1"/>
        <charset val="204"/>
      </rPr>
      <t xml:space="preserve">                        (БРАК НЕ ТРОГАТЬ!)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</si>
  <si>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наш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</si>
  <si>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 Сметана зелень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</si>
  <si>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Холодец хрен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</si>
  <si>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Сыр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</si>
  <si>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Барбекю 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</si>
  <si>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Сметана-зелень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</si>
  <si>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Грибы со сметаной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</si>
  <si>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Холодец-хрен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</si>
  <si>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Сыр</t>
    </r>
    <r>
      <rPr>
        <sz val="10"/>
        <color rgb="FF000000"/>
        <rFont val="Times New Roman"/>
        <family val="1"/>
        <charset val="204"/>
      </rPr>
      <t xml:space="preserve"> (жареный, спецированый)</t>
    </r>
  </si>
  <si>
    <r>
      <rPr>
        <sz val="10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0"/>
        <color theme="1"/>
        <rFont val="Times New Roman"/>
        <family val="1"/>
        <charset val="204"/>
      </rPr>
      <t>Мексиканский соус</t>
    </r>
    <r>
      <rPr>
        <sz val="10"/>
        <color theme="1"/>
        <rFont val="Times New Roman"/>
        <family val="1"/>
        <charset val="204"/>
      </rPr>
      <t xml:space="preserve"> 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</si>
  <si>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Бекон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</si>
  <si>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Васаби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</si>
  <si>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КРЕВЕТКА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</si>
  <si>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Красная икра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</si>
  <si>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Тайский перец чили</t>
    </r>
    <r>
      <rPr>
        <sz val="10"/>
        <color rgb="FF000000"/>
        <rFont val="Times New Roman"/>
        <family val="1"/>
        <charset val="204"/>
      </rPr>
      <t xml:space="preserve">  ПФ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</si>
  <si>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МИКС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</si>
  <si>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(белый)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</si>
  <si>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</si>
  <si>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(желтый)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</si>
  <si>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</si>
  <si>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(красный)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</si>
  <si>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(белый)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</si>
  <si>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</si>
  <si>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</t>
    </r>
    <r>
      <rPr>
        <b/>
        <sz val="10"/>
        <color rgb="FF000000"/>
        <rFont val="Times New Roman"/>
        <family val="1"/>
        <charset val="204"/>
      </rPr>
      <t xml:space="preserve"> (желтый)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</si>
  <si>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</si>
  <si>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 xml:space="preserve">(красный) </t>
    </r>
    <r>
      <rPr>
        <sz val="10"/>
        <color rgb="FF000000"/>
        <rFont val="Times New Roman"/>
        <family val="1"/>
        <charset val="204"/>
      </rPr>
      <t>накатанный не жареный</t>
    </r>
  </si>
  <si>
    <r>
      <rPr>
        <sz val="11"/>
        <color theme="1"/>
        <rFont val="Times New Roman"/>
        <family val="1"/>
        <charset val="204"/>
      </rPr>
      <t>Декстроза/</t>
    </r>
    <r>
      <rPr>
        <b/>
        <sz val="11"/>
        <color theme="1"/>
        <rFont val="Times New Roman"/>
        <family val="1"/>
        <charset val="204"/>
      </rPr>
      <t xml:space="preserve">Глюкоза </t>
    </r>
  </si>
  <si>
    <r>
      <rPr>
        <sz val="11"/>
        <color theme="1"/>
        <rFont val="Times New Roman"/>
        <family val="1"/>
        <charset val="204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  <family val="1"/>
        <charset val="204"/>
      </rPr>
      <t xml:space="preserve">                        (БРАК НЕ ТРОГАТЬ!)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</si>
  <si>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наш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</si>
  <si>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 Сметана зелень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</si>
  <si>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Холодец хрен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</si>
  <si>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>Сыр</t>
    </r>
  </si>
  <si>
    <r>
      <rPr>
        <sz val="10"/>
        <color rgb="FF000000"/>
        <rFont val="Times New Roman"/>
        <family val="1"/>
        <charset val="204"/>
      </rPr>
      <t xml:space="preserve">Арахис жарено соленый </t>
    </r>
    <r>
      <rPr>
        <b/>
        <sz val="10"/>
        <color rgb="FF000000"/>
        <rFont val="Times New Roman"/>
        <family val="1"/>
        <charset val="204"/>
      </rPr>
      <t xml:space="preserve">Барбекю 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</si>
  <si>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Сметана-зелень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</si>
  <si>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Грибы со сметаной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</si>
  <si>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Холодец-хрен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</si>
  <si>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Сыр</t>
    </r>
    <r>
      <rPr>
        <sz val="10"/>
        <color rgb="FF000000"/>
        <rFont val="Times New Roman"/>
        <family val="1"/>
        <charset val="204"/>
      </rPr>
      <t xml:space="preserve"> (жареный, спецированый)</t>
    </r>
  </si>
  <si>
    <r>
      <rPr>
        <sz val="10"/>
        <color theme="1"/>
        <rFont val="Times New Roman"/>
        <family val="1"/>
        <charset val="204"/>
      </rPr>
      <t xml:space="preserve">Арахис в хрустящей корочке </t>
    </r>
    <r>
      <rPr>
        <b/>
        <sz val="10"/>
        <color theme="1"/>
        <rFont val="Times New Roman"/>
        <family val="1"/>
        <charset val="204"/>
      </rPr>
      <t>Мексиканский соус</t>
    </r>
    <r>
      <rPr>
        <sz val="10"/>
        <color theme="1"/>
        <rFont val="Times New Roman"/>
        <family val="1"/>
        <charset val="204"/>
      </rPr>
      <t xml:space="preserve"> 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</si>
  <si>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Бекон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</si>
  <si>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Васаби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</si>
  <si>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КРЕВЕТКА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</si>
  <si>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Красная икра</t>
    </r>
    <r>
      <rPr>
        <sz val="10"/>
        <color rgb="FF000000"/>
        <rFont val="Times New Roman"/>
        <family val="1"/>
        <charset val="204"/>
      </rPr>
      <t xml:space="preserve">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</si>
  <si>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</t>
    </r>
    <r>
      <rPr>
        <b/>
        <sz val="10"/>
        <color rgb="FF000000"/>
        <rFont val="Times New Roman"/>
        <family val="1"/>
        <charset val="204"/>
      </rPr>
      <t>Тайский перец чили</t>
    </r>
    <r>
      <rPr>
        <sz val="10"/>
        <color rgb="FF000000"/>
        <rFont val="Times New Roman"/>
        <family val="1"/>
        <charset val="204"/>
      </rPr>
      <t xml:space="preserve">  ПФ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</si>
  <si>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</t>
    </r>
    <r>
      <rPr>
        <b/>
        <sz val="10"/>
        <color rgb="FF000000"/>
        <rFont val="Times New Roman"/>
        <family val="1"/>
        <charset val="204"/>
      </rPr>
      <t>МИКС</t>
    </r>
    <r>
      <rPr>
        <sz val="10"/>
        <color rgb="FF000000"/>
        <rFont val="Times New Roman"/>
        <family val="1"/>
        <charset val="204"/>
      </rPr>
      <t xml:space="preserve">  (жареный, спецированный)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</si>
  <si>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(белый)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</si>
  <si>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</si>
  <si>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(желтый)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</si>
  <si>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</si>
  <si>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</t>
    </r>
    <r>
      <rPr>
        <b/>
        <sz val="10"/>
        <color rgb="FF000000"/>
        <rFont val="Times New Roman"/>
        <family val="1"/>
        <charset val="204"/>
      </rPr>
      <t xml:space="preserve"> (красный)</t>
    </r>
    <r>
      <rPr>
        <sz val="10"/>
        <color rgb="FF000000"/>
        <rFont val="Times New Roman"/>
        <family val="1"/>
        <charset val="204"/>
      </rPr>
      <t xml:space="preserve">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</si>
  <si>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(белый)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</si>
  <si>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 </t>
    </r>
    <r>
      <rPr>
        <b/>
        <sz val="10"/>
        <color rgb="FF000000"/>
        <rFont val="Times New Roman"/>
        <family val="1"/>
        <charset val="204"/>
      </rPr>
      <t>(оранжевый)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</si>
  <si>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ПФ </t>
    </r>
    <r>
      <rPr>
        <b/>
        <sz val="10"/>
        <color rgb="FF000000"/>
        <rFont val="Times New Roman"/>
        <family val="1"/>
        <charset val="204"/>
      </rPr>
      <t xml:space="preserve"> (желтый)</t>
    </r>
    <r>
      <rPr>
        <sz val="10"/>
        <color rgb="FF000000"/>
        <rFont val="Times New Roman"/>
        <family val="1"/>
        <charset val="204"/>
      </rPr>
      <t xml:space="preserve"> накатанный не жареный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</si>
  <si>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>(зеленый)</t>
    </r>
  </si>
  <si>
    <r>
      <rPr>
        <sz val="10"/>
        <color rgb="FF000000"/>
        <rFont val="Times New Roman"/>
        <family val="1"/>
        <charset val="204"/>
      </rPr>
      <t xml:space="preserve">Арахис в хрустящей корочке  ПФ  </t>
    </r>
    <r>
      <rPr>
        <b/>
        <sz val="10"/>
        <color rgb="FF000000"/>
        <rFont val="Times New Roman"/>
        <family val="1"/>
        <charset val="204"/>
      </rPr>
      <t xml:space="preserve">(красный) </t>
    </r>
    <r>
      <rPr>
        <sz val="10"/>
        <color rgb="FF000000"/>
        <rFont val="Times New Roman"/>
        <family val="1"/>
        <charset val="204"/>
      </rPr>
      <t>накатанный не жареный</t>
    </r>
  </si>
  <si>
    <r>
      <rPr>
        <sz val="11"/>
        <color theme="1"/>
        <rFont val="Times New Roman"/>
        <family val="1"/>
        <charset val="204"/>
      </rPr>
      <t>Декстроза/</t>
    </r>
    <r>
      <rPr>
        <b/>
        <sz val="11"/>
        <color theme="1"/>
        <rFont val="Times New Roman"/>
        <family val="1"/>
        <charset val="204"/>
      </rPr>
      <t xml:space="preserve">Глюкоза </t>
    </r>
  </si>
  <si>
    <r>
      <rPr>
        <sz val="11"/>
        <color theme="1"/>
        <rFont val="Times New Roman"/>
        <family val="1"/>
        <charset val="204"/>
      </rPr>
      <t>Пленка для  упаковки арахиса КВАДРО МИКС "Тарелка" БОПП 20 мкм проз.,240*310 мм</t>
    </r>
    <r>
      <rPr>
        <b/>
        <sz val="11"/>
        <color rgb="FFFF0000"/>
        <rFont val="Times New Roman"/>
        <family val="1"/>
        <charset val="204"/>
      </rPr>
      <t xml:space="preserve">                        (БРАК НЕ ТРОГАТЬ!)</t>
    </r>
  </si>
  <si>
    <t>СКЛАД СЫРЬЕВЫХ КОМПОНЕНТОВ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</si>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</sst>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#,##0.00\ &quot;₽&quot;;[Red]\-#,##0.00\ &quot;₽&quot;"/>
    <numFmt numFmtId="164" formatCode="0_ ;[Red]\-0\ "/>
    <numFmt numFmtId="165" formatCode="#,##0.00\ &quot;₽&quot;"/>
    <numFmt numFmtId="166" formatCode="#,##0.00\ _₽"/>
    <numFmt numFmtId="167" formatCode="0.00_ ;[Red]\-0.00\ "/>
    <numFmt numFmtId="168" formatCode="#,##0.00_ ;[Red]\-#,##0.00\ "/>
    <numFmt numFmtId="169" formatCode="#,##0.000"/>
    <numFmt numFmtId="170" formatCode="#,##0.00[$ ₽]"/>
  </numFmts>
  <fonts count="51">
    <font>
      <sz val="11"/>
      <color theme="1"/>
      <name val="Calibri"/>
      <scheme val="minor"/>
    </font>
    <font>
      <sz val="19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i/>
      <sz val="11"/>
      <color rgb="FF000000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i/>
      <sz val="11"/>
      <color rgb="FFFF0000"/>
      <name val="Calibri"/>
      <family val="2"/>
      <charset val="204"/>
    </font>
    <font>
      <b/>
      <sz val="11"/>
      <color rgb="FFFF0000"/>
      <name val="Times New Roman"/>
      <family val="1"/>
      <charset val="204"/>
    </font>
    <font>
      <b/>
      <sz val="13"/>
      <color theme="1"/>
      <name val="Times New Roman"/>
      <family val="1"/>
      <charset val="204"/>
    </font>
    <font>
      <sz val="11"/>
      <name val="Calibri"/>
      <family val="2"/>
      <charset val="204"/>
    </font>
    <font>
      <b/>
      <sz val="11"/>
      <color rgb="FF000000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8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b/>
      <u/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i/>
      <sz val="12"/>
      <color rgb="FFFF000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sz val="11"/>
      <color theme="1"/>
      <name val="Calibri"/>
      <family val="2"/>
      <charset val="204"/>
    </font>
    <font>
      <sz val="9"/>
      <color theme="1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3"/>
      <color rgb="FF000000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12"/>
      <color theme="1"/>
      <name val="Aptos Narrow"/>
      <family val="2"/>
    </font>
    <font>
      <sz val="11"/>
      <color theme="1"/>
      <name val="Times New Roman"/>
      <family val="1"/>
      <charset val="204"/>
    </font>
    <font>
      <sz val="9"/>
      <color rgb="FFFF0000"/>
      <name val="Times New Roman"/>
      <family val="1"/>
      <charset val="204"/>
    </font>
    <font>
      <sz val="11"/>
      <color rgb="FFFF0000"/>
      <name val="Calibri"/>
      <family val="2"/>
      <charset val="204"/>
      <scheme val="minor"/>
    </font>
    <font>
      <sz val="19"/>
      <color rgb="FF000000"/>
      <name val="&quot;Times New Roman&quot;"/>
    </font>
    <font>
      <sz val="11"/>
      <color rgb="FF000000"/>
      <name val="&quot;Times New Roman&quot;"/>
    </font>
    <font>
      <b/>
      <i/>
      <sz val="11"/>
      <color rgb="FF000000"/>
      <name val="&quot;Times New Roman&quot;"/>
    </font>
    <font>
      <b/>
      <sz val="11"/>
      <color rgb="FF000000"/>
      <name val="&quot;Times New Roman&quot;"/>
    </font>
    <font>
      <b/>
      <sz val="12"/>
      <color rgb="FF000000"/>
      <name val="&quot;Times New Roman&quot;"/>
    </font>
    <font>
      <b/>
      <sz val="11"/>
      <color rgb="FFFF0000"/>
      <name val="&quot;Times New Roman&quot;"/>
    </font>
    <font>
      <i/>
      <sz val="11"/>
      <color rgb="FF000000"/>
      <name val="&quot;Times New Roman&quot;"/>
    </font>
    <font>
      <b/>
      <i/>
      <sz val="11"/>
      <color rgb="FF000000"/>
      <name val="&quot;Times New Roman&quot;"/>
    </font>
    <font>
      <i/>
      <sz val="12"/>
      <color rgb="FF000000"/>
      <name val="&quot;Times New Roman&quot;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&quot;\0022Times New Roman\0022&quot;"/>
    </font>
    <font>
      <sz val="11"/>
      <color rgb="FFFF0000"/>
      <name val="&quot;Times New Roman&quot;"/>
    </font>
    <font>
      <sz val="11"/>
      <color rgb="FFB6D7A8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1"/>
      <color rgb="FFFF0000"/>
      <name val="Calibri"/>
      <family val="2"/>
      <charset val="204"/>
    </font>
    <font>
      <sz val="11"/>
      <color rgb="FFCE9178"/>
      <name val="Consolas"/>
      <family val="3"/>
      <charset val="204"/>
    </font>
  </fonts>
  <fills count="19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D9F2D0"/>
        <bgColor rgb="FFD9F2D0"/>
      </patternFill>
    </fill>
    <fill>
      <patternFill patternType="solid">
        <fgColor rgb="FF9CC2E5"/>
        <bgColor rgb="FF9CC2E5"/>
      </patternFill>
    </fill>
    <fill>
      <patternFill patternType="solid">
        <fgColor rgb="FFC5E0B3"/>
        <bgColor rgb="FFC5E0B3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FEF2CB"/>
        <bgColor rgb="FFFEF2CB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9FC5E8"/>
        <bgColor rgb="FF9FC5E8"/>
      </patternFill>
    </fill>
  </fills>
  <borders count="5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3">
    <xf numFmtId="0" fontId="0" fillId="0" borderId="0"/>
    <xf numFmtId="0" fontId="29" fillId="0" borderId="22"/>
    <xf numFmtId="0" fontId="29" fillId="0" borderId="22"/>
  </cellStyleXfs>
  <cellXfs count="550">
    <xf numFmtId="0" fontId="0" fillId="0" borderId="0" xfId="0"/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2" fontId="2" fillId="2" borderId="3" xfId="0" applyNumberFormat="1" applyFont="1" applyFill="1" applyBorder="1" applyAlignment="1">
      <alignment horizontal="center" vertical="center"/>
    </xf>
    <xf numFmtId="1" fontId="5" fillId="2" borderId="2" xfId="0" applyNumberFormat="1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 vertical="center"/>
    </xf>
    <xf numFmtId="2" fontId="2" fillId="2" borderId="2" xfId="0" applyNumberFormat="1" applyFont="1" applyFill="1" applyBorder="1" applyAlignment="1">
      <alignment horizontal="center" vertical="center"/>
    </xf>
    <xf numFmtId="4" fontId="2" fillId="2" borderId="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vertical="center" wrapText="1"/>
    </xf>
    <xf numFmtId="0" fontId="4" fillId="0" borderId="2" xfId="0" applyFont="1" applyBorder="1" applyAlignment="1">
      <alignment horizontal="center" vertical="center"/>
    </xf>
    <xf numFmtId="1" fontId="5" fillId="2" borderId="5" xfId="0" applyNumberFormat="1" applyFont="1" applyFill="1" applyBorder="1" applyAlignment="1">
      <alignment horizontal="center" vertical="center"/>
    </xf>
    <xf numFmtId="4" fontId="6" fillId="2" borderId="1" xfId="0" applyNumberFormat="1" applyFont="1" applyFill="1" applyBorder="1" applyAlignment="1">
      <alignment vertical="center" wrapText="1"/>
    </xf>
    <xf numFmtId="164" fontId="2" fillId="2" borderId="3" xfId="0" applyNumberFormat="1" applyFont="1" applyFill="1" applyBorder="1" applyAlignment="1">
      <alignment horizontal="center" vertical="center"/>
    </xf>
    <xf numFmtId="1" fontId="5" fillId="2" borderId="6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8" fillId="3" borderId="1" xfId="0" applyFont="1" applyFill="1" applyBorder="1" applyAlignment="1">
      <alignment horizontal="center" vertical="center"/>
    </xf>
    <xf numFmtId="2" fontId="2" fillId="3" borderId="3" xfId="0" applyNumberFormat="1" applyFont="1" applyFill="1" applyBorder="1" applyAlignment="1">
      <alignment horizontal="center" vertical="center"/>
    </xf>
    <xf numFmtId="1" fontId="5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2" fontId="4" fillId="3" borderId="2" xfId="0" applyNumberFormat="1" applyFont="1" applyFill="1" applyBorder="1" applyAlignment="1">
      <alignment horizontal="center" vertical="center"/>
    </xf>
    <xf numFmtId="4" fontId="5" fillId="3" borderId="2" xfId="0" applyNumberFormat="1" applyFont="1" applyFill="1" applyBorder="1" applyAlignment="1">
      <alignment horizontal="center" vertical="center"/>
    </xf>
    <xf numFmtId="165" fontId="5" fillId="3" borderId="2" xfId="0" applyNumberFormat="1" applyFont="1" applyFill="1" applyBorder="1" applyAlignment="1">
      <alignment vertical="center"/>
    </xf>
    <xf numFmtId="166" fontId="5" fillId="3" borderId="2" xfId="0" applyNumberFormat="1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left" vertical="center"/>
    </xf>
    <xf numFmtId="0" fontId="11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2" fontId="5" fillId="2" borderId="2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vertical="center"/>
    </xf>
    <xf numFmtId="17" fontId="2" fillId="2" borderId="2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4" fontId="11" fillId="2" borderId="1" xfId="0" applyNumberFormat="1" applyFont="1" applyFill="1" applyBorder="1" applyAlignment="1">
      <alignment vertical="center"/>
    </xf>
    <xf numFmtId="0" fontId="4" fillId="0" borderId="13" xfId="0" applyFont="1" applyBorder="1" applyAlignment="1">
      <alignment horizontal="left" vertical="center"/>
    </xf>
    <xf numFmtId="0" fontId="5" fillId="4" borderId="14" xfId="0" applyFont="1" applyFill="1" applyBorder="1" applyAlignment="1">
      <alignment horizontal="center" vertical="center" wrapText="1"/>
    </xf>
    <xf numFmtId="2" fontId="5" fillId="4" borderId="14" xfId="0" applyNumberFormat="1" applyFont="1" applyFill="1" applyBorder="1" applyAlignment="1">
      <alignment horizontal="center" vertical="center" wrapText="1"/>
    </xf>
    <xf numFmtId="4" fontId="5" fillId="4" borderId="14" xfId="0" applyNumberFormat="1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4" fontId="14" fillId="5" borderId="16" xfId="0" applyNumberFormat="1" applyFont="1" applyFill="1" applyBorder="1" applyAlignment="1">
      <alignment horizontal="left" vertical="center" wrapText="1"/>
    </xf>
    <xf numFmtId="2" fontId="5" fillId="5" borderId="2" xfId="0" applyNumberFormat="1" applyFont="1" applyFill="1" applyBorder="1" applyAlignment="1">
      <alignment horizontal="center" vertical="center"/>
    </xf>
    <xf numFmtId="167" fontId="2" fillId="5" borderId="2" xfId="0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168" fontId="5" fillId="5" borderId="2" xfId="0" applyNumberFormat="1" applyFont="1" applyFill="1" applyBorder="1" applyAlignment="1">
      <alignment horizontal="center" vertical="center"/>
    </xf>
    <xf numFmtId="165" fontId="2" fillId="5" borderId="2" xfId="0" applyNumberFormat="1" applyFont="1" applyFill="1" applyBorder="1" applyAlignment="1">
      <alignment horizontal="center" vertical="center"/>
    </xf>
    <xf numFmtId="165" fontId="2" fillId="5" borderId="17" xfId="0" applyNumberFormat="1" applyFont="1" applyFill="1" applyBorder="1" applyAlignment="1">
      <alignment horizontal="center" vertical="center"/>
    </xf>
    <xf numFmtId="4" fontId="12" fillId="6" borderId="16" xfId="0" applyNumberFormat="1" applyFont="1" applyFill="1" applyBorder="1" applyAlignment="1">
      <alignment horizontal="left" vertical="center" wrapText="1"/>
    </xf>
    <xf numFmtId="2" fontId="5" fillId="6" borderId="2" xfId="0" applyNumberFormat="1" applyFont="1" applyFill="1" applyBorder="1" applyAlignment="1">
      <alignment horizontal="center" vertical="center"/>
    </xf>
    <xf numFmtId="167" fontId="2" fillId="6" borderId="2" xfId="0" applyNumberFormat="1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168" fontId="5" fillId="6" borderId="2" xfId="0" applyNumberFormat="1" applyFont="1" applyFill="1" applyBorder="1" applyAlignment="1">
      <alignment horizontal="center" vertical="center"/>
    </xf>
    <xf numFmtId="165" fontId="2" fillId="6" borderId="2" xfId="0" applyNumberFormat="1" applyFont="1" applyFill="1" applyBorder="1" applyAlignment="1">
      <alignment horizontal="center" vertical="center"/>
    </xf>
    <xf numFmtId="165" fontId="2" fillId="6" borderId="17" xfId="0" applyNumberFormat="1" applyFont="1" applyFill="1" applyBorder="1" applyAlignment="1">
      <alignment horizontal="center" vertical="center"/>
    </xf>
    <xf numFmtId="4" fontId="14" fillId="7" borderId="16" xfId="0" applyNumberFormat="1" applyFont="1" applyFill="1" applyBorder="1" applyAlignment="1">
      <alignment horizontal="left" vertical="center" wrapText="1"/>
    </xf>
    <xf numFmtId="2" fontId="5" fillId="7" borderId="2" xfId="0" applyNumberFormat="1" applyFont="1" applyFill="1" applyBorder="1" applyAlignment="1">
      <alignment horizontal="center" vertical="center"/>
    </xf>
    <xf numFmtId="167" fontId="6" fillId="7" borderId="2" xfId="0" applyNumberFormat="1" applyFont="1" applyFill="1" applyBorder="1" applyAlignment="1">
      <alignment horizontal="center" vertical="center"/>
    </xf>
    <xf numFmtId="4" fontId="6" fillId="7" borderId="2" xfId="0" applyNumberFormat="1" applyFont="1" applyFill="1" applyBorder="1" applyAlignment="1">
      <alignment horizontal="center" vertical="center"/>
    </xf>
    <xf numFmtId="168" fontId="5" fillId="7" borderId="2" xfId="0" applyNumberFormat="1" applyFont="1" applyFill="1" applyBorder="1" applyAlignment="1">
      <alignment horizontal="center" vertical="center"/>
    </xf>
    <xf numFmtId="165" fontId="6" fillId="7" borderId="2" xfId="0" applyNumberFormat="1" applyFont="1" applyFill="1" applyBorder="1" applyAlignment="1">
      <alignment horizontal="center" vertical="center"/>
    </xf>
    <xf numFmtId="165" fontId="2" fillId="7" borderId="17" xfId="0" applyNumberFormat="1" applyFont="1" applyFill="1" applyBorder="1" applyAlignment="1">
      <alignment horizontal="center" vertical="center"/>
    </xf>
    <xf numFmtId="2" fontId="11" fillId="7" borderId="2" xfId="0" applyNumberFormat="1" applyFont="1" applyFill="1" applyBorder="1" applyAlignment="1">
      <alignment horizontal="center" vertical="center"/>
    </xf>
    <xf numFmtId="0" fontId="15" fillId="8" borderId="16" xfId="0" applyFont="1" applyFill="1" applyBorder="1" applyAlignment="1">
      <alignment vertical="center" wrapText="1"/>
    </xf>
    <xf numFmtId="2" fontId="11" fillId="8" borderId="2" xfId="0" applyNumberFormat="1" applyFont="1" applyFill="1" applyBorder="1" applyAlignment="1">
      <alignment horizontal="center" vertical="center"/>
    </xf>
    <xf numFmtId="167" fontId="6" fillId="8" borderId="2" xfId="0" applyNumberFormat="1" applyFont="1" applyFill="1" applyBorder="1" applyAlignment="1">
      <alignment horizontal="center" vertical="center"/>
    </xf>
    <xf numFmtId="4" fontId="6" fillId="8" borderId="2" xfId="0" applyNumberFormat="1" applyFont="1" applyFill="1" applyBorder="1" applyAlignment="1">
      <alignment horizontal="center" vertical="center"/>
    </xf>
    <xf numFmtId="168" fontId="11" fillId="8" borderId="2" xfId="0" applyNumberFormat="1" applyFont="1" applyFill="1" applyBorder="1" applyAlignment="1">
      <alignment horizontal="center" vertical="center"/>
    </xf>
    <xf numFmtId="165" fontId="6" fillId="8" borderId="2" xfId="0" applyNumberFormat="1" applyFont="1" applyFill="1" applyBorder="1" applyAlignment="1">
      <alignment horizontal="center" vertical="center"/>
    </xf>
    <xf numFmtId="165" fontId="2" fillId="8" borderId="17" xfId="0" applyNumberFormat="1" applyFont="1" applyFill="1" applyBorder="1" applyAlignment="1">
      <alignment horizontal="center" vertical="center"/>
    </xf>
    <xf numFmtId="4" fontId="14" fillId="8" borderId="16" xfId="0" applyNumberFormat="1" applyFont="1" applyFill="1" applyBorder="1" applyAlignment="1">
      <alignment horizontal="left" vertical="center" wrapText="1"/>
    </xf>
    <xf numFmtId="4" fontId="14" fillId="9" borderId="16" xfId="0" applyNumberFormat="1" applyFont="1" applyFill="1" applyBorder="1" applyAlignment="1">
      <alignment horizontal="left" vertical="center" wrapText="1"/>
    </xf>
    <xf numFmtId="2" fontId="11" fillId="9" borderId="2" xfId="0" applyNumberFormat="1" applyFont="1" applyFill="1" applyBorder="1" applyAlignment="1">
      <alignment horizontal="center" vertical="center"/>
    </xf>
    <xf numFmtId="167" fontId="6" fillId="9" borderId="2" xfId="0" applyNumberFormat="1" applyFont="1" applyFill="1" applyBorder="1" applyAlignment="1">
      <alignment horizontal="center" vertical="center"/>
    </xf>
    <xf numFmtId="4" fontId="6" fillId="9" borderId="2" xfId="0" applyNumberFormat="1" applyFont="1" applyFill="1" applyBorder="1" applyAlignment="1">
      <alignment horizontal="center" vertical="center"/>
    </xf>
    <xf numFmtId="168" fontId="11" fillId="9" borderId="2" xfId="0" applyNumberFormat="1" applyFont="1" applyFill="1" applyBorder="1" applyAlignment="1">
      <alignment horizontal="center" vertical="center"/>
    </xf>
    <xf numFmtId="165" fontId="6" fillId="9" borderId="2" xfId="0" applyNumberFormat="1" applyFont="1" applyFill="1" applyBorder="1" applyAlignment="1">
      <alignment horizontal="center" vertical="center"/>
    </xf>
    <xf numFmtId="165" fontId="2" fillId="9" borderId="17" xfId="0" applyNumberFormat="1" applyFont="1" applyFill="1" applyBorder="1" applyAlignment="1">
      <alignment horizontal="center" vertical="center"/>
    </xf>
    <xf numFmtId="4" fontId="14" fillId="0" borderId="16" xfId="0" applyNumberFormat="1" applyFont="1" applyBorder="1" applyAlignment="1">
      <alignment horizontal="left" vertical="center" wrapText="1"/>
    </xf>
    <xf numFmtId="2" fontId="11" fillId="0" borderId="2" xfId="0" applyNumberFormat="1" applyFont="1" applyBorder="1" applyAlignment="1">
      <alignment horizontal="center" vertical="center"/>
    </xf>
    <xf numFmtId="167" fontId="6" fillId="0" borderId="2" xfId="0" applyNumberFormat="1" applyFont="1" applyBorder="1" applyAlignment="1">
      <alignment horizontal="center" vertical="center"/>
    </xf>
    <xf numFmtId="4" fontId="6" fillId="0" borderId="2" xfId="0" applyNumberFormat="1" applyFont="1" applyBorder="1" applyAlignment="1">
      <alignment horizontal="center" vertical="center"/>
    </xf>
    <xf numFmtId="168" fontId="11" fillId="0" borderId="2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165" fontId="2" fillId="0" borderId="17" xfId="0" applyNumberFormat="1" applyFont="1" applyBorder="1" applyAlignment="1">
      <alignment horizontal="center" vertical="center"/>
    </xf>
    <xf numFmtId="4" fontId="14" fillId="10" borderId="16" xfId="0" applyNumberFormat="1" applyFont="1" applyFill="1" applyBorder="1" applyAlignment="1">
      <alignment horizontal="left" vertical="center" wrapText="1"/>
    </xf>
    <xf numFmtId="2" fontId="11" fillId="10" borderId="2" xfId="0" applyNumberFormat="1" applyFont="1" applyFill="1" applyBorder="1" applyAlignment="1">
      <alignment horizontal="center" vertical="center"/>
    </xf>
    <xf numFmtId="167" fontId="6" fillId="10" borderId="2" xfId="0" applyNumberFormat="1" applyFont="1" applyFill="1" applyBorder="1" applyAlignment="1">
      <alignment horizontal="center" vertical="center"/>
    </xf>
    <xf numFmtId="4" fontId="6" fillId="10" borderId="2" xfId="0" applyNumberFormat="1" applyFont="1" applyFill="1" applyBorder="1" applyAlignment="1">
      <alignment horizontal="center" vertical="center"/>
    </xf>
    <xf numFmtId="168" fontId="11" fillId="10" borderId="2" xfId="0" applyNumberFormat="1" applyFont="1" applyFill="1" applyBorder="1" applyAlignment="1">
      <alignment horizontal="center" vertical="center"/>
    </xf>
    <xf numFmtId="165" fontId="6" fillId="10" borderId="2" xfId="0" applyNumberFormat="1" applyFont="1" applyFill="1" applyBorder="1" applyAlignment="1">
      <alignment horizontal="center" vertical="center"/>
    </xf>
    <xf numFmtId="165" fontId="2" fillId="10" borderId="17" xfId="0" applyNumberFormat="1" applyFont="1" applyFill="1" applyBorder="1" applyAlignment="1">
      <alignment horizontal="center" vertical="center"/>
    </xf>
    <xf numFmtId="4" fontId="14" fillId="11" borderId="16" xfId="0" applyNumberFormat="1" applyFont="1" applyFill="1" applyBorder="1" applyAlignment="1">
      <alignment horizontal="left" vertical="center" wrapText="1"/>
    </xf>
    <xf numFmtId="2" fontId="11" fillId="11" borderId="2" xfId="0" applyNumberFormat="1" applyFont="1" applyFill="1" applyBorder="1" applyAlignment="1">
      <alignment horizontal="center" vertical="center"/>
    </xf>
    <xf numFmtId="167" fontId="6" fillId="11" borderId="2" xfId="0" applyNumberFormat="1" applyFont="1" applyFill="1" applyBorder="1" applyAlignment="1">
      <alignment horizontal="center" vertical="center"/>
    </xf>
    <xf numFmtId="4" fontId="6" fillId="11" borderId="2" xfId="0" applyNumberFormat="1" applyFont="1" applyFill="1" applyBorder="1" applyAlignment="1">
      <alignment horizontal="center" vertical="center"/>
    </xf>
    <xf numFmtId="168" fontId="11" fillId="11" borderId="2" xfId="0" applyNumberFormat="1" applyFont="1" applyFill="1" applyBorder="1" applyAlignment="1">
      <alignment horizontal="center" vertical="center"/>
    </xf>
    <xf numFmtId="165" fontId="6" fillId="11" borderId="2" xfId="0" applyNumberFormat="1" applyFont="1" applyFill="1" applyBorder="1" applyAlignment="1">
      <alignment horizontal="center" vertical="center"/>
    </xf>
    <xf numFmtId="165" fontId="2" fillId="11" borderId="17" xfId="0" applyNumberFormat="1" applyFont="1" applyFill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167" fontId="2" fillId="0" borderId="2" xfId="0" applyNumberFormat="1" applyFont="1" applyBorder="1" applyAlignment="1">
      <alignment horizontal="center" vertical="center"/>
    </xf>
    <xf numFmtId="169" fontId="2" fillId="0" borderId="2" xfId="0" applyNumberFormat="1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2" fontId="5" fillId="0" borderId="19" xfId="0" applyNumberFormat="1" applyFont="1" applyBorder="1" applyAlignment="1">
      <alignment horizontal="center" vertical="center"/>
    </xf>
    <xf numFmtId="4" fontId="5" fillId="0" borderId="19" xfId="0" applyNumberFormat="1" applyFont="1" applyBorder="1" applyAlignment="1">
      <alignment horizontal="center" vertical="center"/>
    </xf>
    <xf numFmtId="165" fontId="5" fillId="0" borderId="19" xfId="0" applyNumberFormat="1" applyFont="1" applyBorder="1" applyAlignment="1">
      <alignment horizontal="center" vertical="center"/>
    </xf>
    <xf numFmtId="165" fontId="5" fillId="0" borderId="20" xfId="0" applyNumberFormat="1" applyFont="1" applyBorder="1" applyAlignment="1">
      <alignment horizontal="center" vertical="center"/>
    </xf>
    <xf numFmtId="0" fontId="16" fillId="11" borderId="13" xfId="0" applyFont="1" applyFill="1" applyBorder="1" applyAlignment="1">
      <alignment horizontal="left" vertical="center"/>
    </xf>
    <xf numFmtId="0" fontId="2" fillId="11" borderId="14" xfId="0" applyFont="1" applyFill="1" applyBorder="1"/>
    <xf numFmtId="0" fontId="2" fillId="11" borderId="15" xfId="0" applyFont="1" applyFill="1" applyBorder="1"/>
    <xf numFmtId="0" fontId="17" fillId="0" borderId="16" xfId="0" applyFont="1" applyBorder="1" applyAlignment="1">
      <alignment horizontal="left" vertical="center"/>
    </xf>
    <xf numFmtId="0" fontId="2" fillId="11" borderId="2" xfId="0" applyFont="1" applyFill="1" applyBorder="1"/>
    <xf numFmtId="0" fontId="2" fillId="11" borderId="17" xfId="0" applyFont="1" applyFill="1" applyBorder="1"/>
    <xf numFmtId="0" fontId="2" fillId="11" borderId="16" xfId="0" applyFont="1" applyFill="1" applyBorder="1" applyAlignment="1">
      <alignment horizontal="left" vertical="center"/>
    </xf>
    <xf numFmtId="167" fontId="2" fillId="11" borderId="2" xfId="0" applyNumberFormat="1" applyFont="1" applyFill="1" applyBorder="1"/>
    <xf numFmtId="8" fontId="2" fillId="11" borderId="2" xfId="0" applyNumberFormat="1" applyFont="1" applyFill="1" applyBorder="1"/>
    <xf numFmtId="0" fontId="2" fillId="11" borderId="16" xfId="0" applyFont="1" applyFill="1" applyBorder="1" applyAlignment="1">
      <alignment vertical="top"/>
    </xf>
    <xf numFmtId="0" fontId="4" fillId="11" borderId="2" xfId="0" applyFont="1" applyFill="1" applyBorder="1" applyAlignment="1">
      <alignment horizontal="center" vertical="center"/>
    </xf>
    <xf numFmtId="4" fontId="6" fillId="11" borderId="1" xfId="0" applyNumberFormat="1" applyFont="1" applyFill="1" applyBorder="1" applyAlignment="1">
      <alignment vertical="center" wrapText="1"/>
    </xf>
    <xf numFmtId="0" fontId="18" fillId="11" borderId="18" xfId="0" applyFont="1" applyFill="1" applyBorder="1" applyAlignment="1">
      <alignment horizontal="left" vertical="center"/>
    </xf>
    <xf numFmtId="0" fontId="2" fillId="11" borderId="19" xfId="0" applyFont="1" applyFill="1" applyBorder="1"/>
    <xf numFmtId="167" fontId="2" fillId="11" borderId="19" xfId="0" applyNumberFormat="1" applyFont="1" applyFill="1" applyBorder="1"/>
    <xf numFmtId="8" fontId="2" fillId="11" borderId="19" xfId="0" applyNumberFormat="1" applyFont="1" applyFill="1" applyBorder="1"/>
    <xf numFmtId="8" fontId="5" fillId="11" borderId="19" xfId="0" applyNumberFormat="1" applyFont="1" applyFill="1" applyBorder="1"/>
    <xf numFmtId="0" fontId="2" fillId="11" borderId="20" xfId="0" applyFont="1" applyFill="1" applyBorder="1"/>
    <xf numFmtId="0" fontId="2" fillId="0" borderId="0" xfId="0" applyFont="1"/>
    <xf numFmtId="8" fontId="5" fillId="0" borderId="0" xfId="0" applyNumberFormat="1" applyFont="1"/>
    <xf numFmtId="0" fontId="5" fillId="2" borderId="13" xfId="0" applyFont="1" applyFill="1" applyBorder="1" applyAlignment="1">
      <alignment vertical="center" wrapText="1"/>
    </xf>
    <xf numFmtId="0" fontId="5" fillId="2" borderId="14" xfId="0" applyFont="1" applyFill="1" applyBorder="1" applyAlignment="1">
      <alignment horizontal="center" vertical="center" wrapText="1"/>
    </xf>
    <xf numFmtId="2" fontId="5" fillId="2" borderId="14" xfId="0" applyNumberFormat="1" applyFont="1" applyFill="1" applyBorder="1" applyAlignment="1">
      <alignment horizontal="center" vertical="center" wrapText="1"/>
    </xf>
    <xf numFmtId="2" fontId="5" fillId="2" borderId="15" xfId="0" applyNumberFormat="1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horizontal="center" vertical="center"/>
    </xf>
    <xf numFmtId="167" fontId="19" fillId="2" borderId="2" xfId="0" applyNumberFormat="1" applyFont="1" applyFill="1" applyBorder="1" applyAlignment="1">
      <alignment horizontal="center" vertical="center"/>
    </xf>
    <xf numFmtId="8" fontId="2" fillId="2" borderId="2" xfId="0" applyNumberFormat="1" applyFont="1" applyFill="1" applyBorder="1" applyAlignment="1">
      <alignment horizontal="center" vertical="center"/>
    </xf>
    <xf numFmtId="8" fontId="2" fillId="2" borderId="17" xfId="0" applyNumberFormat="1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167" fontId="2" fillId="2" borderId="2" xfId="0" applyNumberFormat="1" applyFont="1" applyFill="1" applyBorder="1" applyAlignment="1">
      <alignment horizontal="center" vertical="center"/>
    </xf>
    <xf numFmtId="0" fontId="7" fillId="0" borderId="0" xfId="0" applyFont="1"/>
    <xf numFmtId="0" fontId="2" fillId="2" borderId="3" xfId="0" applyFont="1" applyFill="1" applyBorder="1" applyAlignment="1">
      <alignment horizontal="center" vertical="center" wrapText="1"/>
    </xf>
    <xf numFmtId="2" fontId="19" fillId="2" borderId="2" xfId="0" applyNumberFormat="1" applyFont="1" applyFill="1" applyBorder="1" applyAlignment="1">
      <alignment vertical="center"/>
    </xf>
    <xf numFmtId="4" fontId="2" fillId="2" borderId="16" xfId="0" applyNumberFormat="1" applyFont="1" applyFill="1" applyBorder="1" applyAlignment="1">
      <alignment vertical="center" wrapText="1"/>
    </xf>
    <xf numFmtId="4" fontId="5" fillId="2" borderId="16" xfId="0" applyNumberFormat="1" applyFont="1" applyFill="1" applyBorder="1" applyAlignment="1">
      <alignment vertical="center" wrapText="1"/>
    </xf>
    <xf numFmtId="0" fontId="5" fillId="2" borderId="2" xfId="0" applyFont="1" applyFill="1" applyBorder="1" applyAlignment="1">
      <alignment horizontal="center" vertical="center"/>
    </xf>
    <xf numFmtId="8" fontId="5" fillId="2" borderId="2" xfId="0" applyNumberFormat="1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vertical="center" wrapText="1"/>
    </xf>
    <xf numFmtId="0" fontId="6" fillId="2" borderId="16" xfId="0" applyFont="1" applyFill="1" applyBorder="1" applyAlignment="1">
      <alignment horizontal="left" vertical="center"/>
    </xf>
    <xf numFmtId="0" fontId="11" fillId="2" borderId="16" xfId="0" applyFont="1" applyFill="1" applyBorder="1" applyAlignment="1">
      <alignment horizontal="left" vertical="center"/>
    </xf>
    <xf numFmtId="2" fontId="8" fillId="2" borderId="2" xfId="0" applyNumberFormat="1" applyFont="1" applyFill="1" applyBorder="1" applyAlignment="1">
      <alignment horizontal="center" vertical="center"/>
    </xf>
    <xf numFmtId="0" fontId="20" fillId="11" borderId="22" xfId="0" applyFont="1" applyFill="1" applyBorder="1"/>
    <xf numFmtId="0" fontId="21" fillId="0" borderId="0" xfId="0" applyFont="1"/>
    <xf numFmtId="8" fontId="4" fillId="2" borderId="2" xfId="0" applyNumberFormat="1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center" vertical="center"/>
    </xf>
    <xf numFmtId="8" fontId="2" fillId="2" borderId="1" xfId="0" applyNumberFormat="1" applyFont="1" applyFill="1" applyBorder="1" applyAlignment="1">
      <alignment horizontal="center" vertical="center"/>
    </xf>
    <xf numFmtId="0" fontId="22" fillId="0" borderId="0" xfId="0" applyFont="1"/>
    <xf numFmtId="0" fontId="2" fillId="3" borderId="18" xfId="0" applyFont="1" applyFill="1" applyBorder="1" applyAlignment="1">
      <alignment horizontal="left" vertical="center" wrapText="1"/>
    </xf>
    <xf numFmtId="0" fontId="2" fillId="3" borderId="19" xfId="0" applyFont="1" applyFill="1" applyBorder="1" applyAlignment="1">
      <alignment horizontal="center" vertical="center"/>
    </xf>
    <xf numFmtId="2" fontId="5" fillId="3" borderId="19" xfId="0" applyNumberFormat="1" applyFont="1" applyFill="1" applyBorder="1" applyAlignment="1">
      <alignment vertical="center"/>
    </xf>
    <xf numFmtId="2" fontId="2" fillId="3" borderId="19" xfId="0" applyNumberFormat="1" applyFont="1" applyFill="1" applyBorder="1" applyAlignment="1">
      <alignment vertical="center"/>
    </xf>
    <xf numFmtId="2" fontId="5" fillId="3" borderId="19" xfId="0" applyNumberFormat="1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vertical="center"/>
    </xf>
    <xf numFmtId="165" fontId="5" fillId="3" borderId="23" xfId="0" applyNumberFormat="1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 wrapText="1"/>
    </xf>
    <xf numFmtId="0" fontId="11" fillId="2" borderId="26" xfId="0" applyFont="1" applyFill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2" fontId="5" fillId="2" borderId="26" xfId="0" applyNumberFormat="1" applyFont="1" applyFill="1" applyBorder="1" applyAlignment="1">
      <alignment horizontal="center" vertical="center" wrapText="1"/>
    </xf>
    <xf numFmtId="4" fontId="5" fillId="2" borderId="26" xfId="0" applyNumberFormat="1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2" borderId="21" xfId="0" applyFont="1" applyFill="1" applyBorder="1" applyAlignment="1">
      <alignment horizontal="left" vertical="center" wrapText="1"/>
    </xf>
    <xf numFmtId="2" fontId="5" fillId="2" borderId="6" xfId="0" applyNumberFormat="1" applyFont="1" applyFill="1" applyBorder="1" applyAlignment="1">
      <alignment horizontal="center" vertical="center"/>
    </xf>
    <xf numFmtId="167" fontId="2" fillId="2" borderId="6" xfId="0" applyNumberFormat="1" applyFont="1" applyFill="1" applyBorder="1" applyAlignment="1">
      <alignment horizontal="center" vertical="center"/>
    </xf>
    <xf numFmtId="2" fontId="2" fillId="2" borderId="6" xfId="0" applyNumberFormat="1" applyFont="1" applyFill="1" applyBorder="1" applyAlignment="1">
      <alignment horizontal="center" vertical="center"/>
    </xf>
    <xf numFmtId="165" fontId="2" fillId="2" borderId="6" xfId="0" applyNumberFormat="1" applyFont="1" applyFill="1" applyBorder="1" applyAlignment="1">
      <alignment horizontal="center" vertical="center"/>
    </xf>
    <xf numFmtId="8" fontId="2" fillId="2" borderId="28" xfId="0" applyNumberFormat="1" applyFont="1" applyFill="1" applyBorder="1" applyAlignment="1">
      <alignment horizontal="center" vertical="center"/>
    </xf>
    <xf numFmtId="8" fontId="2" fillId="0" borderId="0" xfId="0" applyNumberFormat="1" applyFont="1" applyAlignment="1">
      <alignment horizontal="center" vertical="center"/>
    </xf>
    <xf numFmtId="0" fontId="2" fillId="2" borderId="29" xfId="0" applyFont="1" applyFill="1" applyBorder="1" applyAlignment="1">
      <alignment vertical="center" wrapText="1"/>
    </xf>
    <xf numFmtId="165" fontId="5" fillId="2" borderId="2" xfId="0" applyNumberFormat="1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left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2" fontId="5" fillId="2" borderId="5" xfId="0" applyNumberFormat="1" applyFont="1" applyFill="1" applyBorder="1" applyAlignment="1">
      <alignment horizontal="center" vertical="center"/>
    </xf>
    <xf numFmtId="167" fontId="2" fillId="2" borderId="5" xfId="0" applyNumberFormat="1" applyFont="1" applyFill="1" applyBorder="1" applyAlignment="1">
      <alignment horizontal="center" vertical="center"/>
    </xf>
    <xf numFmtId="2" fontId="2" fillId="2" borderId="5" xfId="0" applyNumberFormat="1" applyFont="1" applyFill="1" applyBorder="1" applyAlignment="1">
      <alignment horizontal="center" vertical="center"/>
    </xf>
    <xf numFmtId="165" fontId="2" fillId="2" borderId="5" xfId="0" applyNumberFormat="1" applyFont="1" applyFill="1" applyBorder="1" applyAlignment="1">
      <alignment horizontal="center" vertical="center"/>
    </xf>
    <xf numFmtId="165" fontId="2" fillId="11" borderId="2" xfId="0" applyNumberFormat="1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vertical="center" wrapText="1"/>
    </xf>
    <xf numFmtId="4" fontId="6" fillId="2" borderId="16" xfId="0" applyNumberFormat="1" applyFont="1" applyFill="1" applyBorder="1" applyAlignment="1">
      <alignment horizontal="left" vertical="center" wrapText="1"/>
    </xf>
    <xf numFmtId="0" fontId="5" fillId="10" borderId="18" xfId="0" applyFont="1" applyFill="1" applyBorder="1" applyAlignment="1">
      <alignment vertical="center" wrapText="1"/>
    </xf>
    <xf numFmtId="0" fontId="5" fillId="10" borderId="19" xfId="0" applyFont="1" applyFill="1" applyBorder="1" applyAlignment="1">
      <alignment vertical="center"/>
    </xf>
    <xf numFmtId="2" fontId="5" fillId="10" borderId="19" xfId="0" applyNumberFormat="1" applyFont="1" applyFill="1" applyBorder="1" applyAlignment="1">
      <alignment vertical="center"/>
    </xf>
    <xf numFmtId="167" fontId="5" fillId="10" borderId="19" xfId="0" applyNumberFormat="1" applyFont="1" applyFill="1" applyBorder="1" applyAlignment="1">
      <alignment vertical="center"/>
    </xf>
    <xf numFmtId="8" fontId="5" fillId="10" borderId="20" xfId="0" applyNumberFormat="1" applyFont="1" applyFill="1" applyBorder="1" applyAlignment="1">
      <alignment vertical="center"/>
    </xf>
    <xf numFmtId="0" fontId="5" fillId="11" borderId="2" xfId="0" applyFont="1" applyFill="1" applyBorder="1" applyAlignment="1">
      <alignment horizontal="center" vertical="center" wrapText="1"/>
    </xf>
    <xf numFmtId="0" fontId="11" fillId="11" borderId="2" xfId="0" applyFont="1" applyFill="1" applyBorder="1" applyAlignment="1">
      <alignment horizontal="center" vertical="center" wrapText="1"/>
    </xf>
    <xf numFmtId="2" fontId="5" fillId="11" borderId="2" xfId="0" applyNumberFormat="1" applyFont="1" applyFill="1" applyBorder="1" applyAlignment="1">
      <alignment horizontal="center" vertical="center" wrapText="1"/>
    </xf>
    <xf numFmtId="4" fontId="5" fillId="11" borderId="2" xfId="0" applyNumberFormat="1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23" fillId="11" borderId="22" xfId="0" applyFont="1" applyFill="1" applyBorder="1" applyAlignment="1">
      <alignment vertical="center" wrapText="1"/>
    </xf>
    <xf numFmtId="0" fontId="2" fillId="11" borderId="2" xfId="0" applyFont="1" applyFill="1" applyBorder="1" applyAlignment="1">
      <alignment vertical="center"/>
    </xf>
    <xf numFmtId="0" fontId="2" fillId="11" borderId="2" xfId="0" applyFont="1" applyFill="1" applyBorder="1" applyAlignment="1">
      <alignment horizontal="center" vertical="center"/>
    </xf>
    <xf numFmtId="2" fontId="2" fillId="11" borderId="2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4" fillId="11" borderId="22" xfId="0" applyFont="1" applyFill="1" applyBorder="1" applyAlignment="1">
      <alignment vertical="center"/>
    </xf>
    <xf numFmtId="0" fontId="2" fillId="11" borderId="22" xfId="0" applyFont="1" applyFill="1" applyBorder="1" applyAlignment="1">
      <alignment vertical="center"/>
    </xf>
    <xf numFmtId="0" fontId="2" fillId="11" borderId="22" xfId="0" applyFont="1" applyFill="1" applyBorder="1" applyAlignment="1">
      <alignment horizontal="center" vertical="center"/>
    </xf>
    <xf numFmtId="0" fontId="25" fillId="11" borderId="2" xfId="0" applyFont="1" applyFill="1" applyBorder="1" applyAlignment="1">
      <alignment horizontal="left" vertical="center" wrapText="1"/>
    </xf>
    <xf numFmtId="0" fontId="25" fillId="11" borderId="2" xfId="0" applyFont="1" applyFill="1" applyBorder="1" applyAlignment="1">
      <alignment horizontal="center" vertical="center" wrapText="1"/>
    </xf>
    <xf numFmtId="2" fontId="25" fillId="11" borderId="2" xfId="0" applyNumberFormat="1" applyFont="1" applyFill="1" applyBorder="1" applyAlignment="1">
      <alignment horizontal="center" vertical="center" wrapText="1"/>
    </xf>
    <xf numFmtId="0" fontId="12" fillId="11" borderId="2" xfId="0" applyFont="1" applyFill="1" applyBorder="1" applyAlignment="1">
      <alignment horizontal="center" vertical="center" wrapText="1"/>
    </xf>
    <xf numFmtId="4" fontId="25" fillId="11" borderId="2" xfId="0" applyNumberFormat="1" applyFont="1" applyFill="1" applyBorder="1" applyAlignment="1">
      <alignment horizontal="center" vertical="center" wrapText="1"/>
    </xf>
    <xf numFmtId="0" fontId="15" fillId="11" borderId="22" xfId="0" applyFont="1" applyFill="1" applyBorder="1" applyAlignment="1">
      <alignment vertical="center" wrapText="1"/>
    </xf>
    <xf numFmtId="0" fontId="2" fillId="11" borderId="2" xfId="0" applyFont="1" applyFill="1" applyBorder="1" applyAlignment="1">
      <alignment horizontal="left" vertical="center"/>
    </xf>
    <xf numFmtId="2" fontId="5" fillId="11" borderId="2" xfId="0" applyNumberFormat="1" applyFont="1" applyFill="1" applyBorder="1" applyAlignment="1">
      <alignment horizontal="center" vertical="center"/>
    </xf>
    <xf numFmtId="2" fontId="2" fillId="11" borderId="22" xfId="0" applyNumberFormat="1" applyFont="1" applyFill="1" applyBorder="1" applyAlignment="1">
      <alignment vertical="center"/>
    </xf>
    <xf numFmtId="2" fontId="2" fillId="11" borderId="2" xfId="0" applyNumberFormat="1" applyFont="1" applyFill="1" applyBorder="1" applyAlignment="1">
      <alignment vertical="center"/>
    </xf>
    <xf numFmtId="0" fontId="19" fillId="11" borderId="2" xfId="0" applyFont="1" applyFill="1" applyBorder="1" applyAlignment="1">
      <alignment vertical="center"/>
    </xf>
    <xf numFmtId="0" fontId="15" fillId="11" borderId="2" xfId="0" applyFont="1" applyFill="1" applyBorder="1" applyAlignment="1">
      <alignment horizontal="center" vertical="center" wrapText="1"/>
    </xf>
    <xf numFmtId="0" fontId="15" fillId="11" borderId="2" xfId="0" applyFont="1" applyFill="1" applyBorder="1" applyAlignment="1">
      <alignment vertical="center"/>
    </xf>
    <xf numFmtId="0" fontId="15" fillId="11" borderId="2" xfId="0" applyFont="1" applyFill="1" applyBorder="1" applyAlignment="1">
      <alignment horizontal="center" vertical="center"/>
    </xf>
    <xf numFmtId="0" fontId="19" fillId="11" borderId="22" xfId="0" applyFont="1" applyFill="1" applyBorder="1" applyAlignment="1">
      <alignment vertical="center"/>
    </xf>
    <xf numFmtId="0" fontId="5" fillId="11" borderId="2" xfId="0" applyFont="1" applyFill="1" applyBorder="1" applyAlignment="1">
      <alignment horizontal="center" vertical="center"/>
    </xf>
    <xf numFmtId="4" fontId="5" fillId="11" borderId="2" xfId="0" applyNumberFormat="1" applyFont="1" applyFill="1" applyBorder="1" applyAlignment="1">
      <alignment horizontal="center" vertical="center"/>
    </xf>
    <xf numFmtId="0" fontId="26" fillId="11" borderId="2" xfId="0" applyFont="1" applyFill="1" applyBorder="1" applyAlignment="1">
      <alignment horizontal="center" vertical="center" wrapText="1"/>
    </xf>
    <xf numFmtId="2" fontId="2" fillId="11" borderId="1" xfId="0" applyNumberFormat="1" applyFont="1" applyFill="1" applyBorder="1" applyAlignment="1">
      <alignment vertical="center"/>
    </xf>
    <xf numFmtId="2" fontId="8" fillId="11" borderId="22" xfId="0" applyNumberFormat="1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left" vertical="center" wrapText="1"/>
    </xf>
    <xf numFmtId="2" fontId="2" fillId="11" borderId="22" xfId="0" applyNumberFormat="1" applyFont="1" applyFill="1" applyBorder="1" applyAlignment="1">
      <alignment horizontal="center" vertical="center"/>
    </xf>
    <xf numFmtId="0" fontId="5" fillId="11" borderId="13" xfId="0" applyFont="1" applyFill="1" applyBorder="1" applyAlignment="1">
      <alignment horizontal="center" vertical="center" wrapText="1"/>
    </xf>
    <xf numFmtId="0" fontId="5" fillId="11" borderId="14" xfId="0" applyFont="1" applyFill="1" applyBorder="1" applyAlignment="1">
      <alignment horizontal="center" vertical="center" wrapText="1"/>
    </xf>
    <xf numFmtId="0" fontId="11" fillId="11" borderId="14" xfId="0" applyFont="1" applyFill="1" applyBorder="1" applyAlignment="1">
      <alignment horizontal="center" vertical="center" wrapText="1"/>
    </xf>
    <xf numFmtId="2" fontId="5" fillId="11" borderId="14" xfId="0" applyNumberFormat="1" applyFont="1" applyFill="1" applyBorder="1" applyAlignment="1">
      <alignment horizontal="center" vertical="center" wrapText="1"/>
    </xf>
    <xf numFmtId="0" fontId="2" fillId="11" borderId="14" xfId="0" applyFont="1" applyFill="1" applyBorder="1" applyAlignment="1">
      <alignment horizontal="center" vertical="center" wrapText="1"/>
    </xf>
    <xf numFmtId="0" fontId="2" fillId="11" borderId="28" xfId="0" applyFont="1" applyFill="1" applyBorder="1" applyAlignment="1">
      <alignment horizontal="center" vertical="center" wrapText="1"/>
    </xf>
    <xf numFmtId="0" fontId="2" fillId="11" borderId="16" xfId="0" applyFont="1" applyFill="1" applyBorder="1" applyAlignment="1">
      <alignment vertical="center" wrapText="1"/>
    </xf>
    <xf numFmtId="165" fontId="2" fillId="11" borderId="2" xfId="0" applyNumberFormat="1" applyFont="1" applyFill="1" applyBorder="1" applyAlignment="1">
      <alignment vertical="center"/>
    </xf>
    <xf numFmtId="0" fontId="2" fillId="11" borderId="16" xfId="0" applyFont="1" applyFill="1" applyBorder="1" applyAlignment="1">
      <alignment vertical="center"/>
    </xf>
    <xf numFmtId="0" fontId="2" fillId="11" borderId="17" xfId="0" applyFont="1" applyFill="1" applyBorder="1" applyAlignment="1">
      <alignment vertical="center"/>
    </xf>
    <xf numFmtId="0" fontId="2" fillId="11" borderId="18" xfId="0" applyFont="1" applyFill="1" applyBorder="1" applyAlignment="1">
      <alignment vertical="center"/>
    </xf>
    <xf numFmtId="0" fontId="2" fillId="11" borderId="19" xfId="0" applyFont="1" applyFill="1" applyBorder="1" applyAlignment="1">
      <alignment horizontal="center" vertical="center"/>
    </xf>
    <xf numFmtId="0" fontId="5" fillId="11" borderId="19" xfId="0" applyFont="1" applyFill="1" applyBorder="1" applyAlignment="1">
      <alignment horizontal="center" vertical="center"/>
    </xf>
    <xf numFmtId="0" fontId="2" fillId="11" borderId="19" xfId="0" applyFont="1" applyFill="1" applyBorder="1" applyAlignment="1">
      <alignment vertical="center"/>
    </xf>
    <xf numFmtId="0" fontId="5" fillId="11" borderId="19" xfId="0" applyFont="1" applyFill="1" applyBorder="1" applyAlignment="1">
      <alignment vertical="center"/>
    </xf>
    <xf numFmtId="165" fontId="2" fillId="11" borderId="19" xfId="0" applyNumberFormat="1" applyFont="1" applyFill="1" applyBorder="1" applyAlignment="1">
      <alignment vertical="center"/>
    </xf>
    <xf numFmtId="0" fontId="2" fillId="11" borderId="20" xfId="0" applyFont="1" applyFill="1" applyBorder="1" applyAlignment="1">
      <alignment vertical="center"/>
    </xf>
    <xf numFmtId="0" fontId="5" fillId="3" borderId="2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left" vertical="center"/>
    </xf>
    <xf numFmtId="0" fontId="5" fillId="3" borderId="18" xfId="0" applyFont="1" applyFill="1" applyBorder="1" applyAlignment="1">
      <alignment horizontal="center" vertical="center"/>
    </xf>
    <xf numFmtId="4" fontId="5" fillId="3" borderId="19" xfId="0" applyNumberFormat="1" applyFont="1" applyFill="1" applyBorder="1" applyAlignment="1">
      <alignment horizontal="center" vertical="center"/>
    </xf>
    <xf numFmtId="165" fontId="5" fillId="3" borderId="19" xfId="0" applyNumberFormat="1" applyFont="1" applyFill="1" applyBorder="1" applyAlignment="1">
      <alignment horizontal="center" vertical="center"/>
    </xf>
    <xf numFmtId="165" fontId="5" fillId="3" borderId="20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28" fillId="0" borderId="0" xfId="0" applyFont="1"/>
    <xf numFmtId="0" fontId="2" fillId="2" borderId="34" xfId="0" applyFont="1" applyFill="1" applyBorder="1" applyAlignment="1">
      <alignment vertical="center"/>
    </xf>
    <xf numFmtId="0" fontId="2" fillId="2" borderId="33" xfId="0" applyFont="1" applyFill="1" applyBorder="1" applyAlignment="1">
      <alignment horizontal="center" vertical="center"/>
    </xf>
    <xf numFmtId="167" fontId="19" fillId="11" borderId="2" xfId="0" applyNumberFormat="1" applyFont="1" applyFill="1" applyBorder="1" applyAlignment="1">
      <alignment horizontal="center" vertical="center"/>
    </xf>
    <xf numFmtId="8" fontId="2" fillId="11" borderId="2" xfId="0" applyNumberFormat="1" applyFont="1" applyFill="1" applyBorder="1" applyAlignment="1">
      <alignment horizontal="center" vertical="center"/>
    </xf>
    <xf numFmtId="8" fontId="2" fillId="11" borderId="17" xfId="0" applyNumberFormat="1" applyFont="1" applyFill="1" applyBorder="1" applyAlignment="1">
      <alignment horizontal="center" vertical="center"/>
    </xf>
    <xf numFmtId="0" fontId="29" fillId="0" borderId="0" xfId="0" applyFont="1"/>
    <xf numFmtId="2" fontId="11" fillId="2" borderId="2" xfId="0" applyNumberFormat="1" applyFont="1" applyFill="1" applyBorder="1" applyAlignment="1">
      <alignment horizontal="center" vertical="center"/>
    </xf>
    <xf numFmtId="0" fontId="20" fillId="0" borderId="0" xfId="0" applyFont="1"/>
    <xf numFmtId="8" fontId="24" fillId="0" borderId="0" xfId="0" applyNumberFormat="1" applyFont="1" applyAlignment="1">
      <alignment horizontal="center" vertical="center"/>
    </xf>
    <xf numFmtId="0" fontId="5" fillId="3" borderId="18" xfId="0" applyFont="1" applyFill="1" applyBorder="1" applyAlignment="1">
      <alignment vertical="center" wrapText="1"/>
    </xf>
    <xf numFmtId="0" fontId="5" fillId="3" borderId="19" xfId="0" applyFont="1" applyFill="1" applyBorder="1" applyAlignment="1">
      <alignment vertical="center"/>
    </xf>
    <xf numFmtId="167" fontId="5" fillId="3" borderId="19" xfId="0" applyNumberFormat="1" applyFont="1" applyFill="1" applyBorder="1" applyAlignment="1">
      <alignment vertical="center"/>
    </xf>
    <xf numFmtId="8" fontId="5" fillId="3" borderId="20" xfId="0" applyNumberFormat="1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25" fillId="2" borderId="2" xfId="0" applyFont="1" applyFill="1" applyBorder="1" applyAlignment="1">
      <alignment horizontal="left" vertical="center" wrapText="1"/>
    </xf>
    <xf numFmtId="0" fontId="25" fillId="2" borderId="2" xfId="0" applyFont="1" applyFill="1" applyBorder="1" applyAlignment="1">
      <alignment horizontal="center" vertical="center" wrapText="1"/>
    </xf>
    <xf numFmtId="0" fontId="28" fillId="2" borderId="2" xfId="0" applyFont="1" applyFill="1" applyBorder="1" applyAlignment="1">
      <alignment horizontal="center" vertical="center" wrapText="1"/>
    </xf>
    <xf numFmtId="0" fontId="28" fillId="2" borderId="2" xfId="0" applyFont="1" applyFill="1" applyBorder="1" applyAlignment="1">
      <alignment horizontal="center" wrapText="1"/>
    </xf>
    <xf numFmtId="2" fontId="25" fillId="2" borderId="2" xfId="0" applyNumberFormat="1" applyFont="1" applyFill="1" applyBorder="1" applyAlignment="1">
      <alignment horizontal="center" vertical="center" wrapText="1"/>
    </xf>
    <xf numFmtId="4" fontId="25" fillId="2" borderId="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/>
    </xf>
    <xf numFmtId="0" fontId="28" fillId="2" borderId="2" xfId="0" applyFont="1" applyFill="1" applyBorder="1"/>
    <xf numFmtId="2" fontId="28" fillId="2" borderId="2" xfId="0" applyNumberFormat="1" applyFont="1" applyFill="1" applyBorder="1"/>
    <xf numFmtId="2" fontId="2" fillId="2" borderId="2" xfId="0" applyNumberFormat="1" applyFont="1" applyFill="1" applyBorder="1" applyAlignment="1">
      <alignment vertical="center"/>
    </xf>
    <xf numFmtId="0" fontId="23" fillId="0" borderId="0" xfId="0" applyFont="1" applyAlignment="1">
      <alignment vertical="center" wrapText="1"/>
    </xf>
    <xf numFmtId="0" fontId="24" fillId="0" borderId="0" xfId="0" applyFont="1" applyAlignment="1">
      <alignment vertical="center"/>
    </xf>
    <xf numFmtId="0" fontId="2" fillId="2" borderId="2" xfId="0" applyFont="1" applyFill="1" applyBorder="1" applyAlignment="1">
      <alignment vertical="center"/>
    </xf>
    <xf numFmtId="0" fontId="19" fillId="2" borderId="2" xfId="0" applyFont="1" applyFill="1" applyBorder="1" applyAlignment="1">
      <alignment vertical="center"/>
    </xf>
    <xf numFmtId="0" fontId="15" fillId="2" borderId="2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vertical="center"/>
    </xf>
    <xf numFmtId="0" fontId="11" fillId="0" borderId="0" xfId="0" applyFont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 wrapText="1"/>
    </xf>
    <xf numFmtId="4" fontId="5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19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2" fontId="2" fillId="0" borderId="0" xfId="0" applyNumberFormat="1" applyFont="1" applyAlignment="1">
      <alignment vertical="center"/>
    </xf>
    <xf numFmtId="2" fontId="8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65" fontId="2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168" fontId="11" fillId="7" borderId="2" xfId="0" applyNumberFormat="1" applyFont="1" applyFill="1" applyBorder="1" applyAlignment="1">
      <alignment horizontal="center" vertical="center"/>
    </xf>
    <xf numFmtId="168" fontId="5" fillId="0" borderId="2" xfId="0" applyNumberFormat="1" applyFont="1" applyBorder="1" applyAlignment="1">
      <alignment horizontal="center" vertical="center"/>
    </xf>
    <xf numFmtId="0" fontId="28" fillId="2" borderId="2" xfId="0" applyFont="1" applyFill="1" applyBorder="1" applyAlignment="1">
      <alignment horizontal="center"/>
    </xf>
    <xf numFmtId="2" fontId="22" fillId="2" borderId="2" xfId="0" applyNumberFormat="1" applyFont="1" applyFill="1" applyBorder="1" applyAlignment="1">
      <alignment horizontal="center"/>
    </xf>
    <xf numFmtId="0" fontId="31" fillId="0" borderId="0" xfId="0" applyFont="1"/>
    <xf numFmtId="2" fontId="31" fillId="0" borderId="0" xfId="0" applyNumberFormat="1" applyFont="1"/>
    <xf numFmtId="0" fontId="5" fillId="2" borderId="31" xfId="0" applyFont="1" applyFill="1" applyBorder="1" applyAlignment="1">
      <alignment horizontal="center"/>
    </xf>
    <xf numFmtId="0" fontId="32" fillId="2" borderId="31" xfId="0" applyFont="1" applyFill="1" applyBorder="1" applyAlignment="1">
      <alignment horizontal="center"/>
    </xf>
    <xf numFmtId="0" fontId="32" fillId="2" borderId="2" xfId="0" applyFont="1" applyFill="1" applyBorder="1" applyAlignment="1">
      <alignment horizontal="center"/>
    </xf>
    <xf numFmtId="0" fontId="32" fillId="2" borderId="2" xfId="0" applyFont="1" applyFill="1" applyBorder="1" applyAlignment="1">
      <alignment horizontal="center" vertical="center" wrapText="1"/>
    </xf>
    <xf numFmtId="2" fontId="32" fillId="2" borderId="2" xfId="0" applyNumberFormat="1" applyFont="1" applyFill="1" applyBorder="1" applyAlignment="1">
      <alignment horizontal="center" vertical="center" wrapText="1"/>
    </xf>
    <xf numFmtId="2" fontId="32" fillId="2" borderId="2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2" borderId="34" xfId="0" applyFont="1" applyFill="1" applyBorder="1" applyAlignment="1">
      <alignment vertical="center" wrapText="1"/>
    </xf>
    <xf numFmtId="2" fontId="5" fillId="3" borderId="2" xfId="0" applyNumberFormat="1" applyFont="1" applyFill="1" applyBorder="1" applyAlignment="1">
      <alignment horizontal="center" vertical="center"/>
    </xf>
    <xf numFmtId="4" fontId="14" fillId="5" borderId="39" xfId="0" applyNumberFormat="1" applyFont="1" applyFill="1" applyBorder="1" applyAlignment="1">
      <alignment horizontal="left" vertical="center" wrapText="1"/>
    </xf>
    <xf numFmtId="168" fontId="5" fillId="5" borderId="33" xfId="0" applyNumberFormat="1" applyFont="1" applyFill="1" applyBorder="1" applyAlignment="1">
      <alignment horizontal="center" vertical="center"/>
    </xf>
    <xf numFmtId="167" fontId="2" fillId="5" borderId="33" xfId="0" applyNumberFormat="1" applyFont="1" applyFill="1" applyBorder="1" applyAlignment="1">
      <alignment horizontal="center" vertical="center"/>
    </xf>
    <xf numFmtId="0" fontId="2" fillId="5" borderId="33" xfId="0" applyFont="1" applyFill="1" applyBorder="1" applyAlignment="1">
      <alignment horizontal="center" vertical="center"/>
    </xf>
    <xf numFmtId="165" fontId="2" fillId="5" borderId="33" xfId="0" applyNumberFormat="1" applyFont="1" applyFill="1" applyBorder="1" applyAlignment="1">
      <alignment horizontal="center" vertical="center"/>
    </xf>
    <xf numFmtId="165" fontId="2" fillId="5" borderId="40" xfId="0" applyNumberFormat="1" applyFont="1" applyFill="1" applyBorder="1" applyAlignment="1">
      <alignment horizontal="center" vertical="center"/>
    </xf>
    <xf numFmtId="8" fontId="2" fillId="3" borderId="19" xfId="0" applyNumberFormat="1" applyFont="1" applyFill="1" applyBorder="1" applyAlignment="1">
      <alignment vertical="center"/>
    </xf>
    <xf numFmtId="165" fontId="5" fillId="3" borderId="19" xfId="0" applyNumberFormat="1" applyFont="1" applyFill="1" applyBorder="1" applyAlignment="1">
      <alignment vertical="center"/>
    </xf>
    <xf numFmtId="2" fontId="15" fillId="2" borderId="2" xfId="0" applyNumberFormat="1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left" vertical="center" wrapText="1"/>
    </xf>
    <xf numFmtId="0" fontId="5" fillId="2" borderId="41" xfId="0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center" vertical="center" wrapText="1"/>
    </xf>
    <xf numFmtId="0" fontId="11" fillId="2" borderId="43" xfId="0" applyFont="1" applyFill="1" applyBorder="1" applyAlignment="1">
      <alignment horizontal="center" vertical="center" wrapText="1"/>
    </xf>
    <xf numFmtId="0" fontId="5" fillId="2" borderId="43" xfId="0" applyFont="1" applyFill="1" applyBorder="1" applyAlignment="1">
      <alignment horizontal="center" vertical="center" wrapText="1"/>
    </xf>
    <xf numFmtId="2" fontId="5" fillId="2" borderId="43" xfId="0" applyNumberFormat="1" applyFont="1" applyFill="1" applyBorder="1" applyAlignment="1">
      <alignment horizontal="center" vertical="center" wrapText="1"/>
    </xf>
    <xf numFmtId="4" fontId="5" fillId="2" borderId="43" xfId="0" applyNumberFormat="1" applyFont="1" applyFill="1" applyBorder="1" applyAlignment="1">
      <alignment horizontal="center" vertical="center" wrapText="1"/>
    </xf>
    <xf numFmtId="0" fontId="5" fillId="2" borderId="4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2" fontId="5" fillId="2" borderId="2" xfId="0" applyNumberFormat="1" applyFont="1" applyFill="1" applyBorder="1" applyAlignment="1">
      <alignment horizontal="center"/>
    </xf>
    <xf numFmtId="0" fontId="2" fillId="2" borderId="39" xfId="0" applyFont="1" applyFill="1" applyBorder="1" applyAlignment="1">
      <alignment horizontal="left" vertical="center" wrapText="1"/>
    </xf>
    <xf numFmtId="2" fontId="5" fillId="2" borderId="33" xfId="0" applyNumberFormat="1" applyFont="1" applyFill="1" applyBorder="1" applyAlignment="1">
      <alignment horizontal="center" vertical="center"/>
    </xf>
    <xf numFmtId="167" fontId="2" fillId="2" borderId="33" xfId="0" applyNumberFormat="1" applyFont="1" applyFill="1" applyBorder="1" applyAlignment="1">
      <alignment horizontal="center" vertical="center"/>
    </xf>
    <xf numFmtId="2" fontId="2" fillId="2" borderId="33" xfId="0" applyNumberFormat="1" applyFont="1" applyFill="1" applyBorder="1" applyAlignment="1">
      <alignment horizontal="center" vertical="center"/>
    </xf>
    <xf numFmtId="165" fontId="2" fillId="2" borderId="33" xfId="0" applyNumberFormat="1" applyFont="1" applyFill="1" applyBorder="1" applyAlignment="1">
      <alignment horizontal="center" vertical="center"/>
    </xf>
    <xf numFmtId="8" fontId="2" fillId="2" borderId="40" xfId="0" applyNumberFormat="1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left" vertical="center" wrapText="1"/>
    </xf>
    <xf numFmtId="0" fontId="28" fillId="11" borderId="2" xfId="0" applyFont="1" applyFill="1" applyBorder="1" applyAlignment="1">
      <alignment horizontal="center"/>
    </xf>
    <xf numFmtId="2" fontId="5" fillId="11" borderId="2" xfId="0" applyNumberFormat="1" applyFont="1" applyFill="1" applyBorder="1" applyAlignment="1">
      <alignment horizontal="center"/>
    </xf>
    <xf numFmtId="0" fontId="36" fillId="0" borderId="0" xfId="0" applyFont="1"/>
    <xf numFmtId="0" fontId="37" fillId="2" borderId="45" xfId="0" applyFont="1" applyFill="1" applyBorder="1" applyAlignment="1">
      <alignment horizontal="center" wrapText="1"/>
    </xf>
    <xf numFmtId="0" fontId="37" fillId="0" borderId="2" xfId="0" applyFont="1" applyBorder="1" applyAlignment="1">
      <alignment horizontal="center" wrapText="1"/>
    </xf>
    <xf numFmtId="0" fontId="37" fillId="2" borderId="46" xfId="0" applyFont="1" applyFill="1" applyBorder="1" applyAlignment="1">
      <alignment horizontal="center" wrapText="1"/>
    </xf>
    <xf numFmtId="0" fontId="37" fillId="2" borderId="2" xfId="0" applyFont="1" applyFill="1" applyBorder="1" applyAlignment="1">
      <alignment horizontal="center" wrapText="1"/>
    </xf>
    <xf numFmtId="0" fontId="37" fillId="13" borderId="47" xfId="0" applyFont="1" applyFill="1" applyBorder="1" applyAlignment="1">
      <alignment horizontal="center" wrapText="1"/>
    </xf>
    <xf numFmtId="0" fontId="37" fillId="14" borderId="47" xfId="0" applyFont="1" applyFill="1" applyBorder="1" applyAlignment="1">
      <alignment horizontal="center" wrapText="1"/>
    </xf>
    <xf numFmtId="0" fontId="37" fillId="14" borderId="47" xfId="0" applyFont="1" applyFill="1" applyBorder="1" applyAlignment="1">
      <alignment wrapText="1"/>
    </xf>
    <xf numFmtId="0" fontId="37" fillId="13" borderId="47" xfId="0" applyFont="1" applyFill="1" applyBorder="1" applyAlignment="1">
      <alignment wrapText="1"/>
    </xf>
    <xf numFmtId="0" fontId="37" fillId="13" borderId="47" xfId="0" applyFont="1" applyFill="1" applyBorder="1" applyAlignment="1">
      <alignment horizontal="left" wrapText="1"/>
    </xf>
    <xf numFmtId="0" fontId="37" fillId="2" borderId="47" xfId="0" applyFont="1" applyFill="1" applyBorder="1" applyAlignment="1">
      <alignment horizontal="left" wrapText="1"/>
    </xf>
    <xf numFmtId="0" fontId="37" fillId="2" borderId="47" xfId="0" applyFont="1" applyFill="1" applyBorder="1" applyAlignment="1">
      <alignment horizontal="center" wrapText="1"/>
    </xf>
    <xf numFmtId="0" fontId="29" fillId="0" borderId="0" xfId="0" applyFont="1" applyAlignment="1">
      <alignment wrapText="1"/>
    </xf>
    <xf numFmtId="0" fontId="36" fillId="2" borderId="48" xfId="0" applyFont="1" applyFill="1" applyBorder="1"/>
    <xf numFmtId="0" fontId="38" fillId="0" borderId="33" xfId="0" applyFont="1" applyBorder="1" applyAlignment="1">
      <alignment horizontal="center"/>
    </xf>
    <xf numFmtId="2" fontId="36" fillId="2" borderId="49" xfId="0" applyNumberFormat="1" applyFont="1" applyFill="1" applyBorder="1" applyAlignment="1">
      <alignment horizontal="center"/>
    </xf>
    <xf numFmtId="1" fontId="36" fillId="2" borderId="33" xfId="0" applyNumberFormat="1" applyFont="1" applyFill="1" applyBorder="1" applyAlignment="1">
      <alignment horizontal="center"/>
    </xf>
    <xf numFmtId="164" fontId="39" fillId="13" borderId="50" xfId="0" applyNumberFormat="1" applyFont="1" applyFill="1" applyBorder="1" applyAlignment="1">
      <alignment horizontal="center"/>
    </xf>
    <xf numFmtId="1" fontId="39" fillId="14" borderId="50" xfId="0" applyNumberFormat="1" applyFont="1" applyFill="1" applyBorder="1" applyAlignment="1">
      <alignment horizontal="center"/>
    </xf>
    <xf numFmtId="1" fontId="36" fillId="14" borderId="50" xfId="0" applyNumberFormat="1" applyFont="1" applyFill="1" applyBorder="1" applyAlignment="1">
      <alignment horizontal="center"/>
    </xf>
    <xf numFmtId="1" fontId="36" fillId="13" borderId="49" xfId="0" applyNumberFormat="1" applyFont="1" applyFill="1" applyBorder="1" applyAlignment="1">
      <alignment horizontal="center"/>
    </xf>
    <xf numFmtId="2" fontId="36" fillId="13" borderId="33" xfId="0" applyNumberFormat="1" applyFont="1" applyFill="1" applyBorder="1"/>
    <xf numFmtId="4" fontId="36" fillId="14" borderId="50" xfId="0" applyNumberFormat="1" applyFont="1" applyFill="1" applyBorder="1" applyAlignment="1">
      <alignment horizontal="center"/>
    </xf>
    <xf numFmtId="1" fontId="38" fillId="14" borderId="50" xfId="0" applyNumberFormat="1" applyFont="1" applyFill="1" applyBorder="1" applyAlignment="1">
      <alignment horizontal="center"/>
    </xf>
    <xf numFmtId="4" fontId="39" fillId="13" borderId="50" xfId="0" applyNumberFormat="1" applyFont="1" applyFill="1" applyBorder="1" applyAlignment="1">
      <alignment horizontal="center"/>
    </xf>
    <xf numFmtId="170" fontId="36" fillId="2" borderId="50" xfId="0" applyNumberFormat="1" applyFont="1" applyFill="1" applyBorder="1" applyAlignment="1">
      <alignment horizontal="center"/>
    </xf>
    <xf numFmtId="0" fontId="36" fillId="2" borderId="50" xfId="0" applyFont="1" applyFill="1" applyBorder="1" applyAlignment="1">
      <alignment horizontal="center"/>
    </xf>
    <xf numFmtId="1" fontId="36" fillId="2" borderId="48" xfId="0" applyNumberFormat="1" applyFont="1" applyFill="1" applyBorder="1"/>
    <xf numFmtId="1" fontId="39" fillId="14" borderId="51" xfId="0" applyNumberFormat="1" applyFont="1" applyFill="1" applyBorder="1" applyAlignment="1">
      <alignment horizontal="center"/>
    </xf>
    <xf numFmtId="4" fontId="36" fillId="2" borderId="48" xfId="0" applyNumberFormat="1" applyFont="1" applyFill="1" applyBorder="1"/>
    <xf numFmtId="1" fontId="39" fillId="14" borderId="47" xfId="0" applyNumberFormat="1" applyFont="1" applyFill="1" applyBorder="1" applyAlignment="1">
      <alignment horizontal="center"/>
    </xf>
    <xf numFmtId="0" fontId="38" fillId="2" borderId="48" xfId="0" applyFont="1" applyFill="1" applyBorder="1"/>
    <xf numFmtId="1" fontId="39" fillId="13" borderId="50" xfId="0" applyNumberFormat="1" applyFont="1" applyFill="1" applyBorder="1" applyAlignment="1">
      <alignment horizontal="center"/>
    </xf>
    <xf numFmtId="0" fontId="36" fillId="2" borderId="33" xfId="0" applyFont="1" applyFill="1" applyBorder="1"/>
    <xf numFmtId="0" fontId="38" fillId="0" borderId="50" xfId="0" applyFont="1" applyBorder="1" applyAlignment="1">
      <alignment horizontal="center"/>
    </xf>
    <xf numFmtId="0" fontId="39" fillId="2" borderId="33" xfId="0" applyFont="1" applyFill="1" applyBorder="1"/>
    <xf numFmtId="2" fontId="36" fillId="2" borderId="0" xfId="0" applyNumberFormat="1" applyFont="1" applyFill="1" applyAlignment="1">
      <alignment horizontal="center"/>
    </xf>
    <xf numFmtId="0" fontId="40" fillId="3" borderId="48" xfId="0" applyFont="1" applyFill="1" applyBorder="1" applyAlignment="1">
      <alignment horizontal="center"/>
    </xf>
    <xf numFmtId="0" fontId="38" fillId="3" borderId="48" xfId="0" applyFont="1" applyFill="1" applyBorder="1" applyAlignment="1">
      <alignment horizontal="center"/>
    </xf>
    <xf numFmtId="2" fontId="36" fillId="3" borderId="2" xfId="0" applyNumberFormat="1" applyFont="1" applyFill="1" applyBorder="1" applyAlignment="1">
      <alignment horizontal="center"/>
    </xf>
    <xf numFmtId="1" fontId="36" fillId="3" borderId="50" xfId="0" applyNumberFormat="1" applyFont="1" applyFill="1" applyBorder="1" applyAlignment="1">
      <alignment horizontal="center"/>
    </xf>
    <xf numFmtId="4" fontId="38" fillId="3" borderId="48" xfId="0" applyNumberFormat="1" applyFont="1" applyFill="1" applyBorder="1" applyAlignment="1">
      <alignment horizontal="center"/>
    </xf>
    <xf numFmtId="4" fontId="38" fillId="3" borderId="2" xfId="0" applyNumberFormat="1" applyFont="1" applyFill="1" applyBorder="1" applyAlignment="1">
      <alignment horizontal="center"/>
    </xf>
    <xf numFmtId="166" fontId="38" fillId="9" borderId="50" xfId="0" applyNumberFormat="1" applyFont="1" applyFill="1" applyBorder="1" applyAlignment="1">
      <alignment horizontal="center"/>
    </xf>
    <xf numFmtId="0" fontId="38" fillId="3" borderId="50" xfId="0" applyFont="1" applyFill="1" applyBorder="1"/>
    <xf numFmtId="0" fontId="38" fillId="3" borderId="50" xfId="0" applyFont="1" applyFill="1" applyBorder="1" applyAlignment="1">
      <alignment horizontal="center"/>
    </xf>
    <xf numFmtId="0" fontId="38" fillId="14" borderId="50" xfId="0" applyFont="1" applyFill="1" applyBorder="1" applyAlignment="1">
      <alignment horizontal="center"/>
    </xf>
    <xf numFmtId="0" fontId="39" fillId="14" borderId="50" xfId="0" applyFont="1" applyFill="1" applyBorder="1" applyAlignment="1">
      <alignment horizontal="center"/>
    </xf>
    <xf numFmtId="0" fontId="2" fillId="2" borderId="2" xfId="0" applyFont="1" applyFill="1" applyBorder="1" applyAlignment="1">
      <alignment vertical="center" wrapText="1"/>
    </xf>
    <xf numFmtId="4" fontId="11" fillId="2" borderId="2" xfId="0" applyNumberFormat="1" applyFont="1" applyFill="1" applyBorder="1" applyAlignment="1">
      <alignment horizontal="left" vertical="center" wrapText="1"/>
    </xf>
    <xf numFmtId="0" fontId="41" fillId="11" borderId="2" xfId="0" applyFont="1" applyFill="1" applyBorder="1"/>
    <xf numFmtId="0" fontId="42" fillId="11" borderId="2" xfId="0" applyFont="1" applyFill="1" applyBorder="1" applyAlignment="1">
      <alignment horizontal="center"/>
    </xf>
    <xf numFmtId="2" fontId="36" fillId="11" borderId="2" xfId="0" applyNumberFormat="1" applyFont="1" applyFill="1" applyBorder="1" applyAlignment="1">
      <alignment horizontal="center"/>
    </xf>
    <xf numFmtId="1" fontId="36" fillId="11" borderId="2" xfId="0" applyNumberFormat="1" applyFont="1" applyFill="1" applyBorder="1" applyAlignment="1">
      <alignment horizontal="center"/>
    </xf>
    <xf numFmtId="4" fontId="39" fillId="11" borderId="50" xfId="0" applyNumberFormat="1" applyFont="1" applyFill="1" applyBorder="1" applyAlignment="1">
      <alignment horizontal="center"/>
    </xf>
    <xf numFmtId="1" fontId="39" fillId="11" borderId="50" xfId="0" applyNumberFormat="1" applyFont="1" applyFill="1" applyBorder="1" applyAlignment="1">
      <alignment horizontal="center"/>
    </xf>
    <xf numFmtId="1" fontId="36" fillId="11" borderId="50" xfId="0" applyNumberFormat="1" applyFont="1" applyFill="1" applyBorder="1" applyAlignment="1">
      <alignment horizontal="center"/>
    </xf>
    <xf numFmtId="1" fontId="36" fillId="11" borderId="49" xfId="0" applyNumberFormat="1" applyFont="1" applyFill="1" applyBorder="1" applyAlignment="1">
      <alignment horizontal="center"/>
    </xf>
    <xf numFmtId="2" fontId="36" fillId="11" borderId="33" xfId="0" applyNumberFormat="1" applyFont="1" applyFill="1" applyBorder="1"/>
    <xf numFmtId="4" fontId="36" fillId="11" borderId="50" xfId="0" applyNumberFormat="1" applyFont="1" applyFill="1" applyBorder="1" applyAlignment="1">
      <alignment horizontal="center"/>
    </xf>
    <xf numFmtId="1" fontId="38" fillId="11" borderId="50" xfId="0" applyNumberFormat="1" applyFont="1" applyFill="1" applyBorder="1" applyAlignment="1">
      <alignment horizontal="center"/>
    </xf>
    <xf numFmtId="170" fontId="36" fillId="11" borderId="50" xfId="0" applyNumberFormat="1" applyFont="1" applyFill="1" applyBorder="1" applyAlignment="1">
      <alignment horizontal="center"/>
    </xf>
    <xf numFmtId="0" fontId="36" fillId="11" borderId="50" xfId="0" applyFont="1" applyFill="1" applyBorder="1" applyAlignment="1">
      <alignment horizontal="center"/>
    </xf>
    <xf numFmtId="0" fontId="41" fillId="11" borderId="48" xfId="0" applyFont="1" applyFill="1" applyBorder="1"/>
    <xf numFmtId="1" fontId="36" fillId="11" borderId="33" xfId="0" applyNumberFormat="1" applyFont="1" applyFill="1" applyBorder="1" applyAlignment="1">
      <alignment horizontal="center"/>
    </xf>
    <xf numFmtId="0" fontId="43" fillId="11" borderId="48" xfId="0" applyFont="1" applyFill="1" applyBorder="1" applyAlignment="1">
      <alignment wrapText="1"/>
    </xf>
    <xf numFmtId="0" fontId="44" fillId="0" borderId="0" xfId="0" applyFont="1"/>
    <xf numFmtId="4" fontId="41" fillId="11" borderId="48" xfId="0" applyNumberFormat="1" applyFont="1" applyFill="1" applyBorder="1"/>
    <xf numFmtId="1" fontId="41" fillId="11" borderId="48" xfId="0" applyNumberFormat="1" applyFont="1" applyFill="1" applyBorder="1"/>
    <xf numFmtId="0" fontId="39" fillId="2" borderId="33" xfId="0" applyFont="1" applyFill="1" applyBorder="1" applyAlignment="1">
      <alignment wrapText="1"/>
    </xf>
    <xf numFmtId="167" fontId="2" fillId="11" borderId="2" xfId="0" applyNumberFormat="1" applyFont="1" applyFill="1" applyBorder="1" applyAlignment="1">
      <alignment horizontal="center" vertical="center"/>
    </xf>
    <xf numFmtId="170" fontId="36" fillId="14" borderId="50" xfId="0" applyNumberFormat="1" applyFont="1" applyFill="1" applyBorder="1" applyAlignment="1">
      <alignment horizontal="center"/>
    </xf>
    <xf numFmtId="0" fontId="36" fillId="14" borderId="50" xfId="0" applyFont="1" applyFill="1" applyBorder="1" applyAlignment="1">
      <alignment horizontal="center"/>
    </xf>
    <xf numFmtId="0" fontId="41" fillId="2" borderId="2" xfId="0" applyFont="1" applyFill="1" applyBorder="1"/>
    <xf numFmtId="0" fontId="42" fillId="12" borderId="2" xfId="0" applyFont="1" applyFill="1" applyBorder="1" applyAlignment="1">
      <alignment horizontal="center"/>
    </xf>
    <xf numFmtId="2" fontId="36" fillId="2" borderId="2" xfId="0" applyNumberFormat="1" applyFont="1" applyFill="1" applyBorder="1" applyAlignment="1">
      <alignment horizontal="center"/>
    </xf>
    <xf numFmtId="1" fontId="36" fillId="2" borderId="2" xfId="0" applyNumberFormat="1" applyFont="1" applyFill="1" applyBorder="1" applyAlignment="1">
      <alignment horizontal="center"/>
    </xf>
    <xf numFmtId="0" fontId="41" fillId="2" borderId="48" xfId="0" applyFont="1" applyFill="1" applyBorder="1"/>
    <xf numFmtId="0" fontId="43" fillId="2" borderId="48" xfId="0" applyFont="1" applyFill="1" applyBorder="1" applyAlignment="1">
      <alignment wrapText="1"/>
    </xf>
    <xf numFmtId="4" fontId="41" fillId="2" borderId="48" xfId="0" applyNumberFormat="1" applyFont="1" applyFill="1" applyBorder="1"/>
    <xf numFmtId="1" fontId="41" fillId="2" borderId="48" xfId="0" applyNumberFormat="1" applyFont="1" applyFill="1" applyBorder="1"/>
    <xf numFmtId="4" fontId="14" fillId="15" borderId="39" xfId="0" applyNumberFormat="1" applyFont="1" applyFill="1" applyBorder="1" applyAlignment="1">
      <alignment horizontal="left" vertical="center" wrapText="1"/>
    </xf>
    <xf numFmtId="168" fontId="5" fillId="15" borderId="33" xfId="0" applyNumberFormat="1" applyFont="1" applyFill="1" applyBorder="1" applyAlignment="1">
      <alignment horizontal="center" vertical="center"/>
    </xf>
    <xf numFmtId="167" fontId="2" fillId="15" borderId="33" xfId="0" applyNumberFormat="1" applyFont="1" applyFill="1" applyBorder="1" applyAlignment="1">
      <alignment horizontal="center" vertical="center"/>
    </xf>
    <xf numFmtId="0" fontId="2" fillId="15" borderId="33" xfId="0" applyFont="1" applyFill="1" applyBorder="1" applyAlignment="1">
      <alignment horizontal="center" vertical="center"/>
    </xf>
    <xf numFmtId="165" fontId="2" fillId="15" borderId="33" xfId="0" applyNumberFormat="1" applyFont="1" applyFill="1" applyBorder="1" applyAlignment="1">
      <alignment horizontal="center" vertical="center"/>
    </xf>
    <xf numFmtId="165" fontId="2" fillId="15" borderId="40" xfId="0" applyNumberFormat="1" applyFont="1" applyFill="1" applyBorder="1" applyAlignment="1">
      <alignment horizontal="center" vertical="center"/>
    </xf>
    <xf numFmtId="0" fontId="29" fillId="12" borderId="0" xfId="0" applyFont="1" applyFill="1" applyAlignment="1">
      <alignment horizontal="center" vertical="center" wrapText="1"/>
    </xf>
    <xf numFmtId="170" fontId="38" fillId="3" borderId="50" xfId="0" applyNumberFormat="1" applyFont="1" applyFill="1" applyBorder="1" applyAlignment="1">
      <alignment horizontal="center"/>
    </xf>
    <xf numFmtId="170" fontId="45" fillId="2" borderId="50" xfId="0" applyNumberFormat="1" applyFont="1" applyFill="1" applyBorder="1" applyAlignment="1">
      <alignment horizontal="center"/>
    </xf>
    <xf numFmtId="170" fontId="45" fillId="14" borderId="50" xfId="0" applyNumberFormat="1" applyFont="1" applyFill="1" applyBorder="1" applyAlignment="1">
      <alignment horizontal="center"/>
    </xf>
    <xf numFmtId="1" fontId="46" fillId="13" borderId="49" xfId="0" applyNumberFormat="1" applyFont="1" applyFill="1" applyBorder="1" applyAlignment="1">
      <alignment horizontal="center"/>
    </xf>
    <xf numFmtId="0" fontId="42" fillId="12" borderId="33" xfId="0" applyFont="1" applyFill="1" applyBorder="1" applyAlignment="1">
      <alignment horizontal="center"/>
    </xf>
    <xf numFmtId="0" fontId="41" fillId="2" borderId="33" xfId="0" applyFont="1" applyFill="1" applyBorder="1"/>
    <xf numFmtId="0" fontId="42" fillId="12" borderId="50" xfId="0" applyFont="1" applyFill="1" applyBorder="1" applyAlignment="1">
      <alignment horizontal="center"/>
    </xf>
    <xf numFmtId="0" fontId="43" fillId="2" borderId="33" xfId="0" applyFont="1" applyFill="1" applyBorder="1" applyAlignment="1">
      <alignment wrapText="1"/>
    </xf>
    <xf numFmtId="0" fontId="36" fillId="2" borderId="2" xfId="0" applyFont="1" applyFill="1" applyBorder="1"/>
    <xf numFmtId="0" fontId="38" fillId="0" borderId="2" xfId="0" applyFont="1" applyBorder="1" applyAlignment="1">
      <alignment horizontal="center"/>
    </xf>
    <xf numFmtId="0" fontId="38" fillId="14" borderId="2" xfId="0" applyFont="1" applyFill="1" applyBorder="1" applyAlignment="1">
      <alignment horizontal="center"/>
    </xf>
    <xf numFmtId="8" fontId="5" fillId="3" borderId="20" xfId="0" applyNumberFormat="1" applyFont="1" applyFill="1" applyBorder="1" applyAlignment="1">
      <alignment horizontal="center" vertical="center"/>
    </xf>
    <xf numFmtId="0" fontId="43" fillId="2" borderId="2" xfId="0" applyFont="1" applyFill="1" applyBorder="1" applyAlignment="1">
      <alignment wrapText="1"/>
    </xf>
    <xf numFmtId="4" fontId="39" fillId="13" borderId="2" xfId="0" applyNumberFormat="1" applyFont="1" applyFill="1" applyBorder="1" applyAlignment="1">
      <alignment horizontal="center"/>
    </xf>
    <xf numFmtId="1" fontId="39" fillId="14" borderId="2" xfId="0" applyNumberFormat="1" applyFont="1" applyFill="1" applyBorder="1" applyAlignment="1">
      <alignment horizontal="center"/>
    </xf>
    <xf numFmtId="1" fontId="36" fillId="14" borderId="2" xfId="0" applyNumberFormat="1" applyFont="1" applyFill="1" applyBorder="1" applyAlignment="1">
      <alignment horizontal="center"/>
    </xf>
    <xf numFmtId="1" fontId="36" fillId="13" borderId="2" xfId="0" applyNumberFormat="1" applyFont="1" applyFill="1" applyBorder="1" applyAlignment="1">
      <alignment horizontal="center"/>
    </xf>
    <xf numFmtId="2" fontId="36" fillId="13" borderId="2" xfId="0" applyNumberFormat="1" applyFont="1" applyFill="1" applyBorder="1"/>
    <xf numFmtId="4" fontId="36" fillId="14" borderId="2" xfId="0" applyNumberFormat="1" applyFont="1" applyFill="1" applyBorder="1" applyAlignment="1">
      <alignment horizontal="center"/>
    </xf>
    <xf numFmtId="170" fontId="45" fillId="14" borderId="2" xfId="0" applyNumberFormat="1" applyFont="1" applyFill="1" applyBorder="1" applyAlignment="1">
      <alignment horizontal="center"/>
    </xf>
    <xf numFmtId="170" fontId="36" fillId="14" borderId="2" xfId="0" applyNumberFormat="1" applyFont="1" applyFill="1" applyBorder="1" applyAlignment="1">
      <alignment horizontal="center"/>
    </xf>
    <xf numFmtId="0" fontId="36" fillId="2" borderId="2" xfId="0" applyFont="1" applyFill="1" applyBorder="1" applyAlignment="1">
      <alignment horizontal="center"/>
    </xf>
    <xf numFmtId="4" fontId="41" fillId="2" borderId="2" xfId="0" applyNumberFormat="1" applyFont="1" applyFill="1" applyBorder="1"/>
    <xf numFmtId="1" fontId="41" fillId="2" borderId="2" xfId="0" applyNumberFormat="1" applyFont="1" applyFill="1" applyBorder="1"/>
    <xf numFmtId="0" fontId="39" fillId="2" borderId="2" xfId="0" applyFont="1" applyFill="1" applyBorder="1" applyAlignment="1">
      <alignment wrapText="1"/>
    </xf>
    <xf numFmtId="170" fontId="45" fillId="2" borderId="2" xfId="0" applyNumberFormat="1" applyFont="1" applyFill="1" applyBorder="1" applyAlignment="1">
      <alignment horizontal="center"/>
    </xf>
    <xf numFmtId="4" fontId="11" fillId="11" borderId="2" xfId="0" applyNumberFormat="1" applyFont="1" applyFill="1" applyBorder="1" applyAlignment="1">
      <alignment horizontal="center" vertical="center"/>
    </xf>
    <xf numFmtId="0" fontId="2" fillId="2" borderId="52" xfId="0" applyFont="1" applyFill="1" applyBorder="1" applyAlignment="1">
      <alignment horizontal="left" vertical="center" wrapText="1"/>
    </xf>
    <xf numFmtId="0" fontId="6" fillId="2" borderId="31" xfId="0" applyFont="1" applyFill="1" applyBorder="1" applyAlignment="1">
      <alignment horizontal="center" vertical="center"/>
    </xf>
    <xf numFmtId="2" fontId="5" fillId="2" borderId="31" xfId="0" applyNumberFormat="1" applyFont="1" applyFill="1" applyBorder="1" applyAlignment="1">
      <alignment horizontal="center" vertical="center"/>
    </xf>
    <xf numFmtId="167" fontId="2" fillId="2" borderId="31" xfId="0" applyNumberFormat="1" applyFont="1" applyFill="1" applyBorder="1" applyAlignment="1">
      <alignment horizontal="center" vertical="center"/>
    </xf>
    <xf numFmtId="2" fontId="2" fillId="2" borderId="31" xfId="0" applyNumberFormat="1" applyFont="1" applyFill="1" applyBorder="1" applyAlignment="1">
      <alignment horizontal="center" vertical="center"/>
    </xf>
    <xf numFmtId="8" fontId="2" fillId="2" borderId="53" xfId="0" applyNumberFormat="1" applyFont="1" applyFill="1" applyBorder="1" applyAlignment="1">
      <alignment horizontal="center" vertical="center"/>
    </xf>
    <xf numFmtId="8" fontId="2" fillId="2" borderId="54" xfId="0" applyNumberFormat="1" applyFont="1" applyFill="1" applyBorder="1" applyAlignment="1">
      <alignment horizontal="center" vertical="center"/>
    </xf>
    <xf numFmtId="0" fontId="2" fillId="2" borderId="52" xfId="0" applyFont="1" applyFill="1" applyBorder="1" applyAlignment="1">
      <alignment vertical="center" wrapText="1"/>
    </xf>
    <xf numFmtId="2" fontId="5" fillId="2" borderId="32" xfId="0" applyNumberFormat="1" applyFont="1" applyFill="1" applyBorder="1" applyAlignment="1">
      <alignment horizontal="center" vertical="center"/>
    </xf>
    <xf numFmtId="165" fontId="2" fillId="2" borderId="31" xfId="0" applyNumberFormat="1" applyFont="1" applyFill="1" applyBorder="1" applyAlignment="1">
      <alignment horizontal="center" vertical="center"/>
    </xf>
    <xf numFmtId="8" fontId="2" fillId="2" borderId="55" xfId="0" applyNumberFormat="1" applyFont="1" applyFill="1" applyBorder="1" applyAlignment="1">
      <alignment horizontal="center" vertical="center"/>
    </xf>
    <xf numFmtId="2" fontId="46" fillId="13" borderId="33" xfId="0" applyNumberFormat="1" applyFont="1" applyFill="1" applyBorder="1"/>
    <xf numFmtId="0" fontId="34" fillId="0" borderId="0" xfId="0" applyFont="1"/>
    <xf numFmtId="0" fontId="47" fillId="0" borderId="0" xfId="0" applyFont="1"/>
    <xf numFmtId="0" fontId="9" fillId="0" borderId="2" xfId="0" applyFont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 wrapText="1"/>
    </xf>
    <xf numFmtId="165" fontId="5" fillId="3" borderId="56" xfId="0" applyNumberFormat="1" applyFont="1" applyFill="1" applyBorder="1" applyAlignment="1">
      <alignment horizontal="center" vertical="center"/>
    </xf>
    <xf numFmtId="2" fontId="24" fillId="2" borderId="2" xfId="0" applyNumberFormat="1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 vertical="center" wrapText="1"/>
    </xf>
    <xf numFmtId="0" fontId="9" fillId="11" borderId="2" xfId="0" applyFont="1" applyFill="1" applyBorder="1" applyAlignment="1">
      <alignment horizontal="center" vertical="center" wrapText="1"/>
    </xf>
    <xf numFmtId="2" fontId="6" fillId="2" borderId="2" xfId="0" applyNumberFormat="1" applyFont="1" applyFill="1" applyBorder="1" applyAlignment="1">
      <alignment horizontal="center" vertical="center"/>
    </xf>
    <xf numFmtId="0" fontId="32" fillId="14" borderId="2" xfId="0" applyFont="1" applyFill="1" applyBorder="1" applyAlignment="1">
      <alignment horizontal="center" wrapText="1"/>
    </xf>
    <xf numFmtId="1" fontId="36" fillId="13" borderId="48" xfId="0" applyNumberFormat="1" applyFont="1" applyFill="1" applyBorder="1" applyAlignment="1">
      <alignment horizontal="center"/>
    </xf>
    <xf numFmtId="4" fontId="38" fillId="3" borderId="50" xfId="0" applyNumberFormat="1" applyFont="1" applyFill="1" applyBorder="1" applyAlignment="1">
      <alignment horizontal="center"/>
    </xf>
    <xf numFmtId="1" fontId="38" fillId="3" borderId="50" xfId="0" applyNumberFormat="1" applyFont="1" applyFill="1" applyBorder="1" applyAlignment="1">
      <alignment horizontal="center"/>
    </xf>
    <xf numFmtId="2" fontId="38" fillId="3" borderId="50" xfId="0" applyNumberFormat="1" applyFont="1" applyFill="1" applyBorder="1" applyAlignment="1">
      <alignment horizontal="center"/>
    </xf>
    <xf numFmtId="0" fontId="48" fillId="0" borderId="0" xfId="0" applyFont="1"/>
    <xf numFmtId="0" fontId="11" fillId="0" borderId="48" xfId="0" applyFont="1" applyBorder="1" applyAlignment="1">
      <alignment horizontal="left" vertical="center"/>
    </xf>
    <xf numFmtId="0" fontId="11" fillId="0" borderId="48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 wrapText="1"/>
    </xf>
    <xf numFmtId="0" fontId="5" fillId="0" borderId="50" xfId="0" applyFont="1" applyBorder="1" applyAlignment="1">
      <alignment horizontal="center" vertical="center" wrapText="1"/>
    </xf>
    <xf numFmtId="2" fontId="5" fillId="0" borderId="50" xfId="0" applyNumberFormat="1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 wrapText="1"/>
    </xf>
    <xf numFmtId="0" fontId="5" fillId="0" borderId="49" xfId="0" applyFont="1" applyBorder="1" applyAlignment="1">
      <alignment horizontal="center" vertical="center" wrapText="1"/>
    </xf>
    <xf numFmtId="0" fontId="11" fillId="2" borderId="33" xfId="0" applyFont="1" applyFill="1" applyBorder="1" applyAlignment="1">
      <alignment horizontal="left" vertical="center"/>
    </xf>
    <xf numFmtId="0" fontId="11" fillId="2" borderId="33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 wrapText="1"/>
    </xf>
    <xf numFmtId="0" fontId="5" fillId="2" borderId="33" xfId="0" applyFont="1" applyFill="1" applyBorder="1" applyAlignment="1">
      <alignment horizontal="center" vertical="center" wrapText="1"/>
    </xf>
    <xf numFmtId="0" fontId="5" fillId="2" borderId="57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2" fontId="19" fillId="2" borderId="2" xfId="0" applyNumberFormat="1" applyFont="1" applyFill="1" applyBorder="1" applyAlignment="1">
      <alignment horizontal="center" vertical="center"/>
    </xf>
    <xf numFmtId="4" fontId="39" fillId="16" borderId="50" xfId="0" applyNumberFormat="1" applyFont="1" applyFill="1" applyBorder="1" applyAlignment="1">
      <alignment horizontal="center"/>
    </xf>
    <xf numFmtId="0" fontId="29" fillId="17" borderId="0" xfId="0" applyFont="1" applyFill="1"/>
    <xf numFmtId="0" fontId="48" fillId="17" borderId="0" xfId="0" applyFont="1" applyFill="1"/>
    <xf numFmtId="0" fontId="19" fillId="18" borderId="2" xfId="0" applyFont="1" applyFill="1" applyBorder="1" applyAlignment="1">
      <alignment horizontal="center" wrapText="1"/>
    </xf>
    <xf numFmtId="4" fontId="39" fillId="4" borderId="50" xfId="0" applyNumberFormat="1" applyFont="1" applyFill="1" applyBorder="1" applyAlignment="1">
      <alignment horizontal="center"/>
    </xf>
    <xf numFmtId="0" fontId="50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9" fillId="3" borderId="7" xfId="0" applyFont="1" applyFill="1" applyBorder="1" applyAlignment="1">
      <alignment horizontal="center" vertical="center"/>
    </xf>
    <xf numFmtId="0" fontId="10" fillId="0" borderId="8" xfId="0" applyFont="1" applyBorder="1"/>
    <xf numFmtId="0" fontId="10" fillId="0" borderId="9" xfId="0" applyFont="1" applyBorder="1"/>
    <xf numFmtId="0" fontId="13" fillId="0" borderId="10" xfId="0" applyFont="1" applyBorder="1" applyAlignment="1">
      <alignment horizontal="center" vertical="center"/>
    </xf>
    <xf numFmtId="0" fontId="10" fillId="0" borderId="11" xfId="0" applyFont="1" applyBorder="1"/>
    <xf numFmtId="0" fontId="10" fillId="0" borderId="12" xfId="0" applyFont="1" applyBorder="1"/>
    <xf numFmtId="0" fontId="2" fillId="11" borderId="31" xfId="0" applyFont="1" applyFill="1" applyBorder="1" applyAlignment="1">
      <alignment vertical="center"/>
    </xf>
    <xf numFmtId="0" fontId="10" fillId="0" borderId="32" xfId="0" applyFont="1" applyBorder="1"/>
    <xf numFmtId="0" fontId="10" fillId="0" borderId="33" xfId="0" applyFont="1" applyBorder="1"/>
    <xf numFmtId="0" fontId="16" fillId="0" borderId="35" xfId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7" fillId="0" borderId="0" xfId="0" applyFont="1" applyAlignment="1">
      <alignment horizontal="center"/>
    </xf>
    <xf numFmtId="0" fontId="1" fillId="0" borderId="35" xfId="0" applyFont="1" applyBorder="1" applyAlignment="1">
      <alignment horizontal="center" vertical="center"/>
    </xf>
    <xf numFmtId="0" fontId="10" fillId="0" borderId="35" xfId="0" applyFont="1" applyBorder="1"/>
    <xf numFmtId="0" fontId="30" fillId="2" borderId="31" xfId="0" applyFont="1" applyFill="1" applyBorder="1" applyAlignment="1">
      <alignment horizontal="center" wrapText="1"/>
    </xf>
    <xf numFmtId="0" fontId="30" fillId="2" borderId="31" xfId="0" applyFont="1" applyFill="1" applyBorder="1" applyAlignment="1">
      <alignment horizontal="center" vertical="center" wrapText="1"/>
    </xf>
    <xf numFmtId="16" fontId="30" fillId="2" borderId="31" xfId="0" applyNumberFormat="1" applyFont="1" applyFill="1" applyBorder="1" applyAlignment="1">
      <alignment horizontal="center"/>
    </xf>
    <xf numFmtId="16" fontId="30" fillId="2" borderId="31" xfId="0" applyNumberFormat="1" applyFont="1" applyFill="1" applyBorder="1" applyAlignment="1">
      <alignment horizontal="center" wrapText="1"/>
    </xf>
    <xf numFmtId="0" fontId="31" fillId="0" borderId="36" xfId="0" applyFont="1" applyBorder="1"/>
    <xf numFmtId="0" fontId="10" fillId="0" borderId="37" xfId="0" applyFont="1" applyBorder="1"/>
    <xf numFmtId="0" fontId="10" fillId="0" borderId="38" xfId="0" applyFont="1" applyBorder="1"/>
    <xf numFmtId="0" fontId="33" fillId="11" borderId="0" xfId="0" applyFont="1" applyFill="1" applyAlignment="1">
      <alignment vertical="center" wrapText="1"/>
    </xf>
    <xf numFmtId="0" fontId="33" fillId="12" borderId="0" xfId="0" applyFont="1" applyFill="1" applyAlignment="1">
      <alignment vertical="center" wrapText="1"/>
    </xf>
    <xf numFmtId="0" fontId="34" fillId="11" borderId="0" xfId="0" applyFont="1" applyFill="1"/>
    <xf numFmtId="0" fontId="35" fillId="0" borderId="0" xfId="0" applyFont="1" applyAlignment="1">
      <alignment horizontal="center"/>
    </xf>
    <xf numFmtId="0" fontId="29" fillId="11" borderId="0" xfId="0" applyFont="1" applyFill="1" applyAlignment="1">
      <alignment horizontal="center" vertical="center" wrapText="1"/>
    </xf>
    <xf numFmtId="0" fontId="16" fillId="0" borderId="35" xfId="2" applyFont="1" applyBorder="1" applyAlignment="1">
      <alignment horizontal="center" vertical="center"/>
    </xf>
  </cellXfs>
  <cellStyles count="3">
    <cellStyle name="Обычный" xfId="0" builtinId="0"/>
    <cellStyle name="Обычный 2" xfId="1" xr:uid="{F4FF111F-559C-4660-8A7F-3A6D7E855C95}"/>
    <cellStyle name="Обычный 3" xfId="2" xr:uid="{4F787A86-D110-464E-AD9E-39AA6F4408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61" Type="http://schemas.openxmlformats.org/officeDocument/2006/relationships/worksheet" Target="worksheets/sheet61.xml"/><Relationship Id="rId8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M1000"/>
  <sheetViews>
    <sheetView topLeftCell="A153" workbookViewId="0">
      <selection activeCell="L80" sqref="L80"/>
    </sheetView>
  </sheetViews>
  <sheetFormatPr defaultColWidth="14.42578125" defaultRowHeight="15" customHeight="1"/>
  <cols>
    <col min="1" max="1" width="48.140625" customWidth="1"/>
    <col min="2" max="2" width="16.8554687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8.140625" customWidth="1"/>
    <col min="12" max="12" width="13.28515625" customWidth="1"/>
    <col min="13" max="26" width="8.85546875" customWidth="1"/>
  </cols>
  <sheetData>
    <row r="2" spans="1:12" ht="24">
      <c r="A2" s="521" t="s">
        <v>0</v>
      </c>
      <c r="B2" s="522"/>
      <c r="C2" s="522"/>
      <c r="D2" s="522"/>
      <c r="E2" s="522"/>
      <c r="F2" s="522"/>
      <c r="G2" s="522"/>
      <c r="H2" s="522"/>
      <c r="I2" s="522"/>
      <c r="J2" s="522"/>
      <c r="K2" s="522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13</v>
      </c>
      <c r="B4" s="10" t="s">
        <v>14</v>
      </c>
      <c r="C4" s="11">
        <v>1</v>
      </c>
      <c r="D4" s="12">
        <v>0</v>
      </c>
      <c r="E4" s="13"/>
      <c r="F4" s="14"/>
      <c r="G4" s="12">
        <f t="shared" ref="G4:G24" si="0">D4+E4-F4</f>
        <v>0</v>
      </c>
      <c r="H4" s="14">
        <v>1</v>
      </c>
      <c r="I4" s="15">
        <f t="shared" ref="I4:I24" si="1">C4*G4*H4</f>
        <v>0</v>
      </c>
      <c r="J4" s="16">
        <v>0</v>
      </c>
      <c r="K4" s="17">
        <v>190</v>
      </c>
      <c r="L4" s="17">
        <f t="shared" ref="L4:L24" si="2">J4*K4</f>
        <v>0</v>
      </c>
    </row>
    <row r="5" spans="1:12">
      <c r="A5" s="9" t="s">
        <v>15</v>
      </c>
      <c r="B5" s="10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 ht="29.25">
      <c r="A6" s="9" t="s">
        <v>17</v>
      </c>
      <c r="B6" s="10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18</v>
      </c>
      <c r="B7" s="10" t="s">
        <v>16</v>
      </c>
      <c r="C7" s="11">
        <v>1</v>
      </c>
      <c r="D7" s="12">
        <v>0</v>
      </c>
      <c r="E7" s="13"/>
      <c r="F7" s="14"/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19</v>
      </c>
      <c r="B8" s="10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20</v>
      </c>
      <c r="B9" s="10" t="s">
        <v>16</v>
      </c>
      <c r="C9" s="11">
        <v>0.5</v>
      </c>
      <c r="D9" s="12">
        <v>0</v>
      </c>
      <c r="E9" s="13"/>
      <c r="F9" s="14"/>
      <c r="G9" s="12">
        <f t="shared" si="0"/>
        <v>0</v>
      </c>
      <c r="H9" s="14">
        <v>10</v>
      </c>
      <c r="I9" s="15">
        <f t="shared" si="1"/>
        <v>0</v>
      </c>
      <c r="J9" s="16">
        <f t="shared" si="3"/>
        <v>0</v>
      </c>
      <c r="K9" s="17">
        <v>87.5</v>
      </c>
      <c r="L9" s="17">
        <f t="shared" si="2"/>
        <v>0</v>
      </c>
    </row>
    <row r="10" spans="1:12">
      <c r="A10" s="9" t="s">
        <v>21</v>
      </c>
      <c r="B10" s="10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22</v>
      </c>
      <c r="B11" s="10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23</v>
      </c>
      <c r="B12" s="10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24</v>
      </c>
      <c r="B13" s="10" t="s">
        <v>16</v>
      </c>
      <c r="C13" s="11">
        <v>1</v>
      </c>
      <c r="D13" s="12">
        <v>0</v>
      </c>
      <c r="E13" s="13"/>
      <c r="F13" s="14"/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25</v>
      </c>
      <c r="B14" s="19" t="s">
        <v>26</v>
      </c>
      <c r="C14" s="11">
        <v>0.2</v>
      </c>
      <c r="D14" s="12">
        <v>80</v>
      </c>
      <c r="E14" s="13">
        <v>75</v>
      </c>
      <c r="F14" s="14"/>
      <c r="G14" s="12">
        <f t="shared" si="0"/>
        <v>155</v>
      </c>
      <c r="H14" s="14">
        <v>18</v>
      </c>
      <c r="I14" s="15">
        <f t="shared" si="1"/>
        <v>558</v>
      </c>
      <c r="J14" s="16">
        <f t="shared" si="4"/>
        <v>2790</v>
      </c>
      <c r="K14" s="17">
        <v>68</v>
      </c>
      <c r="L14" s="17">
        <f t="shared" si="2"/>
        <v>189720</v>
      </c>
    </row>
    <row r="15" spans="1:12">
      <c r="A15" s="9" t="s">
        <v>27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7"/>
      <c r="L15" s="17">
        <f t="shared" si="2"/>
        <v>0</v>
      </c>
    </row>
    <row r="16" spans="1:12" ht="29.25">
      <c r="A16" s="21" t="s">
        <v>28</v>
      </c>
      <c r="B16" s="19" t="s">
        <v>26</v>
      </c>
      <c r="C16" s="11">
        <v>0.2</v>
      </c>
      <c r="D16" s="12">
        <v>53</v>
      </c>
      <c r="E16" s="22">
        <v>50</v>
      </c>
      <c r="F16" s="14"/>
      <c r="G16" s="12">
        <f t="shared" si="0"/>
        <v>103</v>
      </c>
      <c r="H16" s="14">
        <v>18</v>
      </c>
      <c r="I16" s="15">
        <f t="shared" si="1"/>
        <v>370.8</v>
      </c>
      <c r="J16" s="16">
        <f t="shared" ref="J16:J19" si="5">H16*G16</f>
        <v>1854</v>
      </c>
      <c r="K16" s="17">
        <v>70</v>
      </c>
      <c r="L16" s="17">
        <f t="shared" si="2"/>
        <v>129780</v>
      </c>
    </row>
    <row r="17" spans="1:13">
      <c r="A17" s="21" t="s">
        <v>29</v>
      </c>
      <c r="B17" s="19" t="s">
        <v>26</v>
      </c>
      <c r="C17" s="11">
        <v>0.2</v>
      </c>
      <c r="D17" s="12">
        <v>80</v>
      </c>
      <c r="E17" s="22"/>
      <c r="F17" s="14"/>
      <c r="G17" s="12">
        <f t="shared" si="0"/>
        <v>80</v>
      </c>
      <c r="H17" s="14">
        <v>18</v>
      </c>
      <c r="I17" s="15">
        <f t="shared" si="1"/>
        <v>288</v>
      </c>
      <c r="J17" s="16">
        <f t="shared" si="5"/>
        <v>1440</v>
      </c>
      <c r="K17" s="17">
        <v>94.1</v>
      </c>
      <c r="L17" s="17">
        <f t="shared" si="2"/>
        <v>135504</v>
      </c>
    </row>
    <row r="18" spans="1:13">
      <c r="A18" s="9" t="s">
        <v>30</v>
      </c>
      <c r="B18" s="19" t="s">
        <v>26</v>
      </c>
      <c r="C18" s="11">
        <v>0.2</v>
      </c>
      <c r="D18" s="23">
        <v>27</v>
      </c>
      <c r="E18" s="13"/>
      <c r="F18" s="14"/>
      <c r="G18" s="12">
        <f t="shared" si="0"/>
        <v>27</v>
      </c>
      <c r="H18" s="14">
        <v>18</v>
      </c>
      <c r="I18" s="15">
        <f t="shared" si="1"/>
        <v>97.2</v>
      </c>
      <c r="J18" s="16">
        <f t="shared" si="5"/>
        <v>486</v>
      </c>
      <c r="K18" s="17">
        <v>70</v>
      </c>
      <c r="L18" s="17">
        <f t="shared" si="2"/>
        <v>34020</v>
      </c>
    </row>
    <row r="19" spans="1:13">
      <c r="A19" s="9" t="s">
        <v>31</v>
      </c>
      <c r="B19" s="10" t="s">
        <v>14</v>
      </c>
      <c r="C19" s="11">
        <v>0</v>
      </c>
      <c r="D19" s="12">
        <v>0</v>
      </c>
      <c r="E19" s="13"/>
      <c r="F19" s="14"/>
      <c r="G19" s="12">
        <f t="shared" si="0"/>
        <v>0</v>
      </c>
      <c r="H19" s="14">
        <v>0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3">
      <c r="A20" s="9" t="s">
        <v>32</v>
      </c>
      <c r="B20" s="10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24" si="6">G20*H20</f>
        <v>0</v>
      </c>
      <c r="K20" s="17">
        <v>85</v>
      </c>
      <c r="L20" s="17">
        <f t="shared" si="2"/>
        <v>0</v>
      </c>
    </row>
    <row r="21" spans="1:13" ht="15.75" customHeight="1">
      <c r="A21" s="9" t="s">
        <v>33</v>
      </c>
      <c r="B21" s="10" t="s">
        <v>34</v>
      </c>
      <c r="C21" s="11">
        <v>0.11</v>
      </c>
      <c r="D21" s="12">
        <v>2</v>
      </c>
      <c r="E21" s="13">
        <v>-2</v>
      </c>
      <c r="F21" s="14"/>
      <c r="G21" s="12">
        <f t="shared" si="0"/>
        <v>0</v>
      </c>
      <c r="H21" s="14">
        <v>10</v>
      </c>
      <c r="I21" s="15">
        <f t="shared" si="1"/>
        <v>0</v>
      </c>
      <c r="J21" s="16">
        <f t="shared" si="6"/>
        <v>0</v>
      </c>
      <c r="K21" s="17">
        <v>39</v>
      </c>
      <c r="L21" s="17">
        <f t="shared" si="2"/>
        <v>0</v>
      </c>
      <c r="M21" s="24" t="s">
        <v>35</v>
      </c>
    </row>
    <row r="22" spans="1:13" ht="15.75" customHeight="1">
      <c r="A22" s="9" t="s">
        <v>36</v>
      </c>
      <c r="B22" s="10" t="s">
        <v>34</v>
      </c>
      <c r="C22" s="11">
        <v>0.11</v>
      </c>
      <c r="D22" s="12">
        <v>10</v>
      </c>
      <c r="E22" s="13">
        <v>-1</v>
      </c>
      <c r="F22" s="14"/>
      <c r="G22" s="12">
        <f t="shared" si="0"/>
        <v>9</v>
      </c>
      <c r="H22" s="14">
        <v>10</v>
      </c>
      <c r="I22" s="15">
        <f t="shared" si="1"/>
        <v>9.9</v>
      </c>
      <c r="J22" s="16">
        <f t="shared" si="6"/>
        <v>90</v>
      </c>
      <c r="K22" s="17">
        <v>39</v>
      </c>
      <c r="L22" s="17">
        <f t="shared" si="2"/>
        <v>3510</v>
      </c>
      <c r="M22" s="24" t="s">
        <v>35</v>
      </c>
    </row>
    <row r="23" spans="1:13" ht="15.75" customHeight="1">
      <c r="A23" s="9" t="s">
        <v>37</v>
      </c>
      <c r="B23" s="10" t="s">
        <v>34</v>
      </c>
      <c r="C23" s="11">
        <v>0.11</v>
      </c>
      <c r="D23" s="12">
        <v>3</v>
      </c>
      <c r="E23" s="13">
        <v>-1</v>
      </c>
      <c r="F23" s="14"/>
      <c r="G23" s="12">
        <f t="shared" si="0"/>
        <v>2</v>
      </c>
      <c r="H23" s="14">
        <v>10</v>
      </c>
      <c r="I23" s="15">
        <f t="shared" si="1"/>
        <v>2.2000000000000002</v>
      </c>
      <c r="J23" s="16">
        <f t="shared" si="6"/>
        <v>20</v>
      </c>
      <c r="K23" s="17">
        <v>39</v>
      </c>
      <c r="L23" s="17">
        <f t="shared" si="2"/>
        <v>780</v>
      </c>
      <c r="M23" s="24" t="s">
        <v>35</v>
      </c>
    </row>
    <row r="24" spans="1:13" ht="15.75" customHeight="1">
      <c r="A24" s="9" t="s">
        <v>38</v>
      </c>
      <c r="B24" s="10" t="s">
        <v>34</v>
      </c>
      <c r="C24" s="11">
        <v>0.11</v>
      </c>
      <c r="D24" s="12">
        <v>6</v>
      </c>
      <c r="E24" s="13">
        <v>-1</v>
      </c>
      <c r="F24" s="14"/>
      <c r="G24" s="12">
        <f t="shared" si="0"/>
        <v>5</v>
      </c>
      <c r="H24" s="14">
        <v>10</v>
      </c>
      <c r="I24" s="15">
        <f t="shared" si="1"/>
        <v>5.5</v>
      </c>
      <c r="J24" s="16">
        <f t="shared" si="6"/>
        <v>50</v>
      </c>
      <c r="K24" s="17">
        <v>39</v>
      </c>
      <c r="L24" s="17">
        <f t="shared" si="2"/>
        <v>1950</v>
      </c>
      <c r="M24" s="24" t="s">
        <v>35</v>
      </c>
    </row>
    <row r="25" spans="1:13" ht="15.75" customHeight="1">
      <c r="A25" s="25"/>
      <c r="B25" s="10"/>
      <c r="C25" s="26">
        <f t="shared" ref="C25:G25" si="7">SUM(C4:C24)</f>
        <v>11.439999999999994</v>
      </c>
      <c r="D25" s="27">
        <f t="shared" si="7"/>
        <v>261</v>
      </c>
      <c r="E25" s="27">
        <f t="shared" si="7"/>
        <v>120</v>
      </c>
      <c r="F25" s="27">
        <f t="shared" si="7"/>
        <v>0</v>
      </c>
      <c r="G25" s="27">
        <f t="shared" si="7"/>
        <v>381</v>
      </c>
      <c r="H25" s="28"/>
      <c r="I25" s="29">
        <f t="shared" ref="I25:J25" si="8">SUM(I4:I24)</f>
        <v>1331.6000000000001</v>
      </c>
      <c r="J25" s="30">
        <f t="shared" si="8"/>
        <v>6730</v>
      </c>
      <c r="K25" s="31"/>
      <c r="L25" s="32">
        <f>SUM(L4:L24)</f>
        <v>495264</v>
      </c>
    </row>
    <row r="26" spans="1:13" ht="15.75" customHeight="1"/>
    <row r="27" spans="1:13" ht="15.75" customHeight="1">
      <c r="A27" s="523" t="s">
        <v>39</v>
      </c>
      <c r="B27" s="524"/>
      <c r="C27" s="524"/>
      <c r="D27" s="524"/>
      <c r="E27" s="524"/>
      <c r="F27" s="524"/>
      <c r="G27" s="525"/>
    </row>
    <row r="28" spans="1:13" ht="15.75" customHeight="1">
      <c r="A28" s="33" t="s">
        <v>40</v>
      </c>
      <c r="B28" s="34" t="s">
        <v>1</v>
      </c>
      <c r="C28" s="5" t="s">
        <v>41</v>
      </c>
      <c r="D28" s="35" t="s">
        <v>42</v>
      </c>
      <c r="E28" s="36" t="s">
        <v>43</v>
      </c>
      <c r="F28" s="5" t="s">
        <v>44</v>
      </c>
      <c r="G28" s="37" t="s">
        <v>45</v>
      </c>
    </row>
    <row r="29" spans="1:13" ht="15.75" customHeight="1">
      <c r="A29" s="38" t="s">
        <v>46</v>
      </c>
      <c r="B29" s="39" t="s">
        <v>47</v>
      </c>
      <c r="C29" s="15">
        <v>0</v>
      </c>
      <c r="D29" s="15">
        <v>0</v>
      </c>
      <c r="E29" s="15">
        <v>0</v>
      </c>
      <c r="F29" s="15">
        <f t="shared" ref="F29:F30" si="9">C29+D29-E29</f>
        <v>0</v>
      </c>
      <c r="G29" s="40">
        <f>C29</f>
        <v>0</v>
      </c>
    </row>
    <row r="30" spans="1:13" ht="15.75" customHeight="1">
      <c r="A30" s="33" t="s">
        <v>48</v>
      </c>
      <c r="B30" s="41" t="s">
        <v>49</v>
      </c>
      <c r="C30" s="15">
        <v>0</v>
      </c>
      <c r="D30" s="15">
        <v>0</v>
      </c>
      <c r="E30" s="15">
        <v>0</v>
      </c>
      <c r="F30" s="15">
        <f t="shared" si="9"/>
        <v>0</v>
      </c>
      <c r="G30" s="40">
        <v>0</v>
      </c>
    </row>
    <row r="31" spans="1:13" ht="15.75" customHeight="1">
      <c r="A31" s="33"/>
      <c r="B31" s="34"/>
      <c r="C31" s="15">
        <v>0</v>
      </c>
      <c r="D31" s="15"/>
      <c r="E31" s="15">
        <v>0</v>
      </c>
      <c r="F31" s="15">
        <f>C31-E31+D31</f>
        <v>0</v>
      </c>
      <c r="G31" s="42"/>
    </row>
    <row r="32" spans="1:13" ht="15.75" customHeight="1"/>
    <row r="33" spans="1:9" ht="15.75" customHeight="1">
      <c r="A33" s="526" t="s">
        <v>50</v>
      </c>
      <c r="B33" s="527"/>
      <c r="C33" s="527"/>
      <c r="D33" s="527"/>
      <c r="E33" s="527"/>
      <c r="F33" s="527"/>
      <c r="G33" s="528"/>
    </row>
    <row r="34" spans="1:9" ht="15.75" customHeight="1">
      <c r="A34" s="43"/>
      <c r="B34" s="44" t="s">
        <v>51</v>
      </c>
      <c r="C34" s="45" t="s">
        <v>52</v>
      </c>
      <c r="D34" s="46" t="s">
        <v>53</v>
      </c>
      <c r="E34" s="46" t="s">
        <v>54</v>
      </c>
      <c r="F34" s="47" t="s">
        <v>11</v>
      </c>
      <c r="G34" s="48" t="s">
        <v>55</v>
      </c>
    </row>
    <row r="35" spans="1:9" ht="15.75" customHeight="1">
      <c r="A35" s="49" t="s">
        <v>56</v>
      </c>
      <c r="B35" s="50">
        <v>891.5</v>
      </c>
      <c r="C35" s="51">
        <v>270.5</v>
      </c>
      <c r="D35" s="52"/>
      <c r="E35" s="53">
        <f t="shared" ref="E35:E62" si="10">B35+C35-D35</f>
        <v>1162</v>
      </c>
      <c r="F35" s="54">
        <v>196</v>
      </c>
      <c r="G35" s="55">
        <f t="shared" ref="G35:G62" si="11">E35*F35</f>
        <v>227752</v>
      </c>
    </row>
    <row r="36" spans="1:9" ht="15.75" customHeight="1">
      <c r="A36" s="49" t="s">
        <v>57</v>
      </c>
      <c r="B36" s="50">
        <v>0</v>
      </c>
      <c r="C36" s="51">
        <v>0</v>
      </c>
      <c r="D36" s="52"/>
      <c r="E36" s="53">
        <f t="shared" si="10"/>
        <v>0</v>
      </c>
      <c r="F36" s="54">
        <v>196</v>
      </c>
      <c r="G36" s="55">
        <f t="shared" si="11"/>
        <v>0</v>
      </c>
    </row>
    <row r="37" spans="1:9" ht="15.75" customHeight="1">
      <c r="A37" s="49" t="s">
        <v>58</v>
      </c>
      <c r="B37" s="50">
        <v>281.8</v>
      </c>
      <c r="C37" s="51">
        <v>117.09999999999997</v>
      </c>
      <c r="D37" s="52"/>
      <c r="E37" s="53">
        <f t="shared" si="10"/>
        <v>398.9</v>
      </c>
      <c r="F37" s="54">
        <v>196</v>
      </c>
      <c r="G37" s="55">
        <f t="shared" si="11"/>
        <v>78184.399999999994</v>
      </c>
    </row>
    <row r="38" spans="1:9" ht="15.75" customHeight="1">
      <c r="A38" s="49" t="s">
        <v>59</v>
      </c>
      <c r="B38" s="50">
        <v>178.7</v>
      </c>
      <c r="C38" s="51">
        <v>108.80000000000001</v>
      </c>
      <c r="D38" s="52"/>
      <c r="E38" s="53">
        <f t="shared" si="10"/>
        <v>287.5</v>
      </c>
      <c r="F38" s="54">
        <v>196</v>
      </c>
      <c r="G38" s="55">
        <f t="shared" si="11"/>
        <v>56350</v>
      </c>
    </row>
    <row r="39" spans="1:9" ht="15.75" customHeight="1">
      <c r="A39" s="49" t="s">
        <v>60</v>
      </c>
      <c r="B39" s="50">
        <v>346.9</v>
      </c>
      <c r="C39" s="51">
        <v>128.10000000000002</v>
      </c>
      <c r="D39" s="52"/>
      <c r="E39" s="53">
        <f t="shared" si="10"/>
        <v>475</v>
      </c>
      <c r="F39" s="54">
        <v>196</v>
      </c>
      <c r="G39" s="55">
        <f t="shared" si="11"/>
        <v>93100</v>
      </c>
    </row>
    <row r="40" spans="1:9" ht="15.75" customHeight="1">
      <c r="A40" s="49" t="s">
        <v>61</v>
      </c>
      <c r="B40" s="50">
        <v>231.9</v>
      </c>
      <c r="C40" s="51">
        <v>389</v>
      </c>
      <c r="D40" s="52"/>
      <c r="E40" s="53">
        <f t="shared" si="10"/>
        <v>620.9</v>
      </c>
      <c r="F40" s="54">
        <v>196</v>
      </c>
      <c r="G40" s="55">
        <f t="shared" si="11"/>
        <v>121696.4</v>
      </c>
    </row>
    <row r="41" spans="1:9" ht="15.75" customHeight="1">
      <c r="A41" s="56" t="s">
        <v>62</v>
      </c>
      <c r="B41" s="57">
        <v>0</v>
      </c>
      <c r="C41" s="58">
        <v>0</v>
      </c>
      <c r="D41" s="59"/>
      <c r="E41" s="60">
        <f t="shared" si="10"/>
        <v>0</v>
      </c>
      <c r="F41" s="61">
        <v>186</v>
      </c>
      <c r="G41" s="62">
        <f t="shared" si="11"/>
        <v>0</v>
      </c>
    </row>
    <row r="42" spans="1:9" ht="39" customHeight="1">
      <c r="A42" s="63" t="s">
        <v>63</v>
      </c>
      <c r="B42" s="64">
        <v>1040.4000000000001</v>
      </c>
      <c r="C42" s="65">
        <v>144.79999999999995</v>
      </c>
      <c r="D42" s="66"/>
      <c r="E42" s="67">
        <f t="shared" si="10"/>
        <v>1185.2</v>
      </c>
      <c r="F42" s="68">
        <v>140</v>
      </c>
      <c r="G42" s="69">
        <f t="shared" si="11"/>
        <v>165928</v>
      </c>
    </row>
    <row r="43" spans="1:9" ht="15.75" customHeight="1">
      <c r="A43" s="63" t="s">
        <v>64</v>
      </c>
      <c r="B43" s="70">
        <v>0</v>
      </c>
      <c r="C43" s="65">
        <v>0</v>
      </c>
      <c r="D43" s="66"/>
      <c r="E43" s="67">
        <f t="shared" si="10"/>
        <v>0</v>
      </c>
      <c r="F43" s="68">
        <v>140</v>
      </c>
      <c r="G43" s="69">
        <f t="shared" si="11"/>
        <v>0</v>
      </c>
    </row>
    <row r="44" spans="1:9" ht="39" customHeight="1">
      <c r="A44" s="71" t="s">
        <v>65</v>
      </c>
      <c r="B44" s="72">
        <v>0</v>
      </c>
      <c r="C44" s="73">
        <v>0</v>
      </c>
      <c r="D44" s="74"/>
      <c r="E44" s="75">
        <f t="shared" si="10"/>
        <v>0</v>
      </c>
      <c r="F44" s="76">
        <v>140</v>
      </c>
      <c r="G44" s="77">
        <f t="shared" si="11"/>
        <v>0</v>
      </c>
    </row>
    <row r="45" spans="1:9" ht="15.75" customHeight="1">
      <c r="A45" s="78" t="s">
        <v>66</v>
      </c>
      <c r="B45" s="72">
        <v>1244.4000000000001</v>
      </c>
      <c r="C45" s="73">
        <v>-26.400000000000091</v>
      </c>
      <c r="D45" s="74"/>
      <c r="E45" s="75">
        <f t="shared" si="10"/>
        <v>1218</v>
      </c>
      <c r="F45" s="76">
        <v>140</v>
      </c>
      <c r="G45" s="77">
        <f t="shared" si="11"/>
        <v>170520</v>
      </c>
      <c r="I45" s="24" t="s">
        <v>35</v>
      </c>
    </row>
    <row r="46" spans="1:9" ht="15.75" customHeight="1">
      <c r="A46" s="79" t="s">
        <v>67</v>
      </c>
      <c r="B46" s="80">
        <v>714.2</v>
      </c>
      <c r="C46" s="81">
        <v>384.5</v>
      </c>
      <c r="D46" s="82"/>
      <c r="E46" s="83">
        <f t="shared" si="10"/>
        <v>1098.7</v>
      </c>
      <c r="F46" s="84">
        <v>140</v>
      </c>
      <c r="G46" s="85">
        <f t="shared" si="11"/>
        <v>153818</v>
      </c>
    </row>
    <row r="47" spans="1:9" ht="15.75" customHeight="1">
      <c r="A47" s="86" t="s">
        <v>68</v>
      </c>
      <c r="B47" s="87">
        <v>42</v>
      </c>
      <c r="C47" s="88">
        <v>-11.100000000000001</v>
      </c>
      <c r="D47" s="89"/>
      <c r="E47" s="90">
        <f t="shared" si="10"/>
        <v>30.9</v>
      </c>
      <c r="F47" s="91">
        <v>140</v>
      </c>
      <c r="G47" s="92">
        <f t="shared" si="11"/>
        <v>4326</v>
      </c>
      <c r="I47" s="24" t="s">
        <v>35</v>
      </c>
    </row>
    <row r="48" spans="1:9" ht="15.75" customHeight="1">
      <c r="A48" s="86" t="s">
        <v>69</v>
      </c>
      <c r="B48" s="87">
        <v>460.6</v>
      </c>
      <c r="C48" s="88">
        <v>175.29999999999995</v>
      </c>
      <c r="D48" s="89"/>
      <c r="E48" s="90">
        <f t="shared" si="10"/>
        <v>635.9</v>
      </c>
      <c r="F48" s="91">
        <v>140</v>
      </c>
      <c r="G48" s="92">
        <f t="shared" si="11"/>
        <v>89026</v>
      </c>
    </row>
    <row r="49" spans="1:9" ht="15.75" customHeight="1">
      <c r="A49" s="86" t="s">
        <v>70</v>
      </c>
      <c r="B49" s="87">
        <v>624.1</v>
      </c>
      <c r="C49" s="88">
        <v>91.5</v>
      </c>
      <c r="D49" s="89"/>
      <c r="E49" s="90">
        <f t="shared" si="10"/>
        <v>715.6</v>
      </c>
      <c r="F49" s="91">
        <v>140</v>
      </c>
      <c r="G49" s="92">
        <f t="shared" si="11"/>
        <v>100184</v>
      </c>
    </row>
    <row r="50" spans="1:9" ht="15.75" customHeight="1">
      <c r="A50" s="93" t="s">
        <v>71</v>
      </c>
      <c r="B50" s="94">
        <v>26</v>
      </c>
      <c r="C50" s="95">
        <v>-2.6999999999999993</v>
      </c>
      <c r="D50" s="96"/>
      <c r="E50" s="97">
        <f t="shared" si="10"/>
        <v>23.3</v>
      </c>
      <c r="F50" s="98">
        <v>140</v>
      </c>
      <c r="G50" s="99">
        <f t="shared" si="11"/>
        <v>3262</v>
      </c>
      <c r="I50" s="24" t="s">
        <v>35</v>
      </c>
    </row>
    <row r="51" spans="1:9" ht="15.75" customHeight="1">
      <c r="A51" s="63" t="s">
        <v>72</v>
      </c>
      <c r="B51" s="70">
        <v>1145.0999999999999</v>
      </c>
      <c r="C51" s="65">
        <v>172.90000000000009</v>
      </c>
      <c r="D51" s="66"/>
      <c r="E51" s="67">
        <f t="shared" si="10"/>
        <v>1318</v>
      </c>
      <c r="F51" s="68">
        <v>0</v>
      </c>
      <c r="G51" s="69">
        <f t="shared" si="11"/>
        <v>0</v>
      </c>
    </row>
    <row r="52" spans="1:9" ht="15.75" customHeight="1">
      <c r="A52" s="100" t="s">
        <v>73</v>
      </c>
      <c r="B52" s="101">
        <v>1347.1</v>
      </c>
      <c r="C52" s="102">
        <v>723.40000000000009</v>
      </c>
      <c r="D52" s="103"/>
      <c r="E52" s="104">
        <f t="shared" si="10"/>
        <v>2070.5</v>
      </c>
      <c r="F52" s="105">
        <v>140</v>
      </c>
      <c r="G52" s="106">
        <f t="shared" si="11"/>
        <v>289870</v>
      </c>
    </row>
    <row r="53" spans="1:9" ht="15.75" customHeight="1">
      <c r="A53" s="100" t="s">
        <v>74</v>
      </c>
      <c r="B53" s="101">
        <v>318</v>
      </c>
      <c r="C53" s="102">
        <v>0</v>
      </c>
      <c r="D53" s="103"/>
      <c r="E53" s="104">
        <f t="shared" si="10"/>
        <v>318</v>
      </c>
      <c r="F53" s="105">
        <v>128</v>
      </c>
      <c r="G53" s="106">
        <f t="shared" si="11"/>
        <v>40704</v>
      </c>
    </row>
    <row r="54" spans="1:9" ht="15.75" customHeight="1">
      <c r="A54" s="78" t="s">
        <v>75</v>
      </c>
      <c r="B54" s="72">
        <v>574</v>
      </c>
      <c r="C54" s="73">
        <v>0</v>
      </c>
      <c r="D54" s="74"/>
      <c r="E54" s="75">
        <f t="shared" si="10"/>
        <v>574</v>
      </c>
      <c r="F54" s="76">
        <v>128</v>
      </c>
      <c r="G54" s="77">
        <f t="shared" si="11"/>
        <v>73472</v>
      </c>
    </row>
    <row r="55" spans="1:9" ht="15.75" customHeight="1">
      <c r="A55" s="79" t="s">
        <v>76</v>
      </c>
      <c r="B55" s="80">
        <v>503</v>
      </c>
      <c r="C55" s="81">
        <v>0</v>
      </c>
      <c r="D55" s="82"/>
      <c r="E55" s="83">
        <f t="shared" si="10"/>
        <v>503</v>
      </c>
      <c r="F55" s="84">
        <v>128</v>
      </c>
      <c r="G55" s="85">
        <f t="shared" si="11"/>
        <v>64384</v>
      </c>
    </row>
    <row r="56" spans="1:9" ht="15.75" customHeight="1">
      <c r="A56" s="63" t="s">
        <v>77</v>
      </c>
      <c r="B56" s="70">
        <v>0</v>
      </c>
      <c r="C56" s="65">
        <v>0</v>
      </c>
      <c r="D56" s="66"/>
      <c r="E56" s="67">
        <f t="shared" si="10"/>
        <v>0</v>
      </c>
      <c r="F56" s="68">
        <v>128</v>
      </c>
      <c r="G56" s="69">
        <f t="shared" si="11"/>
        <v>0</v>
      </c>
    </row>
    <row r="57" spans="1:9" ht="15.75" customHeight="1">
      <c r="A57" s="86" t="s">
        <v>78</v>
      </c>
      <c r="B57" s="87">
        <v>714</v>
      </c>
      <c r="C57" s="88">
        <v>0</v>
      </c>
      <c r="D57" s="89"/>
      <c r="E57" s="90">
        <f t="shared" si="10"/>
        <v>714</v>
      </c>
      <c r="F57" s="91">
        <v>128</v>
      </c>
      <c r="G57" s="92">
        <f t="shared" si="11"/>
        <v>91392</v>
      </c>
    </row>
    <row r="58" spans="1:9" ht="15.75" customHeight="1">
      <c r="A58" s="100" t="s">
        <v>79</v>
      </c>
      <c r="B58" s="101">
        <v>0</v>
      </c>
      <c r="C58" s="102">
        <v>0</v>
      </c>
      <c r="D58" s="103"/>
      <c r="E58" s="104">
        <f t="shared" si="10"/>
        <v>0</v>
      </c>
      <c r="F58" s="105">
        <v>102</v>
      </c>
      <c r="G58" s="106">
        <f t="shared" si="11"/>
        <v>0</v>
      </c>
    </row>
    <row r="59" spans="1:9" ht="15.75" customHeight="1">
      <c r="A59" s="78" t="s">
        <v>80</v>
      </c>
      <c r="B59" s="72">
        <v>120</v>
      </c>
      <c r="C59" s="73">
        <v>0</v>
      </c>
      <c r="D59" s="74"/>
      <c r="E59" s="75">
        <f t="shared" si="10"/>
        <v>120</v>
      </c>
      <c r="F59" s="76">
        <v>102</v>
      </c>
      <c r="G59" s="77">
        <f t="shared" si="11"/>
        <v>12240</v>
      </c>
    </row>
    <row r="60" spans="1:9" ht="26.25" customHeight="1">
      <c r="A60" s="79" t="s">
        <v>81</v>
      </c>
      <c r="B60" s="80">
        <v>0</v>
      </c>
      <c r="C60" s="81">
        <v>0</v>
      </c>
      <c r="D60" s="82"/>
      <c r="E60" s="83">
        <f t="shared" si="10"/>
        <v>0</v>
      </c>
      <c r="F60" s="84">
        <v>102</v>
      </c>
      <c r="G60" s="85">
        <f t="shared" si="11"/>
        <v>0</v>
      </c>
    </row>
    <row r="61" spans="1:9" ht="15.75" customHeight="1">
      <c r="A61" s="63" t="s">
        <v>82</v>
      </c>
      <c r="B61" s="70">
        <v>0</v>
      </c>
      <c r="C61" s="65">
        <v>0</v>
      </c>
      <c r="D61" s="66"/>
      <c r="E61" s="67">
        <f t="shared" si="10"/>
        <v>0</v>
      </c>
      <c r="F61" s="68">
        <v>102</v>
      </c>
      <c r="G61" s="69">
        <f t="shared" si="11"/>
        <v>0</v>
      </c>
    </row>
    <row r="62" spans="1:9" ht="15.75" customHeight="1">
      <c r="A62" s="86" t="s">
        <v>83</v>
      </c>
      <c r="B62" s="107">
        <v>0</v>
      </c>
      <c r="C62" s="108">
        <v>0</v>
      </c>
      <c r="D62" s="109"/>
      <c r="E62" s="90">
        <f t="shared" si="10"/>
        <v>0</v>
      </c>
      <c r="F62" s="91">
        <v>102</v>
      </c>
      <c r="G62" s="92">
        <f t="shared" si="11"/>
        <v>0</v>
      </c>
    </row>
    <row r="63" spans="1:9" ht="15.75" customHeight="1">
      <c r="A63" s="110" t="s">
        <v>84</v>
      </c>
      <c r="B63" s="111">
        <f>SUM(B35:B62)</f>
        <v>10803.7</v>
      </c>
      <c r="C63" s="111"/>
      <c r="D63" s="111"/>
      <c r="E63" s="112">
        <f>SUM(E35:E62)</f>
        <v>13469.4</v>
      </c>
      <c r="F63" s="113"/>
      <c r="G63" s="114">
        <f>SUM(G37:G62)</f>
        <v>1608456.8</v>
      </c>
    </row>
    <row r="64" spans="1:9" ht="15.75" customHeight="1"/>
    <row r="65" spans="1:10" ht="15.75" customHeight="1">
      <c r="A65" s="115" t="s">
        <v>85</v>
      </c>
      <c r="B65" s="116"/>
      <c r="C65" s="116"/>
      <c r="D65" s="116"/>
      <c r="E65" s="116"/>
      <c r="F65" s="116"/>
      <c r="G65" s="116"/>
      <c r="H65" s="117"/>
    </row>
    <row r="66" spans="1:10" ht="15.75" customHeight="1">
      <c r="A66" s="118" t="s">
        <v>86</v>
      </c>
      <c r="B66" s="119"/>
      <c r="C66" s="119"/>
      <c r="D66" s="119"/>
      <c r="E66" s="119"/>
      <c r="F66" s="119"/>
      <c r="G66" s="119"/>
      <c r="H66" s="120"/>
    </row>
    <row r="67" spans="1:10" ht="15.75" customHeight="1">
      <c r="A67" s="121" t="s">
        <v>87</v>
      </c>
      <c r="B67" s="119"/>
      <c r="C67" s="122">
        <v>210</v>
      </c>
      <c r="D67" s="123">
        <v>124.6</v>
      </c>
      <c r="E67" s="123">
        <f t="shared" ref="E67:E71" si="12">C67*D67</f>
        <v>26166</v>
      </c>
      <c r="F67" s="119"/>
      <c r="G67" s="119"/>
      <c r="H67" s="120"/>
    </row>
    <row r="68" spans="1:10" ht="15.75" customHeight="1">
      <c r="A68" s="121" t="s">
        <v>88</v>
      </c>
      <c r="B68" s="119"/>
      <c r="C68" s="122">
        <v>85</v>
      </c>
      <c r="D68" s="123">
        <v>232</v>
      </c>
      <c r="E68" s="123">
        <f t="shared" si="12"/>
        <v>19720</v>
      </c>
      <c r="F68" s="119"/>
      <c r="G68" s="119"/>
      <c r="H68" s="120"/>
    </row>
    <row r="69" spans="1:10" ht="15.75" customHeight="1">
      <c r="A69" s="124" t="s">
        <v>89</v>
      </c>
      <c r="B69" s="125" t="s">
        <v>26</v>
      </c>
      <c r="C69" s="122">
        <v>19</v>
      </c>
      <c r="D69" s="123">
        <v>68</v>
      </c>
      <c r="E69" s="123">
        <f t="shared" si="12"/>
        <v>1292</v>
      </c>
      <c r="F69" s="119"/>
      <c r="G69" s="119"/>
      <c r="H69" s="120"/>
    </row>
    <row r="70" spans="1:10" ht="15.75" customHeight="1">
      <c r="A70" s="126" t="s">
        <v>90</v>
      </c>
      <c r="B70" s="125" t="s">
        <v>26</v>
      </c>
      <c r="C70" s="122">
        <v>3</v>
      </c>
      <c r="D70" s="123">
        <v>70</v>
      </c>
      <c r="E70" s="123">
        <f t="shared" si="12"/>
        <v>210</v>
      </c>
      <c r="F70" s="119"/>
      <c r="G70" s="119"/>
      <c r="H70" s="120"/>
    </row>
    <row r="71" spans="1:10" ht="15.75" customHeight="1">
      <c r="A71" s="126" t="s">
        <v>91</v>
      </c>
      <c r="B71" s="125" t="s">
        <v>26</v>
      </c>
      <c r="C71" s="122">
        <v>15</v>
      </c>
      <c r="D71" s="123">
        <v>94.1</v>
      </c>
      <c r="E71" s="123">
        <f t="shared" si="12"/>
        <v>1411.5</v>
      </c>
      <c r="F71" s="119"/>
      <c r="G71" s="119"/>
      <c r="H71" s="120"/>
    </row>
    <row r="72" spans="1:10" ht="15.75" customHeight="1">
      <c r="A72" s="121"/>
      <c r="B72" s="119"/>
      <c r="C72" s="122"/>
      <c r="D72" s="123"/>
      <c r="E72" s="123"/>
      <c r="F72" s="119"/>
      <c r="G72" s="119"/>
      <c r="H72" s="120"/>
    </row>
    <row r="73" spans="1:10" ht="15.75" customHeight="1" thickBot="1">
      <c r="A73" s="127" t="s">
        <v>55</v>
      </c>
      <c r="B73" s="128"/>
      <c r="C73" s="129"/>
      <c r="D73" s="130"/>
      <c r="E73" s="131">
        <f>SUM(E67:E72)</f>
        <v>48799.5</v>
      </c>
      <c r="F73" s="128"/>
      <c r="G73" s="128"/>
      <c r="H73" s="132"/>
    </row>
    <row r="74" spans="1:10" ht="15.75" customHeight="1" thickBot="1">
      <c r="A74" s="532"/>
      <c r="B74" s="532"/>
      <c r="C74" s="532"/>
      <c r="D74" s="532"/>
      <c r="E74" s="532"/>
      <c r="F74" s="532"/>
      <c r="G74" s="532"/>
      <c r="H74" s="532"/>
      <c r="I74" s="532"/>
      <c r="J74" s="532"/>
    </row>
    <row r="75" spans="1:10" ht="15.75" customHeight="1">
      <c r="A75" s="135" t="s">
        <v>92</v>
      </c>
      <c r="B75" s="136" t="s">
        <v>40</v>
      </c>
      <c r="C75" s="137" t="s">
        <v>93</v>
      </c>
      <c r="D75" s="137" t="s">
        <v>42</v>
      </c>
      <c r="E75" s="137" t="s">
        <v>94</v>
      </c>
      <c r="F75" s="137" t="s">
        <v>95</v>
      </c>
      <c r="G75" s="137" t="s">
        <v>96</v>
      </c>
      <c r="H75" s="138" t="s">
        <v>55</v>
      </c>
    </row>
    <row r="76" spans="1:10" ht="15.75" customHeight="1">
      <c r="A76" s="139" t="s">
        <v>97</v>
      </c>
      <c r="B76" s="140" t="s">
        <v>98</v>
      </c>
      <c r="C76" s="36">
        <v>100</v>
      </c>
      <c r="D76" s="141">
        <v>30.5</v>
      </c>
      <c r="E76" s="15"/>
      <c r="F76" s="36">
        <f t="shared" ref="F76:F127" si="13">C76+D76-E76</f>
        <v>130.5</v>
      </c>
      <c r="G76" s="142">
        <v>183</v>
      </c>
      <c r="H76" s="143">
        <f t="shared" ref="H76:H127" si="14">F76*G76</f>
        <v>23881.5</v>
      </c>
    </row>
    <row r="77" spans="1:10" ht="15.75" customHeight="1">
      <c r="A77" s="9" t="s">
        <v>99</v>
      </c>
      <c r="B77" s="140" t="s">
        <v>100</v>
      </c>
      <c r="C77" s="36">
        <v>1050</v>
      </c>
      <c r="D77" s="141">
        <v>51.75</v>
      </c>
      <c r="E77" s="15"/>
      <c r="F77" s="36">
        <f t="shared" si="13"/>
        <v>1101.75</v>
      </c>
      <c r="G77" s="142">
        <v>183</v>
      </c>
      <c r="H77" s="143">
        <f t="shared" si="14"/>
        <v>201620.25</v>
      </c>
    </row>
    <row r="78" spans="1:10" ht="15.75" customHeight="1">
      <c r="A78" s="144" t="s">
        <v>101</v>
      </c>
      <c r="B78" s="145" t="s">
        <v>98</v>
      </c>
      <c r="C78" s="36">
        <v>1600</v>
      </c>
      <c r="D78" s="141">
        <v>77.400000000000006</v>
      </c>
      <c r="E78" s="15"/>
      <c r="F78" s="36">
        <f t="shared" si="13"/>
        <v>1677.4</v>
      </c>
      <c r="G78" s="142">
        <v>47</v>
      </c>
      <c r="H78" s="143">
        <f t="shared" si="14"/>
        <v>78837.8</v>
      </c>
    </row>
    <row r="79" spans="1:10" ht="15.75" customHeight="1">
      <c r="A79" s="144" t="s">
        <v>97</v>
      </c>
      <c r="B79" s="145" t="s">
        <v>102</v>
      </c>
      <c r="C79" s="36">
        <v>1500</v>
      </c>
      <c r="D79" s="141">
        <v>0</v>
      </c>
      <c r="E79" s="15"/>
      <c r="F79" s="36">
        <f t="shared" si="13"/>
        <v>1500</v>
      </c>
      <c r="G79" s="142">
        <v>178</v>
      </c>
      <c r="H79" s="143">
        <f t="shared" si="14"/>
        <v>267000</v>
      </c>
    </row>
    <row r="80" spans="1:10" ht="15.75" customHeight="1">
      <c r="A80" s="144" t="s">
        <v>99</v>
      </c>
      <c r="B80" s="145" t="s">
        <v>102</v>
      </c>
      <c r="C80" s="36">
        <v>1000</v>
      </c>
      <c r="D80" s="141">
        <v>0</v>
      </c>
      <c r="E80" s="15"/>
      <c r="F80" s="36">
        <f t="shared" si="13"/>
        <v>1000</v>
      </c>
      <c r="G80" s="142">
        <v>178</v>
      </c>
      <c r="H80" s="143">
        <f t="shared" si="14"/>
        <v>178000</v>
      </c>
    </row>
    <row r="81" spans="1:10" ht="15.75" customHeight="1">
      <c r="A81" s="144" t="s">
        <v>101</v>
      </c>
      <c r="B81" s="145" t="s">
        <v>102</v>
      </c>
      <c r="C81" s="36">
        <v>2500</v>
      </c>
      <c r="D81" s="141">
        <v>0</v>
      </c>
      <c r="E81" s="15"/>
      <c r="F81" s="36">
        <f t="shared" si="13"/>
        <v>2500</v>
      </c>
      <c r="G81" s="142">
        <v>45</v>
      </c>
      <c r="H81" s="143">
        <f t="shared" si="14"/>
        <v>112500</v>
      </c>
    </row>
    <row r="82" spans="1:10" ht="15.75" customHeight="1">
      <c r="A82" s="146" t="s">
        <v>103</v>
      </c>
      <c r="B82" s="147" t="s">
        <v>104</v>
      </c>
      <c r="C82" s="36">
        <v>2250</v>
      </c>
      <c r="D82" s="148">
        <v>675</v>
      </c>
      <c r="E82" s="15"/>
      <c r="F82" s="36">
        <f t="shared" si="13"/>
        <v>2925</v>
      </c>
      <c r="G82" s="142">
        <v>27</v>
      </c>
      <c r="H82" s="143">
        <f t="shared" si="14"/>
        <v>78975</v>
      </c>
    </row>
    <row r="83" spans="1:10" ht="15.75" customHeight="1">
      <c r="A83" s="9" t="s">
        <v>105</v>
      </c>
      <c r="B83" s="140" t="s">
        <v>106</v>
      </c>
      <c r="C83" s="36">
        <v>53</v>
      </c>
      <c r="D83" s="141">
        <v>7</v>
      </c>
      <c r="E83" s="15"/>
      <c r="F83" s="36">
        <f t="shared" si="13"/>
        <v>60</v>
      </c>
      <c r="G83" s="142">
        <v>232</v>
      </c>
      <c r="H83" s="143">
        <f t="shared" si="14"/>
        <v>13920</v>
      </c>
    </row>
    <row r="84" spans="1:10" ht="15.75" customHeight="1">
      <c r="A84" s="144" t="s">
        <v>107</v>
      </c>
      <c r="B84" s="145" t="s">
        <v>108</v>
      </c>
      <c r="C84" s="36">
        <v>34</v>
      </c>
      <c r="D84" s="148">
        <v>0</v>
      </c>
      <c r="E84" s="15"/>
      <c r="F84" s="36">
        <f t="shared" si="13"/>
        <v>34</v>
      </c>
      <c r="G84" s="142">
        <v>623</v>
      </c>
      <c r="H84" s="143">
        <f t="shared" si="14"/>
        <v>21182</v>
      </c>
    </row>
    <row r="85" spans="1:10" ht="15.75" customHeight="1">
      <c r="A85" s="139" t="s">
        <v>109</v>
      </c>
      <c r="B85" s="140" t="s">
        <v>110</v>
      </c>
      <c r="C85" s="36">
        <v>450</v>
      </c>
      <c r="D85" s="141">
        <v>-15</v>
      </c>
      <c r="E85" s="15"/>
      <c r="F85" s="36">
        <f t="shared" si="13"/>
        <v>435</v>
      </c>
      <c r="G85" s="142">
        <v>24</v>
      </c>
      <c r="H85" s="143">
        <f t="shared" si="14"/>
        <v>10440</v>
      </c>
      <c r="J85" s="149" t="s">
        <v>35</v>
      </c>
    </row>
    <row r="86" spans="1:10" ht="15.75" customHeight="1">
      <c r="A86" s="146" t="s">
        <v>111</v>
      </c>
      <c r="B86" s="150" t="s">
        <v>112</v>
      </c>
      <c r="C86" s="36">
        <v>1183</v>
      </c>
      <c r="D86" s="141">
        <v>-123.5</v>
      </c>
      <c r="E86" s="15"/>
      <c r="F86" s="36">
        <f t="shared" si="13"/>
        <v>1059.5</v>
      </c>
      <c r="G86" s="142">
        <v>59</v>
      </c>
      <c r="H86" s="143">
        <f t="shared" si="14"/>
        <v>62510.5</v>
      </c>
      <c r="J86" s="149" t="s">
        <v>35</v>
      </c>
    </row>
    <row r="87" spans="1:10" ht="15.75" customHeight="1">
      <c r="A87" s="146" t="s">
        <v>113</v>
      </c>
      <c r="B87" s="150" t="s">
        <v>112</v>
      </c>
      <c r="C87" s="36">
        <v>0</v>
      </c>
      <c r="D87" s="141">
        <v>0</v>
      </c>
      <c r="E87" s="15"/>
      <c r="F87" s="36">
        <f t="shared" si="13"/>
        <v>0</v>
      </c>
      <c r="G87" s="142">
        <v>60</v>
      </c>
      <c r="H87" s="143">
        <f t="shared" si="14"/>
        <v>0</v>
      </c>
    </row>
    <row r="88" spans="1:10" ht="15.75" customHeight="1">
      <c r="A88" s="146" t="s">
        <v>114</v>
      </c>
      <c r="B88" s="145" t="s">
        <v>115</v>
      </c>
      <c r="C88" s="36">
        <v>1</v>
      </c>
      <c r="D88" s="141">
        <v>0</v>
      </c>
      <c r="E88" s="151"/>
      <c r="F88" s="36">
        <f t="shared" si="13"/>
        <v>1</v>
      </c>
      <c r="G88" s="142">
        <v>2070</v>
      </c>
      <c r="H88" s="143">
        <f t="shared" si="14"/>
        <v>2070</v>
      </c>
    </row>
    <row r="89" spans="1:10" ht="15.75" customHeight="1">
      <c r="A89" s="152" t="s">
        <v>114</v>
      </c>
      <c r="B89" s="145" t="s">
        <v>115</v>
      </c>
      <c r="C89" s="36">
        <v>1</v>
      </c>
      <c r="D89" s="141">
        <v>-1</v>
      </c>
      <c r="E89" s="151"/>
      <c r="F89" s="36">
        <f t="shared" si="13"/>
        <v>0</v>
      </c>
      <c r="G89" s="142">
        <v>2233.9899999999998</v>
      </c>
      <c r="H89" s="143">
        <f t="shared" si="14"/>
        <v>0</v>
      </c>
      <c r="J89" s="149" t="s">
        <v>35</v>
      </c>
    </row>
    <row r="90" spans="1:10" ht="15.75" customHeight="1">
      <c r="A90" s="152" t="s">
        <v>116</v>
      </c>
      <c r="B90" s="145" t="s">
        <v>117</v>
      </c>
      <c r="C90" s="36">
        <v>2</v>
      </c>
      <c r="D90" s="141">
        <v>0</v>
      </c>
      <c r="E90" s="151"/>
      <c r="F90" s="36">
        <f t="shared" si="13"/>
        <v>2</v>
      </c>
      <c r="G90" s="142">
        <v>1924.17</v>
      </c>
      <c r="H90" s="143">
        <f t="shared" si="14"/>
        <v>3848.34</v>
      </c>
    </row>
    <row r="91" spans="1:10" ht="15.75" customHeight="1">
      <c r="A91" s="153" t="s">
        <v>116</v>
      </c>
      <c r="B91" s="154" t="s">
        <v>117</v>
      </c>
      <c r="C91" s="36">
        <v>5</v>
      </c>
      <c r="D91" s="141">
        <v>0</v>
      </c>
      <c r="E91" s="151"/>
      <c r="F91" s="36">
        <f t="shared" si="13"/>
        <v>5</v>
      </c>
      <c r="G91" s="155">
        <v>1867.29</v>
      </c>
      <c r="H91" s="143">
        <f t="shared" si="14"/>
        <v>9336.4500000000007</v>
      </c>
    </row>
    <row r="92" spans="1:10" ht="15.75" customHeight="1">
      <c r="A92" s="146" t="s">
        <v>118</v>
      </c>
      <c r="B92" s="145" t="s">
        <v>115</v>
      </c>
      <c r="C92" s="36">
        <v>6</v>
      </c>
      <c r="D92" s="141">
        <v>0</v>
      </c>
      <c r="E92" s="151"/>
      <c r="F92" s="36">
        <f t="shared" si="13"/>
        <v>6</v>
      </c>
      <c r="G92" s="142">
        <v>1758</v>
      </c>
      <c r="H92" s="143">
        <f t="shared" si="14"/>
        <v>10548</v>
      </c>
    </row>
    <row r="93" spans="1:10" ht="15.75" customHeight="1">
      <c r="A93" s="146" t="s">
        <v>118</v>
      </c>
      <c r="B93" s="145" t="s">
        <v>117</v>
      </c>
      <c r="C93" s="36">
        <v>1</v>
      </c>
      <c r="D93" s="141">
        <v>0</v>
      </c>
      <c r="E93" s="151"/>
      <c r="F93" s="36">
        <f t="shared" si="13"/>
        <v>1</v>
      </c>
      <c r="G93" s="142">
        <v>2549.0300000000002</v>
      </c>
      <c r="H93" s="143">
        <f t="shared" si="14"/>
        <v>2549.0300000000002</v>
      </c>
    </row>
    <row r="94" spans="1:10" ht="15.75" customHeight="1">
      <c r="A94" s="156" t="s">
        <v>118</v>
      </c>
      <c r="B94" s="154" t="s">
        <v>117</v>
      </c>
      <c r="C94" s="36">
        <v>3</v>
      </c>
      <c r="D94" s="141">
        <v>0</v>
      </c>
      <c r="E94" s="151"/>
      <c r="F94" s="36">
        <f t="shared" si="13"/>
        <v>3</v>
      </c>
      <c r="G94" s="155">
        <v>2279.6799999999998</v>
      </c>
      <c r="H94" s="143">
        <f t="shared" si="14"/>
        <v>6839.0399999999991</v>
      </c>
    </row>
    <row r="95" spans="1:10" ht="15.75" customHeight="1">
      <c r="A95" s="157" t="s">
        <v>119</v>
      </c>
      <c r="B95" s="145" t="s">
        <v>115</v>
      </c>
      <c r="C95" s="36">
        <v>0</v>
      </c>
      <c r="D95" s="148">
        <v>0.78600000000000003</v>
      </c>
      <c r="E95" s="15"/>
      <c r="F95" s="36">
        <f t="shared" si="13"/>
        <v>0.78600000000000003</v>
      </c>
      <c r="G95" s="142">
        <v>1585.2</v>
      </c>
      <c r="H95" s="143">
        <f t="shared" si="14"/>
        <v>1245.9672</v>
      </c>
    </row>
    <row r="96" spans="1:10" ht="15.75" customHeight="1">
      <c r="A96" s="157" t="s">
        <v>119</v>
      </c>
      <c r="B96" s="145" t="s">
        <v>117</v>
      </c>
      <c r="C96" s="36"/>
      <c r="D96" s="148">
        <v>0</v>
      </c>
      <c r="E96" s="15"/>
      <c r="F96" s="36">
        <f t="shared" si="13"/>
        <v>0</v>
      </c>
      <c r="G96" s="142">
        <v>1780.53</v>
      </c>
      <c r="H96" s="143">
        <f t="shared" si="14"/>
        <v>0</v>
      </c>
    </row>
    <row r="97" spans="1:10" ht="15.75" customHeight="1">
      <c r="A97" s="158" t="s">
        <v>119</v>
      </c>
      <c r="B97" s="154" t="s">
        <v>117</v>
      </c>
      <c r="C97" s="36">
        <v>5</v>
      </c>
      <c r="D97" s="148">
        <v>0</v>
      </c>
      <c r="E97" s="15"/>
      <c r="F97" s="36">
        <f t="shared" si="13"/>
        <v>5</v>
      </c>
      <c r="G97" s="155">
        <v>1669.47</v>
      </c>
      <c r="H97" s="143">
        <f t="shared" si="14"/>
        <v>8347.35</v>
      </c>
    </row>
    <row r="98" spans="1:10" ht="15.75" customHeight="1">
      <c r="A98" s="144" t="s">
        <v>120</v>
      </c>
      <c r="B98" s="145" t="s">
        <v>121</v>
      </c>
      <c r="C98" s="36">
        <v>0</v>
      </c>
      <c r="D98" s="141">
        <v>0</v>
      </c>
      <c r="E98" s="15"/>
      <c r="F98" s="36">
        <f t="shared" si="13"/>
        <v>0</v>
      </c>
      <c r="G98" s="142">
        <v>498</v>
      </c>
      <c r="H98" s="143">
        <f t="shared" si="14"/>
        <v>0</v>
      </c>
    </row>
    <row r="99" spans="1:10" ht="15.75" customHeight="1">
      <c r="A99" s="144" t="s">
        <v>122</v>
      </c>
      <c r="B99" s="145" t="s">
        <v>121</v>
      </c>
      <c r="C99" s="36">
        <v>150</v>
      </c>
      <c r="D99" s="141">
        <v>0</v>
      </c>
      <c r="E99" s="151"/>
      <c r="F99" s="36">
        <f t="shared" si="13"/>
        <v>150</v>
      </c>
      <c r="G99" s="142">
        <v>471.21600000000001</v>
      </c>
      <c r="H99" s="143">
        <f t="shared" si="14"/>
        <v>70682.399999999994</v>
      </c>
    </row>
    <row r="100" spans="1:10" ht="15.75" customHeight="1">
      <c r="A100" s="157" t="s">
        <v>123</v>
      </c>
      <c r="B100" s="145" t="s">
        <v>117</v>
      </c>
      <c r="C100" s="36"/>
      <c r="D100" s="148">
        <v>0</v>
      </c>
      <c r="E100" s="15"/>
      <c r="F100" s="36">
        <f t="shared" si="13"/>
        <v>0</v>
      </c>
      <c r="G100" s="142">
        <v>1891.98</v>
      </c>
      <c r="H100" s="143">
        <f t="shared" si="14"/>
        <v>0</v>
      </c>
    </row>
    <row r="101" spans="1:10" ht="15.75" customHeight="1">
      <c r="A101" s="158" t="s">
        <v>124</v>
      </c>
      <c r="B101" s="154" t="s">
        <v>117</v>
      </c>
      <c r="C101" s="36">
        <v>4</v>
      </c>
      <c r="D101" s="148">
        <v>0</v>
      </c>
      <c r="E101" s="15"/>
      <c r="F101" s="36">
        <f t="shared" si="13"/>
        <v>4</v>
      </c>
      <c r="G101" s="155">
        <v>1711.09</v>
      </c>
      <c r="H101" s="143">
        <f t="shared" si="14"/>
        <v>6844.36</v>
      </c>
    </row>
    <row r="102" spans="1:10" ht="15.75" customHeight="1">
      <c r="A102" s="146" t="s">
        <v>125</v>
      </c>
      <c r="B102" s="145" t="s">
        <v>126</v>
      </c>
      <c r="C102" s="36">
        <v>95</v>
      </c>
      <c r="D102" s="141">
        <f>-7-88</f>
        <v>-95</v>
      </c>
      <c r="E102" s="151"/>
      <c r="F102" s="159">
        <f t="shared" si="13"/>
        <v>0</v>
      </c>
      <c r="G102" s="142">
        <v>743.29</v>
      </c>
      <c r="H102" s="143">
        <f t="shared" si="14"/>
        <v>0</v>
      </c>
      <c r="J102" s="160" t="s">
        <v>127</v>
      </c>
    </row>
    <row r="103" spans="1:10" ht="15.75" customHeight="1">
      <c r="A103" s="144" t="s">
        <v>128</v>
      </c>
      <c r="B103" s="145" t="s">
        <v>126</v>
      </c>
      <c r="C103" s="36">
        <v>200</v>
      </c>
      <c r="D103" s="141">
        <v>0</v>
      </c>
      <c r="E103" s="15"/>
      <c r="F103" s="15">
        <f t="shared" si="13"/>
        <v>200</v>
      </c>
      <c r="G103" s="142">
        <v>559.19762200000002</v>
      </c>
      <c r="H103" s="143">
        <f t="shared" si="14"/>
        <v>111839.52440000001</v>
      </c>
      <c r="I103" s="161"/>
    </row>
    <row r="104" spans="1:10" ht="15.75" customHeight="1">
      <c r="A104" s="144" t="s">
        <v>129</v>
      </c>
      <c r="B104" s="145" t="s">
        <v>115</v>
      </c>
      <c r="C104" s="36">
        <v>375</v>
      </c>
      <c r="D104" s="148">
        <v>11.730000000000018</v>
      </c>
      <c r="E104" s="15"/>
      <c r="F104" s="36">
        <f t="shared" si="13"/>
        <v>386.73</v>
      </c>
      <c r="G104" s="142">
        <v>384</v>
      </c>
      <c r="H104" s="143">
        <f t="shared" si="14"/>
        <v>148504.32000000001</v>
      </c>
    </row>
    <row r="105" spans="1:10" ht="15.75" customHeight="1">
      <c r="A105" s="144" t="s">
        <v>130</v>
      </c>
      <c r="B105" s="145" t="s">
        <v>117</v>
      </c>
      <c r="C105" s="36">
        <v>5</v>
      </c>
      <c r="D105" s="141">
        <v>0</v>
      </c>
      <c r="E105" s="151"/>
      <c r="F105" s="36">
        <f t="shared" si="13"/>
        <v>5</v>
      </c>
      <c r="G105" s="142">
        <v>398</v>
      </c>
      <c r="H105" s="143">
        <f t="shared" si="14"/>
        <v>1990</v>
      </c>
    </row>
    <row r="106" spans="1:10" ht="15.75" customHeight="1">
      <c r="A106" s="144" t="s">
        <v>131</v>
      </c>
      <c r="B106" s="145" t="s">
        <v>117</v>
      </c>
      <c r="C106" s="36">
        <v>350</v>
      </c>
      <c r="D106" s="141">
        <v>0</v>
      </c>
      <c r="E106" s="15"/>
      <c r="F106" s="36">
        <f t="shared" si="13"/>
        <v>350</v>
      </c>
      <c r="G106" s="142">
        <v>427</v>
      </c>
      <c r="H106" s="143">
        <f t="shared" si="14"/>
        <v>149450</v>
      </c>
    </row>
    <row r="107" spans="1:10" ht="15.75" customHeight="1">
      <c r="A107" s="144" t="s">
        <v>132</v>
      </c>
      <c r="B107" s="145" t="s">
        <v>117</v>
      </c>
      <c r="C107" s="36">
        <v>5</v>
      </c>
      <c r="D107" s="141">
        <v>0</v>
      </c>
      <c r="E107" s="151"/>
      <c r="F107" s="36">
        <f t="shared" si="13"/>
        <v>5</v>
      </c>
      <c r="G107" s="142">
        <v>688.59</v>
      </c>
      <c r="H107" s="143">
        <f t="shared" si="14"/>
        <v>3442.9500000000003</v>
      </c>
    </row>
    <row r="108" spans="1:10" ht="15.75" customHeight="1">
      <c r="A108" s="157" t="s">
        <v>133</v>
      </c>
      <c r="B108" s="145" t="s">
        <v>117</v>
      </c>
      <c r="C108" s="36">
        <v>50</v>
      </c>
      <c r="D108" s="148">
        <v>0</v>
      </c>
      <c r="E108" s="15"/>
      <c r="F108" s="36">
        <f t="shared" si="13"/>
        <v>50</v>
      </c>
      <c r="G108" s="142">
        <v>522.19000000000005</v>
      </c>
      <c r="H108" s="143">
        <f t="shared" si="14"/>
        <v>26109.500000000004</v>
      </c>
    </row>
    <row r="109" spans="1:10" ht="15.75" customHeight="1">
      <c r="A109" s="144" t="s">
        <v>134</v>
      </c>
      <c r="B109" s="145" t="s">
        <v>117</v>
      </c>
      <c r="C109" s="36">
        <v>10</v>
      </c>
      <c r="D109" s="141">
        <v>0</v>
      </c>
      <c r="E109" s="151"/>
      <c r="F109" s="36">
        <f t="shared" si="13"/>
        <v>10</v>
      </c>
      <c r="G109" s="142">
        <v>504</v>
      </c>
      <c r="H109" s="143">
        <f t="shared" si="14"/>
        <v>5040</v>
      </c>
    </row>
    <row r="110" spans="1:10" ht="15.75" customHeight="1">
      <c r="A110" s="144" t="s">
        <v>135</v>
      </c>
      <c r="B110" s="145" t="s">
        <v>117</v>
      </c>
      <c r="C110" s="36">
        <v>115</v>
      </c>
      <c r="D110" s="141">
        <v>10</v>
      </c>
      <c r="E110" s="15"/>
      <c r="F110" s="36">
        <f t="shared" si="13"/>
        <v>125</v>
      </c>
      <c r="G110" s="142">
        <v>514</v>
      </c>
      <c r="H110" s="143">
        <f t="shared" si="14"/>
        <v>64250</v>
      </c>
    </row>
    <row r="111" spans="1:10" ht="15.75" customHeight="1">
      <c r="A111" s="157" t="s">
        <v>136</v>
      </c>
      <c r="B111" s="145" t="s">
        <v>117</v>
      </c>
      <c r="C111" s="36">
        <v>60</v>
      </c>
      <c r="D111" s="148">
        <v>0</v>
      </c>
      <c r="E111" s="15"/>
      <c r="F111" s="36">
        <f t="shared" si="13"/>
        <v>60</v>
      </c>
      <c r="G111" s="142">
        <v>557</v>
      </c>
      <c r="H111" s="143">
        <f t="shared" si="14"/>
        <v>33420</v>
      </c>
    </row>
    <row r="112" spans="1:10" ht="15.75" customHeight="1">
      <c r="A112" s="157" t="s">
        <v>137</v>
      </c>
      <c r="B112" s="145" t="s">
        <v>117</v>
      </c>
      <c r="C112" s="36">
        <v>40</v>
      </c>
      <c r="D112" s="148">
        <v>0</v>
      </c>
      <c r="E112" s="15"/>
      <c r="F112" s="36">
        <f t="shared" si="13"/>
        <v>40</v>
      </c>
      <c r="G112" s="142">
        <v>524</v>
      </c>
      <c r="H112" s="143">
        <f t="shared" si="14"/>
        <v>20960</v>
      </c>
    </row>
    <row r="113" spans="1:10" ht="15.75" customHeight="1">
      <c r="A113" s="157" t="s">
        <v>138</v>
      </c>
      <c r="B113" s="145" t="s">
        <v>117</v>
      </c>
      <c r="C113" s="36">
        <v>15</v>
      </c>
      <c r="D113" s="148">
        <v>0</v>
      </c>
      <c r="E113" s="15"/>
      <c r="F113" s="36">
        <f t="shared" si="13"/>
        <v>15</v>
      </c>
      <c r="G113" s="142">
        <v>689.75</v>
      </c>
      <c r="H113" s="143">
        <f t="shared" si="14"/>
        <v>10346.25</v>
      </c>
    </row>
    <row r="114" spans="1:10" ht="15.75" customHeight="1">
      <c r="A114" s="157" t="s">
        <v>139</v>
      </c>
      <c r="B114" s="145" t="s">
        <v>117</v>
      </c>
      <c r="C114" s="36">
        <v>180</v>
      </c>
      <c r="D114" s="148">
        <v>-10</v>
      </c>
      <c r="E114" s="15"/>
      <c r="F114" s="36">
        <f t="shared" si="13"/>
        <v>170</v>
      </c>
      <c r="G114" s="142">
        <v>629.27</v>
      </c>
      <c r="H114" s="143">
        <f t="shared" si="14"/>
        <v>106975.9</v>
      </c>
      <c r="J114" s="149" t="s">
        <v>35</v>
      </c>
    </row>
    <row r="115" spans="1:10" ht="15.75" customHeight="1">
      <c r="A115" s="157" t="s">
        <v>140</v>
      </c>
      <c r="B115" s="145" t="s">
        <v>117</v>
      </c>
      <c r="C115" s="36">
        <v>70</v>
      </c>
      <c r="D115" s="148">
        <v>0</v>
      </c>
      <c r="E115" s="15"/>
      <c r="F115" s="36">
        <f t="shared" si="13"/>
        <v>70</v>
      </c>
      <c r="G115" s="142">
        <v>532.12</v>
      </c>
      <c r="H115" s="143">
        <f t="shared" si="14"/>
        <v>37248.400000000001</v>
      </c>
    </row>
    <row r="116" spans="1:10" ht="15.75" customHeight="1">
      <c r="A116" s="146" t="s">
        <v>141</v>
      </c>
      <c r="B116" s="145" t="s">
        <v>108</v>
      </c>
      <c r="C116" s="36">
        <v>650</v>
      </c>
      <c r="D116" s="141">
        <v>0</v>
      </c>
      <c r="E116" s="151"/>
      <c r="F116" s="36">
        <f t="shared" si="13"/>
        <v>650</v>
      </c>
      <c r="G116" s="142">
        <v>60</v>
      </c>
      <c r="H116" s="143">
        <f t="shared" si="14"/>
        <v>39000</v>
      </c>
    </row>
    <row r="117" spans="1:10" ht="15.75" customHeight="1">
      <c r="A117" s="144" t="s">
        <v>142</v>
      </c>
      <c r="B117" s="145" t="s">
        <v>143</v>
      </c>
      <c r="C117" s="36">
        <v>25</v>
      </c>
      <c r="D117" s="141">
        <v>0</v>
      </c>
      <c r="E117" s="151"/>
      <c r="F117" s="36">
        <f t="shared" si="13"/>
        <v>25</v>
      </c>
      <c r="G117" s="142">
        <v>84</v>
      </c>
      <c r="H117" s="143">
        <f t="shared" si="14"/>
        <v>2100</v>
      </c>
    </row>
    <row r="118" spans="1:10" ht="15.75" customHeight="1">
      <c r="A118" s="157" t="s">
        <v>144</v>
      </c>
      <c r="B118" s="145" t="s">
        <v>117</v>
      </c>
      <c r="C118" s="36">
        <v>25</v>
      </c>
      <c r="D118" s="148">
        <v>23.6</v>
      </c>
      <c r="E118" s="15"/>
      <c r="F118" s="36">
        <f t="shared" si="13"/>
        <v>48.6</v>
      </c>
      <c r="G118" s="142">
        <v>194.15</v>
      </c>
      <c r="H118" s="143">
        <f t="shared" si="14"/>
        <v>9435.69</v>
      </c>
    </row>
    <row r="119" spans="1:10" ht="15.75" customHeight="1">
      <c r="A119" s="158" t="s">
        <v>144</v>
      </c>
      <c r="B119" s="154" t="s">
        <v>117</v>
      </c>
      <c r="C119" s="36">
        <v>100</v>
      </c>
      <c r="D119" s="148">
        <v>0</v>
      </c>
      <c r="E119" s="15"/>
      <c r="F119" s="36">
        <f t="shared" si="13"/>
        <v>100</v>
      </c>
      <c r="G119" s="155">
        <v>179.24</v>
      </c>
      <c r="H119" s="143">
        <f t="shared" si="14"/>
        <v>17924</v>
      </c>
    </row>
    <row r="120" spans="1:10" ht="15.75" customHeight="1">
      <c r="A120" s="157" t="s">
        <v>145</v>
      </c>
      <c r="B120" s="145" t="s">
        <v>146</v>
      </c>
      <c r="C120" s="36">
        <v>25</v>
      </c>
      <c r="D120" s="148">
        <v>0</v>
      </c>
      <c r="E120" s="15"/>
      <c r="F120" s="36">
        <f t="shared" si="13"/>
        <v>25</v>
      </c>
      <c r="G120" s="142">
        <v>851.5</v>
      </c>
      <c r="H120" s="143">
        <f t="shared" si="14"/>
        <v>21287.5</v>
      </c>
    </row>
    <row r="121" spans="1:10" ht="15.75" customHeight="1">
      <c r="A121" s="157" t="s">
        <v>147</v>
      </c>
      <c r="B121" s="145" t="s">
        <v>148</v>
      </c>
      <c r="C121" s="36">
        <v>0</v>
      </c>
      <c r="D121" s="148">
        <v>0</v>
      </c>
      <c r="E121" s="15"/>
      <c r="F121" s="36">
        <f t="shared" si="13"/>
        <v>0</v>
      </c>
      <c r="G121" s="142">
        <v>152.5</v>
      </c>
      <c r="H121" s="143">
        <f t="shared" si="14"/>
        <v>0</v>
      </c>
    </row>
    <row r="122" spans="1:10" ht="15.75" customHeight="1">
      <c r="A122" s="157" t="s">
        <v>147</v>
      </c>
      <c r="B122" s="145" t="s">
        <v>149</v>
      </c>
      <c r="C122" s="36">
        <v>0</v>
      </c>
      <c r="D122" s="148">
        <v>0</v>
      </c>
      <c r="E122" s="15"/>
      <c r="F122" s="36">
        <f t="shared" si="13"/>
        <v>0</v>
      </c>
      <c r="G122" s="142">
        <v>173</v>
      </c>
      <c r="H122" s="143">
        <f t="shared" si="14"/>
        <v>0</v>
      </c>
    </row>
    <row r="123" spans="1:10" ht="15.75" customHeight="1">
      <c r="A123" s="157" t="s">
        <v>150</v>
      </c>
      <c r="B123" s="145" t="s">
        <v>151</v>
      </c>
      <c r="C123" s="36">
        <v>11000</v>
      </c>
      <c r="D123" s="148">
        <v>36</v>
      </c>
      <c r="E123" s="15"/>
      <c r="F123" s="36">
        <f t="shared" si="13"/>
        <v>11036</v>
      </c>
      <c r="G123" s="142">
        <v>143</v>
      </c>
      <c r="H123" s="143">
        <f t="shared" si="14"/>
        <v>1578148</v>
      </c>
    </row>
    <row r="124" spans="1:10" ht="15.75" customHeight="1">
      <c r="A124" s="157" t="s">
        <v>152</v>
      </c>
      <c r="B124" s="145" t="s">
        <v>153</v>
      </c>
      <c r="C124" s="36">
        <v>40</v>
      </c>
      <c r="D124" s="148">
        <v>-4</v>
      </c>
      <c r="E124" s="15"/>
      <c r="F124" s="36">
        <f t="shared" si="13"/>
        <v>36</v>
      </c>
      <c r="G124" s="142">
        <v>2196.6</v>
      </c>
      <c r="H124" s="143">
        <f t="shared" si="14"/>
        <v>79077.599999999991</v>
      </c>
      <c r="J124" s="149" t="s">
        <v>35</v>
      </c>
    </row>
    <row r="125" spans="1:10" ht="15.75" customHeight="1">
      <c r="A125" s="146" t="s">
        <v>154</v>
      </c>
      <c r="B125" s="145" t="s">
        <v>155</v>
      </c>
      <c r="C125" s="36">
        <v>1075</v>
      </c>
      <c r="D125" s="141">
        <v>-155</v>
      </c>
      <c r="E125" s="151"/>
      <c r="F125" s="36">
        <f t="shared" si="13"/>
        <v>920</v>
      </c>
      <c r="G125" s="162">
        <v>45</v>
      </c>
      <c r="H125" s="143">
        <f t="shared" si="14"/>
        <v>41400</v>
      </c>
      <c r="J125" s="149" t="s">
        <v>35</v>
      </c>
    </row>
    <row r="126" spans="1:10" ht="15.75" customHeight="1">
      <c r="A126" s="163" t="s">
        <v>156</v>
      </c>
      <c r="B126" s="164" t="s">
        <v>117</v>
      </c>
      <c r="C126" s="36">
        <v>3.71</v>
      </c>
      <c r="D126" s="148">
        <v>-3.71</v>
      </c>
      <c r="E126" s="15"/>
      <c r="F126" s="36">
        <f t="shared" si="13"/>
        <v>0</v>
      </c>
      <c r="G126" s="165">
        <v>168.11</v>
      </c>
      <c r="H126" s="143">
        <f t="shared" si="14"/>
        <v>0</v>
      </c>
      <c r="J126" s="166" t="s">
        <v>157</v>
      </c>
    </row>
    <row r="127" spans="1:10" ht="15.75" customHeight="1">
      <c r="A127" s="163" t="s">
        <v>158</v>
      </c>
      <c r="B127" s="164" t="s">
        <v>117</v>
      </c>
      <c r="C127" s="36">
        <v>25</v>
      </c>
      <c r="D127" s="148">
        <v>-0.39999999999999858</v>
      </c>
      <c r="E127" s="15"/>
      <c r="F127" s="36">
        <f t="shared" si="13"/>
        <v>24.6</v>
      </c>
      <c r="G127" s="165">
        <v>129</v>
      </c>
      <c r="H127" s="143">
        <f t="shared" si="14"/>
        <v>3173.4</v>
      </c>
      <c r="J127" s="149" t="s">
        <v>35</v>
      </c>
    </row>
    <row r="128" spans="1:10" ht="15.75" customHeight="1">
      <c r="A128" s="163" t="s">
        <v>159</v>
      </c>
      <c r="B128" s="164"/>
      <c r="C128" s="36"/>
      <c r="D128" s="15"/>
      <c r="E128" s="15"/>
      <c r="F128" s="36"/>
      <c r="G128" s="165"/>
      <c r="H128" s="143">
        <f>G128*F128</f>
        <v>0</v>
      </c>
    </row>
    <row r="129" spans="1:10" ht="15.75" customHeight="1">
      <c r="A129" s="167" t="s">
        <v>160</v>
      </c>
      <c r="B129" s="168"/>
      <c r="C129" s="169">
        <f t="shared" ref="C129:D129" si="15">SUM(C76:C128)</f>
        <v>26436.71</v>
      </c>
      <c r="D129" s="170">
        <f t="shared" si="15"/>
        <v>516.15599999999995</v>
      </c>
      <c r="E129" s="170"/>
      <c r="F129" s="171">
        <f>SUM(F76:F128)</f>
        <v>26952.865999999998</v>
      </c>
      <c r="G129" s="172"/>
      <c r="H129" s="173">
        <f>SUM(H76:H128)</f>
        <v>3682301.0216000001</v>
      </c>
    </row>
    <row r="130" spans="1:10" ht="15.75" customHeight="1"/>
    <row r="131" spans="1:10" ht="15.75" customHeight="1">
      <c r="A131" s="521" t="s">
        <v>161</v>
      </c>
      <c r="B131" s="522"/>
      <c r="C131" s="522"/>
      <c r="D131" s="522"/>
      <c r="E131" s="522"/>
      <c r="F131" s="522"/>
      <c r="G131" s="522"/>
      <c r="H131" s="522"/>
      <c r="I131" s="522"/>
    </row>
    <row r="132" spans="1:10" ht="15.75" customHeight="1">
      <c r="A132" s="174" t="s">
        <v>162</v>
      </c>
      <c r="B132" s="175" t="s">
        <v>40</v>
      </c>
      <c r="C132" s="176" t="s">
        <v>163</v>
      </c>
      <c r="D132" s="177" t="s">
        <v>42</v>
      </c>
      <c r="E132" s="178" t="s">
        <v>43</v>
      </c>
      <c r="F132" s="176" t="s">
        <v>164</v>
      </c>
      <c r="G132" s="179" t="s">
        <v>96</v>
      </c>
      <c r="H132" s="180" t="s">
        <v>55</v>
      </c>
      <c r="J132" s="181"/>
    </row>
    <row r="133" spans="1:10" ht="15.75" customHeight="1">
      <c r="A133" s="182" t="s">
        <v>165</v>
      </c>
      <c r="B133" s="140" t="s">
        <v>166</v>
      </c>
      <c r="C133" s="183">
        <v>209.33</v>
      </c>
      <c r="D133" s="184">
        <v>11.919999999999987</v>
      </c>
      <c r="E133" s="185"/>
      <c r="F133" s="183">
        <f t="shared" ref="F133:F160" si="16">C133+D133-E133</f>
        <v>221.25</v>
      </c>
      <c r="G133" s="186">
        <v>605</v>
      </c>
      <c r="H133" s="187">
        <f t="shared" ref="H133:H160" si="17">F133*G133</f>
        <v>133856.25</v>
      </c>
      <c r="J133" s="188"/>
    </row>
    <row r="134" spans="1:10" ht="15.75" customHeight="1">
      <c r="A134" s="163" t="s">
        <v>167</v>
      </c>
      <c r="B134" s="145" t="s">
        <v>166</v>
      </c>
      <c r="C134" s="36">
        <v>200.2</v>
      </c>
      <c r="D134" s="148">
        <v>15.400000000000006</v>
      </c>
      <c r="E134" s="15"/>
      <c r="F134" s="183">
        <f t="shared" si="16"/>
        <v>215.6</v>
      </c>
      <c r="G134" s="17">
        <v>605</v>
      </c>
      <c r="H134" s="187">
        <f t="shared" si="17"/>
        <v>130438</v>
      </c>
      <c r="J134" s="188"/>
    </row>
    <row r="135" spans="1:10" ht="15.75" customHeight="1">
      <c r="A135" s="163" t="s">
        <v>168</v>
      </c>
      <c r="B135" s="145" t="s">
        <v>166</v>
      </c>
      <c r="C135" s="36">
        <v>181.4</v>
      </c>
      <c r="D135" s="148">
        <v>39.919999999999987</v>
      </c>
      <c r="E135" s="15"/>
      <c r="F135" s="183">
        <f t="shared" si="16"/>
        <v>221.32</v>
      </c>
      <c r="G135" s="17">
        <v>605</v>
      </c>
      <c r="H135" s="187">
        <f t="shared" si="17"/>
        <v>133898.6</v>
      </c>
      <c r="J135" s="188"/>
    </row>
    <row r="136" spans="1:10" ht="15.75" customHeight="1">
      <c r="A136" s="163" t="s">
        <v>169</v>
      </c>
      <c r="B136" s="145" t="s">
        <v>166</v>
      </c>
      <c r="C136" s="36">
        <v>208.2</v>
      </c>
      <c r="D136" s="148">
        <v>11.200000000000017</v>
      </c>
      <c r="E136" s="15"/>
      <c r="F136" s="183">
        <f t="shared" si="16"/>
        <v>219.4</v>
      </c>
      <c r="G136" s="17">
        <v>605</v>
      </c>
      <c r="H136" s="187">
        <f t="shared" si="17"/>
        <v>132737</v>
      </c>
      <c r="J136" s="188"/>
    </row>
    <row r="137" spans="1:10" ht="15.75" customHeight="1">
      <c r="A137" s="189" t="s">
        <v>170</v>
      </c>
      <c r="B137" s="145" t="s">
        <v>166</v>
      </c>
      <c r="C137" s="183">
        <v>353.72</v>
      </c>
      <c r="D137" s="184">
        <v>-3.25</v>
      </c>
      <c r="E137" s="15"/>
      <c r="F137" s="183">
        <f t="shared" si="16"/>
        <v>350.47</v>
      </c>
      <c r="G137" s="190">
        <v>625</v>
      </c>
      <c r="H137" s="187">
        <f t="shared" si="17"/>
        <v>219043.75000000003</v>
      </c>
      <c r="J137" s="149" t="s">
        <v>35</v>
      </c>
    </row>
    <row r="138" spans="1:10" ht="15.75" customHeight="1">
      <c r="A138" s="189" t="s">
        <v>171</v>
      </c>
      <c r="B138" s="145" t="s">
        <v>166</v>
      </c>
      <c r="C138" s="183">
        <v>231.1</v>
      </c>
      <c r="D138" s="184">
        <v>-50.949999999999989</v>
      </c>
      <c r="E138" s="15"/>
      <c r="F138" s="183">
        <f t="shared" si="16"/>
        <v>180.15</v>
      </c>
      <c r="G138" s="17">
        <v>692</v>
      </c>
      <c r="H138" s="187">
        <f t="shared" si="17"/>
        <v>124663.8</v>
      </c>
      <c r="J138" s="149" t="s">
        <v>35</v>
      </c>
    </row>
    <row r="139" spans="1:10" ht="15.75" customHeight="1">
      <c r="A139" s="189" t="s">
        <v>172</v>
      </c>
      <c r="B139" s="145" t="s">
        <v>166</v>
      </c>
      <c r="C139" s="36">
        <v>274</v>
      </c>
      <c r="D139" s="184">
        <v>0</v>
      </c>
      <c r="E139" s="15"/>
      <c r="F139" s="183">
        <f t="shared" si="16"/>
        <v>274</v>
      </c>
      <c r="G139" s="17">
        <v>682</v>
      </c>
      <c r="H139" s="187">
        <f t="shared" si="17"/>
        <v>186868</v>
      </c>
      <c r="J139" s="188"/>
    </row>
    <row r="140" spans="1:10" ht="15.75" customHeight="1">
      <c r="A140" s="189" t="s">
        <v>173</v>
      </c>
      <c r="B140" s="145" t="s">
        <v>166</v>
      </c>
      <c r="C140" s="183">
        <v>0</v>
      </c>
      <c r="D140" s="184">
        <v>0</v>
      </c>
      <c r="E140" s="15"/>
      <c r="F140" s="183">
        <f t="shared" si="16"/>
        <v>0</v>
      </c>
      <c r="G140" s="17">
        <v>414</v>
      </c>
      <c r="H140" s="187">
        <f t="shared" si="17"/>
        <v>0</v>
      </c>
      <c r="J140" s="188"/>
    </row>
    <row r="141" spans="1:10" ht="15.75" customHeight="1">
      <c r="A141" s="191" t="s">
        <v>174</v>
      </c>
      <c r="B141" s="192" t="s">
        <v>175</v>
      </c>
      <c r="C141" s="36">
        <v>17206</v>
      </c>
      <c r="D141" s="148">
        <v>39</v>
      </c>
      <c r="E141" s="15"/>
      <c r="F141" s="183">
        <f t="shared" si="16"/>
        <v>17245</v>
      </c>
      <c r="G141" s="17">
        <v>17.399999999999999</v>
      </c>
      <c r="H141" s="187">
        <f t="shared" si="17"/>
        <v>300063</v>
      </c>
      <c r="J141" s="188"/>
    </row>
    <row r="142" spans="1:10" ht="15.75" customHeight="1">
      <c r="A142" s="163" t="s">
        <v>176</v>
      </c>
      <c r="B142" s="15" t="s">
        <v>177</v>
      </c>
      <c r="C142" s="36">
        <v>0</v>
      </c>
      <c r="D142" s="148">
        <v>0</v>
      </c>
      <c r="E142" s="15"/>
      <c r="F142" s="183">
        <f t="shared" si="16"/>
        <v>0</v>
      </c>
      <c r="G142" s="17">
        <v>3.86</v>
      </c>
      <c r="H142" s="187">
        <f t="shared" si="17"/>
        <v>0</v>
      </c>
      <c r="J142" s="188"/>
    </row>
    <row r="143" spans="1:10" ht="15.75" customHeight="1">
      <c r="A143" s="163" t="s">
        <v>178</v>
      </c>
      <c r="B143" s="145" t="s">
        <v>179</v>
      </c>
      <c r="C143" s="36">
        <v>0</v>
      </c>
      <c r="D143" s="148">
        <v>0</v>
      </c>
      <c r="E143" s="15"/>
      <c r="F143" s="183">
        <f t="shared" si="16"/>
        <v>0</v>
      </c>
      <c r="G143" s="17">
        <v>432.82</v>
      </c>
      <c r="H143" s="187">
        <f t="shared" si="17"/>
        <v>0</v>
      </c>
      <c r="J143" s="188"/>
    </row>
    <row r="144" spans="1:10" ht="15.75" customHeight="1">
      <c r="A144" s="163" t="s">
        <v>180</v>
      </c>
      <c r="B144" s="145" t="s">
        <v>179</v>
      </c>
      <c r="C144" s="36">
        <v>0</v>
      </c>
      <c r="D144" s="148">
        <v>0</v>
      </c>
      <c r="E144" s="15"/>
      <c r="F144" s="183">
        <f t="shared" si="16"/>
        <v>0</v>
      </c>
      <c r="G144" s="17">
        <v>4</v>
      </c>
      <c r="H144" s="187">
        <f t="shared" si="17"/>
        <v>0</v>
      </c>
      <c r="J144" s="188"/>
    </row>
    <row r="145" spans="1:10" ht="15.75" customHeight="1">
      <c r="A145" s="146" t="s">
        <v>181</v>
      </c>
      <c r="B145" s="145" t="s">
        <v>179</v>
      </c>
      <c r="C145" s="36">
        <v>1000</v>
      </c>
      <c r="D145" s="148">
        <v>77</v>
      </c>
      <c r="E145" s="15"/>
      <c r="F145" s="183">
        <f t="shared" si="16"/>
        <v>1077</v>
      </c>
      <c r="G145" s="17">
        <v>2.9</v>
      </c>
      <c r="H145" s="187">
        <f t="shared" si="17"/>
        <v>3123.2999999999997</v>
      </c>
      <c r="J145" s="188"/>
    </row>
    <row r="146" spans="1:10" ht="15.75" customHeight="1">
      <c r="A146" s="146" t="s">
        <v>182</v>
      </c>
      <c r="B146" s="145" t="s">
        <v>179</v>
      </c>
      <c r="C146" s="36">
        <v>0</v>
      </c>
      <c r="D146" s="148">
        <v>0</v>
      </c>
      <c r="E146" s="15"/>
      <c r="F146" s="183">
        <f t="shared" si="16"/>
        <v>0</v>
      </c>
      <c r="G146" s="17">
        <v>499.4</v>
      </c>
      <c r="H146" s="187">
        <f t="shared" si="17"/>
        <v>0</v>
      </c>
      <c r="J146" s="188"/>
    </row>
    <row r="147" spans="1:10" ht="15.75" customHeight="1">
      <c r="A147" s="191" t="s">
        <v>183</v>
      </c>
      <c r="B147" s="193" t="s">
        <v>184</v>
      </c>
      <c r="C147" s="194">
        <v>4400</v>
      </c>
      <c r="D147" s="195">
        <v>117</v>
      </c>
      <c r="E147" s="196"/>
      <c r="F147" s="183">
        <f t="shared" si="16"/>
        <v>4517</v>
      </c>
      <c r="G147" s="197">
        <v>24.995999999999999</v>
      </c>
      <c r="H147" s="187">
        <f t="shared" si="17"/>
        <v>112906.932</v>
      </c>
      <c r="J147" s="188"/>
    </row>
    <row r="148" spans="1:10" ht="15.75" customHeight="1">
      <c r="A148" s="146" t="s">
        <v>185</v>
      </c>
      <c r="B148" s="145" t="s">
        <v>184</v>
      </c>
      <c r="C148" s="36">
        <v>3000</v>
      </c>
      <c r="D148" s="148">
        <v>42</v>
      </c>
      <c r="E148" s="15"/>
      <c r="F148" s="183">
        <f t="shared" si="16"/>
        <v>3042</v>
      </c>
      <c r="G148" s="198">
        <v>27.552</v>
      </c>
      <c r="H148" s="187">
        <f t="shared" si="17"/>
        <v>83813.183999999994</v>
      </c>
      <c r="J148" s="188"/>
    </row>
    <row r="149" spans="1:10" ht="15.75" customHeight="1">
      <c r="A149" s="146" t="s">
        <v>186</v>
      </c>
      <c r="B149" s="145" t="s">
        <v>184</v>
      </c>
      <c r="C149" s="36">
        <v>17901</v>
      </c>
      <c r="D149" s="148">
        <v>99</v>
      </c>
      <c r="E149" s="15"/>
      <c r="F149" s="183">
        <f t="shared" si="16"/>
        <v>18000</v>
      </c>
      <c r="G149" s="198">
        <v>13.788</v>
      </c>
      <c r="H149" s="187">
        <f t="shared" si="17"/>
        <v>248184</v>
      </c>
      <c r="J149" s="188"/>
    </row>
    <row r="150" spans="1:10" ht="15.75" customHeight="1">
      <c r="A150" s="146" t="s">
        <v>187</v>
      </c>
      <c r="B150" s="145" t="s">
        <v>184</v>
      </c>
      <c r="C150" s="36">
        <v>988</v>
      </c>
      <c r="D150" s="148">
        <v>26</v>
      </c>
      <c r="E150" s="15"/>
      <c r="F150" s="183">
        <f t="shared" si="16"/>
        <v>1014</v>
      </c>
      <c r="G150" s="198">
        <v>24.744</v>
      </c>
      <c r="H150" s="187">
        <f t="shared" si="17"/>
        <v>25090.416000000001</v>
      </c>
      <c r="J150" s="188"/>
    </row>
    <row r="151" spans="1:10" ht="15.75" customHeight="1">
      <c r="A151" s="163" t="s">
        <v>188</v>
      </c>
      <c r="B151" s="145" t="s">
        <v>184</v>
      </c>
      <c r="C151" s="36">
        <v>2075</v>
      </c>
      <c r="D151" s="148">
        <v>0</v>
      </c>
      <c r="E151" s="15"/>
      <c r="F151" s="183">
        <f t="shared" si="16"/>
        <v>2075</v>
      </c>
      <c r="G151" s="17">
        <v>13.79</v>
      </c>
      <c r="H151" s="187">
        <f t="shared" si="17"/>
        <v>28614.25</v>
      </c>
      <c r="J151" s="188"/>
    </row>
    <row r="152" spans="1:10" ht="15.75" customHeight="1">
      <c r="A152" s="199" t="s">
        <v>189</v>
      </c>
      <c r="B152" s="185" t="s">
        <v>190</v>
      </c>
      <c r="C152" s="183">
        <v>1280</v>
      </c>
      <c r="D152" s="184">
        <v>0</v>
      </c>
      <c r="E152" s="185"/>
      <c r="F152" s="183">
        <f t="shared" si="16"/>
        <v>1280</v>
      </c>
      <c r="G152" s="186">
        <v>33</v>
      </c>
      <c r="H152" s="187">
        <f t="shared" si="17"/>
        <v>42240</v>
      </c>
      <c r="J152" s="188"/>
    </row>
    <row r="153" spans="1:10" ht="15.75" customHeight="1">
      <c r="A153" s="200" t="s">
        <v>191</v>
      </c>
      <c r="B153" s="145" t="s">
        <v>192</v>
      </c>
      <c r="C153" s="36">
        <v>267.7</v>
      </c>
      <c r="D153" s="148">
        <v>79.38</v>
      </c>
      <c r="E153" s="15"/>
      <c r="F153" s="183">
        <f t="shared" si="16"/>
        <v>347.08</v>
      </c>
      <c r="G153" s="17">
        <v>715</v>
      </c>
      <c r="H153" s="187">
        <f t="shared" si="17"/>
        <v>248162.19999999998</v>
      </c>
      <c r="J153" s="188"/>
    </row>
    <row r="154" spans="1:10" ht="15.75" customHeight="1">
      <c r="A154" s="200" t="s">
        <v>193</v>
      </c>
      <c r="B154" s="145" t="s">
        <v>192</v>
      </c>
      <c r="C154" s="36">
        <v>276.02</v>
      </c>
      <c r="D154" s="148">
        <v>-10.819999999999993</v>
      </c>
      <c r="E154" s="15"/>
      <c r="F154" s="183">
        <f t="shared" si="16"/>
        <v>265.2</v>
      </c>
      <c r="G154" s="17">
        <v>850</v>
      </c>
      <c r="H154" s="187">
        <f t="shared" si="17"/>
        <v>225420</v>
      </c>
      <c r="J154" s="149" t="s">
        <v>35</v>
      </c>
    </row>
    <row r="155" spans="1:10" ht="15.75" customHeight="1">
      <c r="A155" s="200" t="s">
        <v>194</v>
      </c>
      <c r="B155" s="145" t="s">
        <v>192</v>
      </c>
      <c r="C155" s="36">
        <v>205.88</v>
      </c>
      <c r="D155" s="148">
        <v>41.06</v>
      </c>
      <c r="E155" s="15"/>
      <c r="F155" s="183">
        <f t="shared" si="16"/>
        <v>246.94</v>
      </c>
      <c r="G155" s="17">
        <v>850</v>
      </c>
      <c r="H155" s="187">
        <f t="shared" si="17"/>
        <v>209899</v>
      </c>
      <c r="J155" s="188"/>
    </row>
    <row r="156" spans="1:10" ht="15.75" customHeight="1">
      <c r="A156" s="146" t="s">
        <v>195</v>
      </c>
      <c r="B156" s="145" t="s">
        <v>192</v>
      </c>
      <c r="C156" s="36">
        <v>275.42</v>
      </c>
      <c r="D156" s="148">
        <v>-16.240000000000009</v>
      </c>
      <c r="E156" s="15"/>
      <c r="F156" s="183">
        <f t="shared" si="16"/>
        <v>259.18</v>
      </c>
      <c r="G156" s="17">
        <v>741</v>
      </c>
      <c r="H156" s="187">
        <f t="shared" si="17"/>
        <v>192052.38</v>
      </c>
      <c r="J156" s="24" t="s">
        <v>35</v>
      </c>
    </row>
    <row r="157" spans="1:10" ht="15.75" customHeight="1">
      <c r="A157" s="146" t="s">
        <v>196</v>
      </c>
      <c r="B157" s="145" t="s">
        <v>197</v>
      </c>
      <c r="C157" s="36">
        <v>125.65</v>
      </c>
      <c r="D157" s="148">
        <v>33.259999999999991</v>
      </c>
      <c r="E157" s="15"/>
      <c r="F157" s="183">
        <f t="shared" si="16"/>
        <v>158.91</v>
      </c>
      <c r="G157" s="17">
        <v>290</v>
      </c>
      <c r="H157" s="187">
        <f t="shared" si="17"/>
        <v>46083.9</v>
      </c>
      <c r="J157" s="188"/>
    </row>
    <row r="158" spans="1:10" ht="15.75" customHeight="1">
      <c r="A158" s="146" t="s">
        <v>198</v>
      </c>
      <c r="B158" s="145" t="s">
        <v>197</v>
      </c>
      <c r="C158" s="36">
        <v>141.94999999999999</v>
      </c>
      <c r="D158" s="148">
        <v>15.100000000000023</v>
      </c>
      <c r="E158" s="15"/>
      <c r="F158" s="183">
        <f t="shared" si="16"/>
        <v>157.05000000000001</v>
      </c>
      <c r="G158" s="17">
        <v>280</v>
      </c>
      <c r="H158" s="187">
        <f t="shared" si="17"/>
        <v>43974</v>
      </c>
      <c r="J158" s="188"/>
    </row>
    <row r="159" spans="1:10" ht="15.75" customHeight="1">
      <c r="A159" s="146" t="s">
        <v>199</v>
      </c>
      <c r="B159" s="15" t="s">
        <v>200</v>
      </c>
      <c r="C159" s="36">
        <v>55440</v>
      </c>
      <c r="D159" s="148">
        <v>-3360</v>
      </c>
      <c r="E159" s="15"/>
      <c r="F159" s="183">
        <f t="shared" si="16"/>
        <v>52080</v>
      </c>
      <c r="G159" s="17">
        <v>5.3</v>
      </c>
      <c r="H159" s="187">
        <f t="shared" si="17"/>
        <v>276024</v>
      </c>
      <c r="J159" s="24" t="s">
        <v>35</v>
      </c>
    </row>
    <row r="160" spans="1:10" ht="15.75" customHeight="1">
      <c r="A160" s="200" t="s">
        <v>201</v>
      </c>
      <c r="B160" s="145" t="s">
        <v>202</v>
      </c>
      <c r="C160" s="36">
        <v>0</v>
      </c>
      <c r="D160" s="148">
        <v>0</v>
      </c>
      <c r="E160" s="15"/>
      <c r="F160" s="183">
        <f t="shared" si="16"/>
        <v>0</v>
      </c>
      <c r="G160" s="17">
        <v>5</v>
      </c>
      <c r="H160" s="187">
        <f t="shared" si="17"/>
        <v>0</v>
      </c>
      <c r="J160" s="188"/>
    </row>
    <row r="161" spans="1:10" ht="15.75" customHeight="1">
      <c r="A161" s="201" t="s">
        <v>203</v>
      </c>
      <c r="B161" s="202"/>
      <c r="C161" s="203">
        <f t="shared" ref="C161:D161" si="18">SUM(C133:C160)</f>
        <v>106240.56999999998</v>
      </c>
      <c r="D161" s="204">
        <f t="shared" si="18"/>
        <v>-2794.02</v>
      </c>
      <c r="E161" s="202"/>
      <c r="F161" s="203">
        <f>SUM(F133:F160)</f>
        <v>103446.55000000002</v>
      </c>
      <c r="G161" s="202"/>
      <c r="H161" s="205">
        <f>SUM(H133:H160)</f>
        <v>3147155.9619999998</v>
      </c>
      <c r="J161" s="134"/>
    </row>
    <row r="162" spans="1:10" ht="15.75" customHeight="1"/>
    <row r="163" spans="1:10" ht="15.75" customHeight="1"/>
    <row r="164" spans="1:10" ht="15.75" customHeight="1">
      <c r="A164" s="206" t="s">
        <v>204</v>
      </c>
      <c r="B164" s="206" t="s">
        <v>205</v>
      </c>
      <c r="C164" s="207" t="s">
        <v>41</v>
      </c>
      <c r="D164" s="206" t="s">
        <v>42</v>
      </c>
      <c r="E164" s="208" t="s">
        <v>43</v>
      </c>
      <c r="F164" s="207" t="s">
        <v>44</v>
      </c>
      <c r="G164" s="209" t="s">
        <v>96</v>
      </c>
      <c r="H164" s="210" t="s">
        <v>55</v>
      </c>
      <c r="I164" s="211"/>
    </row>
    <row r="165" spans="1:10" ht="15.75" customHeight="1">
      <c r="A165" s="212" t="s">
        <v>206</v>
      </c>
      <c r="B165" s="213" t="s">
        <v>207</v>
      </c>
      <c r="C165" s="214">
        <v>0</v>
      </c>
      <c r="D165" s="213">
        <v>0</v>
      </c>
      <c r="E165" s="214">
        <v>0</v>
      </c>
      <c r="F165" s="214">
        <f>C165-E165+D165</f>
        <v>0</v>
      </c>
      <c r="G165" s="213">
        <v>94.778000000000006</v>
      </c>
      <c r="H165" s="215">
        <f t="shared" ref="H165:H166" si="19">G165*F165</f>
        <v>0</v>
      </c>
      <c r="I165" s="216"/>
    </row>
    <row r="166" spans="1:10" ht="15.75" customHeight="1">
      <c r="A166" s="212" t="s">
        <v>208</v>
      </c>
      <c r="B166" s="213" t="s">
        <v>207</v>
      </c>
      <c r="C166" s="214">
        <v>0</v>
      </c>
      <c r="D166" s="213"/>
      <c r="E166" s="214">
        <v>0</v>
      </c>
      <c r="F166" s="214">
        <v>0</v>
      </c>
      <c r="G166" s="213">
        <v>249.72200000000001</v>
      </c>
      <c r="H166" s="215">
        <f t="shared" si="19"/>
        <v>0</v>
      </c>
      <c r="I166" s="216"/>
    </row>
    <row r="167" spans="1:10" ht="15.75" customHeight="1">
      <c r="A167" s="212" t="s">
        <v>203</v>
      </c>
      <c r="B167" s="213"/>
      <c r="C167" s="214"/>
      <c r="D167" s="213"/>
      <c r="E167" s="214"/>
      <c r="F167" s="214"/>
      <c r="G167" s="213"/>
      <c r="H167" s="215">
        <f>SUM(H165:H166)</f>
        <v>0</v>
      </c>
      <c r="I167" s="217"/>
    </row>
    <row r="168" spans="1:10" ht="15.75" customHeight="1">
      <c r="A168" s="212"/>
      <c r="B168" s="218"/>
      <c r="C168" s="217"/>
      <c r="D168" s="217"/>
      <c r="E168" s="217"/>
      <c r="F168" s="217"/>
      <c r="G168" s="217"/>
      <c r="H168" s="217"/>
      <c r="I168" s="217"/>
    </row>
    <row r="169" spans="1:10" ht="15.75" customHeight="1">
      <c r="A169" s="219" t="s">
        <v>209</v>
      </c>
      <c r="B169" s="220" t="s">
        <v>210</v>
      </c>
      <c r="C169" s="220" t="s">
        <v>211</v>
      </c>
      <c r="D169" s="221" t="s">
        <v>212</v>
      </c>
      <c r="E169" s="222" t="s">
        <v>213</v>
      </c>
      <c r="F169" s="223" t="s">
        <v>214</v>
      </c>
      <c r="G169" s="220" t="s">
        <v>55</v>
      </c>
      <c r="H169" s="217"/>
      <c r="I169" s="224"/>
    </row>
    <row r="170" spans="1:10" ht="15.75" customHeight="1">
      <c r="A170" s="225" t="s">
        <v>215</v>
      </c>
      <c r="B170" s="226">
        <v>0</v>
      </c>
      <c r="C170" s="214" t="s">
        <v>216</v>
      </c>
      <c r="D170" s="214"/>
      <c r="E170" s="214" t="s">
        <v>217</v>
      </c>
      <c r="F170" s="214">
        <v>77</v>
      </c>
      <c r="G170" s="214">
        <f t="shared" ref="G170:G179" si="20">F170*B170</f>
        <v>0</v>
      </c>
      <c r="H170" s="217"/>
      <c r="I170" s="227"/>
    </row>
    <row r="171" spans="1:10" ht="15.75" customHeight="1">
      <c r="A171" s="225" t="s">
        <v>218</v>
      </c>
      <c r="B171" s="226">
        <v>0</v>
      </c>
      <c r="C171" s="214" t="s">
        <v>216</v>
      </c>
      <c r="D171" s="214"/>
      <c r="E171" s="214" t="s">
        <v>217</v>
      </c>
      <c r="F171" s="214">
        <v>128</v>
      </c>
      <c r="G171" s="214">
        <f t="shared" si="20"/>
        <v>0</v>
      </c>
      <c r="H171" s="217"/>
      <c r="I171" s="227"/>
    </row>
    <row r="172" spans="1:10" ht="15.75" customHeight="1">
      <c r="A172" s="225" t="s">
        <v>219</v>
      </c>
      <c r="B172" s="226">
        <v>7.5</v>
      </c>
      <c r="C172" s="214" t="s">
        <v>220</v>
      </c>
      <c r="D172" s="228"/>
      <c r="E172" s="214" t="s">
        <v>217</v>
      </c>
      <c r="F172" s="214">
        <v>128</v>
      </c>
      <c r="G172" s="214">
        <f t="shared" si="20"/>
        <v>960</v>
      </c>
      <c r="H172" s="217"/>
      <c r="I172" s="227"/>
    </row>
    <row r="173" spans="1:10" ht="15.75" customHeight="1">
      <c r="A173" s="225" t="s">
        <v>221</v>
      </c>
      <c r="B173" s="226">
        <v>1.7</v>
      </c>
      <c r="C173" s="214" t="s">
        <v>220</v>
      </c>
      <c r="D173" s="214"/>
      <c r="E173" s="214" t="s">
        <v>217</v>
      </c>
      <c r="F173" s="214"/>
      <c r="G173" s="214">
        <f t="shared" si="20"/>
        <v>0</v>
      </c>
      <c r="H173" s="217"/>
      <c r="I173" s="227"/>
    </row>
    <row r="174" spans="1:10" ht="15.75" customHeight="1">
      <c r="A174" s="225" t="s">
        <v>222</v>
      </c>
      <c r="B174" s="226">
        <v>0</v>
      </c>
      <c r="C174" s="214" t="s">
        <v>220</v>
      </c>
      <c r="D174" s="214"/>
      <c r="E174" s="214" t="s">
        <v>217</v>
      </c>
      <c r="F174" s="214"/>
      <c r="G174" s="214">
        <f t="shared" si="20"/>
        <v>0</v>
      </c>
      <c r="H174" s="217"/>
      <c r="I174" s="227"/>
    </row>
    <row r="175" spans="1:10" ht="15.75" customHeight="1">
      <c r="A175" s="225" t="s">
        <v>223</v>
      </c>
      <c r="B175" s="226">
        <v>0</v>
      </c>
      <c r="C175" s="214" t="s">
        <v>224</v>
      </c>
      <c r="D175" s="214"/>
      <c r="E175" s="214" t="s">
        <v>217</v>
      </c>
      <c r="F175" s="214"/>
      <c r="G175" s="214">
        <f t="shared" si="20"/>
        <v>0</v>
      </c>
      <c r="H175" s="217"/>
      <c r="I175" s="227"/>
    </row>
    <row r="176" spans="1:10" ht="15.75" customHeight="1">
      <c r="A176" s="225" t="s">
        <v>225</v>
      </c>
      <c r="B176" s="226">
        <v>10.199999999999999</v>
      </c>
      <c r="C176" s="214" t="s">
        <v>224</v>
      </c>
      <c r="D176" s="228"/>
      <c r="E176" s="214" t="s">
        <v>217</v>
      </c>
      <c r="F176" s="214"/>
      <c r="G176" s="214">
        <f t="shared" si="20"/>
        <v>0</v>
      </c>
      <c r="H176" s="217"/>
      <c r="I176" s="227"/>
    </row>
    <row r="177" spans="1:9" ht="15.75" customHeight="1">
      <c r="A177" s="225" t="s">
        <v>226</v>
      </c>
      <c r="B177" s="226">
        <v>0</v>
      </c>
      <c r="C177" s="214" t="s">
        <v>227</v>
      </c>
      <c r="D177" s="228"/>
      <c r="E177" s="214" t="s">
        <v>217</v>
      </c>
      <c r="F177" s="214">
        <v>0</v>
      </c>
      <c r="G177" s="214">
        <f t="shared" si="20"/>
        <v>0</v>
      </c>
      <c r="H177" s="217"/>
      <c r="I177" s="227"/>
    </row>
    <row r="178" spans="1:9" ht="15.75" customHeight="1">
      <c r="A178" s="225" t="s">
        <v>228</v>
      </c>
      <c r="B178" s="226">
        <v>0</v>
      </c>
      <c r="C178" s="214" t="s">
        <v>229</v>
      </c>
      <c r="D178" s="228"/>
      <c r="E178" s="214" t="s">
        <v>217</v>
      </c>
      <c r="F178" s="228"/>
      <c r="G178" s="214">
        <f t="shared" si="20"/>
        <v>0</v>
      </c>
      <c r="H178" s="217"/>
      <c r="I178" s="227"/>
    </row>
    <row r="179" spans="1:9" ht="15.75" customHeight="1">
      <c r="A179" s="225" t="s">
        <v>230</v>
      </c>
      <c r="B179" s="226">
        <v>8.9</v>
      </c>
      <c r="C179" s="214" t="s">
        <v>229</v>
      </c>
      <c r="D179" s="228"/>
      <c r="E179" s="214" t="s">
        <v>217</v>
      </c>
      <c r="F179" s="228"/>
      <c r="G179" s="214">
        <f t="shared" si="20"/>
        <v>0</v>
      </c>
      <c r="H179" s="217"/>
      <c r="I179" s="227"/>
    </row>
    <row r="180" spans="1:9" ht="15.75" customHeight="1">
      <c r="A180" s="225" t="s">
        <v>231</v>
      </c>
      <c r="B180" s="226">
        <v>0</v>
      </c>
      <c r="C180" s="214" t="s">
        <v>224</v>
      </c>
      <c r="D180" s="228"/>
      <c r="E180" s="214" t="s">
        <v>217</v>
      </c>
      <c r="F180" s="228"/>
      <c r="G180" s="228"/>
      <c r="H180" s="217"/>
      <c r="I180" s="227"/>
    </row>
    <row r="181" spans="1:9" ht="15.75" customHeight="1">
      <c r="A181" s="212" t="s">
        <v>232</v>
      </c>
      <c r="B181" s="226">
        <v>2.7</v>
      </c>
      <c r="C181" s="213" t="s">
        <v>233</v>
      </c>
      <c r="D181" s="229"/>
      <c r="E181" s="214" t="s">
        <v>217</v>
      </c>
      <c r="F181" s="229"/>
      <c r="G181" s="229"/>
      <c r="H181" s="217"/>
      <c r="I181" s="217"/>
    </row>
    <row r="182" spans="1:9" ht="15.75" customHeight="1">
      <c r="A182" s="212" t="s">
        <v>173</v>
      </c>
      <c r="B182" s="226">
        <v>0</v>
      </c>
      <c r="C182" s="230" t="s">
        <v>234</v>
      </c>
      <c r="D182" s="231"/>
      <c r="E182" s="232" t="s">
        <v>217</v>
      </c>
      <c r="F182" s="231"/>
      <c r="G182" s="229"/>
      <c r="H182" s="217"/>
      <c r="I182" s="217"/>
    </row>
    <row r="183" spans="1:9" ht="15.75" customHeight="1">
      <c r="A183" s="217"/>
      <c r="B183" s="217"/>
      <c r="C183" s="217"/>
      <c r="D183" s="217"/>
      <c r="E183" s="217"/>
      <c r="F183" s="217"/>
      <c r="G183" s="217"/>
      <c r="H183" s="217"/>
      <c r="I183" s="217"/>
    </row>
    <row r="184" spans="1:9" ht="15.75" customHeight="1">
      <c r="A184" s="233"/>
      <c r="B184" s="233"/>
      <c r="C184" s="233"/>
      <c r="D184" s="233"/>
      <c r="E184" s="233"/>
      <c r="F184" s="233"/>
      <c r="G184" s="233"/>
      <c r="H184" s="233"/>
      <c r="I184" s="233"/>
    </row>
    <row r="185" spans="1:9" ht="15.75" customHeight="1">
      <c r="A185" s="234" t="s">
        <v>235</v>
      </c>
      <c r="B185" s="234" t="s">
        <v>236</v>
      </c>
      <c r="C185" s="207" t="s">
        <v>41</v>
      </c>
      <c r="D185" s="206" t="s">
        <v>42</v>
      </c>
      <c r="E185" s="226" t="s">
        <v>43</v>
      </c>
      <c r="F185" s="207" t="s">
        <v>237</v>
      </c>
      <c r="G185" s="235" t="s">
        <v>96</v>
      </c>
      <c r="H185" s="210" t="s">
        <v>55</v>
      </c>
      <c r="I185" s="236"/>
    </row>
    <row r="186" spans="1:9" ht="15.75" customHeight="1">
      <c r="A186" s="212" t="s">
        <v>238</v>
      </c>
      <c r="B186" s="213"/>
      <c r="C186" s="234"/>
      <c r="D186" s="213"/>
      <c r="E186" s="213"/>
      <c r="F186" s="234">
        <f t="shared" ref="F186:F188" si="21">C186+D186-E186</f>
        <v>0</v>
      </c>
      <c r="G186" s="214">
        <v>578</v>
      </c>
      <c r="H186" s="237">
        <f t="shared" ref="H186:H187" si="22">F186*G186</f>
        <v>0</v>
      </c>
      <c r="I186" s="238"/>
    </row>
    <row r="187" spans="1:9" ht="15.75" customHeight="1">
      <c r="A187" s="212" t="s">
        <v>239</v>
      </c>
      <c r="B187" s="213"/>
      <c r="C187" s="234"/>
      <c r="D187" s="213"/>
      <c r="E187" s="213"/>
      <c r="F187" s="234">
        <f t="shared" si="21"/>
        <v>0</v>
      </c>
      <c r="G187" s="214">
        <v>560</v>
      </c>
      <c r="H187" s="237">
        <f t="shared" si="22"/>
        <v>0</v>
      </c>
      <c r="I187" s="238"/>
    </row>
    <row r="188" spans="1:9" ht="15.75" customHeight="1">
      <c r="A188" s="212" t="s">
        <v>240</v>
      </c>
      <c r="B188" s="213"/>
      <c r="C188" s="234"/>
      <c r="D188" s="213"/>
      <c r="E188" s="213"/>
      <c r="F188" s="234">
        <f t="shared" si="21"/>
        <v>0</v>
      </c>
      <c r="G188" s="214">
        <v>444.85</v>
      </c>
      <c r="H188" s="237">
        <f t="shared" ref="H188:H191" si="23">G188*F188</f>
        <v>0</v>
      </c>
      <c r="I188" s="238"/>
    </row>
    <row r="189" spans="1:9" ht="15.75" customHeight="1">
      <c r="A189" s="212" t="s">
        <v>241</v>
      </c>
      <c r="B189" s="213"/>
      <c r="C189" s="234"/>
      <c r="D189" s="213"/>
      <c r="E189" s="213"/>
      <c r="F189" s="234">
        <v>23</v>
      </c>
      <c r="G189" s="214">
        <v>85</v>
      </c>
      <c r="H189" s="237">
        <f t="shared" si="23"/>
        <v>1955</v>
      </c>
      <c r="I189" s="238"/>
    </row>
    <row r="190" spans="1:9" ht="15.75" customHeight="1">
      <c r="A190" s="212" t="s">
        <v>242</v>
      </c>
      <c r="B190" s="213"/>
      <c r="C190" s="234"/>
      <c r="D190" s="213"/>
      <c r="E190" s="213"/>
      <c r="F190" s="234">
        <f>C190+D190-E190</f>
        <v>0</v>
      </c>
      <c r="G190" s="214">
        <v>145</v>
      </c>
      <c r="H190" s="237">
        <f t="shared" si="23"/>
        <v>0</v>
      </c>
      <c r="I190" s="238"/>
    </row>
    <row r="191" spans="1:9" ht="15.75" customHeight="1">
      <c r="A191" s="212" t="s">
        <v>243</v>
      </c>
      <c r="B191" s="213"/>
      <c r="C191" s="234"/>
      <c r="D191" s="213"/>
      <c r="E191" s="213"/>
      <c r="F191" s="234">
        <v>222</v>
      </c>
      <c r="G191" s="214">
        <v>239</v>
      </c>
      <c r="H191" s="237">
        <f t="shared" si="23"/>
        <v>53058</v>
      </c>
      <c r="I191" s="238"/>
    </row>
    <row r="192" spans="1:9" ht="15.75" customHeight="1">
      <c r="A192" s="212" t="s">
        <v>244</v>
      </c>
      <c r="B192" s="213"/>
      <c r="C192" s="234"/>
      <c r="D192" s="213"/>
      <c r="E192" s="213"/>
      <c r="F192" s="234"/>
      <c r="G192" s="214"/>
      <c r="H192" s="237"/>
      <c r="I192" s="238"/>
    </row>
    <row r="193" spans="1:9" ht="15.75" customHeight="1">
      <c r="A193" s="212" t="s">
        <v>245</v>
      </c>
      <c r="B193" s="213"/>
      <c r="C193" s="234"/>
      <c r="D193" s="213"/>
      <c r="E193" s="213"/>
      <c r="F193" s="234">
        <v>120</v>
      </c>
      <c r="G193" s="214">
        <v>137</v>
      </c>
      <c r="H193" s="237">
        <f t="shared" ref="H193:H201" si="24">G193*F193</f>
        <v>16440</v>
      </c>
      <c r="I193" s="238"/>
    </row>
    <row r="194" spans="1:9" ht="15.75" customHeight="1">
      <c r="A194" s="212" t="s">
        <v>246</v>
      </c>
      <c r="B194" s="213"/>
      <c r="C194" s="234"/>
      <c r="D194" s="213"/>
      <c r="E194" s="213"/>
      <c r="F194" s="234">
        <f>C194+D194-E194</f>
        <v>0</v>
      </c>
      <c r="G194" s="214">
        <v>126.99</v>
      </c>
      <c r="H194" s="237">
        <f t="shared" si="24"/>
        <v>0</v>
      </c>
      <c r="I194" s="238"/>
    </row>
    <row r="195" spans="1:9" ht="15.75" customHeight="1">
      <c r="A195" s="212" t="s">
        <v>247</v>
      </c>
      <c r="B195" s="213"/>
      <c r="C195" s="234"/>
      <c r="D195" s="213"/>
      <c r="E195" s="213"/>
      <c r="F195" s="234">
        <v>0</v>
      </c>
      <c r="G195" s="214">
        <v>29</v>
      </c>
      <c r="H195" s="237">
        <f t="shared" si="24"/>
        <v>0</v>
      </c>
      <c r="I195" s="238"/>
    </row>
    <row r="196" spans="1:9" ht="15.75" customHeight="1">
      <c r="A196" s="212" t="s">
        <v>248</v>
      </c>
      <c r="B196" s="213"/>
      <c r="C196" s="234"/>
      <c r="D196" s="213"/>
      <c r="E196" s="213"/>
      <c r="F196" s="234">
        <v>11</v>
      </c>
      <c r="G196" s="214">
        <v>361.5</v>
      </c>
      <c r="H196" s="237">
        <f t="shared" si="24"/>
        <v>3976.5</v>
      </c>
      <c r="I196" s="238"/>
    </row>
    <row r="197" spans="1:9" ht="15.75" customHeight="1">
      <c r="A197" s="212" t="s">
        <v>249</v>
      </c>
      <c r="B197" s="213"/>
      <c r="C197" s="234"/>
      <c r="D197" s="213"/>
      <c r="E197" s="213"/>
      <c r="F197" s="234">
        <f t="shared" ref="F197:F206" si="25">C197+D197-E197</f>
        <v>0</v>
      </c>
      <c r="G197" s="214"/>
      <c r="H197" s="237">
        <f t="shared" si="24"/>
        <v>0</v>
      </c>
      <c r="I197" s="238"/>
    </row>
    <row r="198" spans="1:9" ht="15.75" customHeight="1">
      <c r="A198" s="212" t="s">
        <v>250</v>
      </c>
      <c r="B198" s="213"/>
      <c r="C198" s="234"/>
      <c r="D198" s="213"/>
      <c r="E198" s="213"/>
      <c r="F198" s="234">
        <f t="shared" si="25"/>
        <v>0</v>
      </c>
      <c r="G198" s="214">
        <v>2.35</v>
      </c>
      <c r="H198" s="237">
        <f t="shared" si="24"/>
        <v>0</v>
      </c>
      <c r="I198" s="238"/>
    </row>
    <row r="199" spans="1:9" ht="15.75" customHeight="1">
      <c r="A199" s="212" t="s">
        <v>251</v>
      </c>
      <c r="B199" s="213"/>
      <c r="C199" s="234"/>
      <c r="D199" s="213"/>
      <c r="E199" s="213"/>
      <c r="F199" s="234">
        <f t="shared" si="25"/>
        <v>0</v>
      </c>
      <c r="G199" s="214">
        <v>128.74</v>
      </c>
      <c r="H199" s="237">
        <f t="shared" si="24"/>
        <v>0</v>
      </c>
      <c r="I199" s="238"/>
    </row>
    <row r="200" spans="1:9" ht="15.75" customHeight="1">
      <c r="A200" s="212" t="s">
        <v>252</v>
      </c>
      <c r="B200" s="213"/>
      <c r="C200" s="234"/>
      <c r="D200" s="213"/>
      <c r="E200" s="213"/>
      <c r="F200" s="234">
        <f t="shared" si="25"/>
        <v>0</v>
      </c>
      <c r="G200" s="228"/>
      <c r="H200" s="237">
        <f t="shared" si="24"/>
        <v>0</v>
      </c>
      <c r="I200" s="238"/>
    </row>
    <row r="201" spans="1:9" ht="15.75" customHeight="1">
      <c r="A201" s="212" t="s">
        <v>253</v>
      </c>
      <c r="B201" s="213"/>
      <c r="C201" s="234"/>
      <c r="D201" s="213"/>
      <c r="E201" s="213"/>
      <c r="F201" s="234">
        <f t="shared" si="25"/>
        <v>0</v>
      </c>
      <c r="G201" s="214">
        <v>859</v>
      </c>
      <c r="H201" s="237">
        <f t="shared" si="24"/>
        <v>0</v>
      </c>
      <c r="I201" s="238"/>
    </row>
    <row r="202" spans="1:9" ht="15.75" customHeight="1">
      <c r="A202" s="212" t="s">
        <v>254</v>
      </c>
      <c r="B202" s="213"/>
      <c r="C202" s="234"/>
      <c r="D202" s="213"/>
      <c r="E202" s="213"/>
      <c r="F202" s="234">
        <f t="shared" si="25"/>
        <v>0</v>
      </c>
      <c r="G202" s="214">
        <v>3878</v>
      </c>
      <c r="H202" s="237">
        <v>3878</v>
      </c>
      <c r="I202" s="238"/>
    </row>
    <row r="203" spans="1:9" ht="15.75" customHeight="1">
      <c r="A203" s="212" t="s">
        <v>255</v>
      </c>
      <c r="B203" s="213"/>
      <c r="C203" s="234"/>
      <c r="D203" s="213"/>
      <c r="E203" s="213"/>
      <c r="F203" s="234">
        <f t="shared" si="25"/>
        <v>0</v>
      </c>
      <c r="G203" s="214">
        <v>63.08</v>
      </c>
      <c r="H203" s="237">
        <f>G203*F203</f>
        <v>0</v>
      </c>
      <c r="I203" s="238"/>
    </row>
    <row r="204" spans="1:9" ht="15.75" customHeight="1">
      <c r="A204" s="212" t="s">
        <v>256</v>
      </c>
      <c r="B204" s="213"/>
      <c r="C204" s="234"/>
      <c r="D204" s="213"/>
      <c r="E204" s="213"/>
      <c r="F204" s="234">
        <f t="shared" si="25"/>
        <v>0</v>
      </c>
      <c r="G204" s="214">
        <v>1449</v>
      </c>
      <c r="H204" s="237">
        <f>F204*G204</f>
        <v>0</v>
      </c>
      <c r="I204" s="238"/>
    </row>
    <row r="205" spans="1:9" ht="15.75" customHeight="1">
      <c r="A205" s="212" t="s">
        <v>257</v>
      </c>
      <c r="B205" s="213"/>
      <c r="C205" s="234"/>
      <c r="D205" s="213"/>
      <c r="E205" s="213"/>
      <c r="F205" s="234">
        <f t="shared" si="25"/>
        <v>0</v>
      </c>
      <c r="G205" s="214">
        <v>2223</v>
      </c>
      <c r="H205" s="237">
        <f>G205*F205</f>
        <v>0</v>
      </c>
      <c r="I205" s="238"/>
    </row>
    <row r="206" spans="1:9" ht="15.75" customHeight="1">
      <c r="A206" s="212" t="s">
        <v>258</v>
      </c>
      <c r="B206" s="213"/>
      <c r="C206" s="234"/>
      <c r="D206" s="213"/>
      <c r="E206" s="213"/>
      <c r="F206" s="234">
        <f t="shared" si="25"/>
        <v>0</v>
      </c>
      <c r="G206" s="214">
        <v>1341</v>
      </c>
      <c r="H206" s="237">
        <f>D206*G206</f>
        <v>0</v>
      </c>
      <c r="I206" s="238"/>
    </row>
    <row r="207" spans="1:9" ht="15.75" customHeight="1">
      <c r="A207" s="212" t="s">
        <v>259</v>
      </c>
      <c r="B207" s="213"/>
      <c r="C207" s="234"/>
      <c r="D207" s="213"/>
      <c r="E207" s="213"/>
      <c r="F207" s="234">
        <v>2</v>
      </c>
      <c r="G207" s="214">
        <v>1390</v>
      </c>
      <c r="H207" s="237">
        <f t="shared" ref="H207:H208" si="26">G207*F207</f>
        <v>2780</v>
      </c>
      <c r="I207" s="238"/>
    </row>
    <row r="208" spans="1:9" ht="15.75" customHeight="1">
      <c r="A208" s="239" t="s">
        <v>260</v>
      </c>
      <c r="B208" s="213"/>
      <c r="C208" s="234"/>
      <c r="D208" s="213"/>
      <c r="E208" s="213"/>
      <c r="F208" s="234">
        <f t="shared" ref="F208:F210" si="27">C208+D208-E208</f>
        <v>0</v>
      </c>
      <c r="G208" s="214">
        <v>595</v>
      </c>
      <c r="H208" s="237">
        <f t="shared" si="26"/>
        <v>0</v>
      </c>
      <c r="I208" s="238"/>
    </row>
    <row r="209" spans="1:9" ht="15.75" customHeight="1">
      <c r="A209" s="239" t="s">
        <v>261</v>
      </c>
      <c r="B209" s="213"/>
      <c r="C209" s="234"/>
      <c r="D209" s="213"/>
      <c r="E209" s="213"/>
      <c r="F209" s="234">
        <f t="shared" si="27"/>
        <v>0</v>
      </c>
      <c r="G209" s="214">
        <v>1690</v>
      </c>
      <c r="H209" s="237">
        <f>G209*E209</f>
        <v>0</v>
      </c>
      <c r="I209" s="238"/>
    </row>
    <row r="210" spans="1:9" ht="15.75" customHeight="1">
      <c r="A210" s="239" t="s">
        <v>262</v>
      </c>
      <c r="B210" s="213"/>
      <c r="C210" s="234"/>
      <c r="D210" s="213"/>
      <c r="E210" s="213"/>
      <c r="F210" s="234">
        <f t="shared" si="27"/>
        <v>0</v>
      </c>
      <c r="G210" s="214">
        <v>317</v>
      </c>
      <c r="H210" s="228">
        <f>G210*F210</f>
        <v>0</v>
      </c>
      <c r="I210" s="238"/>
    </row>
    <row r="211" spans="1:9" ht="15.75" customHeight="1">
      <c r="A211" s="217"/>
      <c r="B211" s="218"/>
      <c r="C211" s="218"/>
      <c r="D211" s="218"/>
      <c r="E211" s="218"/>
      <c r="F211" s="218"/>
      <c r="G211" s="240"/>
      <c r="H211" s="227"/>
      <c r="I211" s="227"/>
    </row>
    <row r="212" spans="1:9" ht="15.75" customHeight="1">
      <c r="A212" s="217"/>
      <c r="B212" s="218"/>
      <c r="C212" s="217"/>
      <c r="D212" s="217"/>
      <c r="E212" s="217"/>
      <c r="F212" s="217"/>
      <c r="G212" s="217"/>
      <c r="H212" s="217"/>
      <c r="I212" s="217"/>
    </row>
    <row r="213" spans="1:9" ht="15.75" customHeight="1">
      <c r="A213" s="241" t="s">
        <v>263</v>
      </c>
      <c r="B213" s="242" t="s">
        <v>205</v>
      </c>
      <c r="C213" s="243" t="s">
        <v>41</v>
      </c>
      <c r="D213" s="242" t="s">
        <v>42</v>
      </c>
      <c r="E213" s="244" t="s">
        <v>43</v>
      </c>
      <c r="F213" s="243" t="s">
        <v>237</v>
      </c>
      <c r="G213" s="242" t="s">
        <v>11</v>
      </c>
      <c r="H213" s="245" t="s">
        <v>55</v>
      </c>
      <c r="I213" s="246" t="s">
        <v>264</v>
      </c>
    </row>
    <row r="214" spans="1:9" ht="15.75" customHeight="1">
      <c r="A214" s="247" t="s">
        <v>265</v>
      </c>
      <c r="B214" s="213" t="s">
        <v>266</v>
      </c>
      <c r="C214" s="234">
        <v>1</v>
      </c>
      <c r="D214" s="213"/>
      <c r="E214" s="212"/>
      <c r="F214" s="234">
        <v>1</v>
      </c>
      <c r="G214" s="212"/>
      <c r="H214" s="248">
        <v>54000</v>
      </c>
      <c r="I214" s="529"/>
    </row>
    <row r="215" spans="1:9" ht="15.75" customHeight="1">
      <c r="A215" s="212" t="s">
        <v>267</v>
      </c>
      <c r="B215" s="213" t="s">
        <v>268</v>
      </c>
      <c r="C215" s="234">
        <v>1</v>
      </c>
      <c r="D215" s="213"/>
      <c r="E215" s="213"/>
      <c r="F215" s="234">
        <v>1</v>
      </c>
      <c r="G215" s="214">
        <v>1607</v>
      </c>
      <c r="H215" s="228">
        <f>G215*F215</f>
        <v>1607</v>
      </c>
      <c r="I215" s="530"/>
    </row>
    <row r="216" spans="1:9" ht="15.75" customHeight="1">
      <c r="A216" s="239" t="s">
        <v>269</v>
      </c>
      <c r="B216" s="213" t="s">
        <v>268</v>
      </c>
      <c r="C216" s="234">
        <v>3</v>
      </c>
      <c r="D216" s="213"/>
      <c r="E216" s="213"/>
      <c r="F216" s="234">
        <f>C216+D216-E216</f>
        <v>3</v>
      </c>
      <c r="G216" s="214">
        <v>559</v>
      </c>
      <c r="H216" s="228">
        <f>F216*G216</f>
        <v>1677</v>
      </c>
      <c r="I216" s="531"/>
    </row>
    <row r="217" spans="1:9" ht="15.75" customHeight="1">
      <c r="A217" s="239" t="s">
        <v>270</v>
      </c>
      <c r="B217" s="213" t="s">
        <v>268</v>
      </c>
      <c r="C217" s="234">
        <v>1</v>
      </c>
      <c r="D217" s="213"/>
      <c r="E217" s="213"/>
      <c r="F217" s="234">
        <v>1</v>
      </c>
      <c r="G217" s="214">
        <v>8492</v>
      </c>
      <c r="H217" s="228">
        <f>G217*F217</f>
        <v>8492</v>
      </c>
      <c r="I217" s="212"/>
    </row>
    <row r="218" spans="1:9" ht="15.75" customHeight="1">
      <c r="A218" s="249" t="s">
        <v>271</v>
      </c>
      <c r="B218" s="213" t="s">
        <v>272</v>
      </c>
      <c r="C218" s="234">
        <v>1</v>
      </c>
      <c r="D218" s="213"/>
      <c r="E218" s="212"/>
      <c r="F218" s="234">
        <v>1</v>
      </c>
      <c r="G218" s="212"/>
      <c r="H218" s="248">
        <v>220000</v>
      </c>
      <c r="I218" s="250"/>
    </row>
    <row r="219" spans="1:9" ht="15.75" customHeight="1">
      <c r="A219" s="247" t="s">
        <v>273</v>
      </c>
      <c r="B219" s="213" t="s">
        <v>274</v>
      </c>
      <c r="C219" s="234">
        <v>1</v>
      </c>
      <c r="D219" s="213"/>
      <c r="E219" s="212"/>
      <c r="F219" s="234">
        <v>1</v>
      </c>
      <c r="G219" s="212"/>
      <c r="H219" s="248">
        <v>7777</v>
      </c>
      <c r="I219" s="250"/>
    </row>
    <row r="220" spans="1:9" ht="15.75" customHeight="1">
      <c r="A220" s="247" t="s">
        <v>275</v>
      </c>
      <c r="B220" s="213"/>
      <c r="C220" s="234">
        <v>2</v>
      </c>
      <c r="D220" s="213"/>
      <c r="E220" s="212"/>
      <c r="F220" s="234">
        <v>2</v>
      </c>
      <c r="G220" s="212"/>
      <c r="H220" s="248">
        <f>92055*2</f>
        <v>184110</v>
      </c>
      <c r="I220" s="250"/>
    </row>
    <row r="221" spans="1:9" ht="15.75" customHeight="1">
      <c r="A221" s="249" t="s">
        <v>276</v>
      </c>
      <c r="B221" s="213" t="s">
        <v>277</v>
      </c>
      <c r="C221" s="234">
        <v>200</v>
      </c>
      <c r="D221" s="213"/>
      <c r="E221" s="212"/>
      <c r="F221" s="234">
        <v>200</v>
      </c>
      <c r="G221" s="213">
        <v>860</v>
      </c>
      <c r="H221" s="248">
        <f>F221*G221</f>
        <v>172000</v>
      </c>
      <c r="I221" s="250"/>
    </row>
    <row r="222" spans="1:9" ht="15.75" customHeight="1">
      <c r="A222" s="249" t="s">
        <v>276</v>
      </c>
      <c r="B222" s="213" t="s">
        <v>278</v>
      </c>
      <c r="C222" s="234">
        <v>8</v>
      </c>
      <c r="D222" s="213"/>
      <c r="E222" s="212"/>
      <c r="F222" s="234">
        <v>8</v>
      </c>
      <c r="G222" s="212"/>
      <c r="H222" s="248">
        <v>3600</v>
      </c>
      <c r="I222" s="250"/>
    </row>
    <row r="223" spans="1:9" ht="15.75" customHeight="1">
      <c r="A223" s="249" t="s">
        <v>279</v>
      </c>
      <c r="B223" s="213" t="s">
        <v>274</v>
      </c>
      <c r="C223" s="234">
        <v>1</v>
      </c>
      <c r="D223" s="213"/>
      <c r="E223" s="212"/>
      <c r="F223" s="234">
        <v>1</v>
      </c>
      <c r="G223" s="212"/>
      <c r="H223" s="248">
        <v>13299</v>
      </c>
      <c r="I223" s="250"/>
    </row>
    <row r="224" spans="1:9" ht="15.75" customHeight="1">
      <c r="A224" s="249" t="s">
        <v>280</v>
      </c>
      <c r="B224" s="213" t="s">
        <v>281</v>
      </c>
      <c r="C224" s="234">
        <v>1</v>
      </c>
      <c r="D224" s="213"/>
      <c r="E224" s="212"/>
      <c r="F224" s="234">
        <v>1</v>
      </c>
      <c r="G224" s="212"/>
      <c r="H224" s="248"/>
      <c r="I224" s="250"/>
    </row>
    <row r="225" spans="1:9" ht="15.75" customHeight="1">
      <c r="A225" s="249" t="s">
        <v>282</v>
      </c>
      <c r="B225" s="213" t="s">
        <v>283</v>
      </c>
      <c r="C225" s="234">
        <v>5</v>
      </c>
      <c r="D225" s="213"/>
      <c r="E225" s="213"/>
      <c r="F225" s="234">
        <f>C225+D225-E225</f>
        <v>5</v>
      </c>
      <c r="G225" s="213">
        <v>939</v>
      </c>
      <c r="H225" s="248">
        <f t="shared" ref="H225:H232" si="28">G225*F225</f>
        <v>4695</v>
      </c>
      <c r="I225" s="250"/>
    </row>
    <row r="226" spans="1:9" ht="15.75" customHeight="1">
      <c r="A226" s="249" t="s">
        <v>284</v>
      </c>
      <c r="B226" s="213" t="s">
        <v>274</v>
      </c>
      <c r="C226" s="234">
        <v>1</v>
      </c>
      <c r="D226" s="213"/>
      <c r="E226" s="213"/>
      <c r="F226" s="234">
        <v>1</v>
      </c>
      <c r="G226" s="213">
        <v>519</v>
      </c>
      <c r="H226" s="248">
        <f t="shared" si="28"/>
        <v>519</v>
      </c>
      <c r="I226" s="250"/>
    </row>
    <row r="227" spans="1:9" ht="15.75" customHeight="1">
      <c r="A227" s="249" t="s">
        <v>285</v>
      </c>
      <c r="B227" s="213" t="s">
        <v>274</v>
      </c>
      <c r="C227" s="234">
        <v>5</v>
      </c>
      <c r="D227" s="213"/>
      <c r="E227" s="212"/>
      <c r="F227" s="234">
        <v>5</v>
      </c>
      <c r="G227" s="213">
        <v>299</v>
      </c>
      <c r="H227" s="248">
        <f t="shared" si="28"/>
        <v>1495</v>
      </c>
      <c r="I227" s="250"/>
    </row>
    <row r="228" spans="1:9" ht="15.75" customHeight="1">
      <c r="A228" s="249" t="s">
        <v>286</v>
      </c>
      <c r="B228" s="213" t="s">
        <v>274</v>
      </c>
      <c r="C228" s="234">
        <v>2</v>
      </c>
      <c r="D228" s="213"/>
      <c r="E228" s="212"/>
      <c r="F228" s="234">
        <v>2</v>
      </c>
      <c r="G228" s="213">
        <v>8945</v>
      </c>
      <c r="H228" s="248">
        <f t="shared" si="28"/>
        <v>17890</v>
      </c>
      <c r="I228" s="250"/>
    </row>
    <row r="229" spans="1:9" ht="15.75" customHeight="1">
      <c r="A229" s="249" t="s">
        <v>287</v>
      </c>
      <c r="B229" s="213" t="s">
        <v>274</v>
      </c>
      <c r="C229" s="234">
        <v>2</v>
      </c>
      <c r="D229" s="213"/>
      <c r="E229" s="212"/>
      <c r="F229" s="234">
        <v>2</v>
      </c>
      <c r="G229" s="213">
        <v>118</v>
      </c>
      <c r="H229" s="248">
        <f t="shared" si="28"/>
        <v>236</v>
      </c>
      <c r="I229" s="250"/>
    </row>
    <row r="230" spans="1:9" ht="15.75" customHeight="1">
      <c r="A230" s="249" t="s">
        <v>288</v>
      </c>
      <c r="B230" s="213" t="s">
        <v>274</v>
      </c>
      <c r="C230" s="234">
        <v>3</v>
      </c>
      <c r="D230" s="213"/>
      <c r="E230" s="212"/>
      <c r="F230" s="234">
        <v>3</v>
      </c>
      <c r="G230" s="213">
        <v>225</v>
      </c>
      <c r="H230" s="248">
        <f t="shared" si="28"/>
        <v>675</v>
      </c>
      <c r="I230" s="250"/>
    </row>
    <row r="231" spans="1:9" ht="15.75" customHeight="1">
      <c r="A231" s="249" t="s">
        <v>289</v>
      </c>
      <c r="B231" s="213" t="s">
        <v>274</v>
      </c>
      <c r="C231" s="234">
        <v>10</v>
      </c>
      <c r="D231" s="213"/>
      <c r="E231" s="212"/>
      <c r="F231" s="234">
        <v>10</v>
      </c>
      <c r="G231" s="213">
        <v>43</v>
      </c>
      <c r="H231" s="248">
        <f t="shared" si="28"/>
        <v>430</v>
      </c>
      <c r="I231" s="250"/>
    </row>
    <row r="232" spans="1:9" ht="15.75" customHeight="1">
      <c r="A232" s="249" t="s">
        <v>290</v>
      </c>
      <c r="B232" s="213" t="s">
        <v>274</v>
      </c>
      <c r="C232" s="234">
        <v>10</v>
      </c>
      <c r="D232" s="213"/>
      <c r="E232" s="212"/>
      <c r="F232" s="234">
        <v>10</v>
      </c>
      <c r="G232" s="213">
        <v>326</v>
      </c>
      <c r="H232" s="248">
        <f t="shared" si="28"/>
        <v>3260</v>
      </c>
      <c r="I232" s="250"/>
    </row>
    <row r="233" spans="1:9" ht="15.75" customHeight="1">
      <c r="A233" s="249" t="s">
        <v>291</v>
      </c>
      <c r="B233" s="213" t="s">
        <v>292</v>
      </c>
      <c r="C233" s="234">
        <v>0</v>
      </c>
      <c r="D233" s="213"/>
      <c r="E233" s="212"/>
      <c r="F233" s="234">
        <v>0</v>
      </c>
      <c r="G233" s="213"/>
      <c r="H233" s="248">
        <v>79000</v>
      </c>
      <c r="I233" s="250"/>
    </row>
    <row r="234" spans="1:9" ht="15.75" customHeight="1">
      <c r="A234" s="249" t="s">
        <v>293</v>
      </c>
      <c r="B234" s="213" t="s">
        <v>292</v>
      </c>
      <c r="C234" s="234">
        <v>0</v>
      </c>
      <c r="D234" s="213"/>
      <c r="E234" s="212"/>
      <c r="F234" s="234">
        <v>0</v>
      </c>
      <c r="G234" s="213"/>
      <c r="H234" s="248">
        <v>79000</v>
      </c>
      <c r="I234" s="250"/>
    </row>
    <row r="235" spans="1:9" ht="15.75" customHeight="1">
      <c r="A235" s="249" t="s">
        <v>294</v>
      </c>
      <c r="B235" s="213" t="s">
        <v>274</v>
      </c>
      <c r="C235" s="234">
        <v>0</v>
      </c>
      <c r="D235" s="213"/>
      <c r="E235" s="213"/>
      <c r="F235" s="234">
        <v>0</v>
      </c>
      <c r="G235" s="213"/>
      <c r="H235" s="248">
        <v>30766</v>
      </c>
      <c r="I235" s="250"/>
    </row>
    <row r="236" spans="1:9" ht="15.75" customHeight="1">
      <c r="A236" s="249" t="s">
        <v>295</v>
      </c>
      <c r="B236" s="213" t="s">
        <v>274</v>
      </c>
      <c r="C236" s="234">
        <v>5</v>
      </c>
      <c r="D236" s="213"/>
      <c r="E236" s="212"/>
      <c r="F236" s="234">
        <v>5</v>
      </c>
      <c r="G236" s="213">
        <f>H236/F236</f>
        <v>1686</v>
      </c>
      <c r="H236" s="248">
        <v>8430</v>
      </c>
      <c r="I236" s="250"/>
    </row>
    <row r="237" spans="1:9" ht="15.75" customHeight="1">
      <c r="A237" s="249" t="s">
        <v>296</v>
      </c>
      <c r="B237" s="213" t="s">
        <v>292</v>
      </c>
      <c r="C237" s="234">
        <v>0</v>
      </c>
      <c r="D237" s="213"/>
      <c r="E237" s="212"/>
      <c r="F237" s="234">
        <v>0</v>
      </c>
      <c r="G237" s="213"/>
      <c r="H237" s="248">
        <v>79000</v>
      </c>
      <c r="I237" s="250"/>
    </row>
    <row r="238" spans="1:9" ht="15.75" customHeight="1">
      <c r="A238" s="249" t="s">
        <v>297</v>
      </c>
      <c r="B238" s="213" t="s">
        <v>298</v>
      </c>
      <c r="C238" s="234">
        <v>1</v>
      </c>
      <c r="D238" s="213"/>
      <c r="E238" s="212"/>
      <c r="F238" s="234">
        <v>1</v>
      </c>
      <c r="G238" s="213">
        <v>627.74</v>
      </c>
      <c r="H238" s="248">
        <f t="shared" ref="H238:H255" si="29">G238*F238</f>
        <v>627.74</v>
      </c>
      <c r="I238" s="250"/>
    </row>
    <row r="239" spans="1:9" ht="15.75" customHeight="1">
      <c r="A239" s="249" t="s">
        <v>299</v>
      </c>
      <c r="B239" s="213" t="s">
        <v>298</v>
      </c>
      <c r="C239" s="234">
        <v>1</v>
      </c>
      <c r="D239" s="213"/>
      <c r="E239" s="212"/>
      <c r="F239" s="234">
        <v>1</v>
      </c>
      <c r="G239" s="213">
        <v>507.6</v>
      </c>
      <c r="H239" s="248">
        <f t="shared" si="29"/>
        <v>507.6</v>
      </c>
      <c r="I239" s="250"/>
    </row>
    <row r="240" spans="1:9" ht="15.75" customHeight="1">
      <c r="A240" s="249" t="s">
        <v>300</v>
      </c>
      <c r="B240" s="213" t="s">
        <v>298</v>
      </c>
      <c r="C240" s="234">
        <v>1</v>
      </c>
      <c r="D240" s="213"/>
      <c r="E240" s="212"/>
      <c r="F240" s="234">
        <v>1</v>
      </c>
      <c r="G240" s="213">
        <v>578.88</v>
      </c>
      <c r="H240" s="248">
        <f t="shared" si="29"/>
        <v>578.88</v>
      </c>
      <c r="I240" s="250"/>
    </row>
    <row r="241" spans="1:9" ht="15.75" customHeight="1">
      <c r="A241" s="249" t="s">
        <v>301</v>
      </c>
      <c r="B241" s="213" t="s">
        <v>283</v>
      </c>
      <c r="C241" s="234">
        <v>1</v>
      </c>
      <c r="D241" s="213"/>
      <c r="E241" s="212"/>
      <c r="F241" s="234">
        <v>1</v>
      </c>
      <c r="G241" s="213">
        <v>1388.0039999999999</v>
      </c>
      <c r="H241" s="248">
        <f t="shared" si="29"/>
        <v>1388.0039999999999</v>
      </c>
      <c r="I241" s="250"/>
    </row>
    <row r="242" spans="1:9" ht="15.75" customHeight="1">
      <c r="A242" s="249" t="s">
        <v>302</v>
      </c>
      <c r="B242" s="213" t="s">
        <v>283</v>
      </c>
      <c r="C242" s="234">
        <v>1</v>
      </c>
      <c r="D242" s="213"/>
      <c r="E242" s="212"/>
      <c r="F242" s="234">
        <f t="shared" ref="F242:F255" si="30">C242+D242-E242</f>
        <v>1</v>
      </c>
      <c r="G242" s="213">
        <v>550</v>
      </c>
      <c r="H242" s="248">
        <f t="shared" si="29"/>
        <v>550</v>
      </c>
      <c r="I242" s="250"/>
    </row>
    <row r="243" spans="1:9" ht="15.75" customHeight="1">
      <c r="A243" s="249" t="s">
        <v>303</v>
      </c>
      <c r="B243" s="213" t="s">
        <v>283</v>
      </c>
      <c r="C243" s="234">
        <v>3</v>
      </c>
      <c r="D243" s="213"/>
      <c r="E243" s="212"/>
      <c r="F243" s="234">
        <f t="shared" si="30"/>
        <v>3</v>
      </c>
      <c r="G243" s="213">
        <v>453</v>
      </c>
      <c r="H243" s="248">
        <f t="shared" si="29"/>
        <v>1359</v>
      </c>
      <c r="I243" s="250"/>
    </row>
    <row r="244" spans="1:9" ht="15.75" customHeight="1">
      <c r="A244" s="249" t="s">
        <v>304</v>
      </c>
      <c r="B244" s="213" t="s">
        <v>283</v>
      </c>
      <c r="C244" s="234">
        <v>1</v>
      </c>
      <c r="D244" s="213"/>
      <c r="E244" s="212"/>
      <c r="F244" s="234">
        <f t="shared" si="30"/>
        <v>1</v>
      </c>
      <c r="G244" s="213">
        <v>1069</v>
      </c>
      <c r="H244" s="248">
        <f t="shared" si="29"/>
        <v>1069</v>
      </c>
      <c r="I244" s="250"/>
    </row>
    <row r="245" spans="1:9" ht="15.75" customHeight="1">
      <c r="A245" s="249" t="s">
        <v>305</v>
      </c>
      <c r="B245" s="213" t="s">
        <v>283</v>
      </c>
      <c r="C245" s="234">
        <v>6</v>
      </c>
      <c r="D245" s="213"/>
      <c r="E245" s="212"/>
      <c r="F245" s="234">
        <f t="shared" si="30"/>
        <v>6</v>
      </c>
      <c r="G245" s="213">
        <v>611</v>
      </c>
      <c r="H245" s="248">
        <f t="shared" si="29"/>
        <v>3666</v>
      </c>
      <c r="I245" s="250"/>
    </row>
    <row r="246" spans="1:9" ht="15.75" customHeight="1">
      <c r="A246" s="249" t="s">
        <v>306</v>
      </c>
      <c r="B246" s="213" t="s">
        <v>307</v>
      </c>
      <c r="C246" s="234">
        <v>1</v>
      </c>
      <c r="D246" s="213"/>
      <c r="E246" s="212"/>
      <c r="F246" s="234">
        <f t="shared" si="30"/>
        <v>1</v>
      </c>
      <c r="G246" s="213">
        <v>4286</v>
      </c>
      <c r="H246" s="248">
        <f t="shared" si="29"/>
        <v>4286</v>
      </c>
      <c r="I246" s="250"/>
    </row>
    <row r="247" spans="1:9" ht="15.75" customHeight="1">
      <c r="A247" s="249" t="s">
        <v>308</v>
      </c>
      <c r="B247" s="213" t="s">
        <v>283</v>
      </c>
      <c r="C247" s="234">
        <v>2</v>
      </c>
      <c r="D247" s="213"/>
      <c r="E247" s="212"/>
      <c r="F247" s="234">
        <f t="shared" si="30"/>
        <v>2</v>
      </c>
      <c r="G247" s="213">
        <v>1413</v>
      </c>
      <c r="H247" s="248">
        <f t="shared" si="29"/>
        <v>2826</v>
      </c>
      <c r="I247" s="250"/>
    </row>
    <row r="248" spans="1:9" ht="15.75" customHeight="1">
      <c r="A248" s="249" t="s">
        <v>309</v>
      </c>
      <c r="B248" s="213" t="s">
        <v>283</v>
      </c>
      <c r="C248" s="234">
        <v>6</v>
      </c>
      <c r="D248" s="213"/>
      <c r="E248" s="212"/>
      <c r="F248" s="234">
        <f t="shared" si="30"/>
        <v>6</v>
      </c>
      <c r="G248" s="213">
        <v>542</v>
      </c>
      <c r="H248" s="248">
        <f t="shared" si="29"/>
        <v>3252</v>
      </c>
      <c r="I248" s="250"/>
    </row>
    <row r="249" spans="1:9" ht="15.75" customHeight="1">
      <c r="A249" s="247" t="s">
        <v>310</v>
      </c>
      <c r="B249" s="213" t="s">
        <v>283</v>
      </c>
      <c r="C249" s="234">
        <v>1</v>
      </c>
      <c r="D249" s="213"/>
      <c r="E249" s="212"/>
      <c r="F249" s="234">
        <f t="shared" si="30"/>
        <v>1</v>
      </c>
      <c r="G249" s="213">
        <v>479</v>
      </c>
      <c r="H249" s="248">
        <f t="shared" si="29"/>
        <v>479</v>
      </c>
      <c r="I249" s="250"/>
    </row>
    <row r="250" spans="1:9" ht="15.75" customHeight="1">
      <c r="A250" s="247" t="s">
        <v>311</v>
      </c>
      <c r="B250" s="213" t="s">
        <v>283</v>
      </c>
      <c r="C250" s="234">
        <v>1</v>
      </c>
      <c r="D250" s="213"/>
      <c r="E250" s="212"/>
      <c r="F250" s="234">
        <f t="shared" si="30"/>
        <v>1</v>
      </c>
      <c r="G250" s="213">
        <v>536</v>
      </c>
      <c r="H250" s="248">
        <f t="shared" si="29"/>
        <v>536</v>
      </c>
      <c r="I250" s="250"/>
    </row>
    <row r="251" spans="1:9" ht="15.75" customHeight="1">
      <c r="A251" s="249" t="s">
        <v>312</v>
      </c>
      <c r="B251" s="213" t="s">
        <v>283</v>
      </c>
      <c r="C251" s="234">
        <v>1</v>
      </c>
      <c r="D251" s="213"/>
      <c r="E251" s="212"/>
      <c r="F251" s="234">
        <f t="shared" si="30"/>
        <v>1</v>
      </c>
      <c r="G251" s="213">
        <v>1898</v>
      </c>
      <c r="H251" s="248">
        <f t="shared" si="29"/>
        <v>1898</v>
      </c>
      <c r="I251" s="250"/>
    </row>
    <row r="252" spans="1:9" ht="15.75" customHeight="1">
      <c r="A252" s="249" t="s">
        <v>313</v>
      </c>
      <c r="B252" s="213" t="s">
        <v>283</v>
      </c>
      <c r="C252" s="234">
        <v>2</v>
      </c>
      <c r="D252" s="213"/>
      <c r="E252" s="212"/>
      <c r="F252" s="234">
        <f t="shared" si="30"/>
        <v>2</v>
      </c>
      <c r="G252" s="213">
        <v>418</v>
      </c>
      <c r="H252" s="248">
        <f t="shared" si="29"/>
        <v>836</v>
      </c>
      <c r="I252" s="250"/>
    </row>
    <row r="253" spans="1:9" ht="15.75" customHeight="1">
      <c r="A253" s="247" t="s">
        <v>314</v>
      </c>
      <c r="B253" s="213" t="s">
        <v>283</v>
      </c>
      <c r="C253" s="234">
        <v>5</v>
      </c>
      <c r="D253" s="213"/>
      <c r="E253" s="212"/>
      <c r="F253" s="234">
        <f t="shared" si="30"/>
        <v>5</v>
      </c>
      <c r="G253" s="213">
        <v>404</v>
      </c>
      <c r="H253" s="248">
        <f t="shared" si="29"/>
        <v>2020</v>
      </c>
      <c r="I253" s="250"/>
    </row>
    <row r="254" spans="1:9" ht="15.75" customHeight="1">
      <c r="A254" s="249" t="s">
        <v>315</v>
      </c>
      <c r="B254" s="213" t="s">
        <v>283</v>
      </c>
      <c r="C254" s="234">
        <v>1</v>
      </c>
      <c r="D254" s="213"/>
      <c r="E254" s="212"/>
      <c r="F254" s="234">
        <f t="shared" si="30"/>
        <v>1</v>
      </c>
      <c r="G254" s="213">
        <v>2160</v>
      </c>
      <c r="H254" s="248">
        <f t="shared" si="29"/>
        <v>2160</v>
      </c>
      <c r="I254" s="250"/>
    </row>
    <row r="255" spans="1:9" ht="15.75" customHeight="1">
      <c r="A255" s="249" t="s">
        <v>316</v>
      </c>
      <c r="B255" s="213" t="s">
        <v>317</v>
      </c>
      <c r="C255" s="234">
        <v>1</v>
      </c>
      <c r="D255" s="213"/>
      <c r="E255" s="212"/>
      <c r="F255" s="234">
        <f t="shared" si="30"/>
        <v>1</v>
      </c>
      <c r="G255" s="213">
        <v>15028.92</v>
      </c>
      <c r="H255" s="248">
        <f t="shared" si="29"/>
        <v>15028.92</v>
      </c>
      <c r="I255" s="250"/>
    </row>
    <row r="256" spans="1:9" ht="15.75" customHeight="1">
      <c r="A256" s="249" t="s">
        <v>318</v>
      </c>
      <c r="B256" s="213" t="s">
        <v>319</v>
      </c>
      <c r="C256" s="234">
        <v>20</v>
      </c>
      <c r="D256" s="213"/>
      <c r="E256" s="212"/>
      <c r="F256" s="234">
        <v>20</v>
      </c>
      <c r="G256" s="213">
        <v>180</v>
      </c>
      <c r="H256" s="248">
        <f>F256*G256</f>
        <v>3600</v>
      </c>
      <c r="I256" s="250"/>
    </row>
    <row r="257" spans="1:9" ht="15.75" customHeight="1">
      <c r="A257" s="251" t="s">
        <v>203</v>
      </c>
      <c r="B257" s="252"/>
      <c r="C257" s="253"/>
      <c r="D257" s="252"/>
      <c r="E257" s="254"/>
      <c r="F257" s="255"/>
      <c r="G257" s="254"/>
      <c r="H257" s="256">
        <f>SUM(H214:H237)</f>
        <v>971958</v>
      </c>
      <c r="I257" s="257"/>
    </row>
    <row r="258" spans="1:9" ht="15.75" customHeight="1">
      <c r="A258" s="233"/>
      <c r="B258" s="233"/>
      <c r="C258" s="233"/>
      <c r="D258" s="233"/>
      <c r="E258" s="233"/>
      <c r="F258" s="233"/>
      <c r="G258" s="233"/>
      <c r="H258" s="233"/>
      <c r="I258" s="233"/>
    </row>
    <row r="259" spans="1:9" ht="15.75" customHeight="1">
      <c r="A259" s="233"/>
      <c r="B259" s="233"/>
      <c r="C259" s="233"/>
      <c r="D259" s="233"/>
      <c r="E259" s="233"/>
      <c r="F259" s="233"/>
      <c r="G259" s="233"/>
      <c r="H259" s="233"/>
      <c r="I259" s="233"/>
    </row>
    <row r="260" spans="1:9" ht="15.75" customHeight="1">
      <c r="A260" s="212" t="s">
        <v>320</v>
      </c>
      <c r="B260" s="212" t="s">
        <v>321</v>
      </c>
      <c r="C260" s="212"/>
      <c r="D260" s="212">
        <v>2</v>
      </c>
      <c r="E260" s="212">
        <v>2</v>
      </c>
      <c r="F260" s="212">
        <f t="shared" ref="F260:F277" si="31">C260+D260-E260</f>
        <v>0</v>
      </c>
      <c r="G260" s="212">
        <v>110</v>
      </c>
      <c r="H260" s="212">
        <v>220</v>
      </c>
      <c r="I260" s="212"/>
    </row>
    <row r="261" spans="1:9" ht="15.75" customHeight="1">
      <c r="A261" s="212" t="s">
        <v>322</v>
      </c>
      <c r="B261" s="212" t="s">
        <v>321</v>
      </c>
      <c r="C261" s="212"/>
      <c r="D261" s="212">
        <v>3</v>
      </c>
      <c r="E261" s="212">
        <v>3</v>
      </c>
      <c r="F261" s="212">
        <f t="shared" si="31"/>
        <v>0</v>
      </c>
      <c r="G261" s="212">
        <v>59</v>
      </c>
      <c r="H261" s="212">
        <v>177</v>
      </c>
      <c r="I261" s="212"/>
    </row>
    <row r="262" spans="1:9" ht="15.75" customHeight="1">
      <c r="A262" s="212" t="s">
        <v>323</v>
      </c>
      <c r="B262" s="212" t="s">
        <v>321</v>
      </c>
      <c r="C262" s="212"/>
      <c r="D262" s="212">
        <v>4</v>
      </c>
      <c r="E262" s="212">
        <v>4</v>
      </c>
      <c r="F262" s="212">
        <f t="shared" si="31"/>
        <v>0</v>
      </c>
      <c r="G262" s="212">
        <v>100</v>
      </c>
      <c r="H262" s="212">
        <v>400</v>
      </c>
      <c r="I262" s="212"/>
    </row>
    <row r="263" spans="1:9" ht="15.75" customHeight="1">
      <c r="A263" s="212" t="s">
        <v>324</v>
      </c>
      <c r="B263" s="212" t="s">
        <v>321</v>
      </c>
      <c r="C263" s="212"/>
      <c r="D263" s="212">
        <v>3</v>
      </c>
      <c r="E263" s="212">
        <v>3</v>
      </c>
      <c r="F263" s="212">
        <f t="shared" si="31"/>
        <v>0</v>
      </c>
      <c r="G263" s="212">
        <v>210</v>
      </c>
      <c r="H263" s="212">
        <v>630</v>
      </c>
      <c r="I263" s="212"/>
    </row>
    <row r="264" spans="1:9" ht="15.75" customHeight="1">
      <c r="A264" s="212" t="s">
        <v>325</v>
      </c>
      <c r="B264" s="212" t="s">
        <v>321</v>
      </c>
      <c r="C264" s="212"/>
      <c r="D264" s="212">
        <v>2</v>
      </c>
      <c r="E264" s="212">
        <v>2</v>
      </c>
      <c r="F264" s="212">
        <f t="shared" si="31"/>
        <v>0</v>
      </c>
      <c r="G264" s="212">
        <v>168</v>
      </c>
      <c r="H264" s="212">
        <v>336</v>
      </c>
      <c r="I264" s="212"/>
    </row>
    <row r="265" spans="1:9" ht="15.75" customHeight="1">
      <c r="A265" s="212" t="s">
        <v>326</v>
      </c>
      <c r="B265" s="212" t="s">
        <v>321</v>
      </c>
      <c r="C265" s="212"/>
      <c r="D265" s="212">
        <v>100</v>
      </c>
      <c r="E265" s="212">
        <v>100</v>
      </c>
      <c r="F265" s="212">
        <f t="shared" si="31"/>
        <v>0</v>
      </c>
      <c r="G265" s="212">
        <v>32</v>
      </c>
      <c r="H265" s="212">
        <v>3200</v>
      </c>
      <c r="I265" s="212"/>
    </row>
    <row r="266" spans="1:9" ht="15.75" customHeight="1">
      <c r="A266" s="212" t="s">
        <v>327</v>
      </c>
      <c r="B266" s="212" t="s">
        <v>321</v>
      </c>
      <c r="C266" s="212"/>
      <c r="D266" s="212">
        <v>2</v>
      </c>
      <c r="E266" s="212">
        <v>2</v>
      </c>
      <c r="F266" s="212">
        <f t="shared" si="31"/>
        <v>0</v>
      </c>
      <c r="G266" s="212">
        <v>315</v>
      </c>
      <c r="H266" s="212">
        <v>630</v>
      </c>
      <c r="I266" s="212"/>
    </row>
    <row r="267" spans="1:9" ht="15.75" customHeight="1">
      <c r="A267" s="212" t="s">
        <v>328</v>
      </c>
      <c r="B267" s="212" t="s">
        <v>321</v>
      </c>
      <c r="C267" s="212"/>
      <c r="D267" s="212">
        <v>3</v>
      </c>
      <c r="E267" s="212">
        <v>3</v>
      </c>
      <c r="F267" s="212">
        <f t="shared" si="31"/>
        <v>0</v>
      </c>
      <c r="G267" s="212">
        <v>300</v>
      </c>
      <c r="H267" s="212">
        <v>900</v>
      </c>
      <c r="I267" s="212"/>
    </row>
    <row r="268" spans="1:9" ht="15.75" customHeight="1">
      <c r="A268" s="212" t="s">
        <v>329</v>
      </c>
      <c r="B268" s="212" t="s">
        <v>321</v>
      </c>
      <c r="C268" s="212"/>
      <c r="D268" s="212">
        <v>1</v>
      </c>
      <c r="E268" s="212">
        <v>1</v>
      </c>
      <c r="F268" s="212">
        <f t="shared" si="31"/>
        <v>0</v>
      </c>
      <c r="G268" s="212">
        <v>1150</v>
      </c>
      <c r="H268" s="212">
        <v>1150</v>
      </c>
      <c r="I268" s="212"/>
    </row>
    <row r="269" spans="1:9" ht="15.75" customHeight="1">
      <c r="A269" s="212" t="s">
        <v>330</v>
      </c>
      <c r="B269" s="212" t="s">
        <v>321</v>
      </c>
      <c r="C269" s="212"/>
      <c r="D269" s="212">
        <v>1</v>
      </c>
      <c r="E269" s="212">
        <v>1</v>
      </c>
      <c r="F269" s="212">
        <f t="shared" si="31"/>
        <v>0</v>
      </c>
      <c r="G269" s="212">
        <v>970</v>
      </c>
      <c r="H269" s="212">
        <v>970</v>
      </c>
      <c r="I269" s="212"/>
    </row>
    <row r="270" spans="1:9" ht="15.75" customHeight="1">
      <c r="A270" s="212" t="s">
        <v>331</v>
      </c>
      <c r="B270" s="212" t="s">
        <v>321</v>
      </c>
      <c r="C270" s="212"/>
      <c r="D270" s="212">
        <v>20</v>
      </c>
      <c r="E270" s="212">
        <v>20</v>
      </c>
      <c r="F270" s="212">
        <f t="shared" si="31"/>
        <v>0</v>
      </c>
      <c r="G270" s="212">
        <v>2</v>
      </c>
      <c r="H270" s="212">
        <v>40</v>
      </c>
      <c r="I270" s="212"/>
    </row>
    <row r="271" spans="1:9" ht="15.75" customHeight="1">
      <c r="A271" s="212" t="s">
        <v>332</v>
      </c>
      <c r="B271" s="212" t="s">
        <v>321</v>
      </c>
      <c r="C271" s="212"/>
      <c r="D271" s="212">
        <v>20</v>
      </c>
      <c r="E271" s="212">
        <v>20</v>
      </c>
      <c r="F271" s="212">
        <f t="shared" si="31"/>
        <v>0</v>
      </c>
      <c r="G271" s="212">
        <v>3</v>
      </c>
      <c r="H271" s="212">
        <v>60</v>
      </c>
      <c r="I271" s="212"/>
    </row>
    <row r="272" spans="1:9" ht="15.75" customHeight="1">
      <c r="A272" s="212" t="s">
        <v>333</v>
      </c>
      <c r="B272" s="212" t="s">
        <v>321</v>
      </c>
      <c r="C272" s="212"/>
      <c r="D272" s="212">
        <v>50</v>
      </c>
      <c r="E272" s="212">
        <v>50</v>
      </c>
      <c r="F272" s="212">
        <f t="shared" si="31"/>
        <v>0</v>
      </c>
      <c r="G272" s="212">
        <v>4</v>
      </c>
      <c r="H272" s="212">
        <v>200</v>
      </c>
      <c r="I272" s="212"/>
    </row>
    <row r="273" spans="1:9" ht="15.75" customHeight="1">
      <c r="A273" s="212" t="s">
        <v>334</v>
      </c>
      <c r="B273" s="212" t="s">
        <v>321</v>
      </c>
      <c r="C273" s="212"/>
      <c r="D273" s="212">
        <v>50</v>
      </c>
      <c r="E273" s="212">
        <v>50</v>
      </c>
      <c r="F273" s="212">
        <f t="shared" si="31"/>
        <v>0</v>
      </c>
      <c r="G273" s="212">
        <v>6</v>
      </c>
      <c r="H273" s="212">
        <v>300</v>
      </c>
      <c r="I273" s="212"/>
    </row>
    <row r="274" spans="1:9" ht="15.75" customHeight="1">
      <c r="A274" s="212" t="s">
        <v>335</v>
      </c>
      <c r="B274" s="212" t="s">
        <v>321</v>
      </c>
      <c r="C274" s="212"/>
      <c r="D274" s="212">
        <v>20</v>
      </c>
      <c r="E274" s="212">
        <v>20</v>
      </c>
      <c r="F274" s="212">
        <f t="shared" si="31"/>
        <v>0</v>
      </c>
      <c r="G274" s="212">
        <v>10</v>
      </c>
      <c r="H274" s="212">
        <v>200</v>
      </c>
      <c r="I274" s="212"/>
    </row>
    <row r="275" spans="1:9" ht="15.75" customHeight="1">
      <c r="A275" s="212" t="s">
        <v>336</v>
      </c>
      <c r="B275" s="212" t="s">
        <v>321</v>
      </c>
      <c r="C275" s="212"/>
      <c r="D275" s="212">
        <v>1</v>
      </c>
      <c r="E275" s="212">
        <v>1</v>
      </c>
      <c r="F275" s="212">
        <f t="shared" si="31"/>
        <v>0</v>
      </c>
      <c r="G275" s="212">
        <v>98</v>
      </c>
      <c r="H275" s="212">
        <v>98</v>
      </c>
      <c r="I275" s="212"/>
    </row>
    <row r="276" spans="1:9" ht="15.75" customHeight="1">
      <c r="A276" s="212" t="s">
        <v>337</v>
      </c>
      <c r="B276" s="212" t="s">
        <v>321</v>
      </c>
      <c r="C276" s="212"/>
      <c r="D276" s="212">
        <v>42</v>
      </c>
      <c r="E276" s="212">
        <v>42</v>
      </c>
      <c r="F276" s="212">
        <f t="shared" si="31"/>
        <v>0</v>
      </c>
      <c r="G276" s="212">
        <v>225</v>
      </c>
      <c r="H276" s="212">
        <v>9450</v>
      </c>
      <c r="I276" s="212"/>
    </row>
    <row r="277" spans="1:9" ht="15.75" customHeight="1">
      <c r="A277" s="212" t="s">
        <v>338</v>
      </c>
      <c r="B277" s="212" t="s">
        <v>321</v>
      </c>
      <c r="C277" s="212"/>
      <c r="D277" s="212">
        <v>12</v>
      </c>
      <c r="E277" s="212">
        <v>12</v>
      </c>
      <c r="F277" s="212">
        <f t="shared" si="31"/>
        <v>0</v>
      </c>
      <c r="G277" s="212">
        <v>228</v>
      </c>
      <c r="H277" s="212">
        <v>2736</v>
      </c>
      <c r="I277" s="212"/>
    </row>
    <row r="278" spans="1:9" ht="15.75" customHeight="1">
      <c r="A278" s="212"/>
      <c r="B278" s="212" t="s">
        <v>321</v>
      </c>
      <c r="C278" s="212"/>
      <c r="D278" s="212"/>
      <c r="E278" s="212"/>
      <c r="F278" s="212"/>
      <c r="G278" s="212"/>
      <c r="H278" s="212"/>
      <c r="I278" s="212"/>
    </row>
    <row r="279" spans="1:9" ht="15.75" customHeight="1">
      <c r="A279" s="212" t="s">
        <v>339</v>
      </c>
      <c r="B279" s="212"/>
      <c r="C279" s="212"/>
      <c r="D279" s="212"/>
      <c r="E279" s="212"/>
      <c r="F279" s="212"/>
      <c r="G279" s="212"/>
      <c r="H279" s="212"/>
      <c r="I279" s="212"/>
    </row>
    <row r="280" spans="1:9" ht="15.75" customHeight="1">
      <c r="A280" s="1"/>
      <c r="B280" s="1"/>
      <c r="C280" s="1"/>
      <c r="D280" s="1"/>
      <c r="E280" s="1"/>
      <c r="F280" s="1"/>
      <c r="G280" s="1"/>
      <c r="H280" s="1"/>
      <c r="I280" s="1"/>
    </row>
    <row r="281" spans="1:9" ht="15.75" customHeight="1">
      <c r="A281" s="1"/>
      <c r="B281" s="1"/>
      <c r="C281" s="1"/>
      <c r="D281" s="1"/>
      <c r="E281" s="1"/>
      <c r="F281" s="1"/>
      <c r="G281" s="1"/>
      <c r="H281" s="1"/>
      <c r="I281" s="1"/>
    </row>
    <row r="282" spans="1:9" ht="15.75" customHeight="1"/>
    <row r="283" spans="1:9" ht="15.75" customHeight="1"/>
    <row r="284" spans="1:9" ht="15.75" customHeight="1"/>
    <row r="285" spans="1:9" ht="15.75" customHeight="1"/>
    <row r="286" spans="1:9" ht="15.75" customHeight="1"/>
    <row r="287" spans="1:9" ht="15.75" customHeight="1"/>
    <row r="288" spans="1:9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2:K2"/>
    <mergeCell ref="A27:G27"/>
    <mergeCell ref="A33:G33"/>
    <mergeCell ref="A131:I131"/>
    <mergeCell ref="I214:I216"/>
    <mergeCell ref="A74:J74"/>
  </mergeCells>
  <pageMargins left="0" right="0" top="0" bottom="0" header="0" footer="0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O999"/>
  <sheetViews>
    <sheetView workbookViewId="0"/>
  </sheetViews>
  <sheetFormatPr defaultColWidth="14.42578125" defaultRowHeight="15" customHeight="1"/>
  <cols>
    <col min="1" max="1" width="48.140625" customWidth="1"/>
    <col min="2" max="2" width="16.8554687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8.140625" customWidth="1"/>
    <col min="12" max="12" width="13.28515625" customWidth="1"/>
    <col min="13" max="26" width="8.85546875" customWidth="1"/>
  </cols>
  <sheetData>
    <row r="2" spans="1:12" ht="24">
      <c r="A2" s="521" t="s">
        <v>0</v>
      </c>
      <c r="B2" s="522"/>
      <c r="C2" s="522"/>
      <c r="D2" s="522"/>
      <c r="E2" s="522"/>
      <c r="F2" s="522"/>
      <c r="G2" s="522"/>
      <c r="H2" s="522"/>
      <c r="I2" s="522"/>
      <c r="J2" s="522"/>
      <c r="K2" s="522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340</v>
      </c>
      <c r="B4" s="10" t="s">
        <v>14</v>
      </c>
      <c r="C4" s="11">
        <v>1</v>
      </c>
      <c r="D4" s="12">
        <v>0</v>
      </c>
      <c r="E4" s="13"/>
      <c r="F4" s="14"/>
      <c r="G4" s="12">
        <f t="shared" ref="G4:G24" si="0">D4+E4-F4</f>
        <v>0</v>
      </c>
      <c r="H4" s="14">
        <v>1</v>
      </c>
      <c r="I4" s="15">
        <f t="shared" ref="I4:I24" si="1">C4*G4*H4</f>
        <v>0</v>
      </c>
      <c r="J4" s="16">
        <v>0</v>
      </c>
      <c r="K4" s="17">
        <v>190</v>
      </c>
      <c r="L4" s="17">
        <f t="shared" ref="L4:L24" si="2">J4*K4</f>
        <v>0</v>
      </c>
    </row>
    <row r="5" spans="1:12">
      <c r="A5" s="9" t="s">
        <v>341</v>
      </c>
      <c r="B5" s="10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 ht="29.25">
      <c r="A6" s="9" t="s">
        <v>342</v>
      </c>
      <c r="B6" s="10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343</v>
      </c>
      <c r="B7" s="10" t="s">
        <v>16</v>
      </c>
      <c r="C7" s="11">
        <v>1</v>
      </c>
      <c r="D7" s="12">
        <v>0</v>
      </c>
      <c r="E7" s="13"/>
      <c r="F7" s="14"/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344</v>
      </c>
      <c r="B8" s="10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345</v>
      </c>
      <c r="B9" s="10" t="s">
        <v>16</v>
      </c>
      <c r="C9" s="11">
        <v>0.5</v>
      </c>
      <c r="D9" s="12">
        <v>0</v>
      </c>
      <c r="E9" s="13"/>
      <c r="F9" s="14"/>
      <c r="G9" s="12">
        <f t="shared" si="0"/>
        <v>0</v>
      </c>
      <c r="H9" s="14">
        <v>10</v>
      </c>
      <c r="I9" s="15">
        <f t="shared" si="1"/>
        <v>0</v>
      </c>
      <c r="J9" s="16">
        <f t="shared" si="3"/>
        <v>0</v>
      </c>
      <c r="K9" s="17">
        <v>87.5</v>
      </c>
      <c r="L9" s="17">
        <f t="shared" si="2"/>
        <v>0</v>
      </c>
    </row>
    <row r="10" spans="1:12">
      <c r="A10" s="9" t="s">
        <v>346</v>
      </c>
      <c r="B10" s="10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347</v>
      </c>
      <c r="B11" s="10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348</v>
      </c>
      <c r="B12" s="10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349</v>
      </c>
      <c r="B13" s="10" t="s">
        <v>16</v>
      </c>
      <c r="C13" s="11">
        <v>1</v>
      </c>
      <c r="D13" s="12">
        <v>0</v>
      </c>
      <c r="E13" s="13"/>
      <c r="F13" s="14"/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350</v>
      </c>
      <c r="B14" s="19" t="s">
        <v>26</v>
      </c>
      <c r="C14" s="11">
        <v>0.2</v>
      </c>
      <c r="D14" s="12">
        <v>155</v>
      </c>
      <c r="E14" s="13"/>
      <c r="F14" s="14">
        <v>80</v>
      </c>
      <c r="G14" s="12">
        <f t="shared" si="0"/>
        <v>75</v>
      </c>
      <c r="H14" s="14">
        <v>18</v>
      </c>
      <c r="I14" s="15">
        <f t="shared" si="1"/>
        <v>270</v>
      </c>
      <c r="J14" s="16">
        <f t="shared" si="4"/>
        <v>1350</v>
      </c>
      <c r="K14" s="17">
        <v>68</v>
      </c>
      <c r="L14" s="17">
        <f t="shared" si="2"/>
        <v>91800</v>
      </c>
    </row>
    <row r="15" spans="1:12">
      <c r="A15" s="9" t="s">
        <v>351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90">
        <v>0</v>
      </c>
      <c r="L15" s="17">
        <f t="shared" si="2"/>
        <v>0</v>
      </c>
    </row>
    <row r="16" spans="1:12" ht="29.25">
      <c r="A16" s="21" t="s">
        <v>352</v>
      </c>
      <c r="B16" s="19" t="s">
        <v>26</v>
      </c>
      <c r="C16" s="11">
        <v>0.2</v>
      </c>
      <c r="D16" s="12">
        <v>103</v>
      </c>
      <c r="E16" s="22"/>
      <c r="F16" s="14">
        <v>53</v>
      </c>
      <c r="G16" s="12">
        <f t="shared" si="0"/>
        <v>50</v>
      </c>
      <c r="H16" s="14">
        <v>18</v>
      </c>
      <c r="I16" s="15">
        <f t="shared" si="1"/>
        <v>180</v>
      </c>
      <c r="J16" s="16">
        <f t="shared" ref="J16:J19" si="5">H16*G16</f>
        <v>900</v>
      </c>
      <c r="K16" s="17">
        <v>70</v>
      </c>
      <c r="L16" s="17">
        <f t="shared" si="2"/>
        <v>63000</v>
      </c>
    </row>
    <row r="17" spans="1:12">
      <c r="A17" s="21" t="s">
        <v>353</v>
      </c>
      <c r="B17" s="19" t="s">
        <v>26</v>
      </c>
      <c r="C17" s="11">
        <v>0.2</v>
      </c>
      <c r="D17" s="12">
        <v>80</v>
      </c>
      <c r="E17" s="22"/>
      <c r="F17" s="14">
        <v>80</v>
      </c>
      <c r="G17" s="12">
        <f t="shared" si="0"/>
        <v>0</v>
      </c>
      <c r="H17" s="14">
        <v>18</v>
      </c>
      <c r="I17" s="15">
        <f t="shared" si="1"/>
        <v>0</v>
      </c>
      <c r="J17" s="16">
        <f t="shared" si="5"/>
        <v>0</v>
      </c>
      <c r="K17" s="17">
        <v>94.1</v>
      </c>
      <c r="L17" s="17">
        <f t="shared" si="2"/>
        <v>0</v>
      </c>
    </row>
    <row r="18" spans="1:12">
      <c r="A18" s="9" t="s">
        <v>354</v>
      </c>
      <c r="B18" s="19" t="s">
        <v>26</v>
      </c>
      <c r="C18" s="11">
        <v>0.2</v>
      </c>
      <c r="D18" s="23">
        <v>27</v>
      </c>
      <c r="E18" s="13"/>
      <c r="F18" s="14">
        <v>27</v>
      </c>
      <c r="G18" s="12">
        <f t="shared" si="0"/>
        <v>0</v>
      </c>
      <c r="H18" s="14">
        <v>18</v>
      </c>
      <c r="I18" s="15">
        <f t="shared" si="1"/>
        <v>0</v>
      </c>
      <c r="J18" s="16">
        <f t="shared" si="5"/>
        <v>0</v>
      </c>
      <c r="K18" s="17">
        <v>70</v>
      </c>
      <c r="L18" s="17">
        <f t="shared" si="2"/>
        <v>0</v>
      </c>
    </row>
    <row r="19" spans="1:12">
      <c r="A19" s="9" t="s">
        <v>31</v>
      </c>
      <c r="B19" s="10"/>
      <c r="C19" s="11">
        <v>1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355</v>
      </c>
      <c r="B20" s="10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24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356</v>
      </c>
      <c r="B21" s="10" t="s">
        <v>34</v>
      </c>
      <c r="C21" s="11">
        <v>0.11</v>
      </c>
      <c r="D21" s="12">
        <v>0</v>
      </c>
      <c r="E21" s="13"/>
      <c r="F21" s="14"/>
      <c r="G21" s="12">
        <f t="shared" si="0"/>
        <v>0</v>
      </c>
      <c r="H21" s="14">
        <v>10</v>
      </c>
      <c r="I21" s="15">
        <f t="shared" si="1"/>
        <v>0</v>
      </c>
      <c r="J21" s="16">
        <f t="shared" si="6"/>
        <v>0</v>
      </c>
      <c r="K21" s="17">
        <v>39</v>
      </c>
      <c r="L21" s="17">
        <f t="shared" si="2"/>
        <v>0</v>
      </c>
    </row>
    <row r="22" spans="1:12" ht="15.75" customHeight="1">
      <c r="A22" s="9" t="s">
        <v>357</v>
      </c>
      <c r="B22" s="10" t="s">
        <v>34</v>
      </c>
      <c r="C22" s="11">
        <v>0.11</v>
      </c>
      <c r="D22" s="12">
        <v>9</v>
      </c>
      <c r="E22" s="13"/>
      <c r="F22" s="14"/>
      <c r="G22" s="12">
        <f t="shared" si="0"/>
        <v>9</v>
      </c>
      <c r="H22" s="14">
        <v>10</v>
      </c>
      <c r="I22" s="15">
        <f t="shared" si="1"/>
        <v>9.9</v>
      </c>
      <c r="J22" s="16">
        <f t="shared" si="6"/>
        <v>90</v>
      </c>
      <c r="K22" s="17">
        <v>39</v>
      </c>
      <c r="L22" s="17">
        <f t="shared" si="2"/>
        <v>3510</v>
      </c>
    </row>
    <row r="23" spans="1:12" ht="15.75" customHeight="1">
      <c r="A23" s="9" t="s">
        <v>358</v>
      </c>
      <c r="B23" s="10" t="s">
        <v>34</v>
      </c>
      <c r="C23" s="11">
        <v>0.11</v>
      </c>
      <c r="D23" s="12">
        <v>2</v>
      </c>
      <c r="E23" s="13"/>
      <c r="F23" s="14"/>
      <c r="G23" s="12">
        <f t="shared" si="0"/>
        <v>2</v>
      </c>
      <c r="H23" s="14">
        <v>10</v>
      </c>
      <c r="I23" s="15">
        <f t="shared" si="1"/>
        <v>2.2000000000000002</v>
      </c>
      <c r="J23" s="16">
        <f t="shared" si="6"/>
        <v>20</v>
      </c>
      <c r="K23" s="17">
        <v>39</v>
      </c>
      <c r="L23" s="17">
        <f t="shared" si="2"/>
        <v>780</v>
      </c>
    </row>
    <row r="24" spans="1:12" ht="15.75" customHeight="1">
      <c r="A24" s="9" t="s">
        <v>359</v>
      </c>
      <c r="B24" s="10" t="s">
        <v>34</v>
      </c>
      <c r="C24" s="11">
        <v>0.11</v>
      </c>
      <c r="D24" s="12">
        <v>5</v>
      </c>
      <c r="E24" s="13"/>
      <c r="F24" s="14"/>
      <c r="G24" s="12">
        <f t="shared" si="0"/>
        <v>5</v>
      </c>
      <c r="H24" s="14">
        <v>10</v>
      </c>
      <c r="I24" s="15">
        <f t="shared" si="1"/>
        <v>5.5</v>
      </c>
      <c r="J24" s="16">
        <f t="shared" si="6"/>
        <v>50</v>
      </c>
      <c r="K24" s="17">
        <v>39</v>
      </c>
      <c r="L24" s="17">
        <f t="shared" si="2"/>
        <v>1950</v>
      </c>
    </row>
    <row r="25" spans="1:12" ht="15.75" customHeight="1">
      <c r="A25" s="25"/>
      <c r="B25" s="258"/>
      <c r="C25" s="26">
        <f t="shared" ref="C25:G25" si="7">SUM(C4:C24)</f>
        <v>12.439999999999994</v>
      </c>
      <c r="D25" s="27">
        <f t="shared" si="7"/>
        <v>381</v>
      </c>
      <c r="E25" s="27">
        <f t="shared" si="7"/>
        <v>0</v>
      </c>
      <c r="F25" s="27">
        <f t="shared" si="7"/>
        <v>240</v>
      </c>
      <c r="G25" s="27">
        <f t="shared" si="7"/>
        <v>141</v>
      </c>
      <c r="H25" s="28"/>
      <c r="I25" s="29">
        <f t="shared" ref="I25:J25" si="8">SUM(I4:I24)</f>
        <v>467.59999999999997</v>
      </c>
      <c r="J25" s="30">
        <f t="shared" si="8"/>
        <v>2410</v>
      </c>
      <c r="K25" s="31"/>
      <c r="L25" s="32">
        <f>SUM(L4:L24)</f>
        <v>161040</v>
      </c>
    </row>
    <row r="26" spans="1:12" ht="15.75" customHeight="1"/>
    <row r="27" spans="1:12" ht="15.75" customHeight="1">
      <c r="A27" s="523" t="s">
        <v>39</v>
      </c>
      <c r="B27" s="524"/>
      <c r="C27" s="524"/>
      <c r="D27" s="524"/>
      <c r="E27" s="524"/>
      <c r="F27" s="524"/>
      <c r="G27" s="525"/>
    </row>
    <row r="28" spans="1:12" ht="15.75" customHeight="1">
      <c r="A28" s="33" t="s">
        <v>40</v>
      </c>
      <c r="B28" s="34" t="s">
        <v>1</v>
      </c>
      <c r="C28" s="5" t="s">
        <v>41</v>
      </c>
      <c r="D28" s="35" t="s">
        <v>42</v>
      </c>
      <c r="E28" s="36" t="s">
        <v>43</v>
      </c>
      <c r="F28" s="5" t="s">
        <v>44</v>
      </c>
      <c r="G28" s="37" t="s">
        <v>45</v>
      </c>
    </row>
    <row r="29" spans="1:12" ht="15.75" customHeight="1">
      <c r="A29" s="38" t="s">
        <v>46</v>
      </c>
      <c r="B29" s="39" t="s">
        <v>47</v>
      </c>
      <c r="C29" s="15">
        <v>0</v>
      </c>
      <c r="D29" s="15">
        <v>0</v>
      </c>
      <c r="E29" s="15">
        <v>0</v>
      </c>
      <c r="F29" s="15">
        <f t="shared" ref="F29:F30" si="9">C29+D29-E29</f>
        <v>0</v>
      </c>
      <c r="G29" s="40">
        <f>C29</f>
        <v>0</v>
      </c>
    </row>
    <row r="30" spans="1:12" ht="15.75" customHeight="1">
      <c r="A30" s="33" t="s">
        <v>48</v>
      </c>
      <c r="B30" s="41" t="s">
        <v>49</v>
      </c>
      <c r="C30" s="15">
        <v>0</v>
      </c>
      <c r="D30" s="15">
        <v>0</v>
      </c>
      <c r="E30" s="15">
        <v>0</v>
      </c>
      <c r="F30" s="15">
        <f t="shared" si="9"/>
        <v>0</v>
      </c>
      <c r="G30" s="40">
        <v>0</v>
      </c>
    </row>
    <row r="31" spans="1:12" ht="15.75" customHeight="1"/>
    <row r="32" spans="1:12" ht="15.75" customHeight="1">
      <c r="A32" s="526" t="s">
        <v>50</v>
      </c>
      <c r="B32" s="527"/>
      <c r="C32" s="527"/>
      <c r="D32" s="527"/>
      <c r="E32" s="527"/>
      <c r="F32" s="527"/>
      <c r="G32" s="528"/>
    </row>
    <row r="33" spans="1:7" ht="15.75" customHeight="1">
      <c r="A33" s="259"/>
      <c r="B33" s="44" t="s">
        <v>51</v>
      </c>
      <c r="C33" s="45" t="s">
        <v>52</v>
      </c>
      <c r="D33" s="46" t="s">
        <v>53</v>
      </c>
      <c r="E33" s="46" t="s">
        <v>54</v>
      </c>
      <c r="F33" s="47" t="s">
        <v>11</v>
      </c>
      <c r="G33" s="48" t="s">
        <v>55</v>
      </c>
    </row>
    <row r="34" spans="1:7" ht="15.75" customHeight="1">
      <c r="A34" s="49" t="s">
        <v>56</v>
      </c>
      <c r="B34" s="50">
        <v>1162</v>
      </c>
      <c r="C34" s="51"/>
      <c r="D34" s="52">
        <v>260.2</v>
      </c>
      <c r="E34" s="53">
        <f t="shared" ref="E34:E60" si="10">B34+C34-D34</f>
        <v>901.8</v>
      </c>
      <c r="F34" s="54">
        <v>196</v>
      </c>
      <c r="G34" s="55">
        <f t="shared" ref="G34:G60" si="11">E34*F34</f>
        <v>176752.8</v>
      </c>
    </row>
    <row r="35" spans="1:7" ht="15.75" customHeight="1">
      <c r="A35" s="49" t="s">
        <v>360</v>
      </c>
      <c r="B35" s="50">
        <v>0</v>
      </c>
      <c r="C35" s="51"/>
      <c r="D35" s="52"/>
      <c r="E35" s="53">
        <f t="shared" si="10"/>
        <v>0</v>
      </c>
      <c r="F35" s="54">
        <v>196</v>
      </c>
      <c r="G35" s="55">
        <f t="shared" si="11"/>
        <v>0</v>
      </c>
    </row>
    <row r="36" spans="1:7" ht="15.75" customHeight="1">
      <c r="A36" s="49" t="s">
        <v>361</v>
      </c>
      <c r="B36" s="50">
        <v>398.9</v>
      </c>
      <c r="C36" s="51"/>
      <c r="D36" s="52">
        <v>64.8</v>
      </c>
      <c r="E36" s="53">
        <f t="shared" si="10"/>
        <v>334.09999999999997</v>
      </c>
      <c r="F36" s="54">
        <v>196</v>
      </c>
      <c r="G36" s="55">
        <f t="shared" si="11"/>
        <v>65483.599999999991</v>
      </c>
    </row>
    <row r="37" spans="1:7" ht="15.75" customHeight="1">
      <c r="A37" s="49" t="s">
        <v>362</v>
      </c>
      <c r="B37" s="50">
        <v>287.5</v>
      </c>
      <c r="C37" s="51"/>
      <c r="D37" s="52">
        <v>96.5</v>
      </c>
      <c r="E37" s="53">
        <f t="shared" si="10"/>
        <v>191</v>
      </c>
      <c r="F37" s="54">
        <v>196</v>
      </c>
      <c r="G37" s="55">
        <f t="shared" si="11"/>
        <v>37436</v>
      </c>
    </row>
    <row r="38" spans="1:7" ht="15.75" customHeight="1">
      <c r="A38" s="49" t="s">
        <v>363</v>
      </c>
      <c r="B38" s="50">
        <v>475</v>
      </c>
      <c r="C38" s="51"/>
      <c r="D38" s="52">
        <v>76</v>
      </c>
      <c r="E38" s="53">
        <f t="shared" si="10"/>
        <v>399</v>
      </c>
      <c r="F38" s="54">
        <v>196</v>
      </c>
      <c r="G38" s="55">
        <f t="shared" si="11"/>
        <v>78204</v>
      </c>
    </row>
    <row r="39" spans="1:7" ht="15.75" customHeight="1">
      <c r="A39" s="49" t="s">
        <v>364</v>
      </c>
      <c r="B39" s="50">
        <v>620.9</v>
      </c>
      <c r="C39" s="51">
        <v>250</v>
      </c>
      <c r="D39" s="52">
        <v>126.1</v>
      </c>
      <c r="E39" s="53">
        <f t="shared" si="10"/>
        <v>744.8</v>
      </c>
      <c r="F39" s="54">
        <v>196</v>
      </c>
      <c r="G39" s="55">
        <f t="shared" si="11"/>
        <v>145980.79999999999</v>
      </c>
    </row>
    <row r="40" spans="1:7" ht="15.75" customHeight="1">
      <c r="A40" s="86" t="s">
        <v>365</v>
      </c>
      <c r="B40" s="87">
        <v>635.9</v>
      </c>
      <c r="C40" s="88"/>
      <c r="D40" s="89">
        <v>194.4</v>
      </c>
      <c r="E40" s="90">
        <f t="shared" si="10"/>
        <v>441.5</v>
      </c>
      <c r="F40" s="91">
        <v>140</v>
      </c>
      <c r="G40" s="92">
        <f t="shared" si="11"/>
        <v>61810</v>
      </c>
    </row>
    <row r="41" spans="1:7" ht="15.75" customHeight="1">
      <c r="A41" s="86" t="s">
        <v>366</v>
      </c>
      <c r="B41" s="87">
        <v>715.6</v>
      </c>
      <c r="C41" s="88"/>
      <c r="D41" s="89">
        <v>16.5</v>
      </c>
      <c r="E41" s="90">
        <f t="shared" si="10"/>
        <v>699.1</v>
      </c>
      <c r="F41" s="91">
        <v>140</v>
      </c>
      <c r="G41" s="92">
        <f t="shared" si="11"/>
        <v>97874</v>
      </c>
    </row>
    <row r="42" spans="1:7" ht="15.75" customHeight="1">
      <c r="A42" s="86" t="s">
        <v>367</v>
      </c>
      <c r="B42" s="87">
        <v>30.9</v>
      </c>
      <c r="C42" s="88"/>
      <c r="D42" s="89"/>
      <c r="E42" s="90">
        <f t="shared" si="10"/>
        <v>30.9</v>
      </c>
      <c r="F42" s="91">
        <v>140</v>
      </c>
      <c r="G42" s="92">
        <f t="shared" si="11"/>
        <v>4326</v>
      </c>
    </row>
    <row r="43" spans="1:7" ht="15.75" customHeight="1">
      <c r="A43" s="100" t="s">
        <v>368</v>
      </c>
      <c r="B43" s="101">
        <v>2070.5</v>
      </c>
      <c r="C43" s="102">
        <v>340</v>
      </c>
      <c r="D43" s="103">
        <v>244.3</v>
      </c>
      <c r="E43" s="104">
        <f t="shared" si="10"/>
        <v>2166.1999999999998</v>
      </c>
      <c r="F43" s="105">
        <v>140</v>
      </c>
      <c r="G43" s="106">
        <f t="shared" si="11"/>
        <v>303268</v>
      </c>
    </row>
    <row r="44" spans="1:7" ht="36" customHeight="1">
      <c r="A44" s="71" t="s">
        <v>369</v>
      </c>
      <c r="B44" s="72">
        <v>0</v>
      </c>
      <c r="C44" s="73"/>
      <c r="D44" s="74"/>
      <c r="E44" s="75">
        <f t="shared" si="10"/>
        <v>0</v>
      </c>
      <c r="F44" s="76">
        <v>140</v>
      </c>
      <c r="G44" s="77">
        <f t="shared" si="11"/>
        <v>0</v>
      </c>
    </row>
    <row r="45" spans="1:7" ht="30.75" customHeight="1">
      <c r="A45" s="78" t="s">
        <v>370</v>
      </c>
      <c r="B45" s="72">
        <v>1218</v>
      </c>
      <c r="C45" s="73">
        <v>180</v>
      </c>
      <c r="D45" s="74">
        <v>581.9</v>
      </c>
      <c r="E45" s="75">
        <f t="shared" si="10"/>
        <v>816.1</v>
      </c>
      <c r="F45" s="76">
        <v>140</v>
      </c>
      <c r="G45" s="77">
        <f t="shared" si="11"/>
        <v>114254</v>
      </c>
    </row>
    <row r="46" spans="1:7" ht="30.75" customHeight="1">
      <c r="A46" s="79" t="s">
        <v>371</v>
      </c>
      <c r="B46" s="80">
        <v>1098.7</v>
      </c>
      <c r="C46" s="81"/>
      <c r="D46" s="82">
        <v>138.69999999999999</v>
      </c>
      <c r="E46" s="83">
        <f t="shared" si="10"/>
        <v>960</v>
      </c>
      <c r="F46" s="84">
        <v>140</v>
      </c>
      <c r="G46" s="85">
        <f t="shared" si="11"/>
        <v>134400</v>
      </c>
    </row>
    <row r="47" spans="1:7" ht="15.75" customHeight="1">
      <c r="A47" s="63" t="s">
        <v>372</v>
      </c>
      <c r="B47" s="70">
        <v>1318</v>
      </c>
      <c r="C47" s="65"/>
      <c r="D47" s="66">
        <v>42</v>
      </c>
      <c r="E47" s="67">
        <f t="shared" si="10"/>
        <v>1276</v>
      </c>
      <c r="F47" s="68">
        <v>0</v>
      </c>
      <c r="G47" s="69">
        <f t="shared" si="11"/>
        <v>0</v>
      </c>
    </row>
    <row r="48" spans="1:7" ht="15.75" customHeight="1">
      <c r="A48" s="63" t="s">
        <v>373</v>
      </c>
      <c r="B48" s="70">
        <v>0</v>
      </c>
      <c r="C48" s="65"/>
      <c r="D48" s="66"/>
      <c r="E48" s="67">
        <f t="shared" si="10"/>
        <v>0</v>
      </c>
      <c r="F48" s="68">
        <v>140</v>
      </c>
      <c r="G48" s="69">
        <f t="shared" si="11"/>
        <v>0</v>
      </c>
    </row>
    <row r="49" spans="1:9" ht="39" customHeight="1">
      <c r="A49" s="63" t="s">
        <v>374</v>
      </c>
      <c r="B49" s="64">
        <v>1185.2</v>
      </c>
      <c r="C49" s="65"/>
      <c r="D49" s="66"/>
      <c r="E49" s="67">
        <f t="shared" si="10"/>
        <v>1185.2</v>
      </c>
      <c r="F49" s="68">
        <v>140</v>
      </c>
      <c r="G49" s="69">
        <f t="shared" si="11"/>
        <v>165928</v>
      </c>
    </row>
    <row r="50" spans="1:9" ht="15.75" customHeight="1">
      <c r="A50" s="93" t="s">
        <v>375</v>
      </c>
      <c r="B50" s="94">
        <v>23.3</v>
      </c>
      <c r="C50" s="95"/>
      <c r="D50" s="96"/>
      <c r="E50" s="97">
        <f t="shared" si="10"/>
        <v>23.3</v>
      </c>
      <c r="F50" s="98">
        <v>140</v>
      </c>
      <c r="G50" s="99">
        <f t="shared" si="11"/>
        <v>3262</v>
      </c>
    </row>
    <row r="51" spans="1:9" ht="15.75" customHeight="1">
      <c r="A51" s="86" t="s">
        <v>376</v>
      </c>
      <c r="B51" s="87">
        <v>714</v>
      </c>
      <c r="C51" s="88"/>
      <c r="D51" s="89"/>
      <c r="E51" s="90">
        <f t="shared" si="10"/>
        <v>714</v>
      </c>
      <c r="F51" s="91">
        <v>128</v>
      </c>
      <c r="G51" s="92">
        <f t="shared" si="11"/>
        <v>91392</v>
      </c>
    </row>
    <row r="52" spans="1:9" ht="15.75" customHeight="1">
      <c r="A52" s="78" t="s">
        <v>377</v>
      </c>
      <c r="B52" s="72">
        <v>574</v>
      </c>
      <c r="C52" s="73"/>
      <c r="D52" s="74">
        <v>180</v>
      </c>
      <c r="E52" s="75">
        <f t="shared" si="10"/>
        <v>394</v>
      </c>
      <c r="F52" s="76">
        <v>128</v>
      </c>
      <c r="G52" s="77">
        <f t="shared" si="11"/>
        <v>50432</v>
      </c>
    </row>
    <row r="53" spans="1:9" ht="15.75" customHeight="1">
      <c r="A53" s="100" t="s">
        <v>378</v>
      </c>
      <c r="B53" s="101">
        <v>318</v>
      </c>
      <c r="C53" s="102"/>
      <c r="D53" s="103">
        <v>318</v>
      </c>
      <c r="E53" s="104">
        <f t="shared" si="10"/>
        <v>0</v>
      </c>
      <c r="F53" s="105">
        <v>128</v>
      </c>
      <c r="G53" s="106">
        <f t="shared" si="11"/>
        <v>0</v>
      </c>
    </row>
    <row r="54" spans="1:9" ht="15.75" customHeight="1">
      <c r="A54" s="79" t="s">
        <v>379</v>
      </c>
      <c r="B54" s="80">
        <v>503</v>
      </c>
      <c r="C54" s="81"/>
      <c r="D54" s="82"/>
      <c r="E54" s="83">
        <f t="shared" si="10"/>
        <v>503</v>
      </c>
      <c r="F54" s="84">
        <v>128</v>
      </c>
      <c r="G54" s="85">
        <f t="shared" si="11"/>
        <v>64384</v>
      </c>
    </row>
    <row r="55" spans="1:9" ht="15.75" customHeight="1">
      <c r="A55" s="63" t="s">
        <v>380</v>
      </c>
      <c r="B55" s="70">
        <v>0</v>
      </c>
      <c r="C55" s="65"/>
      <c r="D55" s="66"/>
      <c r="E55" s="67">
        <f t="shared" si="10"/>
        <v>0</v>
      </c>
      <c r="F55" s="68">
        <v>128</v>
      </c>
      <c r="G55" s="69">
        <f t="shared" si="11"/>
        <v>0</v>
      </c>
    </row>
    <row r="56" spans="1:9" ht="15.75" customHeight="1">
      <c r="A56" s="86" t="s">
        <v>381</v>
      </c>
      <c r="B56" s="107">
        <v>0</v>
      </c>
      <c r="C56" s="108"/>
      <c r="D56" s="109"/>
      <c r="E56" s="90">
        <f t="shared" si="10"/>
        <v>0</v>
      </c>
      <c r="F56" s="91">
        <v>102</v>
      </c>
      <c r="G56" s="92">
        <f t="shared" si="11"/>
        <v>0</v>
      </c>
    </row>
    <row r="57" spans="1:9" ht="15.75" customHeight="1">
      <c r="A57" s="78" t="s">
        <v>382</v>
      </c>
      <c r="B57" s="72">
        <v>120</v>
      </c>
      <c r="C57" s="73"/>
      <c r="D57" s="74"/>
      <c r="E57" s="75">
        <f t="shared" si="10"/>
        <v>120</v>
      </c>
      <c r="F57" s="76">
        <v>102</v>
      </c>
      <c r="G57" s="77">
        <f t="shared" si="11"/>
        <v>12240</v>
      </c>
    </row>
    <row r="58" spans="1:9" ht="15.75" customHeight="1">
      <c r="A58" s="100" t="s">
        <v>383</v>
      </c>
      <c r="B58" s="101">
        <v>0</v>
      </c>
      <c r="C58" s="102">
        <v>240</v>
      </c>
      <c r="D58" s="103"/>
      <c r="E58" s="104">
        <f t="shared" si="10"/>
        <v>240</v>
      </c>
      <c r="F58" s="105">
        <v>102</v>
      </c>
      <c r="G58" s="106">
        <f t="shared" si="11"/>
        <v>24480</v>
      </c>
    </row>
    <row r="59" spans="1:9" ht="26.25" customHeight="1">
      <c r="A59" s="79" t="s">
        <v>384</v>
      </c>
      <c r="B59" s="80">
        <v>0</v>
      </c>
      <c r="C59" s="81"/>
      <c r="D59" s="82"/>
      <c r="E59" s="83">
        <f t="shared" si="10"/>
        <v>0</v>
      </c>
      <c r="F59" s="84">
        <v>102</v>
      </c>
      <c r="G59" s="85">
        <f t="shared" si="11"/>
        <v>0</v>
      </c>
    </row>
    <row r="60" spans="1:9" ht="15.75" customHeight="1">
      <c r="A60" s="63" t="s">
        <v>385</v>
      </c>
      <c r="B60" s="70">
        <v>0</v>
      </c>
      <c r="C60" s="65"/>
      <c r="D60" s="66"/>
      <c r="E60" s="67">
        <f t="shared" si="10"/>
        <v>0</v>
      </c>
      <c r="F60" s="68">
        <v>102</v>
      </c>
      <c r="G60" s="69">
        <f t="shared" si="11"/>
        <v>0</v>
      </c>
    </row>
    <row r="61" spans="1:9" ht="15.75" customHeight="1">
      <c r="A61" s="260" t="s">
        <v>84</v>
      </c>
      <c r="B61" s="171">
        <f t="shared" ref="B61:E61" si="12">SUM(B34:B60)</f>
        <v>13469.4</v>
      </c>
      <c r="C61" s="171">
        <f t="shared" si="12"/>
        <v>1010</v>
      </c>
      <c r="D61" s="171">
        <f t="shared" si="12"/>
        <v>2339.3999999999996</v>
      </c>
      <c r="E61" s="261">
        <f t="shared" si="12"/>
        <v>12140</v>
      </c>
      <c r="F61" s="262"/>
      <c r="G61" s="263">
        <f>SUM(G36:G60)</f>
        <v>1455154.4</v>
      </c>
    </row>
    <row r="62" spans="1:9" ht="15.75" customHeight="1"/>
    <row r="63" spans="1:9" ht="15.75" customHeight="1">
      <c r="A63" s="264"/>
      <c r="B63" s="133"/>
      <c r="C63" s="133"/>
      <c r="D63" s="133"/>
      <c r="E63" s="133"/>
      <c r="F63" s="534"/>
      <c r="G63" s="522"/>
      <c r="H63" s="522"/>
      <c r="I63" s="265"/>
    </row>
    <row r="64" spans="1:9" ht="15.75" customHeight="1">
      <c r="A64" s="135" t="s">
        <v>92</v>
      </c>
      <c r="B64" s="136" t="s">
        <v>40</v>
      </c>
      <c r="C64" s="137" t="s">
        <v>93</v>
      </c>
      <c r="D64" s="137" t="s">
        <v>42</v>
      </c>
      <c r="E64" s="137" t="s">
        <v>94</v>
      </c>
      <c r="F64" s="137" t="s">
        <v>95</v>
      </c>
      <c r="G64" s="137" t="s">
        <v>96</v>
      </c>
      <c r="H64" s="138" t="s">
        <v>55</v>
      </c>
    </row>
    <row r="65" spans="1:9" ht="15.75" customHeight="1">
      <c r="A65" s="139" t="s">
        <v>97</v>
      </c>
      <c r="B65" s="140" t="s">
        <v>98</v>
      </c>
      <c r="C65" s="36">
        <v>130.5</v>
      </c>
      <c r="D65" s="141"/>
      <c r="E65" s="15">
        <v>75</v>
      </c>
      <c r="F65" s="36">
        <f t="shared" ref="F65:F91" si="13">C65+D65-E65</f>
        <v>55.5</v>
      </c>
      <c r="G65" s="142">
        <v>183</v>
      </c>
      <c r="H65" s="143">
        <f t="shared" ref="H65:H117" si="14">F65*G65</f>
        <v>10156.5</v>
      </c>
    </row>
    <row r="66" spans="1:9" ht="15.75" customHeight="1">
      <c r="A66" s="9" t="s">
        <v>99</v>
      </c>
      <c r="B66" s="140" t="s">
        <v>100</v>
      </c>
      <c r="C66" s="36">
        <v>1101.75</v>
      </c>
      <c r="D66" s="141"/>
      <c r="E66" s="15">
        <v>50</v>
      </c>
      <c r="F66" s="36">
        <f t="shared" si="13"/>
        <v>1051.75</v>
      </c>
      <c r="G66" s="142">
        <v>183</v>
      </c>
      <c r="H66" s="143">
        <f t="shared" si="14"/>
        <v>192470.25</v>
      </c>
    </row>
    <row r="67" spans="1:9" ht="15.75" customHeight="1">
      <c r="A67" s="144" t="s">
        <v>101</v>
      </c>
      <c r="B67" s="145" t="s">
        <v>98</v>
      </c>
      <c r="C67" s="36">
        <v>1677.4</v>
      </c>
      <c r="D67" s="141"/>
      <c r="E67" s="15">
        <v>75</v>
      </c>
      <c r="F67" s="36">
        <f t="shared" si="13"/>
        <v>1602.4</v>
      </c>
      <c r="G67" s="142">
        <v>47</v>
      </c>
      <c r="H67" s="143">
        <f t="shared" si="14"/>
        <v>75312.800000000003</v>
      </c>
    </row>
    <row r="68" spans="1:9" ht="15.75" customHeight="1">
      <c r="A68" s="144" t="s">
        <v>97</v>
      </c>
      <c r="B68" s="145" t="s">
        <v>102</v>
      </c>
      <c r="C68" s="36">
        <v>1500</v>
      </c>
      <c r="D68" s="141"/>
      <c r="E68" s="15"/>
      <c r="F68" s="36">
        <f t="shared" si="13"/>
        <v>1500</v>
      </c>
      <c r="G68" s="142">
        <v>178</v>
      </c>
      <c r="H68" s="143">
        <f t="shared" si="14"/>
        <v>267000</v>
      </c>
    </row>
    <row r="69" spans="1:9" ht="15.75" customHeight="1">
      <c r="A69" s="144" t="s">
        <v>99</v>
      </c>
      <c r="B69" s="145" t="s">
        <v>102</v>
      </c>
      <c r="C69" s="36">
        <v>1000</v>
      </c>
      <c r="D69" s="141"/>
      <c r="E69" s="15"/>
      <c r="F69" s="36">
        <f t="shared" si="13"/>
        <v>1000</v>
      </c>
      <c r="G69" s="142">
        <v>178</v>
      </c>
      <c r="H69" s="143">
        <f t="shared" si="14"/>
        <v>178000</v>
      </c>
    </row>
    <row r="70" spans="1:9" ht="15.75" customHeight="1">
      <c r="A70" s="144" t="s">
        <v>101</v>
      </c>
      <c r="B70" s="145" t="s">
        <v>102</v>
      </c>
      <c r="C70" s="36">
        <v>2500</v>
      </c>
      <c r="D70" s="141"/>
      <c r="E70" s="15"/>
      <c r="F70" s="36">
        <f t="shared" si="13"/>
        <v>2500</v>
      </c>
      <c r="G70" s="142">
        <v>45</v>
      </c>
      <c r="H70" s="143">
        <f t="shared" si="14"/>
        <v>112500</v>
      </c>
    </row>
    <row r="71" spans="1:9" ht="15.75" customHeight="1">
      <c r="A71" s="146" t="s">
        <v>103</v>
      </c>
      <c r="B71" s="147" t="s">
        <v>104</v>
      </c>
      <c r="C71" s="36">
        <v>2925</v>
      </c>
      <c r="D71" s="148"/>
      <c r="E71" s="15">
        <v>100</v>
      </c>
      <c r="F71" s="36">
        <f t="shared" si="13"/>
        <v>2825</v>
      </c>
      <c r="G71" s="142">
        <v>27</v>
      </c>
      <c r="H71" s="143">
        <f t="shared" si="14"/>
        <v>76275</v>
      </c>
    </row>
    <row r="72" spans="1:9" ht="15.75" customHeight="1">
      <c r="A72" s="9" t="s">
        <v>105</v>
      </c>
      <c r="B72" s="140" t="s">
        <v>106</v>
      </c>
      <c r="C72" s="36">
        <v>60</v>
      </c>
      <c r="D72" s="141"/>
      <c r="E72" s="15">
        <v>40</v>
      </c>
      <c r="F72" s="36">
        <f t="shared" si="13"/>
        <v>20</v>
      </c>
      <c r="G72" s="142">
        <v>232</v>
      </c>
      <c r="H72" s="143">
        <f t="shared" si="14"/>
        <v>4640</v>
      </c>
    </row>
    <row r="73" spans="1:9" ht="15.75" customHeight="1">
      <c r="A73" s="266" t="s">
        <v>105</v>
      </c>
      <c r="B73" s="267" t="s">
        <v>106</v>
      </c>
      <c r="C73" s="36"/>
      <c r="D73" s="148">
        <v>1000</v>
      </c>
      <c r="E73" s="15"/>
      <c r="F73" s="36">
        <f t="shared" si="13"/>
        <v>1000</v>
      </c>
      <c r="G73" s="142">
        <v>215</v>
      </c>
      <c r="H73" s="143">
        <f t="shared" si="14"/>
        <v>215000</v>
      </c>
    </row>
    <row r="74" spans="1:9" ht="15.75" customHeight="1">
      <c r="A74" s="144" t="s">
        <v>107</v>
      </c>
      <c r="B74" s="145" t="s">
        <v>108</v>
      </c>
      <c r="C74" s="36">
        <v>34</v>
      </c>
      <c r="D74" s="148"/>
      <c r="E74" s="15"/>
      <c r="F74" s="36">
        <f t="shared" si="13"/>
        <v>34</v>
      </c>
      <c r="G74" s="142">
        <v>623</v>
      </c>
      <c r="H74" s="143">
        <f t="shared" si="14"/>
        <v>21182</v>
      </c>
    </row>
    <row r="75" spans="1:9" ht="15.75" customHeight="1">
      <c r="A75" s="139" t="s">
        <v>109</v>
      </c>
      <c r="B75" s="140" t="s">
        <v>110</v>
      </c>
      <c r="C75" s="226">
        <v>495</v>
      </c>
      <c r="D75" s="268"/>
      <c r="E75" s="214">
        <v>20</v>
      </c>
      <c r="F75" s="226">
        <f t="shared" si="13"/>
        <v>475</v>
      </c>
      <c r="G75" s="269">
        <v>24</v>
      </c>
      <c r="H75" s="270">
        <f t="shared" si="14"/>
        <v>11400</v>
      </c>
      <c r="I75" s="271" t="s">
        <v>386</v>
      </c>
    </row>
    <row r="76" spans="1:9" ht="15.75" customHeight="1">
      <c r="A76" s="146" t="s">
        <v>111</v>
      </c>
      <c r="B76" s="150" t="s">
        <v>112</v>
      </c>
      <c r="C76" s="36">
        <v>1059.5</v>
      </c>
      <c r="D76" s="141"/>
      <c r="E76" s="15">
        <v>128</v>
      </c>
      <c r="F76" s="36">
        <f t="shared" si="13"/>
        <v>931.5</v>
      </c>
      <c r="G76" s="142">
        <v>59</v>
      </c>
      <c r="H76" s="143">
        <f t="shared" si="14"/>
        <v>54958.5</v>
      </c>
    </row>
    <row r="77" spans="1:9" ht="15.75" customHeight="1">
      <c r="A77" s="146" t="s">
        <v>113</v>
      </c>
      <c r="B77" s="150" t="s">
        <v>112</v>
      </c>
      <c r="C77" s="36">
        <v>0</v>
      </c>
      <c r="D77" s="141"/>
      <c r="E77" s="15"/>
      <c r="F77" s="36">
        <f t="shared" si="13"/>
        <v>0</v>
      </c>
      <c r="G77" s="142">
        <v>60</v>
      </c>
      <c r="H77" s="143">
        <f t="shared" si="14"/>
        <v>0</v>
      </c>
    </row>
    <row r="78" spans="1:9" ht="15.75" customHeight="1">
      <c r="A78" s="146" t="s">
        <v>114</v>
      </c>
      <c r="B78" s="145" t="s">
        <v>115</v>
      </c>
      <c r="C78" s="36">
        <v>1</v>
      </c>
      <c r="D78" s="141"/>
      <c r="E78" s="151"/>
      <c r="F78" s="36">
        <f t="shared" si="13"/>
        <v>1</v>
      </c>
      <c r="G78" s="142">
        <v>2070</v>
      </c>
      <c r="H78" s="143">
        <f t="shared" si="14"/>
        <v>2070</v>
      </c>
    </row>
    <row r="79" spans="1:9" ht="15.75" customHeight="1">
      <c r="A79" s="152" t="s">
        <v>114</v>
      </c>
      <c r="B79" s="145" t="s">
        <v>115</v>
      </c>
      <c r="C79" s="36">
        <v>0</v>
      </c>
      <c r="D79" s="141"/>
      <c r="E79" s="151"/>
      <c r="F79" s="36">
        <f t="shared" si="13"/>
        <v>0</v>
      </c>
      <c r="G79" s="142">
        <v>2233.9899999999998</v>
      </c>
      <c r="H79" s="143">
        <f t="shared" si="14"/>
        <v>0</v>
      </c>
    </row>
    <row r="80" spans="1:9" ht="15.75" customHeight="1">
      <c r="A80" s="152" t="s">
        <v>116</v>
      </c>
      <c r="B80" s="145" t="s">
        <v>117</v>
      </c>
      <c r="C80" s="36">
        <v>2</v>
      </c>
      <c r="D80" s="141"/>
      <c r="E80" s="151"/>
      <c r="F80" s="36">
        <f t="shared" si="13"/>
        <v>2</v>
      </c>
      <c r="G80" s="142">
        <v>1924.17</v>
      </c>
      <c r="H80" s="143">
        <f t="shared" si="14"/>
        <v>3848.34</v>
      </c>
    </row>
    <row r="81" spans="1:10" ht="15.75" customHeight="1">
      <c r="A81" s="152" t="s">
        <v>116</v>
      </c>
      <c r="B81" s="145" t="s">
        <v>117</v>
      </c>
      <c r="C81" s="36">
        <v>5</v>
      </c>
      <c r="D81" s="141"/>
      <c r="E81" s="151"/>
      <c r="F81" s="36">
        <f t="shared" si="13"/>
        <v>5</v>
      </c>
      <c r="G81" s="155">
        <v>1867.29</v>
      </c>
      <c r="H81" s="143">
        <f t="shared" si="14"/>
        <v>9336.4500000000007</v>
      </c>
    </row>
    <row r="82" spans="1:10" ht="15.75" customHeight="1">
      <c r="A82" s="146" t="s">
        <v>118</v>
      </c>
      <c r="B82" s="145" t="s">
        <v>115</v>
      </c>
      <c r="C82" s="36">
        <v>6</v>
      </c>
      <c r="D82" s="141"/>
      <c r="E82" s="151"/>
      <c r="F82" s="36">
        <f t="shared" si="13"/>
        <v>6</v>
      </c>
      <c r="G82" s="142">
        <v>1758</v>
      </c>
      <c r="H82" s="143">
        <f t="shared" si="14"/>
        <v>10548</v>
      </c>
    </row>
    <row r="83" spans="1:10" ht="15.75" customHeight="1">
      <c r="A83" s="146" t="s">
        <v>118</v>
      </c>
      <c r="B83" s="145" t="s">
        <v>117</v>
      </c>
      <c r="C83" s="36">
        <v>1</v>
      </c>
      <c r="D83" s="141"/>
      <c r="E83" s="151"/>
      <c r="F83" s="36">
        <f t="shared" si="13"/>
        <v>1</v>
      </c>
      <c r="G83" s="142">
        <v>2549.0300000000002</v>
      </c>
      <c r="H83" s="143">
        <f t="shared" si="14"/>
        <v>2549.0300000000002</v>
      </c>
    </row>
    <row r="84" spans="1:10" ht="15.75" customHeight="1">
      <c r="A84" s="146" t="s">
        <v>118</v>
      </c>
      <c r="B84" s="145" t="s">
        <v>117</v>
      </c>
      <c r="C84" s="36">
        <v>3</v>
      </c>
      <c r="D84" s="141"/>
      <c r="E84" s="151"/>
      <c r="F84" s="36">
        <f t="shared" si="13"/>
        <v>3</v>
      </c>
      <c r="G84" s="155">
        <v>2279.6799999999998</v>
      </c>
      <c r="H84" s="143">
        <f t="shared" si="14"/>
        <v>6839.0399999999991</v>
      </c>
      <c r="J84" s="149"/>
    </row>
    <row r="85" spans="1:10" ht="15.75" customHeight="1">
      <c r="A85" s="157" t="s">
        <v>119</v>
      </c>
      <c r="B85" s="145" t="s">
        <v>115</v>
      </c>
      <c r="C85" s="36">
        <v>0.78600000000000003</v>
      </c>
      <c r="D85" s="148"/>
      <c r="E85" s="15"/>
      <c r="F85" s="36">
        <f t="shared" si="13"/>
        <v>0.78600000000000003</v>
      </c>
      <c r="G85" s="142">
        <v>1585.2</v>
      </c>
      <c r="H85" s="143">
        <f t="shared" si="14"/>
        <v>1245.9672</v>
      </c>
      <c r="J85" s="149"/>
    </row>
    <row r="86" spans="1:10" ht="15.75" customHeight="1">
      <c r="A86" s="157" t="s">
        <v>119</v>
      </c>
      <c r="B86" s="145" t="s">
        <v>117</v>
      </c>
      <c r="C86" s="36">
        <v>0</v>
      </c>
      <c r="D86" s="148"/>
      <c r="E86" s="15"/>
      <c r="F86" s="36">
        <f t="shared" si="13"/>
        <v>0</v>
      </c>
      <c r="G86" s="142">
        <v>1780.53</v>
      </c>
      <c r="H86" s="143">
        <f t="shared" si="14"/>
        <v>0</v>
      </c>
    </row>
    <row r="87" spans="1:10" ht="15.75" customHeight="1">
      <c r="A87" s="157" t="s">
        <v>119</v>
      </c>
      <c r="B87" s="145" t="s">
        <v>117</v>
      </c>
      <c r="C87" s="36">
        <v>5</v>
      </c>
      <c r="D87" s="148"/>
      <c r="E87" s="15"/>
      <c r="F87" s="36">
        <f t="shared" si="13"/>
        <v>5</v>
      </c>
      <c r="G87" s="155">
        <v>1669.47</v>
      </c>
      <c r="H87" s="143">
        <f t="shared" si="14"/>
        <v>8347.35</v>
      </c>
    </row>
    <row r="88" spans="1:10" ht="15.75" customHeight="1">
      <c r="A88" s="144" t="s">
        <v>120</v>
      </c>
      <c r="B88" s="145" t="s">
        <v>121</v>
      </c>
      <c r="C88" s="36">
        <v>0</v>
      </c>
      <c r="D88" s="141"/>
      <c r="E88" s="15"/>
      <c r="F88" s="36">
        <f t="shared" si="13"/>
        <v>0</v>
      </c>
      <c r="G88" s="142">
        <v>498</v>
      </c>
      <c r="H88" s="143">
        <f t="shared" si="14"/>
        <v>0</v>
      </c>
      <c r="J88" s="149"/>
    </row>
    <row r="89" spans="1:10" ht="15.75" customHeight="1">
      <c r="A89" s="144" t="s">
        <v>122</v>
      </c>
      <c r="B89" s="145" t="s">
        <v>121</v>
      </c>
      <c r="C89" s="36">
        <v>150</v>
      </c>
      <c r="D89" s="141"/>
      <c r="E89" s="151"/>
      <c r="F89" s="36">
        <f t="shared" si="13"/>
        <v>150</v>
      </c>
      <c r="G89" s="142">
        <v>471.21600000000001</v>
      </c>
      <c r="H89" s="143">
        <f t="shared" si="14"/>
        <v>70682.399999999994</v>
      </c>
    </row>
    <row r="90" spans="1:10" ht="15.75" customHeight="1">
      <c r="A90" s="157" t="s">
        <v>123</v>
      </c>
      <c r="B90" s="145" t="s">
        <v>117</v>
      </c>
      <c r="C90" s="36">
        <v>0</v>
      </c>
      <c r="D90" s="148"/>
      <c r="E90" s="15"/>
      <c r="F90" s="36">
        <f t="shared" si="13"/>
        <v>0</v>
      </c>
      <c r="G90" s="142">
        <v>1891.98</v>
      </c>
      <c r="H90" s="143">
        <f t="shared" si="14"/>
        <v>0</v>
      </c>
    </row>
    <row r="91" spans="1:10" ht="15.75" customHeight="1">
      <c r="A91" s="157" t="s">
        <v>124</v>
      </c>
      <c r="B91" s="145" t="s">
        <v>117</v>
      </c>
      <c r="C91" s="36">
        <v>4</v>
      </c>
      <c r="D91" s="148"/>
      <c r="E91" s="15"/>
      <c r="F91" s="36">
        <f t="shared" si="13"/>
        <v>4</v>
      </c>
      <c r="G91" s="155">
        <v>1711.09</v>
      </c>
      <c r="H91" s="143">
        <f t="shared" si="14"/>
        <v>6844.36</v>
      </c>
    </row>
    <row r="92" spans="1:10" ht="15.75" customHeight="1">
      <c r="A92" s="146" t="s">
        <v>125</v>
      </c>
      <c r="B92" s="145" t="s">
        <v>126</v>
      </c>
      <c r="C92" s="36">
        <v>0</v>
      </c>
      <c r="D92" s="141"/>
      <c r="E92" s="151"/>
      <c r="F92" s="272">
        <v>0</v>
      </c>
      <c r="G92" s="142">
        <v>743.29</v>
      </c>
      <c r="H92" s="143">
        <f t="shared" si="14"/>
        <v>0</v>
      </c>
    </row>
    <row r="93" spans="1:10" ht="15.75" customHeight="1">
      <c r="A93" s="144" t="s">
        <v>128</v>
      </c>
      <c r="B93" s="145" t="s">
        <v>126</v>
      </c>
      <c r="C93" s="36">
        <v>200</v>
      </c>
      <c r="D93" s="141"/>
      <c r="E93" s="15"/>
      <c r="F93" s="36">
        <f t="shared" ref="F93:F117" si="15">C93+D93-E93</f>
        <v>200</v>
      </c>
      <c r="G93" s="142">
        <v>559.19762200000002</v>
      </c>
      <c r="H93" s="143">
        <f t="shared" si="14"/>
        <v>111839.52440000001</v>
      </c>
      <c r="I93" s="161"/>
    </row>
    <row r="94" spans="1:10" ht="15.75" customHeight="1">
      <c r="A94" s="144" t="s">
        <v>129</v>
      </c>
      <c r="B94" s="145" t="s">
        <v>115</v>
      </c>
      <c r="C94" s="36">
        <v>386.73</v>
      </c>
      <c r="D94" s="148"/>
      <c r="E94" s="15">
        <v>11.73</v>
      </c>
      <c r="F94" s="36">
        <f t="shared" si="15"/>
        <v>375</v>
      </c>
      <c r="G94" s="142">
        <v>384</v>
      </c>
      <c r="H94" s="143">
        <f t="shared" si="14"/>
        <v>144000</v>
      </c>
    </row>
    <row r="95" spans="1:10" ht="15.75" customHeight="1">
      <c r="A95" s="144" t="s">
        <v>130</v>
      </c>
      <c r="B95" s="145" t="s">
        <v>117</v>
      </c>
      <c r="C95" s="36">
        <v>5</v>
      </c>
      <c r="D95" s="141"/>
      <c r="E95" s="151"/>
      <c r="F95" s="36">
        <f t="shared" si="15"/>
        <v>5</v>
      </c>
      <c r="G95" s="142">
        <v>398</v>
      </c>
      <c r="H95" s="143">
        <f t="shared" si="14"/>
        <v>1990</v>
      </c>
    </row>
    <row r="96" spans="1:10" ht="15.75" customHeight="1">
      <c r="A96" s="144" t="s">
        <v>131</v>
      </c>
      <c r="B96" s="145" t="s">
        <v>117</v>
      </c>
      <c r="C96" s="36">
        <v>350</v>
      </c>
      <c r="D96" s="141"/>
      <c r="E96" s="15"/>
      <c r="F96" s="36">
        <f t="shared" si="15"/>
        <v>350</v>
      </c>
      <c r="G96" s="142">
        <v>427</v>
      </c>
      <c r="H96" s="143">
        <f t="shared" si="14"/>
        <v>149450</v>
      </c>
    </row>
    <row r="97" spans="1:10" ht="15.75" customHeight="1">
      <c r="A97" s="144" t="s">
        <v>132</v>
      </c>
      <c r="B97" s="145" t="s">
        <v>117</v>
      </c>
      <c r="C97" s="36">
        <v>5</v>
      </c>
      <c r="D97" s="141"/>
      <c r="E97" s="151"/>
      <c r="F97" s="36">
        <f t="shared" si="15"/>
        <v>5</v>
      </c>
      <c r="G97" s="142">
        <v>688.59</v>
      </c>
      <c r="H97" s="143">
        <f t="shared" si="14"/>
        <v>3442.9500000000003</v>
      </c>
    </row>
    <row r="98" spans="1:10" ht="15.75" customHeight="1">
      <c r="A98" s="157" t="s">
        <v>133</v>
      </c>
      <c r="B98" s="145" t="s">
        <v>117</v>
      </c>
      <c r="C98" s="36">
        <v>50</v>
      </c>
      <c r="D98" s="148"/>
      <c r="E98" s="15"/>
      <c r="F98" s="36">
        <f t="shared" si="15"/>
        <v>50</v>
      </c>
      <c r="G98" s="142">
        <v>522.19000000000005</v>
      </c>
      <c r="H98" s="143">
        <f t="shared" si="14"/>
        <v>26109.500000000004</v>
      </c>
    </row>
    <row r="99" spans="1:10" ht="15.75" customHeight="1">
      <c r="A99" s="144" t="s">
        <v>134</v>
      </c>
      <c r="B99" s="145" t="s">
        <v>117</v>
      </c>
      <c r="C99" s="36">
        <v>10</v>
      </c>
      <c r="D99" s="141"/>
      <c r="E99" s="151"/>
      <c r="F99" s="36">
        <f t="shared" si="15"/>
        <v>10</v>
      </c>
      <c r="G99" s="142">
        <v>504</v>
      </c>
      <c r="H99" s="143">
        <f t="shared" si="14"/>
        <v>5040</v>
      </c>
    </row>
    <row r="100" spans="1:10" ht="15.75" customHeight="1">
      <c r="A100" s="144" t="s">
        <v>135</v>
      </c>
      <c r="B100" s="145" t="s">
        <v>117</v>
      </c>
      <c r="C100" s="36">
        <v>125</v>
      </c>
      <c r="D100" s="141"/>
      <c r="E100" s="15"/>
      <c r="F100" s="36">
        <f t="shared" si="15"/>
        <v>125</v>
      </c>
      <c r="G100" s="142">
        <v>514</v>
      </c>
      <c r="H100" s="143">
        <f t="shared" si="14"/>
        <v>64250</v>
      </c>
    </row>
    <row r="101" spans="1:10" ht="15.75" customHeight="1">
      <c r="A101" s="157" t="s">
        <v>136</v>
      </c>
      <c r="B101" s="145" t="s">
        <v>117</v>
      </c>
      <c r="C101" s="36">
        <v>60</v>
      </c>
      <c r="D101" s="148"/>
      <c r="E101" s="15"/>
      <c r="F101" s="36">
        <f t="shared" si="15"/>
        <v>60</v>
      </c>
      <c r="G101" s="142">
        <v>557</v>
      </c>
      <c r="H101" s="143">
        <f t="shared" si="14"/>
        <v>33420</v>
      </c>
      <c r="J101" s="273"/>
    </row>
    <row r="102" spans="1:10" ht="15.75" customHeight="1">
      <c r="A102" s="157" t="s">
        <v>137</v>
      </c>
      <c r="B102" s="145" t="s">
        <v>117</v>
      </c>
      <c r="C102" s="36">
        <v>40</v>
      </c>
      <c r="D102" s="148"/>
      <c r="E102" s="15"/>
      <c r="F102" s="36">
        <f t="shared" si="15"/>
        <v>40</v>
      </c>
      <c r="G102" s="142">
        <v>524</v>
      </c>
      <c r="H102" s="143">
        <f t="shared" si="14"/>
        <v>20960</v>
      </c>
    </row>
    <row r="103" spans="1:10" ht="15.75" customHeight="1">
      <c r="A103" s="157" t="s">
        <v>138</v>
      </c>
      <c r="B103" s="145" t="s">
        <v>117</v>
      </c>
      <c r="C103" s="36">
        <v>15</v>
      </c>
      <c r="D103" s="148"/>
      <c r="E103" s="15"/>
      <c r="F103" s="36">
        <f t="shared" si="15"/>
        <v>15</v>
      </c>
      <c r="G103" s="142">
        <v>689.75</v>
      </c>
      <c r="H103" s="143">
        <f t="shared" si="14"/>
        <v>10346.25</v>
      </c>
    </row>
    <row r="104" spans="1:10" ht="15.75" customHeight="1">
      <c r="A104" s="157" t="s">
        <v>139</v>
      </c>
      <c r="B104" s="145" t="s">
        <v>117</v>
      </c>
      <c r="C104" s="36">
        <v>170</v>
      </c>
      <c r="D104" s="148"/>
      <c r="E104" s="15">
        <v>15</v>
      </c>
      <c r="F104" s="36">
        <f t="shared" si="15"/>
        <v>155</v>
      </c>
      <c r="G104" s="142">
        <v>629.27</v>
      </c>
      <c r="H104" s="143">
        <f t="shared" si="14"/>
        <v>97536.849999999991</v>
      </c>
    </row>
    <row r="105" spans="1:10" ht="15.75" customHeight="1">
      <c r="A105" s="157" t="s">
        <v>140</v>
      </c>
      <c r="B105" s="145" t="s">
        <v>117</v>
      </c>
      <c r="C105" s="36">
        <v>70</v>
      </c>
      <c r="D105" s="148"/>
      <c r="E105" s="15"/>
      <c r="F105" s="36">
        <f t="shared" si="15"/>
        <v>70</v>
      </c>
      <c r="G105" s="142">
        <v>532.12</v>
      </c>
      <c r="H105" s="143">
        <f t="shared" si="14"/>
        <v>37248.400000000001</v>
      </c>
    </row>
    <row r="106" spans="1:10" ht="15.75" customHeight="1">
      <c r="A106" s="146" t="s">
        <v>141</v>
      </c>
      <c r="B106" s="145" t="s">
        <v>108</v>
      </c>
      <c r="C106" s="36">
        <v>650</v>
      </c>
      <c r="D106" s="141"/>
      <c r="E106" s="151"/>
      <c r="F106" s="36">
        <f t="shared" si="15"/>
        <v>650</v>
      </c>
      <c r="G106" s="142">
        <v>60</v>
      </c>
      <c r="H106" s="143">
        <f t="shared" si="14"/>
        <v>39000</v>
      </c>
    </row>
    <row r="107" spans="1:10" ht="15.75" customHeight="1">
      <c r="A107" s="144" t="s">
        <v>142</v>
      </c>
      <c r="B107" s="145" t="s">
        <v>143</v>
      </c>
      <c r="C107" s="36">
        <v>25</v>
      </c>
      <c r="D107" s="141"/>
      <c r="E107" s="151"/>
      <c r="F107" s="36">
        <f t="shared" si="15"/>
        <v>25</v>
      </c>
      <c r="G107" s="142">
        <v>84</v>
      </c>
      <c r="H107" s="143">
        <f t="shared" si="14"/>
        <v>2100</v>
      </c>
    </row>
    <row r="108" spans="1:10" ht="15.75" customHeight="1">
      <c r="A108" s="157" t="s">
        <v>144</v>
      </c>
      <c r="B108" s="145" t="s">
        <v>117</v>
      </c>
      <c r="C108" s="36">
        <v>48.6</v>
      </c>
      <c r="D108" s="148"/>
      <c r="E108" s="15">
        <v>23.6</v>
      </c>
      <c r="F108" s="36">
        <f t="shared" si="15"/>
        <v>25</v>
      </c>
      <c r="G108" s="142">
        <v>194.15</v>
      </c>
      <c r="H108" s="143">
        <f t="shared" si="14"/>
        <v>4853.75</v>
      </c>
    </row>
    <row r="109" spans="1:10" ht="15.75" customHeight="1">
      <c r="A109" s="157" t="s">
        <v>144</v>
      </c>
      <c r="B109" s="145" t="s">
        <v>117</v>
      </c>
      <c r="C109" s="36">
        <v>100</v>
      </c>
      <c r="D109" s="148"/>
      <c r="E109" s="15"/>
      <c r="F109" s="36">
        <f t="shared" si="15"/>
        <v>100</v>
      </c>
      <c r="G109" s="155">
        <v>179.24</v>
      </c>
      <c r="H109" s="143">
        <f t="shared" si="14"/>
        <v>17924</v>
      </c>
    </row>
    <row r="110" spans="1:10" ht="15.75" customHeight="1">
      <c r="A110" s="157" t="s">
        <v>145</v>
      </c>
      <c r="B110" s="145" t="s">
        <v>146</v>
      </c>
      <c r="C110" s="36">
        <v>25</v>
      </c>
      <c r="D110" s="148"/>
      <c r="E110" s="15"/>
      <c r="F110" s="36">
        <f t="shared" si="15"/>
        <v>25</v>
      </c>
      <c r="G110" s="142">
        <v>851.5</v>
      </c>
      <c r="H110" s="143">
        <f t="shared" si="14"/>
        <v>21287.5</v>
      </c>
    </row>
    <row r="111" spans="1:10" ht="15.75" customHeight="1">
      <c r="A111" s="157" t="s">
        <v>147</v>
      </c>
      <c r="B111" s="145" t="s">
        <v>148</v>
      </c>
      <c r="C111" s="36">
        <v>0</v>
      </c>
      <c r="D111" s="148"/>
      <c r="E111" s="15"/>
      <c r="F111" s="36">
        <f t="shared" si="15"/>
        <v>0</v>
      </c>
      <c r="G111" s="142">
        <v>152.5</v>
      </c>
      <c r="H111" s="143">
        <f t="shared" si="14"/>
        <v>0</v>
      </c>
    </row>
    <row r="112" spans="1:10" ht="15.75" customHeight="1">
      <c r="A112" s="157" t="s">
        <v>147</v>
      </c>
      <c r="B112" s="145" t="s">
        <v>149</v>
      </c>
      <c r="C112" s="36">
        <v>0</v>
      </c>
      <c r="D112" s="148"/>
      <c r="E112" s="15"/>
      <c r="F112" s="36">
        <f t="shared" si="15"/>
        <v>0</v>
      </c>
      <c r="G112" s="142">
        <v>173</v>
      </c>
      <c r="H112" s="143">
        <f t="shared" si="14"/>
        <v>0</v>
      </c>
    </row>
    <row r="113" spans="1:10" ht="15.75" customHeight="1">
      <c r="A113" s="157" t="s">
        <v>150</v>
      </c>
      <c r="B113" s="145" t="s">
        <v>151</v>
      </c>
      <c r="C113" s="36">
        <v>11036</v>
      </c>
      <c r="D113" s="148"/>
      <c r="E113" s="15">
        <v>156</v>
      </c>
      <c r="F113" s="36">
        <f t="shared" si="15"/>
        <v>10880</v>
      </c>
      <c r="G113" s="142">
        <v>143</v>
      </c>
      <c r="H113" s="143">
        <f t="shared" si="14"/>
        <v>1555840</v>
      </c>
      <c r="J113" s="149"/>
    </row>
    <row r="114" spans="1:10" ht="15.75" customHeight="1">
      <c r="A114" s="157" t="s">
        <v>152</v>
      </c>
      <c r="B114" s="145" t="s">
        <v>153</v>
      </c>
      <c r="C114" s="36">
        <v>36</v>
      </c>
      <c r="D114" s="148"/>
      <c r="E114" s="15"/>
      <c r="F114" s="36">
        <f t="shared" si="15"/>
        <v>36</v>
      </c>
      <c r="G114" s="142">
        <v>2196.6</v>
      </c>
      <c r="H114" s="143">
        <f t="shared" si="14"/>
        <v>79077.599999999991</v>
      </c>
    </row>
    <row r="115" spans="1:10" ht="15.75" customHeight="1">
      <c r="A115" s="146" t="s">
        <v>154</v>
      </c>
      <c r="B115" s="145" t="s">
        <v>155</v>
      </c>
      <c r="C115" s="36">
        <v>920</v>
      </c>
      <c r="D115" s="141"/>
      <c r="E115" s="151"/>
      <c r="F115" s="36">
        <f t="shared" si="15"/>
        <v>920</v>
      </c>
      <c r="G115" s="162">
        <v>45</v>
      </c>
      <c r="H115" s="143">
        <f t="shared" si="14"/>
        <v>41400</v>
      </c>
    </row>
    <row r="116" spans="1:10" ht="15.75" customHeight="1">
      <c r="A116" s="163" t="s">
        <v>156</v>
      </c>
      <c r="B116" s="164" t="s">
        <v>117</v>
      </c>
      <c r="C116" s="36">
        <v>0</v>
      </c>
      <c r="D116" s="148"/>
      <c r="E116" s="15"/>
      <c r="F116" s="36">
        <f t="shared" si="15"/>
        <v>0</v>
      </c>
      <c r="G116" s="165">
        <v>168.11</v>
      </c>
      <c r="H116" s="143">
        <f t="shared" si="14"/>
        <v>0</v>
      </c>
    </row>
    <row r="117" spans="1:10" ht="15.75" customHeight="1">
      <c r="A117" s="163" t="s">
        <v>387</v>
      </c>
      <c r="B117" s="164" t="s">
        <v>117</v>
      </c>
      <c r="C117" s="36">
        <v>24.6</v>
      </c>
      <c r="D117" s="148"/>
      <c r="E117" s="15"/>
      <c r="F117" s="36">
        <f t="shared" si="15"/>
        <v>24.6</v>
      </c>
      <c r="G117" s="165">
        <v>129</v>
      </c>
      <c r="H117" s="143">
        <f t="shared" si="14"/>
        <v>3173.4</v>
      </c>
    </row>
    <row r="118" spans="1:10" ht="15.75" customHeight="1">
      <c r="A118" s="163" t="s">
        <v>159</v>
      </c>
      <c r="B118" s="164"/>
      <c r="C118" s="36"/>
      <c r="D118" s="15"/>
      <c r="E118" s="15"/>
      <c r="F118" s="36"/>
      <c r="G118" s="165"/>
      <c r="H118" s="143">
        <f>G118*F118</f>
        <v>0</v>
      </c>
    </row>
    <row r="119" spans="1:10" ht="15.75" customHeight="1">
      <c r="A119" s="167" t="s">
        <v>160</v>
      </c>
      <c r="B119" s="168"/>
      <c r="C119" s="169">
        <f t="shared" ref="C119:F119" si="16">SUM(C65:C118)</f>
        <v>27012.865999999998</v>
      </c>
      <c r="D119" s="170">
        <f t="shared" si="16"/>
        <v>1000</v>
      </c>
      <c r="E119" s="170">
        <f t="shared" si="16"/>
        <v>694.33</v>
      </c>
      <c r="F119" s="171">
        <f t="shared" si="16"/>
        <v>27318.536</v>
      </c>
      <c r="G119" s="172"/>
      <c r="H119" s="173">
        <f>SUM(H65:H118)</f>
        <v>3811495.7116</v>
      </c>
    </row>
    <row r="120" spans="1:10" ht="15.75" customHeight="1"/>
    <row r="121" spans="1:10" ht="15.75" customHeight="1">
      <c r="A121" s="535" t="s">
        <v>161</v>
      </c>
      <c r="B121" s="536"/>
      <c r="C121" s="536"/>
      <c r="D121" s="536"/>
      <c r="E121" s="536"/>
      <c r="F121" s="536"/>
      <c r="G121" s="536"/>
      <c r="H121" s="536"/>
      <c r="I121" s="1"/>
    </row>
    <row r="122" spans="1:10" ht="15.75" customHeight="1">
      <c r="A122" s="174" t="s">
        <v>162</v>
      </c>
      <c r="B122" s="175" t="s">
        <v>40</v>
      </c>
      <c r="C122" s="176" t="s">
        <v>163</v>
      </c>
      <c r="D122" s="177" t="s">
        <v>42</v>
      </c>
      <c r="E122" s="178" t="s">
        <v>43</v>
      </c>
      <c r="F122" s="176" t="s">
        <v>164</v>
      </c>
      <c r="G122" s="179" t="s">
        <v>96</v>
      </c>
      <c r="H122" s="180" t="s">
        <v>55</v>
      </c>
    </row>
    <row r="123" spans="1:10" ht="15.75" customHeight="1">
      <c r="A123" s="182" t="s">
        <v>165</v>
      </c>
      <c r="B123" s="140" t="s">
        <v>166</v>
      </c>
      <c r="C123" s="183">
        <v>221.25</v>
      </c>
      <c r="D123" s="184"/>
      <c r="E123" s="185"/>
      <c r="F123" s="183">
        <f t="shared" ref="F123:F150" si="17">C123+D123-E123</f>
        <v>221.25</v>
      </c>
      <c r="G123" s="186">
        <v>605</v>
      </c>
      <c r="H123" s="187">
        <f t="shared" ref="H123:H150" si="18">F123*G123</f>
        <v>133856.25</v>
      </c>
      <c r="J123" s="149"/>
    </row>
    <row r="124" spans="1:10" ht="15.75" customHeight="1">
      <c r="A124" s="163" t="s">
        <v>167</v>
      </c>
      <c r="B124" s="145" t="s">
        <v>166</v>
      </c>
      <c r="C124" s="36">
        <v>215.6</v>
      </c>
      <c r="D124" s="148"/>
      <c r="E124" s="15"/>
      <c r="F124" s="183">
        <f t="shared" si="17"/>
        <v>215.6</v>
      </c>
      <c r="G124" s="17">
        <v>605</v>
      </c>
      <c r="H124" s="187">
        <f t="shared" si="18"/>
        <v>130438</v>
      </c>
      <c r="J124" s="149"/>
    </row>
    <row r="125" spans="1:10" ht="15.75" customHeight="1">
      <c r="A125" s="163" t="s">
        <v>168</v>
      </c>
      <c r="B125" s="145" t="s">
        <v>166</v>
      </c>
      <c r="C125" s="36">
        <v>221.32</v>
      </c>
      <c r="D125" s="148"/>
      <c r="E125" s="15"/>
      <c r="F125" s="183">
        <f t="shared" si="17"/>
        <v>221.32</v>
      </c>
      <c r="G125" s="17">
        <v>605</v>
      </c>
      <c r="H125" s="187">
        <f t="shared" si="18"/>
        <v>133898.6</v>
      </c>
      <c r="J125" s="166"/>
    </row>
    <row r="126" spans="1:10" ht="15.75" customHeight="1">
      <c r="A126" s="163" t="s">
        <v>169</v>
      </c>
      <c r="B126" s="145" t="s">
        <v>166</v>
      </c>
      <c r="C126" s="36">
        <v>219.4</v>
      </c>
      <c r="D126" s="148"/>
      <c r="E126" s="15"/>
      <c r="F126" s="183">
        <f t="shared" si="17"/>
        <v>219.4</v>
      </c>
      <c r="G126" s="17">
        <v>605</v>
      </c>
      <c r="H126" s="187">
        <f t="shared" si="18"/>
        <v>132737</v>
      </c>
      <c r="J126" s="149"/>
    </row>
    <row r="127" spans="1:10" ht="15.75" customHeight="1">
      <c r="A127" s="189" t="s">
        <v>170</v>
      </c>
      <c r="B127" s="145" t="s">
        <v>166</v>
      </c>
      <c r="C127" s="183">
        <v>350.47</v>
      </c>
      <c r="D127" s="184"/>
      <c r="E127" s="15"/>
      <c r="F127" s="183">
        <f t="shared" si="17"/>
        <v>350.47</v>
      </c>
      <c r="G127" s="190">
        <v>625</v>
      </c>
      <c r="H127" s="187">
        <f t="shared" si="18"/>
        <v>219043.75000000003</v>
      </c>
    </row>
    <row r="128" spans="1:10" ht="15.75" customHeight="1">
      <c r="A128" s="189" t="s">
        <v>171</v>
      </c>
      <c r="B128" s="145" t="s">
        <v>166</v>
      </c>
      <c r="C128" s="183">
        <v>180.15</v>
      </c>
      <c r="D128" s="184"/>
      <c r="E128" s="15"/>
      <c r="F128" s="183">
        <f t="shared" si="17"/>
        <v>180.15</v>
      </c>
      <c r="G128" s="17">
        <v>692</v>
      </c>
      <c r="H128" s="187">
        <f t="shared" si="18"/>
        <v>124663.8</v>
      </c>
    </row>
    <row r="129" spans="1:10" ht="15.75" customHeight="1">
      <c r="A129" s="189" t="s">
        <v>388</v>
      </c>
      <c r="B129" s="145" t="s">
        <v>166</v>
      </c>
      <c r="C129" s="36">
        <v>274</v>
      </c>
      <c r="D129" s="184"/>
      <c r="E129" s="15"/>
      <c r="F129" s="183">
        <f t="shared" si="17"/>
        <v>274</v>
      </c>
      <c r="G129" s="17">
        <v>682</v>
      </c>
      <c r="H129" s="187">
        <f t="shared" si="18"/>
        <v>186868</v>
      </c>
    </row>
    <row r="130" spans="1:10" ht="15.75" customHeight="1">
      <c r="A130" s="189" t="s">
        <v>173</v>
      </c>
      <c r="B130" s="145" t="s">
        <v>166</v>
      </c>
      <c r="C130" s="183">
        <v>0</v>
      </c>
      <c r="D130" s="184"/>
      <c r="E130" s="15"/>
      <c r="F130" s="183">
        <f t="shared" si="17"/>
        <v>0</v>
      </c>
      <c r="G130" s="17">
        <v>414</v>
      </c>
      <c r="H130" s="187">
        <f t="shared" si="18"/>
        <v>0</v>
      </c>
    </row>
    <row r="131" spans="1:10" ht="15.75" customHeight="1">
      <c r="A131" s="191" t="s">
        <v>174</v>
      </c>
      <c r="B131" s="192" t="s">
        <v>175</v>
      </c>
      <c r="C131" s="36">
        <v>17245</v>
      </c>
      <c r="D131" s="148"/>
      <c r="E131" s="15"/>
      <c r="F131" s="183">
        <f t="shared" si="17"/>
        <v>17245</v>
      </c>
      <c r="G131" s="17">
        <v>17.399999999999999</v>
      </c>
      <c r="H131" s="187">
        <f t="shared" si="18"/>
        <v>300063</v>
      </c>
      <c r="J131" s="181"/>
    </row>
    <row r="132" spans="1:10" ht="15.75" customHeight="1">
      <c r="A132" s="163" t="s">
        <v>176</v>
      </c>
      <c r="B132" s="15" t="s">
        <v>177</v>
      </c>
      <c r="C132" s="36">
        <v>0</v>
      </c>
      <c r="D132" s="148"/>
      <c r="E132" s="15"/>
      <c r="F132" s="183">
        <f t="shared" si="17"/>
        <v>0</v>
      </c>
      <c r="G132" s="17">
        <v>3.86</v>
      </c>
      <c r="H132" s="187">
        <f t="shared" si="18"/>
        <v>0</v>
      </c>
      <c r="J132" s="188"/>
    </row>
    <row r="133" spans="1:10" ht="15.75" customHeight="1">
      <c r="A133" s="163" t="s">
        <v>178</v>
      </c>
      <c r="B133" s="145" t="s">
        <v>179</v>
      </c>
      <c r="C133" s="36">
        <v>0</v>
      </c>
      <c r="D133" s="148">
        <v>100</v>
      </c>
      <c r="E133" s="15"/>
      <c r="F133" s="183">
        <f t="shared" si="17"/>
        <v>100</v>
      </c>
      <c r="G133" s="17">
        <v>432.82</v>
      </c>
      <c r="H133" s="187">
        <f t="shared" si="18"/>
        <v>43282</v>
      </c>
      <c r="J133" s="188"/>
    </row>
    <row r="134" spans="1:10" ht="15.75" customHeight="1">
      <c r="A134" s="163" t="s">
        <v>180</v>
      </c>
      <c r="B134" s="145" t="s">
        <v>179</v>
      </c>
      <c r="C134" s="36">
        <v>0</v>
      </c>
      <c r="D134" s="148"/>
      <c r="E134" s="15"/>
      <c r="F134" s="183">
        <f t="shared" si="17"/>
        <v>0</v>
      </c>
      <c r="G134" s="17">
        <v>4</v>
      </c>
      <c r="H134" s="187">
        <f t="shared" si="18"/>
        <v>0</v>
      </c>
      <c r="J134" s="188"/>
    </row>
    <row r="135" spans="1:10" ht="15.75" customHeight="1">
      <c r="A135" s="146" t="s">
        <v>181</v>
      </c>
      <c r="B135" s="145" t="s">
        <v>179</v>
      </c>
      <c r="C135" s="36">
        <v>1077</v>
      </c>
      <c r="D135" s="148"/>
      <c r="E135" s="15"/>
      <c r="F135" s="183">
        <f t="shared" si="17"/>
        <v>1077</v>
      </c>
      <c r="G135" s="17">
        <v>2.9</v>
      </c>
      <c r="H135" s="187">
        <f t="shared" si="18"/>
        <v>3123.2999999999997</v>
      </c>
      <c r="J135" s="188"/>
    </row>
    <row r="136" spans="1:10" ht="15.75" customHeight="1">
      <c r="A136" s="146" t="s">
        <v>182</v>
      </c>
      <c r="B136" s="145" t="s">
        <v>179</v>
      </c>
      <c r="C136" s="36">
        <v>0</v>
      </c>
      <c r="D136" s="148"/>
      <c r="E136" s="15"/>
      <c r="F136" s="183">
        <f t="shared" si="17"/>
        <v>0</v>
      </c>
      <c r="G136" s="17">
        <v>499.4</v>
      </c>
      <c r="H136" s="187">
        <f t="shared" si="18"/>
        <v>0</v>
      </c>
      <c r="J136" s="149"/>
    </row>
    <row r="137" spans="1:10" ht="15.75" customHeight="1">
      <c r="A137" s="191" t="s">
        <v>183</v>
      </c>
      <c r="B137" s="193" t="s">
        <v>184</v>
      </c>
      <c r="C137" s="194">
        <v>4517</v>
      </c>
      <c r="D137" s="195"/>
      <c r="E137" s="196"/>
      <c r="F137" s="183">
        <f t="shared" si="17"/>
        <v>4517</v>
      </c>
      <c r="G137" s="197">
        <v>24.995999999999999</v>
      </c>
      <c r="H137" s="187">
        <f t="shared" si="18"/>
        <v>112906.932</v>
      </c>
      <c r="J137" s="149"/>
    </row>
    <row r="138" spans="1:10" ht="15.75" customHeight="1">
      <c r="A138" s="146" t="s">
        <v>185</v>
      </c>
      <c r="B138" s="145" t="s">
        <v>184</v>
      </c>
      <c r="C138" s="36">
        <v>3042</v>
      </c>
      <c r="D138" s="148"/>
      <c r="E138" s="15">
        <v>42</v>
      </c>
      <c r="F138" s="183">
        <f t="shared" si="17"/>
        <v>3000</v>
      </c>
      <c r="G138" s="198">
        <v>27.552</v>
      </c>
      <c r="H138" s="187">
        <f t="shared" si="18"/>
        <v>82656</v>
      </c>
      <c r="J138" s="274" t="s">
        <v>389</v>
      </c>
    </row>
    <row r="139" spans="1:10" ht="15.75" customHeight="1">
      <c r="A139" s="146" t="s">
        <v>186</v>
      </c>
      <c r="B139" s="145" t="s">
        <v>184</v>
      </c>
      <c r="C139" s="36">
        <v>18000</v>
      </c>
      <c r="D139" s="148"/>
      <c r="E139" s="15"/>
      <c r="F139" s="183">
        <f t="shared" si="17"/>
        <v>18000</v>
      </c>
      <c r="G139" s="198">
        <v>13.788</v>
      </c>
      <c r="H139" s="187">
        <f t="shared" si="18"/>
        <v>248184</v>
      </c>
      <c r="J139" s="274" t="s">
        <v>389</v>
      </c>
    </row>
    <row r="140" spans="1:10" ht="15.75" customHeight="1">
      <c r="A140" s="146" t="s">
        <v>187</v>
      </c>
      <c r="B140" s="145" t="s">
        <v>184</v>
      </c>
      <c r="C140" s="36">
        <v>1014</v>
      </c>
      <c r="D140" s="148"/>
      <c r="E140" s="15"/>
      <c r="F140" s="183">
        <f t="shared" si="17"/>
        <v>1014</v>
      </c>
      <c r="G140" s="198">
        <v>24.744</v>
      </c>
      <c r="H140" s="187">
        <f t="shared" si="18"/>
        <v>25090.416000000001</v>
      </c>
      <c r="J140" s="274" t="s">
        <v>389</v>
      </c>
    </row>
    <row r="141" spans="1:10" ht="15.75" customHeight="1">
      <c r="A141" s="163" t="s">
        <v>188</v>
      </c>
      <c r="B141" s="145" t="s">
        <v>184</v>
      </c>
      <c r="C141" s="36">
        <v>2075</v>
      </c>
      <c r="D141" s="148"/>
      <c r="E141" s="15">
        <v>2075</v>
      </c>
      <c r="F141" s="183">
        <f t="shared" si="17"/>
        <v>0</v>
      </c>
      <c r="G141" s="17">
        <v>13.79</v>
      </c>
      <c r="H141" s="187">
        <f t="shared" si="18"/>
        <v>0</v>
      </c>
      <c r="J141" s="188"/>
    </row>
    <row r="142" spans="1:10" ht="15.75" customHeight="1">
      <c r="A142" s="199" t="s">
        <v>189</v>
      </c>
      <c r="B142" s="185" t="s">
        <v>190</v>
      </c>
      <c r="C142" s="183">
        <v>1280</v>
      </c>
      <c r="D142" s="184"/>
      <c r="E142" s="185"/>
      <c r="F142" s="183">
        <f t="shared" si="17"/>
        <v>1280</v>
      </c>
      <c r="G142" s="186">
        <v>33</v>
      </c>
      <c r="H142" s="187">
        <f t="shared" si="18"/>
        <v>42240</v>
      </c>
      <c r="J142" s="188"/>
    </row>
    <row r="143" spans="1:10" ht="15.75" customHeight="1">
      <c r="A143" s="200" t="s">
        <v>191</v>
      </c>
      <c r="B143" s="145" t="s">
        <v>192</v>
      </c>
      <c r="C143" s="36">
        <v>347.08</v>
      </c>
      <c r="D143" s="148"/>
      <c r="E143" s="15"/>
      <c r="F143" s="183">
        <f t="shared" si="17"/>
        <v>347.08</v>
      </c>
      <c r="G143" s="17">
        <v>715</v>
      </c>
      <c r="H143" s="187">
        <f t="shared" si="18"/>
        <v>248162.19999999998</v>
      </c>
      <c r="J143" s="188"/>
    </row>
    <row r="144" spans="1:10" ht="15.75" customHeight="1">
      <c r="A144" s="200" t="s">
        <v>193</v>
      </c>
      <c r="B144" s="145" t="s">
        <v>192</v>
      </c>
      <c r="C144" s="36">
        <v>265.2</v>
      </c>
      <c r="D144" s="148"/>
      <c r="E144" s="15"/>
      <c r="F144" s="183">
        <f t="shared" si="17"/>
        <v>265.2</v>
      </c>
      <c r="G144" s="17">
        <v>850</v>
      </c>
      <c r="H144" s="187">
        <f t="shared" si="18"/>
        <v>225420</v>
      </c>
      <c r="J144" s="188"/>
    </row>
    <row r="145" spans="1:10" ht="15.75" customHeight="1">
      <c r="A145" s="200" t="s">
        <v>194</v>
      </c>
      <c r="B145" s="145" t="s">
        <v>192</v>
      </c>
      <c r="C145" s="36">
        <v>246.94</v>
      </c>
      <c r="D145" s="148"/>
      <c r="E145" s="15"/>
      <c r="F145" s="183">
        <f t="shared" si="17"/>
        <v>246.94</v>
      </c>
      <c r="G145" s="17">
        <v>850</v>
      </c>
      <c r="H145" s="187">
        <f t="shared" si="18"/>
        <v>209899</v>
      </c>
      <c r="J145" s="188"/>
    </row>
    <row r="146" spans="1:10" ht="15.75" customHeight="1">
      <c r="A146" s="146" t="s">
        <v>195</v>
      </c>
      <c r="B146" s="145" t="s">
        <v>192</v>
      </c>
      <c r="C146" s="36">
        <v>259.18</v>
      </c>
      <c r="D146" s="148"/>
      <c r="E146" s="15"/>
      <c r="F146" s="183">
        <f t="shared" si="17"/>
        <v>259.18</v>
      </c>
      <c r="G146" s="17">
        <v>741</v>
      </c>
      <c r="H146" s="187">
        <f t="shared" si="18"/>
        <v>192052.38</v>
      </c>
      <c r="J146" s="188"/>
    </row>
    <row r="147" spans="1:10" ht="15.75" customHeight="1">
      <c r="A147" s="146" t="s">
        <v>196</v>
      </c>
      <c r="B147" s="145" t="s">
        <v>197</v>
      </c>
      <c r="C147" s="36">
        <v>158.91</v>
      </c>
      <c r="D147" s="148"/>
      <c r="E147" s="15"/>
      <c r="F147" s="183">
        <f t="shared" si="17"/>
        <v>158.91</v>
      </c>
      <c r="G147" s="17">
        <v>290</v>
      </c>
      <c r="H147" s="187">
        <f t="shared" si="18"/>
        <v>46083.9</v>
      </c>
      <c r="J147" s="188"/>
    </row>
    <row r="148" spans="1:10" ht="15.75" customHeight="1">
      <c r="A148" s="146" t="s">
        <v>198</v>
      </c>
      <c r="B148" s="145" t="s">
        <v>197</v>
      </c>
      <c r="C148" s="36">
        <v>157.05000000000001</v>
      </c>
      <c r="D148" s="148"/>
      <c r="E148" s="15"/>
      <c r="F148" s="183">
        <f t="shared" si="17"/>
        <v>157.05000000000001</v>
      </c>
      <c r="G148" s="17">
        <v>280</v>
      </c>
      <c r="H148" s="187">
        <f t="shared" si="18"/>
        <v>43974</v>
      </c>
      <c r="J148" s="188"/>
    </row>
    <row r="149" spans="1:10" ht="15.75" customHeight="1">
      <c r="A149" s="146" t="s">
        <v>199</v>
      </c>
      <c r="B149" s="15" t="s">
        <v>200</v>
      </c>
      <c r="C149" s="36">
        <v>52080</v>
      </c>
      <c r="D149" s="148"/>
      <c r="E149" s="15">
        <v>1680</v>
      </c>
      <c r="F149" s="183">
        <f t="shared" si="17"/>
        <v>50400</v>
      </c>
      <c r="G149" s="17">
        <v>5.3</v>
      </c>
      <c r="H149" s="187">
        <f t="shared" si="18"/>
        <v>267120</v>
      </c>
      <c r="J149" s="188"/>
    </row>
    <row r="150" spans="1:10" ht="15.75" customHeight="1">
      <c r="A150" s="200" t="s">
        <v>201</v>
      </c>
      <c r="B150" s="145" t="s">
        <v>202</v>
      </c>
      <c r="C150" s="36">
        <v>0</v>
      </c>
      <c r="D150" s="148"/>
      <c r="E150" s="15"/>
      <c r="F150" s="183">
        <f t="shared" si="17"/>
        <v>0</v>
      </c>
      <c r="G150" s="17">
        <v>5</v>
      </c>
      <c r="H150" s="187">
        <f t="shared" si="18"/>
        <v>0</v>
      </c>
      <c r="J150" s="188"/>
    </row>
    <row r="151" spans="1:10" ht="15.75" customHeight="1">
      <c r="A151" s="275" t="s">
        <v>203</v>
      </c>
      <c r="B151" s="276"/>
      <c r="C151" s="169">
        <f t="shared" ref="C151:F151" si="19">SUM(C123:C150)</f>
        <v>103446.55000000002</v>
      </c>
      <c r="D151" s="277">
        <f t="shared" si="19"/>
        <v>100</v>
      </c>
      <c r="E151" s="277">
        <f t="shared" si="19"/>
        <v>3797</v>
      </c>
      <c r="F151" s="169">
        <f t="shared" si="19"/>
        <v>99749.550000000017</v>
      </c>
      <c r="G151" s="276"/>
      <c r="H151" s="278">
        <f>SUM(H123:H150)</f>
        <v>3151762.5279999999</v>
      </c>
      <c r="J151" s="188"/>
    </row>
    <row r="152" spans="1:10" ht="15.75" customHeight="1">
      <c r="J152" s="188"/>
    </row>
    <row r="153" spans="1:10" ht="15.75" customHeight="1">
      <c r="A153" s="279"/>
      <c r="B153" s="280"/>
      <c r="C153" s="279"/>
      <c r="D153" s="279"/>
      <c r="E153" s="279"/>
      <c r="F153" s="279"/>
      <c r="G153" s="279"/>
      <c r="H153" s="279"/>
      <c r="J153" s="281" t="s">
        <v>390</v>
      </c>
    </row>
    <row r="154" spans="1:10" ht="15.75" customHeight="1">
      <c r="A154" s="282" t="s">
        <v>209</v>
      </c>
      <c r="B154" s="283" t="s">
        <v>211</v>
      </c>
      <c r="C154" s="283" t="s">
        <v>391</v>
      </c>
      <c r="D154" s="284" t="s">
        <v>392</v>
      </c>
      <c r="E154" s="285" t="s">
        <v>393</v>
      </c>
      <c r="F154" s="286" t="s">
        <v>212</v>
      </c>
      <c r="G154" s="287" t="s">
        <v>214</v>
      </c>
      <c r="H154" s="283" t="s">
        <v>55</v>
      </c>
      <c r="J154" s="188">
        <f>SUM(H155:H167)</f>
        <v>0</v>
      </c>
    </row>
    <row r="155" spans="1:10" ht="15.75" customHeight="1">
      <c r="A155" s="288" t="s">
        <v>215</v>
      </c>
      <c r="B155" s="15" t="s">
        <v>216</v>
      </c>
      <c r="C155" s="36">
        <v>0</v>
      </c>
      <c r="D155" s="289"/>
      <c r="E155" s="290">
        <f t="shared" ref="E155:E167" si="20">C155+D155</f>
        <v>0</v>
      </c>
      <c r="F155" s="15"/>
      <c r="G155" s="15">
        <v>77</v>
      </c>
      <c r="H155" s="15">
        <f t="shared" ref="H155:H167" si="21">E155*G155</f>
        <v>0</v>
      </c>
      <c r="J155" s="24"/>
    </row>
    <row r="156" spans="1:10" ht="15.75" customHeight="1">
      <c r="A156" s="288" t="s">
        <v>218</v>
      </c>
      <c r="B156" s="15" t="s">
        <v>216</v>
      </c>
      <c r="C156" s="36">
        <v>0</v>
      </c>
      <c r="D156" s="289"/>
      <c r="E156" s="290">
        <f t="shared" si="20"/>
        <v>0</v>
      </c>
      <c r="F156" s="15"/>
      <c r="G156" s="15">
        <v>128</v>
      </c>
      <c r="H156" s="15">
        <f t="shared" si="21"/>
        <v>0</v>
      </c>
      <c r="J156" s="188"/>
    </row>
    <row r="157" spans="1:10" ht="15.75" customHeight="1">
      <c r="A157" s="288" t="s">
        <v>219</v>
      </c>
      <c r="B157" s="15" t="s">
        <v>220</v>
      </c>
      <c r="C157" s="36">
        <v>0</v>
      </c>
      <c r="D157" s="289"/>
      <c r="E157" s="290">
        <f t="shared" si="20"/>
        <v>0</v>
      </c>
      <c r="F157" s="291"/>
      <c r="G157" s="15">
        <v>128</v>
      </c>
      <c r="H157" s="15">
        <f t="shared" si="21"/>
        <v>0</v>
      </c>
      <c r="J157" s="188"/>
    </row>
    <row r="158" spans="1:10" ht="15.75" customHeight="1">
      <c r="A158" s="288" t="s">
        <v>221</v>
      </c>
      <c r="B158" s="15" t="s">
        <v>220</v>
      </c>
      <c r="C158" s="36">
        <v>0</v>
      </c>
      <c r="D158" s="289"/>
      <c r="E158" s="290">
        <f t="shared" si="20"/>
        <v>0</v>
      </c>
      <c r="F158" s="15"/>
      <c r="G158" s="15"/>
      <c r="H158" s="15">
        <f t="shared" si="21"/>
        <v>0</v>
      </c>
      <c r="J158" s="24"/>
    </row>
    <row r="159" spans="1:10" ht="15.75" customHeight="1">
      <c r="A159" s="288" t="s">
        <v>222</v>
      </c>
      <c r="B159" s="15" t="s">
        <v>220</v>
      </c>
      <c r="C159" s="36">
        <v>0</v>
      </c>
      <c r="D159" s="289"/>
      <c r="E159" s="290">
        <f t="shared" si="20"/>
        <v>0</v>
      </c>
      <c r="F159" s="15"/>
      <c r="G159" s="15"/>
      <c r="H159" s="15">
        <f t="shared" si="21"/>
        <v>0</v>
      </c>
      <c r="J159" s="188"/>
    </row>
    <row r="160" spans="1:10" ht="15.75" customHeight="1">
      <c r="A160" s="288" t="s">
        <v>223</v>
      </c>
      <c r="B160" s="15" t="s">
        <v>224</v>
      </c>
      <c r="C160" s="36">
        <v>0</v>
      </c>
      <c r="D160" s="289"/>
      <c r="E160" s="290">
        <f t="shared" si="20"/>
        <v>0</v>
      </c>
      <c r="F160" s="15"/>
      <c r="G160" s="15"/>
      <c r="H160" s="15">
        <f t="shared" si="21"/>
        <v>0</v>
      </c>
      <c r="J160" s="134"/>
    </row>
    <row r="161" spans="1:15" ht="15.75" customHeight="1">
      <c r="A161" s="288" t="s">
        <v>225</v>
      </c>
      <c r="B161" s="15" t="s">
        <v>224</v>
      </c>
      <c r="C161" s="36">
        <v>0</v>
      </c>
      <c r="D161" s="289"/>
      <c r="E161" s="290">
        <f t="shared" si="20"/>
        <v>0</v>
      </c>
      <c r="F161" s="291"/>
      <c r="G161" s="15"/>
      <c r="H161" s="15">
        <f t="shared" si="21"/>
        <v>0</v>
      </c>
      <c r="I161" s="265"/>
      <c r="J161" s="265"/>
      <c r="K161" s="265"/>
      <c r="L161" s="265"/>
      <c r="M161" s="265"/>
      <c r="N161" s="265"/>
      <c r="O161" s="265"/>
    </row>
    <row r="162" spans="1:15" ht="15.75" customHeight="1">
      <c r="A162" s="288" t="s">
        <v>226</v>
      </c>
      <c r="B162" s="15" t="s">
        <v>227</v>
      </c>
      <c r="C162" s="36">
        <v>0</v>
      </c>
      <c r="D162" s="289"/>
      <c r="E162" s="290">
        <f t="shared" si="20"/>
        <v>0</v>
      </c>
      <c r="F162" s="291"/>
      <c r="G162" s="15">
        <v>0</v>
      </c>
      <c r="H162" s="15">
        <f t="shared" si="21"/>
        <v>0</v>
      </c>
      <c r="I162" s="265"/>
      <c r="J162" s="265"/>
      <c r="K162" s="265"/>
      <c r="L162" s="265"/>
      <c r="M162" s="265"/>
      <c r="N162" s="265"/>
      <c r="O162" s="265"/>
    </row>
    <row r="163" spans="1:15" ht="15.75" customHeight="1">
      <c r="A163" s="288" t="s">
        <v>228</v>
      </c>
      <c r="B163" s="15" t="s">
        <v>229</v>
      </c>
      <c r="C163" s="36">
        <v>0</v>
      </c>
      <c r="D163" s="289"/>
      <c r="E163" s="290">
        <f t="shared" si="20"/>
        <v>0</v>
      </c>
      <c r="F163" s="291"/>
      <c r="G163" s="291"/>
      <c r="H163" s="15">
        <f t="shared" si="21"/>
        <v>0</v>
      </c>
      <c r="I163" s="292"/>
      <c r="J163" s="265"/>
      <c r="K163" s="265"/>
      <c r="L163" s="265"/>
      <c r="M163" s="265"/>
      <c r="N163" s="265"/>
      <c r="O163" s="265"/>
    </row>
    <row r="164" spans="1:15" ht="15.75" customHeight="1">
      <c r="A164" s="288" t="s">
        <v>230</v>
      </c>
      <c r="B164" s="15" t="s">
        <v>229</v>
      </c>
      <c r="C164" s="36">
        <v>0</v>
      </c>
      <c r="D164" s="289"/>
      <c r="E164" s="290">
        <f t="shared" si="20"/>
        <v>0</v>
      </c>
      <c r="F164" s="291"/>
      <c r="G164" s="291"/>
      <c r="H164" s="15">
        <f t="shared" si="21"/>
        <v>0</v>
      </c>
      <c r="I164" s="293"/>
      <c r="J164" s="265"/>
      <c r="K164" s="265"/>
      <c r="L164" s="265"/>
      <c r="M164" s="265"/>
      <c r="N164" s="265"/>
      <c r="O164" s="265"/>
    </row>
    <row r="165" spans="1:15" ht="15.75" customHeight="1">
      <c r="A165" s="288" t="s">
        <v>231</v>
      </c>
      <c r="B165" s="15" t="s">
        <v>224</v>
      </c>
      <c r="C165" s="36">
        <v>0</v>
      </c>
      <c r="D165" s="289"/>
      <c r="E165" s="290">
        <f t="shared" si="20"/>
        <v>0</v>
      </c>
      <c r="F165" s="291"/>
      <c r="G165" s="291"/>
      <c r="H165" s="15">
        <f t="shared" si="21"/>
        <v>0</v>
      </c>
      <c r="I165" s="293"/>
      <c r="J165" s="265"/>
      <c r="K165" s="265"/>
      <c r="L165" s="265"/>
      <c r="M165" s="265"/>
      <c r="N165" s="265"/>
      <c r="O165" s="265"/>
    </row>
    <row r="166" spans="1:15" ht="15.75" customHeight="1">
      <c r="A166" s="294" t="s">
        <v>232</v>
      </c>
      <c r="B166" s="145" t="s">
        <v>233</v>
      </c>
      <c r="C166" s="36">
        <v>0</v>
      </c>
      <c r="D166" s="289"/>
      <c r="E166" s="290">
        <f t="shared" si="20"/>
        <v>0</v>
      </c>
      <c r="F166" s="295"/>
      <c r="G166" s="295"/>
      <c r="H166" s="15">
        <f t="shared" si="21"/>
        <v>0</v>
      </c>
      <c r="I166" s="1"/>
      <c r="J166" s="265"/>
      <c r="K166" s="265"/>
      <c r="L166" s="265"/>
      <c r="M166" s="265"/>
      <c r="N166" s="265"/>
      <c r="O166" s="265"/>
    </row>
    <row r="167" spans="1:15" ht="15.75" customHeight="1">
      <c r="A167" s="294" t="s">
        <v>173</v>
      </c>
      <c r="B167" s="296" t="s">
        <v>234</v>
      </c>
      <c r="C167" s="36">
        <v>0</v>
      </c>
      <c r="D167" s="289"/>
      <c r="E167" s="290">
        <f t="shared" si="20"/>
        <v>0</v>
      </c>
      <c r="F167" s="297"/>
      <c r="G167" s="297"/>
      <c r="H167" s="15">
        <f t="shared" si="21"/>
        <v>0</v>
      </c>
      <c r="I167" s="1"/>
      <c r="J167" s="265"/>
      <c r="K167" s="265"/>
      <c r="L167" s="265"/>
      <c r="M167" s="265"/>
      <c r="N167" s="265"/>
      <c r="O167" s="265"/>
    </row>
    <row r="168" spans="1:15" ht="15.75" customHeight="1">
      <c r="I168" s="265"/>
      <c r="J168" s="265"/>
      <c r="K168" s="265"/>
      <c r="L168" s="265"/>
      <c r="M168" s="265"/>
      <c r="N168" s="265"/>
      <c r="O168" s="265"/>
    </row>
    <row r="169" spans="1:15" ht="15.75" customHeight="1">
      <c r="I169" s="265"/>
      <c r="J169" s="265"/>
      <c r="K169" s="265"/>
      <c r="L169" s="265"/>
      <c r="M169" s="265"/>
      <c r="N169" s="265"/>
      <c r="O169" s="265"/>
    </row>
    <row r="170" spans="1:15" ht="15.75" customHeight="1">
      <c r="I170" s="265"/>
      <c r="J170" s="265"/>
      <c r="K170" s="265"/>
      <c r="L170" s="265"/>
      <c r="M170" s="265"/>
      <c r="N170" s="265"/>
      <c r="O170" s="265"/>
    </row>
    <row r="171" spans="1:15" ht="15.75" customHeight="1">
      <c r="I171" s="265"/>
      <c r="J171" s="265"/>
      <c r="K171" s="265"/>
      <c r="L171" s="265"/>
      <c r="M171" s="265"/>
      <c r="N171" s="265"/>
      <c r="O171" s="265"/>
    </row>
    <row r="172" spans="1:15" ht="15.75" customHeight="1">
      <c r="I172" s="265"/>
      <c r="J172" s="265"/>
      <c r="K172" s="265"/>
      <c r="L172" s="265"/>
      <c r="M172" s="265"/>
      <c r="N172" s="265"/>
      <c r="O172" s="265"/>
    </row>
    <row r="173" spans="1:15" ht="15.75" customHeight="1">
      <c r="I173" s="265"/>
      <c r="J173" s="265"/>
      <c r="K173" s="265"/>
      <c r="L173" s="265"/>
      <c r="M173" s="265"/>
      <c r="N173" s="265"/>
      <c r="O173" s="265"/>
    </row>
    <row r="174" spans="1:15" ht="15.75" customHeight="1">
      <c r="I174" s="265"/>
      <c r="J174" s="265"/>
      <c r="K174" s="265"/>
      <c r="L174" s="265"/>
      <c r="M174" s="265"/>
      <c r="N174" s="265"/>
      <c r="O174" s="265"/>
    </row>
    <row r="175" spans="1:15" ht="15.75" customHeight="1">
      <c r="I175" s="265"/>
      <c r="J175" s="265"/>
      <c r="K175" s="265"/>
      <c r="L175" s="265"/>
      <c r="M175" s="265"/>
      <c r="N175" s="265"/>
      <c r="O175" s="265"/>
    </row>
    <row r="176" spans="1:15" ht="15.75" customHeight="1">
      <c r="I176" s="265"/>
      <c r="J176" s="265"/>
      <c r="K176" s="265"/>
      <c r="L176" s="265"/>
      <c r="M176" s="265"/>
      <c r="N176" s="265"/>
      <c r="O176" s="265"/>
    </row>
    <row r="177" spans="1:15" ht="15.75" customHeight="1">
      <c r="I177" s="265"/>
      <c r="J177" s="265"/>
      <c r="K177" s="265"/>
      <c r="L177" s="265"/>
      <c r="M177" s="265"/>
      <c r="N177" s="265"/>
      <c r="O177" s="265"/>
    </row>
    <row r="178" spans="1:15" ht="15.75" customHeight="1">
      <c r="I178" s="265"/>
      <c r="J178" s="265"/>
      <c r="K178" s="265"/>
      <c r="L178" s="265"/>
      <c r="M178" s="265"/>
      <c r="N178" s="265"/>
      <c r="O178" s="265"/>
    </row>
    <row r="179" spans="1:15" ht="15.75" customHeight="1">
      <c r="A179" s="181"/>
      <c r="B179" s="181"/>
      <c r="C179" s="298"/>
      <c r="D179" s="181"/>
      <c r="E179" s="299"/>
      <c r="F179" s="298"/>
      <c r="G179" s="300"/>
      <c r="H179" s="181"/>
      <c r="I179" s="265"/>
      <c r="J179" s="265"/>
      <c r="K179" s="265"/>
      <c r="L179" s="265"/>
      <c r="M179" s="265"/>
      <c r="N179" s="265"/>
      <c r="O179" s="265"/>
    </row>
    <row r="180" spans="1:15" ht="15.75" customHeight="1">
      <c r="A180" s="1"/>
      <c r="B180" s="301"/>
      <c r="C180" s="302"/>
      <c r="D180" s="301"/>
      <c r="E180" s="302"/>
      <c r="F180" s="302"/>
      <c r="G180" s="301"/>
      <c r="H180" s="301"/>
      <c r="I180" s="265"/>
      <c r="J180" s="265"/>
      <c r="K180" s="265"/>
      <c r="L180" s="265"/>
      <c r="M180" s="265"/>
      <c r="N180" s="265"/>
      <c r="O180" s="265"/>
    </row>
    <row r="181" spans="1:15" ht="15.75" customHeight="1">
      <c r="A181" s="1"/>
      <c r="B181" s="301"/>
      <c r="C181" s="302"/>
      <c r="D181" s="301"/>
      <c r="E181" s="302"/>
      <c r="F181" s="302"/>
      <c r="G181" s="301"/>
      <c r="H181" s="301"/>
      <c r="I181" s="265"/>
      <c r="J181" s="265"/>
      <c r="K181" s="265"/>
      <c r="L181" s="265"/>
      <c r="M181" s="265"/>
      <c r="N181" s="265"/>
      <c r="O181" s="265"/>
    </row>
    <row r="182" spans="1:15" ht="15.75" customHeight="1">
      <c r="A182" s="1"/>
      <c r="B182" s="301"/>
      <c r="C182" s="302"/>
      <c r="D182" s="301"/>
      <c r="E182" s="302"/>
      <c r="F182" s="302"/>
      <c r="G182" s="301"/>
      <c r="H182" s="301"/>
      <c r="I182" s="1"/>
      <c r="J182" s="1"/>
      <c r="K182" s="1"/>
      <c r="L182" s="1"/>
      <c r="M182" s="1"/>
      <c r="N182" s="1"/>
      <c r="O182" s="265"/>
    </row>
    <row r="183" spans="1:15" ht="15.75" customHeight="1">
      <c r="A183" s="303"/>
      <c r="B183" s="303"/>
      <c r="C183" s="303"/>
      <c r="D183" s="303"/>
      <c r="E183" s="303"/>
      <c r="F183" s="303"/>
      <c r="G183" s="303"/>
      <c r="H183" s="303"/>
      <c r="I183" s="303"/>
      <c r="J183" s="265"/>
      <c r="K183" s="265"/>
      <c r="L183" s="265"/>
      <c r="M183" s="265"/>
      <c r="N183" s="265"/>
      <c r="O183" s="265"/>
    </row>
    <row r="184" spans="1:15" ht="15.75" customHeight="1">
      <c r="A184" s="304"/>
      <c r="B184" s="304"/>
      <c r="C184" s="298"/>
      <c r="D184" s="181"/>
      <c r="E184" s="305"/>
      <c r="F184" s="298"/>
      <c r="G184" s="306"/>
      <c r="H184" s="181"/>
      <c r="I184" s="307"/>
      <c r="J184" s="265"/>
    </row>
    <row r="185" spans="1:15" ht="15.75" customHeight="1">
      <c r="A185" s="1"/>
      <c r="B185" s="301"/>
      <c r="C185" s="304"/>
      <c r="D185" s="301"/>
      <c r="E185" s="301"/>
      <c r="F185" s="304"/>
      <c r="G185" s="302"/>
      <c r="H185" s="308"/>
      <c r="I185" s="309"/>
      <c r="J185" s="265"/>
    </row>
    <row r="186" spans="1:15" ht="15.75" customHeight="1">
      <c r="A186" s="1"/>
      <c r="B186" s="301"/>
      <c r="C186" s="304"/>
      <c r="D186" s="301"/>
      <c r="E186" s="301"/>
      <c r="F186" s="304"/>
      <c r="G186" s="302"/>
      <c r="H186" s="308"/>
      <c r="I186" s="309"/>
      <c r="J186" s="265"/>
    </row>
    <row r="187" spans="1:15" ht="15.75" customHeight="1">
      <c r="A187" s="1"/>
      <c r="B187" s="301"/>
      <c r="C187" s="304"/>
      <c r="D187" s="301"/>
      <c r="E187" s="301"/>
      <c r="F187" s="304"/>
      <c r="G187" s="302"/>
      <c r="H187" s="308"/>
      <c r="I187" s="309"/>
      <c r="J187" s="265"/>
    </row>
    <row r="188" spans="1:15" ht="15.75" customHeight="1">
      <c r="A188" s="1"/>
      <c r="B188" s="301"/>
      <c r="C188" s="304"/>
      <c r="D188" s="301"/>
      <c r="E188" s="301"/>
      <c r="F188" s="304"/>
      <c r="G188" s="302"/>
      <c r="H188" s="308"/>
      <c r="I188" s="309"/>
      <c r="J188" s="265"/>
    </row>
    <row r="189" spans="1:15" ht="15.75" customHeight="1">
      <c r="A189" s="1"/>
      <c r="B189" s="301"/>
      <c r="C189" s="304"/>
      <c r="D189" s="301"/>
      <c r="E189" s="301"/>
      <c r="F189" s="304"/>
      <c r="G189" s="302"/>
      <c r="H189" s="308"/>
      <c r="I189" s="309"/>
      <c r="J189" s="265"/>
    </row>
    <row r="190" spans="1:15" ht="15.75" customHeight="1">
      <c r="A190" s="1"/>
      <c r="B190" s="301"/>
      <c r="C190" s="304"/>
      <c r="D190" s="301"/>
      <c r="E190" s="301"/>
      <c r="F190" s="304"/>
      <c r="G190" s="302"/>
      <c r="H190" s="308"/>
      <c r="I190" s="309"/>
      <c r="J190" s="265"/>
    </row>
    <row r="191" spans="1:15" ht="15.75" customHeight="1">
      <c r="A191" s="1"/>
      <c r="B191" s="301"/>
      <c r="C191" s="304"/>
      <c r="D191" s="301"/>
      <c r="E191" s="301"/>
      <c r="F191" s="304"/>
      <c r="G191" s="302"/>
      <c r="H191" s="308"/>
      <c r="I191" s="309"/>
      <c r="J191" s="265"/>
    </row>
    <row r="192" spans="1:15" ht="15.75" customHeight="1">
      <c r="A192" s="1"/>
      <c r="B192" s="301"/>
      <c r="C192" s="304"/>
      <c r="D192" s="301"/>
      <c r="E192" s="301"/>
      <c r="F192" s="304"/>
      <c r="G192" s="302"/>
      <c r="H192" s="308"/>
      <c r="I192" s="309"/>
      <c r="J192" s="265"/>
    </row>
    <row r="193" spans="1:10" ht="15.75" customHeight="1">
      <c r="A193" s="1"/>
      <c r="B193" s="301"/>
      <c r="C193" s="304"/>
      <c r="D193" s="301"/>
      <c r="E193" s="301"/>
      <c r="F193" s="304"/>
      <c r="G193" s="302"/>
      <c r="H193" s="308"/>
      <c r="I193" s="309"/>
      <c r="J193" s="265"/>
    </row>
    <row r="194" spans="1:10" ht="15.75" customHeight="1">
      <c r="A194" s="1"/>
      <c r="B194" s="301"/>
      <c r="C194" s="304"/>
      <c r="D194" s="301"/>
      <c r="E194" s="301"/>
      <c r="F194" s="304"/>
      <c r="G194" s="302"/>
      <c r="H194" s="308"/>
      <c r="I194" s="309"/>
      <c r="J194" s="265"/>
    </row>
    <row r="195" spans="1:10" ht="15.75" customHeight="1">
      <c r="A195" s="1"/>
      <c r="B195" s="301"/>
      <c r="C195" s="304"/>
      <c r="D195" s="301"/>
      <c r="E195" s="301"/>
      <c r="F195" s="304"/>
      <c r="G195" s="302"/>
      <c r="H195" s="308"/>
      <c r="I195" s="309"/>
      <c r="J195" s="265"/>
    </row>
    <row r="196" spans="1:10" ht="15.75" customHeight="1">
      <c r="A196" s="1"/>
      <c r="B196" s="301"/>
      <c r="C196" s="304"/>
      <c r="D196" s="301"/>
      <c r="E196" s="301"/>
      <c r="F196" s="304"/>
      <c r="G196" s="302"/>
      <c r="H196" s="308"/>
      <c r="I196" s="309"/>
      <c r="J196" s="265"/>
    </row>
    <row r="197" spans="1:10" ht="15.75" customHeight="1">
      <c r="A197" s="1"/>
      <c r="B197" s="301"/>
      <c r="C197" s="304"/>
      <c r="D197" s="301"/>
      <c r="E197" s="301"/>
      <c r="F197" s="304"/>
      <c r="G197" s="302"/>
      <c r="H197" s="308"/>
      <c r="I197" s="309"/>
      <c r="J197" s="265"/>
    </row>
    <row r="198" spans="1:10" ht="15.75" customHeight="1">
      <c r="A198" s="1"/>
      <c r="B198" s="301"/>
      <c r="C198" s="304"/>
      <c r="D198" s="301"/>
      <c r="E198" s="301"/>
      <c r="F198" s="304"/>
      <c r="G198" s="302"/>
      <c r="H198" s="308"/>
      <c r="I198" s="309"/>
      <c r="J198" s="265"/>
    </row>
    <row r="199" spans="1:10" ht="15.75" customHeight="1">
      <c r="A199" s="1"/>
      <c r="B199" s="301"/>
      <c r="C199" s="304"/>
      <c r="D199" s="301"/>
      <c r="E199" s="301"/>
      <c r="F199" s="304"/>
      <c r="G199" s="308"/>
      <c r="H199" s="308"/>
      <c r="I199" s="309"/>
      <c r="J199" s="265"/>
    </row>
    <row r="200" spans="1:10" ht="15.75" customHeight="1">
      <c r="A200" s="1"/>
      <c r="B200" s="301"/>
      <c r="C200" s="304"/>
      <c r="D200" s="301"/>
      <c r="E200" s="301"/>
      <c r="F200" s="304"/>
      <c r="G200" s="302"/>
      <c r="H200" s="308"/>
      <c r="I200" s="309"/>
      <c r="J200" s="265"/>
    </row>
    <row r="201" spans="1:10" ht="15.75" customHeight="1">
      <c r="A201" s="1"/>
      <c r="B201" s="301"/>
      <c r="C201" s="304"/>
      <c r="D201" s="301"/>
      <c r="E201" s="301"/>
      <c r="F201" s="304"/>
      <c r="G201" s="302"/>
      <c r="H201" s="308"/>
      <c r="I201" s="309"/>
      <c r="J201" s="265"/>
    </row>
    <row r="202" spans="1:10" ht="15.75" customHeight="1">
      <c r="A202" s="1"/>
      <c r="B202" s="301"/>
      <c r="C202" s="304"/>
      <c r="D202" s="301"/>
      <c r="E202" s="301"/>
      <c r="F202" s="304"/>
      <c r="G202" s="302"/>
      <c r="H202" s="308"/>
      <c r="I202" s="309"/>
      <c r="J202" s="265"/>
    </row>
    <row r="203" spans="1:10" ht="15.75" customHeight="1">
      <c r="A203" s="1"/>
      <c r="B203" s="301"/>
      <c r="C203" s="304"/>
      <c r="D203" s="301"/>
      <c r="E203" s="301"/>
      <c r="F203" s="304"/>
      <c r="G203" s="302"/>
      <c r="H203" s="308"/>
      <c r="I203" s="309"/>
      <c r="J203" s="265"/>
    </row>
    <row r="204" spans="1:10" ht="15.75" customHeight="1">
      <c r="A204" s="1"/>
      <c r="B204" s="301"/>
      <c r="C204" s="304"/>
      <c r="D204" s="301"/>
      <c r="E204" s="301"/>
      <c r="F204" s="304"/>
      <c r="G204" s="302"/>
      <c r="H204" s="308"/>
      <c r="I204" s="309"/>
      <c r="J204" s="265"/>
    </row>
    <row r="205" spans="1:10" ht="15.75" customHeight="1">
      <c r="A205" s="1"/>
      <c r="B205" s="301"/>
      <c r="C205" s="304"/>
      <c r="D205" s="301"/>
      <c r="E205" s="301"/>
      <c r="F205" s="304"/>
      <c r="G205" s="302"/>
      <c r="H205" s="308"/>
      <c r="I205" s="309"/>
      <c r="J205" s="265"/>
    </row>
    <row r="206" spans="1:10" ht="15.75" customHeight="1">
      <c r="A206" s="1"/>
      <c r="B206" s="301"/>
      <c r="C206" s="304"/>
      <c r="D206" s="301"/>
      <c r="E206" s="301"/>
      <c r="F206" s="304"/>
      <c r="G206" s="302"/>
      <c r="H206" s="308"/>
      <c r="I206" s="309"/>
      <c r="J206" s="265"/>
    </row>
    <row r="207" spans="1:10" ht="15.75" customHeight="1">
      <c r="A207" s="310"/>
      <c r="B207" s="301"/>
      <c r="C207" s="304"/>
      <c r="D207" s="301"/>
      <c r="E207" s="301"/>
      <c r="F207" s="304"/>
      <c r="G207" s="302"/>
      <c r="H207" s="308"/>
      <c r="I207" s="309"/>
      <c r="J207" s="265"/>
    </row>
    <row r="208" spans="1:10" ht="15.75" customHeight="1">
      <c r="A208" s="310"/>
      <c r="B208" s="301"/>
      <c r="C208" s="304"/>
      <c r="D208" s="301"/>
      <c r="E208" s="301"/>
      <c r="F208" s="304"/>
      <c r="G208" s="302"/>
      <c r="H208" s="308"/>
      <c r="I208" s="309"/>
      <c r="J208" s="265"/>
    </row>
    <row r="209" spans="1:10" ht="15.75" customHeight="1">
      <c r="A209" s="310"/>
      <c r="B209" s="301"/>
      <c r="C209" s="304"/>
      <c r="D209" s="301"/>
      <c r="E209" s="301"/>
      <c r="F209" s="304"/>
      <c r="G209" s="302"/>
      <c r="H209" s="308"/>
      <c r="I209" s="309"/>
      <c r="J209" s="265"/>
    </row>
    <row r="210" spans="1:10" ht="15.75" customHeight="1">
      <c r="A210" s="1"/>
      <c r="B210" s="301"/>
      <c r="C210" s="301"/>
      <c r="D210" s="301"/>
      <c r="E210" s="301"/>
      <c r="F210" s="301"/>
      <c r="G210" s="302"/>
      <c r="H210" s="308"/>
      <c r="I210" s="308"/>
      <c r="J210" s="265"/>
    </row>
    <row r="211" spans="1:10" ht="15.75" customHeight="1">
      <c r="A211" s="1"/>
      <c r="B211" s="301"/>
      <c r="C211" s="1"/>
      <c r="D211" s="1"/>
      <c r="E211" s="1"/>
      <c r="F211" s="1"/>
      <c r="G211" s="1"/>
      <c r="H211" s="1"/>
      <c r="I211" s="1"/>
      <c r="J211" s="265"/>
    </row>
    <row r="212" spans="1:10" ht="15.75" customHeight="1">
      <c r="A212" s="181"/>
      <c r="B212" s="181"/>
      <c r="C212" s="298"/>
      <c r="D212" s="181"/>
      <c r="E212" s="299"/>
      <c r="F212" s="298"/>
      <c r="G212" s="181"/>
      <c r="H212" s="311"/>
      <c r="I212" s="311"/>
      <c r="J212" s="265"/>
    </row>
    <row r="213" spans="1:10" ht="15.75" customHeight="1">
      <c r="A213" s="312"/>
      <c r="B213" s="301"/>
      <c r="C213" s="304"/>
      <c r="D213" s="301"/>
      <c r="E213" s="1"/>
      <c r="F213" s="304"/>
      <c r="G213" s="1"/>
      <c r="H213" s="313"/>
      <c r="I213" s="533"/>
      <c r="J213" s="265"/>
    </row>
    <row r="214" spans="1:10" ht="15.75" customHeight="1">
      <c r="A214" s="1"/>
      <c r="B214" s="301"/>
      <c r="C214" s="304"/>
      <c r="D214" s="301"/>
      <c r="E214" s="301"/>
      <c r="F214" s="304"/>
      <c r="G214" s="302"/>
      <c r="H214" s="308"/>
      <c r="I214" s="522"/>
      <c r="J214" s="265"/>
    </row>
    <row r="215" spans="1:10" ht="15.75" customHeight="1">
      <c r="A215" s="310"/>
      <c r="B215" s="301"/>
      <c r="C215" s="304"/>
      <c r="D215" s="301"/>
      <c r="E215" s="301"/>
      <c r="F215" s="304"/>
      <c r="G215" s="302"/>
      <c r="H215" s="308"/>
      <c r="I215" s="522"/>
      <c r="J215" s="265"/>
    </row>
    <row r="216" spans="1:10" ht="15.75" customHeight="1">
      <c r="A216" s="310"/>
      <c r="B216" s="301"/>
      <c r="C216" s="304"/>
      <c r="D216" s="301"/>
      <c r="E216" s="301"/>
      <c r="F216" s="304"/>
      <c r="G216" s="302"/>
      <c r="H216" s="308"/>
      <c r="I216" s="1"/>
      <c r="J216" s="265"/>
    </row>
    <row r="217" spans="1:10" ht="15.75" customHeight="1">
      <c r="A217" s="1"/>
      <c r="B217" s="301"/>
      <c r="C217" s="304"/>
      <c r="D217" s="301"/>
      <c r="E217" s="1"/>
      <c r="F217" s="304"/>
      <c r="G217" s="1"/>
      <c r="H217" s="313"/>
      <c r="I217" s="1"/>
      <c r="J217" s="265"/>
    </row>
    <row r="218" spans="1:10" ht="15.75" customHeight="1">
      <c r="A218" s="312"/>
      <c r="B218" s="301"/>
      <c r="C218" s="304"/>
      <c r="D218" s="301"/>
      <c r="E218" s="1"/>
      <c r="F218" s="304"/>
      <c r="G218" s="1"/>
      <c r="H218" s="313"/>
      <c r="I218" s="1"/>
      <c r="J218" s="265"/>
    </row>
    <row r="219" spans="1:10" ht="15.75" customHeight="1">
      <c r="A219" s="312"/>
      <c r="B219" s="301"/>
      <c r="C219" s="304"/>
      <c r="D219" s="301"/>
      <c r="E219" s="1"/>
      <c r="F219" s="304"/>
      <c r="G219" s="1"/>
      <c r="H219" s="313"/>
      <c r="I219" s="1"/>
      <c r="J219" s="265"/>
    </row>
    <row r="220" spans="1:10" ht="15.75" customHeight="1">
      <c r="A220" s="1"/>
      <c r="B220" s="301"/>
      <c r="C220" s="304"/>
      <c r="D220" s="301"/>
      <c r="E220" s="1"/>
      <c r="F220" s="304"/>
      <c r="G220" s="301"/>
      <c r="H220" s="313"/>
      <c r="I220" s="1"/>
      <c r="J220" s="265"/>
    </row>
    <row r="221" spans="1:10" ht="15.75" customHeight="1">
      <c r="A221" s="1"/>
      <c r="B221" s="301"/>
      <c r="C221" s="304"/>
      <c r="D221" s="301"/>
      <c r="E221" s="1"/>
      <c r="F221" s="304"/>
      <c r="G221" s="1"/>
      <c r="H221" s="313"/>
      <c r="I221" s="1"/>
      <c r="J221" s="265"/>
    </row>
    <row r="222" spans="1:10" ht="15.75" customHeight="1">
      <c r="A222" s="1"/>
      <c r="B222" s="301"/>
      <c r="C222" s="304"/>
      <c r="D222" s="301"/>
      <c r="E222" s="1"/>
      <c r="F222" s="304"/>
      <c r="G222" s="1"/>
      <c r="H222" s="313"/>
      <c r="I222" s="1"/>
      <c r="J222" s="265"/>
    </row>
    <row r="223" spans="1:10" ht="15.75" customHeight="1">
      <c r="A223" s="1"/>
      <c r="B223" s="301"/>
      <c r="C223" s="304"/>
      <c r="D223" s="301"/>
      <c r="E223" s="1"/>
      <c r="F223" s="304"/>
      <c r="G223" s="1"/>
      <c r="H223" s="313"/>
      <c r="I223" s="1"/>
      <c r="J223" s="265"/>
    </row>
    <row r="224" spans="1:10" ht="15.75" customHeight="1">
      <c r="A224" s="1"/>
      <c r="B224" s="301"/>
      <c r="C224" s="304"/>
      <c r="D224" s="301"/>
      <c r="E224" s="301"/>
      <c r="F224" s="304"/>
      <c r="G224" s="301"/>
      <c r="H224" s="313"/>
      <c r="I224" s="1"/>
      <c r="J224" s="265"/>
    </row>
    <row r="225" spans="1:10" ht="15.75" customHeight="1">
      <c r="A225" s="1"/>
      <c r="B225" s="301"/>
      <c r="C225" s="304"/>
      <c r="D225" s="301"/>
      <c r="E225" s="301"/>
      <c r="F225" s="304"/>
      <c r="G225" s="301"/>
      <c r="H225" s="313"/>
      <c r="I225" s="1"/>
      <c r="J225" s="265"/>
    </row>
    <row r="226" spans="1:10" ht="15.75" customHeight="1">
      <c r="A226" s="1"/>
      <c r="B226" s="301"/>
      <c r="C226" s="304"/>
      <c r="D226" s="301"/>
      <c r="E226" s="1"/>
      <c r="F226" s="304"/>
      <c r="G226" s="301"/>
      <c r="H226" s="313"/>
      <c r="I226" s="1"/>
      <c r="J226" s="265"/>
    </row>
    <row r="227" spans="1:10" ht="15.75" customHeight="1">
      <c r="A227" s="1"/>
      <c r="B227" s="301"/>
      <c r="C227" s="304"/>
      <c r="D227" s="301"/>
      <c r="E227" s="1"/>
      <c r="F227" s="304"/>
      <c r="G227" s="301"/>
      <c r="H227" s="313"/>
      <c r="I227" s="1"/>
      <c r="J227" s="265"/>
    </row>
    <row r="228" spans="1:10" ht="15.75" customHeight="1">
      <c r="A228" s="1"/>
      <c r="B228" s="301"/>
      <c r="C228" s="304"/>
      <c r="D228" s="301"/>
      <c r="E228" s="1"/>
      <c r="F228" s="304"/>
      <c r="G228" s="301"/>
      <c r="H228" s="313"/>
      <c r="I228" s="1"/>
      <c r="J228" s="265"/>
    </row>
    <row r="229" spans="1:10" ht="15.75" customHeight="1">
      <c r="A229" s="1"/>
      <c r="B229" s="301"/>
      <c r="C229" s="304"/>
      <c r="D229" s="301"/>
      <c r="E229" s="1"/>
      <c r="F229" s="304"/>
      <c r="G229" s="301"/>
      <c r="H229" s="313"/>
      <c r="I229" s="1"/>
      <c r="J229" s="265"/>
    </row>
    <row r="230" spans="1:10" ht="15.75" customHeight="1">
      <c r="A230" s="1"/>
      <c r="B230" s="301"/>
      <c r="C230" s="304"/>
      <c r="D230" s="301"/>
      <c r="E230" s="1"/>
      <c r="F230" s="304"/>
      <c r="G230" s="301"/>
      <c r="H230" s="313"/>
      <c r="I230" s="1"/>
      <c r="J230" s="265"/>
    </row>
    <row r="231" spans="1:10" ht="15.75" customHeight="1">
      <c r="A231" s="1"/>
      <c r="B231" s="301"/>
      <c r="C231" s="304"/>
      <c r="D231" s="301"/>
      <c r="E231" s="1"/>
      <c r="F231" s="304"/>
      <c r="G231" s="301"/>
      <c r="H231" s="313"/>
      <c r="I231" s="1"/>
      <c r="J231" s="265"/>
    </row>
    <row r="232" spans="1:10" ht="15.75" customHeight="1">
      <c r="A232" s="1"/>
      <c r="B232" s="301"/>
      <c r="C232" s="304"/>
      <c r="D232" s="301"/>
      <c r="E232" s="1"/>
      <c r="F232" s="304"/>
      <c r="G232" s="301"/>
      <c r="H232" s="313"/>
      <c r="I232" s="1"/>
      <c r="J232" s="265"/>
    </row>
    <row r="233" spans="1:10" ht="15.75" customHeight="1">
      <c r="A233" s="1"/>
      <c r="B233" s="301"/>
      <c r="C233" s="304"/>
      <c r="D233" s="301"/>
      <c r="E233" s="1"/>
      <c r="F233" s="304"/>
      <c r="G233" s="301"/>
      <c r="H233" s="313"/>
      <c r="I233" s="1"/>
      <c r="J233" s="265"/>
    </row>
    <row r="234" spans="1:10" ht="15.75" customHeight="1">
      <c r="A234" s="1"/>
      <c r="B234" s="301"/>
      <c r="C234" s="304"/>
      <c r="D234" s="301"/>
      <c r="E234" s="301"/>
      <c r="F234" s="304"/>
      <c r="G234" s="301"/>
      <c r="H234" s="313"/>
      <c r="I234" s="1"/>
      <c r="J234" s="265"/>
    </row>
    <row r="235" spans="1:10" ht="15.75" customHeight="1">
      <c r="A235" s="1"/>
      <c r="B235" s="301"/>
      <c r="C235" s="304"/>
      <c r="D235" s="301"/>
      <c r="E235" s="1"/>
      <c r="F235" s="304"/>
      <c r="G235" s="301"/>
      <c r="H235" s="313"/>
      <c r="I235" s="1"/>
      <c r="J235" s="265"/>
    </row>
    <row r="236" spans="1:10" ht="15.75" customHeight="1">
      <c r="A236" s="1"/>
      <c r="B236" s="301"/>
      <c r="C236" s="304"/>
      <c r="D236" s="301"/>
      <c r="E236" s="1"/>
      <c r="F236" s="304"/>
      <c r="G236" s="301"/>
      <c r="H236" s="313"/>
      <c r="I236" s="1"/>
      <c r="J236" s="265"/>
    </row>
    <row r="237" spans="1:10" ht="15.75" customHeight="1">
      <c r="A237" s="1"/>
      <c r="B237" s="301"/>
      <c r="C237" s="304"/>
      <c r="D237" s="301"/>
      <c r="E237" s="1"/>
      <c r="F237" s="304"/>
      <c r="G237" s="301"/>
      <c r="H237" s="313"/>
      <c r="I237" s="1"/>
      <c r="J237" s="265"/>
    </row>
    <row r="238" spans="1:10" ht="15.75" customHeight="1">
      <c r="A238" s="1"/>
      <c r="B238" s="301"/>
      <c r="C238" s="304"/>
      <c r="D238" s="301"/>
      <c r="E238" s="1"/>
      <c r="F238" s="304"/>
      <c r="G238" s="301"/>
      <c r="H238" s="313"/>
      <c r="I238" s="1"/>
      <c r="J238" s="265"/>
    </row>
    <row r="239" spans="1:10" ht="15.75" customHeight="1">
      <c r="A239" s="1"/>
      <c r="B239" s="301"/>
      <c r="C239" s="304"/>
      <c r="D239" s="301"/>
      <c r="E239" s="1"/>
      <c r="F239" s="304"/>
      <c r="G239" s="301"/>
      <c r="H239" s="313"/>
      <c r="I239" s="1"/>
      <c r="J239" s="265"/>
    </row>
    <row r="240" spans="1:10" ht="15.75" customHeight="1">
      <c r="A240" s="1"/>
      <c r="B240" s="301"/>
      <c r="C240" s="304"/>
      <c r="D240" s="301"/>
      <c r="E240" s="1"/>
      <c r="F240" s="304"/>
      <c r="G240" s="301"/>
      <c r="H240" s="313"/>
      <c r="I240" s="1"/>
      <c r="J240" s="265"/>
    </row>
    <row r="241" spans="1:10" ht="15.75" customHeight="1">
      <c r="A241" s="1"/>
      <c r="B241" s="301"/>
      <c r="C241" s="304"/>
      <c r="D241" s="301"/>
      <c r="E241" s="1"/>
      <c r="F241" s="304"/>
      <c r="G241" s="301"/>
      <c r="H241" s="313"/>
      <c r="I241" s="1"/>
      <c r="J241" s="265"/>
    </row>
    <row r="242" spans="1:10" ht="15.75" customHeight="1">
      <c r="A242" s="1"/>
      <c r="B242" s="301"/>
      <c r="C242" s="304"/>
      <c r="D242" s="301"/>
      <c r="E242" s="1"/>
      <c r="F242" s="304"/>
      <c r="G242" s="301"/>
      <c r="H242" s="313"/>
      <c r="I242" s="1"/>
      <c r="J242" s="265"/>
    </row>
    <row r="243" spans="1:10" ht="15.75" customHeight="1">
      <c r="A243" s="1"/>
      <c r="B243" s="301"/>
      <c r="C243" s="304"/>
      <c r="D243" s="301"/>
      <c r="E243" s="1"/>
      <c r="F243" s="304"/>
      <c r="G243" s="301"/>
      <c r="H243" s="313"/>
      <c r="I243" s="1"/>
      <c r="J243" s="265"/>
    </row>
    <row r="244" spans="1:10" ht="15.75" customHeight="1">
      <c r="A244" s="1"/>
      <c r="B244" s="301"/>
      <c r="C244" s="304"/>
      <c r="D244" s="301"/>
      <c r="E244" s="1"/>
      <c r="F244" s="304"/>
      <c r="G244" s="301"/>
      <c r="H244" s="313"/>
      <c r="I244" s="1"/>
      <c r="J244" s="265"/>
    </row>
    <row r="245" spans="1:10" ht="15.75" customHeight="1">
      <c r="A245" s="1"/>
      <c r="B245" s="301"/>
      <c r="C245" s="304"/>
      <c r="D245" s="301"/>
      <c r="E245" s="1"/>
      <c r="F245" s="304"/>
      <c r="G245" s="301"/>
      <c r="H245" s="313"/>
      <c r="I245" s="1"/>
      <c r="J245" s="265"/>
    </row>
    <row r="246" spans="1:10" ht="15.75" customHeight="1">
      <c r="A246" s="1"/>
      <c r="B246" s="301"/>
      <c r="C246" s="304"/>
      <c r="D246" s="301"/>
      <c r="E246" s="1"/>
      <c r="F246" s="304"/>
      <c r="G246" s="301"/>
      <c r="H246" s="313"/>
      <c r="I246" s="1"/>
      <c r="J246" s="265"/>
    </row>
    <row r="247" spans="1:10" ht="15.75" customHeight="1">
      <c r="A247" s="1"/>
      <c r="B247" s="301"/>
      <c r="C247" s="304"/>
      <c r="D247" s="301"/>
      <c r="E247" s="1"/>
      <c r="F247" s="304"/>
      <c r="G247" s="301"/>
      <c r="H247" s="313"/>
      <c r="I247" s="1"/>
      <c r="J247" s="265"/>
    </row>
    <row r="248" spans="1:10" ht="15.75" customHeight="1">
      <c r="A248" s="312"/>
      <c r="B248" s="301"/>
      <c r="C248" s="304"/>
      <c r="D248" s="301"/>
      <c r="E248" s="1"/>
      <c r="F248" s="304"/>
      <c r="G248" s="301"/>
      <c r="H248" s="313"/>
      <c r="I248" s="1"/>
      <c r="J248" s="265"/>
    </row>
    <row r="249" spans="1:10" ht="15.75" customHeight="1">
      <c r="A249" s="312"/>
      <c r="B249" s="301"/>
      <c r="C249" s="304"/>
      <c r="D249" s="301"/>
      <c r="E249" s="1"/>
      <c r="F249" s="304"/>
      <c r="G249" s="301"/>
      <c r="H249" s="313"/>
      <c r="I249" s="1"/>
      <c r="J249" s="265"/>
    </row>
    <row r="250" spans="1:10" ht="15.75" customHeight="1">
      <c r="A250" s="1"/>
      <c r="B250" s="301"/>
      <c r="C250" s="304"/>
      <c r="D250" s="301"/>
      <c r="E250" s="1"/>
      <c r="F250" s="304"/>
      <c r="G250" s="301"/>
      <c r="H250" s="313"/>
      <c r="I250" s="1"/>
      <c r="J250" s="265"/>
    </row>
    <row r="251" spans="1:10" ht="15.75" customHeight="1">
      <c r="A251" s="1"/>
      <c r="B251" s="301"/>
      <c r="C251" s="304"/>
      <c r="D251" s="301"/>
      <c r="E251" s="1"/>
      <c r="F251" s="304"/>
      <c r="G251" s="301"/>
      <c r="H251" s="313"/>
      <c r="I251" s="1"/>
      <c r="J251" s="265"/>
    </row>
    <row r="252" spans="1:10" ht="15.75" customHeight="1">
      <c r="A252" s="312"/>
      <c r="B252" s="301"/>
      <c r="C252" s="304"/>
      <c r="D252" s="301"/>
      <c r="E252" s="1"/>
      <c r="F252" s="304"/>
      <c r="G252" s="301"/>
      <c r="H252" s="313"/>
      <c r="I252" s="1"/>
      <c r="J252" s="265"/>
    </row>
    <row r="253" spans="1:10" ht="15.75" customHeight="1">
      <c r="A253" s="1"/>
      <c r="B253" s="301"/>
      <c r="C253" s="304"/>
      <c r="D253" s="301"/>
      <c r="E253" s="1"/>
      <c r="F253" s="304"/>
      <c r="G253" s="301"/>
      <c r="H253" s="313"/>
      <c r="I253" s="1"/>
      <c r="J253" s="265"/>
    </row>
    <row r="254" spans="1:10" ht="15.75" customHeight="1">
      <c r="A254" s="1"/>
      <c r="B254" s="301"/>
      <c r="C254" s="304"/>
      <c r="D254" s="301"/>
      <c r="E254" s="1"/>
      <c r="F254" s="304"/>
      <c r="G254" s="301"/>
      <c r="H254" s="313"/>
      <c r="I254" s="1"/>
      <c r="J254" s="265"/>
    </row>
    <row r="255" spans="1:10" ht="15.75" customHeight="1">
      <c r="A255" s="1"/>
      <c r="B255" s="301"/>
      <c r="C255" s="304"/>
      <c r="D255" s="301"/>
      <c r="E255" s="1"/>
      <c r="F255" s="304"/>
      <c r="G255" s="301"/>
      <c r="H255" s="313"/>
      <c r="I255" s="1"/>
      <c r="J255" s="265"/>
    </row>
    <row r="256" spans="1:10" ht="15.75" customHeight="1">
      <c r="A256" s="1"/>
      <c r="B256" s="301"/>
      <c r="C256" s="304"/>
      <c r="D256" s="301"/>
      <c r="E256" s="1"/>
      <c r="F256" s="314"/>
      <c r="G256" s="1"/>
      <c r="H256" s="313"/>
      <c r="I256" s="1"/>
      <c r="J256" s="265"/>
    </row>
    <row r="257" spans="1:10" ht="15.75" customHeight="1">
      <c r="A257" s="303"/>
      <c r="B257" s="303"/>
      <c r="C257" s="303"/>
      <c r="D257" s="303"/>
      <c r="E257" s="303"/>
      <c r="F257" s="303"/>
      <c r="G257" s="303"/>
      <c r="H257" s="303"/>
      <c r="I257" s="303"/>
      <c r="J257" s="265"/>
    </row>
    <row r="258" spans="1:10" ht="15.75" customHeight="1">
      <c r="A258" s="303"/>
      <c r="B258" s="303"/>
      <c r="C258" s="303"/>
      <c r="D258" s="303"/>
      <c r="E258" s="303"/>
      <c r="F258" s="303"/>
      <c r="G258" s="303"/>
      <c r="H258" s="303"/>
      <c r="I258" s="303"/>
      <c r="J258" s="265"/>
    </row>
    <row r="259" spans="1:10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265"/>
    </row>
    <row r="260" spans="1:1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265"/>
    </row>
    <row r="261" spans="1:10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265"/>
    </row>
    <row r="262" spans="1:10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265"/>
    </row>
    <row r="263" spans="1:10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265"/>
    </row>
    <row r="264" spans="1:10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265"/>
    </row>
    <row r="265" spans="1:10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265"/>
    </row>
    <row r="266" spans="1:10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265"/>
    </row>
    <row r="267" spans="1:10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265"/>
    </row>
    <row r="268" spans="1:10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265"/>
    </row>
    <row r="269" spans="1:1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265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5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5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5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5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5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5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5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5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5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5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5"/>
    </row>
    <row r="281" spans="1:10" ht="15.75" customHeight="1"/>
    <row r="282" spans="1:10" ht="15.75" customHeight="1"/>
    <row r="283" spans="1:10" ht="15.75" customHeight="1"/>
    <row r="284" spans="1:10" ht="15.75" customHeight="1"/>
    <row r="285" spans="1:10" ht="15.75" customHeight="1"/>
    <row r="286" spans="1:10" ht="15.75" customHeight="1"/>
    <row r="287" spans="1:10" ht="15.75" customHeight="1"/>
    <row r="288" spans="1:10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6">
    <mergeCell ref="I213:I215"/>
    <mergeCell ref="A2:K2"/>
    <mergeCell ref="A27:G27"/>
    <mergeCell ref="A32:G32"/>
    <mergeCell ref="F63:H63"/>
    <mergeCell ref="A121:H12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O1008"/>
  <sheetViews>
    <sheetView workbookViewId="0"/>
  </sheetViews>
  <sheetFormatPr defaultColWidth="14.42578125" defaultRowHeight="15" customHeight="1"/>
  <cols>
    <col min="1" max="1" width="50.28515625" customWidth="1"/>
    <col min="2" max="2" width="16.8554687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8.140625" customWidth="1"/>
    <col min="12" max="12" width="13.28515625" customWidth="1"/>
    <col min="13" max="26" width="8.85546875" customWidth="1"/>
  </cols>
  <sheetData>
    <row r="2" spans="1:12" ht="24">
      <c r="A2" s="521" t="s">
        <v>0</v>
      </c>
      <c r="B2" s="522"/>
      <c r="C2" s="522"/>
      <c r="D2" s="522"/>
      <c r="E2" s="522"/>
      <c r="F2" s="522"/>
      <c r="G2" s="522"/>
      <c r="H2" s="522"/>
      <c r="I2" s="522"/>
      <c r="J2" s="522"/>
      <c r="K2" s="522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394</v>
      </c>
      <c r="B4" s="10" t="s">
        <v>14</v>
      </c>
      <c r="C4" s="11">
        <v>1</v>
      </c>
      <c r="D4" s="12">
        <v>0</v>
      </c>
      <c r="E4" s="13"/>
      <c r="F4" s="14"/>
      <c r="G4" s="12">
        <f t="shared" ref="G4:G32" si="0">D4+E4-F4</f>
        <v>0</v>
      </c>
      <c r="H4" s="14">
        <v>1</v>
      </c>
      <c r="I4" s="15">
        <f t="shared" ref="I4:I32" si="1">C4*G4*H4</f>
        <v>0</v>
      </c>
      <c r="J4" s="16">
        <v>0</v>
      </c>
      <c r="K4" s="17">
        <v>190</v>
      </c>
      <c r="L4" s="17">
        <f t="shared" ref="L4:L32" si="2">J4*K4</f>
        <v>0</v>
      </c>
    </row>
    <row r="5" spans="1:12">
      <c r="A5" s="9" t="s">
        <v>395</v>
      </c>
      <c r="B5" s="10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396</v>
      </c>
      <c r="B6" s="10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397</v>
      </c>
      <c r="B7" s="10" t="s">
        <v>16</v>
      </c>
      <c r="C7" s="11">
        <v>1</v>
      </c>
      <c r="D7" s="12">
        <v>0</v>
      </c>
      <c r="E7" s="13"/>
      <c r="F7" s="14"/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398</v>
      </c>
      <c r="B8" s="10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399</v>
      </c>
      <c r="B9" s="10" t="s">
        <v>16</v>
      </c>
      <c r="C9" s="11">
        <v>0.5</v>
      </c>
      <c r="D9" s="12">
        <v>0</v>
      </c>
      <c r="E9" s="13"/>
      <c r="F9" s="14"/>
      <c r="G9" s="12">
        <f t="shared" si="0"/>
        <v>0</v>
      </c>
      <c r="H9" s="14">
        <v>10</v>
      </c>
      <c r="I9" s="15">
        <f t="shared" si="1"/>
        <v>0</v>
      </c>
      <c r="J9" s="16">
        <f t="shared" si="3"/>
        <v>0</v>
      </c>
      <c r="K9" s="17">
        <v>87.5</v>
      </c>
      <c r="L9" s="17">
        <f t="shared" si="2"/>
        <v>0</v>
      </c>
    </row>
    <row r="10" spans="1:12">
      <c r="A10" s="9" t="s">
        <v>400</v>
      </c>
      <c r="B10" s="10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401</v>
      </c>
      <c r="B11" s="10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402</v>
      </c>
      <c r="B12" s="10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403</v>
      </c>
      <c r="B13" s="10" t="s">
        <v>16</v>
      </c>
      <c r="C13" s="11">
        <v>1</v>
      </c>
      <c r="D13" s="12">
        <v>0</v>
      </c>
      <c r="E13" s="13"/>
      <c r="F13" s="14"/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404</v>
      </c>
      <c r="B14" s="19" t="s">
        <v>26</v>
      </c>
      <c r="C14" s="11">
        <v>0.2</v>
      </c>
      <c r="D14" s="12">
        <v>75</v>
      </c>
      <c r="E14" s="13">
        <v>165</v>
      </c>
      <c r="F14" s="14"/>
      <c r="G14" s="12">
        <f t="shared" si="0"/>
        <v>240</v>
      </c>
      <c r="H14" s="14">
        <v>18</v>
      </c>
      <c r="I14" s="15">
        <f t="shared" si="1"/>
        <v>864</v>
      </c>
      <c r="J14" s="16">
        <f t="shared" si="4"/>
        <v>4320</v>
      </c>
      <c r="K14" s="17">
        <v>68</v>
      </c>
      <c r="L14" s="17">
        <f t="shared" si="2"/>
        <v>293760</v>
      </c>
    </row>
    <row r="15" spans="1:12">
      <c r="A15" s="9" t="s">
        <v>405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90">
        <v>0</v>
      </c>
      <c r="L15" s="17">
        <f t="shared" si="2"/>
        <v>0</v>
      </c>
    </row>
    <row r="16" spans="1:12" ht="29.25">
      <c r="A16" s="21" t="s">
        <v>406</v>
      </c>
      <c r="B16" s="19" t="s">
        <v>26</v>
      </c>
      <c r="C16" s="11">
        <v>0.2</v>
      </c>
      <c r="D16" s="12">
        <v>50</v>
      </c>
      <c r="E16" s="22"/>
      <c r="F16" s="14">
        <v>7</v>
      </c>
      <c r="G16" s="12">
        <f t="shared" si="0"/>
        <v>43</v>
      </c>
      <c r="H16" s="14">
        <v>18</v>
      </c>
      <c r="I16" s="15">
        <f t="shared" si="1"/>
        <v>154.79999999999998</v>
      </c>
      <c r="J16" s="16">
        <f t="shared" ref="J16:J19" si="5">H16*G16</f>
        <v>774</v>
      </c>
      <c r="K16" s="17">
        <v>70</v>
      </c>
      <c r="L16" s="17">
        <f t="shared" si="2"/>
        <v>54180</v>
      </c>
    </row>
    <row r="17" spans="1:12">
      <c r="A17" s="21" t="s">
        <v>407</v>
      </c>
      <c r="B17" s="19" t="s">
        <v>26</v>
      </c>
      <c r="C17" s="11">
        <v>0.2</v>
      </c>
      <c r="D17" s="12">
        <v>0</v>
      </c>
      <c r="E17" s="22">
        <v>80</v>
      </c>
      <c r="F17" s="14"/>
      <c r="G17" s="12">
        <f t="shared" si="0"/>
        <v>80</v>
      </c>
      <c r="H17" s="14">
        <v>18</v>
      </c>
      <c r="I17" s="15">
        <f t="shared" si="1"/>
        <v>288</v>
      </c>
      <c r="J17" s="16">
        <f t="shared" si="5"/>
        <v>1440</v>
      </c>
      <c r="K17" s="17">
        <v>94.1</v>
      </c>
      <c r="L17" s="17">
        <f t="shared" si="2"/>
        <v>135504</v>
      </c>
    </row>
    <row r="18" spans="1:12">
      <c r="A18" s="9" t="s">
        <v>408</v>
      </c>
      <c r="B18" s="19" t="s">
        <v>26</v>
      </c>
      <c r="C18" s="11">
        <v>0.2</v>
      </c>
      <c r="D18" s="23">
        <v>0</v>
      </c>
      <c r="E18" s="13"/>
      <c r="F18" s="14"/>
      <c r="G18" s="12">
        <f t="shared" si="0"/>
        <v>0</v>
      </c>
      <c r="H18" s="14">
        <v>18</v>
      </c>
      <c r="I18" s="15">
        <f t="shared" si="1"/>
        <v>0</v>
      </c>
      <c r="J18" s="16">
        <f t="shared" si="5"/>
        <v>0</v>
      </c>
      <c r="K18" s="17">
        <v>70</v>
      </c>
      <c r="L18" s="17">
        <f t="shared" si="2"/>
        <v>0</v>
      </c>
    </row>
    <row r="19" spans="1:12">
      <c r="A19" s="9" t="s">
        <v>31</v>
      </c>
      <c r="B19" s="10"/>
      <c r="C19" s="11">
        <v>1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409</v>
      </c>
      <c r="B20" s="10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2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410</v>
      </c>
      <c r="B21" s="10" t="s">
        <v>34</v>
      </c>
      <c r="C21" s="11">
        <v>0.11</v>
      </c>
      <c r="D21" s="12">
        <v>0</v>
      </c>
      <c r="E21" s="13"/>
      <c r="F21" s="14"/>
      <c r="G21" s="12">
        <f t="shared" si="0"/>
        <v>0</v>
      </c>
      <c r="H21" s="14">
        <v>10</v>
      </c>
      <c r="I21" s="15">
        <f t="shared" si="1"/>
        <v>0</v>
      </c>
      <c r="J21" s="16">
        <f t="shared" si="6"/>
        <v>0</v>
      </c>
      <c r="K21" s="17">
        <v>39</v>
      </c>
      <c r="L21" s="17">
        <f t="shared" si="2"/>
        <v>0</v>
      </c>
    </row>
    <row r="22" spans="1:12" ht="15.75" customHeight="1">
      <c r="A22" s="9" t="s">
        <v>411</v>
      </c>
      <c r="B22" s="10" t="s">
        <v>34</v>
      </c>
      <c r="C22" s="11">
        <v>0.11</v>
      </c>
      <c r="D22" s="12">
        <v>9</v>
      </c>
      <c r="E22" s="13"/>
      <c r="F22" s="14"/>
      <c r="G22" s="12">
        <f t="shared" si="0"/>
        <v>9</v>
      </c>
      <c r="H22" s="14">
        <v>10</v>
      </c>
      <c r="I22" s="15">
        <f t="shared" si="1"/>
        <v>9.9</v>
      </c>
      <c r="J22" s="16">
        <f t="shared" si="6"/>
        <v>90</v>
      </c>
      <c r="K22" s="17">
        <v>39</v>
      </c>
      <c r="L22" s="17">
        <f t="shared" si="2"/>
        <v>3510</v>
      </c>
    </row>
    <row r="23" spans="1:12" ht="15.75" customHeight="1">
      <c r="A23" s="9" t="s">
        <v>412</v>
      </c>
      <c r="B23" s="10" t="s">
        <v>34</v>
      </c>
      <c r="C23" s="11">
        <v>0.11</v>
      </c>
      <c r="D23" s="12">
        <v>2</v>
      </c>
      <c r="E23" s="13"/>
      <c r="F23" s="14"/>
      <c r="G23" s="12">
        <f t="shared" si="0"/>
        <v>2</v>
      </c>
      <c r="H23" s="14">
        <v>10</v>
      </c>
      <c r="I23" s="15">
        <f t="shared" si="1"/>
        <v>2.2000000000000002</v>
      </c>
      <c r="J23" s="16">
        <f t="shared" si="6"/>
        <v>20</v>
      </c>
      <c r="K23" s="17">
        <v>39</v>
      </c>
      <c r="L23" s="17">
        <f t="shared" si="2"/>
        <v>780</v>
      </c>
    </row>
    <row r="24" spans="1:12" ht="15.75" customHeight="1">
      <c r="A24" s="9" t="s">
        <v>413</v>
      </c>
      <c r="B24" s="10" t="s">
        <v>34</v>
      </c>
      <c r="C24" s="11">
        <v>0.11</v>
      </c>
      <c r="D24" s="12">
        <v>5</v>
      </c>
      <c r="E24" s="13"/>
      <c r="F24" s="14"/>
      <c r="G24" s="12">
        <f t="shared" si="0"/>
        <v>5</v>
      </c>
      <c r="H24" s="14">
        <v>10</v>
      </c>
      <c r="I24" s="15">
        <f t="shared" si="1"/>
        <v>5.5</v>
      </c>
      <c r="J24" s="16">
        <f t="shared" si="6"/>
        <v>50</v>
      </c>
      <c r="K24" s="17">
        <v>39</v>
      </c>
      <c r="L24" s="17">
        <f t="shared" si="2"/>
        <v>1950</v>
      </c>
    </row>
    <row r="25" spans="1:12" ht="15.75" customHeight="1">
      <c r="A25" s="146" t="s">
        <v>414</v>
      </c>
      <c r="B25" s="10" t="s">
        <v>34</v>
      </c>
      <c r="C25" s="11">
        <v>0.1</v>
      </c>
      <c r="D25" s="12"/>
      <c r="E25" s="12">
        <v>576</v>
      </c>
      <c r="F25" s="12"/>
      <c r="G25" s="12">
        <f t="shared" si="0"/>
        <v>576</v>
      </c>
      <c r="H25" s="14">
        <v>12</v>
      </c>
      <c r="I25" s="15">
        <f t="shared" si="1"/>
        <v>691.2</v>
      </c>
      <c r="J25" s="16">
        <f t="shared" si="6"/>
        <v>6912</v>
      </c>
      <c r="K25" s="17">
        <v>32.5</v>
      </c>
      <c r="L25" s="17">
        <f t="shared" si="2"/>
        <v>224640</v>
      </c>
    </row>
    <row r="26" spans="1:12" ht="15.75" customHeight="1">
      <c r="A26" s="146" t="s">
        <v>415</v>
      </c>
      <c r="B26" s="10" t="s">
        <v>34</v>
      </c>
      <c r="C26" s="11">
        <v>0.1</v>
      </c>
      <c r="D26" s="12"/>
      <c r="E26" s="12"/>
      <c r="F26" s="12"/>
      <c r="G26" s="12">
        <f t="shared" si="0"/>
        <v>0</v>
      </c>
      <c r="H26" s="14">
        <v>12</v>
      </c>
      <c r="I26" s="15">
        <f t="shared" si="1"/>
        <v>0</v>
      </c>
      <c r="J26" s="16">
        <f t="shared" si="6"/>
        <v>0</v>
      </c>
      <c r="K26" s="17">
        <v>32.5</v>
      </c>
      <c r="L26" s="17">
        <f t="shared" si="2"/>
        <v>0</v>
      </c>
    </row>
    <row r="27" spans="1:12" ht="15.75" customHeight="1">
      <c r="A27" s="146" t="s">
        <v>416</v>
      </c>
      <c r="B27" s="10" t="s">
        <v>34</v>
      </c>
      <c r="C27" s="11">
        <v>0.1</v>
      </c>
      <c r="D27" s="12"/>
      <c r="E27" s="12"/>
      <c r="F27" s="12"/>
      <c r="G27" s="12">
        <f t="shared" si="0"/>
        <v>0</v>
      </c>
      <c r="H27" s="14">
        <v>12</v>
      </c>
      <c r="I27" s="15">
        <f t="shared" si="1"/>
        <v>0</v>
      </c>
      <c r="J27" s="16">
        <f t="shared" si="6"/>
        <v>0</v>
      </c>
      <c r="K27" s="17">
        <v>32.5</v>
      </c>
      <c r="L27" s="17">
        <f t="shared" si="2"/>
        <v>0</v>
      </c>
    </row>
    <row r="28" spans="1:12" ht="15.75" customHeight="1">
      <c r="A28" s="146" t="s">
        <v>417</v>
      </c>
      <c r="B28" s="10" t="s">
        <v>34</v>
      </c>
      <c r="C28" s="11">
        <v>0.1</v>
      </c>
      <c r="D28" s="12"/>
      <c r="E28" s="12"/>
      <c r="F28" s="12"/>
      <c r="G28" s="12">
        <f t="shared" si="0"/>
        <v>0</v>
      </c>
      <c r="H28" s="14">
        <v>12</v>
      </c>
      <c r="I28" s="15">
        <f t="shared" si="1"/>
        <v>0</v>
      </c>
      <c r="J28" s="16">
        <f t="shared" si="6"/>
        <v>0</v>
      </c>
      <c r="K28" s="17">
        <v>32.5</v>
      </c>
      <c r="L28" s="17">
        <f t="shared" si="2"/>
        <v>0</v>
      </c>
    </row>
    <row r="29" spans="1:12" ht="15.75" customHeight="1">
      <c r="A29" s="146" t="s">
        <v>418</v>
      </c>
      <c r="B29" s="10" t="s">
        <v>34</v>
      </c>
      <c r="C29" s="11">
        <v>0.1</v>
      </c>
      <c r="D29" s="12"/>
      <c r="E29" s="12"/>
      <c r="F29" s="12"/>
      <c r="G29" s="12">
        <f t="shared" si="0"/>
        <v>0</v>
      </c>
      <c r="H29" s="14">
        <v>12</v>
      </c>
      <c r="I29" s="15">
        <f t="shared" si="1"/>
        <v>0</v>
      </c>
      <c r="J29" s="16">
        <f t="shared" si="6"/>
        <v>0</v>
      </c>
      <c r="K29" s="17">
        <v>34</v>
      </c>
      <c r="L29" s="17">
        <f t="shared" si="2"/>
        <v>0</v>
      </c>
    </row>
    <row r="30" spans="1:12" ht="15.75" customHeight="1">
      <c r="A30" s="146" t="s">
        <v>419</v>
      </c>
      <c r="B30" s="10" t="s">
        <v>34</v>
      </c>
      <c r="C30" s="11">
        <v>0.1</v>
      </c>
      <c r="D30" s="12"/>
      <c r="E30" s="12"/>
      <c r="F30" s="12"/>
      <c r="G30" s="12">
        <f t="shared" si="0"/>
        <v>0</v>
      </c>
      <c r="H30" s="14">
        <v>12</v>
      </c>
      <c r="I30" s="15">
        <f t="shared" si="1"/>
        <v>0</v>
      </c>
      <c r="J30" s="16">
        <f t="shared" si="6"/>
        <v>0</v>
      </c>
      <c r="K30" s="17">
        <v>34</v>
      </c>
      <c r="L30" s="17">
        <f t="shared" si="2"/>
        <v>0</v>
      </c>
    </row>
    <row r="31" spans="1:12" ht="15.75" customHeight="1">
      <c r="A31" s="146" t="s">
        <v>420</v>
      </c>
      <c r="B31" s="10" t="s">
        <v>34</v>
      </c>
      <c r="C31" s="11">
        <v>0.1</v>
      </c>
      <c r="D31" s="12"/>
      <c r="E31" s="12"/>
      <c r="F31" s="12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6" t="s">
        <v>421</v>
      </c>
      <c r="B32" s="10" t="s">
        <v>34</v>
      </c>
      <c r="C32" s="11">
        <v>0.1</v>
      </c>
      <c r="D32" s="12"/>
      <c r="E32" s="12"/>
      <c r="F32" s="12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25"/>
      <c r="B33" s="258"/>
      <c r="C33" s="26">
        <f>SUM(C4:C24)</f>
        <v>12.439999999999994</v>
      </c>
      <c r="D33" s="27">
        <f t="shared" ref="D33:G33" si="7">SUM(D4:D28)</f>
        <v>141</v>
      </c>
      <c r="E33" s="27">
        <f t="shared" si="7"/>
        <v>821</v>
      </c>
      <c r="F33" s="27">
        <f t="shared" si="7"/>
        <v>7</v>
      </c>
      <c r="G33" s="27">
        <f t="shared" si="7"/>
        <v>955</v>
      </c>
      <c r="H33" s="28"/>
      <c r="I33" s="29">
        <f t="shared" ref="I33:J33" si="8">SUM(I4:I28)</f>
        <v>2015.6000000000001</v>
      </c>
      <c r="J33" s="30">
        <f t="shared" si="8"/>
        <v>13606</v>
      </c>
      <c r="K33" s="31"/>
      <c r="L33" s="32">
        <f>SUM(L4:L28)</f>
        <v>714324</v>
      </c>
    </row>
    <row r="34" spans="1:12" ht="15.75" customHeight="1"/>
    <row r="35" spans="1:12" ht="15.75" customHeight="1">
      <c r="A35" s="523" t="s">
        <v>39</v>
      </c>
      <c r="B35" s="524"/>
      <c r="C35" s="524"/>
      <c r="D35" s="524"/>
      <c r="E35" s="524"/>
      <c r="F35" s="524"/>
      <c r="G35" s="525"/>
    </row>
    <row r="36" spans="1:12" ht="15.75" customHeight="1">
      <c r="A36" s="33" t="s">
        <v>40</v>
      </c>
      <c r="B36" s="34" t="s">
        <v>1</v>
      </c>
      <c r="C36" s="5" t="s">
        <v>41</v>
      </c>
      <c r="D36" s="35" t="s">
        <v>42</v>
      </c>
      <c r="E36" s="36" t="s">
        <v>43</v>
      </c>
      <c r="F36" s="5" t="s">
        <v>44</v>
      </c>
      <c r="G36" s="37" t="s">
        <v>45</v>
      </c>
    </row>
    <row r="37" spans="1:12" ht="15.75" customHeight="1">
      <c r="A37" s="38" t="s">
        <v>46</v>
      </c>
      <c r="B37" s="39" t="s">
        <v>47</v>
      </c>
      <c r="C37" s="15">
        <v>0</v>
      </c>
      <c r="D37" s="15">
        <v>0</v>
      </c>
      <c r="E37" s="15">
        <v>0</v>
      </c>
      <c r="F37" s="15">
        <f t="shared" ref="F37:F38" si="9">C37+D37-E37</f>
        <v>0</v>
      </c>
      <c r="G37" s="40">
        <f>C37</f>
        <v>0</v>
      </c>
    </row>
    <row r="38" spans="1:12" ht="15.75" customHeight="1">
      <c r="A38" s="33" t="s">
        <v>48</v>
      </c>
      <c r="B38" s="41" t="s">
        <v>49</v>
      </c>
      <c r="C38" s="15">
        <v>0</v>
      </c>
      <c r="D38" s="15">
        <v>0</v>
      </c>
      <c r="E38" s="15">
        <v>0</v>
      </c>
      <c r="F38" s="15">
        <f t="shared" si="9"/>
        <v>0</v>
      </c>
      <c r="G38" s="40">
        <v>0</v>
      </c>
    </row>
    <row r="39" spans="1:12" ht="15.75" customHeight="1"/>
    <row r="40" spans="1:12" ht="15.75" customHeight="1">
      <c r="A40" s="526" t="s">
        <v>50</v>
      </c>
      <c r="B40" s="527"/>
      <c r="C40" s="527"/>
      <c r="D40" s="527"/>
      <c r="E40" s="527"/>
      <c r="F40" s="527"/>
      <c r="G40" s="528"/>
    </row>
    <row r="41" spans="1:12" ht="15.75" customHeight="1">
      <c r="A41" s="259"/>
      <c r="B41" s="44" t="s">
        <v>51</v>
      </c>
      <c r="C41" s="45" t="s">
        <v>52</v>
      </c>
      <c r="D41" s="46" t="s">
        <v>53</v>
      </c>
      <c r="E41" s="46" t="s">
        <v>54</v>
      </c>
      <c r="F41" s="47" t="s">
        <v>11</v>
      </c>
      <c r="G41" s="48" t="s">
        <v>55</v>
      </c>
    </row>
    <row r="42" spans="1:12" ht="15.75" customHeight="1">
      <c r="A42" s="49" t="s">
        <v>56</v>
      </c>
      <c r="B42" s="53">
        <v>901.8</v>
      </c>
      <c r="C42" s="51"/>
      <c r="D42" s="52"/>
      <c r="E42" s="53">
        <f t="shared" ref="E42:E68" si="10">B42+C42-D42</f>
        <v>901.8</v>
      </c>
      <c r="F42" s="54">
        <v>196</v>
      </c>
      <c r="G42" s="55">
        <f t="shared" ref="G42:G68" si="11">E42*F42</f>
        <v>176752.8</v>
      </c>
    </row>
    <row r="43" spans="1:12" ht="15.75" customHeight="1">
      <c r="A43" s="49" t="s">
        <v>422</v>
      </c>
      <c r="B43" s="53">
        <v>0</v>
      </c>
      <c r="C43" s="51"/>
      <c r="D43" s="52"/>
      <c r="E43" s="53">
        <f t="shared" si="10"/>
        <v>0</v>
      </c>
      <c r="F43" s="54">
        <v>196</v>
      </c>
      <c r="G43" s="55">
        <f t="shared" si="11"/>
        <v>0</v>
      </c>
    </row>
    <row r="44" spans="1:12" ht="15.75" customHeight="1">
      <c r="A44" s="49" t="s">
        <v>423</v>
      </c>
      <c r="B44" s="53">
        <v>334.09999999999997</v>
      </c>
      <c r="C44" s="51"/>
      <c r="D44" s="52">
        <v>121.6</v>
      </c>
      <c r="E44" s="53">
        <f t="shared" si="10"/>
        <v>212.49999999999997</v>
      </c>
      <c r="F44" s="54">
        <v>196</v>
      </c>
      <c r="G44" s="55">
        <f t="shared" si="11"/>
        <v>41649.999999999993</v>
      </c>
    </row>
    <row r="45" spans="1:12" ht="15.75" customHeight="1">
      <c r="A45" s="49" t="s">
        <v>424</v>
      </c>
      <c r="B45" s="53">
        <v>191</v>
      </c>
      <c r="C45" s="51"/>
      <c r="D45" s="52">
        <v>29.8</v>
      </c>
      <c r="E45" s="53">
        <f t="shared" si="10"/>
        <v>161.19999999999999</v>
      </c>
      <c r="F45" s="54">
        <v>196</v>
      </c>
      <c r="G45" s="55">
        <f t="shared" si="11"/>
        <v>31595.199999999997</v>
      </c>
    </row>
    <row r="46" spans="1:12" ht="15.75" customHeight="1">
      <c r="A46" s="49" t="s">
        <v>425</v>
      </c>
      <c r="B46" s="53">
        <v>399</v>
      </c>
      <c r="C46" s="51"/>
      <c r="D46" s="52">
        <v>32.5</v>
      </c>
      <c r="E46" s="53">
        <f t="shared" si="10"/>
        <v>366.5</v>
      </c>
      <c r="F46" s="54">
        <v>196</v>
      </c>
      <c r="G46" s="55">
        <f t="shared" si="11"/>
        <v>71834</v>
      </c>
    </row>
    <row r="47" spans="1:12" ht="15.75" customHeight="1">
      <c r="A47" s="49" t="s">
        <v>426</v>
      </c>
      <c r="B47" s="53">
        <v>744.8</v>
      </c>
      <c r="C47" s="51"/>
      <c r="D47" s="52">
        <v>68.8</v>
      </c>
      <c r="E47" s="53">
        <f t="shared" si="10"/>
        <v>676</v>
      </c>
      <c r="F47" s="54">
        <v>196</v>
      </c>
      <c r="G47" s="55">
        <f t="shared" si="11"/>
        <v>132496</v>
      </c>
    </row>
    <row r="48" spans="1:12" ht="15.75" customHeight="1">
      <c r="A48" s="86" t="s">
        <v>427</v>
      </c>
      <c r="B48" s="90">
        <v>441.5</v>
      </c>
      <c r="C48" s="88"/>
      <c r="D48" s="89">
        <v>103.3</v>
      </c>
      <c r="E48" s="90">
        <f t="shared" si="10"/>
        <v>338.2</v>
      </c>
      <c r="F48" s="91">
        <v>140</v>
      </c>
      <c r="G48" s="92">
        <f t="shared" si="11"/>
        <v>47348</v>
      </c>
    </row>
    <row r="49" spans="1:7" ht="15.75" customHeight="1">
      <c r="A49" s="86" t="s">
        <v>428</v>
      </c>
      <c r="B49" s="90">
        <v>699.1</v>
      </c>
      <c r="C49" s="88"/>
      <c r="D49" s="89"/>
      <c r="E49" s="90">
        <f t="shared" si="10"/>
        <v>699.1</v>
      </c>
      <c r="F49" s="91">
        <v>140</v>
      </c>
      <c r="G49" s="92">
        <f t="shared" si="11"/>
        <v>97874</v>
      </c>
    </row>
    <row r="50" spans="1:7" ht="15.75" customHeight="1">
      <c r="A50" s="86" t="s">
        <v>429</v>
      </c>
      <c r="B50" s="90">
        <v>30.9</v>
      </c>
      <c r="C50" s="88"/>
      <c r="D50" s="89"/>
      <c r="E50" s="90">
        <f t="shared" si="10"/>
        <v>30.9</v>
      </c>
      <c r="F50" s="91">
        <v>140</v>
      </c>
      <c r="G50" s="92">
        <f t="shared" si="11"/>
        <v>4326</v>
      </c>
    </row>
    <row r="51" spans="1:7" ht="15.75" customHeight="1">
      <c r="A51" s="100" t="s">
        <v>430</v>
      </c>
      <c r="B51" s="104">
        <v>2166.1999999999998</v>
      </c>
      <c r="C51" s="102"/>
      <c r="D51" s="103">
        <v>231.8</v>
      </c>
      <c r="E51" s="104">
        <f t="shared" si="10"/>
        <v>1934.3999999999999</v>
      </c>
      <c r="F51" s="105">
        <v>140</v>
      </c>
      <c r="G51" s="106">
        <f t="shared" si="11"/>
        <v>270816</v>
      </c>
    </row>
    <row r="52" spans="1:7" ht="36" customHeight="1">
      <c r="A52" s="71" t="s">
        <v>431</v>
      </c>
      <c r="B52" s="75">
        <v>0</v>
      </c>
      <c r="C52" s="73"/>
      <c r="D52" s="74"/>
      <c r="E52" s="75">
        <f t="shared" si="10"/>
        <v>0</v>
      </c>
      <c r="F52" s="76">
        <v>140</v>
      </c>
      <c r="G52" s="77">
        <f t="shared" si="11"/>
        <v>0</v>
      </c>
    </row>
    <row r="53" spans="1:7" ht="30.75" customHeight="1">
      <c r="A53" s="78" t="s">
        <v>432</v>
      </c>
      <c r="B53" s="75">
        <v>816.1</v>
      </c>
      <c r="C53" s="73"/>
      <c r="D53" s="74">
        <v>657.5</v>
      </c>
      <c r="E53" s="75">
        <f t="shared" si="10"/>
        <v>158.60000000000002</v>
      </c>
      <c r="F53" s="76">
        <v>140</v>
      </c>
      <c r="G53" s="77">
        <f t="shared" si="11"/>
        <v>22204.000000000004</v>
      </c>
    </row>
    <row r="54" spans="1:7" ht="30.75" customHeight="1">
      <c r="A54" s="79" t="s">
        <v>433</v>
      </c>
      <c r="B54" s="83">
        <v>960</v>
      </c>
      <c r="C54" s="81"/>
      <c r="D54" s="82">
        <v>80</v>
      </c>
      <c r="E54" s="83">
        <f t="shared" si="10"/>
        <v>880</v>
      </c>
      <c r="F54" s="84">
        <v>140</v>
      </c>
      <c r="G54" s="85">
        <f t="shared" si="11"/>
        <v>123200</v>
      </c>
    </row>
    <row r="55" spans="1:7" ht="15.75" customHeight="1">
      <c r="A55" s="63" t="s">
        <v>434</v>
      </c>
      <c r="B55" s="315">
        <v>1276</v>
      </c>
      <c r="C55" s="65"/>
      <c r="D55" s="66"/>
      <c r="E55" s="67">
        <f t="shared" si="10"/>
        <v>1276</v>
      </c>
      <c r="F55" s="68">
        <v>0</v>
      </c>
      <c r="G55" s="69">
        <f t="shared" si="11"/>
        <v>0</v>
      </c>
    </row>
    <row r="56" spans="1:7" ht="15.75" customHeight="1">
      <c r="A56" s="63" t="s">
        <v>435</v>
      </c>
      <c r="B56" s="315">
        <v>0</v>
      </c>
      <c r="C56" s="65"/>
      <c r="D56" s="66"/>
      <c r="E56" s="67">
        <f t="shared" si="10"/>
        <v>0</v>
      </c>
      <c r="F56" s="68">
        <v>140</v>
      </c>
      <c r="G56" s="69">
        <f t="shared" si="11"/>
        <v>0</v>
      </c>
    </row>
    <row r="57" spans="1:7" ht="39" customHeight="1">
      <c r="A57" s="63" t="s">
        <v>436</v>
      </c>
      <c r="B57" s="67">
        <v>1185.2</v>
      </c>
      <c r="C57" s="65"/>
      <c r="D57" s="66"/>
      <c r="E57" s="67">
        <f t="shared" si="10"/>
        <v>1185.2</v>
      </c>
      <c r="F57" s="68">
        <v>140</v>
      </c>
      <c r="G57" s="69">
        <f t="shared" si="11"/>
        <v>165928</v>
      </c>
    </row>
    <row r="58" spans="1:7" ht="15.75" customHeight="1">
      <c r="A58" s="93" t="s">
        <v>437</v>
      </c>
      <c r="B58" s="97">
        <v>23.3</v>
      </c>
      <c r="C58" s="95"/>
      <c r="D58" s="96"/>
      <c r="E58" s="97">
        <f t="shared" si="10"/>
        <v>23.3</v>
      </c>
      <c r="F58" s="98">
        <v>140</v>
      </c>
      <c r="G58" s="99">
        <f t="shared" si="11"/>
        <v>3262</v>
      </c>
    </row>
    <row r="59" spans="1:7" ht="15.75" customHeight="1">
      <c r="A59" s="86" t="s">
        <v>438</v>
      </c>
      <c r="B59" s="90">
        <v>714</v>
      </c>
      <c r="C59" s="88"/>
      <c r="D59" s="89"/>
      <c r="E59" s="90">
        <f t="shared" si="10"/>
        <v>714</v>
      </c>
      <c r="F59" s="91">
        <v>128</v>
      </c>
      <c r="G59" s="92">
        <f t="shared" si="11"/>
        <v>91392</v>
      </c>
    </row>
    <row r="60" spans="1:7" ht="15.75" customHeight="1">
      <c r="A60" s="78" t="s">
        <v>439</v>
      </c>
      <c r="B60" s="75">
        <v>394</v>
      </c>
      <c r="C60" s="73"/>
      <c r="D60" s="74"/>
      <c r="E60" s="75">
        <f t="shared" si="10"/>
        <v>394</v>
      </c>
      <c r="F60" s="76">
        <v>128</v>
      </c>
      <c r="G60" s="77">
        <f t="shared" si="11"/>
        <v>50432</v>
      </c>
    </row>
    <row r="61" spans="1:7" ht="15.75" customHeight="1">
      <c r="A61" s="100" t="s">
        <v>440</v>
      </c>
      <c r="B61" s="104">
        <v>0</v>
      </c>
      <c r="C61" s="102"/>
      <c r="D61" s="103"/>
      <c r="E61" s="104">
        <f t="shared" si="10"/>
        <v>0</v>
      </c>
      <c r="F61" s="105">
        <v>128</v>
      </c>
      <c r="G61" s="106">
        <f t="shared" si="11"/>
        <v>0</v>
      </c>
    </row>
    <row r="62" spans="1:7" ht="15.75" customHeight="1">
      <c r="A62" s="79" t="s">
        <v>441</v>
      </c>
      <c r="B62" s="83">
        <v>503</v>
      </c>
      <c r="C62" s="81"/>
      <c r="D62" s="82"/>
      <c r="E62" s="83">
        <f t="shared" si="10"/>
        <v>503</v>
      </c>
      <c r="F62" s="84">
        <v>128</v>
      </c>
      <c r="G62" s="85">
        <f t="shared" si="11"/>
        <v>64384</v>
      </c>
    </row>
    <row r="63" spans="1:7" ht="15.75" customHeight="1">
      <c r="A63" s="63" t="s">
        <v>442</v>
      </c>
      <c r="B63" s="315">
        <v>0</v>
      </c>
      <c r="C63" s="65"/>
      <c r="D63" s="66"/>
      <c r="E63" s="67">
        <f t="shared" si="10"/>
        <v>0</v>
      </c>
      <c r="F63" s="68">
        <v>128</v>
      </c>
      <c r="G63" s="69">
        <f t="shared" si="11"/>
        <v>0</v>
      </c>
    </row>
    <row r="64" spans="1:7" ht="15.75" customHeight="1">
      <c r="A64" s="86" t="s">
        <v>443</v>
      </c>
      <c r="B64" s="316">
        <v>0</v>
      </c>
      <c r="C64" s="108"/>
      <c r="D64" s="109"/>
      <c r="E64" s="90">
        <f t="shared" si="10"/>
        <v>0</v>
      </c>
      <c r="F64" s="91">
        <v>102</v>
      </c>
      <c r="G64" s="92">
        <f t="shared" si="11"/>
        <v>0</v>
      </c>
    </row>
    <row r="65" spans="1:9" ht="15.75" customHeight="1">
      <c r="A65" s="78" t="s">
        <v>444</v>
      </c>
      <c r="B65" s="75">
        <v>120</v>
      </c>
      <c r="C65" s="73">
        <v>420</v>
      </c>
      <c r="D65" s="74"/>
      <c r="E65" s="75">
        <f t="shared" si="10"/>
        <v>540</v>
      </c>
      <c r="F65" s="76">
        <v>102</v>
      </c>
      <c r="G65" s="77">
        <f t="shared" si="11"/>
        <v>55080</v>
      </c>
    </row>
    <row r="66" spans="1:9" ht="15.75" customHeight="1">
      <c r="A66" s="100" t="s">
        <v>445</v>
      </c>
      <c r="B66" s="104">
        <v>240</v>
      </c>
      <c r="C66" s="102">
        <v>420</v>
      </c>
      <c r="D66" s="103"/>
      <c r="E66" s="104">
        <f t="shared" si="10"/>
        <v>660</v>
      </c>
      <c r="F66" s="105">
        <v>102</v>
      </c>
      <c r="G66" s="106">
        <f t="shared" si="11"/>
        <v>67320</v>
      </c>
    </row>
    <row r="67" spans="1:9" ht="26.25" customHeight="1">
      <c r="A67" s="79" t="s">
        <v>446</v>
      </c>
      <c r="B67" s="83">
        <v>0</v>
      </c>
      <c r="C67" s="81">
        <v>300</v>
      </c>
      <c r="D67" s="82"/>
      <c r="E67" s="83">
        <f t="shared" si="10"/>
        <v>300</v>
      </c>
      <c r="F67" s="84">
        <v>102</v>
      </c>
      <c r="G67" s="85">
        <f t="shared" si="11"/>
        <v>30600</v>
      </c>
    </row>
    <row r="68" spans="1:9" ht="15.75" customHeight="1">
      <c r="A68" s="63" t="s">
        <v>447</v>
      </c>
      <c r="B68" s="315">
        <v>0</v>
      </c>
      <c r="C68" s="65">
        <v>180</v>
      </c>
      <c r="D68" s="66"/>
      <c r="E68" s="67">
        <f t="shared" si="10"/>
        <v>180</v>
      </c>
      <c r="F68" s="68">
        <v>102</v>
      </c>
      <c r="G68" s="69">
        <f t="shared" si="11"/>
        <v>18360</v>
      </c>
    </row>
    <row r="69" spans="1:9" ht="15.75" customHeight="1">
      <c r="A69" s="260" t="s">
        <v>84</v>
      </c>
      <c r="B69" s="171">
        <f t="shared" ref="B69:E69" si="12">SUM(B42:B68)</f>
        <v>12140</v>
      </c>
      <c r="C69" s="171">
        <f t="shared" si="12"/>
        <v>1320</v>
      </c>
      <c r="D69" s="171">
        <f t="shared" si="12"/>
        <v>1325.3</v>
      </c>
      <c r="E69" s="261">
        <f t="shared" si="12"/>
        <v>12134.699999999999</v>
      </c>
      <c r="F69" s="262"/>
      <c r="G69" s="263">
        <f>SUM(G44:G68)</f>
        <v>1390101.2</v>
      </c>
    </row>
    <row r="70" spans="1:9" ht="15.75" customHeight="1"/>
    <row r="71" spans="1:9" ht="15.75" customHeight="1">
      <c r="A71" s="264"/>
      <c r="B71" s="133"/>
      <c r="C71" s="133"/>
      <c r="D71" s="133"/>
      <c r="E71" s="133"/>
      <c r="F71" s="534"/>
      <c r="G71" s="522"/>
      <c r="H71" s="522"/>
      <c r="I71" s="265"/>
    </row>
    <row r="72" spans="1:9" ht="15.75" customHeight="1">
      <c r="A72" s="135" t="s">
        <v>92</v>
      </c>
      <c r="B72" s="136" t="s">
        <v>40</v>
      </c>
      <c r="C72" s="137" t="s">
        <v>93</v>
      </c>
      <c r="D72" s="137" t="s">
        <v>42</v>
      </c>
      <c r="E72" s="137" t="s">
        <v>94</v>
      </c>
      <c r="F72" s="137" t="s">
        <v>95</v>
      </c>
      <c r="G72" s="137" t="s">
        <v>96</v>
      </c>
      <c r="H72" s="138" t="s">
        <v>55</v>
      </c>
    </row>
    <row r="73" spans="1:9" ht="15.75" customHeight="1">
      <c r="A73" s="139" t="s">
        <v>97</v>
      </c>
      <c r="B73" s="140" t="s">
        <v>98</v>
      </c>
      <c r="C73" s="36">
        <v>55.5</v>
      </c>
      <c r="D73" s="141"/>
      <c r="E73" s="15">
        <v>55.5</v>
      </c>
      <c r="F73" s="36">
        <f t="shared" ref="F73:F99" si="13">C73+D73-E73</f>
        <v>0</v>
      </c>
      <c r="G73" s="142">
        <v>183</v>
      </c>
      <c r="H73" s="143">
        <f t="shared" ref="H73:H125" si="14">F73*G73</f>
        <v>0</v>
      </c>
    </row>
    <row r="74" spans="1:9" ht="15.75" customHeight="1">
      <c r="A74" s="9" t="s">
        <v>99</v>
      </c>
      <c r="B74" s="140" t="s">
        <v>100</v>
      </c>
      <c r="C74" s="36">
        <v>1051.75</v>
      </c>
      <c r="D74" s="141"/>
      <c r="E74" s="15">
        <v>101.75</v>
      </c>
      <c r="F74" s="36">
        <f t="shared" si="13"/>
        <v>950</v>
      </c>
      <c r="G74" s="142">
        <v>183</v>
      </c>
      <c r="H74" s="143">
        <f t="shared" si="14"/>
        <v>173850</v>
      </c>
    </row>
    <row r="75" spans="1:9" ht="15.75" customHeight="1">
      <c r="A75" s="144" t="s">
        <v>101</v>
      </c>
      <c r="B75" s="145" t="s">
        <v>98</v>
      </c>
      <c r="C75" s="36">
        <v>1602.4</v>
      </c>
      <c r="D75" s="141"/>
      <c r="E75" s="15">
        <v>152.4</v>
      </c>
      <c r="F75" s="36">
        <f t="shared" si="13"/>
        <v>1450</v>
      </c>
      <c r="G75" s="142">
        <v>47</v>
      </c>
      <c r="H75" s="143">
        <f t="shared" si="14"/>
        <v>68150</v>
      </c>
    </row>
    <row r="76" spans="1:9" ht="15.75" customHeight="1">
      <c r="A76" s="144" t="s">
        <v>97</v>
      </c>
      <c r="B76" s="145" t="s">
        <v>102</v>
      </c>
      <c r="C76" s="36">
        <v>1500</v>
      </c>
      <c r="D76" s="141"/>
      <c r="E76" s="15">
        <v>75</v>
      </c>
      <c r="F76" s="36">
        <f t="shared" si="13"/>
        <v>1425</v>
      </c>
      <c r="G76" s="142">
        <v>178</v>
      </c>
      <c r="H76" s="143">
        <f t="shared" si="14"/>
        <v>253650</v>
      </c>
    </row>
    <row r="77" spans="1:9" ht="15.75" customHeight="1">
      <c r="A77" s="144" t="s">
        <v>99</v>
      </c>
      <c r="B77" s="145" t="s">
        <v>102</v>
      </c>
      <c r="C77" s="36">
        <v>1000</v>
      </c>
      <c r="D77" s="141"/>
      <c r="E77" s="15"/>
      <c r="F77" s="36">
        <f t="shared" si="13"/>
        <v>1000</v>
      </c>
      <c r="G77" s="142">
        <v>178</v>
      </c>
      <c r="H77" s="143">
        <f t="shared" si="14"/>
        <v>178000</v>
      </c>
    </row>
    <row r="78" spans="1:9" ht="15.75" customHeight="1">
      <c r="A78" s="144" t="s">
        <v>101</v>
      </c>
      <c r="B78" s="145" t="s">
        <v>102</v>
      </c>
      <c r="C78" s="36">
        <v>2500</v>
      </c>
      <c r="D78" s="141"/>
      <c r="E78" s="15"/>
      <c r="F78" s="36">
        <f t="shared" si="13"/>
        <v>2500</v>
      </c>
      <c r="G78" s="142">
        <v>45</v>
      </c>
      <c r="H78" s="143">
        <f t="shared" si="14"/>
        <v>112500</v>
      </c>
    </row>
    <row r="79" spans="1:9" ht="15.75" customHeight="1">
      <c r="A79" s="146" t="s">
        <v>103</v>
      </c>
      <c r="B79" s="147" t="s">
        <v>104</v>
      </c>
      <c r="C79" s="36">
        <v>2825</v>
      </c>
      <c r="D79" s="148"/>
      <c r="E79" s="15">
        <v>575</v>
      </c>
      <c r="F79" s="36">
        <f t="shared" si="13"/>
        <v>2250</v>
      </c>
      <c r="G79" s="142">
        <v>27</v>
      </c>
      <c r="H79" s="143">
        <f t="shared" si="14"/>
        <v>60750</v>
      </c>
    </row>
    <row r="80" spans="1:9" ht="15.75" customHeight="1">
      <c r="A80" s="9" t="s">
        <v>105</v>
      </c>
      <c r="B80" s="140" t="s">
        <v>106</v>
      </c>
      <c r="C80" s="36">
        <v>20</v>
      </c>
      <c r="D80" s="141"/>
      <c r="E80" s="15"/>
      <c r="F80" s="36">
        <f t="shared" si="13"/>
        <v>20</v>
      </c>
      <c r="G80" s="142">
        <v>232</v>
      </c>
      <c r="H80" s="143">
        <f t="shared" si="14"/>
        <v>4640</v>
      </c>
    </row>
    <row r="81" spans="1:10" ht="15.75" customHeight="1">
      <c r="A81" s="266" t="s">
        <v>105</v>
      </c>
      <c r="B81" s="267" t="s">
        <v>106</v>
      </c>
      <c r="C81" s="36">
        <v>1000</v>
      </c>
      <c r="D81" s="148"/>
      <c r="E81" s="15"/>
      <c r="F81" s="36">
        <f t="shared" si="13"/>
        <v>1000</v>
      </c>
      <c r="G81" s="142">
        <v>215</v>
      </c>
      <c r="H81" s="143">
        <f t="shared" si="14"/>
        <v>215000</v>
      </c>
    </row>
    <row r="82" spans="1:10" ht="15.75" customHeight="1">
      <c r="A82" s="144" t="s">
        <v>107</v>
      </c>
      <c r="B82" s="145" t="s">
        <v>108</v>
      </c>
      <c r="C82" s="36">
        <v>34</v>
      </c>
      <c r="D82" s="148"/>
      <c r="E82" s="15"/>
      <c r="F82" s="36">
        <f t="shared" si="13"/>
        <v>34</v>
      </c>
      <c r="G82" s="142">
        <v>623</v>
      </c>
      <c r="H82" s="143">
        <f t="shared" si="14"/>
        <v>21182</v>
      </c>
    </row>
    <row r="83" spans="1:10" ht="15.75" customHeight="1">
      <c r="A83" s="139" t="s">
        <v>109</v>
      </c>
      <c r="B83" s="140" t="s">
        <v>110</v>
      </c>
      <c r="C83" s="36">
        <v>475</v>
      </c>
      <c r="D83" s="141"/>
      <c r="E83" s="15"/>
      <c r="F83" s="36">
        <f t="shared" si="13"/>
        <v>475</v>
      </c>
      <c r="G83" s="142">
        <v>24</v>
      </c>
      <c r="H83" s="143">
        <f t="shared" si="14"/>
        <v>11400</v>
      </c>
    </row>
    <row r="84" spans="1:10" ht="15.75" customHeight="1">
      <c r="A84" s="146" t="s">
        <v>111</v>
      </c>
      <c r="B84" s="150" t="s">
        <v>112</v>
      </c>
      <c r="C84" s="36">
        <v>931.5</v>
      </c>
      <c r="D84" s="141"/>
      <c r="E84" s="15"/>
      <c r="F84" s="36">
        <f t="shared" si="13"/>
        <v>931.5</v>
      </c>
      <c r="G84" s="142">
        <v>59</v>
      </c>
      <c r="H84" s="143">
        <f t="shared" si="14"/>
        <v>54958.5</v>
      </c>
    </row>
    <row r="85" spans="1:10" ht="15.75" customHeight="1">
      <c r="A85" s="146" t="s">
        <v>113</v>
      </c>
      <c r="B85" s="150" t="s">
        <v>112</v>
      </c>
      <c r="C85" s="36">
        <v>0</v>
      </c>
      <c r="D85" s="141"/>
      <c r="E85" s="15"/>
      <c r="F85" s="36">
        <f t="shared" si="13"/>
        <v>0</v>
      </c>
      <c r="G85" s="142">
        <v>60</v>
      </c>
      <c r="H85" s="143">
        <f t="shared" si="14"/>
        <v>0</v>
      </c>
    </row>
    <row r="86" spans="1:10" ht="15.75" customHeight="1">
      <c r="A86" s="146" t="s">
        <v>114</v>
      </c>
      <c r="B86" s="145" t="s">
        <v>115</v>
      </c>
      <c r="C86" s="36">
        <v>1</v>
      </c>
      <c r="D86" s="141"/>
      <c r="E86" s="151"/>
      <c r="F86" s="36">
        <f t="shared" si="13"/>
        <v>1</v>
      </c>
      <c r="G86" s="142">
        <v>2070</v>
      </c>
      <c r="H86" s="143">
        <f t="shared" si="14"/>
        <v>2070</v>
      </c>
    </row>
    <row r="87" spans="1:10" ht="15.75" customHeight="1">
      <c r="A87" s="152" t="s">
        <v>114</v>
      </c>
      <c r="B87" s="145" t="s">
        <v>115</v>
      </c>
      <c r="C87" s="36">
        <v>0</v>
      </c>
      <c r="D87" s="141"/>
      <c r="E87" s="151"/>
      <c r="F87" s="36">
        <f t="shared" si="13"/>
        <v>0</v>
      </c>
      <c r="G87" s="142">
        <v>2233.9899999999998</v>
      </c>
      <c r="H87" s="143">
        <f t="shared" si="14"/>
        <v>0</v>
      </c>
    </row>
    <row r="88" spans="1:10" ht="15.75" customHeight="1">
      <c r="A88" s="152" t="s">
        <v>116</v>
      </c>
      <c r="B88" s="145" t="s">
        <v>117</v>
      </c>
      <c r="C88" s="36">
        <v>2</v>
      </c>
      <c r="D88" s="141"/>
      <c r="E88" s="151"/>
      <c r="F88" s="36">
        <f t="shared" si="13"/>
        <v>2</v>
      </c>
      <c r="G88" s="142">
        <v>1924.17</v>
      </c>
      <c r="H88" s="143">
        <f t="shared" si="14"/>
        <v>3848.34</v>
      </c>
    </row>
    <row r="89" spans="1:10" ht="15.75" customHeight="1">
      <c r="A89" s="152" t="s">
        <v>116</v>
      </c>
      <c r="B89" s="145" t="s">
        <v>117</v>
      </c>
      <c r="C89" s="36">
        <v>5</v>
      </c>
      <c r="D89" s="141"/>
      <c r="E89" s="151"/>
      <c r="F89" s="36">
        <f t="shared" si="13"/>
        <v>5</v>
      </c>
      <c r="G89" s="142">
        <v>1867.29</v>
      </c>
      <c r="H89" s="143">
        <f t="shared" si="14"/>
        <v>9336.4500000000007</v>
      </c>
    </row>
    <row r="90" spans="1:10" ht="15.75" customHeight="1">
      <c r="A90" s="146" t="s">
        <v>118</v>
      </c>
      <c r="B90" s="145" t="s">
        <v>115</v>
      </c>
      <c r="C90" s="36">
        <v>6</v>
      </c>
      <c r="D90" s="141"/>
      <c r="E90" s="151"/>
      <c r="F90" s="36">
        <f t="shared" si="13"/>
        <v>6</v>
      </c>
      <c r="G90" s="142">
        <v>1758</v>
      </c>
      <c r="H90" s="143">
        <f t="shared" si="14"/>
        <v>10548</v>
      </c>
    </row>
    <row r="91" spans="1:10" ht="15.75" customHeight="1">
      <c r="A91" s="146" t="s">
        <v>118</v>
      </c>
      <c r="B91" s="145" t="s">
        <v>117</v>
      </c>
      <c r="C91" s="36">
        <v>1</v>
      </c>
      <c r="D91" s="141"/>
      <c r="E91" s="151"/>
      <c r="F91" s="36">
        <f t="shared" si="13"/>
        <v>1</v>
      </c>
      <c r="G91" s="142">
        <v>2549.0300000000002</v>
      </c>
      <c r="H91" s="143">
        <f t="shared" si="14"/>
        <v>2549.0300000000002</v>
      </c>
    </row>
    <row r="92" spans="1:10" ht="15.75" customHeight="1">
      <c r="A92" s="146" t="s">
        <v>118</v>
      </c>
      <c r="B92" s="145" t="s">
        <v>117</v>
      </c>
      <c r="C92" s="36">
        <v>3</v>
      </c>
      <c r="D92" s="141"/>
      <c r="E92" s="151"/>
      <c r="F92" s="36">
        <f t="shared" si="13"/>
        <v>3</v>
      </c>
      <c r="G92" s="142">
        <v>2279.6799999999998</v>
      </c>
      <c r="H92" s="143">
        <f t="shared" si="14"/>
        <v>6839.0399999999991</v>
      </c>
      <c r="J92" s="149"/>
    </row>
    <row r="93" spans="1:10" ht="15.75" customHeight="1">
      <c r="A93" s="157" t="s">
        <v>119</v>
      </c>
      <c r="B93" s="145" t="s">
        <v>115</v>
      </c>
      <c r="C93" s="36">
        <v>0.78600000000000003</v>
      </c>
      <c r="D93" s="148"/>
      <c r="E93" s="15"/>
      <c r="F93" s="36">
        <f t="shared" si="13"/>
        <v>0.78600000000000003</v>
      </c>
      <c r="G93" s="142">
        <v>1585.2</v>
      </c>
      <c r="H93" s="143">
        <f t="shared" si="14"/>
        <v>1245.9672</v>
      </c>
      <c r="J93" s="149"/>
    </row>
    <row r="94" spans="1:10" ht="15.75" customHeight="1">
      <c r="A94" s="157" t="s">
        <v>119</v>
      </c>
      <c r="B94" s="145" t="s">
        <v>117</v>
      </c>
      <c r="C94" s="36">
        <v>0</v>
      </c>
      <c r="D94" s="148"/>
      <c r="E94" s="15"/>
      <c r="F94" s="36">
        <f t="shared" si="13"/>
        <v>0</v>
      </c>
      <c r="G94" s="142">
        <v>1780.53</v>
      </c>
      <c r="H94" s="143">
        <f t="shared" si="14"/>
        <v>0</v>
      </c>
    </row>
    <row r="95" spans="1:10" ht="15.75" customHeight="1">
      <c r="A95" s="157" t="s">
        <v>119</v>
      </c>
      <c r="B95" s="145" t="s">
        <v>117</v>
      </c>
      <c r="C95" s="36">
        <v>5</v>
      </c>
      <c r="D95" s="148"/>
      <c r="E95" s="15"/>
      <c r="F95" s="36">
        <f t="shared" si="13"/>
        <v>5</v>
      </c>
      <c r="G95" s="142">
        <v>1669.47</v>
      </c>
      <c r="H95" s="143">
        <f t="shared" si="14"/>
        <v>8347.35</v>
      </c>
    </row>
    <row r="96" spans="1:10" ht="15.75" customHeight="1">
      <c r="A96" s="144" t="s">
        <v>120</v>
      </c>
      <c r="B96" s="145" t="s">
        <v>121</v>
      </c>
      <c r="C96" s="36">
        <v>0</v>
      </c>
      <c r="D96" s="141"/>
      <c r="E96" s="15"/>
      <c r="F96" s="36">
        <f t="shared" si="13"/>
        <v>0</v>
      </c>
      <c r="G96" s="142">
        <v>498</v>
      </c>
      <c r="H96" s="143">
        <f t="shared" si="14"/>
        <v>0</v>
      </c>
      <c r="J96" s="149"/>
    </row>
    <row r="97" spans="1:10" ht="15.75" customHeight="1">
      <c r="A97" s="144" t="s">
        <v>122</v>
      </c>
      <c r="B97" s="145" t="s">
        <v>121</v>
      </c>
      <c r="C97" s="36">
        <v>150</v>
      </c>
      <c r="D97" s="141"/>
      <c r="E97" s="151"/>
      <c r="F97" s="36">
        <f t="shared" si="13"/>
        <v>150</v>
      </c>
      <c r="G97" s="142">
        <v>471.21600000000001</v>
      </c>
      <c r="H97" s="143">
        <f t="shared" si="14"/>
        <v>70682.399999999994</v>
      </c>
    </row>
    <row r="98" spans="1:10" ht="15.75" customHeight="1">
      <c r="A98" s="157" t="s">
        <v>123</v>
      </c>
      <c r="B98" s="145" t="s">
        <v>117</v>
      </c>
      <c r="C98" s="36">
        <v>0</v>
      </c>
      <c r="D98" s="148"/>
      <c r="E98" s="15"/>
      <c r="F98" s="36">
        <f t="shared" si="13"/>
        <v>0</v>
      </c>
      <c r="G98" s="142">
        <v>1891.98</v>
      </c>
      <c r="H98" s="143">
        <f t="shared" si="14"/>
        <v>0</v>
      </c>
    </row>
    <row r="99" spans="1:10" ht="15.75" customHeight="1">
      <c r="A99" s="157" t="s">
        <v>124</v>
      </c>
      <c r="B99" s="145" t="s">
        <v>117</v>
      </c>
      <c r="C99" s="36">
        <v>4</v>
      </c>
      <c r="D99" s="148"/>
      <c r="E99" s="15"/>
      <c r="F99" s="36">
        <f t="shared" si="13"/>
        <v>4</v>
      </c>
      <c r="G99" s="142">
        <v>1711.09</v>
      </c>
      <c r="H99" s="143">
        <f t="shared" si="14"/>
        <v>6844.36</v>
      </c>
    </row>
    <row r="100" spans="1:10" ht="15.75" customHeight="1">
      <c r="A100" s="146" t="s">
        <v>125</v>
      </c>
      <c r="B100" s="145" t="s">
        <v>126</v>
      </c>
      <c r="C100" s="36">
        <v>0</v>
      </c>
      <c r="D100" s="141"/>
      <c r="E100" s="151"/>
      <c r="F100" s="272">
        <v>0</v>
      </c>
      <c r="G100" s="142">
        <v>743.29</v>
      </c>
      <c r="H100" s="143">
        <f t="shared" si="14"/>
        <v>0</v>
      </c>
    </row>
    <row r="101" spans="1:10" ht="15.75" customHeight="1">
      <c r="A101" s="144" t="s">
        <v>128</v>
      </c>
      <c r="B101" s="145" t="s">
        <v>126</v>
      </c>
      <c r="C101" s="36">
        <v>200</v>
      </c>
      <c r="D101" s="141"/>
      <c r="E101" s="15"/>
      <c r="F101" s="36">
        <f t="shared" ref="F101:F125" si="15">C101+D101-E101</f>
        <v>200</v>
      </c>
      <c r="G101" s="142">
        <v>559.19762200000002</v>
      </c>
      <c r="H101" s="143">
        <f t="shared" si="14"/>
        <v>111839.52440000001</v>
      </c>
      <c r="I101" s="161"/>
    </row>
    <row r="102" spans="1:10" ht="15.75" customHeight="1">
      <c r="A102" s="144" t="s">
        <v>129</v>
      </c>
      <c r="B102" s="145" t="s">
        <v>115</v>
      </c>
      <c r="C102" s="36">
        <v>375</v>
      </c>
      <c r="D102" s="148"/>
      <c r="E102" s="15"/>
      <c r="F102" s="36">
        <f t="shared" si="15"/>
        <v>375</v>
      </c>
      <c r="G102" s="142">
        <v>384</v>
      </c>
      <c r="H102" s="143">
        <f t="shared" si="14"/>
        <v>144000</v>
      </c>
    </row>
    <row r="103" spans="1:10" ht="15.75" customHeight="1">
      <c r="A103" s="144" t="s">
        <v>130</v>
      </c>
      <c r="B103" s="145" t="s">
        <v>117</v>
      </c>
      <c r="C103" s="36">
        <v>5</v>
      </c>
      <c r="D103" s="141"/>
      <c r="E103" s="151"/>
      <c r="F103" s="36">
        <f t="shared" si="15"/>
        <v>5</v>
      </c>
      <c r="G103" s="142">
        <v>398</v>
      </c>
      <c r="H103" s="143">
        <f t="shared" si="14"/>
        <v>1990</v>
      </c>
    </row>
    <row r="104" spans="1:10" ht="15.75" customHeight="1">
      <c r="A104" s="144" t="s">
        <v>131</v>
      </c>
      <c r="B104" s="145" t="s">
        <v>117</v>
      </c>
      <c r="C104" s="36">
        <v>350</v>
      </c>
      <c r="D104" s="141"/>
      <c r="E104" s="15"/>
      <c r="F104" s="36">
        <f t="shared" si="15"/>
        <v>350</v>
      </c>
      <c r="G104" s="142">
        <v>427</v>
      </c>
      <c r="H104" s="143">
        <f t="shared" si="14"/>
        <v>149450</v>
      </c>
    </row>
    <row r="105" spans="1:10" ht="15.75" customHeight="1">
      <c r="A105" s="144" t="s">
        <v>132</v>
      </c>
      <c r="B105" s="145" t="s">
        <v>117</v>
      </c>
      <c r="C105" s="36">
        <v>5</v>
      </c>
      <c r="D105" s="141"/>
      <c r="E105" s="151"/>
      <c r="F105" s="36">
        <f t="shared" si="15"/>
        <v>5</v>
      </c>
      <c r="G105" s="142">
        <v>688.59</v>
      </c>
      <c r="H105" s="143">
        <f t="shared" si="14"/>
        <v>3442.9500000000003</v>
      </c>
    </row>
    <row r="106" spans="1:10" ht="15.75" customHeight="1">
      <c r="A106" s="157" t="s">
        <v>133</v>
      </c>
      <c r="B106" s="145" t="s">
        <v>117</v>
      </c>
      <c r="C106" s="36">
        <v>50</v>
      </c>
      <c r="D106" s="148"/>
      <c r="E106" s="15"/>
      <c r="F106" s="36">
        <f t="shared" si="15"/>
        <v>50</v>
      </c>
      <c r="G106" s="142">
        <v>522.19000000000005</v>
      </c>
      <c r="H106" s="143">
        <f t="shared" si="14"/>
        <v>26109.500000000004</v>
      </c>
    </row>
    <row r="107" spans="1:10" ht="15.75" customHeight="1">
      <c r="A107" s="144" t="s">
        <v>134</v>
      </c>
      <c r="B107" s="145" t="s">
        <v>117</v>
      </c>
      <c r="C107" s="36">
        <v>10</v>
      </c>
      <c r="D107" s="141"/>
      <c r="E107" s="151"/>
      <c r="F107" s="36">
        <f t="shared" si="15"/>
        <v>10</v>
      </c>
      <c r="G107" s="142">
        <v>504</v>
      </c>
      <c r="H107" s="143">
        <f t="shared" si="14"/>
        <v>5040</v>
      </c>
    </row>
    <row r="108" spans="1:10" ht="15.75" customHeight="1">
      <c r="A108" s="144" t="s">
        <v>135</v>
      </c>
      <c r="B108" s="145" t="s">
        <v>117</v>
      </c>
      <c r="C108" s="36">
        <v>125</v>
      </c>
      <c r="D108" s="141"/>
      <c r="E108" s="15"/>
      <c r="F108" s="36">
        <f t="shared" si="15"/>
        <v>125</v>
      </c>
      <c r="G108" s="142">
        <v>514</v>
      </c>
      <c r="H108" s="143">
        <f t="shared" si="14"/>
        <v>64250</v>
      </c>
    </row>
    <row r="109" spans="1:10" ht="15.75" customHeight="1">
      <c r="A109" s="157" t="s">
        <v>136</v>
      </c>
      <c r="B109" s="145" t="s">
        <v>117</v>
      </c>
      <c r="C109" s="36">
        <v>60</v>
      </c>
      <c r="D109" s="148"/>
      <c r="E109" s="15"/>
      <c r="F109" s="36">
        <f t="shared" si="15"/>
        <v>60</v>
      </c>
      <c r="G109" s="142">
        <v>557</v>
      </c>
      <c r="H109" s="143">
        <f t="shared" si="14"/>
        <v>33420</v>
      </c>
      <c r="J109" s="273"/>
    </row>
    <row r="110" spans="1:10" ht="15.75" customHeight="1">
      <c r="A110" s="157" t="s">
        <v>137</v>
      </c>
      <c r="B110" s="145" t="s">
        <v>117</v>
      </c>
      <c r="C110" s="36">
        <v>40</v>
      </c>
      <c r="D110" s="148"/>
      <c r="E110" s="15"/>
      <c r="F110" s="36">
        <f t="shared" si="15"/>
        <v>40</v>
      </c>
      <c r="G110" s="142">
        <v>524</v>
      </c>
      <c r="H110" s="143">
        <f t="shared" si="14"/>
        <v>20960</v>
      </c>
    </row>
    <row r="111" spans="1:10" ht="15.75" customHeight="1">
      <c r="A111" s="157" t="s">
        <v>138</v>
      </c>
      <c r="B111" s="145" t="s">
        <v>117</v>
      </c>
      <c r="C111" s="36">
        <v>15</v>
      </c>
      <c r="D111" s="148"/>
      <c r="E111" s="15"/>
      <c r="F111" s="36">
        <f t="shared" si="15"/>
        <v>15</v>
      </c>
      <c r="G111" s="142">
        <v>689.75</v>
      </c>
      <c r="H111" s="143">
        <f t="shared" si="14"/>
        <v>10346.25</v>
      </c>
    </row>
    <row r="112" spans="1:10" ht="15.75" customHeight="1">
      <c r="A112" s="157" t="s">
        <v>139</v>
      </c>
      <c r="B112" s="145" t="s">
        <v>117</v>
      </c>
      <c r="C112" s="36">
        <v>155</v>
      </c>
      <c r="D112" s="148"/>
      <c r="E112" s="15"/>
      <c r="F112" s="36">
        <f t="shared" si="15"/>
        <v>155</v>
      </c>
      <c r="G112" s="142">
        <v>629.27</v>
      </c>
      <c r="H112" s="143">
        <f t="shared" si="14"/>
        <v>97536.849999999991</v>
      </c>
    </row>
    <row r="113" spans="1:10" ht="15.75" customHeight="1">
      <c r="A113" s="157" t="s">
        <v>140</v>
      </c>
      <c r="B113" s="145" t="s">
        <v>117</v>
      </c>
      <c r="C113" s="36">
        <v>70</v>
      </c>
      <c r="D113" s="148"/>
      <c r="E113" s="15"/>
      <c r="F113" s="36">
        <f t="shared" si="15"/>
        <v>70</v>
      </c>
      <c r="G113" s="142">
        <v>532.12</v>
      </c>
      <c r="H113" s="143">
        <f t="shared" si="14"/>
        <v>37248.400000000001</v>
      </c>
    </row>
    <row r="114" spans="1:10" ht="15.75" customHeight="1">
      <c r="A114" s="146" t="s">
        <v>141</v>
      </c>
      <c r="B114" s="145" t="s">
        <v>108</v>
      </c>
      <c r="C114" s="36">
        <v>650</v>
      </c>
      <c r="D114" s="141"/>
      <c r="E114" s="151"/>
      <c r="F114" s="36">
        <f t="shared" si="15"/>
        <v>650</v>
      </c>
      <c r="G114" s="142">
        <v>60</v>
      </c>
      <c r="H114" s="143">
        <f t="shared" si="14"/>
        <v>39000</v>
      </c>
    </row>
    <row r="115" spans="1:10" ht="15.75" customHeight="1">
      <c r="A115" s="144" t="s">
        <v>142</v>
      </c>
      <c r="B115" s="145" t="s">
        <v>143</v>
      </c>
      <c r="C115" s="36">
        <v>25</v>
      </c>
      <c r="D115" s="141"/>
      <c r="E115" s="151"/>
      <c r="F115" s="36">
        <f t="shared" si="15"/>
        <v>25</v>
      </c>
      <c r="G115" s="142">
        <v>84</v>
      </c>
      <c r="H115" s="143">
        <f t="shared" si="14"/>
        <v>2100</v>
      </c>
    </row>
    <row r="116" spans="1:10" ht="15.75" customHeight="1">
      <c r="A116" s="157" t="s">
        <v>144</v>
      </c>
      <c r="B116" s="145" t="s">
        <v>117</v>
      </c>
      <c r="C116" s="36">
        <v>25</v>
      </c>
      <c r="D116" s="148"/>
      <c r="E116" s="15"/>
      <c r="F116" s="36">
        <f t="shared" si="15"/>
        <v>25</v>
      </c>
      <c r="G116" s="142">
        <v>194.15</v>
      </c>
      <c r="H116" s="143">
        <f t="shared" si="14"/>
        <v>4853.75</v>
      </c>
    </row>
    <row r="117" spans="1:10" ht="15.75" customHeight="1">
      <c r="A117" s="157" t="s">
        <v>144</v>
      </c>
      <c r="B117" s="145" t="s">
        <v>117</v>
      </c>
      <c r="C117" s="36">
        <v>100</v>
      </c>
      <c r="D117" s="148"/>
      <c r="E117" s="15"/>
      <c r="F117" s="36">
        <f t="shared" si="15"/>
        <v>100</v>
      </c>
      <c r="G117" s="142">
        <v>179.24</v>
      </c>
      <c r="H117" s="143">
        <f t="shared" si="14"/>
        <v>17924</v>
      </c>
    </row>
    <row r="118" spans="1:10" ht="15.75" customHeight="1">
      <c r="A118" s="157" t="s">
        <v>145</v>
      </c>
      <c r="B118" s="145" t="s">
        <v>146</v>
      </c>
      <c r="C118" s="36">
        <v>25</v>
      </c>
      <c r="D118" s="148"/>
      <c r="E118" s="15"/>
      <c r="F118" s="36">
        <f t="shared" si="15"/>
        <v>25</v>
      </c>
      <c r="G118" s="142">
        <v>851.5</v>
      </c>
      <c r="H118" s="143">
        <f t="shared" si="14"/>
        <v>21287.5</v>
      </c>
    </row>
    <row r="119" spans="1:10" ht="15.75" customHeight="1">
      <c r="A119" s="157" t="s">
        <v>147</v>
      </c>
      <c r="B119" s="145" t="s">
        <v>148</v>
      </c>
      <c r="C119" s="36">
        <v>0</v>
      </c>
      <c r="D119" s="148"/>
      <c r="E119" s="15"/>
      <c r="F119" s="36">
        <f t="shared" si="15"/>
        <v>0</v>
      </c>
      <c r="G119" s="142">
        <v>152.5</v>
      </c>
      <c r="H119" s="143">
        <f t="shared" si="14"/>
        <v>0</v>
      </c>
    </row>
    <row r="120" spans="1:10" ht="15.75" customHeight="1">
      <c r="A120" s="157" t="s">
        <v>147</v>
      </c>
      <c r="B120" s="145" t="s">
        <v>149</v>
      </c>
      <c r="C120" s="36">
        <v>0</v>
      </c>
      <c r="D120" s="148"/>
      <c r="E120" s="15"/>
      <c r="F120" s="36">
        <f t="shared" si="15"/>
        <v>0</v>
      </c>
      <c r="G120" s="142">
        <v>173</v>
      </c>
      <c r="H120" s="143">
        <f t="shared" si="14"/>
        <v>0</v>
      </c>
    </row>
    <row r="121" spans="1:10" ht="15.75" customHeight="1">
      <c r="A121" s="157" t="s">
        <v>150</v>
      </c>
      <c r="B121" s="145" t="s">
        <v>151</v>
      </c>
      <c r="C121" s="36">
        <v>10880</v>
      </c>
      <c r="D121" s="148"/>
      <c r="E121" s="15">
        <v>880</v>
      </c>
      <c r="F121" s="36">
        <f t="shared" si="15"/>
        <v>10000</v>
      </c>
      <c r="G121" s="142">
        <v>143</v>
      </c>
      <c r="H121" s="143">
        <f t="shared" si="14"/>
        <v>1430000</v>
      </c>
      <c r="J121" s="149"/>
    </row>
    <row r="122" spans="1:10" ht="15.75" customHeight="1">
      <c r="A122" s="157" t="s">
        <v>152</v>
      </c>
      <c r="B122" s="145" t="s">
        <v>153</v>
      </c>
      <c r="C122" s="36">
        <v>36</v>
      </c>
      <c r="D122" s="148"/>
      <c r="E122" s="15"/>
      <c r="F122" s="36">
        <f t="shared" si="15"/>
        <v>36</v>
      </c>
      <c r="G122" s="142">
        <v>2196.6</v>
      </c>
      <c r="H122" s="143">
        <f t="shared" si="14"/>
        <v>79077.599999999991</v>
      </c>
    </row>
    <row r="123" spans="1:10" ht="15.75" customHeight="1">
      <c r="A123" s="146" t="s">
        <v>154</v>
      </c>
      <c r="B123" s="145" t="s">
        <v>155</v>
      </c>
      <c r="C123" s="36">
        <v>920</v>
      </c>
      <c r="D123" s="141"/>
      <c r="E123" s="151"/>
      <c r="F123" s="36">
        <f t="shared" si="15"/>
        <v>920</v>
      </c>
      <c r="G123" s="142">
        <v>45</v>
      </c>
      <c r="H123" s="143">
        <f t="shared" si="14"/>
        <v>41400</v>
      </c>
    </row>
    <row r="124" spans="1:10" ht="15.75" customHeight="1">
      <c r="A124" s="163" t="s">
        <v>156</v>
      </c>
      <c r="B124" s="164" t="s">
        <v>117</v>
      </c>
      <c r="C124" s="36">
        <v>0</v>
      </c>
      <c r="D124" s="148"/>
      <c r="E124" s="15"/>
      <c r="F124" s="36">
        <f t="shared" si="15"/>
        <v>0</v>
      </c>
      <c r="G124" s="165">
        <v>168.11</v>
      </c>
      <c r="H124" s="143">
        <f t="shared" si="14"/>
        <v>0</v>
      </c>
    </row>
    <row r="125" spans="1:10" ht="15.75" customHeight="1">
      <c r="A125" s="163" t="s">
        <v>448</v>
      </c>
      <c r="B125" s="164" t="s">
        <v>117</v>
      </c>
      <c r="C125" s="36">
        <v>24.6</v>
      </c>
      <c r="D125" s="148"/>
      <c r="E125" s="15"/>
      <c r="F125" s="36">
        <f t="shared" si="15"/>
        <v>24.6</v>
      </c>
      <c r="G125" s="165">
        <v>129</v>
      </c>
      <c r="H125" s="143">
        <f t="shared" si="14"/>
        <v>3173.4</v>
      </c>
    </row>
    <row r="126" spans="1:10" ht="15.75" customHeight="1">
      <c r="A126" s="163" t="s">
        <v>159</v>
      </c>
      <c r="B126" s="164"/>
      <c r="C126" s="36"/>
      <c r="D126" s="15"/>
      <c r="E126" s="15"/>
      <c r="F126" s="36"/>
      <c r="G126" s="165"/>
      <c r="H126" s="143">
        <f>G126*F126</f>
        <v>0</v>
      </c>
    </row>
    <row r="127" spans="1:10" ht="15.75" customHeight="1">
      <c r="A127" s="167" t="s">
        <v>160</v>
      </c>
      <c r="B127" s="168"/>
      <c r="C127" s="169">
        <f t="shared" ref="C127:F127" si="16">SUM(C73:C126)</f>
        <v>27318.536</v>
      </c>
      <c r="D127" s="170">
        <f t="shared" si="16"/>
        <v>0</v>
      </c>
      <c r="E127" s="170">
        <f t="shared" si="16"/>
        <v>1839.65</v>
      </c>
      <c r="F127" s="171">
        <f t="shared" si="16"/>
        <v>25478.885999999999</v>
      </c>
      <c r="G127" s="172"/>
      <c r="H127" s="173">
        <f>SUM(H73:H126)</f>
        <v>3620841.1616000002</v>
      </c>
    </row>
    <row r="128" spans="1:10" ht="15.75" customHeight="1"/>
    <row r="129" spans="1:10" ht="15.75" customHeight="1">
      <c r="A129" s="535" t="s">
        <v>161</v>
      </c>
      <c r="B129" s="536"/>
      <c r="C129" s="536"/>
      <c r="D129" s="536"/>
      <c r="E129" s="536"/>
      <c r="F129" s="536"/>
      <c r="G129" s="536"/>
      <c r="H129" s="536"/>
      <c r="I129" s="1"/>
    </row>
    <row r="130" spans="1:10" ht="15.75" customHeight="1">
      <c r="A130" s="174" t="s">
        <v>162</v>
      </c>
      <c r="B130" s="175" t="s">
        <v>40</v>
      </c>
      <c r="C130" s="176" t="s">
        <v>163</v>
      </c>
      <c r="D130" s="177" t="s">
        <v>42</v>
      </c>
      <c r="E130" s="178" t="s">
        <v>43</v>
      </c>
      <c r="F130" s="176" t="s">
        <v>164</v>
      </c>
      <c r="G130" s="179" t="s">
        <v>96</v>
      </c>
      <c r="H130" s="180" t="s">
        <v>55</v>
      </c>
    </row>
    <row r="131" spans="1:10" ht="15.75" customHeight="1">
      <c r="A131" s="182" t="s">
        <v>165</v>
      </c>
      <c r="B131" s="140" t="s">
        <v>166</v>
      </c>
      <c r="C131" s="183">
        <v>221.25</v>
      </c>
      <c r="D131" s="184"/>
      <c r="E131" s="185"/>
      <c r="F131" s="183">
        <f t="shared" ref="F131:F158" si="17">C131+D131-E131</f>
        <v>221.25</v>
      </c>
      <c r="G131" s="186">
        <v>605</v>
      </c>
      <c r="H131" s="187">
        <f t="shared" ref="H131:H158" si="18">F131*G131</f>
        <v>133856.25</v>
      </c>
      <c r="J131" s="149"/>
    </row>
    <row r="132" spans="1:10" ht="15.75" customHeight="1">
      <c r="A132" s="163" t="s">
        <v>167</v>
      </c>
      <c r="B132" s="145" t="s">
        <v>166</v>
      </c>
      <c r="C132" s="36">
        <v>215.6</v>
      </c>
      <c r="D132" s="148"/>
      <c r="E132" s="15"/>
      <c r="F132" s="183">
        <f t="shared" si="17"/>
        <v>215.6</v>
      </c>
      <c r="G132" s="17">
        <v>605</v>
      </c>
      <c r="H132" s="187">
        <f t="shared" si="18"/>
        <v>130438</v>
      </c>
      <c r="J132" s="149"/>
    </row>
    <row r="133" spans="1:10" ht="15.75" customHeight="1">
      <c r="A133" s="163" t="s">
        <v>168</v>
      </c>
      <c r="B133" s="145" t="s">
        <v>166</v>
      </c>
      <c r="C133" s="36">
        <v>221.32</v>
      </c>
      <c r="D133" s="148"/>
      <c r="E133" s="15"/>
      <c r="F133" s="183">
        <f t="shared" si="17"/>
        <v>221.32</v>
      </c>
      <c r="G133" s="17">
        <v>605</v>
      </c>
      <c r="H133" s="187">
        <f t="shared" si="18"/>
        <v>133898.6</v>
      </c>
      <c r="J133" s="166"/>
    </row>
    <row r="134" spans="1:10" ht="15.75" customHeight="1">
      <c r="A134" s="163" t="s">
        <v>169</v>
      </c>
      <c r="B134" s="145" t="s">
        <v>166</v>
      </c>
      <c r="C134" s="36">
        <v>219.4</v>
      </c>
      <c r="D134" s="148"/>
      <c r="E134" s="15"/>
      <c r="F134" s="183">
        <f t="shared" si="17"/>
        <v>219.4</v>
      </c>
      <c r="G134" s="17">
        <v>605</v>
      </c>
      <c r="H134" s="187">
        <f t="shared" si="18"/>
        <v>132737</v>
      </c>
      <c r="J134" s="149"/>
    </row>
    <row r="135" spans="1:10" ht="15.75" customHeight="1">
      <c r="A135" s="189" t="s">
        <v>170</v>
      </c>
      <c r="B135" s="145" t="s">
        <v>166</v>
      </c>
      <c r="C135" s="183">
        <v>350.47</v>
      </c>
      <c r="D135" s="184"/>
      <c r="E135" s="15"/>
      <c r="F135" s="183">
        <f t="shared" si="17"/>
        <v>350.47</v>
      </c>
      <c r="G135" s="190">
        <v>625</v>
      </c>
      <c r="H135" s="187">
        <f t="shared" si="18"/>
        <v>219043.75000000003</v>
      </c>
    </row>
    <row r="136" spans="1:10" ht="15.75" customHeight="1">
      <c r="A136" s="189" t="s">
        <v>171</v>
      </c>
      <c r="B136" s="145" t="s">
        <v>166</v>
      </c>
      <c r="C136" s="183">
        <v>180.15</v>
      </c>
      <c r="D136" s="184"/>
      <c r="E136" s="15"/>
      <c r="F136" s="183">
        <f t="shared" si="17"/>
        <v>180.15</v>
      </c>
      <c r="G136" s="17">
        <v>692</v>
      </c>
      <c r="H136" s="187">
        <f t="shared" si="18"/>
        <v>124663.8</v>
      </c>
    </row>
    <row r="137" spans="1:10" ht="15.75" customHeight="1">
      <c r="A137" s="189" t="s">
        <v>449</v>
      </c>
      <c r="B137" s="145" t="s">
        <v>166</v>
      </c>
      <c r="C137" s="36">
        <v>274</v>
      </c>
      <c r="D137" s="184"/>
      <c r="E137" s="15"/>
      <c r="F137" s="183">
        <f t="shared" si="17"/>
        <v>274</v>
      </c>
      <c r="G137" s="17">
        <v>682</v>
      </c>
      <c r="H137" s="187">
        <f t="shared" si="18"/>
        <v>186868</v>
      </c>
    </row>
    <row r="138" spans="1:10" ht="15.75" customHeight="1">
      <c r="A138" s="189" t="s">
        <v>173</v>
      </c>
      <c r="B138" s="145" t="s">
        <v>166</v>
      </c>
      <c r="C138" s="183">
        <v>0</v>
      </c>
      <c r="D138" s="184"/>
      <c r="E138" s="15"/>
      <c r="F138" s="183">
        <f t="shared" si="17"/>
        <v>0</v>
      </c>
      <c r="G138" s="17">
        <v>414</v>
      </c>
      <c r="H138" s="187">
        <f t="shared" si="18"/>
        <v>0</v>
      </c>
    </row>
    <row r="139" spans="1:10" ht="15.75" customHeight="1">
      <c r="A139" s="191" t="s">
        <v>174</v>
      </c>
      <c r="B139" s="192" t="s">
        <v>175</v>
      </c>
      <c r="C139" s="36">
        <v>17245</v>
      </c>
      <c r="D139" s="148"/>
      <c r="E139" s="15"/>
      <c r="F139" s="183">
        <f t="shared" si="17"/>
        <v>17245</v>
      </c>
      <c r="G139" s="17">
        <v>17.399999999999999</v>
      </c>
      <c r="H139" s="187">
        <f t="shared" si="18"/>
        <v>300063</v>
      </c>
      <c r="J139" s="181"/>
    </row>
    <row r="140" spans="1:10" ht="15.75" customHeight="1">
      <c r="A140" s="163" t="s">
        <v>176</v>
      </c>
      <c r="B140" s="15" t="s">
        <v>177</v>
      </c>
      <c r="C140" s="36">
        <v>0</v>
      </c>
      <c r="D140" s="148"/>
      <c r="E140" s="15"/>
      <c r="F140" s="183">
        <f t="shared" si="17"/>
        <v>0</v>
      </c>
      <c r="G140" s="17">
        <v>3.86</v>
      </c>
      <c r="H140" s="187">
        <f t="shared" si="18"/>
        <v>0</v>
      </c>
      <c r="J140" s="188"/>
    </row>
    <row r="141" spans="1:10" ht="15.75" customHeight="1">
      <c r="A141" s="163" t="s">
        <v>178</v>
      </c>
      <c r="B141" s="145" t="s">
        <v>179</v>
      </c>
      <c r="C141" s="36">
        <v>100</v>
      </c>
      <c r="D141" s="148"/>
      <c r="E141" s="15"/>
      <c r="F141" s="183">
        <f t="shared" si="17"/>
        <v>100</v>
      </c>
      <c r="G141" s="17">
        <v>432.82</v>
      </c>
      <c r="H141" s="187">
        <f t="shared" si="18"/>
        <v>43282</v>
      </c>
      <c r="J141" s="188"/>
    </row>
    <row r="142" spans="1:10" ht="15.75" customHeight="1">
      <c r="A142" s="163" t="s">
        <v>180</v>
      </c>
      <c r="B142" s="145" t="s">
        <v>179</v>
      </c>
      <c r="C142" s="36">
        <v>0</v>
      </c>
      <c r="D142" s="148"/>
      <c r="E142" s="15"/>
      <c r="F142" s="183">
        <f t="shared" si="17"/>
        <v>0</v>
      </c>
      <c r="G142" s="17">
        <v>4</v>
      </c>
      <c r="H142" s="187">
        <f t="shared" si="18"/>
        <v>0</v>
      </c>
      <c r="J142" s="188"/>
    </row>
    <row r="143" spans="1:10" ht="15.75" customHeight="1">
      <c r="A143" s="146" t="s">
        <v>181</v>
      </c>
      <c r="B143" s="145" t="s">
        <v>179</v>
      </c>
      <c r="C143" s="36">
        <v>1077</v>
      </c>
      <c r="D143" s="148"/>
      <c r="E143" s="15"/>
      <c r="F143" s="183">
        <f t="shared" si="17"/>
        <v>1077</v>
      </c>
      <c r="G143" s="17">
        <v>2.9</v>
      </c>
      <c r="H143" s="187">
        <f t="shared" si="18"/>
        <v>3123.2999999999997</v>
      </c>
      <c r="J143" s="188"/>
    </row>
    <row r="144" spans="1:10" ht="15.75" customHeight="1">
      <c r="A144" s="146" t="s">
        <v>182</v>
      </c>
      <c r="B144" s="145" t="s">
        <v>179</v>
      </c>
      <c r="C144" s="36">
        <v>0</v>
      </c>
      <c r="D144" s="148"/>
      <c r="E144" s="15"/>
      <c r="F144" s="183">
        <f t="shared" si="17"/>
        <v>0</v>
      </c>
      <c r="G144" s="17">
        <v>499.4</v>
      </c>
      <c r="H144" s="187">
        <f t="shared" si="18"/>
        <v>0</v>
      </c>
      <c r="J144" s="149"/>
    </row>
    <row r="145" spans="1:10" ht="15.75" customHeight="1">
      <c r="A145" s="191" t="s">
        <v>183</v>
      </c>
      <c r="B145" s="193" t="s">
        <v>184</v>
      </c>
      <c r="C145" s="194">
        <v>4517</v>
      </c>
      <c r="D145" s="195"/>
      <c r="E145" s="196"/>
      <c r="F145" s="183">
        <f t="shared" si="17"/>
        <v>4517</v>
      </c>
      <c r="G145" s="197">
        <v>24.995999999999999</v>
      </c>
      <c r="H145" s="187">
        <f t="shared" si="18"/>
        <v>112906.932</v>
      </c>
      <c r="J145" s="149"/>
    </row>
    <row r="146" spans="1:10" ht="15.75" customHeight="1">
      <c r="A146" s="146" t="s">
        <v>185</v>
      </c>
      <c r="B146" s="145" t="s">
        <v>184</v>
      </c>
      <c r="C146" s="36">
        <v>3000</v>
      </c>
      <c r="D146" s="148"/>
      <c r="E146" s="15"/>
      <c r="F146" s="183">
        <f t="shared" si="17"/>
        <v>3000</v>
      </c>
      <c r="G146" s="17">
        <v>27.552</v>
      </c>
      <c r="H146" s="187">
        <f t="shared" si="18"/>
        <v>82656</v>
      </c>
      <c r="J146" s="274"/>
    </row>
    <row r="147" spans="1:10" ht="15.75" customHeight="1">
      <c r="A147" s="146" t="s">
        <v>186</v>
      </c>
      <c r="B147" s="145" t="s">
        <v>184</v>
      </c>
      <c r="C147" s="36">
        <v>18000</v>
      </c>
      <c r="D147" s="148"/>
      <c r="E147" s="15"/>
      <c r="F147" s="183">
        <f t="shared" si="17"/>
        <v>18000</v>
      </c>
      <c r="G147" s="17">
        <v>13.788</v>
      </c>
      <c r="H147" s="187">
        <f t="shared" si="18"/>
        <v>248184</v>
      </c>
      <c r="J147" s="274"/>
    </row>
    <row r="148" spans="1:10" ht="15.75" customHeight="1">
      <c r="A148" s="146" t="s">
        <v>187</v>
      </c>
      <c r="B148" s="145" t="s">
        <v>184</v>
      </c>
      <c r="C148" s="36">
        <v>1014</v>
      </c>
      <c r="D148" s="148"/>
      <c r="E148" s="15"/>
      <c r="F148" s="183">
        <f t="shared" si="17"/>
        <v>1014</v>
      </c>
      <c r="G148" s="17">
        <v>24.744</v>
      </c>
      <c r="H148" s="187">
        <f t="shared" si="18"/>
        <v>25090.416000000001</v>
      </c>
      <c r="J148" s="274"/>
    </row>
    <row r="149" spans="1:10" ht="15.75" customHeight="1">
      <c r="A149" s="163" t="s">
        <v>188</v>
      </c>
      <c r="B149" s="145" t="s">
        <v>184</v>
      </c>
      <c r="C149" s="36">
        <v>0</v>
      </c>
      <c r="D149" s="148"/>
      <c r="E149" s="15"/>
      <c r="F149" s="183">
        <f t="shared" si="17"/>
        <v>0</v>
      </c>
      <c r="G149" s="17">
        <v>13.79</v>
      </c>
      <c r="H149" s="187">
        <f t="shared" si="18"/>
        <v>0</v>
      </c>
      <c r="J149" s="188"/>
    </row>
    <row r="150" spans="1:10" ht="15.75" customHeight="1">
      <c r="A150" s="199" t="s">
        <v>189</v>
      </c>
      <c r="B150" s="185" t="s">
        <v>190</v>
      </c>
      <c r="C150" s="183">
        <v>1280</v>
      </c>
      <c r="D150" s="184"/>
      <c r="E150" s="185"/>
      <c r="F150" s="183">
        <f t="shared" si="17"/>
        <v>1280</v>
      </c>
      <c r="G150" s="186">
        <v>33</v>
      </c>
      <c r="H150" s="187">
        <f t="shared" si="18"/>
        <v>42240</v>
      </c>
      <c r="J150" s="188"/>
    </row>
    <row r="151" spans="1:10" ht="15.75" customHeight="1">
      <c r="A151" s="200" t="s">
        <v>191</v>
      </c>
      <c r="B151" s="145" t="s">
        <v>192</v>
      </c>
      <c r="C151" s="36">
        <v>347.08</v>
      </c>
      <c r="D151" s="148"/>
      <c r="E151" s="15">
        <v>16</v>
      </c>
      <c r="F151" s="183">
        <f t="shared" si="17"/>
        <v>331.08</v>
      </c>
      <c r="G151" s="17">
        <v>715</v>
      </c>
      <c r="H151" s="187">
        <f t="shared" si="18"/>
        <v>236722.19999999998</v>
      </c>
      <c r="J151" s="188"/>
    </row>
    <row r="152" spans="1:10" ht="15.75" customHeight="1">
      <c r="A152" s="200" t="s">
        <v>193</v>
      </c>
      <c r="B152" s="145" t="s">
        <v>192</v>
      </c>
      <c r="C152" s="36">
        <v>265.2</v>
      </c>
      <c r="D152" s="148"/>
      <c r="E152" s="15"/>
      <c r="F152" s="183">
        <f t="shared" si="17"/>
        <v>265.2</v>
      </c>
      <c r="G152" s="17">
        <v>850</v>
      </c>
      <c r="H152" s="187">
        <f t="shared" si="18"/>
        <v>225420</v>
      </c>
      <c r="J152" s="188"/>
    </row>
    <row r="153" spans="1:10" ht="15.75" customHeight="1">
      <c r="A153" s="200" t="s">
        <v>194</v>
      </c>
      <c r="B153" s="145" t="s">
        <v>192</v>
      </c>
      <c r="C153" s="36">
        <v>246.94</v>
      </c>
      <c r="D153" s="148"/>
      <c r="E153" s="15"/>
      <c r="F153" s="183">
        <f t="shared" si="17"/>
        <v>246.94</v>
      </c>
      <c r="G153" s="17">
        <v>850</v>
      </c>
      <c r="H153" s="187">
        <f t="shared" si="18"/>
        <v>209899</v>
      </c>
      <c r="J153" s="188"/>
    </row>
    <row r="154" spans="1:10" ht="15.75" customHeight="1">
      <c r="A154" s="146" t="s">
        <v>195</v>
      </c>
      <c r="B154" s="145" t="s">
        <v>192</v>
      </c>
      <c r="C154" s="36">
        <v>259.18</v>
      </c>
      <c r="D154" s="148"/>
      <c r="E154" s="15"/>
      <c r="F154" s="183">
        <f t="shared" si="17"/>
        <v>259.18</v>
      </c>
      <c r="G154" s="17">
        <v>741</v>
      </c>
      <c r="H154" s="187">
        <f t="shared" si="18"/>
        <v>192052.38</v>
      </c>
      <c r="J154" s="188"/>
    </row>
    <row r="155" spans="1:10" ht="15.75" customHeight="1">
      <c r="A155" s="146" t="s">
        <v>196</v>
      </c>
      <c r="B155" s="145" t="s">
        <v>197</v>
      </c>
      <c r="C155" s="36">
        <v>158.91</v>
      </c>
      <c r="D155" s="148"/>
      <c r="E155" s="15">
        <v>14.6</v>
      </c>
      <c r="F155" s="183">
        <f t="shared" si="17"/>
        <v>144.31</v>
      </c>
      <c r="G155" s="17">
        <v>290</v>
      </c>
      <c r="H155" s="187">
        <f t="shared" si="18"/>
        <v>41849.9</v>
      </c>
      <c r="J155" s="188"/>
    </row>
    <row r="156" spans="1:10" ht="15.75" customHeight="1">
      <c r="A156" s="146" t="s">
        <v>198</v>
      </c>
      <c r="B156" s="145" t="s">
        <v>197</v>
      </c>
      <c r="C156" s="36">
        <v>157.05000000000001</v>
      </c>
      <c r="D156" s="148"/>
      <c r="E156" s="15"/>
      <c r="F156" s="183">
        <f t="shared" si="17"/>
        <v>157.05000000000001</v>
      </c>
      <c r="G156" s="17">
        <v>280</v>
      </c>
      <c r="H156" s="187">
        <f t="shared" si="18"/>
        <v>43974</v>
      </c>
      <c r="J156" s="188"/>
    </row>
    <row r="157" spans="1:10" ht="15.75" customHeight="1">
      <c r="A157" s="146" t="s">
        <v>199</v>
      </c>
      <c r="B157" s="15" t="s">
        <v>200</v>
      </c>
      <c r="C157" s="36">
        <v>50400</v>
      </c>
      <c r="D157" s="148"/>
      <c r="E157" s="15">
        <v>5040</v>
      </c>
      <c r="F157" s="183">
        <f t="shared" si="17"/>
        <v>45360</v>
      </c>
      <c r="G157" s="17">
        <v>5.3</v>
      </c>
      <c r="H157" s="187">
        <f t="shared" si="18"/>
        <v>240408</v>
      </c>
      <c r="J157" s="188"/>
    </row>
    <row r="158" spans="1:10" ht="15.75" customHeight="1">
      <c r="A158" s="200" t="s">
        <v>201</v>
      </c>
      <c r="B158" s="145" t="s">
        <v>202</v>
      </c>
      <c r="C158" s="36">
        <v>0</v>
      </c>
      <c r="D158" s="148"/>
      <c r="E158" s="15"/>
      <c r="F158" s="183">
        <f t="shared" si="17"/>
        <v>0</v>
      </c>
      <c r="G158" s="17">
        <v>5</v>
      </c>
      <c r="H158" s="187">
        <f t="shared" si="18"/>
        <v>0</v>
      </c>
      <c r="J158" s="188"/>
    </row>
    <row r="159" spans="1:10" ht="15.75" customHeight="1">
      <c r="A159" s="275" t="s">
        <v>203</v>
      </c>
      <c r="B159" s="276"/>
      <c r="C159" s="169">
        <f t="shared" ref="C159:F159" si="19">SUM(C131:C158)</f>
        <v>99749.550000000017</v>
      </c>
      <c r="D159" s="277">
        <f t="shared" si="19"/>
        <v>0</v>
      </c>
      <c r="E159" s="277">
        <f t="shared" si="19"/>
        <v>5070.6000000000004</v>
      </c>
      <c r="F159" s="169">
        <f t="shared" si="19"/>
        <v>94678.950000000012</v>
      </c>
      <c r="G159" s="276"/>
      <c r="H159" s="278">
        <f>SUM(H131:H158)</f>
        <v>3109376.5279999999</v>
      </c>
      <c r="J159" s="188"/>
    </row>
    <row r="160" spans="1:10" ht="15.75" customHeight="1">
      <c r="J160" s="188"/>
    </row>
    <row r="161" spans="1:15" ht="15.75" customHeight="1">
      <c r="A161" s="279"/>
      <c r="B161" s="280"/>
      <c r="C161" s="279"/>
      <c r="D161" s="279"/>
      <c r="E161" s="279"/>
      <c r="F161" s="279"/>
      <c r="G161" s="279"/>
      <c r="H161" s="279"/>
      <c r="J161" s="281" t="s">
        <v>390</v>
      </c>
    </row>
    <row r="162" spans="1:15" ht="15.75" customHeight="1">
      <c r="A162" s="282" t="s">
        <v>209</v>
      </c>
      <c r="B162" s="283" t="s">
        <v>211</v>
      </c>
      <c r="C162" s="283" t="s">
        <v>391</v>
      </c>
      <c r="D162" s="284" t="s">
        <v>392</v>
      </c>
      <c r="E162" s="285" t="s">
        <v>393</v>
      </c>
      <c r="F162" s="286" t="s">
        <v>212</v>
      </c>
      <c r="G162" s="287" t="s">
        <v>214</v>
      </c>
      <c r="H162" s="283" t="s">
        <v>55</v>
      </c>
      <c r="J162" s="188">
        <f>SUM(H163:H175)</f>
        <v>0</v>
      </c>
    </row>
    <row r="163" spans="1:15" ht="15.75" customHeight="1">
      <c r="A163" s="288" t="s">
        <v>215</v>
      </c>
      <c r="B163" s="15" t="s">
        <v>216</v>
      </c>
      <c r="C163" s="36">
        <v>0</v>
      </c>
      <c r="D163" s="289"/>
      <c r="E163" s="290">
        <f t="shared" ref="E163:E175" si="20">C163+D163</f>
        <v>0</v>
      </c>
      <c r="F163" s="15"/>
      <c r="G163" s="15">
        <v>77</v>
      </c>
      <c r="H163" s="15">
        <f t="shared" ref="H163:H175" si="21">E163*G163</f>
        <v>0</v>
      </c>
      <c r="J163" s="24"/>
    </row>
    <row r="164" spans="1:15" ht="15.75" customHeight="1">
      <c r="A164" s="288" t="s">
        <v>218</v>
      </c>
      <c r="B164" s="15" t="s">
        <v>216</v>
      </c>
      <c r="C164" s="36">
        <v>0</v>
      </c>
      <c r="D164" s="289"/>
      <c r="E164" s="290">
        <f t="shared" si="20"/>
        <v>0</v>
      </c>
      <c r="F164" s="15"/>
      <c r="G164" s="15">
        <v>128</v>
      </c>
      <c r="H164" s="15">
        <f t="shared" si="21"/>
        <v>0</v>
      </c>
      <c r="J164" s="188"/>
    </row>
    <row r="165" spans="1:15" ht="15.75" customHeight="1">
      <c r="A165" s="288" t="s">
        <v>219</v>
      </c>
      <c r="B165" s="15" t="s">
        <v>220</v>
      </c>
      <c r="C165" s="36">
        <v>0</v>
      </c>
      <c r="D165" s="289"/>
      <c r="E165" s="290">
        <f t="shared" si="20"/>
        <v>0</v>
      </c>
      <c r="F165" s="291"/>
      <c r="G165" s="15">
        <v>77</v>
      </c>
      <c r="H165" s="15">
        <f t="shared" si="21"/>
        <v>0</v>
      </c>
      <c r="J165" s="188"/>
    </row>
    <row r="166" spans="1:15" ht="15.75" customHeight="1">
      <c r="A166" s="288" t="s">
        <v>221</v>
      </c>
      <c r="B166" s="15" t="s">
        <v>220</v>
      </c>
      <c r="C166" s="36">
        <v>0</v>
      </c>
      <c r="D166" s="289"/>
      <c r="E166" s="290">
        <f t="shared" si="20"/>
        <v>0</v>
      </c>
      <c r="F166" s="15"/>
      <c r="G166" s="15">
        <v>102</v>
      </c>
      <c r="H166" s="15">
        <f t="shared" si="21"/>
        <v>0</v>
      </c>
      <c r="J166" s="24"/>
    </row>
    <row r="167" spans="1:15" ht="15.75" customHeight="1">
      <c r="A167" s="288" t="s">
        <v>222</v>
      </c>
      <c r="B167" s="15" t="s">
        <v>220</v>
      </c>
      <c r="C167" s="36">
        <v>0</v>
      </c>
      <c r="D167" s="289"/>
      <c r="E167" s="290">
        <f t="shared" si="20"/>
        <v>0</v>
      </c>
      <c r="F167" s="15"/>
      <c r="G167" s="15">
        <v>77</v>
      </c>
      <c r="H167" s="15">
        <f t="shared" si="21"/>
        <v>0</v>
      </c>
      <c r="J167" s="188"/>
    </row>
    <row r="168" spans="1:15" ht="15.75" customHeight="1">
      <c r="A168" s="288" t="s">
        <v>223</v>
      </c>
      <c r="B168" s="15" t="s">
        <v>224</v>
      </c>
      <c r="C168" s="36">
        <v>0</v>
      </c>
      <c r="D168" s="289"/>
      <c r="E168" s="290">
        <f t="shared" si="20"/>
        <v>0</v>
      </c>
      <c r="F168" s="15"/>
      <c r="G168" s="15">
        <v>196</v>
      </c>
      <c r="H168" s="15">
        <f t="shared" si="21"/>
        <v>0</v>
      </c>
      <c r="J168" s="134"/>
    </row>
    <row r="169" spans="1:15" ht="15.75" customHeight="1">
      <c r="A169" s="288" t="s">
        <v>225</v>
      </c>
      <c r="B169" s="15" t="s">
        <v>224</v>
      </c>
      <c r="C169" s="36">
        <v>0</v>
      </c>
      <c r="D169" s="289"/>
      <c r="E169" s="290">
        <f t="shared" si="20"/>
        <v>0</v>
      </c>
      <c r="F169" s="291"/>
      <c r="G169" s="15">
        <v>140</v>
      </c>
      <c r="H169" s="15">
        <f t="shared" si="21"/>
        <v>0</v>
      </c>
      <c r="I169" s="265"/>
      <c r="J169" s="265"/>
      <c r="K169" s="265"/>
      <c r="L169" s="265"/>
      <c r="M169" s="265"/>
      <c r="N169" s="265"/>
      <c r="O169" s="265"/>
    </row>
    <row r="170" spans="1:15" ht="15.75" customHeight="1">
      <c r="A170" s="288" t="s">
        <v>226</v>
      </c>
      <c r="B170" s="15" t="s">
        <v>227</v>
      </c>
      <c r="C170" s="36">
        <v>0</v>
      </c>
      <c r="D170" s="289"/>
      <c r="E170" s="290">
        <f t="shared" si="20"/>
        <v>0</v>
      </c>
      <c r="F170" s="291"/>
      <c r="G170" s="15">
        <v>128</v>
      </c>
      <c r="H170" s="15">
        <f t="shared" si="21"/>
        <v>0</v>
      </c>
      <c r="I170" s="265"/>
      <c r="J170" s="265"/>
      <c r="K170" s="265"/>
      <c r="L170" s="265"/>
      <c r="M170" s="265"/>
      <c r="N170" s="265"/>
      <c r="O170" s="265"/>
    </row>
    <row r="171" spans="1:15" ht="15.75" customHeight="1">
      <c r="A171" s="288" t="s">
        <v>228</v>
      </c>
      <c r="B171" s="15" t="s">
        <v>229</v>
      </c>
      <c r="C171" s="36">
        <v>0</v>
      </c>
      <c r="D171" s="289"/>
      <c r="E171" s="290">
        <f t="shared" si="20"/>
        <v>0</v>
      </c>
      <c r="F171" s="291"/>
      <c r="G171" s="15">
        <v>196</v>
      </c>
      <c r="H171" s="15">
        <f t="shared" si="21"/>
        <v>0</v>
      </c>
      <c r="I171" s="292"/>
      <c r="J171" s="265"/>
      <c r="K171" s="265"/>
      <c r="L171" s="265"/>
      <c r="M171" s="265"/>
      <c r="N171" s="265"/>
      <c r="O171" s="265"/>
    </row>
    <row r="172" spans="1:15" ht="15.75" customHeight="1">
      <c r="A172" s="288" t="s">
        <v>230</v>
      </c>
      <c r="B172" s="15" t="s">
        <v>229</v>
      </c>
      <c r="C172" s="36">
        <v>0</v>
      </c>
      <c r="D172" s="289"/>
      <c r="E172" s="290">
        <f t="shared" si="20"/>
        <v>0</v>
      </c>
      <c r="F172" s="291"/>
      <c r="G172" s="15">
        <v>128</v>
      </c>
      <c r="H172" s="15">
        <f t="shared" si="21"/>
        <v>0</v>
      </c>
      <c r="I172" s="293"/>
      <c r="J172" s="265"/>
      <c r="K172" s="265"/>
      <c r="L172" s="265"/>
      <c r="M172" s="265"/>
      <c r="N172" s="265"/>
      <c r="O172" s="265"/>
    </row>
    <row r="173" spans="1:15" ht="15.75" customHeight="1">
      <c r="A173" s="288" t="s">
        <v>231</v>
      </c>
      <c r="B173" s="15" t="s">
        <v>224</v>
      </c>
      <c r="C173" s="36">
        <v>0</v>
      </c>
      <c r="D173" s="289"/>
      <c r="E173" s="290">
        <f t="shared" si="20"/>
        <v>0</v>
      </c>
      <c r="F173" s="291"/>
      <c r="G173" s="15">
        <v>140</v>
      </c>
      <c r="H173" s="15">
        <f t="shared" si="21"/>
        <v>0</v>
      </c>
      <c r="I173" s="293"/>
      <c r="J173" s="265"/>
      <c r="K173" s="265"/>
      <c r="L173" s="265"/>
      <c r="M173" s="265"/>
      <c r="N173" s="265"/>
      <c r="O173" s="265"/>
    </row>
    <row r="174" spans="1:15" ht="15.75" customHeight="1">
      <c r="A174" s="294" t="s">
        <v>232</v>
      </c>
      <c r="B174" s="145" t="s">
        <v>233</v>
      </c>
      <c r="C174" s="36">
        <v>0</v>
      </c>
      <c r="D174" s="289"/>
      <c r="E174" s="290">
        <f t="shared" si="20"/>
        <v>0</v>
      </c>
      <c r="F174" s="295"/>
      <c r="G174" s="15">
        <v>140</v>
      </c>
      <c r="H174" s="15">
        <f t="shared" si="21"/>
        <v>0</v>
      </c>
      <c r="I174" s="1"/>
      <c r="J174" s="265"/>
      <c r="K174" s="265"/>
      <c r="L174" s="265"/>
      <c r="M174" s="265"/>
      <c r="N174" s="265"/>
      <c r="O174" s="265"/>
    </row>
    <row r="175" spans="1:15" ht="15.75" customHeight="1">
      <c r="A175" s="294" t="s">
        <v>173</v>
      </c>
      <c r="B175" s="296" t="s">
        <v>234</v>
      </c>
      <c r="C175" s="36">
        <v>0</v>
      </c>
      <c r="D175" s="289"/>
      <c r="E175" s="290">
        <f t="shared" si="20"/>
        <v>0</v>
      </c>
      <c r="F175" s="297"/>
      <c r="G175" s="15">
        <v>280</v>
      </c>
      <c r="H175" s="15">
        <f t="shared" si="21"/>
        <v>0</v>
      </c>
      <c r="I175" s="1"/>
      <c r="J175" s="265"/>
      <c r="K175" s="265"/>
      <c r="L175" s="265"/>
      <c r="M175" s="265"/>
      <c r="N175" s="265"/>
      <c r="O175" s="265"/>
    </row>
    <row r="176" spans="1:15" ht="15.75" customHeight="1">
      <c r="A176" s="294" t="s">
        <v>450</v>
      </c>
      <c r="B176" s="296" t="s">
        <v>234</v>
      </c>
      <c r="C176" s="36">
        <v>0</v>
      </c>
      <c r="D176" s="289"/>
      <c r="E176" s="290">
        <v>0</v>
      </c>
      <c r="F176" s="297"/>
      <c r="G176" s="15">
        <v>290</v>
      </c>
      <c r="H176" s="15">
        <v>0</v>
      </c>
      <c r="I176" s="1"/>
      <c r="J176" s="265"/>
      <c r="K176" s="265"/>
      <c r="L176" s="265"/>
      <c r="M176" s="265"/>
      <c r="N176" s="265"/>
      <c r="O176" s="265"/>
    </row>
    <row r="177" spans="1:15" ht="15.75" customHeight="1">
      <c r="I177" s="265"/>
      <c r="J177" s="265"/>
      <c r="K177" s="265"/>
      <c r="L177" s="265"/>
      <c r="M177" s="265"/>
      <c r="N177" s="265"/>
      <c r="O177" s="265"/>
    </row>
    <row r="178" spans="1:15" ht="15.75" customHeight="1">
      <c r="I178" s="265"/>
      <c r="J178" s="265"/>
      <c r="K178" s="265"/>
      <c r="L178" s="265"/>
      <c r="M178" s="265"/>
      <c r="N178" s="265"/>
      <c r="O178" s="265"/>
    </row>
    <row r="179" spans="1:15" ht="15.75" customHeight="1">
      <c r="I179" s="265"/>
      <c r="J179" s="265"/>
      <c r="K179" s="265"/>
      <c r="L179" s="265"/>
      <c r="M179" s="265"/>
      <c r="N179" s="265"/>
      <c r="O179" s="265"/>
    </row>
    <row r="180" spans="1:15" ht="15.75" customHeight="1">
      <c r="I180" s="265"/>
      <c r="J180" s="265"/>
      <c r="K180" s="265"/>
      <c r="L180" s="265"/>
      <c r="M180" s="265"/>
      <c r="N180" s="265"/>
      <c r="O180" s="265"/>
    </row>
    <row r="181" spans="1:15" ht="15.75" customHeight="1">
      <c r="I181" s="265"/>
      <c r="J181" s="265"/>
      <c r="K181" s="265"/>
      <c r="L181" s="265"/>
      <c r="M181" s="265"/>
      <c r="N181" s="265"/>
      <c r="O181" s="265"/>
    </row>
    <row r="182" spans="1:15" ht="15.75" customHeight="1">
      <c r="I182" s="265"/>
      <c r="J182" s="265"/>
      <c r="K182" s="265"/>
      <c r="L182" s="265"/>
      <c r="M182" s="265"/>
      <c r="N182" s="265"/>
      <c r="O182" s="265"/>
    </row>
    <row r="183" spans="1:15" ht="15.75" customHeight="1">
      <c r="I183" s="265"/>
      <c r="J183" s="265"/>
      <c r="K183" s="265"/>
      <c r="L183" s="265"/>
      <c r="M183" s="265"/>
      <c r="N183" s="265"/>
      <c r="O183" s="265"/>
    </row>
    <row r="184" spans="1:15" ht="15.75" customHeight="1">
      <c r="I184" s="265"/>
      <c r="J184" s="265"/>
      <c r="K184" s="265"/>
      <c r="L184" s="265"/>
      <c r="M184" s="265"/>
      <c r="N184" s="265"/>
      <c r="O184" s="265"/>
    </row>
    <row r="185" spans="1:15" ht="15.75" customHeight="1">
      <c r="I185" s="265"/>
      <c r="J185" s="265"/>
      <c r="K185" s="265"/>
      <c r="L185" s="265"/>
      <c r="M185" s="265"/>
      <c r="N185" s="265"/>
      <c r="O185" s="265"/>
    </row>
    <row r="186" spans="1:15" ht="15.75" customHeight="1">
      <c r="I186" s="265"/>
      <c r="J186" s="265"/>
      <c r="K186" s="265"/>
      <c r="L186" s="265"/>
      <c r="M186" s="265"/>
      <c r="N186" s="265"/>
      <c r="O186" s="265"/>
    </row>
    <row r="187" spans="1:15" ht="15.75" customHeight="1">
      <c r="I187" s="265"/>
      <c r="J187" s="265"/>
      <c r="K187" s="265"/>
      <c r="L187" s="265"/>
      <c r="M187" s="265"/>
      <c r="N187" s="265"/>
      <c r="O187" s="265"/>
    </row>
    <row r="188" spans="1:15" ht="15.75" customHeight="1">
      <c r="A188" s="181"/>
      <c r="B188" s="181"/>
      <c r="C188" s="298"/>
      <c r="D188" s="181"/>
      <c r="E188" s="299"/>
      <c r="F188" s="298"/>
      <c r="G188" s="300"/>
      <c r="H188" s="181"/>
      <c r="I188" s="265"/>
      <c r="J188" s="265"/>
      <c r="K188" s="265"/>
      <c r="L188" s="265"/>
      <c r="M188" s="265"/>
      <c r="N188" s="265"/>
      <c r="O188" s="265"/>
    </row>
    <row r="189" spans="1:15" ht="15.75" customHeight="1">
      <c r="A189" s="1"/>
      <c r="B189" s="301"/>
      <c r="C189" s="302"/>
      <c r="D189" s="301"/>
      <c r="E189" s="302"/>
      <c r="F189" s="302"/>
      <c r="G189" s="301"/>
      <c r="H189" s="301"/>
      <c r="I189" s="265"/>
      <c r="J189" s="265"/>
      <c r="K189" s="265"/>
      <c r="L189" s="265"/>
      <c r="M189" s="265"/>
      <c r="N189" s="265"/>
      <c r="O189" s="265"/>
    </row>
    <row r="190" spans="1:15" ht="15.75" customHeight="1">
      <c r="A190" s="1"/>
      <c r="B190" s="301"/>
      <c r="C190" s="302"/>
      <c r="D190" s="301"/>
      <c r="E190" s="302"/>
      <c r="F190" s="302"/>
      <c r="G190" s="301"/>
      <c r="H190" s="301"/>
      <c r="I190" s="265"/>
      <c r="J190" s="265"/>
      <c r="K190" s="265"/>
      <c r="L190" s="265"/>
      <c r="M190" s="265"/>
      <c r="N190" s="265"/>
      <c r="O190" s="265"/>
    </row>
    <row r="191" spans="1:15" ht="15.75" customHeight="1">
      <c r="A191" s="1"/>
      <c r="B191" s="301"/>
      <c r="C191" s="302"/>
      <c r="D191" s="301"/>
      <c r="E191" s="302"/>
      <c r="F191" s="302"/>
      <c r="G191" s="301"/>
      <c r="H191" s="301"/>
      <c r="I191" s="1"/>
      <c r="J191" s="1"/>
      <c r="K191" s="1"/>
      <c r="L191" s="1"/>
      <c r="M191" s="1"/>
      <c r="N191" s="1"/>
      <c r="O191" s="265"/>
    </row>
    <row r="192" spans="1:15" ht="15.75" customHeight="1">
      <c r="A192" s="303"/>
      <c r="B192" s="303"/>
      <c r="C192" s="303"/>
      <c r="D192" s="303"/>
      <c r="E192" s="303"/>
      <c r="F192" s="303"/>
      <c r="G192" s="303"/>
      <c r="H192" s="303"/>
      <c r="I192" s="303"/>
      <c r="J192" s="265"/>
      <c r="K192" s="265"/>
      <c r="L192" s="265"/>
      <c r="M192" s="265"/>
      <c r="N192" s="265"/>
      <c r="O192" s="265"/>
    </row>
    <row r="193" spans="1:10" ht="15.75" customHeight="1">
      <c r="A193" s="304"/>
      <c r="B193" s="304"/>
      <c r="C193" s="298"/>
      <c r="D193" s="181"/>
      <c r="E193" s="305"/>
      <c r="F193" s="298"/>
      <c r="G193" s="306"/>
      <c r="H193" s="181"/>
      <c r="I193" s="307"/>
      <c r="J193" s="265"/>
    </row>
    <row r="194" spans="1:10" ht="15.75" customHeight="1">
      <c r="A194" s="1"/>
      <c r="B194" s="301"/>
      <c r="C194" s="304"/>
      <c r="D194" s="301"/>
      <c r="E194" s="301"/>
      <c r="F194" s="304"/>
      <c r="G194" s="302"/>
      <c r="H194" s="308"/>
      <c r="I194" s="309"/>
      <c r="J194" s="265"/>
    </row>
    <row r="195" spans="1:10" ht="15.75" customHeight="1">
      <c r="A195" s="1"/>
      <c r="B195" s="301"/>
      <c r="C195" s="304"/>
      <c r="D195" s="301"/>
      <c r="E195" s="301"/>
      <c r="F195" s="304"/>
      <c r="G195" s="302"/>
      <c r="H195" s="308"/>
      <c r="I195" s="309"/>
      <c r="J195" s="265"/>
    </row>
    <row r="196" spans="1:10" ht="15.75" customHeight="1">
      <c r="A196" s="1"/>
      <c r="B196" s="301"/>
      <c r="C196" s="304"/>
      <c r="D196" s="301"/>
      <c r="E196" s="301"/>
      <c r="F196" s="304"/>
      <c r="G196" s="302"/>
      <c r="H196" s="308"/>
      <c r="I196" s="309"/>
      <c r="J196" s="265"/>
    </row>
    <row r="197" spans="1:10" ht="15.75" customHeight="1">
      <c r="A197" s="1"/>
      <c r="B197" s="301"/>
      <c r="C197" s="304"/>
      <c r="D197" s="301"/>
      <c r="E197" s="301"/>
      <c r="F197" s="304"/>
      <c r="G197" s="302"/>
      <c r="H197" s="308"/>
      <c r="I197" s="309"/>
      <c r="J197" s="265"/>
    </row>
    <row r="198" spans="1:10" ht="15.75" customHeight="1">
      <c r="A198" s="1"/>
      <c r="B198" s="301"/>
      <c r="C198" s="304"/>
      <c r="D198" s="301"/>
      <c r="E198" s="301"/>
      <c r="F198" s="304"/>
      <c r="G198" s="302"/>
      <c r="H198" s="308"/>
      <c r="I198" s="309"/>
      <c r="J198" s="265"/>
    </row>
    <row r="199" spans="1:10" ht="15.75" customHeight="1">
      <c r="A199" s="1"/>
      <c r="B199" s="301"/>
      <c r="C199" s="304"/>
      <c r="D199" s="301"/>
      <c r="E199" s="301"/>
      <c r="F199" s="304"/>
      <c r="G199" s="302"/>
      <c r="H199" s="308"/>
      <c r="I199" s="309"/>
      <c r="J199" s="265"/>
    </row>
    <row r="200" spans="1:10" ht="15.75" customHeight="1">
      <c r="A200" s="1"/>
      <c r="B200" s="301"/>
      <c r="C200" s="304"/>
      <c r="D200" s="301"/>
      <c r="E200" s="301"/>
      <c r="F200" s="304"/>
      <c r="G200" s="302"/>
      <c r="H200" s="308"/>
      <c r="I200" s="309"/>
      <c r="J200" s="265"/>
    </row>
    <row r="201" spans="1:10" ht="15.75" customHeight="1">
      <c r="A201" s="1"/>
      <c r="B201" s="301"/>
      <c r="C201" s="304"/>
      <c r="D201" s="301"/>
      <c r="E201" s="301"/>
      <c r="F201" s="304"/>
      <c r="G201" s="302"/>
      <c r="H201" s="308"/>
      <c r="I201" s="309"/>
      <c r="J201" s="265"/>
    </row>
    <row r="202" spans="1:10" ht="15.75" customHeight="1">
      <c r="A202" s="1"/>
      <c r="B202" s="301"/>
      <c r="C202" s="304"/>
      <c r="D202" s="301"/>
      <c r="E202" s="301"/>
      <c r="F202" s="304"/>
      <c r="G202" s="302"/>
      <c r="H202" s="308"/>
      <c r="I202" s="309"/>
      <c r="J202" s="265"/>
    </row>
    <row r="203" spans="1:10" ht="15.75" customHeight="1">
      <c r="A203" s="1"/>
      <c r="B203" s="301"/>
      <c r="C203" s="304"/>
      <c r="D203" s="301"/>
      <c r="E203" s="301"/>
      <c r="F203" s="304"/>
      <c r="G203" s="302"/>
      <c r="H203" s="308"/>
      <c r="I203" s="309"/>
      <c r="J203" s="265"/>
    </row>
    <row r="204" spans="1:10" ht="15.75" customHeight="1">
      <c r="A204" s="1"/>
      <c r="B204" s="301"/>
      <c r="C204" s="304"/>
      <c r="D204" s="301"/>
      <c r="E204" s="301"/>
      <c r="F204" s="304"/>
      <c r="G204" s="302"/>
      <c r="H204" s="308"/>
      <c r="I204" s="309"/>
      <c r="J204" s="265"/>
    </row>
    <row r="205" spans="1:10" ht="15.75" customHeight="1">
      <c r="A205" s="1"/>
      <c r="B205" s="301"/>
      <c r="C205" s="304"/>
      <c r="D205" s="301"/>
      <c r="E205" s="301"/>
      <c r="F205" s="304"/>
      <c r="G205" s="302"/>
      <c r="H205" s="308"/>
      <c r="I205" s="309"/>
      <c r="J205" s="265"/>
    </row>
    <row r="206" spans="1:10" ht="15.75" customHeight="1">
      <c r="A206" s="1"/>
      <c r="B206" s="301"/>
      <c r="C206" s="304"/>
      <c r="D206" s="301"/>
      <c r="E206" s="301"/>
      <c r="F206" s="304"/>
      <c r="G206" s="302"/>
      <c r="H206" s="308"/>
      <c r="I206" s="309"/>
      <c r="J206" s="265"/>
    </row>
    <row r="207" spans="1:10" ht="15.75" customHeight="1">
      <c r="A207" s="1"/>
      <c r="B207" s="301"/>
      <c r="C207" s="304"/>
      <c r="D207" s="301"/>
      <c r="E207" s="301"/>
      <c r="F207" s="304"/>
      <c r="G207" s="302"/>
      <c r="H207" s="308"/>
      <c r="I207" s="309"/>
      <c r="J207" s="265"/>
    </row>
    <row r="208" spans="1:10" ht="15.75" customHeight="1">
      <c r="A208" s="1"/>
      <c r="B208" s="301"/>
      <c r="C208" s="304"/>
      <c r="D208" s="301"/>
      <c r="E208" s="301"/>
      <c r="F208" s="304"/>
      <c r="G208" s="308"/>
      <c r="H208" s="308"/>
      <c r="I208" s="309"/>
      <c r="J208" s="265"/>
    </row>
    <row r="209" spans="1:10" ht="15.75" customHeight="1">
      <c r="A209" s="1"/>
      <c r="B209" s="301"/>
      <c r="C209" s="304"/>
      <c r="D209" s="301"/>
      <c r="E209" s="301"/>
      <c r="F209" s="304"/>
      <c r="G209" s="302"/>
      <c r="H209" s="308"/>
      <c r="I209" s="309"/>
      <c r="J209" s="265"/>
    </row>
    <row r="210" spans="1:10" ht="15.75" customHeight="1">
      <c r="A210" s="1"/>
      <c r="B210" s="301"/>
      <c r="C210" s="304"/>
      <c r="D210" s="301"/>
      <c r="E210" s="301"/>
      <c r="F210" s="304"/>
      <c r="G210" s="302"/>
      <c r="H210" s="308"/>
      <c r="I210" s="309"/>
      <c r="J210" s="265"/>
    </row>
    <row r="211" spans="1:10" ht="15.75" customHeight="1">
      <c r="A211" s="1"/>
      <c r="B211" s="301"/>
      <c r="C211" s="304"/>
      <c r="D211" s="301"/>
      <c r="E211" s="301"/>
      <c r="F211" s="304"/>
      <c r="G211" s="302"/>
      <c r="H211" s="308"/>
      <c r="I211" s="309"/>
      <c r="J211" s="265"/>
    </row>
    <row r="212" spans="1:10" ht="15.75" customHeight="1">
      <c r="A212" s="1"/>
      <c r="B212" s="301"/>
      <c r="C212" s="304"/>
      <c r="D212" s="301"/>
      <c r="E212" s="301"/>
      <c r="F212" s="304"/>
      <c r="G212" s="302"/>
      <c r="H212" s="308"/>
      <c r="I212" s="309"/>
      <c r="J212" s="265"/>
    </row>
    <row r="213" spans="1:10" ht="15.75" customHeight="1">
      <c r="A213" s="1"/>
      <c r="B213" s="301"/>
      <c r="C213" s="304"/>
      <c r="D213" s="301"/>
      <c r="E213" s="301"/>
      <c r="F213" s="304"/>
      <c r="G213" s="302"/>
      <c r="H213" s="308"/>
      <c r="I213" s="309"/>
      <c r="J213" s="265"/>
    </row>
    <row r="214" spans="1:10" ht="15.75" customHeight="1">
      <c r="A214" s="1"/>
      <c r="B214" s="301"/>
      <c r="C214" s="304"/>
      <c r="D214" s="301"/>
      <c r="E214" s="301"/>
      <c r="F214" s="304"/>
      <c r="G214" s="302"/>
      <c r="H214" s="308"/>
      <c r="I214" s="309"/>
      <c r="J214" s="265"/>
    </row>
    <row r="215" spans="1:10" ht="15.75" customHeight="1">
      <c r="A215" s="1"/>
      <c r="B215" s="301"/>
      <c r="C215" s="304"/>
      <c r="D215" s="301"/>
      <c r="E215" s="301"/>
      <c r="F215" s="304"/>
      <c r="G215" s="302"/>
      <c r="H215" s="308"/>
      <c r="I215" s="309"/>
      <c r="J215" s="265"/>
    </row>
    <row r="216" spans="1:10" ht="15.75" customHeight="1">
      <c r="A216" s="310"/>
      <c r="B216" s="301"/>
      <c r="C216" s="304"/>
      <c r="D216" s="301"/>
      <c r="E216" s="301"/>
      <c r="F216" s="304"/>
      <c r="G216" s="302"/>
      <c r="H216" s="308"/>
      <c r="I216" s="309"/>
      <c r="J216" s="265"/>
    </row>
    <row r="217" spans="1:10" ht="15.75" customHeight="1">
      <c r="A217" s="310"/>
      <c r="B217" s="301"/>
      <c r="C217" s="304"/>
      <c r="D217" s="301"/>
      <c r="E217" s="301"/>
      <c r="F217" s="304"/>
      <c r="G217" s="302"/>
      <c r="H217" s="308"/>
      <c r="I217" s="309"/>
      <c r="J217" s="265"/>
    </row>
    <row r="218" spans="1:10" ht="15.75" customHeight="1">
      <c r="A218" s="310"/>
      <c r="B218" s="301"/>
      <c r="C218" s="304"/>
      <c r="D218" s="301"/>
      <c r="E218" s="301"/>
      <c r="F218" s="304"/>
      <c r="G218" s="302"/>
      <c r="H218" s="308"/>
      <c r="I218" s="309"/>
      <c r="J218" s="265"/>
    </row>
    <row r="219" spans="1:10" ht="15.75" customHeight="1">
      <c r="A219" s="1"/>
      <c r="B219" s="301"/>
      <c r="C219" s="301"/>
      <c r="D219" s="301"/>
      <c r="E219" s="301"/>
      <c r="F219" s="301"/>
      <c r="G219" s="302"/>
      <c r="H219" s="308"/>
      <c r="I219" s="308"/>
      <c r="J219" s="265"/>
    </row>
    <row r="220" spans="1:10" ht="15.75" customHeight="1">
      <c r="A220" s="1"/>
      <c r="B220" s="301"/>
      <c r="C220" s="1"/>
      <c r="D220" s="1"/>
      <c r="E220" s="1"/>
      <c r="F220" s="1"/>
      <c r="G220" s="1"/>
      <c r="H220" s="1"/>
      <c r="I220" s="1"/>
      <c r="J220" s="265"/>
    </row>
    <row r="221" spans="1:10" ht="15.75" customHeight="1">
      <c r="A221" s="181"/>
      <c r="B221" s="181"/>
      <c r="C221" s="298"/>
      <c r="D221" s="181"/>
      <c r="E221" s="299"/>
      <c r="F221" s="298"/>
      <c r="G221" s="181"/>
      <c r="H221" s="311"/>
      <c r="I221" s="311"/>
      <c r="J221" s="265"/>
    </row>
    <row r="222" spans="1:10" ht="15.75" customHeight="1">
      <c r="A222" s="312"/>
      <c r="B222" s="301"/>
      <c r="C222" s="304"/>
      <c r="D222" s="301"/>
      <c r="E222" s="1"/>
      <c r="F222" s="304"/>
      <c r="G222" s="1"/>
      <c r="H222" s="313"/>
      <c r="I222" s="533"/>
      <c r="J222" s="265"/>
    </row>
    <row r="223" spans="1:10" ht="15.75" customHeight="1">
      <c r="A223" s="1"/>
      <c r="B223" s="301"/>
      <c r="C223" s="304"/>
      <c r="D223" s="301"/>
      <c r="E223" s="301"/>
      <c r="F223" s="304"/>
      <c r="G223" s="302"/>
      <c r="H223" s="308"/>
      <c r="I223" s="522"/>
      <c r="J223" s="265"/>
    </row>
    <row r="224" spans="1:10" ht="15.75" customHeight="1">
      <c r="A224" s="310"/>
      <c r="B224" s="301"/>
      <c r="C224" s="304"/>
      <c r="D224" s="301"/>
      <c r="E224" s="301"/>
      <c r="F224" s="304"/>
      <c r="G224" s="302"/>
      <c r="H224" s="308"/>
      <c r="I224" s="522"/>
      <c r="J224" s="265"/>
    </row>
    <row r="225" spans="1:10" ht="15.75" customHeight="1">
      <c r="A225" s="310"/>
      <c r="B225" s="301"/>
      <c r="C225" s="304"/>
      <c r="D225" s="301"/>
      <c r="E225" s="301"/>
      <c r="F225" s="304"/>
      <c r="G225" s="302"/>
      <c r="H225" s="308"/>
      <c r="I225" s="1"/>
      <c r="J225" s="265"/>
    </row>
    <row r="226" spans="1:10" ht="15.75" customHeight="1">
      <c r="A226" s="1"/>
      <c r="B226" s="301"/>
      <c r="C226" s="304"/>
      <c r="D226" s="301"/>
      <c r="E226" s="1"/>
      <c r="F226" s="304"/>
      <c r="G226" s="1"/>
      <c r="H226" s="313"/>
      <c r="I226" s="1"/>
      <c r="J226" s="265"/>
    </row>
    <row r="227" spans="1:10" ht="15.75" customHeight="1">
      <c r="A227" s="312"/>
      <c r="B227" s="301"/>
      <c r="C227" s="304"/>
      <c r="D227" s="301"/>
      <c r="E227" s="1"/>
      <c r="F227" s="304"/>
      <c r="G227" s="1"/>
      <c r="H227" s="313"/>
      <c r="I227" s="1"/>
      <c r="J227" s="265"/>
    </row>
    <row r="228" spans="1:10" ht="15.75" customHeight="1">
      <c r="A228" s="312"/>
      <c r="B228" s="301"/>
      <c r="C228" s="304"/>
      <c r="D228" s="301"/>
      <c r="E228" s="1"/>
      <c r="F228" s="304"/>
      <c r="G228" s="1"/>
      <c r="H228" s="313"/>
      <c r="I228" s="1"/>
      <c r="J228" s="265"/>
    </row>
    <row r="229" spans="1:10" ht="15.75" customHeight="1">
      <c r="A229" s="1"/>
      <c r="B229" s="301"/>
      <c r="C229" s="304"/>
      <c r="D229" s="301"/>
      <c r="E229" s="1"/>
      <c r="F229" s="304"/>
      <c r="G229" s="301"/>
      <c r="H229" s="313"/>
      <c r="I229" s="1"/>
      <c r="J229" s="265"/>
    </row>
    <row r="230" spans="1:10" ht="15.75" customHeight="1">
      <c r="A230" s="1"/>
      <c r="B230" s="301"/>
      <c r="C230" s="304"/>
      <c r="D230" s="301"/>
      <c r="E230" s="1"/>
      <c r="F230" s="304"/>
      <c r="G230" s="1"/>
      <c r="H230" s="313"/>
      <c r="I230" s="1"/>
      <c r="J230" s="265"/>
    </row>
    <row r="231" spans="1:10" ht="15.75" customHeight="1">
      <c r="A231" s="1"/>
      <c r="B231" s="301"/>
      <c r="C231" s="304"/>
      <c r="D231" s="301"/>
      <c r="E231" s="1"/>
      <c r="F231" s="304"/>
      <c r="G231" s="1"/>
      <c r="H231" s="313"/>
      <c r="I231" s="1"/>
      <c r="J231" s="265"/>
    </row>
    <row r="232" spans="1:10" ht="15.75" customHeight="1">
      <c r="A232" s="1"/>
      <c r="B232" s="301"/>
      <c r="C232" s="304"/>
      <c r="D232" s="301"/>
      <c r="E232" s="1"/>
      <c r="F232" s="304"/>
      <c r="G232" s="1"/>
      <c r="H232" s="313"/>
      <c r="I232" s="1"/>
      <c r="J232" s="265"/>
    </row>
    <row r="233" spans="1:10" ht="15.75" customHeight="1">
      <c r="A233" s="1"/>
      <c r="B233" s="301"/>
      <c r="C233" s="304"/>
      <c r="D233" s="301"/>
      <c r="E233" s="301"/>
      <c r="F233" s="304"/>
      <c r="G233" s="301"/>
      <c r="H233" s="313"/>
      <c r="I233" s="1"/>
      <c r="J233" s="265"/>
    </row>
    <row r="234" spans="1:10" ht="15.75" customHeight="1">
      <c r="A234" s="1"/>
      <c r="B234" s="301"/>
      <c r="C234" s="304"/>
      <c r="D234" s="301"/>
      <c r="E234" s="301"/>
      <c r="F234" s="304"/>
      <c r="G234" s="301"/>
      <c r="H234" s="313"/>
      <c r="I234" s="1"/>
      <c r="J234" s="265"/>
    </row>
    <row r="235" spans="1:10" ht="15.75" customHeight="1">
      <c r="A235" s="1"/>
      <c r="B235" s="301"/>
      <c r="C235" s="304"/>
      <c r="D235" s="301"/>
      <c r="E235" s="1"/>
      <c r="F235" s="304"/>
      <c r="G235" s="301"/>
      <c r="H235" s="313"/>
      <c r="I235" s="1"/>
      <c r="J235" s="265"/>
    </row>
    <row r="236" spans="1:10" ht="15.75" customHeight="1">
      <c r="A236" s="1"/>
      <c r="B236" s="301"/>
      <c r="C236" s="304"/>
      <c r="D236" s="301"/>
      <c r="E236" s="1"/>
      <c r="F236" s="304"/>
      <c r="G236" s="301"/>
      <c r="H236" s="313"/>
      <c r="I236" s="1"/>
      <c r="J236" s="265"/>
    </row>
    <row r="237" spans="1:10" ht="15.75" customHeight="1">
      <c r="A237" s="1"/>
      <c r="B237" s="301"/>
      <c r="C237" s="304"/>
      <c r="D237" s="301"/>
      <c r="E237" s="1"/>
      <c r="F237" s="304"/>
      <c r="G237" s="301"/>
      <c r="H237" s="313"/>
      <c r="I237" s="1"/>
      <c r="J237" s="265"/>
    </row>
    <row r="238" spans="1:10" ht="15.75" customHeight="1">
      <c r="A238" s="1"/>
      <c r="B238" s="301"/>
      <c r="C238" s="304"/>
      <c r="D238" s="301"/>
      <c r="E238" s="1"/>
      <c r="F238" s="304"/>
      <c r="G238" s="301"/>
      <c r="H238" s="313"/>
      <c r="I238" s="1"/>
      <c r="J238" s="265"/>
    </row>
    <row r="239" spans="1:10" ht="15.75" customHeight="1">
      <c r="A239" s="1"/>
      <c r="B239" s="301"/>
      <c r="C239" s="304"/>
      <c r="D239" s="301"/>
      <c r="E239" s="1"/>
      <c r="F239" s="304"/>
      <c r="G239" s="301"/>
      <c r="H239" s="313"/>
      <c r="I239" s="1"/>
      <c r="J239" s="265"/>
    </row>
    <row r="240" spans="1:10" ht="15.75" customHeight="1">
      <c r="A240" s="1"/>
      <c r="B240" s="301"/>
      <c r="C240" s="304"/>
      <c r="D240" s="301"/>
      <c r="E240" s="1"/>
      <c r="F240" s="304"/>
      <c r="G240" s="301"/>
      <c r="H240" s="313"/>
      <c r="I240" s="1"/>
      <c r="J240" s="265"/>
    </row>
    <row r="241" spans="1:10" ht="15.75" customHeight="1">
      <c r="A241" s="1"/>
      <c r="B241" s="301"/>
      <c r="C241" s="304"/>
      <c r="D241" s="301"/>
      <c r="E241" s="1"/>
      <c r="F241" s="304"/>
      <c r="G241" s="301"/>
      <c r="H241" s="313"/>
      <c r="I241" s="1"/>
      <c r="J241" s="265"/>
    </row>
    <row r="242" spans="1:10" ht="15.75" customHeight="1">
      <c r="A242" s="1"/>
      <c r="B242" s="301"/>
      <c r="C242" s="304"/>
      <c r="D242" s="301"/>
      <c r="E242" s="1"/>
      <c r="F242" s="304"/>
      <c r="G242" s="301"/>
      <c r="H242" s="313"/>
      <c r="I242" s="1"/>
      <c r="J242" s="265"/>
    </row>
    <row r="243" spans="1:10" ht="15.75" customHeight="1">
      <c r="A243" s="1"/>
      <c r="B243" s="301"/>
      <c r="C243" s="304"/>
      <c r="D243" s="301"/>
      <c r="E243" s="301"/>
      <c r="F243" s="304"/>
      <c r="G243" s="301"/>
      <c r="H243" s="313"/>
      <c r="I243" s="1"/>
      <c r="J243" s="265"/>
    </row>
    <row r="244" spans="1:10" ht="15.75" customHeight="1">
      <c r="A244" s="1"/>
      <c r="B244" s="301"/>
      <c r="C244" s="304"/>
      <c r="D244" s="301"/>
      <c r="E244" s="1"/>
      <c r="F244" s="304"/>
      <c r="G244" s="301"/>
      <c r="H244" s="313"/>
      <c r="I244" s="1"/>
      <c r="J244" s="265"/>
    </row>
    <row r="245" spans="1:10" ht="15.75" customHeight="1">
      <c r="A245" s="1"/>
      <c r="B245" s="301"/>
      <c r="C245" s="304"/>
      <c r="D245" s="301"/>
      <c r="E245" s="1"/>
      <c r="F245" s="304"/>
      <c r="G245" s="301"/>
      <c r="H245" s="313"/>
      <c r="I245" s="1"/>
      <c r="J245" s="265"/>
    </row>
    <row r="246" spans="1:10" ht="15.75" customHeight="1">
      <c r="A246" s="1"/>
      <c r="B246" s="301"/>
      <c r="C246" s="304"/>
      <c r="D246" s="301"/>
      <c r="E246" s="1"/>
      <c r="F246" s="304"/>
      <c r="G246" s="301"/>
      <c r="H246" s="313"/>
      <c r="I246" s="1"/>
      <c r="J246" s="265"/>
    </row>
    <row r="247" spans="1:10" ht="15.75" customHeight="1">
      <c r="A247" s="1"/>
      <c r="B247" s="301"/>
      <c r="C247" s="304"/>
      <c r="D247" s="301"/>
      <c r="E247" s="1"/>
      <c r="F247" s="304"/>
      <c r="G247" s="301"/>
      <c r="H247" s="313"/>
      <c r="I247" s="1"/>
      <c r="J247" s="265"/>
    </row>
    <row r="248" spans="1:10" ht="15.75" customHeight="1">
      <c r="A248" s="1"/>
      <c r="B248" s="301"/>
      <c r="C248" s="304"/>
      <c r="D248" s="301"/>
      <c r="E248" s="1"/>
      <c r="F248" s="304"/>
      <c r="G248" s="301"/>
      <c r="H248" s="313"/>
      <c r="I248" s="1"/>
      <c r="J248" s="265"/>
    </row>
    <row r="249" spans="1:10" ht="15.75" customHeight="1">
      <c r="A249" s="1"/>
      <c r="B249" s="301"/>
      <c r="C249" s="304"/>
      <c r="D249" s="301"/>
      <c r="E249" s="1"/>
      <c r="F249" s="304"/>
      <c r="G249" s="301"/>
      <c r="H249" s="313"/>
      <c r="I249" s="1"/>
      <c r="J249" s="265"/>
    </row>
    <row r="250" spans="1:10" ht="15.75" customHeight="1">
      <c r="A250" s="1"/>
      <c r="B250" s="301"/>
      <c r="C250" s="304"/>
      <c r="D250" s="301"/>
      <c r="E250" s="1"/>
      <c r="F250" s="304"/>
      <c r="G250" s="301"/>
      <c r="H250" s="313"/>
      <c r="I250" s="1"/>
      <c r="J250" s="265"/>
    </row>
    <row r="251" spans="1:10" ht="15.75" customHeight="1">
      <c r="A251" s="1"/>
      <c r="B251" s="301"/>
      <c r="C251" s="304"/>
      <c r="D251" s="301"/>
      <c r="E251" s="1"/>
      <c r="F251" s="304"/>
      <c r="G251" s="301"/>
      <c r="H251" s="313"/>
      <c r="I251" s="1"/>
      <c r="J251" s="265"/>
    </row>
    <row r="252" spans="1:10" ht="15.75" customHeight="1">
      <c r="A252" s="1"/>
      <c r="B252" s="301"/>
      <c r="C252" s="304"/>
      <c r="D252" s="301"/>
      <c r="E252" s="1"/>
      <c r="F252" s="304"/>
      <c r="G252" s="301"/>
      <c r="H252" s="313"/>
      <c r="I252" s="1"/>
      <c r="J252" s="265"/>
    </row>
    <row r="253" spans="1:10" ht="15.75" customHeight="1">
      <c r="A253" s="1"/>
      <c r="B253" s="301"/>
      <c r="C253" s="304"/>
      <c r="D253" s="301"/>
      <c r="E253" s="1"/>
      <c r="F253" s="304"/>
      <c r="G253" s="301"/>
      <c r="H253" s="313"/>
      <c r="I253" s="1"/>
      <c r="J253" s="265"/>
    </row>
    <row r="254" spans="1:10" ht="15.75" customHeight="1">
      <c r="A254" s="1"/>
      <c r="B254" s="301"/>
      <c r="C254" s="304"/>
      <c r="D254" s="301"/>
      <c r="E254" s="1"/>
      <c r="F254" s="304"/>
      <c r="G254" s="301"/>
      <c r="H254" s="313"/>
      <c r="I254" s="1"/>
      <c r="J254" s="265"/>
    </row>
    <row r="255" spans="1:10" ht="15.75" customHeight="1">
      <c r="A255" s="1"/>
      <c r="B255" s="301"/>
      <c r="C255" s="304"/>
      <c r="D255" s="301"/>
      <c r="E255" s="1"/>
      <c r="F255" s="304"/>
      <c r="G255" s="301"/>
      <c r="H255" s="313"/>
      <c r="I255" s="1"/>
      <c r="J255" s="265"/>
    </row>
    <row r="256" spans="1:10" ht="15.75" customHeight="1">
      <c r="A256" s="1"/>
      <c r="B256" s="301"/>
      <c r="C256" s="304"/>
      <c r="D256" s="301"/>
      <c r="E256" s="1"/>
      <c r="F256" s="304"/>
      <c r="G256" s="301"/>
      <c r="H256" s="313"/>
      <c r="I256" s="1"/>
      <c r="J256" s="265"/>
    </row>
    <row r="257" spans="1:10" ht="15.75" customHeight="1">
      <c r="A257" s="312"/>
      <c r="B257" s="301"/>
      <c r="C257" s="304"/>
      <c r="D257" s="301"/>
      <c r="E257" s="1"/>
      <c r="F257" s="304"/>
      <c r="G257" s="301"/>
      <c r="H257" s="313"/>
      <c r="I257" s="1"/>
      <c r="J257" s="265"/>
    </row>
    <row r="258" spans="1:10" ht="15.75" customHeight="1">
      <c r="A258" s="312"/>
      <c r="B258" s="301"/>
      <c r="C258" s="304"/>
      <c r="D258" s="301"/>
      <c r="E258" s="1"/>
      <c r="F258" s="304"/>
      <c r="G258" s="301"/>
      <c r="H258" s="313"/>
      <c r="I258" s="1"/>
      <c r="J258" s="265"/>
    </row>
    <row r="259" spans="1:10" ht="15.75" customHeight="1">
      <c r="A259" s="1"/>
      <c r="B259" s="301"/>
      <c r="C259" s="304"/>
      <c r="D259" s="301"/>
      <c r="E259" s="1"/>
      <c r="F259" s="304"/>
      <c r="G259" s="301"/>
      <c r="H259" s="313"/>
      <c r="I259" s="1"/>
      <c r="J259" s="265"/>
    </row>
    <row r="260" spans="1:10" ht="15.75" customHeight="1">
      <c r="A260" s="1"/>
      <c r="B260" s="301"/>
      <c r="C260" s="304"/>
      <c r="D260" s="301"/>
      <c r="E260" s="1"/>
      <c r="F260" s="304"/>
      <c r="G260" s="301"/>
      <c r="H260" s="313"/>
      <c r="I260" s="1"/>
      <c r="J260" s="265"/>
    </row>
    <row r="261" spans="1:10" ht="15.75" customHeight="1">
      <c r="A261" s="312"/>
      <c r="B261" s="301"/>
      <c r="C261" s="304"/>
      <c r="D261" s="301"/>
      <c r="E261" s="1"/>
      <c r="F261" s="304"/>
      <c r="G261" s="301"/>
      <c r="H261" s="313"/>
      <c r="I261" s="1"/>
      <c r="J261" s="265"/>
    </row>
    <row r="262" spans="1:10" ht="15.75" customHeight="1">
      <c r="A262" s="1"/>
      <c r="B262" s="301"/>
      <c r="C262" s="304"/>
      <c r="D262" s="301"/>
      <c r="E262" s="1"/>
      <c r="F262" s="304"/>
      <c r="G262" s="301"/>
      <c r="H262" s="313"/>
      <c r="I262" s="1"/>
      <c r="J262" s="265"/>
    </row>
    <row r="263" spans="1:10" ht="15.75" customHeight="1">
      <c r="A263" s="1"/>
      <c r="B263" s="301"/>
      <c r="C263" s="304"/>
      <c r="D263" s="301"/>
      <c r="E263" s="1"/>
      <c r="F263" s="304"/>
      <c r="G263" s="301"/>
      <c r="H263" s="313"/>
      <c r="I263" s="1"/>
      <c r="J263" s="265"/>
    </row>
    <row r="264" spans="1:10" ht="15.75" customHeight="1">
      <c r="A264" s="1"/>
      <c r="B264" s="301"/>
      <c r="C264" s="304"/>
      <c r="D264" s="301"/>
      <c r="E264" s="1"/>
      <c r="F264" s="304"/>
      <c r="G264" s="301"/>
      <c r="H264" s="313"/>
      <c r="I264" s="1"/>
      <c r="J264" s="265"/>
    </row>
    <row r="265" spans="1:10" ht="15.75" customHeight="1">
      <c r="A265" s="1"/>
      <c r="B265" s="301"/>
      <c r="C265" s="304"/>
      <c r="D265" s="301"/>
      <c r="E265" s="1"/>
      <c r="F265" s="314"/>
      <c r="G265" s="1"/>
      <c r="H265" s="313"/>
      <c r="I265" s="1"/>
      <c r="J265" s="265"/>
    </row>
    <row r="266" spans="1:10" ht="15.75" customHeight="1">
      <c r="A266" s="303"/>
      <c r="B266" s="303"/>
      <c r="C266" s="303"/>
      <c r="D266" s="303"/>
      <c r="E266" s="303"/>
      <c r="F266" s="303"/>
      <c r="G266" s="303"/>
      <c r="H266" s="303"/>
      <c r="I266" s="303"/>
      <c r="J266" s="265"/>
    </row>
    <row r="267" spans="1:10" ht="15.75" customHeight="1">
      <c r="A267" s="303"/>
      <c r="B267" s="303"/>
      <c r="C267" s="303"/>
      <c r="D267" s="303"/>
      <c r="E267" s="303"/>
      <c r="F267" s="303"/>
      <c r="G267" s="303"/>
      <c r="H267" s="303"/>
      <c r="I267" s="303"/>
      <c r="J267" s="265"/>
    </row>
    <row r="268" spans="1:10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265"/>
    </row>
    <row r="269" spans="1:1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265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5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5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5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5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5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5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5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5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5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5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5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5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5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5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5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65"/>
    </row>
    <row r="286" spans="1:1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265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65"/>
    </row>
    <row r="288" spans="1:1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265"/>
    </row>
    <row r="289" spans="1:1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265"/>
    </row>
    <row r="290" spans="1:10" ht="15.75" customHeight="1"/>
    <row r="291" spans="1:10" ht="15.75" customHeight="1"/>
    <row r="292" spans="1:10" ht="15.75" customHeight="1"/>
    <row r="293" spans="1:10" ht="15.75" customHeight="1"/>
    <row r="294" spans="1:10" ht="15.75" customHeight="1"/>
    <row r="295" spans="1:10" ht="15.75" customHeight="1"/>
    <row r="296" spans="1:10" ht="15.75" customHeight="1"/>
    <row r="297" spans="1:10" ht="15.75" customHeight="1"/>
    <row r="298" spans="1:10" ht="15.75" customHeight="1"/>
    <row r="299" spans="1:10" ht="15.75" customHeight="1"/>
    <row r="300" spans="1:10" ht="15.75" customHeight="1"/>
    <row r="301" spans="1:10" ht="15.75" customHeight="1"/>
    <row r="302" spans="1:10" ht="15.75" customHeight="1"/>
    <row r="303" spans="1:10" ht="15.75" customHeight="1"/>
    <row r="304" spans="1:10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6">
    <mergeCell ref="I222:I224"/>
    <mergeCell ref="A2:K2"/>
    <mergeCell ref="A35:G35"/>
    <mergeCell ref="A40:G40"/>
    <mergeCell ref="F71:H71"/>
    <mergeCell ref="A129:H129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O1008"/>
  <sheetViews>
    <sheetView workbookViewId="0"/>
  </sheetViews>
  <sheetFormatPr defaultColWidth="14.42578125" defaultRowHeight="15" customHeight="1"/>
  <cols>
    <col min="1" max="1" width="50.28515625" customWidth="1"/>
    <col min="2" max="2" width="16.8554687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8.140625" customWidth="1"/>
    <col min="12" max="12" width="13.28515625" customWidth="1"/>
    <col min="13" max="26" width="8.85546875" customWidth="1"/>
  </cols>
  <sheetData>
    <row r="2" spans="1:12" ht="24">
      <c r="A2" s="521" t="s">
        <v>0</v>
      </c>
      <c r="B2" s="522"/>
      <c r="C2" s="522"/>
      <c r="D2" s="522"/>
      <c r="E2" s="522"/>
      <c r="F2" s="522"/>
      <c r="G2" s="522"/>
      <c r="H2" s="522"/>
      <c r="I2" s="522"/>
      <c r="J2" s="522"/>
      <c r="K2" s="522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451</v>
      </c>
      <c r="B4" s="10" t="s">
        <v>14</v>
      </c>
      <c r="C4" s="11">
        <v>1</v>
      </c>
      <c r="D4" s="12">
        <v>0</v>
      </c>
      <c r="E4" s="13"/>
      <c r="F4" s="14"/>
      <c r="G4" s="12">
        <f t="shared" ref="G4:G32" si="0">D4+E4-F4</f>
        <v>0</v>
      </c>
      <c r="H4" s="14">
        <v>1</v>
      </c>
      <c r="I4" s="15">
        <f t="shared" ref="I4:I32" si="1">C4*G4*H4</f>
        <v>0</v>
      </c>
      <c r="J4" s="16">
        <v>0</v>
      </c>
      <c r="K4" s="17">
        <v>190</v>
      </c>
      <c r="L4" s="17">
        <f t="shared" ref="L4:L32" si="2">J4*K4</f>
        <v>0</v>
      </c>
    </row>
    <row r="5" spans="1:12">
      <c r="A5" s="9" t="s">
        <v>452</v>
      </c>
      <c r="B5" s="10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453</v>
      </c>
      <c r="B6" s="10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454</v>
      </c>
      <c r="B7" s="10" t="s">
        <v>16</v>
      </c>
      <c r="C7" s="11">
        <v>1</v>
      </c>
      <c r="D7" s="12">
        <v>0</v>
      </c>
      <c r="E7" s="13"/>
      <c r="F7" s="14"/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455</v>
      </c>
      <c r="B8" s="10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456</v>
      </c>
      <c r="B9" s="10" t="s">
        <v>16</v>
      </c>
      <c r="C9" s="11">
        <v>0.5</v>
      </c>
      <c r="D9" s="12">
        <v>0</v>
      </c>
      <c r="E9" s="13"/>
      <c r="F9" s="14"/>
      <c r="G9" s="12">
        <f t="shared" si="0"/>
        <v>0</v>
      </c>
      <c r="H9" s="14">
        <v>10</v>
      </c>
      <c r="I9" s="15">
        <f t="shared" si="1"/>
        <v>0</v>
      </c>
      <c r="J9" s="16">
        <f t="shared" si="3"/>
        <v>0</v>
      </c>
      <c r="K9" s="17">
        <v>87.5</v>
      </c>
      <c r="L9" s="17">
        <f t="shared" si="2"/>
        <v>0</v>
      </c>
    </row>
    <row r="10" spans="1:12">
      <c r="A10" s="9" t="s">
        <v>457</v>
      </c>
      <c r="B10" s="10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458</v>
      </c>
      <c r="B11" s="10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459</v>
      </c>
      <c r="B12" s="10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460</v>
      </c>
      <c r="B13" s="10" t="s">
        <v>16</v>
      </c>
      <c r="C13" s="11">
        <v>1</v>
      </c>
      <c r="D13" s="12">
        <v>0</v>
      </c>
      <c r="E13" s="13"/>
      <c r="F13" s="14"/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461</v>
      </c>
      <c r="B14" s="19" t="s">
        <v>26</v>
      </c>
      <c r="C14" s="11">
        <v>0.2</v>
      </c>
      <c r="D14" s="12">
        <v>240</v>
      </c>
      <c r="E14" s="13">
        <v>80</v>
      </c>
      <c r="F14" s="14"/>
      <c r="G14" s="12">
        <f t="shared" si="0"/>
        <v>320</v>
      </c>
      <c r="H14" s="14">
        <v>18</v>
      </c>
      <c r="I14" s="15">
        <f t="shared" si="1"/>
        <v>1152</v>
      </c>
      <c r="J14" s="16">
        <f t="shared" si="4"/>
        <v>5760</v>
      </c>
      <c r="K14" s="17">
        <v>68</v>
      </c>
      <c r="L14" s="17">
        <f t="shared" si="2"/>
        <v>391680</v>
      </c>
    </row>
    <row r="15" spans="1:12">
      <c r="A15" s="9" t="s">
        <v>462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90">
        <v>0</v>
      </c>
      <c r="L15" s="17">
        <f t="shared" si="2"/>
        <v>0</v>
      </c>
    </row>
    <row r="16" spans="1:12" ht="29.25">
      <c r="A16" s="21" t="s">
        <v>463</v>
      </c>
      <c r="B16" s="19" t="s">
        <v>26</v>
      </c>
      <c r="C16" s="11">
        <v>0.2</v>
      </c>
      <c r="D16" s="12">
        <v>43</v>
      </c>
      <c r="E16" s="22"/>
      <c r="F16" s="14"/>
      <c r="G16" s="12">
        <f t="shared" si="0"/>
        <v>43</v>
      </c>
      <c r="H16" s="14">
        <v>18</v>
      </c>
      <c r="I16" s="15">
        <f t="shared" si="1"/>
        <v>154.79999999999998</v>
      </c>
      <c r="J16" s="16">
        <f t="shared" ref="J16:J19" si="5">H16*G16</f>
        <v>774</v>
      </c>
      <c r="K16" s="17">
        <v>70</v>
      </c>
      <c r="L16" s="17">
        <f t="shared" si="2"/>
        <v>54180</v>
      </c>
    </row>
    <row r="17" spans="1:12">
      <c r="A17" s="21" t="s">
        <v>464</v>
      </c>
      <c r="B17" s="19" t="s">
        <v>26</v>
      </c>
      <c r="C17" s="11">
        <v>0.2</v>
      </c>
      <c r="D17" s="12">
        <v>80</v>
      </c>
      <c r="E17" s="22">
        <v>80</v>
      </c>
      <c r="F17" s="14"/>
      <c r="G17" s="12">
        <f t="shared" si="0"/>
        <v>160</v>
      </c>
      <c r="H17" s="14">
        <v>18</v>
      </c>
      <c r="I17" s="15">
        <f t="shared" si="1"/>
        <v>576</v>
      </c>
      <c r="J17" s="16">
        <f t="shared" si="5"/>
        <v>2880</v>
      </c>
      <c r="K17" s="17">
        <v>94.1</v>
      </c>
      <c r="L17" s="17">
        <f t="shared" si="2"/>
        <v>271008</v>
      </c>
    </row>
    <row r="18" spans="1:12">
      <c r="A18" s="9" t="s">
        <v>465</v>
      </c>
      <c r="B18" s="19" t="s">
        <v>26</v>
      </c>
      <c r="C18" s="11">
        <v>0.2</v>
      </c>
      <c r="D18" s="23">
        <v>0</v>
      </c>
      <c r="E18" s="13"/>
      <c r="F18" s="14"/>
      <c r="G18" s="12">
        <f t="shared" si="0"/>
        <v>0</v>
      </c>
      <c r="H18" s="14">
        <v>18</v>
      </c>
      <c r="I18" s="15">
        <f t="shared" si="1"/>
        <v>0</v>
      </c>
      <c r="J18" s="16">
        <f t="shared" si="5"/>
        <v>0</v>
      </c>
      <c r="K18" s="17">
        <v>70</v>
      </c>
      <c r="L18" s="17">
        <f t="shared" si="2"/>
        <v>0</v>
      </c>
    </row>
    <row r="19" spans="1:12">
      <c r="A19" s="9" t="s">
        <v>31</v>
      </c>
      <c r="B19" s="10"/>
      <c r="C19" s="11">
        <v>1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466</v>
      </c>
      <c r="B20" s="10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2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467</v>
      </c>
      <c r="B21" s="10" t="s">
        <v>34</v>
      </c>
      <c r="C21" s="11">
        <v>0.11</v>
      </c>
      <c r="D21" s="12">
        <v>0</v>
      </c>
      <c r="E21" s="13"/>
      <c r="F21" s="14"/>
      <c r="G21" s="12">
        <f t="shared" si="0"/>
        <v>0</v>
      </c>
      <c r="H21" s="14">
        <v>10</v>
      </c>
      <c r="I21" s="15">
        <f t="shared" si="1"/>
        <v>0</v>
      </c>
      <c r="J21" s="16">
        <f t="shared" si="6"/>
        <v>0</v>
      </c>
      <c r="K21" s="17">
        <v>39</v>
      </c>
      <c r="L21" s="17">
        <f t="shared" si="2"/>
        <v>0</v>
      </c>
    </row>
    <row r="22" spans="1:12" ht="15.75" customHeight="1">
      <c r="A22" s="9" t="s">
        <v>468</v>
      </c>
      <c r="B22" s="10" t="s">
        <v>34</v>
      </c>
      <c r="C22" s="11">
        <v>0.11</v>
      </c>
      <c r="D22" s="12">
        <v>9</v>
      </c>
      <c r="E22" s="13"/>
      <c r="F22" s="14"/>
      <c r="G22" s="12">
        <f t="shared" si="0"/>
        <v>9</v>
      </c>
      <c r="H22" s="14">
        <v>10</v>
      </c>
      <c r="I22" s="15">
        <f t="shared" si="1"/>
        <v>9.9</v>
      </c>
      <c r="J22" s="16">
        <f t="shared" si="6"/>
        <v>90</v>
      </c>
      <c r="K22" s="17">
        <v>39</v>
      </c>
      <c r="L22" s="17">
        <f t="shared" si="2"/>
        <v>3510</v>
      </c>
    </row>
    <row r="23" spans="1:12" ht="15.75" customHeight="1">
      <c r="A23" s="9" t="s">
        <v>469</v>
      </c>
      <c r="B23" s="10" t="s">
        <v>34</v>
      </c>
      <c r="C23" s="11">
        <v>0.11</v>
      </c>
      <c r="D23" s="12">
        <v>2</v>
      </c>
      <c r="E23" s="13"/>
      <c r="F23" s="14"/>
      <c r="G23" s="12">
        <f t="shared" si="0"/>
        <v>2</v>
      </c>
      <c r="H23" s="14">
        <v>10</v>
      </c>
      <c r="I23" s="15">
        <f t="shared" si="1"/>
        <v>2.2000000000000002</v>
      </c>
      <c r="J23" s="16">
        <f t="shared" si="6"/>
        <v>20</v>
      </c>
      <c r="K23" s="17">
        <v>39</v>
      </c>
      <c r="L23" s="17">
        <f t="shared" si="2"/>
        <v>780</v>
      </c>
    </row>
    <row r="24" spans="1:12" ht="15.75" customHeight="1">
      <c r="A24" s="9" t="s">
        <v>470</v>
      </c>
      <c r="B24" s="10" t="s">
        <v>34</v>
      </c>
      <c r="C24" s="11">
        <v>0.11</v>
      </c>
      <c r="D24" s="12">
        <v>5</v>
      </c>
      <c r="E24" s="13"/>
      <c r="F24" s="14"/>
      <c r="G24" s="12">
        <f t="shared" si="0"/>
        <v>5</v>
      </c>
      <c r="H24" s="14">
        <v>10</v>
      </c>
      <c r="I24" s="15">
        <f t="shared" si="1"/>
        <v>5.5</v>
      </c>
      <c r="J24" s="16">
        <f t="shared" si="6"/>
        <v>50</v>
      </c>
      <c r="K24" s="17">
        <v>39</v>
      </c>
      <c r="L24" s="17">
        <f t="shared" si="2"/>
        <v>1950</v>
      </c>
    </row>
    <row r="25" spans="1:12" ht="15.75" customHeight="1">
      <c r="A25" s="146" t="s">
        <v>471</v>
      </c>
      <c r="B25" s="10" t="s">
        <v>34</v>
      </c>
      <c r="C25" s="11">
        <v>0.1</v>
      </c>
      <c r="D25" s="12">
        <v>576</v>
      </c>
      <c r="E25" s="12"/>
      <c r="F25" s="12"/>
      <c r="G25" s="12">
        <f t="shared" si="0"/>
        <v>576</v>
      </c>
      <c r="H25" s="14">
        <v>12</v>
      </c>
      <c r="I25" s="15">
        <f t="shared" si="1"/>
        <v>691.2</v>
      </c>
      <c r="J25" s="16">
        <f t="shared" si="6"/>
        <v>6912</v>
      </c>
      <c r="K25" s="17">
        <v>32.5</v>
      </c>
      <c r="L25" s="17">
        <f t="shared" si="2"/>
        <v>224640</v>
      </c>
    </row>
    <row r="26" spans="1:12" ht="15.75" customHeight="1">
      <c r="A26" s="146" t="s">
        <v>472</v>
      </c>
      <c r="B26" s="10" t="s">
        <v>34</v>
      </c>
      <c r="C26" s="11">
        <v>0.1</v>
      </c>
      <c r="D26" s="12">
        <v>0</v>
      </c>
      <c r="E26" s="12"/>
      <c r="F26" s="12"/>
      <c r="G26" s="12">
        <f t="shared" si="0"/>
        <v>0</v>
      </c>
      <c r="H26" s="14">
        <v>12</v>
      </c>
      <c r="I26" s="15">
        <f t="shared" si="1"/>
        <v>0</v>
      </c>
      <c r="J26" s="16">
        <f t="shared" si="6"/>
        <v>0</v>
      </c>
      <c r="K26" s="17">
        <v>32.5</v>
      </c>
      <c r="L26" s="17">
        <f t="shared" si="2"/>
        <v>0</v>
      </c>
    </row>
    <row r="27" spans="1:12" ht="15.75" customHeight="1">
      <c r="A27" s="146" t="s">
        <v>473</v>
      </c>
      <c r="B27" s="10" t="s">
        <v>34</v>
      </c>
      <c r="C27" s="11">
        <v>0.1</v>
      </c>
      <c r="D27" s="12">
        <v>0</v>
      </c>
      <c r="E27" s="12"/>
      <c r="F27" s="12"/>
      <c r="G27" s="12">
        <f t="shared" si="0"/>
        <v>0</v>
      </c>
      <c r="H27" s="14">
        <v>12</v>
      </c>
      <c r="I27" s="15">
        <f t="shared" si="1"/>
        <v>0</v>
      </c>
      <c r="J27" s="16">
        <f t="shared" si="6"/>
        <v>0</v>
      </c>
      <c r="K27" s="17">
        <v>32.5</v>
      </c>
      <c r="L27" s="17">
        <f t="shared" si="2"/>
        <v>0</v>
      </c>
    </row>
    <row r="28" spans="1:12" ht="15.75" customHeight="1">
      <c r="A28" s="146" t="s">
        <v>474</v>
      </c>
      <c r="B28" s="10" t="s">
        <v>34</v>
      </c>
      <c r="C28" s="11">
        <v>0.1</v>
      </c>
      <c r="D28" s="12">
        <v>0</v>
      </c>
      <c r="E28" s="12"/>
      <c r="F28" s="12"/>
      <c r="G28" s="12">
        <f t="shared" si="0"/>
        <v>0</v>
      </c>
      <c r="H28" s="14">
        <v>12</v>
      </c>
      <c r="I28" s="15">
        <f t="shared" si="1"/>
        <v>0</v>
      </c>
      <c r="J28" s="16">
        <f t="shared" si="6"/>
        <v>0</v>
      </c>
      <c r="K28" s="17">
        <v>32.5</v>
      </c>
      <c r="L28" s="17">
        <f t="shared" si="2"/>
        <v>0</v>
      </c>
    </row>
    <row r="29" spans="1:12" ht="15.75" customHeight="1">
      <c r="A29" s="146" t="s">
        <v>475</v>
      </c>
      <c r="B29" s="10" t="s">
        <v>34</v>
      </c>
      <c r="C29" s="11">
        <v>0.1</v>
      </c>
      <c r="D29" s="12">
        <v>0</v>
      </c>
      <c r="E29" s="12"/>
      <c r="F29" s="12"/>
      <c r="G29" s="12">
        <f t="shared" si="0"/>
        <v>0</v>
      </c>
      <c r="H29" s="14">
        <v>12</v>
      </c>
      <c r="I29" s="15">
        <f t="shared" si="1"/>
        <v>0</v>
      </c>
      <c r="J29" s="16">
        <f t="shared" si="6"/>
        <v>0</v>
      </c>
      <c r="K29" s="17">
        <v>34</v>
      </c>
      <c r="L29" s="17">
        <f t="shared" si="2"/>
        <v>0</v>
      </c>
    </row>
    <row r="30" spans="1:12" ht="15.75" customHeight="1">
      <c r="A30" s="146" t="s">
        <v>476</v>
      </c>
      <c r="B30" s="10" t="s">
        <v>34</v>
      </c>
      <c r="C30" s="11">
        <v>0.1</v>
      </c>
      <c r="D30" s="12">
        <v>0</v>
      </c>
      <c r="E30" s="12"/>
      <c r="F30" s="12"/>
      <c r="G30" s="12">
        <f t="shared" si="0"/>
        <v>0</v>
      </c>
      <c r="H30" s="14">
        <v>12</v>
      </c>
      <c r="I30" s="15">
        <f t="shared" si="1"/>
        <v>0</v>
      </c>
      <c r="J30" s="16">
        <f t="shared" si="6"/>
        <v>0</v>
      </c>
      <c r="K30" s="17">
        <v>34</v>
      </c>
      <c r="L30" s="17">
        <f t="shared" si="2"/>
        <v>0</v>
      </c>
    </row>
    <row r="31" spans="1:12" ht="15.75" customHeight="1">
      <c r="A31" s="146" t="s">
        <v>477</v>
      </c>
      <c r="B31" s="10" t="s">
        <v>34</v>
      </c>
      <c r="C31" s="11">
        <v>0.1</v>
      </c>
      <c r="D31" s="12">
        <v>0</v>
      </c>
      <c r="E31" s="12"/>
      <c r="F31" s="12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6" t="s">
        <v>478</v>
      </c>
      <c r="B32" s="10" t="s">
        <v>34</v>
      </c>
      <c r="C32" s="11">
        <v>0.1</v>
      </c>
      <c r="D32" s="12">
        <v>0</v>
      </c>
      <c r="E32" s="12"/>
      <c r="F32" s="12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25"/>
      <c r="B33" s="258"/>
      <c r="C33" s="26">
        <f>SUM(C4:C24)</f>
        <v>12.439999999999994</v>
      </c>
      <c r="D33" s="27">
        <f t="shared" ref="D33:G33" si="7">SUM(D4:D28)</f>
        <v>955</v>
      </c>
      <c r="E33" s="27">
        <f t="shared" si="7"/>
        <v>160</v>
      </c>
      <c r="F33" s="27">
        <f t="shared" si="7"/>
        <v>0</v>
      </c>
      <c r="G33" s="27">
        <f t="shared" si="7"/>
        <v>1115</v>
      </c>
      <c r="H33" s="28"/>
      <c r="I33" s="29">
        <f t="shared" ref="I33:J33" si="8">SUM(I4:I28)</f>
        <v>2591.6000000000004</v>
      </c>
      <c r="J33" s="30">
        <f t="shared" si="8"/>
        <v>16486</v>
      </c>
      <c r="K33" s="31"/>
      <c r="L33" s="32">
        <f>SUM(L4:L28)</f>
        <v>947748</v>
      </c>
    </row>
    <row r="34" spans="1:12" ht="15.75" customHeight="1"/>
    <row r="35" spans="1:12" ht="15.75" customHeight="1">
      <c r="A35" s="523" t="s">
        <v>39</v>
      </c>
      <c r="B35" s="524"/>
      <c r="C35" s="524"/>
      <c r="D35" s="524"/>
      <c r="E35" s="524"/>
      <c r="F35" s="524"/>
      <c r="G35" s="525"/>
    </row>
    <row r="36" spans="1:12" ht="15.75" customHeight="1">
      <c r="A36" s="33" t="s">
        <v>40</v>
      </c>
      <c r="B36" s="34" t="s">
        <v>1</v>
      </c>
      <c r="C36" s="5" t="s">
        <v>41</v>
      </c>
      <c r="D36" s="35" t="s">
        <v>42</v>
      </c>
      <c r="E36" s="36" t="s">
        <v>43</v>
      </c>
      <c r="F36" s="5" t="s">
        <v>44</v>
      </c>
      <c r="G36" s="37" t="s">
        <v>45</v>
      </c>
    </row>
    <row r="37" spans="1:12" ht="15.75" customHeight="1">
      <c r="A37" s="38" t="s">
        <v>46</v>
      </c>
      <c r="B37" s="39" t="s">
        <v>47</v>
      </c>
      <c r="C37" s="15">
        <v>0</v>
      </c>
      <c r="D37" s="15">
        <v>0</v>
      </c>
      <c r="E37" s="15">
        <v>0</v>
      </c>
      <c r="F37" s="15">
        <f t="shared" ref="F37:F38" si="9">C37+D37-E37</f>
        <v>0</v>
      </c>
      <c r="G37" s="40">
        <f>C37</f>
        <v>0</v>
      </c>
    </row>
    <row r="38" spans="1:12" ht="15.75" customHeight="1">
      <c r="A38" s="33" t="s">
        <v>48</v>
      </c>
      <c r="B38" s="41" t="s">
        <v>49</v>
      </c>
      <c r="C38" s="15">
        <v>0</v>
      </c>
      <c r="D38" s="15">
        <v>0</v>
      </c>
      <c r="E38" s="15">
        <v>0</v>
      </c>
      <c r="F38" s="15">
        <f t="shared" si="9"/>
        <v>0</v>
      </c>
      <c r="G38" s="40">
        <v>0</v>
      </c>
    </row>
    <row r="39" spans="1:12" ht="15.75" customHeight="1"/>
    <row r="40" spans="1:12" ht="15.75" customHeight="1">
      <c r="A40" s="526" t="s">
        <v>50</v>
      </c>
      <c r="B40" s="527"/>
      <c r="C40" s="527"/>
      <c r="D40" s="527"/>
      <c r="E40" s="527"/>
      <c r="F40" s="527"/>
      <c r="G40" s="528"/>
    </row>
    <row r="41" spans="1:12" ht="15.75" customHeight="1">
      <c r="A41" s="259"/>
      <c r="B41" s="44" t="s">
        <v>51</v>
      </c>
      <c r="C41" s="45" t="s">
        <v>52</v>
      </c>
      <c r="D41" s="46" t="s">
        <v>53</v>
      </c>
      <c r="E41" s="46" t="s">
        <v>54</v>
      </c>
      <c r="F41" s="47" t="s">
        <v>11</v>
      </c>
      <c r="G41" s="48" t="s">
        <v>55</v>
      </c>
    </row>
    <row r="42" spans="1:12" ht="15.75" customHeight="1">
      <c r="A42" s="49" t="s">
        <v>56</v>
      </c>
      <c r="B42" s="53">
        <v>901.8</v>
      </c>
      <c r="C42" s="51"/>
      <c r="D42" s="52"/>
      <c r="E42" s="53">
        <f t="shared" ref="E42:E68" si="10">B42+C42-D42</f>
        <v>901.8</v>
      </c>
      <c r="F42" s="54">
        <v>196</v>
      </c>
      <c r="G42" s="55">
        <f t="shared" ref="G42:G68" si="11">E42*F42</f>
        <v>176752.8</v>
      </c>
    </row>
    <row r="43" spans="1:12" ht="15.75" customHeight="1">
      <c r="A43" s="49" t="s">
        <v>479</v>
      </c>
      <c r="B43" s="53">
        <v>0</v>
      </c>
      <c r="C43" s="51"/>
      <c r="D43" s="52"/>
      <c r="E43" s="53">
        <f t="shared" si="10"/>
        <v>0</v>
      </c>
      <c r="F43" s="54">
        <v>196</v>
      </c>
      <c r="G43" s="55">
        <f t="shared" si="11"/>
        <v>0</v>
      </c>
    </row>
    <row r="44" spans="1:12" ht="15.75" customHeight="1">
      <c r="A44" s="49" t="s">
        <v>480</v>
      </c>
      <c r="B44" s="53">
        <v>212.49999999999997</v>
      </c>
      <c r="C44" s="51"/>
      <c r="D44" s="52">
        <v>60.7</v>
      </c>
      <c r="E44" s="53">
        <f t="shared" si="10"/>
        <v>151.79999999999995</v>
      </c>
      <c r="F44" s="54">
        <v>196</v>
      </c>
      <c r="G44" s="55">
        <f t="shared" si="11"/>
        <v>29752.799999999992</v>
      </c>
    </row>
    <row r="45" spans="1:12" ht="15.75" customHeight="1">
      <c r="A45" s="49" t="s">
        <v>481</v>
      </c>
      <c r="B45" s="53">
        <v>161.19999999999999</v>
      </c>
      <c r="C45" s="51"/>
      <c r="D45" s="52">
        <v>90.4</v>
      </c>
      <c r="E45" s="53">
        <f t="shared" si="10"/>
        <v>70.799999999999983</v>
      </c>
      <c r="F45" s="54">
        <v>196</v>
      </c>
      <c r="G45" s="55">
        <f t="shared" si="11"/>
        <v>13876.799999999997</v>
      </c>
    </row>
    <row r="46" spans="1:12" ht="15.75" customHeight="1">
      <c r="A46" s="49" t="s">
        <v>482</v>
      </c>
      <c r="B46" s="53">
        <v>366.5</v>
      </c>
      <c r="C46" s="51"/>
      <c r="D46" s="52">
        <v>90.4</v>
      </c>
      <c r="E46" s="53">
        <f t="shared" si="10"/>
        <v>276.10000000000002</v>
      </c>
      <c r="F46" s="54">
        <v>196</v>
      </c>
      <c r="G46" s="55">
        <f t="shared" si="11"/>
        <v>54115.600000000006</v>
      </c>
    </row>
    <row r="47" spans="1:12" ht="15.75" customHeight="1">
      <c r="A47" s="49" t="s">
        <v>483</v>
      </c>
      <c r="B47" s="53">
        <v>676</v>
      </c>
      <c r="C47" s="51"/>
      <c r="D47" s="52">
        <v>110.6</v>
      </c>
      <c r="E47" s="53">
        <f t="shared" si="10"/>
        <v>565.4</v>
      </c>
      <c r="F47" s="54">
        <v>196</v>
      </c>
      <c r="G47" s="55">
        <f t="shared" si="11"/>
        <v>110818.4</v>
      </c>
    </row>
    <row r="48" spans="1:12" ht="15.75" customHeight="1">
      <c r="A48" s="86" t="s">
        <v>484</v>
      </c>
      <c r="B48" s="90">
        <v>338.2</v>
      </c>
      <c r="C48" s="88"/>
      <c r="D48" s="89">
        <v>89.6</v>
      </c>
      <c r="E48" s="90">
        <f t="shared" si="10"/>
        <v>248.6</v>
      </c>
      <c r="F48" s="91">
        <v>140</v>
      </c>
      <c r="G48" s="92">
        <f t="shared" si="11"/>
        <v>34804</v>
      </c>
    </row>
    <row r="49" spans="1:7" ht="15.75" customHeight="1">
      <c r="A49" s="86" t="s">
        <v>485</v>
      </c>
      <c r="B49" s="90">
        <v>699.1</v>
      </c>
      <c r="C49" s="88"/>
      <c r="D49" s="89"/>
      <c r="E49" s="90">
        <f t="shared" si="10"/>
        <v>699.1</v>
      </c>
      <c r="F49" s="91">
        <v>140</v>
      </c>
      <c r="G49" s="92">
        <f t="shared" si="11"/>
        <v>97874</v>
      </c>
    </row>
    <row r="50" spans="1:7" ht="15.75" customHeight="1">
      <c r="A50" s="86" t="s">
        <v>486</v>
      </c>
      <c r="B50" s="90">
        <v>30.9</v>
      </c>
      <c r="C50" s="88"/>
      <c r="D50" s="89"/>
      <c r="E50" s="90">
        <f t="shared" si="10"/>
        <v>30.9</v>
      </c>
      <c r="F50" s="91">
        <v>140</v>
      </c>
      <c r="G50" s="92">
        <f t="shared" si="11"/>
        <v>4326</v>
      </c>
    </row>
    <row r="51" spans="1:7" ht="15.75" customHeight="1">
      <c r="A51" s="100" t="s">
        <v>487</v>
      </c>
      <c r="B51" s="104">
        <v>1934.3999999999999</v>
      </c>
      <c r="C51" s="102"/>
      <c r="D51" s="103">
        <v>645.70000000000005</v>
      </c>
      <c r="E51" s="104">
        <f t="shared" si="10"/>
        <v>1288.6999999999998</v>
      </c>
      <c r="F51" s="105">
        <v>140</v>
      </c>
      <c r="G51" s="106">
        <f t="shared" si="11"/>
        <v>180417.99999999997</v>
      </c>
    </row>
    <row r="52" spans="1:7" ht="36" customHeight="1">
      <c r="A52" s="71" t="s">
        <v>488</v>
      </c>
      <c r="B52" s="75">
        <v>0</v>
      </c>
      <c r="C52" s="73"/>
      <c r="D52" s="74"/>
      <c r="E52" s="75">
        <f t="shared" si="10"/>
        <v>0</v>
      </c>
      <c r="F52" s="76">
        <v>140</v>
      </c>
      <c r="G52" s="77">
        <f t="shared" si="11"/>
        <v>0</v>
      </c>
    </row>
    <row r="53" spans="1:7" ht="30.75" customHeight="1">
      <c r="A53" s="78" t="s">
        <v>489</v>
      </c>
      <c r="B53" s="75">
        <v>158.60000000000002</v>
      </c>
      <c r="C53" s="73"/>
      <c r="D53" s="74">
        <v>80</v>
      </c>
      <c r="E53" s="75">
        <f t="shared" si="10"/>
        <v>78.600000000000023</v>
      </c>
      <c r="F53" s="76">
        <v>140</v>
      </c>
      <c r="G53" s="77">
        <f t="shared" si="11"/>
        <v>11004.000000000004</v>
      </c>
    </row>
    <row r="54" spans="1:7" ht="30.75" customHeight="1">
      <c r="A54" s="79" t="s">
        <v>490</v>
      </c>
      <c r="B54" s="83">
        <v>880</v>
      </c>
      <c r="C54" s="81"/>
      <c r="D54" s="82">
        <v>40</v>
      </c>
      <c r="E54" s="83">
        <f t="shared" si="10"/>
        <v>840</v>
      </c>
      <c r="F54" s="84">
        <v>140</v>
      </c>
      <c r="G54" s="85">
        <f t="shared" si="11"/>
        <v>117600</v>
      </c>
    </row>
    <row r="55" spans="1:7" ht="15.75" customHeight="1">
      <c r="A55" s="63" t="s">
        <v>491</v>
      </c>
      <c r="B55" s="315">
        <v>1276</v>
      </c>
      <c r="C55" s="65"/>
      <c r="D55" s="66"/>
      <c r="E55" s="67">
        <f t="shared" si="10"/>
        <v>1276</v>
      </c>
      <c r="F55" s="68">
        <v>0</v>
      </c>
      <c r="G55" s="69">
        <f t="shared" si="11"/>
        <v>0</v>
      </c>
    </row>
    <row r="56" spans="1:7" ht="15.75" customHeight="1">
      <c r="A56" s="63" t="s">
        <v>492</v>
      </c>
      <c r="B56" s="315">
        <v>0</v>
      </c>
      <c r="C56" s="65"/>
      <c r="D56" s="66"/>
      <c r="E56" s="67">
        <f t="shared" si="10"/>
        <v>0</v>
      </c>
      <c r="F56" s="68">
        <v>140</v>
      </c>
      <c r="G56" s="69">
        <f t="shared" si="11"/>
        <v>0</v>
      </c>
    </row>
    <row r="57" spans="1:7" ht="39" customHeight="1">
      <c r="A57" s="63" t="s">
        <v>493</v>
      </c>
      <c r="B57" s="67">
        <v>1185.2</v>
      </c>
      <c r="C57" s="65"/>
      <c r="D57" s="66"/>
      <c r="E57" s="67">
        <f t="shared" si="10"/>
        <v>1185.2</v>
      </c>
      <c r="F57" s="68">
        <v>140</v>
      </c>
      <c r="G57" s="69">
        <f t="shared" si="11"/>
        <v>165928</v>
      </c>
    </row>
    <row r="58" spans="1:7" ht="15.75" customHeight="1">
      <c r="A58" s="93" t="s">
        <v>494</v>
      </c>
      <c r="B58" s="97">
        <v>23.3</v>
      </c>
      <c r="C58" s="95"/>
      <c r="D58" s="96"/>
      <c r="E58" s="97">
        <f t="shared" si="10"/>
        <v>23.3</v>
      </c>
      <c r="F58" s="98">
        <v>140</v>
      </c>
      <c r="G58" s="99">
        <f t="shared" si="11"/>
        <v>3262</v>
      </c>
    </row>
    <row r="59" spans="1:7" ht="15.75" customHeight="1">
      <c r="A59" s="86" t="s">
        <v>495</v>
      </c>
      <c r="B59" s="90">
        <v>714</v>
      </c>
      <c r="C59" s="88"/>
      <c r="D59" s="89"/>
      <c r="E59" s="90">
        <f t="shared" si="10"/>
        <v>714</v>
      </c>
      <c r="F59" s="91">
        <v>128</v>
      </c>
      <c r="G59" s="92">
        <f t="shared" si="11"/>
        <v>91392</v>
      </c>
    </row>
    <row r="60" spans="1:7" ht="15.75" customHeight="1">
      <c r="A60" s="78" t="s">
        <v>496</v>
      </c>
      <c r="B60" s="75">
        <v>394</v>
      </c>
      <c r="C60" s="73">
        <v>507</v>
      </c>
      <c r="D60" s="74"/>
      <c r="E60" s="75">
        <f t="shared" si="10"/>
        <v>901</v>
      </c>
      <c r="F60" s="76">
        <v>128</v>
      </c>
      <c r="G60" s="77">
        <f t="shared" si="11"/>
        <v>115328</v>
      </c>
    </row>
    <row r="61" spans="1:7" ht="15.75" customHeight="1">
      <c r="A61" s="100" t="s">
        <v>497</v>
      </c>
      <c r="B61" s="104">
        <v>0</v>
      </c>
      <c r="C61" s="102">
        <v>603</v>
      </c>
      <c r="D61" s="103"/>
      <c r="E61" s="104">
        <f t="shared" si="10"/>
        <v>603</v>
      </c>
      <c r="F61" s="105">
        <v>128</v>
      </c>
      <c r="G61" s="106">
        <f t="shared" si="11"/>
        <v>77184</v>
      </c>
    </row>
    <row r="62" spans="1:7" ht="15.75" customHeight="1">
      <c r="A62" s="79" t="s">
        <v>498</v>
      </c>
      <c r="B62" s="83">
        <v>503</v>
      </c>
      <c r="C62" s="81">
        <v>60</v>
      </c>
      <c r="D62" s="82"/>
      <c r="E62" s="83">
        <f t="shared" si="10"/>
        <v>563</v>
      </c>
      <c r="F62" s="84">
        <v>128</v>
      </c>
      <c r="G62" s="85">
        <f t="shared" si="11"/>
        <v>72064</v>
      </c>
    </row>
    <row r="63" spans="1:7" ht="15.75" customHeight="1">
      <c r="A63" s="63" t="s">
        <v>499</v>
      </c>
      <c r="B63" s="315">
        <v>0</v>
      </c>
      <c r="C63" s="65"/>
      <c r="D63" s="66"/>
      <c r="E63" s="67">
        <f t="shared" si="10"/>
        <v>0</v>
      </c>
      <c r="F63" s="68">
        <v>128</v>
      </c>
      <c r="G63" s="69">
        <f t="shared" si="11"/>
        <v>0</v>
      </c>
    </row>
    <row r="64" spans="1:7" ht="15.75" customHeight="1">
      <c r="A64" s="86" t="s">
        <v>500</v>
      </c>
      <c r="B64" s="316">
        <v>0</v>
      </c>
      <c r="C64" s="108"/>
      <c r="D64" s="109"/>
      <c r="E64" s="90">
        <f t="shared" si="10"/>
        <v>0</v>
      </c>
      <c r="F64" s="91">
        <v>102</v>
      </c>
      <c r="G64" s="92">
        <f t="shared" si="11"/>
        <v>0</v>
      </c>
    </row>
    <row r="65" spans="1:9" ht="15.75" customHeight="1">
      <c r="A65" s="78" t="s">
        <v>501</v>
      </c>
      <c r="B65" s="75">
        <v>540</v>
      </c>
      <c r="C65" s="73">
        <v>720</v>
      </c>
      <c r="D65" s="74">
        <v>507</v>
      </c>
      <c r="E65" s="75">
        <f t="shared" si="10"/>
        <v>753</v>
      </c>
      <c r="F65" s="76">
        <v>102</v>
      </c>
      <c r="G65" s="77">
        <f t="shared" si="11"/>
        <v>76806</v>
      </c>
    </row>
    <row r="66" spans="1:9" ht="15.75" customHeight="1">
      <c r="A66" s="100" t="s">
        <v>502</v>
      </c>
      <c r="B66" s="104">
        <v>660</v>
      </c>
      <c r="C66" s="102">
        <v>480</v>
      </c>
      <c r="D66" s="103">
        <v>603</v>
      </c>
      <c r="E66" s="104">
        <f t="shared" si="10"/>
        <v>537</v>
      </c>
      <c r="F66" s="105">
        <v>102</v>
      </c>
      <c r="G66" s="106">
        <f t="shared" si="11"/>
        <v>54774</v>
      </c>
    </row>
    <row r="67" spans="1:9" ht="26.25" customHeight="1">
      <c r="A67" s="79" t="s">
        <v>503</v>
      </c>
      <c r="B67" s="83">
        <v>300</v>
      </c>
      <c r="C67" s="81"/>
      <c r="D67" s="82">
        <v>60</v>
      </c>
      <c r="E67" s="83">
        <f t="shared" si="10"/>
        <v>240</v>
      </c>
      <c r="F67" s="84">
        <v>102</v>
      </c>
      <c r="G67" s="85">
        <f t="shared" si="11"/>
        <v>24480</v>
      </c>
    </row>
    <row r="68" spans="1:9" ht="15.75" customHeight="1">
      <c r="A68" s="63" t="s">
        <v>504</v>
      </c>
      <c r="B68" s="315">
        <v>180</v>
      </c>
      <c r="C68" s="65"/>
      <c r="D68" s="66"/>
      <c r="E68" s="67">
        <f t="shared" si="10"/>
        <v>180</v>
      </c>
      <c r="F68" s="68">
        <v>102</v>
      </c>
      <c r="G68" s="69">
        <f t="shared" si="11"/>
        <v>18360</v>
      </c>
    </row>
    <row r="69" spans="1:9" ht="15.75" customHeight="1">
      <c r="A69" s="260" t="s">
        <v>84</v>
      </c>
      <c r="B69" s="171">
        <f t="shared" ref="B69:E69" si="12">SUM(B42:B68)</f>
        <v>12134.699999999999</v>
      </c>
      <c r="C69" s="171">
        <f t="shared" si="12"/>
        <v>2370</v>
      </c>
      <c r="D69" s="171">
        <f t="shared" si="12"/>
        <v>2377.4</v>
      </c>
      <c r="E69" s="261">
        <f t="shared" si="12"/>
        <v>12127.3</v>
      </c>
      <c r="F69" s="262"/>
      <c r="G69" s="263">
        <f>SUM(G44:G68)</f>
        <v>1354167.6</v>
      </c>
    </row>
    <row r="70" spans="1:9" ht="15.75" customHeight="1"/>
    <row r="71" spans="1:9" ht="15.75" customHeight="1">
      <c r="A71" s="264"/>
      <c r="B71" s="133"/>
      <c r="C71" s="133"/>
      <c r="D71" s="133"/>
      <c r="E71" s="133"/>
      <c r="F71" s="534"/>
      <c r="G71" s="522"/>
      <c r="H71" s="522"/>
      <c r="I71" s="265"/>
    </row>
    <row r="72" spans="1:9" ht="15.75" customHeight="1">
      <c r="A72" s="135" t="s">
        <v>92</v>
      </c>
      <c r="B72" s="136" t="s">
        <v>40</v>
      </c>
      <c r="C72" s="137" t="s">
        <v>93</v>
      </c>
      <c r="D72" s="137" t="s">
        <v>42</v>
      </c>
      <c r="E72" s="137" t="s">
        <v>94</v>
      </c>
      <c r="F72" s="137" t="s">
        <v>95</v>
      </c>
      <c r="G72" s="137" t="s">
        <v>96</v>
      </c>
      <c r="H72" s="138" t="s">
        <v>55</v>
      </c>
    </row>
    <row r="73" spans="1:9" ht="15.75" customHeight="1">
      <c r="A73" s="139" t="s">
        <v>97</v>
      </c>
      <c r="B73" s="140" t="s">
        <v>98</v>
      </c>
      <c r="C73" s="36">
        <v>0</v>
      </c>
      <c r="D73" s="141"/>
      <c r="E73" s="15"/>
      <c r="F73" s="36">
        <f t="shared" ref="F73:F99" si="13">C73+D73-E73</f>
        <v>0</v>
      </c>
      <c r="G73" s="142">
        <v>183</v>
      </c>
      <c r="H73" s="143">
        <f t="shared" ref="H73:H125" si="14">F73*G73</f>
        <v>0</v>
      </c>
    </row>
    <row r="74" spans="1:9" ht="15.75" customHeight="1">
      <c r="A74" s="9" t="s">
        <v>99</v>
      </c>
      <c r="B74" s="140" t="s">
        <v>100</v>
      </c>
      <c r="C74" s="36">
        <v>950</v>
      </c>
      <c r="D74" s="141"/>
      <c r="E74" s="15"/>
      <c r="F74" s="36">
        <f t="shared" si="13"/>
        <v>950</v>
      </c>
      <c r="G74" s="142">
        <v>183</v>
      </c>
      <c r="H74" s="143">
        <f t="shared" si="14"/>
        <v>173850</v>
      </c>
    </row>
    <row r="75" spans="1:9" ht="15.75" customHeight="1">
      <c r="A75" s="144" t="s">
        <v>101</v>
      </c>
      <c r="B75" s="145" t="s">
        <v>98</v>
      </c>
      <c r="C75" s="36">
        <v>1450</v>
      </c>
      <c r="D75" s="141"/>
      <c r="E75" s="15"/>
      <c r="F75" s="36">
        <f t="shared" si="13"/>
        <v>1450</v>
      </c>
      <c r="G75" s="142">
        <v>47</v>
      </c>
      <c r="H75" s="143">
        <f t="shared" si="14"/>
        <v>68150</v>
      </c>
    </row>
    <row r="76" spans="1:9" ht="15.75" customHeight="1">
      <c r="A76" s="144" t="s">
        <v>97</v>
      </c>
      <c r="B76" s="145" t="s">
        <v>102</v>
      </c>
      <c r="C76" s="36">
        <v>1425</v>
      </c>
      <c r="D76" s="141"/>
      <c r="E76" s="15"/>
      <c r="F76" s="36">
        <f t="shared" si="13"/>
        <v>1425</v>
      </c>
      <c r="G76" s="142">
        <v>178</v>
      </c>
      <c r="H76" s="143">
        <f t="shared" si="14"/>
        <v>253650</v>
      </c>
    </row>
    <row r="77" spans="1:9" ht="15.75" customHeight="1">
      <c r="A77" s="144" t="s">
        <v>99</v>
      </c>
      <c r="B77" s="145" t="s">
        <v>102</v>
      </c>
      <c r="C77" s="36">
        <v>1000</v>
      </c>
      <c r="D77" s="141"/>
      <c r="E77" s="15"/>
      <c r="F77" s="36">
        <f t="shared" si="13"/>
        <v>1000</v>
      </c>
      <c r="G77" s="142">
        <v>178</v>
      </c>
      <c r="H77" s="143">
        <f t="shared" si="14"/>
        <v>178000</v>
      </c>
    </row>
    <row r="78" spans="1:9" ht="15.75" customHeight="1">
      <c r="A78" s="144" t="s">
        <v>101</v>
      </c>
      <c r="B78" s="145" t="s">
        <v>102</v>
      </c>
      <c r="C78" s="36">
        <v>2500</v>
      </c>
      <c r="D78" s="141"/>
      <c r="E78" s="15"/>
      <c r="F78" s="36">
        <f t="shared" si="13"/>
        <v>2500</v>
      </c>
      <c r="G78" s="142">
        <v>45</v>
      </c>
      <c r="H78" s="143">
        <f t="shared" si="14"/>
        <v>112500</v>
      </c>
    </row>
    <row r="79" spans="1:9" ht="15.75" customHeight="1">
      <c r="A79" s="146" t="s">
        <v>103</v>
      </c>
      <c r="B79" s="147" t="s">
        <v>104</v>
      </c>
      <c r="C79" s="36">
        <v>2250</v>
      </c>
      <c r="D79" s="148"/>
      <c r="E79" s="15">
        <v>50</v>
      </c>
      <c r="F79" s="36">
        <f t="shared" si="13"/>
        <v>2200</v>
      </c>
      <c r="G79" s="142">
        <v>27</v>
      </c>
      <c r="H79" s="143">
        <f t="shared" si="14"/>
        <v>59400</v>
      </c>
    </row>
    <row r="80" spans="1:9" ht="15.75" customHeight="1">
      <c r="A80" s="9" t="s">
        <v>105</v>
      </c>
      <c r="B80" s="140" t="s">
        <v>106</v>
      </c>
      <c r="C80" s="36">
        <v>20</v>
      </c>
      <c r="D80" s="141"/>
      <c r="E80" s="15"/>
      <c r="F80" s="36">
        <f t="shared" si="13"/>
        <v>20</v>
      </c>
      <c r="G80" s="142">
        <v>232</v>
      </c>
      <c r="H80" s="143">
        <f t="shared" si="14"/>
        <v>4640</v>
      </c>
    </row>
    <row r="81" spans="1:10" ht="15.75" customHeight="1">
      <c r="A81" s="266" t="s">
        <v>105</v>
      </c>
      <c r="B81" s="267" t="s">
        <v>106</v>
      </c>
      <c r="C81" s="36">
        <v>1000</v>
      </c>
      <c r="D81" s="148"/>
      <c r="E81" s="15"/>
      <c r="F81" s="36">
        <f t="shared" si="13"/>
        <v>1000</v>
      </c>
      <c r="G81" s="142">
        <v>215</v>
      </c>
      <c r="H81" s="143">
        <f t="shared" si="14"/>
        <v>215000</v>
      </c>
    </row>
    <row r="82" spans="1:10" ht="15.75" customHeight="1">
      <c r="A82" s="144" t="s">
        <v>107</v>
      </c>
      <c r="B82" s="145" t="s">
        <v>108</v>
      </c>
      <c r="C82" s="36">
        <v>34</v>
      </c>
      <c r="D82" s="148"/>
      <c r="E82" s="15"/>
      <c r="F82" s="36">
        <f t="shared" si="13"/>
        <v>34</v>
      </c>
      <c r="G82" s="142">
        <v>623</v>
      </c>
      <c r="H82" s="143">
        <f t="shared" si="14"/>
        <v>21182</v>
      </c>
    </row>
    <row r="83" spans="1:10" ht="15.75" customHeight="1">
      <c r="A83" s="139" t="s">
        <v>109</v>
      </c>
      <c r="B83" s="140" t="s">
        <v>110</v>
      </c>
      <c r="C83" s="36">
        <v>475</v>
      </c>
      <c r="D83" s="141"/>
      <c r="E83" s="15">
        <v>25</v>
      </c>
      <c r="F83" s="36">
        <f t="shared" si="13"/>
        <v>450</v>
      </c>
      <c r="G83" s="142">
        <v>24</v>
      </c>
      <c r="H83" s="143">
        <f t="shared" si="14"/>
        <v>10800</v>
      </c>
    </row>
    <row r="84" spans="1:10" ht="15.75" customHeight="1">
      <c r="A84" s="146" t="s">
        <v>111</v>
      </c>
      <c r="B84" s="150" t="s">
        <v>112</v>
      </c>
      <c r="C84" s="36">
        <v>931.5</v>
      </c>
      <c r="D84" s="141"/>
      <c r="E84" s="15"/>
      <c r="F84" s="36">
        <f t="shared" si="13"/>
        <v>931.5</v>
      </c>
      <c r="G84" s="142">
        <v>59</v>
      </c>
      <c r="H84" s="143">
        <f t="shared" si="14"/>
        <v>54958.5</v>
      </c>
    </row>
    <row r="85" spans="1:10" ht="15.75" customHeight="1">
      <c r="A85" s="146" t="s">
        <v>113</v>
      </c>
      <c r="B85" s="150" t="s">
        <v>112</v>
      </c>
      <c r="C85" s="36">
        <v>0</v>
      </c>
      <c r="D85" s="141"/>
      <c r="E85" s="15"/>
      <c r="F85" s="36">
        <f t="shared" si="13"/>
        <v>0</v>
      </c>
      <c r="G85" s="142">
        <v>60</v>
      </c>
      <c r="H85" s="143">
        <f t="shared" si="14"/>
        <v>0</v>
      </c>
    </row>
    <row r="86" spans="1:10" ht="15.75" customHeight="1">
      <c r="A86" s="146" t="s">
        <v>114</v>
      </c>
      <c r="B86" s="145" t="s">
        <v>115</v>
      </c>
      <c r="C86" s="36">
        <v>1</v>
      </c>
      <c r="D86" s="141"/>
      <c r="E86" s="151"/>
      <c r="F86" s="36">
        <f t="shared" si="13"/>
        <v>1</v>
      </c>
      <c r="G86" s="142">
        <v>2070</v>
      </c>
      <c r="H86" s="143">
        <f t="shared" si="14"/>
        <v>2070</v>
      </c>
    </row>
    <row r="87" spans="1:10" ht="15.75" customHeight="1">
      <c r="A87" s="152" t="s">
        <v>114</v>
      </c>
      <c r="B87" s="145" t="s">
        <v>115</v>
      </c>
      <c r="C87" s="36">
        <v>0</v>
      </c>
      <c r="D87" s="141"/>
      <c r="E87" s="151"/>
      <c r="F87" s="36">
        <f t="shared" si="13"/>
        <v>0</v>
      </c>
      <c r="G87" s="142">
        <v>2233.9899999999998</v>
      </c>
      <c r="H87" s="143">
        <f t="shared" si="14"/>
        <v>0</v>
      </c>
    </row>
    <row r="88" spans="1:10" ht="15.75" customHeight="1">
      <c r="A88" s="152" t="s">
        <v>116</v>
      </c>
      <c r="B88" s="145" t="s">
        <v>117</v>
      </c>
      <c r="C88" s="36">
        <v>2</v>
      </c>
      <c r="D88" s="141"/>
      <c r="E88" s="151"/>
      <c r="F88" s="36">
        <f t="shared" si="13"/>
        <v>2</v>
      </c>
      <c r="G88" s="142">
        <v>1924.17</v>
      </c>
      <c r="H88" s="143">
        <f t="shared" si="14"/>
        <v>3848.34</v>
      </c>
    </row>
    <row r="89" spans="1:10" ht="15.75" customHeight="1">
      <c r="A89" s="152" t="s">
        <v>116</v>
      </c>
      <c r="B89" s="145" t="s">
        <v>117</v>
      </c>
      <c r="C89" s="36">
        <v>5</v>
      </c>
      <c r="D89" s="141"/>
      <c r="E89" s="151"/>
      <c r="F89" s="36">
        <f t="shared" si="13"/>
        <v>5</v>
      </c>
      <c r="G89" s="142">
        <v>1867.29</v>
      </c>
      <c r="H89" s="143">
        <f t="shared" si="14"/>
        <v>9336.4500000000007</v>
      </c>
    </row>
    <row r="90" spans="1:10" ht="15.75" customHeight="1">
      <c r="A90" s="146" t="s">
        <v>118</v>
      </c>
      <c r="B90" s="145" t="s">
        <v>115</v>
      </c>
      <c r="C90" s="36">
        <v>6</v>
      </c>
      <c r="D90" s="141"/>
      <c r="E90" s="151"/>
      <c r="F90" s="36">
        <f t="shared" si="13"/>
        <v>6</v>
      </c>
      <c r="G90" s="142">
        <v>1758</v>
      </c>
      <c r="H90" s="143">
        <f t="shared" si="14"/>
        <v>10548</v>
      </c>
    </row>
    <row r="91" spans="1:10" ht="15.75" customHeight="1">
      <c r="A91" s="146" t="s">
        <v>118</v>
      </c>
      <c r="B91" s="145" t="s">
        <v>117</v>
      </c>
      <c r="C91" s="36">
        <v>1</v>
      </c>
      <c r="D91" s="141"/>
      <c r="E91" s="151"/>
      <c r="F91" s="36">
        <f t="shared" si="13"/>
        <v>1</v>
      </c>
      <c r="G91" s="142">
        <v>2549.0300000000002</v>
      </c>
      <c r="H91" s="143">
        <f t="shared" si="14"/>
        <v>2549.0300000000002</v>
      </c>
    </row>
    <row r="92" spans="1:10" ht="15.75" customHeight="1">
      <c r="A92" s="146" t="s">
        <v>118</v>
      </c>
      <c r="B92" s="145" t="s">
        <v>117</v>
      </c>
      <c r="C92" s="36">
        <v>3</v>
      </c>
      <c r="D92" s="141"/>
      <c r="E92" s="151"/>
      <c r="F92" s="36">
        <f t="shared" si="13"/>
        <v>3</v>
      </c>
      <c r="G92" s="142">
        <v>2279.6799999999998</v>
      </c>
      <c r="H92" s="143">
        <f t="shared" si="14"/>
        <v>6839.0399999999991</v>
      </c>
      <c r="J92" s="149"/>
    </row>
    <row r="93" spans="1:10" ht="15.75" customHeight="1">
      <c r="A93" s="157" t="s">
        <v>119</v>
      </c>
      <c r="B93" s="145" t="s">
        <v>115</v>
      </c>
      <c r="C93" s="36">
        <v>0.78600000000000003</v>
      </c>
      <c r="D93" s="148"/>
      <c r="E93" s="15"/>
      <c r="F93" s="36">
        <f t="shared" si="13"/>
        <v>0.78600000000000003</v>
      </c>
      <c r="G93" s="142">
        <v>1585.2</v>
      </c>
      <c r="H93" s="143">
        <f t="shared" si="14"/>
        <v>1245.9672</v>
      </c>
      <c r="J93" s="149"/>
    </row>
    <row r="94" spans="1:10" ht="15.75" customHeight="1">
      <c r="A94" s="157" t="s">
        <v>119</v>
      </c>
      <c r="B94" s="145" t="s">
        <v>117</v>
      </c>
      <c r="C94" s="36">
        <v>0</v>
      </c>
      <c r="D94" s="148"/>
      <c r="E94" s="15"/>
      <c r="F94" s="36">
        <f t="shared" si="13"/>
        <v>0</v>
      </c>
      <c r="G94" s="142">
        <v>1780.53</v>
      </c>
      <c r="H94" s="143">
        <f t="shared" si="14"/>
        <v>0</v>
      </c>
    </row>
    <row r="95" spans="1:10" ht="15.75" customHeight="1">
      <c r="A95" s="157" t="s">
        <v>119</v>
      </c>
      <c r="B95" s="145" t="s">
        <v>117</v>
      </c>
      <c r="C95" s="36">
        <v>5</v>
      </c>
      <c r="D95" s="148"/>
      <c r="E95" s="15"/>
      <c r="F95" s="36">
        <f t="shared" si="13"/>
        <v>5</v>
      </c>
      <c r="G95" s="142">
        <v>1669.47</v>
      </c>
      <c r="H95" s="143">
        <f t="shared" si="14"/>
        <v>8347.35</v>
      </c>
    </row>
    <row r="96" spans="1:10" ht="15.75" customHeight="1">
      <c r="A96" s="144" t="s">
        <v>120</v>
      </c>
      <c r="B96" s="145" t="s">
        <v>121</v>
      </c>
      <c r="C96" s="36">
        <v>0</v>
      </c>
      <c r="D96" s="141"/>
      <c r="E96" s="15"/>
      <c r="F96" s="36">
        <f t="shared" si="13"/>
        <v>0</v>
      </c>
      <c r="G96" s="142">
        <v>498</v>
      </c>
      <c r="H96" s="143">
        <f t="shared" si="14"/>
        <v>0</v>
      </c>
      <c r="J96" s="149"/>
    </row>
    <row r="97" spans="1:10" ht="15.75" customHeight="1">
      <c r="A97" s="144" t="s">
        <v>122</v>
      </c>
      <c r="B97" s="145" t="s">
        <v>121</v>
      </c>
      <c r="C97" s="36">
        <v>150</v>
      </c>
      <c r="D97" s="141"/>
      <c r="E97" s="151"/>
      <c r="F97" s="36">
        <f t="shared" si="13"/>
        <v>150</v>
      </c>
      <c r="G97" s="142">
        <v>471.21600000000001</v>
      </c>
      <c r="H97" s="143">
        <f t="shared" si="14"/>
        <v>70682.399999999994</v>
      </c>
    </row>
    <row r="98" spans="1:10" ht="15.75" customHeight="1">
      <c r="A98" s="157" t="s">
        <v>123</v>
      </c>
      <c r="B98" s="145" t="s">
        <v>117</v>
      </c>
      <c r="C98" s="36">
        <v>0</v>
      </c>
      <c r="D98" s="148"/>
      <c r="E98" s="15"/>
      <c r="F98" s="36">
        <f t="shared" si="13"/>
        <v>0</v>
      </c>
      <c r="G98" s="142">
        <v>1891.98</v>
      </c>
      <c r="H98" s="143">
        <f t="shared" si="14"/>
        <v>0</v>
      </c>
    </row>
    <row r="99" spans="1:10" ht="15.75" customHeight="1">
      <c r="A99" s="157" t="s">
        <v>124</v>
      </c>
      <c r="B99" s="145" t="s">
        <v>117</v>
      </c>
      <c r="C99" s="36">
        <v>4</v>
      </c>
      <c r="D99" s="148"/>
      <c r="E99" s="15"/>
      <c r="F99" s="36">
        <f t="shared" si="13"/>
        <v>4</v>
      </c>
      <c r="G99" s="142">
        <v>1711.09</v>
      </c>
      <c r="H99" s="143">
        <f t="shared" si="14"/>
        <v>6844.36</v>
      </c>
    </row>
    <row r="100" spans="1:10" ht="15.75" customHeight="1">
      <c r="A100" s="146" t="s">
        <v>125</v>
      </c>
      <c r="B100" s="145" t="s">
        <v>126</v>
      </c>
      <c r="C100" s="36">
        <v>0</v>
      </c>
      <c r="D100" s="141"/>
      <c r="E100" s="151"/>
      <c r="F100" s="272">
        <v>0</v>
      </c>
      <c r="G100" s="142">
        <v>743.29</v>
      </c>
      <c r="H100" s="143">
        <f t="shared" si="14"/>
        <v>0</v>
      </c>
    </row>
    <row r="101" spans="1:10" ht="15.75" customHeight="1">
      <c r="A101" s="144" t="s">
        <v>128</v>
      </c>
      <c r="B101" s="145" t="s">
        <v>126</v>
      </c>
      <c r="C101" s="36">
        <v>200</v>
      </c>
      <c r="D101" s="141"/>
      <c r="E101" s="15"/>
      <c r="F101" s="36">
        <f t="shared" ref="F101:F125" si="15">C101+D101-E101</f>
        <v>200</v>
      </c>
      <c r="G101" s="142">
        <v>559.19762200000002</v>
      </c>
      <c r="H101" s="143">
        <f t="shared" si="14"/>
        <v>111839.52440000001</v>
      </c>
      <c r="I101" s="161"/>
    </row>
    <row r="102" spans="1:10" ht="15.75" customHeight="1">
      <c r="A102" s="144" t="s">
        <v>129</v>
      </c>
      <c r="B102" s="145" t="s">
        <v>115</v>
      </c>
      <c r="C102" s="36">
        <v>375</v>
      </c>
      <c r="D102" s="148"/>
      <c r="E102" s="15"/>
      <c r="F102" s="36">
        <f t="shared" si="15"/>
        <v>375</v>
      </c>
      <c r="G102" s="142">
        <v>384</v>
      </c>
      <c r="H102" s="143">
        <f t="shared" si="14"/>
        <v>144000</v>
      </c>
    </row>
    <row r="103" spans="1:10" ht="15.75" customHeight="1">
      <c r="A103" s="144" t="s">
        <v>130</v>
      </c>
      <c r="B103" s="145" t="s">
        <v>117</v>
      </c>
      <c r="C103" s="36">
        <v>5</v>
      </c>
      <c r="D103" s="141"/>
      <c r="E103" s="151"/>
      <c r="F103" s="36">
        <f t="shared" si="15"/>
        <v>5</v>
      </c>
      <c r="G103" s="142">
        <v>398</v>
      </c>
      <c r="H103" s="143">
        <f t="shared" si="14"/>
        <v>1990</v>
      </c>
    </row>
    <row r="104" spans="1:10" ht="15.75" customHeight="1">
      <c r="A104" s="144" t="s">
        <v>131</v>
      </c>
      <c r="B104" s="145" t="s">
        <v>117</v>
      </c>
      <c r="C104" s="36">
        <v>350</v>
      </c>
      <c r="D104" s="141"/>
      <c r="E104" s="15"/>
      <c r="F104" s="36">
        <f t="shared" si="15"/>
        <v>350</v>
      </c>
      <c r="G104" s="142">
        <v>427</v>
      </c>
      <c r="H104" s="143">
        <f t="shared" si="14"/>
        <v>149450</v>
      </c>
    </row>
    <row r="105" spans="1:10" ht="15.75" customHeight="1">
      <c r="A105" s="144" t="s">
        <v>132</v>
      </c>
      <c r="B105" s="145" t="s">
        <v>117</v>
      </c>
      <c r="C105" s="36">
        <v>5</v>
      </c>
      <c r="D105" s="141"/>
      <c r="E105" s="151"/>
      <c r="F105" s="36">
        <f t="shared" si="15"/>
        <v>5</v>
      </c>
      <c r="G105" s="142">
        <v>688.59</v>
      </c>
      <c r="H105" s="143">
        <f t="shared" si="14"/>
        <v>3442.9500000000003</v>
      </c>
    </row>
    <row r="106" spans="1:10" ht="15.75" customHeight="1">
      <c r="A106" s="157" t="s">
        <v>133</v>
      </c>
      <c r="B106" s="145" t="s">
        <v>117</v>
      </c>
      <c r="C106" s="36">
        <v>50</v>
      </c>
      <c r="D106" s="148"/>
      <c r="E106" s="15"/>
      <c r="F106" s="36">
        <f t="shared" si="15"/>
        <v>50</v>
      </c>
      <c r="G106" s="142">
        <v>522.19000000000005</v>
      </c>
      <c r="H106" s="143">
        <f t="shared" si="14"/>
        <v>26109.500000000004</v>
      </c>
    </row>
    <row r="107" spans="1:10" ht="15.75" customHeight="1">
      <c r="A107" s="144" t="s">
        <v>134</v>
      </c>
      <c r="B107" s="145" t="s">
        <v>117</v>
      </c>
      <c r="C107" s="36">
        <v>10</v>
      </c>
      <c r="D107" s="141"/>
      <c r="E107" s="151"/>
      <c r="F107" s="36">
        <f t="shared" si="15"/>
        <v>10</v>
      </c>
      <c r="G107" s="142">
        <v>504</v>
      </c>
      <c r="H107" s="143">
        <f t="shared" si="14"/>
        <v>5040</v>
      </c>
    </row>
    <row r="108" spans="1:10" ht="15.75" customHeight="1">
      <c r="A108" s="144" t="s">
        <v>135</v>
      </c>
      <c r="B108" s="145" t="s">
        <v>117</v>
      </c>
      <c r="C108" s="36">
        <v>125</v>
      </c>
      <c r="D108" s="141"/>
      <c r="E108" s="15"/>
      <c r="F108" s="36">
        <f t="shared" si="15"/>
        <v>125</v>
      </c>
      <c r="G108" s="142">
        <v>514</v>
      </c>
      <c r="H108" s="143">
        <f t="shared" si="14"/>
        <v>64250</v>
      </c>
    </row>
    <row r="109" spans="1:10" ht="15.75" customHeight="1">
      <c r="A109" s="157" t="s">
        <v>136</v>
      </c>
      <c r="B109" s="145" t="s">
        <v>117</v>
      </c>
      <c r="C109" s="36">
        <v>60</v>
      </c>
      <c r="D109" s="148"/>
      <c r="E109" s="15"/>
      <c r="F109" s="36">
        <f t="shared" si="15"/>
        <v>60</v>
      </c>
      <c r="G109" s="142">
        <v>557</v>
      </c>
      <c r="H109" s="143">
        <f t="shared" si="14"/>
        <v>33420</v>
      </c>
      <c r="J109" s="273"/>
    </row>
    <row r="110" spans="1:10" ht="15.75" customHeight="1">
      <c r="A110" s="157" t="s">
        <v>137</v>
      </c>
      <c r="B110" s="145" t="s">
        <v>117</v>
      </c>
      <c r="C110" s="36">
        <v>40</v>
      </c>
      <c r="D110" s="148"/>
      <c r="E110" s="15"/>
      <c r="F110" s="36">
        <f t="shared" si="15"/>
        <v>40</v>
      </c>
      <c r="G110" s="142">
        <v>524</v>
      </c>
      <c r="H110" s="143">
        <f t="shared" si="14"/>
        <v>20960</v>
      </c>
    </row>
    <row r="111" spans="1:10" ht="15.75" customHeight="1">
      <c r="A111" s="157" t="s">
        <v>138</v>
      </c>
      <c r="B111" s="145" t="s">
        <v>117</v>
      </c>
      <c r="C111" s="36">
        <v>15</v>
      </c>
      <c r="D111" s="148"/>
      <c r="E111" s="15"/>
      <c r="F111" s="36">
        <f t="shared" si="15"/>
        <v>15</v>
      </c>
      <c r="G111" s="142">
        <v>689.75</v>
      </c>
      <c r="H111" s="143">
        <f t="shared" si="14"/>
        <v>10346.25</v>
      </c>
    </row>
    <row r="112" spans="1:10" ht="15.75" customHeight="1">
      <c r="A112" s="157" t="s">
        <v>139</v>
      </c>
      <c r="B112" s="145" t="s">
        <v>117</v>
      </c>
      <c r="C112" s="36">
        <v>155</v>
      </c>
      <c r="D112" s="148"/>
      <c r="E112" s="15"/>
      <c r="F112" s="36">
        <f t="shared" si="15"/>
        <v>155</v>
      </c>
      <c r="G112" s="142">
        <v>629.27</v>
      </c>
      <c r="H112" s="143">
        <f t="shared" si="14"/>
        <v>97536.849999999991</v>
      </c>
    </row>
    <row r="113" spans="1:10" ht="15.75" customHeight="1">
      <c r="A113" s="157" t="s">
        <v>140</v>
      </c>
      <c r="B113" s="145" t="s">
        <v>117</v>
      </c>
      <c r="C113" s="36">
        <v>70</v>
      </c>
      <c r="D113" s="148"/>
      <c r="E113" s="15"/>
      <c r="F113" s="36">
        <f t="shared" si="15"/>
        <v>70</v>
      </c>
      <c r="G113" s="142">
        <v>532.12</v>
      </c>
      <c r="H113" s="143">
        <f t="shared" si="14"/>
        <v>37248.400000000001</v>
      </c>
    </row>
    <row r="114" spans="1:10" ht="15.75" customHeight="1">
      <c r="A114" s="146" t="s">
        <v>141</v>
      </c>
      <c r="B114" s="145" t="s">
        <v>108</v>
      </c>
      <c r="C114" s="36">
        <v>650</v>
      </c>
      <c r="D114" s="141"/>
      <c r="E114" s="151"/>
      <c r="F114" s="36">
        <f t="shared" si="15"/>
        <v>650</v>
      </c>
      <c r="G114" s="142">
        <v>60</v>
      </c>
      <c r="H114" s="143">
        <f t="shared" si="14"/>
        <v>39000</v>
      </c>
    </row>
    <row r="115" spans="1:10" ht="15.75" customHeight="1">
      <c r="A115" s="144" t="s">
        <v>142</v>
      </c>
      <c r="B115" s="145" t="s">
        <v>143</v>
      </c>
      <c r="C115" s="36">
        <v>25</v>
      </c>
      <c r="D115" s="141"/>
      <c r="E115" s="151"/>
      <c r="F115" s="36">
        <f t="shared" si="15"/>
        <v>25</v>
      </c>
      <c r="G115" s="142">
        <v>84</v>
      </c>
      <c r="H115" s="143">
        <f t="shared" si="14"/>
        <v>2100</v>
      </c>
    </row>
    <row r="116" spans="1:10" ht="15.75" customHeight="1">
      <c r="A116" s="157" t="s">
        <v>144</v>
      </c>
      <c r="B116" s="145" t="s">
        <v>117</v>
      </c>
      <c r="C116" s="36">
        <v>25</v>
      </c>
      <c r="D116" s="148"/>
      <c r="E116" s="15"/>
      <c r="F116" s="36">
        <f t="shared" si="15"/>
        <v>25</v>
      </c>
      <c r="G116" s="142">
        <v>194.15</v>
      </c>
      <c r="H116" s="143">
        <f t="shared" si="14"/>
        <v>4853.75</v>
      </c>
    </row>
    <row r="117" spans="1:10" ht="15.75" customHeight="1">
      <c r="A117" s="157" t="s">
        <v>144</v>
      </c>
      <c r="B117" s="145" t="s">
        <v>117</v>
      </c>
      <c r="C117" s="36">
        <v>100</v>
      </c>
      <c r="D117" s="148"/>
      <c r="E117" s="15"/>
      <c r="F117" s="36">
        <f t="shared" si="15"/>
        <v>100</v>
      </c>
      <c r="G117" s="142">
        <v>179.24</v>
      </c>
      <c r="H117" s="143">
        <f t="shared" si="14"/>
        <v>17924</v>
      </c>
    </row>
    <row r="118" spans="1:10" ht="15.75" customHeight="1">
      <c r="A118" s="157" t="s">
        <v>145</v>
      </c>
      <c r="B118" s="145" t="s">
        <v>146</v>
      </c>
      <c r="C118" s="36">
        <v>25</v>
      </c>
      <c r="D118" s="148"/>
      <c r="E118" s="15"/>
      <c r="F118" s="36">
        <f t="shared" si="15"/>
        <v>25</v>
      </c>
      <c r="G118" s="142">
        <v>851.5</v>
      </c>
      <c r="H118" s="143">
        <f t="shared" si="14"/>
        <v>21287.5</v>
      </c>
    </row>
    <row r="119" spans="1:10" ht="15.75" customHeight="1">
      <c r="A119" s="157" t="s">
        <v>147</v>
      </c>
      <c r="B119" s="145" t="s">
        <v>148</v>
      </c>
      <c r="C119" s="36">
        <v>0</v>
      </c>
      <c r="D119" s="148"/>
      <c r="E119" s="15"/>
      <c r="F119" s="36">
        <f t="shared" si="15"/>
        <v>0</v>
      </c>
      <c r="G119" s="142">
        <v>152.5</v>
      </c>
      <c r="H119" s="143">
        <f t="shared" si="14"/>
        <v>0</v>
      </c>
    </row>
    <row r="120" spans="1:10" ht="15.75" customHeight="1">
      <c r="A120" s="157" t="s">
        <v>147</v>
      </c>
      <c r="B120" s="145" t="s">
        <v>149</v>
      </c>
      <c r="C120" s="36">
        <v>0</v>
      </c>
      <c r="D120" s="148"/>
      <c r="E120" s="15"/>
      <c r="F120" s="36">
        <f t="shared" si="15"/>
        <v>0</v>
      </c>
      <c r="G120" s="142">
        <v>173</v>
      </c>
      <c r="H120" s="143">
        <f t="shared" si="14"/>
        <v>0</v>
      </c>
    </row>
    <row r="121" spans="1:10" ht="15.75" customHeight="1">
      <c r="A121" s="157" t="s">
        <v>150</v>
      </c>
      <c r="B121" s="145" t="s">
        <v>151</v>
      </c>
      <c r="C121" s="36">
        <v>10000</v>
      </c>
      <c r="D121" s="148"/>
      <c r="E121" s="15">
        <v>500</v>
      </c>
      <c r="F121" s="36">
        <f t="shared" si="15"/>
        <v>9500</v>
      </c>
      <c r="G121" s="142">
        <v>143</v>
      </c>
      <c r="H121" s="143">
        <f t="shared" si="14"/>
        <v>1358500</v>
      </c>
      <c r="J121" s="149"/>
    </row>
    <row r="122" spans="1:10" ht="15.75" customHeight="1">
      <c r="A122" s="157" t="s">
        <v>152</v>
      </c>
      <c r="B122" s="145" t="s">
        <v>153</v>
      </c>
      <c r="C122" s="36">
        <v>36</v>
      </c>
      <c r="D122" s="148"/>
      <c r="E122" s="15"/>
      <c r="F122" s="36">
        <f t="shared" si="15"/>
        <v>36</v>
      </c>
      <c r="G122" s="142">
        <v>2196.6</v>
      </c>
      <c r="H122" s="143">
        <f t="shared" si="14"/>
        <v>79077.599999999991</v>
      </c>
    </row>
    <row r="123" spans="1:10" ht="15.75" customHeight="1">
      <c r="A123" s="146" t="s">
        <v>154</v>
      </c>
      <c r="B123" s="145" t="s">
        <v>155</v>
      </c>
      <c r="C123" s="36">
        <v>920</v>
      </c>
      <c r="D123" s="141"/>
      <c r="E123" s="151"/>
      <c r="F123" s="36">
        <f t="shared" si="15"/>
        <v>920</v>
      </c>
      <c r="G123" s="142">
        <v>45</v>
      </c>
      <c r="H123" s="143">
        <f t="shared" si="14"/>
        <v>41400</v>
      </c>
    </row>
    <row r="124" spans="1:10" ht="15.75" customHeight="1">
      <c r="A124" s="163" t="s">
        <v>156</v>
      </c>
      <c r="B124" s="164" t="s">
        <v>117</v>
      </c>
      <c r="C124" s="36">
        <v>0</v>
      </c>
      <c r="D124" s="148"/>
      <c r="E124" s="15"/>
      <c r="F124" s="36">
        <f t="shared" si="15"/>
        <v>0</v>
      </c>
      <c r="G124" s="165">
        <v>168.11</v>
      </c>
      <c r="H124" s="143">
        <f t="shared" si="14"/>
        <v>0</v>
      </c>
    </row>
    <row r="125" spans="1:10" ht="15.75" customHeight="1">
      <c r="A125" s="163" t="s">
        <v>505</v>
      </c>
      <c r="B125" s="164" t="s">
        <v>117</v>
      </c>
      <c r="C125" s="36">
        <v>24.6</v>
      </c>
      <c r="D125" s="148"/>
      <c r="E125" s="15"/>
      <c r="F125" s="36">
        <f t="shared" si="15"/>
        <v>24.6</v>
      </c>
      <c r="G125" s="165">
        <v>129</v>
      </c>
      <c r="H125" s="143">
        <f t="shared" si="14"/>
        <v>3173.4</v>
      </c>
    </row>
    <row r="126" spans="1:10" ht="15.75" customHeight="1">
      <c r="A126" s="163" t="s">
        <v>159</v>
      </c>
      <c r="B126" s="164"/>
      <c r="C126" s="36"/>
      <c r="D126" s="15"/>
      <c r="E126" s="15"/>
      <c r="F126" s="36"/>
      <c r="G126" s="165"/>
      <c r="H126" s="143">
        <f>G126*F126</f>
        <v>0</v>
      </c>
    </row>
    <row r="127" spans="1:10" ht="15.75" customHeight="1">
      <c r="A127" s="167" t="s">
        <v>160</v>
      </c>
      <c r="B127" s="168"/>
      <c r="C127" s="169">
        <f t="shared" ref="C127:F127" si="16">SUM(C73:C126)</f>
        <v>25478.885999999999</v>
      </c>
      <c r="D127" s="170">
        <f t="shared" si="16"/>
        <v>0</v>
      </c>
      <c r="E127" s="170">
        <f t="shared" si="16"/>
        <v>575</v>
      </c>
      <c r="F127" s="171">
        <f t="shared" si="16"/>
        <v>24903.885999999999</v>
      </c>
      <c r="G127" s="172"/>
      <c r="H127" s="173">
        <f>SUM(H73:H126)</f>
        <v>3547391.1616000002</v>
      </c>
    </row>
    <row r="128" spans="1:10" ht="15.75" customHeight="1"/>
    <row r="129" spans="1:10" ht="15.75" customHeight="1">
      <c r="A129" s="535" t="s">
        <v>161</v>
      </c>
      <c r="B129" s="536"/>
      <c r="C129" s="536"/>
      <c r="D129" s="536"/>
      <c r="E129" s="536"/>
      <c r="F129" s="536"/>
      <c r="G129" s="536"/>
      <c r="H129" s="536"/>
      <c r="I129" s="1"/>
    </row>
    <row r="130" spans="1:10" ht="15.75" customHeight="1">
      <c r="A130" s="174" t="s">
        <v>162</v>
      </c>
      <c r="B130" s="175" t="s">
        <v>40</v>
      </c>
      <c r="C130" s="176" t="s">
        <v>163</v>
      </c>
      <c r="D130" s="177" t="s">
        <v>42</v>
      </c>
      <c r="E130" s="178" t="s">
        <v>43</v>
      </c>
      <c r="F130" s="176" t="s">
        <v>164</v>
      </c>
      <c r="G130" s="179" t="s">
        <v>96</v>
      </c>
      <c r="H130" s="180" t="s">
        <v>55</v>
      </c>
    </row>
    <row r="131" spans="1:10" ht="15.75" customHeight="1">
      <c r="A131" s="182" t="s">
        <v>165</v>
      </c>
      <c r="B131" s="140" t="s">
        <v>166</v>
      </c>
      <c r="C131" s="183">
        <v>221.25</v>
      </c>
      <c r="D131" s="184"/>
      <c r="E131" s="185"/>
      <c r="F131" s="183">
        <f t="shared" ref="F131:F158" si="17">C131+D131-E131</f>
        <v>221.25</v>
      </c>
      <c r="G131" s="186">
        <v>605</v>
      </c>
      <c r="H131" s="187">
        <f t="shared" ref="H131:H158" si="18">F131*G131</f>
        <v>133856.25</v>
      </c>
      <c r="J131" s="149"/>
    </row>
    <row r="132" spans="1:10" ht="15.75" customHeight="1">
      <c r="A132" s="163" t="s">
        <v>167</v>
      </c>
      <c r="B132" s="145" t="s">
        <v>166</v>
      </c>
      <c r="C132" s="36">
        <v>215.6</v>
      </c>
      <c r="D132" s="148"/>
      <c r="E132" s="15"/>
      <c r="F132" s="183">
        <f t="shared" si="17"/>
        <v>215.6</v>
      </c>
      <c r="G132" s="17">
        <v>605</v>
      </c>
      <c r="H132" s="187">
        <f t="shared" si="18"/>
        <v>130438</v>
      </c>
      <c r="J132" s="149"/>
    </row>
    <row r="133" spans="1:10" ht="15.75" customHeight="1">
      <c r="A133" s="163" t="s">
        <v>168</v>
      </c>
      <c r="B133" s="145" t="s">
        <v>166</v>
      </c>
      <c r="C133" s="36">
        <v>221.32</v>
      </c>
      <c r="D133" s="148"/>
      <c r="E133" s="15"/>
      <c r="F133" s="183">
        <f t="shared" si="17"/>
        <v>221.32</v>
      </c>
      <c r="G133" s="17">
        <v>605</v>
      </c>
      <c r="H133" s="187">
        <f t="shared" si="18"/>
        <v>133898.6</v>
      </c>
      <c r="J133" s="166"/>
    </row>
    <row r="134" spans="1:10" ht="15.75" customHeight="1">
      <c r="A134" s="163" t="s">
        <v>169</v>
      </c>
      <c r="B134" s="145" t="s">
        <v>166</v>
      </c>
      <c r="C134" s="36">
        <v>219.4</v>
      </c>
      <c r="D134" s="148"/>
      <c r="E134" s="15"/>
      <c r="F134" s="183">
        <f t="shared" si="17"/>
        <v>219.4</v>
      </c>
      <c r="G134" s="17">
        <v>605</v>
      </c>
      <c r="H134" s="187">
        <f t="shared" si="18"/>
        <v>132737</v>
      </c>
      <c r="J134" s="149"/>
    </row>
    <row r="135" spans="1:10" ht="15.75" customHeight="1">
      <c r="A135" s="189" t="s">
        <v>170</v>
      </c>
      <c r="B135" s="145" t="s">
        <v>166</v>
      </c>
      <c r="C135" s="183">
        <v>350.47</v>
      </c>
      <c r="D135" s="184"/>
      <c r="E135" s="15"/>
      <c r="F135" s="183">
        <f t="shared" si="17"/>
        <v>350.47</v>
      </c>
      <c r="G135" s="190">
        <v>625</v>
      </c>
      <c r="H135" s="187">
        <f t="shared" si="18"/>
        <v>219043.75000000003</v>
      </c>
    </row>
    <row r="136" spans="1:10" ht="15.75" customHeight="1">
      <c r="A136" s="189" t="s">
        <v>171</v>
      </c>
      <c r="B136" s="145" t="s">
        <v>166</v>
      </c>
      <c r="C136" s="183">
        <v>180.15</v>
      </c>
      <c r="D136" s="184"/>
      <c r="E136" s="15"/>
      <c r="F136" s="183">
        <f t="shared" si="17"/>
        <v>180.15</v>
      </c>
      <c r="G136" s="17">
        <v>692</v>
      </c>
      <c r="H136" s="187">
        <f t="shared" si="18"/>
        <v>124663.8</v>
      </c>
    </row>
    <row r="137" spans="1:10" ht="15.75" customHeight="1">
      <c r="A137" s="189" t="s">
        <v>506</v>
      </c>
      <c r="B137" s="145" t="s">
        <v>166</v>
      </c>
      <c r="C137" s="36">
        <v>274</v>
      </c>
      <c r="D137" s="184"/>
      <c r="E137" s="15"/>
      <c r="F137" s="183">
        <f t="shared" si="17"/>
        <v>274</v>
      </c>
      <c r="G137" s="17">
        <v>682</v>
      </c>
      <c r="H137" s="187">
        <f t="shared" si="18"/>
        <v>186868</v>
      </c>
    </row>
    <row r="138" spans="1:10" ht="15.75" customHeight="1">
      <c r="A138" s="189" t="s">
        <v>173</v>
      </c>
      <c r="B138" s="145" t="s">
        <v>166</v>
      </c>
      <c r="C138" s="183">
        <v>0</v>
      </c>
      <c r="D138" s="184"/>
      <c r="E138" s="15"/>
      <c r="F138" s="183">
        <f t="shared" si="17"/>
        <v>0</v>
      </c>
      <c r="G138" s="17">
        <v>414</v>
      </c>
      <c r="H138" s="187">
        <f t="shared" si="18"/>
        <v>0</v>
      </c>
    </row>
    <row r="139" spans="1:10" ht="15.75" customHeight="1">
      <c r="A139" s="191" t="s">
        <v>174</v>
      </c>
      <c r="B139" s="192" t="s">
        <v>175</v>
      </c>
      <c r="C139" s="36">
        <v>17245</v>
      </c>
      <c r="D139" s="148"/>
      <c r="E139" s="15"/>
      <c r="F139" s="183">
        <f t="shared" si="17"/>
        <v>17245</v>
      </c>
      <c r="G139" s="17">
        <v>17.399999999999999</v>
      </c>
      <c r="H139" s="187">
        <f t="shared" si="18"/>
        <v>300063</v>
      </c>
      <c r="J139" s="181"/>
    </row>
    <row r="140" spans="1:10" ht="15.75" customHeight="1">
      <c r="A140" s="163" t="s">
        <v>176</v>
      </c>
      <c r="B140" s="15" t="s">
        <v>177</v>
      </c>
      <c r="C140" s="36">
        <v>0</v>
      </c>
      <c r="D140" s="148"/>
      <c r="E140" s="15"/>
      <c r="F140" s="183">
        <f t="shared" si="17"/>
        <v>0</v>
      </c>
      <c r="G140" s="17">
        <v>3.86</v>
      </c>
      <c r="H140" s="187">
        <f t="shared" si="18"/>
        <v>0</v>
      </c>
      <c r="J140" s="188"/>
    </row>
    <row r="141" spans="1:10" ht="15.75" customHeight="1">
      <c r="A141" s="163" t="s">
        <v>178</v>
      </c>
      <c r="B141" s="145" t="s">
        <v>179</v>
      </c>
      <c r="C141" s="36">
        <v>100</v>
      </c>
      <c r="D141" s="148"/>
      <c r="E141" s="15">
        <v>2</v>
      </c>
      <c r="F141" s="183">
        <f t="shared" si="17"/>
        <v>98</v>
      </c>
      <c r="G141" s="17">
        <v>432.82</v>
      </c>
      <c r="H141" s="187">
        <f t="shared" si="18"/>
        <v>42416.36</v>
      </c>
      <c r="J141" s="188"/>
    </row>
    <row r="142" spans="1:10" ht="15.75" customHeight="1">
      <c r="A142" s="163" t="s">
        <v>180</v>
      </c>
      <c r="B142" s="145" t="s">
        <v>179</v>
      </c>
      <c r="C142" s="36">
        <v>0</v>
      </c>
      <c r="D142" s="148"/>
      <c r="E142" s="15"/>
      <c r="F142" s="183">
        <f t="shared" si="17"/>
        <v>0</v>
      </c>
      <c r="G142" s="17">
        <v>4</v>
      </c>
      <c r="H142" s="187">
        <f t="shared" si="18"/>
        <v>0</v>
      </c>
      <c r="J142" s="188"/>
    </row>
    <row r="143" spans="1:10" ht="15.75" customHeight="1">
      <c r="A143" s="146" t="s">
        <v>181</v>
      </c>
      <c r="B143" s="145" t="s">
        <v>179</v>
      </c>
      <c r="C143" s="36">
        <v>1077</v>
      </c>
      <c r="D143" s="148"/>
      <c r="E143" s="15"/>
      <c r="F143" s="183">
        <f t="shared" si="17"/>
        <v>1077</v>
      </c>
      <c r="G143" s="17">
        <v>2.9</v>
      </c>
      <c r="H143" s="187">
        <f t="shared" si="18"/>
        <v>3123.2999999999997</v>
      </c>
      <c r="J143" s="188"/>
    </row>
    <row r="144" spans="1:10" ht="15.75" customHeight="1">
      <c r="A144" s="146" t="s">
        <v>182</v>
      </c>
      <c r="B144" s="145" t="s">
        <v>179</v>
      </c>
      <c r="C144" s="36">
        <v>0</v>
      </c>
      <c r="D144" s="148"/>
      <c r="E144" s="15"/>
      <c r="F144" s="183">
        <f t="shared" si="17"/>
        <v>0</v>
      </c>
      <c r="G144" s="17">
        <v>499.4</v>
      </c>
      <c r="H144" s="187">
        <f t="shared" si="18"/>
        <v>0</v>
      </c>
      <c r="J144" s="149"/>
    </row>
    <row r="145" spans="1:10" ht="15.75" customHeight="1">
      <c r="A145" s="191" t="s">
        <v>183</v>
      </c>
      <c r="B145" s="193" t="s">
        <v>184</v>
      </c>
      <c r="C145" s="194">
        <v>4517</v>
      </c>
      <c r="D145" s="195"/>
      <c r="E145" s="196"/>
      <c r="F145" s="183">
        <f t="shared" si="17"/>
        <v>4517</v>
      </c>
      <c r="G145" s="197">
        <v>24.995999999999999</v>
      </c>
      <c r="H145" s="187">
        <f t="shared" si="18"/>
        <v>112906.932</v>
      </c>
      <c r="J145" s="149"/>
    </row>
    <row r="146" spans="1:10" ht="15.75" customHeight="1">
      <c r="A146" s="146" t="s">
        <v>185</v>
      </c>
      <c r="B146" s="145" t="s">
        <v>184</v>
      </c>
      <c r="C146" s="36">
        <v>3000</v>
      </c>
      <c r="D146" s="148"/>
      <c r="E146" s="15"/>
      <c r="F146" s="183">
        <f t="shared" si="17"/>
        <v>3000</v>
      </c>
      <c r="G146" s="17">
        <v>27.552</v>
      </c>
      <c r="H146" s="187">
        <f t="shared" si="18"/>
        <v>82656</v>
      </c>
      <c r="J146" s="274"/>
    </row>
    <row r="147" spans="1:10" ht="15.75" customHeight="1">
      <c r="A147" s="146" t="s">
        <v>186</v>
      </c>
      <c r="B147" s="145" t="s">
        <v>184</v>
      </c>
      <c r="C147" s="36">
        <v>18000</v>
      </c>
      <c r="D147" s="148"/>
      <c r="E147" s="15"/>
      <c r="F147" s="183">
        <f t="shared" si="17"/>
        <v>18000</v>
      </c>
      <c r="G147" s="17">
        <v>13.788</v>
      </c>
      <c r="H147" s="187">
        <f t="shared" si="18"/>
        <v>248184</v>
      </c>
      <c r="J147" s="274"/>
    </row>
    <row r="148" spans="1:10" ht="15.75" customHeight="1">
      <c r="A148" s="146" t="s">
        <v>187</v>
      </c>
      <c r="B148" s="145" t="s">
        <v>184</v>
      </c>
      <c r="C148" s="36">
        <v>1014</v>
      </c>
      <c r="D148" s="148"/>
      <c r="E148" s="15"/>
      <c r="F148" s="183">
        <f t="shared" si="17"/>
        <v>1014</v>
      </c>
      <c r="G148" s="17">
        <v>24.744</v>
      </c>
      <c r="H148" s="187">
        <f t="shared" si="18"/>
        <v>25090.416000000001</v>
      </c>
      <c r="J148" s="274"/>
    </row>
    <row r="149" spans="1:10" ht="15.75" customHeight="1">
      <c r="A149" s="163" t="s">
        <v>188</v>
      </c>
      <c r="B149" s="145" t="s">
        <v>184</v>
      </c>
      <c r="C149" s="36">
        <v>0</v>
      </c>
      <c r="D149" s="148"/>
      <c r="E149" s="15"/>
      <c r="F149" s="183">
        <f t="shared" si="17"/>
        <v>0</v>
      </c>
      <c r="G149" s="17">
        <v>13.79</v>
      </c>
      <c r="H149" s="187">
        <f t="shared" si="18"/>
        <v>0</v>
      </c>
      <c r="J149" s="188"/>
    </row>
    <row r="150" spans="1:10" ht="15.75" customHeight="1">
      <c r="A150" s="199" t="s">
        <v>189</v>
      </c>
      <c r="B150" s="185" t="s">
        <v>190</v>
      </c>
      <c r="C150" s="183">
        <v>1280</v>
      </c>
      <c r="D150" s="184"/>
      <c r="E150" s="185"/>
      <c r="F150" s="183">
        <f t="shared" si="17"/>
        <v>1280</v>
      </c>
      <c r="G150" s="186">
        <v>33</v>
      </c>
      <c r="H150" s="187">
        <f t="shared" si="18"/>
        <v>42240</v>
      </c>
      <c r="J150" s="188"/>
    </row>
    <row r="151" spans="1:10" ht="15.75" customHeight="1">
      <c r="A151" s="200" t="s">
        <v>191</v>
      </c>
      <c r="B151" s="145" t="s">
        <v>192</v>
      </c>
      <c r="C151" s="36">
        <v>331.08</v>
      </c>
      <c r="D151" s="148"/>
      <c r="E151" s="15"/>
      <c r="F151" s="183">
        <f t="shared" si="17"/>
        <v>331.08</v>
      </c>
      <c r="G151" s="17">
        <v>715</v>
      </c>
      <c r="H151" s="187">
        <f t="shared" si="18"/>
        <v>236722.19999999998</v>
      </c>
      <c r="J151" s="188"/>
    </row>
    <row r="152" spans="1:10" ht="15.75" customHeight="1">
      <c r="A152" s="200" t="s">
        <v>193</v>
      </c>
      <c r="B152" s="145" t="s">
        <v>192</v>
      </c>
      <c r="C152" s="36">
        <v>265.2</v>
      </c>
      <c r="D152" s="148"/>
      <c r="E152" s="15"/>
      <c r="F152" s="183">
        <f t="shared" si="17"/>
        <v>265.2</v>
      </c>
      <c r="G152" s="17">
        <v>850</v>
      </c>
      <c r="H152" s="187">
        <f t="shared" si="18"/>
        <v>225420</v>
      </c>
      <c r="J152" s="188"/>
    </row>
    <row r="153" spans="1:10" ht="15.75" customHeight="1">
      <c r="A153" s="200" t="s">
        <v>194</v>
      </c>
      <c r="B153" s="145" t="s">
        <v>192</v>
      </c>
      <c r="C153" s="36">
        <v>246.94</v>
      </c>
      <c r="D153" s="148"/>
      <c r="E153" s="15"/>
      <c r="F153" s="183">
        <f t="shared" si="17"/>
        <v>246.94</v>
      </c>
      <c r="G153" s="17">
        <v>850</v>
      </c>
      <c r="H153" s="187">
        <f t="shared" si="18"/>
        <v>209899</v>
      </c>
      <c r="J153" s="188"/>
    </row>
    <row r="154" spans="1:10" ht="15.75" customHeight="1">
      <c r="A154" s="146" t="s">
        <v>195</v>
      </c>
      <c r="B154" s="145" t="s">
        <v>192</v>
      </c>
      <c r="C154" s="36">
        <v>259.18</v>
      </c>
      <c r="D154" s="148"/>
      <c r="E154" s="15">
        <v>16.28</v>
      </c>
      <c r="F154" s="183">
        <f t="shared" si="17"/>
        <v>242.9</v>
      </c>
      <c r="G154" s="17">
        <v>741</v>
      </c>
      <c r="H154" s="187">
        <f t="shared" si="18"/>
        <v>179988.9</v>
      </c>
      <c r="J154" s="188"/>
    </row>
    <row r="155" spans="1:10" ht="15.75" customHeight="1">
      <c r="A155" s="146" t="s">
        <v>196</v>
      </c>
      <c r="B155" s="145" t="s">
        <v>197</v>
      </c>
      <c r="C155" s="36">
        <v>144.31</v>
      </c>
      <c r="D155" s="148"/>
      <c r="E155" s="15">
        <v>14.5</v>
      </c>
      <c r="F155" s="183">
        <f t="shared" si="17"/>
        <v>129.81</v>
      </c>
      <c r="G155" s="17">
        <v>290</v>
      </c>
      <c r="H155" s="187">
        <f t="shared" si="18"/>
        <v>37644.9</v>
      </c>
      <c r="J155" s="188"/>
    </row>
    <row r="156" spans="1:10" ht="15.75" customHeight="1">
      <c r="A156" s="146" t="s">
        <v>198</v>
      </c>
      <c r="B156" s="145" t="s">
        <v>197</v>
      </c>
      <c r="C156" s="36">
        <v>157.05000000000001</v>
      </c>
      <c r="D156" s="148"/>
      <c r="E156" s="15"/>
      <c r="F156" s="183">
        <f t="shared" si="17"/>
        <v>157.05000000000001</v>
      </c>
      <c r="G156" s="17">
        <v>280</v>
      </c>
      <c r="H156" s="187">
        <f t="shared" si="18"/>
        <v>43974</v>
      </c>
      <c r="J156" s="188"/>
    </row>
    <row r="157" spans="1:10" ht="15.75" customHeight="1">
      <c r="A157" s="146" t="s">
        <v>199</v>
      </c>
      <c r="B157" s="15" t="s">
        <v>200</v>
      </c>
      <c r="C157" s="36">
        <v>45360</v>
      </c>
      <c r="D157" s="148"/>
      <c r="E157" s="15">
        <v>8400</v>
      </c>
      <c r="F157" s="183">
        <f t="shared" si="17"/>
        <v>36960</v>
      </c>
      <c r="G157" s="17">
        <v>5.3</v>
      </c>
      <c r="H157" s="187">
        <f t="shared" si="18"/>
        <v>195888</v>
      </c>
      <c r="J157" s="188"/>
    </row>
    <row r="158" spans="1:10" ht="15.75" customHeight="1">
      <c r="A158" s="200" t="s">
        <v>201</v>
      </c>
      <c r="B158" s="145" t="s">
        <v>202</v>
      </c>
      <c r="C158" s="36">
        <v>0</v>
      </c>
      <c r="D158" s="148"/>
      <c r="E158" s="15"/>
      <c r="F158" s="183">
        <f t="shared" si="17"/>
        <v>0</v>
      </c>
      <c r="G158" s="17">
        <v>5</v>
      </c>
      <c r="H158" s="187">
        <f t="shared" si="18"/>
        <v>0</v>
      </c>
      <c r="J158" s="188"/>
    </row>
    <row r="159" spans="1:10" ht="15.75" customHeight="1">
      <c r="A159" s="275" t="s">
        <v>203</v>
      </c>
      <c r="B159" s="276"/>
      <c r="C159" s="169">
        <f t="shared" ref="C159:F159" si="19">SUM(C131:C158)</f>
        <v>94678.950000000012</v>
      </c>
      <c r="D159" s="277">
        <f t="shared" si="19"/>
        <v>0</v>
      </c>
      <c r="E159" s="277">
        <f t="shared" si="19"/>
        <v>8432.7800000000007</v>
      </c>
      <c r="F159" s="169">
        <f t="shared" si="19"/>
        <v>86246.170000000013</v>
      </c>
      <c r="G159" s="276"/>
      <c r="H159" s="278">
        <f>SUM(H131:H158)</f>
        <v>3047722.4079999998</v>
      </c>
      <c r="J159" s="188"/>
    </row>
    <row r="160" spans="1:10" ht="15.75" customHeight="1">
      <c r="J160" s="188"/>
    </row>
    <row r="161" spans="1:15" ht="15.75" customHeight="1">
      <c r="A161" s="279"/>
      <c r="B161" s="280"/>
      <c r="C161" s="279"/>
      <c r="D161" s="279"/>
      <c r="E161" s="279"/>
      <c r="F161" s="279"/>
      <c r="G161" s="279"/>
      <c r="H161" s="279"/>
      <c r="J161" s="281" t="s">
        <v>390</v>
      </c>
    </row>
    <row r="162" spans="1:15" ht="15.75" customHeight="1">
      <c r="A162" s="282" t="s">
        <v>209</v>
      </c>
      <c r="B162" s="283" t="s">
        <v>211</v>
      </c>
      <c r="C162" s="283" t="s">
        <v>391</v>
      </c>
      <c r="D162" s="284" t="s">
        <v>392</v>
      </c>
      <c r="E162" s="285" t="s">
        <v>393</v>
      </c>
      <c r="F162" s="286" t="s">
        <v>212</v>
      </c>
      <c r="G162" s="287" t="s">
        <v>214</v>
      </c>
      <c r="H162" s="283" t="s">
        <v>55</v>
      </c>
      <c r="J162" s="188">
        <f>SUM(H163:H175)</f>
        <v>9491.5</v>
      </c>
    </row>
    <row r="163" spans="1:15" ht="15.75" customHeight="1">
      <c r="A163" s="288" t="s">
        <v>215</v>
      </c>
      <c r="B163" s="15" t="s">
        <v>216</v>
      </c>
      <c r="C163" s="36">
        <v>0</v>
      </c>
      <c r="D163" s="317"/>
      <c r="E163" s="318">
        <f t="shared" ref="E163:E175" si="20">C163+D163</f>
        <v>0</v>
      </c>
      <c r="F163" s="15"/>
      <c r="G163" s="15">
        <v>77</v>
      </c>
      <c r="H163" s="15">
        <f t="shared" ref="H163:H175" si="21">E163*G163</f>
        <v>0</v>
      </c>
      <c r="J163" s="24"/>
    </row>
    <row r="164" spans="1:15" ht="15.75" customHeight="1">
      <c r="A164" s="288" t="s">
        <v>218</v>
      </c>
      <c r="B164" s="15" t="s">
        <v>216</v>
      </c>
      <c r="C164" s="36">
        <v>0</v>
      </c>
      <c r="D164" s="317"/>
      <c r="E164" s="318">
        <f t="shared" si="20"/>
        <v>0</v>
      </c>
      <c r="F164" s="15"/>
      <c r="G164" s="15">
        <v>128</v>
      </c>
      <c r="H164" s="15">
        <f t="shared" si="21"/>
        <v>0</v>
      </c>
      <c r="J164" s="188"/>
    </row>
    <row r="165" spans="1:15" ht="15.75" customHeight="1">
      <c r="A165" s="288" t="s">
        <v>219</v>
      </c>
      <c r="B165" s="15" t="s">
        <v>220</v>
      </c>
      <c r="C165" s="36">
        <v>0</v>
      </c>
      <c r="D165" s="317">
        <v>3.9</v>
      </c>
      <c r="E165" s="318">
        <f t="shared" si="20"/>
        <v>3.9</v>
      </c>
      <c r="F165" s="291"/>
      <c r="G165" s="15">
        <v>77</v>
      </c>
      <c r="H165" s="15">
        <f t="shared" si="21"/>
        <v>300.3</v>
      </c>
      <c r="J165" s="188"/>
    </row>
    <row r="166" spans="1:15" ht="15.75" customHeight="1">
      <c r="A166" s="288" t="s">
        <v>221</v>
      </c>
      <c r="B166" s="15" t="s">
        <v>220</v>
      </c>
      <c r="C166" s="36">
        <v>0</v>
      </c>
      <c r="D166" s="317"/>
      <c r="E166" s="318">
        <f t="shared" si="20"/>
        <v>0</v>
      </c>
      <c r="F166" s="15"/>
      <c r="G166" s="15">
        <v>102</v>
      </c>
      <c r="H166" s="15">
        <f t="shared" si="21"/>
        <v>0</v>
      </c>
      <c r="J166" s="24"/>
    </row>
    <row r="167" spans="1:15" ht="15.75" customHeight="1">
      <c r="A167" s="288" t="s">
        <v>222</v>
      </c>
      <c r="B167" s="15" t="s">
        <v>220</v>
      </c>
      <c r="C167" s="36">
        <v>0</v>
      </c>
      <c r="D167" s="317"/>
      <c r="E167" s="318">
        <f t="shared" si="20"/>
        <v>0</v>
      </c>
      <c r="F167" s="15"/>
      <c r="G167" s="15">
        <v>77</v>
      </c>
      <c r="H167" s="15">
        <f t="shared" si="21"/>
        <v>0</v>
      </c>
      <c r="J167" s="188"/>
    </row>
    <row r="168" spans="1:15" ht="15.75" customHeight="1">
      <c r="A168" s="288" t="s">
        <v>223</v>
      </c>
      <c r="B168" s="15" t="s">
        <v>224</v>
      </c>
      <c r="C168" s="36">
        <v>0</v>
      </c>
      <c r="D168" s="317">
        <v>3.7</v>
      </c>
      <c r="E168" s="318">
        <f t="shared" si="20"/>
        <v>3.7</v>
      </c>
      <c r="F168" s="15"/>
      <c r="G168" s="15">
        <v>196</v>
      </c>
      <c r="H168" s="15">
        <f t="shared" si="21"/>
        <v>725.2</v>
      </c>
      <c r="J168" s="134"/>
    </row>
    <row r="169" spans="1:15" ht="15.75" customHeight="1">
      <c r="A169" s="288" t="s">
        <v>225</v>
      </c>
      <c r="B169" s="15" t="s">
        <v>224</v>
      </c>
      <c r="C169" s="36">
        <v>0</v>
      </c>
      <c r="D169" s="317">
        <v>15</v>
      </c>
      <c r="E169" s="318">
        <f t="shared" si="20"/>
        <v>15</v>
      </c>
      <c r="F169" s="291"/>
      <c r="G169" s="15">
        <v>140</v>
      </c>
      <c r="H169" s="15">
        <f t="shared" si="21"/>
        <v>2100</v>
      </c>
      <c r="I169" s="265"/>
      <c r="J169" s="265"/>
      <c r="K169" s="265"/>
      <c r="L169" s="265"/>
      <c r="M169" s="265"/>
      <c r="N169" s="265"/>
      <c r="O169" s="265"/>
    </row>
    <row r="170" spans="1:15" ht="15.75" customHeight="1">
      <c r="A170" s="288" t="s">
        <v>226</v>
      </c>
      <c r="B170" s="15" t="s">
        <v>227</v>
      </c>
      <c r="C170" s="36">
        <v>0</v>
      </c>
      <c r="D170" s="317"/>
      <c r="E170" s="318">
        <f t="shared" si="20"/>
        <v>0</v>
      </c>
      <c r="F170" s="291"/>
      <c r="G170" s="15">
        <v>128</v>
      </c>
      <c r="H170" s="15">
        <f t="shared" si="21"/>
        <v>0</v>
      </c>
      <c r="I170" s="265"/>
      <c r="J170" s="265"/>
      <c r="K170" s="265"/>
      <c r="L170" s="265"/>
      <c r="M170" s="265"/>
      <c r="N170" s="265"/>
      <c r="O170" s="265"/>
    </row>
    <row r="171" spans="1:15" ht="15.75" customHeight="1">
      <c r="A171" s="288" t="s">
        <v>228</v>
      </c>
      <c r="B171" s="15" t="s">
        <v>229</v>
      </c>
      <c r="C171" s="36">
        <v>0</v>
      </c>
      <c r="D171" s="317"/>
      <c r="E171" s="318">
        <f t="shared" si="20"/>
        <v>0</v>
      </c>
      <c r="F171" s="291"/>
      <c r="G171" s="15">
        <v>196</v>
      </c>
      <c r="H171" s="15">
        <f t="shared" si="21"/>
        <v>0</v>
      </c>
      <c r="I171" s="292"/>
      <c r="J171" s="265"/>
      <c r="K171" s="265"/>
      <c r="L171" s="265"/>
      <c r="M171" s="265"/>
      <c r="N171" s="265"/>
      <c r="O171" s="265"/>
    </row>
    <row r="172" spans="1:15" ht="15.75" customHeight="1">
      <c r="A172" s="288" t="s">
        <v>230</v>
      </c>
      <c r="B172" s="15" t="s">
        <v>229</v>
      </c>
      <c r="C172" s="36">
        <v>0</v>
      </c>
      <c r="D172" s="317">
        <v>12</v>
      </c>
      <c r="E172" s="318">
        <f t="shared" si="20"/>
        <v>12</v>
      </c>
      <c r="F172" s="291"/>
      <c r="G172" s="15">
        <v>128</v>
      </c>
      <c r="H172" s="15">
        <f t="shared" si="21"/>
        <v>1536</v>
      </c>
      <c r="I172" s="293"/>
      <c r="J172" s="265"/>
      <c r="K172" s="265"/>
      <c r="L172" s="265"/>
      <c r="M172" s="265"/>
      <c r="N172" s="265"/>
      <c r="O172" s="265"/>
    </row>
    <row r="173" spans="1:15" ht="15.75" customHeight="1">
      <c r="A173" s="288" t="s">
        <v>231</v>
      </c>
      <c r="B173" s="15" t="s">
        <v>224</v>
      </c>
      <c r="C173" s="36">
        <v>0</v>
      </c>
      <c r="D173" s="317"/>
      <c r="E173" s="318">
        <f t="shared" si="20"/>
        <v>0</v>
      </c>
      <c r="F173" s="291"/>
      <c r="G173" s="15">
        <v>140</v>
      </c>
      <c r="H173" s="15">
        <f t="shared" si="21"/>
        <v>0</v>
      </c>
      <c r="I173" s="293"/>
      <c r="J173" s="265"/>
      <c r="K173" s="265"/>
      <c r="L173" s="265"/>
      <c r="M173" s="265"/>
      <c r="N173" s="265"/>
      <c r="O173" s="265"/>
    </row>
    <row r="174" spans="1:15" ht="15.75" customHeight="1">
      <c r="A174" s="294" t="s">
        <v>232</v>
      </c>
      <c r="B174" s="145" t="s">
        <v>233</v>
      </c>
      <c r="C174" s="36">
        <v>0</v>
      </c>
      <c r="D174" s="317">
        <v>34.5</v>
      </c>
      <c r="E174" s="318">
        <f t="shared" si="20"/>
        <v>34.5</v>
      </c>
      <c r="F174" s="295"/>
      <c r="G174" s="15">
        <v>140</v>
      </c>
      <c r="H174" s="15">
        <f t="shared" si="21"/>
        <v>4830</v>
      </c>
      <c r="I174" s="1"/>
      <c r="J174" s="265"/>
      <c r="K174" s="265"/>
      <c r="L174" s="265"/>
      <c r="M174" s="265"/>
      <c r="N174" s="265"/>
      <c r="O174" s="265"/>
    </row>
    <row r="175" spans="1:15" ht="15.75" customHeight="1">
      <c r="A175" s="294" t="s">
        <v>173</v>
      </c>
      <c r="B175" s="296" t="s">
        <v>234</v>
      </c>
      <c r="C175" s="36">
        <v>0</v>
      </c>
      <c r="D175" s="317"/>
      <c r="E175" s="318">
        <f t="shared" si="20"/>
        <v>0</v>
      </c>
      <c r="F175" s="297"/>
      <c r="G175" s="15">
        <v>280</v>
      </c>
      <c r="H175" s="15">
        <f t="shared" si="21"/>
        <v>0</v>
      </c>
      <c r="I175" s="1"/>
      <c r="J175" s="265"/>
      <c r="K175" s="265"/>
      <c r="L175" s="265"/>
      <c r="M175" s="265"/>
      <c r="N175" s="265"/>
      <c r="O175" s="265"/>
    </row>
    <row r="176" spans="1:15" ht="15.75" customHeight="1">
      <c r="A176" s="294" t="s">
        <v>450</v>
      </c>
      <c r="B176" s="296" t="s">
        <v>234</v>
      </c>
      <c r="C176" s="36">
        <v>0</v>
      </c>
      <c r="D176" s="317"/>
      <c r="E176" s="318">
        <v>0</v>
      </c>
      <c r="F176" s="297"/>
      <c r="G176" s="15">
        <v>290</v>
      </c>
      <c r="H176" s="15">
        <v>0</v>
      </c>
      <c r="I176" s="1"/>
      <c r="J176" s="265"/>
      <c r="K176" s="265"/>
      <c r="L176" s="265"/>
      <c r="M176" s="265"/>
      <c r="N176" s="265"/>
      <c r="O176" s="265"/>
    </row>
    <row r="177" spans="1:15" ht="15.75" customHeight="1">
      <c r="I177" s="265"/>
      <c r="J177" s="265"/>
      <c r="K177" s="265"/>
      <c r="L177" s="265"/>
      <c r="M177" s="265"/>
      <c r="N177" s="265"/>
      <c r="O177" s="265"/>
    </row>
    <row r="178" spans="1:15" ht="15.75" customHeight="1">
      <c r="I178" s="265"/>
      <c r="J178" s="265"/>
      <c r="K178" s="265"/>
      <c r="L178" s="265"/>
      <c r="M178" s="265"/>
      <c r="N178" s="265"/>
      <c r="O178" s="265"/>
    </row>
    <row r="179" spans="1:15" ht="15.75" customHeight="1">
      <c r="I179" s="265"/>
      <c r="J179" s="265"/>
      <c r="K179" s="265"/>
      <c r="L179" s="265"/>
      <c r="M179" s="265"/>
      <c r="N179" s="265"/>
      <c r="O179" s="265"/>
    </row>
    <row r="180" spans="1:15" ht="15.75" customHeight="1">
      <c r="I180" s="265"/>
      <c r="J180" s="265"/>
      <c r="K180" s="265"/>
      <c r="L180" s="265"/>
      <c r="M180" s="265"/>
      <c r="N180" s="265"/>
      <c r="O180" s="265"/>
    </row>
    <row r="181" spans="1:15" ht="15.75" customHeight="1">
      <c r="I181" s="265"/>
      <c r="J181" s="265"/>
      <c r="K181" s="265"/>
      <c r="L181" s="265"/>
      <c r="M181" s="265"/>
      <c r="N181" s="265"/>
      <c r="O181" s="265"/>
    </row>
    <row r="182" spans="1:15" ht="15.75" customHeight="1">
      <c r="I182" s="265"/>
      <c r="J182" s="265"/>
      <c r="K182" s="265"/>
      <c r="L182" s="265"/>
      <c r="M182" s="265"/>
      <c r="N182" s="265"/>
      <c r="O182" s="265"/>
    </row>
    <row r="183" spans="1:15" ht="15.75" customHeight="1">
      <c r="I183" s="265"/>
      <c r="J183" s="265"/>
      <c r="K183" s="265"/>
      <c r="L183" s="265"/>
      <c r="M183" s="265"/>
      <c r="N183" s="265"/>
      <c r="O183" s="265"/>
    </row>
    <row r="184" spans="1:15" ht="15.75" customHeight="1">
      <c r="I184" s="265"/>
      <c r="J184" s="265"/>
      <c r="K184" s="265"/>
      <c r="L184" s="265"/>
      <c r="M184" s="265"/>
      <c r="N184" s="265"/>
      <c r="O184" s="265"/>
    </row>
    <row r="185" spans="1:15" ht="15.75" customHeight="1">
      <c r="I185" s="265"/>
      <c r="J185" s="265"/>
      <c r="K185" s="265"/>
      <c r="L185" s="265"/>
      <c r="M185" s="265"/>
      <c r="N185" s="265"/>
      <c r="O185" s="265"/>
    </row>
    <row r="186" spans="1:15" ht="15.75" customHeight="1">
      <c r="I186" s="265"/>
      <c r="J186" s="265"/>
      <c r="K186" s="265"/>
      <c r="L186" s="265"/>
      <c r="M186" s="265"/>
      <c r="N186" s="265"/>
      <c r="O186" s="265"/>
    </row>
    <row r="187" spans="1:15" ht="15.75" customHeight="1">
      <c r="I187" s="265"/>
      <c r="J187" s="265"/>
      <c r="K187" s="265"/>
      <c r="L187" s="265"/>
      <c r="M187" s="265"/>
      <c r="N187" s="265"/>
      <c r="O187" s="265"/>
    </row>
    <row r="188" spans="1:15" ht="15.75" customHeight="1">
      <c r="A188" s="181"/>
      <c r="B188" s="181"/>
      <c r="C188" s="298"/>
      <c r="D188" s="181"/>
      <c r="E188" s="299"/>
      <c r="F188" s="298"/>
      <c r="G188" s="300"/>
      <c r="H188" s="181"/>
      <c r="I188" s="265"/>
      <c r="J188" s="265"/>
      <c r="K188" s="265"/>
      <c r="L188" s="265"/>
      <c r="M188" s="265"/>
      <c r="N188" s="265"/>
      <c r="O188" s="265"/>
    </row>
    <row r="189" spans="1:15" ht="15.75" customHeight="1">
      <c r="A189" s="1"/>
      <c r="B189" s="301"/>
      <c r="C189" s="302"/>
      <c r="D189" s="301"/>
      <c r="E189" s="302"/>
      <c r="F189" s="302"/>
      <c r="G189" s="301"/>
      <c r="H189" s="301"/>
      <c r="I189" s="265"/>
      <c r="J189" s="265"/>
      <c r="K189" s="265"/>
      <c r="L189" s="265"/>
      <c r="M189" s="265"/>
      <c r="N189" s="265"/>
      <c r="O189" s="265"/>
    </row>
    <row r="190" spans="1:15" ht="15.75" customHeight="1">
      <c r="A190" s="1"/>
      <c r="B190" s="301"/>
      <c r="C190" s="302"/>
      <c r="D190" s="301"/>
      <c r="E190" s="302"/>
      <c r="F190" s="302"/>
      <c r="G190" s="301"/>
      <c r="H190" s="301"/>
      <c r="I190" s="265"/>
      <c r="J190" s="265"/>
      <c r="K190" s="265"/>
      <c r="L190" s="265"/>
      <c r="M190" s="265"/>
      <c r="N190" s="265"/>
      <c r="O190" s="265"/>
    </row>
    <row r="191" spans="1:15" ht="15.75" customHeight="1">
      <c r="A191" s="1"/>
      <c r="B191" s="301"/>
      <c r="C191" s="302"/>
      <c r="D191" s="301"/>
      <c r="E191" s="302"/>
      <c r="F191" s="302"/>
      <c r="G191" s="301"/>
      <c r="H191" s="301"/>
      <c r="I191" s="1"/>
      <c r="J191" s="1"/>
      <c r="K191" s="1"/>
      <c r="L191" s="1"/>
      <c r="M191" s="1"/>
      <c r="N191" s="1"/>
      <c r="O191" s="265"/>
    </row>
    <row r="192" spans="1:15" ht="15.75" customHeight="1">
      <c r="A192" s="303"/>
      <c r="B192" s="303"/>
      <c r="C192" s="303"/>
      <c r="D192" s="303"/>
      <c r="E192" s="303"/>
      <c r="F192" s="303"/>
      <c r="G192" s="303"/>
      <c r="H192" s="303"/>
      <c r="I192" s="303"/>
      <c r="J192" s="265"/>
      <c r="K192" s="265"/>
      <c r="L192" s="265"/>
      <c r="M192" s="265"/>
      <c r="N192" s="265"/>
      <c r="O192" s="265"/>
    </row>
    <row r="193" spans="1:10" ht="15.75" customHeight="1">
      <c r="A193" s="304"/>
      <c r="B193" s="304"/>
      <c r="C193" s="298"/>
      <c r="D193" s="181"/>
      <c r="E193" s="305"/>
      <c r="F193" s="298"/>
      <c r="G193" s="306"/>
      <c r="H193" s="181"/>
      <c r="I193" s="307"/>
      <c r="J193" s="265"/>
    </row>
    <row r="194" spans="1:10" ht="15.75" customHeight="1">
      <c r="A194" s="1"/>
      <c r="B194" s="301"/>
      <c r="C194" s="304"/>
      <c r="D194" s="301"/>
      <c r="E194" s="301"/>
      <c r="F194" s="304"/>
      <c r="G194" s="302"/>
      <c r="H194" s="308"/>
      <c r="I194" s="309"/>
      <c r="J194" s="265"/>
    </row>
    <row r="195" spans="1:10" ht="15.75" customHeight="1">
      <c r="A195" s="1"/>
      <c r="B195" s="301"/>
      <c r="C195" s="304"/>
      <c r="D195" s="301"/>
      <c r="E195" s="301"/>
      <c r="F195" s="304"/>
      <c r="G195" s="302"/>
      <c r="H195" s="308"/>
      <c r="I195" s="309"/>
      <c r="J195" s="265"/>
    </row>
    <row r="196" spans="1:10" ht="15.75" customHeight="1">
      <c r="A196" s="1"/>
      <c r="B196" s="301"/>
      <c r="C196" s="304"/>
      <c r="D196" s="301"/>
      <c r="E196" s="301"/>
      <c r="F196" s="304"/>
      <c r="G196" s="302"/>
      <c r="H196" s="308"/>
      <c r="I196" s="309"/>
      <c r="J196" s="265"/>
    </row>
    <row r="197" spans="1:10" ht="15.75" customHeight="1">
      <c r="A197" s="1"/>
      <c r="B197" s="301"/>
      <c r="C197" s="304"/>
      <c r="D197" s="301"/>
      <c r="E197" s="301"/>
      <c r="F197" s="304"/>
      <c r="G197" s="302"/>
      <c r="H197" s="308"/>
      <c r="I197" s="309"/>
      <c r="J197" s="265"/>
    </row>
    <row r="198" spans="1:10" ht="15.75" customHeight="1">
      <c r="A198" s="1"/>
      <c r="B198" s="301"/>
      <c r="C198" s="304"/>
      <c r="D198" s="301"/>
      <c r="E198" s="301"/>
      <c r="F198" s="304"/>
      <c r="G198" s="302"/>
      <c r="H198" s="308"/>
      <c r="I198" s="309"/>
      <c r="J198" s="265"/>
    </row>
    <row r="199" spans="1:10" ht="15.75" customHeight="1">
      <c r="A199" s="1"/>
      <c r="B199" s="301"/>
      <c r="C199" s="304"/>
      <c r="D199" s="301"/>
      <c r="E199" s="301"/>
      <c r="F199" s="304"/>
      <c r="G199" s="302"/>
      <c r="H199" s="308"/>
      <c r="I199" s="309"/>
      <c r="J199" s="265"/>
    </row>
    <row r="200" spans="1:10" ht="15.75" customHeight="1">
      <c r="A200" s="1"/>
      <c r="B200" s="301"/>
      <c r="C200" s="304"/>
      <c r="D200" s="301"/>
      <c r="E200" s="301"/>
      <c r="F200" s="304"/>
      <c r="G200" s="302"/>
      <c r="H200" s="308"/>
      <c r="I200" s="309"/>
      <c r="J200" s="265"/>
    </row>
    <row r="201" spans="1:10" ht="15.75" customHeight="1">
      <c r="A201" s="1"/>
      <c r="B201" s="301"/>
      <c r="C201" s="304"/>
      <c r="D201" s="301"/>
      <c r="E201" s="301"/>
      <c r="F201" s="304"/>
      <c r="G201" s="302"/>
      <c r="H201" s="308"/>
      <c r="I201" s="309"/>
      <c r="J201" s="265"/>
    </row>
    <row r="202" spans="1:10" ht="15.75" customHeight="1">
      <c r="A202" s="1"/>
      <c r="B202" s="301"/>
      <c r="C202" s="304"/>
      <c r="D202" s="301"/>
      <c r="E202" s="301"/>
      <c r="F202" s="304"/>
      <c r="G202" s="302"/>
      <c r="H202" s="308"/>
      <c r="I202" s="309"/>
      <c r="J202" s="265"/>
    </row>
    <row r="203" spans="1:10" ht="15.75" customHeight="1">
      <c r="A203" s="1"/>
      <c r="B203" s="301"/>
      <c r="C203" s="304"/>
      <c r="D203" s="301"/>
      <c r="E203" s="301"/>
      <c r="F203" s="304"/>
      <c r="G203" s="302"/>
      <c r="H203" s="308"/>
      <c r="I203" s="309"/>
      <c r="J203" s="265"/>
    </row>
    <row r="204" spans="1:10" ht="15.75" customHeight="1">
      <c r="A204" s="1"/>
      <c r="B204" s="301"/>
      <c r="C204" s="304"/>
      <c r="D204" s="301"/>
      <c r="E204" s="301"/>
      <c r="F204" s="304"/>
      <c r="G204" s="302"/>
      <c r="H204" s="308"/>
      <c r="I204" s="309"/>
      <c r="J204" s="265"/>
    </row>
    <row r="205" spans="1:10" ht="15.75" customHeight="1">
      <c r="A205" s="1"/>
      <c r="B205" s="301"/>
      <c r="C205" s="304"/>
      <c r="D205" s="301"/>
      <c r="E205" s="301"/>
      <c r="F205" s="304"/>
      <c r="G205" s="302"/>
      <c r="H205" s="308"/>
      <c r="I205" s="309"/>
      <c r="J205" s="265"/>
    </row>
    <row r="206" spans="1:10" ht="15.75" customHeight="1">
      <c r="A206" s="1"/>
      <c r="B206" s="301"/>
      <c r="C206" s="304"/>
      <c r="D206" s="301"/>
      <c r="E206" s="301"/>
      <c r="F206" s="304"/>
      <c r="G206" s="302"/>
      <c r="H206" s="308"/>
      <c r="I206" s="309"/>
      <c r="J206" s="265"/>
    </row>
    <row r="207" spans="1:10" ht="15.75" customHeight="1">
      <c r="A207" s="1"/>
      <c r="B207" s="301"/>
      <c r="C207" s="304"/>
      <c r="D207" s="301"/>
      <c r="E207" s="301"/>
      <c r="F207" s="304"/>
      <c r="G207" s="302"/>
      <c r="H207" s="308"/>
      <c r="I207" s="309"/>
      <c r="J207" s="265"/>
    </row>
    <row r="208" spans="1:10" ht="15.75" customHeight="1">
      <c r="A208" s="1"/>
      <c r="B208" s="301"/>
      <c r="C208" s="304"/>
      <c r="D208" s="301"/>
      <c r="E208" s="301"/>
      <c r="F208" s="304"/>
      <c r="G208" s="308"/>
      <c r="H208" s="308"/>
      <c r="I208" s="309"/>
      <c r="J208" s="265"/>
    </row>
    <row r="209" spans="1:10" ht="15.75" customHeight="1">
      <c r="A209" s="1"/>
      <c r="B209" s="301"/>
      <c r="C209" s="304"/>
      <c r="D209" s="301"/>
      <c r="E209" s="301"/>
      <c r="F209" s="304"/>
      <c r="G209" s="302"/>
      <c r="H209" s="308"/>
      <c r="I209" s="309"/>
      <c r="J209" s="265"/>
    </row>
    <row r="210" spans="1:10" ht="15.75" customHeight="1">
      <c r="A210" s="1"/>
      <c r="B210" s="301"/>
      <c r="C210" s="304"/>
      <c r="D210" s="301"/>
      <c r="E210" s="301"/>
      <c r="F210" s="304"/>
      <c r="G210" s="302"/>
      <c r="H210" s="308"/>
      <c r="I210" s="309"/>
      <c r="J210" s="265"/>
    </row>
    <row r="211" spans="1:10" ht="15.75" customHeight="1">
      <c r="A211" s="1"/>
      <c r="B211" s="301"/>
      <c r="C211" s="304"/>
      <c r="D211" s="301"/>
      <c r="E211" s="301"/>
      <c r="F211" s="304"/>
      <c r="G211" s="302"/>
      <c r="H211" s="308"/>
      <c r="I211" s="309"/>
      <c r="J211" s="265"/>
    </row>
    <row r="212" spans="1:10" ht="15.75" customHeight="1">
      <c r="A212" s="1"/>
      <c r="B212" s="301"/>
      <c r="C212" s="304"/>
      <c r="D212" s="301"/>
      <c r="E212" s="301"/>
      <c r="F212" s="304"/>
      <c r="G212" s="302"/>
      <c r="H212" s="308"/>
      <c r="I212" s="309"/>
      <c r="J212" s="265"/>
    </row>
    <row r="213" spans="1:10" ht="15.75" customHeight="1">
      <c r="A213" s="1"/>
      <c r="B213" s="301"/>
      <c r="C213" s="304"/>
      <c r="D213" s="301"/>
      <c r="E213" s="301"/>
      <c r="F213" s="304"/>
      <c r="G213" s="302"/>
      <c r="H213" s="308"/>
      <c r="I213" s="309"/>
      <c r="J213" s="265"/>
    </row>
    <row r="214" spans="1:10" ht="15.75" customHeight="1">
      <c r="A214" s="1"/>
      <c r="B214" s="301"/>
      <c r="C214" s="304"/>
      <c r="D214" s="301"/>
      <c r="E214" s="301"/>
      <c r="F214" s="304"/>
      <c r="G214" s="302"/>
      <c r="H214" s="308"/>
      <c r="I214" s="309"/>
      <c r="J214" s="265"/>
    </row>
    <row r="215" spans="1:10" ht="15.75" customHeight="1">
      <c r="A215" s="1"/>
      <c r="B215" s="301"/>
      <c r="C215" s="304"/>
      <c r="D215" s="301"/>
      <c r="E215" s="301"/>
      <c r="F215" s="304"/>
      <c r="G215" s="302"/>
      <c r="H215" s="308"/>
      <c r="I215" s="309"/>
      <c r="J215" s="265"/>
    </row>
    <row r="216" spans="1:10" ht="15.75" customHeight="1">
      <c r="A216" s="310"/>
      <c r="B216" s="301"/>
      <c r="C216" s="304"/>
      <c r="D216" s="301"/>
      <c r="E216" s="301"/>
      <c r="F216" s="304"/>
      <c r="G216" s="302"/>
      <c r="H216" s="308"/>
      <c r="I216" s="309"/>
      <c r="J216" s="265"/>
    </row>
    <row r="217" spans="1:10" ht="15.75" customHeight="1">
      <c r="A217" s="310"/>
      <c r="B217" s="301"/>
      <c r="C217" s="304"/>
      <c r="D217" s="301"/>
      <c r="E217" s="301"/>
      <c r="F217" s="304"/>
      <c r="G217" s="302"/>
      <c r="H217" s="308"/>
      <c r="I217" s="309"/>
      <c r="J217" s="265"/>
    </row>
    <row r="218" spans="1:10" ht="15.75" customHeight="1">
      <c r="A218" s="310"/>
      <c r="B218" s="301"/>
      <c r="C218" s="304"/>
      <c r="D218" s="301"/>
      <c r="E218" s="301"/>
      <c r="F218" s="304"/>
      <c r="G218" s="302"/>
      <c r="H218" s="308"/>
      <c r="I218" s="309"/>
      <c r="J218" s="265"/>
    </row>
    <row r="219" spans="1:10" ht="15.75" customHeight="1">
      <c r="A219" s="1"/>
      <c r="B219" s="301"/>
      <c r="C219" s="301"/>
      <c r="D219" s="301"/>
      <c r="E219" s="301"/>
      <c r="F219" s="301"/>
      <c r="G219" s="302"/>
      <c r="H219" s="308"/>
      <c r="I219" s="308"/>
      <c r="J219" s="265"/>
    </row>
    <row r="220" spans="1:10" ht="15.75" customHeight="1">
      <c r="A220" s="1"/>
      <c r="B220" s="301"/>
      <c r="C220" s="1"/>
      <c r="D220" s="1"/>
      <c r="E220" s="1"/>
      <c r="F220" s="1"/>
      <c r="G220" s="1"/>
      <c r="H220" s="1"/>
      <c r="I220" s="1"/>
      <c r="J220" s="265"/>
    </row>
    <row r="221" spans="1:10" ht="15.75" customHeight="1">
      <c r="A221" s="181"/>
      <c r="B221" s="181"/>
      <c r="C221" s="298"/>
      <c r="D221" s="181"/>
      <c r="E221" s="299"/>
      <c r="F221" s="298"/>
      <c r="G221" s="181"/>
      <c r="H221" s="311"/>
      <c r="I221" s="311"/>
      <c r="J221" s="265"/>
    </row>
    <row r="222" spans="1:10" ht="15.75" customHeight="1">
      <c r="A222" s="312"/>
      <c r="B222" s="301"/>
      <c r="C222" s="304"/>
      <c r="D222" s="301"/>
      <c r="E222" s="1"/>
      <c r="F222" s="304"/>
      <c r="G222" s="1"/>
      <c r="H222" s="313"/>
      <c r="I222" s="533"/>
      <c r="J222" s="265"/>
    </row>
    <row r="223" spans="1:10" ht="15.75" customHeight="1">
      <c r="A223" s="1"/>
      <c r="B223" s="301"/>
      <c r="C223" s="304"/>
      <c r="D223" s="301"/>
      <c r="E223" s="301"/>
      <c r="F223" s="304"/>
      <c r="G223" s="302"/>
      <c r="H223" s="308"/>
      <c r="I223" s="522"/>
      <c r="J223" s="265"/>
    </row>
    <row r="224" spans="1:10" ht="15.75" customHeight="1">
      <c r="A224" s="310"/>
      <c r="B224" s="301"/>
      <c r="C224" s="304"/>
      <c r="D224" s="301"/>
      <c r="E224" s="301"/>
      <c r="F224" s="304"/>
      <c r="G224" s="302"/>
      <c r="H224" s="308"/>
      <c r="I224" s="522"/>
      <c r="J224" s="265"/>
    </row>
    <row r="225" spans="1:10" ht="15.75" customHeight="1">
      <c r="A225" s="310"/>
      <c r="B225" s="301"/>
      <c r="C225" s="304"/>
      <c r="D225" s="301"/>
      <c r="E225" s="301"/>
      <c r="F225" s="304"/>
      <c r="G225" s="302"/>
      <c r="H225" s="308"/>
      <c r="I225" s="1"/>
      <c r="J225" s="265"/>
    </row>
    <row r="226" spans="1:10" ht="15.75" customHeight="1">
      <c r="A226" s="1"/>
      <c r="B226" s="301"/>
      <c r="C226" s="304"/>
      <c r="D226" s="301"/>
      <c r="E226" s="1"/>
      <c r="F226" s="304"/>
      <c r="G226" s="1"/>
      <c r="H226" s="313"/>
      <c r="I226" s="1"/>
      <c r="J226" s="265"/>
    </row>
    <row r="227" spans="1:10" ht="15.75" customHeight="1">
      <c r="A227" s="312"/>
      <c r="B227" s="301"/>
      <c r="C227" s="304"/>
      <c r="D227" s="301"/>
      <c r="E227" s="1"/>
      <c r="F227" s="304"/>
      <c r="G227" s="1"/>
      <c r="H227" s="313"/>
      <c r="I227" s="1"/>
      <c r="J227" s="265"/>
    </row>
    <row r="228" spans="1:10" ht="15.75" customHeight="1">
      <c r="A228" s="312"/>
      <c r="B228" s="301"/>
      <c r="C228" s="304"/>
      <c r="D228" s="301"/>
      <c r="E228" s="1"/>
      <c r="F228" s="304"/>
      <c r="G228" s="1"/>
      <c r="H228" s="313"/>
      <c r="I228" s="1"/>
      <c r="J228" s="265"/>
    </row>
    <row r="229" spans="1:10" ht="15.75" customHeight="1">
      <c r="A229" s="1"/>
      <c r="B229" s="301"/>
      <c r="C229" s="304"/>
      <c r="D229" s="301"/>
      <c r="E229" s="1"/>
      <c r="F229" s="304"/>
      <c r="G229" s="301"/>
      <c r="H229" s="313"/>
      <c r="I229" s="1"/>
      <c r="J229" s="265"/>
    </row>
    <row r="230" spans="1:10" ht="15.75" customHeight="1">
      <c r="A230" s="1"/>
      <c r="B230" s="301"/>
      <c r="C230" s="304"/>
      <c r="D230" s="301"/>
      <c r="E230" s="1"/>
      <c r="F230" s="304"/>
      <c r="G230" s="1"/>
      <c r="H230" s="313"/>
      <c r="I230" s="1"/>
      <c r="J230" s="265"/>
    </row>
    <row r="231" spans="1:10" ht="15.75" customHeight="1">
      <c r="A231" s="1"/>
      <c r="B231" s="301"/>
      <c r="C231" s="304"/>
      <c r="D231" s="301"/>
      <c r="E231" s="1"/>
      <c r="F231" s="304"/>
      <c r="G231" s="1"/>
      <c r="H231" s="313"/>
      <c r="I231" s="1"/>
      <c r="J231" s="265"/>
    </row>
    <row r="232" spans="1:10" ht="15.75" customHeight="1">
      <c r="A232" s="1"/>
      <c r="B232" s="301"/>
      <c r="C232" s="304"/>
      <c r="D232" s="301"/>
      <c r="E232" s="1"/>
      <c r="F232" s="304"/>
      <c r="G232" s="1"/>
      <c r="H232" s="313"/>
      <c r="I232" s="1"/>
      <c r="J232" s="265"/>
    </row>
    <row r="233" spans="1:10" ht="15.75" customHeight="1">
      <c r="A233" s="1"/>
      <c r="B233" s="301"/>
      <c r="C233" s="304"/>
      <c r="D233" s="301"/>
      <c r="E233" s="301"/>
      <c r="F233" s="304"/>
      <c r="G233" s="301"/>
      <c r="H233" s="313"/>
      <c r="I233" s="1"/>
      <c r="J233" s="265"/>
    </row>
    <row r="234" spans="1:10" ht="15.75" customHeight="1">
      <c r="A234" s="1"/>
      <c r="B234" s="301"/>
      <c r="C234" s="304"/>
      <c r="D234" s="301"/>
      <c r="E234" s="301"/>
      <c r="F234" s="304"/>
      <c r="G234" s="301"/>
      <c r="H234" s="313"/>
      <c r="I234" s="1"/>
      <c r="J234" s="265"/>
    </row>
    <row r="235" spans="1:10" ht="15.75" customHeight="1">
      <c r="A235" s="1"/>
      <c r="B235" s="301"/>
      <c r="C235" s="304"/>
      <c r="D235" s="301"/>
      <c r="E235" s="1"/>
      <c r="F235" s="304"/>
      <c r="G235" s="301"/>
      <c r="H235" s="313"/>
      <c r="I235" s="1"/>
      <c r="J235" s="265"/>
    </row>
    <row r="236" spans="1:10" ht="15.75" customHeight="1">
      <c r="A236" s="1"/>
      <c r="B236" s="301"/>
      <c r="C236" s="304"/>
      <c r="D236" s="301"/>
      <c r="E236" s="1"/>
      <c r="F236" s="304"/>
      <c r="G236" s="301"/>
      <c r="H236" s="313"/>
      <c r="I236" s="1"/>
      <c r="J236" s="265"/>
    </row>
    <row r="237" spans="1:10" ht="15.75" customHeight="1">
      <c r="A237" s="1"/>
      <c r="B237" s="301"/>
      <c r="C237" s="304"/>
      <c r="D237" s="301"/>
      <c r="E237" s="1"/>
      <c r="F237" s="304"/>
      <c r="G237" s="301"/>
      <c r="H237" s="313"/>
      <c r="I237" s="1"/>
      <c r="J237" s="265"/>
    </row>
    <row r="238" spans="1:10" ht="15.75" customHeight="1">
      <c r="A238" s="1"/>
      <c r="B238" s="301"/>
      <c r="C238" s="304"/>
      <c r="D238" s="301"/>
      <c r="E238" s="1"/>
      <c r="F238" s="304"/>
      <c r="G238" s="301"/>
      <c r="H238" s="313"/>
      <c r="I238" s="1"/>
      <c r="J238" s="265"/>
    </row>
    <row r="239" spans="1:10" ht="15.75" customHeight="1">
      <c r="A239" s="1"/>
      <c r="B239" s="301"/>
      <c r="C239" s="304"/>
      <c r="D239" s="301"/>
      <c r="E239" s="1"/>
      <c r="F239" s="304"/>
      <c r="G239" s="301"/>
      <c r="H239" s="313"/>
      <c r="I239" s="1"/>
      <c r="J239" s="265"/>
    </row>
    <row r="240" spans="1:10" ht="15.75" customHeight="1">
      <c r="A240" s="1"/>
      <c r="B240" s="301"/>
      <c r="C240" s="304"/>
      <c r="D240" s="301"/>
      <c r="E240" s="1"/>
      <c r="F240" s="304"/>
      <c r="G240" s="301"/>
      <c r="H240" s="313"/>
      <c r="I240" s="1"/>
      <c r="J240" s="265"/>
    </row>
    <row r="241" spans="1:10" ht="15.75" customHeight="1">
      <c r="A241" s="1"/>
      <c r="B241" s="301"/>
      <c r="C241" s="304"/>
      <c r="D241" s="301"/>
      <c r="E241" s="1"/>
      <c r="F241" s="304"/>
      <c r="G241" s="301"/>
      <c r="H241" s="313"/>
      <c r="I241" s="1"/>
      <c r="J241" s="265"/>
    </row>
    <row r="242" spans="1:10" ht="15.75" customHeight="1">
      <c r="A242" s="1"/>
      <c r="B242" s="301"/>
      <c r="C242" s="304"/>
      <c r="D242" s="301"/>
      <c r="E242" s="1"/>
      <c r="F242" s="304"/>
      <c r="G242" s="301"/>
      <c r="H242" s="313"/>
      <c r="I242" s="1"/>
      <c r="J242" s="265"/>
    </row>
    <row r="243" spans="1:10" ht="15.75" customHeight="1">
      <c r="A243" s="1"/>
      <c r="B243" s="301"/>
      <c r="C243" s="304"/>
      <c r="D243" s="301"/>
      <c r="E243" s="301"/>
      <c r="F243" s="304"/>
      <c r="G243" s="301"/>
      <c r="H243" s="313"/>
      <c r="I243" s="1"/>
      <c r="J243" s="265"/>
    </row>
    <row r="244" spans="1:10" ht="15.75" customHeight="1">
      <c r="A244" s="1"/>
      <c r="B244" s="301"/>
      <c r="C244" s="304"/>
      <c r="D244" s="301"/>
      <c r="E244" s="1"/>
      <c r="F244" s="304"/>
      <c r="G244" s="301"/>
      <c r="H244" s="313"/>
      <c r="I244" s="1"/>
      <c r="J244" s="265"/>
    </row>
    <row r="245" spans="1:10" ht="15.75" customHeight="1">
      <c r="A245" s="1"/>
      <c r="B245" s="301"/>
      <c r="C245" s="304"/>
      <c r="D245" s="301"/>
      <c r="E245" s="1"/>
      <c r="F245" s="304"/>
      <c r="G245" s="301"/>
      <c r="H245" s="313"/>
      <c r="I245" s="1"/>
      <c r="J245" s="265"/>
    </row>
    <row r="246" spans="1:10" ht="15.75" customHeight="1">
      <c r="A246" s="1"/>
      <c r="B246" s="301"/>
      <c r="C246" s="304"/>
      <c r="D246" s="301"/>
      <c r="E246" s="1"/>
      <c r="F246" s="304"/>
      <c r="G246" s="301"/>
      <c r="H246" s="313"/>
      <c r="I246" s="1"/>
      <c r="J246" s="265"/>
    </row>
    <row r="247" spans="1:10" ht="15.75" customHeight="1">
      <c r="A247" s="1"/>
      <c r="B247" s="301"/>
      <c r="C247" s="304"/>
      <c r="D247" s="301"/>
      <c r="E247" s="1"/>
      <c r="F247" s="304"/>
      <c r="G247" s="301"/>
      <c r="H247" s="313"/>
      <c r="I247" s="1"/>
      <c r="J247" s="265"/>
    </row>
    <row r="248" spans="1:10" ht="15.75" customHeight="1">
      <c r="A248" s="1"/>
      <c r="B248" s="301"/>
      <c r="C248" s="304"/>
      <c r="D248" s="301"/>
      <c r="E248" s="1"/>
      <c r="F248" s="304"/>
      <c r="G248" s="301"/>
      <c r="H248" s="313"/>
      <c r="I248" s="1"/>
      <c r="J248" s="265"/>
    </row>
    <row r="249" spans="1:10" ht="15.75" customHeight="1">
      <c r="A249" s="1"/>
      <c r="B249" s="301"/>
      <c r="C249" s="304"/>
      <c r="D249" s="301"/>
      <c r="E249" s="1"/>
      <c r="F249" s="304"/>
      <c r="G249" s="301"/>
      <c r="H249" s="313"/>
      <c r="I249" s="1"/>
      <c r="J249" s="265"/>
    </row>
    <row r="250" spans="1:10" ht="15.75" customHeight="1">
      <c r="A250" s="1"/>
      <c r="B250" s="301"/>
      <c r="C250" s="304"/>
      <c r="D250" s="301"/>
      <c r="E250" s="1"/>
      <c r="F250" s="304"/>
      <c r="G250" s="301"/>
      <c r="H250" s="313"/>
      <c r="I250" s="1"/>
      <c r="J250" s="265"/>
    </row>
    <row r="251" spans="1:10" ht="15.75" customHeight="1">
      <c r="A251" s="1"/>
      <c r="B251" s="301"/>
      <c r="C251" s="304"/>
      <c r="D251" s="301"/>
      <c r="E251" s="1"/>
      <c r="F251" s="304"/>
      <c r="G251" s="301"/>
      <c r="H251" s="313"/>
      <c r="I251" s="1"/>
      <c r="J251" s="265"/>
    </row>
    <row r="252" spans="1:10" ht="15.75" customHeight="1">
      <c r="A252" s="1"/>
      <c r="B252" s="301"/>
      <c r="C252" s="304"/>
      <c r="D252" s="301"/>
      <c r="E252" s="1"/>
      <c r="F252" s="304"/>
      <c r="G252" s="301"/>
      <c r="H252" s="313"/>
      <c r="I252" s="1"/>
      <c r="J252" s="265"/>
    </row>
    <row r="253" spans="1:10" ht="15.75" customHeight="1">
      <c r="A253" s="1"/>
      <c r="B253" s="301"/>
      <c r="C253" s="304"/>
      <c r="D253" s="301"/>
      <c r="E253" s="1"/>
      <c r="F253" s="304"/>
      <c r="G253" s="301"/>
      <c r="H253" s="313"/>
      <c r="I253" s="1"/>
      <c r="J253" s="265"/>
    </row>
    <row r="254" spans="1:10" ht="15.75" customHeight="1">
      <c r="A254" s="1"/>
      <c r="B254" s="301"/>
      <c r="C254" s="304"/>
      <c r="D254" s="301"/>
      <c r="E254" s="1"/>
      <c r="F254" s="304"/>
      <c r="G254" s="301"/>
      <c r="H254" s="313"/>
      <c r="I254" s="1"/>
      <c r="J254" s="265"/>
    </row>
    <row r="255" spans="1:10" ht="15.75" customHeight="1">
      <c r="A255" s="1"/>
      <c r="B255" s="301"/>
      <c r="C255" s="304"/>
      <c r="D255" s="301"/>
      <c r="E255" s="1"/>
      <c r="F255" s="304"/>
      <c r="G255" s="301"/>
      <c r="H255" s="313"/>
      <c r="I255" s="1"/>
      <c r="J255" s="265"/>
    </row>
    <row r="256" spans="1:10" ht="15.75" customHeight="1">
      <c r="A256" s="1"/>
      <c r="B256" s="301"/>
      <c r="C256" s="304"/>
      <c r="D256" s="301"/>
      <c r="E256" s="1"/>
      <c r="F256" s="304"/>
      <c r="G256" s="301"/>
      <c r="H256" s="313"/>
      <c r="I256" s="1"/>
      <c r="J256" s="265"/>
    </row>
    <row r="257" spans="1:10" ht="15.75" customHeight="1">
      <c r="A257" s="312"/>
      <c r="B257" s="301"/>
      <c r="C257" s="304"/>
      <c r="D257" s="301"/>
      <c r="E257" s="1"/>
      <c r="F257" s="304"/>
      <c r="G257" s="301"/>
      <c r="H257" s="313"/>
      <c r="I257" s="1"/>
      <c r="J257" s="265"/>
    </row>
    <row r="258" spans="1:10" ht="15.75" customHeight="1">
      <c r="A258" s="312"/>
      <c r="B258" s="301"/>
      <c r="C258" s="304"/>
      <c r="D258" s="301"/>
      <c r="E258" s="1"/>
      <c r="F258" s="304"/>
      <c r="G258" s="301"/>
      <c r="H258" s="313"/>
      <c r="I258" s="1"/>
      <c r="J258" s="265"/>
    </row>
    <row r="259" spans="1:10" ht="15.75" customHeight="1">
      <c r="A259" s="1"/>
      <c r="B259" s="301"/>
      <c r="C259" s="304"/>
      <c r="D259" s="301"/>
      <c r="E259" s="1"/>
      <c r="F259" s="304"/>
      <c r="G259" s="301"/>
      <c r="H259" s="313"/>
      <c r="I259" s="1"/>
      <c r="J259" s="265"/>
    </row>
    <row r="260" spans="1:10" ht="15.75" customHeight="1">
      <c r="A260" s="1"/>
      <c r="B260" s="301"/>
      <c r="C260" s="304"/>
      <c r="D260" s="301"/>
      <c r="E260" s="1"/>
      <c r="F260" s="304"/>
      <c r="G260" s="301"/>
      <c r="H260" s="313"/>
      <c r="I260" s="1"/>
      <c r="J260" s="265"/>
    </row>
    <row r="261" spans="1:10" ht="15.75" customHeight="1">
      <c r="A261" s="312"/>
      <c r="B261" s="301"/>
      <c r="C261" s="304"/>
      <c r="D261" s="301"/>
      <c r="E261" s="1"/>
      <c r="F261" s="304"/>
      <c r="G261" s="301"/>
      <c r="H261" s="313"/>
      <c r="I261" s="1"/>
      <c r="J261" s="265"/>
    </row>
    <row r="262" spans="1:10" ht="15.75" customHeight="1">
      <c r="A262" s="1"/>
      <c r="B262" s="301"/>
      <c r="C262" s="304"/>
      <c r="D262" s="301"/>
      <c r="E262" s="1"/>
      <c r="F262" s="304"/>
      <c r="G262" s="301"/>
      <c r="H262" s="313"/>
      <c r="I262" s="1"/>
      <c r="J262" s="265"/>
    </row>
    <row r="263" spans="1:10" ht="15.75" customHeight="1">
      <c r="A263" s="1"/>
      <c r="B263" s="301"/>
      <c r="C263" s="304"/>
      <c r="D263" s="301"/>
      <c r="E263" s="1"/>
      <c r="F263" s="304"/>
      <c r="G263" s="301"/>
      <c r="H263" s="313"/>
      <c r="I263" s="1"/>
      <c r="J263" s="265"/>
    </row>
    <row r="264" spans="1:10" ht="15.75" customHeight="1">
      <c r="A264" s="1"/>
      <c r="B264" s="301"/>
      <c r="C264" s="304"/>
      <c r="D264" s="301"/>
      <c r="E264" s="1"/>
      <c r="F264" s="304"/>
      <c r="G264" s="301"/>
      <c r="H264" s="313"/>
      <c r="I264" s="1"/>
      <c r="J264" s="265"/>
    </row>
    <row r="265" spans="1:10" ht="15.75" customHeight="1">
      <c r="A265" s="1"/>
      <c r="B265" s="301"/>
      <c r="C265" s="304"/>
      <c r="D265" s="301"/>
      <c r="E265" s="1"/>
      <c r="F265" s="314"/>
      <c r="G265" s="1"/>
      <c r="H265" s="313"/>
      <c r="I265" s="1"/>
      <c r="J265" s="265"/>
    </row>
    <row r="266" spans="1:10" ht="15.75" customHeight="1">
      <c r="A266" s="303"/>
      <c r="B266" s="303"/>
      <c r="C266" s="303"/>
      <c r="D266" s="303"/>
      <c r="E266" s="303"/>
      <c r="F266" s="303"/>
      <c r="G266" s="303"/>
      <c r="H266" s="303"/>
      <c r="I266" s="303"/>
      <c r="J266" s="265"/>
    </row>
    <row r="267" spans="1:10" ht="15.75" customHeight="1">
      <c r="A267" s="303"/>
      <c r="B267" s="303"/>
      <c r="C267" s="303"/>
      <c r="D267" s="303"/>
      <c r="E267" s="303"/>
      <c r="F267" s="303"/>
      <c r="G267" s="303"/>
      <c r="H267" s="303"/>
      <c r="I267" s="303"/>
      <c r="J267" s="265"/>
    </row>
    <row r="268" spans="1:10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265"/>
    </row>
    <row r="269" spans="1:1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265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5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5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5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5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5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5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5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5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5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5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5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5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5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5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5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65"/>
    </row>
    <row r="286" spans="1:1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265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65"/>
    </row>
    <row r="288" spans="1:1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265"/>
    </row>
    <row r="289" spans="1:1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265"/>
    </row>
    <row r="290" spans="1:10" ht="15.75" customHeight="1"/>
    <row r="291" spans="1:10" ht="15.75" customHeight="1"/>
    <row r="292" spans="1:10" ht="15.75" customHeight="1"/>
    <row r="293" spans="1:10" ht="15.75" customHeight="1"/>
    <row r="294" spans="1:10" ht="15.75" customHeight="1"/>
    <row r="295" spans="1:10" ht="15.75" customHeight="1"/>
    <row r="296" spans="1:10" ht="15.75" customHeight="1"/>
    <row r="297" spans="1:10" ht="15.75" customHeight="1"/>
    <row r="298" spans="1:10" ht="15.75" customHeight="1"/>
    <row r="299" spans="1:10" ht="15.75" customHeight="1"/>
    <row r="300" spans="1:10" ht="15.75" customHeight="1"/>
    <row r="301" spans="1:10" ht="15.75" customHeight="1"/>
    <row r="302" spans="1:10" ht="15.75" customHeight="1"/>
    <row r="303" spans="1:10" ht="15.75" customHeight="1"/>
    <row r="304" spans="1:10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6">
    <mergeCell ref="I222:I224"/>
    <mergeCell ref="A2:K2"/>
    <mergeCell ref="A35:G35"/>
    <mergeCell ref="A40:G40"/>
    <mergeCell ref="F71:H71"/>
    <mergeCell ref="A129:H129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O1008"/>
  <sheetViews>
    <sheetView workbookViewId="0"/>
  </sheetViews>
  <sheetFormatPr defaultColWidth="14.42578125" defaultRowHeight="15" customHeight="1"/>
  <cols>
    <col min="1" max="1" width="50.28515625" customWidth="1"/>
    <col min="2" max="2" width="16.8554687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8.140625" customWidth="1"/>
    <col min="12" max="12" width="13.28515625" customWidth="1"/>
    <col min="13" max="26" width="8.85546875" customWidth="1"/>
  </cols>
  <sheetData>
    <row r="2" spans="1:12" ht="24">
      <c r="A2" s="521" t="s">
        <v>0</v>
      </c>
      <c r="B2" s="522"/>
      <c r="C2" s="522"/>
      <c r="D2" s="522"/>
      <c r="E2" s="522"/>
      <c r="F2" s="522"/>
      <c r="G2" s="522"/>
      <c r="H2" s="522"/>
      <c r="I2" s="522"/>
      <c r="J2" s="522"/>
      <c r="K2" s="522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507</v>
      </c>
      <c r="B4" s="10" t="s">
        <v>14</v>
      </c>
      <c r="C4" s="11">
        <v>1</v>
      </c>
      <c r="D4" s="12">
        <v>0</v>
      </c>
      <c r="E4" s="13"/>
      <c r="F4" s="14"/>
      <c r="G4" s="12">
        <f t="shared" ref="G4:G32" si="0">D4+E4-F4</f>
        <v>0</v>
      </c>
      <c r="H4" s="14">
        <v>1</v>
      </c>
      <c r="I4" s="15">
        <f t="shared" ref="I4:I32" si="1">C4*G4*H4</f>
        <v>0</v>
      </c>
      <c r="J4" s="16">
        <v>0</v>
      </c>
      <c r="K4" s="17">
        <v>190</v>
      </c>
      <c r="L4" s="17">
        <f t="shared" ref="L4:L32" si="2">J4*K4</f>
        <v>0</v>
      </c>
    </row>
    <row r="5" spans="1:12">
      <c r="A5" s="9" t="s">
        <v>508</v>
      </c>
      <c r="B5" s="10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509</v>
      </c>
      <c r="B6" s="10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510</v>
      </c>
      <c r="B7" s="10" t="s">
        <v>16</v>
      </c>
      <c r="C7" s="11">
        <v>1</v>
      </c>
      <c r="D7" s="12">
        <v>0</v>
      </c>
      <c r="E7" s="13"/>
      <c r="F7" s="14"/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511</v>
      </c>
      <c r="B8" s="10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512</v>
      </c>
      <c r="B9" s="10" t="s">
        <v>16</v>
      </c>
      <c r="C9" s="11">
        <v>0.5</v>
      </c>
      <c r="D9" s="12">
        <v>0</v>
      </c>
      <c r="E9" s="13"/>
      <c r="F9" s="14"/>
      <c r="G9" s="12">
        <f t="shared" si="0"/>
        <v>0</v>
      </c>
      <c r="H9" s="14">
        <v>10</v>
      </c>
      <c r="I9" s="15">
        <f t="shared" si="1"/>
        <v>0</v>
      </c>
      <c r="J9" s="16">
        <f t="shared" si="3"/>
        <v>0</v>
      </c>
      <c r="K9" s="17">
        <v>87.5</v>
      </c>
      <c r="L9" s="17">
        <f t="shared" si="2"/>
        <v>0</v>
      </c>
    </row>
    <row r="10" spans="1:12">
      <c r="A10" s="9" t="s">
        <v>513</v>
      </c>
      <c r="B10" s="10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514</v>
      </c>
      <c r="B11" s="10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515</v>
      </c>
      <c r="B12" s="10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516</v>
      </c>
      <c r="B13" s="10" t="s">
        <v>16</v>
      </c>
      <c r="C13" s="11">
        <v>1</v>
      </c>
      <c r="D13" s="12">
        <v>0</v>
      </c>
      <c r="E13" s="13"/>
      <c r="F13" s="14"/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517</v>
      </c>
      <c r="B14" s="19" t="s">
        <v>26</v>
      </c>
      <c r="C14" s="11">
        <v>0.2</v>
      </c>
      <c r="D14" s="12">
        <v>320</v>
      </c>
      <c r="E14" s="13">
        <v>80</v>
      </c>
      <c r="F14" s="14"/>
      <c r="G14" s="12">
        <f t="shared" si="0"/>
        <v>400</v>
      </c>
      <c r="H14" s="14">
        <v>18</v>
      </c>
      <c r="I14" s="15">
        <f t="shared" si="1"/>
        <v>1440</v>
      </c>
      <c r="J14" s="16">
        <f t="shared" si="4"/>
        <v>7200</v>
      </c>
      <c r="K14" s="17">
        <v>68</v>
      </c>
      <c r="L14" s="17">
        <f t="shared" si="2"/>
        <v>489600</v>
      </c>
    </row>
    <row r="15" spans="1:12">
      <c r="A15" s="9" t="s">
        <v>518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90">
        <v>0</v>
      </c>
      <c r="L15" s="17">
        <f t="shared" si="2"/>
        <v>0</v>
      </c>
    </row>
    <row r="16" spans="1:12" ht="29.25">
      <c r="A16" s="21" t="s">
        <v>519</v>
      </c>
      <c r="B16" s="19" t="s">
        <v>26</v>
      </c>
      <c r="C16" s="11">
        <v>0.2</v>
      </c>
      <c r="D16" s="12">
        <v>43</v>
      </c>
      <c r="E16" s="22"/>
      <c r="F16" s="14"/>
      <c r="G16" s="12">
        <f t="shared" si="0"/>
        <v>43</v>
      </c>
      <c r="H16" s="14">
        <v>18</v>
      </c>
      <c r="I16" s="15">
        <f t="shared" si="1"/>
        <v>154.79999999999998</v>
      </c>
      <c r="J16" s="16">
        <f t="shared" ref="J16:J19" si="5">H16*G16</f>
        <v>774</v>
      </c>
      <c r="K16" s="17">
        <v>70</v>
      </c>
      <c r="L16" s="17">
        <f t="shared" si="2"/>
        <v>54180</v>
      </c>
    </row>
    <row r="17" spans="1:12">
      <c r="A17" s="21" t="s">
        <v>520</v>
      </c>
      <c r="B17" s="19" t="s">
        <v>26</v>
      </c>
      <c r="C17" s="11">
        <v>0.2</v>
      </c>
      <c r="D17" s="12">
        <v>160</v>
      </c>
      <c r="E17" s="22">
        <v>240</v>
      </c>
      <c r="F17" s="14"/>
      <c r="G17" s="12">
        <f t="shared" si="0"/>
        <v>400</v>
      </c>
      <c r="H17" s="14">
        <v>18</v>
      </c>
      <c r="I17" s="15">
        <f t="shared" si="1"/>
        <v>1440</v>
      </c>
      <c r="J17" s="16">
        <f t="shared" si="5"/>
        <v>7200</v>
      </c>
      <c r="K17" s="17">
        <v>94.1</v>
      </c>
      <c r="L17" s="17">
        <f t="shared" si="2"/>
        <v>677520</v>
      </c>
    </row>
    <row r="18" spans="1:12">
      <c r="A18" s="9" t="s">
        <v>521</v>
      </c>
      <c r="B18" s="19" t="s">
        <v>26</v>
      </c>
      <c r="C18" s="11">
        <v>0.2</v>
      </c>
      <c r="D18" s="23">
        <v>0</v>
      </c>
      <c r="E18" s="13"/>
      <c r="F18" s="14"/>
      <c r="G18" s="12">
        <f t="shared" si="0"/>
        <v>0</v>
      </c>
      <c r="H18" s="14">
        <v>18</v>
      </c>
      <c r="I18" s="15">
        <f t="shared" si="1"/>
        <v>0</v>
      </c>
      <c r="J18" s="16">
        <f t="shared" si="5"/>
        <v>0</v>
      </c>
      <c r="K18" s="17">
        <v>70</v>
      </c>
      <c r="L18" s="17">
        <f t="shared" si="2"/>
        <v>0</v>
      </c>
    </row>
    <row r="19" spans="1:12">
      <c r="A19" s="9" t="s">
        <v>31</v>
      </c>
      <c r="B19" s="10"/>
      <c r="C19" s="11">
        <v>1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522</v>
      </c>
      <c r="B20" s="10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2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523</v>
      </c>
      <c r="B21" s="10" t="s">
        <v>34</v>
      </c>
      <c r="C21" s="11">
        <v>0.11</v>
      </c>
      <c r="D21" s="12">
        <v>0</v>
      </c>
      <c r="E21" s="13"/>
      <c r="F21" s="14"/>
      <c r="G21" s="12">
        <f t="shared" si="0"/>
        <v>0</v>
      </c>
      <c r="H21" s="14">
        <v>10</v>
      </c>
      <c r="I21" s="15">
        <f t="shared" si="1"/>
        <v>0</v>
      </c>
      <c r="J21" s="16">
        <f t="shared" si="6"/>
        <v>0</v>
      </c>
      <c r="K21" s="17">
        <v>39</v>
      </c>
      <c r="L21" s="17">
        <f t="shared" si="2"/>
        <v>0</v>
      </c>
    </row>
    <row r="22" spans="1:12" ht="15.75" customHeight="1">
      <c r="A22" s="9" t="s">
        <v>524</v>
      </c>
      <c r="B22" s="10" t="s">
        <v>34</v>
      </c>
      <c r="C22" s="11">
        <v>0.11</v>
      </c>
      <c r="D22" s="12">
        <v>9</v>
      </c>
      <c r="E22" s="13"/>
      <c r="F22" s="14"/>
      <c r="G22" s="12">
        <f t="shared" si="0"/>
        <v>9</v>
      </c>
      <c r="H22" s="14">
        <v>10</v>
      </c>
      <c r="I22" s="15">
        <f t="shared" si="1"/>
        <v>9.9</v>
      </c>
      <c r="J22" s="16">
        <f t="shared" si="6"/>
        <v>90</v>
      </c>
      <c r="K22" s="17">
        <v>39</v>
      </c>
      <c r="L22" s="17">
        <f t="shared" si="2"/>
        <v>3510</v>
      </c>
    </row>
    <row r="23" spans="1:12" ht="15.75" customHeight="1">
      <c r="A23" s="9" t="s">
        <v>525</v>
      </c>
      <c r="B23" s="10" t="s">
        <v>34</v>
      </c>
      <c r="C23" s="11">
        <v>0.11</v>
      </c>
      <c r="D23" s="12">
        <v>2</v>
      </c>
      <c r="E23" s="13"/>
      <c r="F23" s="14"/>
      <c r="G23" s="12">
        <f t="shared" si="0"/>
        <v>2</v>
      </c>
      <c r="H23" s="14">
        <v>10</v>
      </c>
      <c r="I23" s="15">
        <f t="shared" si="1"/>
        <v>2.2000000000000002</v>
      </c>
      <c r="J23" s="16">
        <f t="shared" si="6"/>
        <v>20</v>
      </c>
      <c r="K23" s="17">
        <v>39</v>
      </c>
      <c r="L23" s="17">
        <f t="shared" si="2"/>
        <v>780</v>
      </c>
    </row>
    <row r="24" spans="1:12" ht="15.75" customHeight="1">
      <c r="A24" s="9" t="s">
        <v>526</v>
      </c>
      <c r="B24" s="10" t="s">
        <v>34</v>
      </c>
      <c r="C24" s="11">
        <v>0.11</v>
      </c>
      <c r="D24" s="12">
        <v>5</v>
      </c>
      <c r="E24" s="13"/>
      <c r="F24" s="14"/>
      <c r="G24" s="12">
        <f t="shared" si="0"/>
        <v>5</v>
      </c>
      <c r="H24" s="14">
        <v>10</v>
      </c>
      <c r="I24" s="15">
        <f t="shared" si="1"/>
        <v>5.5</v>
      </c>
      <c r="J24" s="16">
        <f t="shared" si="6"/>
        <v>50</v>
      </c>
      <c r="K24" s="17">
        <v>39</v>
      </c>
      <c r="L24" s="17">
        <f t="shared" si="2"/>
        <v>1950</v>
      </c>
    </row>
    <row r="25" spans="1:12" ht="15.75" customHeight="1">
      <c r="A25" s="146" t="s">
        <v>527</v>
      </c>
      <c r="B25" s="10" t="s">
        <v>34</v>
      </c>
      <c r="C25" s="11">
        <v>0.1</v>
      </c>
      <c r="D25" s="12">
        <v>576</v>
      </c>
      <c r="E25" s="12"/>
      <c r="F25" s="12"/>
      <c r="G25" s="12">
        <f t="shared" si="0"/>
        <v>576</v>
      </c>
      <c r="H25" s="14">
        <v>12</v>
      </c>
      <c r="I25" s="15">
        <f t="shared" si="1"/>
        <v>691.2</v>
      </c>
      <c r="J25" s="16">
        <f t="shared" si="6"/>
        <v>6912</v>
      </c>
      <c r="K25" s="17">
        <v>32.5</v>
      </c>
      <c r="L25" s="17">
        <f t="shared" si="2"/>
        <v>224640</v>
      </c>
    </row>
    <row r="26" spans="1:12" ht="15.75" customHeight="1">
      <c r="A26" s="146" t="s">
        <v>528</v>
      </c>
      <c r="B26" s="10" t="s">
        <v>34</v>
      </c>
      <c r="C26" s="11">
        <v>0.1</v>
      </c>
      <c r="D26" s="12">
        <v>0</v>
      </c>
      <c r="E26" s="12">
        <v>576</v>
      </c>
      <c r="F26" s="12"/>
      <c r="G26" s="12">
        <f t="shared" si="0"/>
        <v>576</v>
      </c>
      <c r="H26" s="14">
        <v>12</v>
      </c>
      <c r="I26" s="15">
        <f t="shared" si="1"/>
        <v>691.2</v>
      </c>
      <c r="J26" s="16">
        <f t="shared" si="6"/>
        <v>6912</v>
      </c>
      <c r="K26" s="17">
        <v>32.5</v>
      </c>
      <c r="L26" s="17">
        <f t="shared" si="2"/>
        <v>224640</v>
      </c>
    </row>
    <row r="27" spans="1:12" ht="15.75" customHeight="1">
      <c r="A27" s="146" t="s">
        <v>529</v>
      </c>
      <c r="B27" s="10" t="s">
        <v>34</v>
      </c>
      <c r="C27" s="11">
        <v>0.1</v>
      </c>
      <c r="D27" s="12">
        <v>0</v>
      </c>
      <c r="E27" s="12"/>
      <c r="F27" s="12"/>
      <c r="G27" s="12">
        <f t="shared" si="0"/>
        <v>0</v>
      </c>
      <c r="H27" s="14">
        <v>12</v>
      </c>
      <c r="I27" s="15">
        <f t="shared" si="1"/>
        <v>0</v>
      </c>
      <c r="J27" s="16">
        <f t="shared" si="6"/>
        <v>0</v>
      </c>
      <c r="K27" s="17">
        <v>32.5</v>
      </c>
      <c r="L27" s="17">
        <f t="shared" si="2"/>
        <v>0</v>
      </c>
    </row>
    <row r="28" spans="1:12" ht="15.75" customHeight="1">
      <c r="A28" s="146" t="s">
        <v>530</v>
      </c>
      <c r="B28" s="10" t="s">
        <v>34</v>
      </c>
      <c r="C28" s="11">
        <v>0.1</v>
      </c>
      <c r="D28" s="12">
        <v>0</v>
      </c>
      <c r="E28" s="12"/>
      <c r="F28" s="12"/>
      <c r="G28" s="12">
        <f t="shared" si="0"/>
        <v>0</v>
      </c>
      <c r="H28" s="14">
        <v>12</v>
      </c>
      <c r="I28" s="15">
        <f t="shared" si="1"/>
        <v>0</v>
      </c>
      <c r="J28" s="16">
        <f t="shared" si="6"/>
        <v>0</v>
      </c>
      <c r="K28" s="17">
        <v>32.5</v>
      </c>
      <c r="L28" s="17">
        <f t="shared" si="2"/>
        <v>0</v>
      </c>
    </row>
    <row r="29" spans="1:12" ht="15.75" customHeight="1">
      <c r="A29" s="146" t="s">
        <v>531</v>
      </c>
      <c r="B29" s="10" t="s">
        <v>34</v>
      </c>
      <c r="C29" s="11">
        <v>0.1</v>
      </c>
      <c r="D29" s="12">
        <v>0</v>
      </c>
      <c r="E29" s="12"/>
      <c r="F29" s="12"/>
      <c r="G29" s="12">
        <f t="shared" si="0"/>
        <v>0</v>
      </c>
      <c r="H29" s="14">
        <v>12</v>
      </c>
      <c r="I29" s="15">
        <f t="shared" si="1"/>
        <v>0</v>
      </c>
      <c r="J29" s="16">
        <f t="shared" si="6"/>
        <v>0</v>
      </c>
      <c r="K29" s="17">
        <v>34</v>
      </c>
      <c r="L29" s="17">
        <f t="shared" si="2"/>
        <v>0</v>
      </c>
    </row>
    <row r="30" spans="1:12" ht="15.75" customHeight="1">
      <c r="A30" s="146" t="s">
        <v>532</v>
      </c>
      <c r="B30" s="10" t="s">
        <v>34</v>
      </c>
      <c r="C30" s="11">
        <v>0.1</v>
      </c>
      <c r="D30" s="12">
        <v>0</v>
      </c>
      <c r="E30" s="12"/>
      <c r="F30" s="12"/>
      <c r="G30" s="12">
        <f t="shared" si="0"/>
        <v>0</v>
      </c>
      <c r="H30" s="14">
        <v>12</v>
      </c>
      <c r="I30" s="15">
        <f t="shared" si="1"/>
        <v>0</v>
      </c>
      <c r="J30" s="16">
        <f t="shared" si="6"/>
        <v>0</v>
      </c>
      <c r="K30" s="17">
        <v>34</v>
      </c>
      <c r="L30" s="17">
        <f t="shared" si="2"/>
        <v>0</v>
      </c>
    </row>
    <row r="31" spans="1:12" ht="15.75" customHeight="1">
      <c r="A31" s="146" t="s">
        <v>533</v>
      </c>
      <c r="B31" s="10" t="s">
        <v>34</v>
      </c>
      <c r="C31" s="11">
        <v>0.1</v>
      </c>
      <c r="D31" s="12">
        <v>0</v>
      </c>
      <c r="E31" s="12"/>
      <c r="F31" s="12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6" t="s">
        <v>534</v>
      </c>
      <c r="B32" s="10" t="s">
        <v>34</v>
      </c>
      <c r="C32" s="11">
        <v>0.1</v>
      </c>
      <c r="D32" s="12">
        <v>0</v>
      </c>
      <c r="E32" s="12"/>
      <c r="F32" s="12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25"/>
      <c r="B33" s="258"/>
      <c r="C33" s="26">
        <f>SUM(C4:C24)</f>
        <v>12.439999999999994</v>
      </c>
      <c r="D33" s="27">
        <f t="shared" ref="D33:G33" si="7">SUM(D4:D28)</f>
        <v>1115</v>
      </c>
      <c r="E33" s="27">
        <f t="shared" si="7"/>
        <v>896</v>
      </c>
      <c r="F33" s="27">
        <f t="shared" si="7"/>
        <v>0</v>
      </c>
      <c r="G33" s="27">
        <f t="shared" si="7"/>
        <v>2011</v>
      </c>
      <c r="H33" s="28"/>
      <c r="I33" s="29">
        <f t="shared" ref="I33:J33" si="8">SUM(I4:I28)</f>
        <v>4434.8</v>
      </c>
      <c r="J33" s="30">
        <f t="shared" si="8"/>
        <v>29158</v>
      </c>
      <c r="K33" s="31"/>
      <c r="L33" s="32">
        <f>SUM(L4:L28)</f>
        <v>1676820</v>
      </c>
    </row>
    <row r="34" spans="1:12" ht="15.75" customHeight="1"/>
    <row r="35" spans="1:12" ht="15.75" customHeight="1">
      <c r="A35" s="523" t="s">
        <v>39</v>
      </c>
      <c r="B35" s="524"/>
      <c r="C35" s="524"/>
      <c r="D35" s="524"/>
      <c r="E35" s="524"/>
      <c r="F35" s="524"/>
      <c r="G35" s="525"/>
    </row>
    <row r="36" spans="1:12" ht="15.75" customHeight="1">
      <c r="A36" s="33" t="s">
        <v>40</v>
      </c>
      <c r="B36" s="34" t="s">
        <v>1</v>
      </c>
      <c r="C36" s="5" t="s">
        <v>41</v>
      </c>
      <c r="D36" s="35" t="s">
        <v>42</v>
      </c>
      <c r="E36" s="36" t="s">
        <v>43</v>
      </c>
      <c r="F36" s="5" t="s">
        <v>44</v>
      </c>
      <c r="G36" s="37" t="s">
        <v>45</v>
      </c>
    </row>
    <row r="37" spans="1:12" ht="15.75" customHeight="1">
      <c r="A37" s="38" t="s">
        <v>46</v>
      </c>
      <c r="B37" s="39" t="s">
        <v>47</v>
      </c>
      <c r="C37" s="15">
        <v>0</v>
      </c>
      <c r="D37" s="15">
        <v>0</v>
      </c>
      <c r="E37" s="15">
        <v>0</v>
      </c>
      <c r="F37" s="15">
        <f t="shared" ref="F37:F38" si="9">C37+D37-E37</f>
        <v>0</v>
      </c>
      <c r="G37" s="40">
        <f>C37</f>
        <v>0</v>
      </c>
    </row>
    <row r="38" spans="1:12" ht="15.75" customHeight="1">
      <c r="A38" s="33" t="s">
        <v>48</v>
      </c>
      <c r="B38" s="41" t="s">
        <v>49</v>
      </c>
      <c r="C38" s="15">
        <v>0</v>
      </c>
      <c r="D38" s="15">
        <v>0</v>
      </c>
      <c r="E38" s="15">
        <v>0</v>
      </c>
      <c r="F38" s="15">
        <f t="shared" si="9"/>
        <v>0</v>
      </c>
      <c r="G38" s="40">
        <v>0</v>
      </c>
    </row>
    <row r="39" spans="1:12" ht="15.75" customHeight="1"/>
    <row r="40" spans="1:12" ht="15.75" customHeight="1">
      <c r="A40" s="526" t="s">
        <v>50</v>
      </c>
      <c r="B40" s="527"/>
      <c r="C40" s="527"/>
      <c r="D40" s="527"/>
      <c r="E40" s="527"/>
      <c r="F40" s="527"/>
      <c r="G40" s="528"/>
    </row>
    <row r="41" spans="1:12" ht="15.75" customHeight="1">
      <c r="A41" s="259"/>
      <c r="B41" s="44" t="s">
        <v>51</v>
      </c>
      <c r="C41" s="45" t="s">
        <v>52</v>
      </c>
      <c r="D41" s="46" t="s">
        <v>53</v>
      </c>
      <c r="E41" s="46" t="s">
        <v>54</v>
      </c>
      <c r="F41" s="47" t="s">
        <v>11</v>
      </c>
      <c r="G41" s="48" t="s">
        <v>55</v>
      </c>
    </row>
    <row r="42" spans="1:12" ht="15.75" customHeight="1">
      <c r="A42" s="49" t="s">
        <v>56</v>
      </c>
      <c r="B42" s="53">
        <v>901.8</v>
      </c>
      <c r="C42" s="51"/>
      <c r="D42" s="52">
        <v>180</v>
      </c>
      <c r="E42" s="53">
        <f t="shared" ref="E42:E68" si="10">B42+C42-D42</f>
        <v>721.8</v>
      </c>
      <c r="F42" s="54">
        <v>196</v>
      </c>
      <c r="G42" s="55">
        <f t="shared" ref="G42:G68" si="11">E42*F42</f>
        <v>141472.79999999999</v>
      </c>
    </row>
    <row r="43" spans="1:12" ht="15.75" customHeight="1">
      <c r="A43" s="49" t="s">
        <v>535</v>
      </c>
      <c r="B43" s="53">
        <v>0</v>
      </c>
      <c r="C43" s="51"/>
      <c r="D43" s="52"/>
      <c r="E43" s="53">
        <f t="shared" si="10"/>
        <v>0</v>
      </c>
      <c r="F43" s="54">
        <v>196</v>
      </c>
      <c r="G43" s="55">
        <f t="shared" si="11"/>
        <v>0</v>
      </c>
    </row>
    <row r="44" spans="1:12" ht="15.75" customHeight="1">
      <c r="A44" s="49" t="s">
        <v>536</v>
      </c>
      <c r="B44" s="53">
        <v>151.79999999999995</v>
      </c>
      <c r="C44" s="51">
        <v>180</v>
      </c>
      <c r="D44" s="52">
        <v>91.2</v>
      </c>
      <c r="E44" s="53">
        <f t="shared" si="10"/>
        <v>240.59999999999997</v>
      </c>
      <c r="F44" s="54">
        <v>196</v>
      </c>
      <c r="G44" s="55">
        <f t="shared" si="11"/>
        <v>47157.599999999991</v>
      </c>
    </row>
    <row r="45" spans="1:12" ht="15.75" customHeight="1">
      <c r="A45" s="49" t="s">
        <v>537</v>
      </c>
      <c r="B45" s="53">
        <v>70.799999999999983</v>
      </c>
      <c r="C45" s="51"/>
      <c r="D45" s="52">
        <v>50.8</v>
      </c>
      <c r="E45" s="53">
        <f t="shared" si="10"/>
        <v>19.999999999999986</v>
      </c>
      <c r="F45" s="54">
        <v>196</v>
      </c>
      <c r="G45" s="55">
        <f t="shared" si="11"/>
        <v>3919.9999999999973</v>
      </c>
    </row>
    <row r="46" spans="1:12" ht="15.75" customHeight="1">
      <c r="A46" s="49" t="s">
        <v>538</v>
      </c>
      <c r="B46" s="53">
        <v>276.10000000000002</v>
      </c>
      <c r="C46" s="51"/>
      <c r="D46" s="52">
        <v>184</v>
      </c>
      <c r="E46" s="53">
        <f t="shared" si="10"/>
        <v>92.100000000000023</v>
      </c>
      <c r="F46" s="54">
        <v>196</v>
      </c>
      <c r="G46" s="55">
        <f t="shared" si="11"/>
        <v>18051.600000000006</v>
      </c>
    </row>
    <row r="47" spans="1:12" ht="15.75" customHeight="1">
      <c r="A47" s="49" t="s">
        <v>539</v>
      </c>
      <c r="B47" s="53">
        <v>565.4</v>
      </c>
      <c r="C47" s="51"/>
      <c r="D47" s="52">
        <v>220.9</v>
      </c>
      <c r="E47" s="53">
        <f t="shared" si="10"/>
        <v>344.5</v>
      </c>
      <c r="F47" s="54">
        <v>196</v>
      </c>
      <c r="G47" s="55">
        <f t="shared" si="11"/>
        <v>67522</v>
      </c>
    </row>
    <row r="48" spans="1:12" ht="15.75" customHeight="1">
      <c r="A48" s="86" t="s">
        <v>540</v>
      </c>
      <c r="B48" s="90">
        <v>248.6</v>
      </c>
      <c r="C48" s="88"/>
      <c r="D48" s="89"/>
      <c r="E48" s="90">
        <f t="shared" si="10"/>
        <v>248.6</v>
      </c>
      <c r="F48" s="91">
        <v>140</v>
      </c>
      <c r="G48" s="92">
        <f t="shared" si="11"/>
        <v>34804</v>
      </c>
    </row>
    <row r="49" spans="1:7" ht="15.75" customHeight="1">
      <c r="A49" s="86" t="s">
        <v>541</v>
      </c>
      <c r="B49" s="90">
        <v>699.1</v>
      </c>
      <c r="C49" s="88"/>
      <c r="D49" s="89"/>
      <c r="E49" s="90">
        <f t="shared" si="10"/>
        <v>699.1</v>
      </c>
      <c r="F49" s="91">
        <v>140</v>
      </c>
      <c r="G49" s="92">
        <f t="shared" si="11"/>
        <v>97874</v>
      </c>
    </row>
    <row r="50" spans="1:7" ht="15.75" customHeight="1">
      <c r="A50" s="86" t="s">
        <v>542</v>
      </c>
      <c r="B50" s="90">
        <v>30.9</v>
      </c>
      <c r="C50" s="88"/>
      <c r="D50" s="89"/>
      <c r="E50" s="90">
        <f t="shared" si="10"/>
        <v>30.9</v>
      </c>
      <c r="F50" s="91">
        <v>140</v>
      </c>
      <c r="G50" s="92">
        <f t="shared" si="11"/>
        <v>4326</v>
      </c>
    </row>
    <row r="51" spans="1:7" ht="15.75" customHeight="1">
      <c r="A51" s="100" t="s">
        <v>543</v>
      </c>
      <c r="B51" s="104">
        <v>1288.6999999999998</v>
      </c>
      <c r="C51" s="102">
        <v>603</v>
      </c>
      <c r="D51" s="103">
        <v>612</v>
      </c>
      <c r="E51" s="104">
        <f t="shared" si="10"/>
        <v>1279.6999999999998</v>
      </c>
      <c r="F51" s="105">
        <v>140</v>
      </c>
      <c r="G51" s="106">
        <f t="shared" si="11"/>
        <v>179157.99999999997</v>
      </c>
    </row>
    <row r="52" spans="1:7" ht="36" customHeight="1">
      <c r="A52" s="71" t="s">
        <v>544</v>
      </c>
      <c r="B52" s="75">
        <v>0</v>
      </c>
      <c r="C52" s="73"/>
      <c r="D52" s="74"/>
      <c r="E52" s="75">
        <f t="shared" si="10"/>
        <v>0</v>
      </c>
      <c r="F52" s="76">
        <v>140</v>
      </c>
      <c r="G52" s="77">
        <f t="shared" si="11"/>
        <v>0</v>
      </c>
    </row>
    <row r="53" spans="1:7" ht="30.75" customHeight="1">
      <c r="A53" s="78" t="s">
        <v>545</v>
      </c>
      <c r="B53" s="75">
        <v>78.600000000000023</v>
      </c>
      <c r="C53" s="73">
        <v>653</v>
      </c>
      <c r="D53" s="74"/>
      <c r="E53" s="75">
        <f t="shared" si="10"/>
        <v>731.6</v>
      </c>
      <c r="F53" s="76">
        <v>140</v>
      </c>
      <c r="G53" s="77">
        <f t="shared" si="11"/>
        <v>102424</v>
      </c>
    </row>
    <row r="54" spans="1:7" ht="30.75" customHeight="1">
      <c r="A54" s="79" t="s">
        <v>546</v>
      </c>
      <c r="B54" s="83">
        <v>840</v>
      </c>
      <c r="C54" s="81"/>
      <c r="D54" s="82"/>
      <c r="E54" s="83">
        <f t="shared" si="10"/>
        <v>840</v>
      </c>
      <c r="F54" s="84">
        <v>140</v>
      </c>
      <c r="G54" s="85">
        <f t="shared" si="11"/>
        <v>117600</v>
      </c>
    </row>
    <row r="55" spans="1:7" ht="15.75" customHeight="1">
      <c r="A55" s="63" t="s">
        <v>547</v>
      </c>
      <c r="B55" s="315">
        <v>1276</v>
      </c>
      <c r="C55" s="65"/>
      <c r="D55" s="66"/>
      <c r="E55" s="67">
        <f t="shared" si="10"/>
        <v>1276</v>
      </c>
      <c r="F55" s="68">
        <v>0</v>
      </c>
      <c r="G55" s="69">
        <f t="shared" si="11"/>
        <v>0</v>
      </c>
    </row>
    <row r="56" spans="1:7" ht="15.75" customHeight="1">
      <c r="A56" s="63" t="s">
        <v>548</v>
      </c>
      <c r="B56" s="315">
        <v>0</v>
      </c>
      <c r="C56" s="65"/>
      <c r="D56" s="66"/>
      <c r="E56" s="67">
        <f t="shared" si="10"/>
        <v>0</v>
      </c>
      <c r="F56" s="68">
        <v>140</v>
      </c>
      <c r="G56" s="69">
        <f t="shared" si="11"/>
        <v>0</v>
      </c>
    </row>
    <row r="57" spans="1:7" ht="39" customHeight="1">
      <c r="A57" s="63" t="s">
        <v>549</v>
      </c>
      <c r="B57" s="67">
        <v>1185.2</v>
      </c>
      <c r="C57" s="65"/>
      <c r="D57" s="66"/>
      <c r="E57" s="67">
        <f t="shared" si="10"/>
        <v>1185.2</v>
      </c>
      <c r="F57" s="68">
        <v>140</v>
      </c>
      <c r="G57" s="69">
        <f t="shared" si="11"/>
        <v>165928</v>
      </c>
    </row>
    <row r="58" spans="1:7" ht="15.75" customHeight="1">
      <c r="A58" s="93" t="s">
        <v>550</v>
      </c>
      <c r="B58" s="97">
        <v>23.3</v>
      </c>
      <c r="C58" s="95"/>
      <c r="D58" s="96"/>
      <c r="E58" s="97">
        <f t="shared" si="10"/>
        <v>23.3</v>
      </c>
      <c r="F58" s="98">
        <v>140</v>
      </c>
      <c r="G58" s="99">
        <f t="shared" si="11"/>
        <v>3262</v>
      </c>
    </row>
    <row r="59" spans="1:7" ht="15.75" customHeight="1">
      <c r="A59" s="86" t="s">
        <v>551</v>
      </c>
      <c r="B59" s="90">
        <v>714</v>
      </c>
      <c r="C59" s="88"/>
      <c r="D59" s="89"/>
      <c r="E59" s="90">
        <f t="shared" si="10"/>
        <v>714</v>
      </c>
      <c r="F59" s="91">
        <v>128</v>
      </c>
      <c r="G59" s="92">
        <f t="shared" si="11"/>
        <v>91392</v>
      </c>
    </row>
    <row r="60" spans="1:7" ht="15.75" customHeight="1">
      <c r="A60" s="78" t="s">
        <v>552</v>
      </c>
      <c r="B60" s="75">
        <v>901</v>
      </c>
      <c r="C60" s="73">
        <v>664</v>
      </c>
      <c r="D60" s="74">
        <v>653</v>
      </c>
      <c r="E60" s="75">
        <f t="shared" si="10"/>
        <v>912</v>
      </c>
      <c r="F60" s="76">
        <v>128</v>
      </c>
      <c r="G60" s="77">
        <f t="shared" si="11"/>
        <v>116736</v>
      </c>
    </row>
    <row r="61" spans="1:7" ht="15.75" customHeight="1">
      <c r="A61" s="100" t="s">
        <v>553</v>
      </c>
      <c r="B61" s="104">
        <v>603</v>
      </c>
      <c r="C61" s="102">
        <v>500</v>
      </c>
      <c r="D61" s="103">
        <v>603</v>
      </c>
      <c r="E61" s="104">
        <f t="shared" si="10"/>
        <v>500</v>
      </c>
      <c r="F61" s="105">
        <v>128</v>
      </c>
      <c r="G61" s="106">
        <f t="shared" si="11"/>
        <v>64000</v>
      </c>
    </row>
    <row r="62" spans="1:7" ht="15.75" customHeight="1">
      <c r="A62" s="79" t="s">
        <v>554</v>
      </c>
      <c r="B62" s="83">
        <v>563</v>
      </c>
      <c r="C62" s="81"/>
      <c r="D62" s="82"/>
      <c r="E62" s="83">
        <f t="shared" si="10"/>
        <v>563</v>
      </c>
      <c r="F62" s="84">
        <v>128</v>
      </c>
      <c r="G62" s="85">
        <f t="shared" si="11"/>
        <v>72064</v>
      </c>
    </row>
    <row r="63" spans="1:7" ht="15.75" customHeight="1">
      <c r="A63" s="63" t="s">
        <v>555</v>
      </c>
      <c r="B63" s="315">
        <v>0</v>
      </c>
      <c r="C63" s="65"/>
      <c r="D63" s="66"/>
      <c r="E63" s="67">
        <f t="shared" si="10"/>
        <v>0</v>
      </c>
      <c r="F63" s="68">
        <v>128</v>
      </c>
      <c r="G63" s="69">
        <f t="shared" si="11"/>
        <v>0</v>
      </c>
    </row>
    <row r="64" spans="1:7" ht="15.75" customHeight="1">
      <c r="A64" s="86" t="s">
        <v>556</v>
      </c>
      <c r="B64" s="316">
        <v>0</v>
      </c>
      <c r="C64" s="108"/>
      <c r="D64" s="109"/>
      <c r="E64" s="90">
        <f t="shared" si="10"/>
        <v>0</v>
      </c>
      <c r="F64" s="91">
        <v>102</v>
      </c>
      <c r="G64" s="92">
        <f t="shared" si="11"/>
        <v>0</v>
      </c>
    </row>
    <row r="65" spans="1:9" ht="15.75" customHeight="1">
      <c r="A65" s="78" t="s">
        <v>557</v>
      </c>
      <c r="B65" s="75">
        <v>753</v>
      </c>
      <c r="C65" s="73">
        <v>360</v>
      </c>
      <c r="D65" s="74">
        <v>664</v>
      </c>
      <c r="E65" s="75">
        <f t="shared" si="10"/>
        <v>449</v>
      </c>
      <c r="F65" s="76">
        <v>102</v>
      </c>
      <c r="G65" s="77">
        <f t="shared" si="11"/>
        <v>45798</v>
      </c>
    </row>
    <row r="66" spans="1:9" ht="15.75" customHeight="1">
      <c r="A66" s="100" t="s">
        <v>558</v>
      </c>
      <c r="B66" s="104">
        <v>537</v>
      </c>
      <c r="C66" s="102">
        <v>660</v>
      </c>
      <c r="D66" s="103">
        <v>500</v>
      </c>
      <c r="E66" s="104">
        <f t="shared" si="10"/>
        <v>697</v>
      </c>
      <c r="F66" s="105">
        <v>102</v>
      </c>
      <c r="G66" s="106">
        <f t="shared" si="11"/>
        <v>71094</v>
      </c>
    </row>
    <row r="67" spans="1:9" ht="26.25" customHeight="1">
      <c r="A67" s="79" t="s">
        <v>559</v>
      </c>
      <c r="B67" s="83">
        <v>240</v>
      </c>
      <c r="C67" s="81"/>
      <c r="D67" s="82"/>
      <c r="E67" s="83">
        <f t="shared" si="10"/>
        <v>240</v>
      </c>
      <c r="F67" s="84">
        <v>102</v>
      </c>
      <c r="G67" s="85">
        <f t="shared" si="11"/>
        <v>24480</v>
      </c>
    </row>
    <row r="68" spans="1:9" ht="15.75" customHeight="1">
      <c r="A68" s="63" t="s">
        <v>560</v>
      </c>
      <c r="B68" s="315">
        <v>180</v>
      </c>
      <c r="C68" s="65"/>
      <c r="D68" s="66"/>
      <c r="E68" s="67">
        <f t="shared" si="10"/>
        <v>180</v>
      </c>
      <c r="F68" s="68">
        <v>102</v>
      </c>
      <c r="G68" s="69">
        <f t="shared" si="11"/>
        <v>18360</v>
      </c>
    </row>
    <row r="69" spans="1:9" ht="15.75" customHeight="1">
      <c r="A69" s="260" t="s">
        <v>84</v>
      </c>
      <c r="B69" s="171">
        <f t="shared" ref="B69:E69" si="12">SUM(B42:B68)</f>
        <v>12127.3</v>
      </c>
      <c r="C69" s="171">
        <f t="shared" si="12"/>
        <v>3620</v>
      </c>
      <c r="D69" s="171">
        <f t="shared" si="12"/>
        <v>3758.9</v>
      </c>
      <c r="E69" s="261">
        <f t="shared" si="12"/>
        <v>11988.4</v>
      </c>
      <c r="F69" s="262"/>
      <c r="G69" s="263">
        <f>SUM(G44:G68)</f>
        <v>1345951.2</v>
      </c>
    </row>
    <row r="70" spans="1:9" ht="15.75" customHeight="1"/>
    <row r="71" spans="1:9" ht="15.75" customHeight="1">
      <c r="A71" s="264"/>
      <c r="B71" s="133"/>
      <c r="C71" s="133"/>
      <c r="D71" s="133"/>
      <c r="E71" s="133"/>
      <c r="F71" s="534"/>
      <c r="G71" s="522"/>
      <c r="H71" s="522"/>
      <c r="I71" s="265"/>
    </row>
    <row r="72" spans="1:9" ht="15.75" customHeight="1">
      <c r="A72" s="135" t="s">
        <v>92</v>
      </c>
      <c r="B72" s="136" t="s">
        <v>40</v>
      </c>
      <c r="C72" s="137" t="s">
        <v>93</v>
      </c>
      <c r="D72" s="137" t="s">
        <v>42</v>
      </c>
      <c r="E72" s="137" t="s">
        <v>94</v>
      </c>
      <c r="F72" s="137" t="s">
        <v>95</v>
      </c>
      <c r="G72" s="137" t="s">
        <v>96</v>
      </c>
      <c r="H72" s="138" t="s">
        <v>55</v>
      </c>
    </row>
    <row r="73" spans="1:9" ht="15.75" customHeight="1">
      <c r="A73" s="139" t="s">
        <v>97</v>
      </c>
      <c r="B73" s="140" t="s">
        <v>98</v>
      </c>
      <c r="C73" s="36">
        <v>0</v>
      </c>
      <c r="D73" s="141"/>
      <c r="E73" s="15"/>
      <c r="F73" s="36">
        <f t="shared" ref="F73:F99" si="13">C73+D73-E73</f>
        <v>0</v>
      </c>
      <c r="G73" s="142">
        <v>183</v>
      </c>
      <c r="H73" s="143">
        <f t="shared" ref="H73:H125" si="14">F73*G73</f>
        <v>0</v>
      </c>
    </row>
    <row r="74" spans="1:9" ht="15.75" customHeight="1">
      <c r="A74" s="9" t="s">
        <v>99</v>
      </c>
      <c r="B74" s="140" t="s">
        <v>100</v>
      </c>
      <c r="C74" s="36">
        <v>950</v>
      </c>
      <c r="D74" s="141"/>
      <c r="E74" s="15">
        <v>75</v>
      </c>
      <c r="F74" s="36">
        <f t="shared" si="13"/>
        <v>875</v>
      </c>
      <c r="G74" s="142">
        <v>183</v>
      </c>
      <c r="H74" s="143">
        <f t="shared" si="14"/>
        <v>160125</v>
      </c>
    </row>
    <row r="75" spans="1:9" ht="15.75" customHeight="1">
      <c r="A75" s="144" t="s">
        <v>101</v>
      </c>
      <c r="B75" s="145" t="s">
        <v>98</v>
      </c>
      <c r="C75" s="36">
        <v>1450</v>
      </c>
      <c r="D75" s="141"/>
      <c r="E75" s="15">
        <v>125</v>
      </c>
      <c r="F75" s="36">
        <f t="shared" si="13"/>
        <v>1325</v>
      </c>
      <c r="G75" s="142">
        <v>47</v>
      </c>
      <c r="H75" s="143">
        <f t="shared" si="14"/>
        <v>62275</v>
      </c>
    </row>
    <row r="76" spans="1:9" ht="15.75" customHeight="1">
      <c r="A76" s="144" t="s">
        <v>97</v>
      </c>
      <c r="B76" s="145" t="s">
        <v>102</v>
      </c>
      <c r="C76" s="36">
        <v>1425</v>
      </c>
      <c r="D76" s="141"/>
      <c r="E76" s="15">
        <v>125</v>
      </c>
      <c r="F76" s="36">
        <f t="shared" si="13"/>
        <v>1300</v>
      </c>
      <c r="G76" s="142">
        <v>178</v>
      </c>
      <c r="H76" s="143">
        <f t="shared" si="14"/>
        <v>231400</v>
      </c>
    </row>
    <row r="77" spans="1:9" ht="15.75" customHeight="1">
      <c r="A77" s="144" t="s">
        <v>99</v>
      </c>
      <c r="B77" s="145" t="s">
        <v>102</v>
      </c>
      <c r="C77" s="36">
        <v>1000</v>
      </c>
      <c r="D77" s="141"/>
      <c r="E77" s="15"/>
      <c r="F77" s="36">
        <f t="shared" si="13"/>
        <v>1000</v>
      </c>
      <c r="G77" s="142">
        <v>178</v>
      </c>
      <c r="H77" s="143">
        <f t="shared" si="14"/>
        <v>178000</v>
      </c>
    </row>
    <row r="78" spans="1:9" ht="15.75" customHeight="1">
      <c r="A78" s="144" t="s">
        <v>101</v>
      </c>
      <c r="B78" s="145" t="s">
        <v>102</v>
      </c>
      <c r="C78" s="36">
        <v>2500</v>
      </c>
      <c r="D78" s="141"/>
      <c r="E78" s="15"/>
      <c r="F78" s="36">
        <f t="shared" si="13"/>
        <v>2500</v>
      </c>
      <c r="G78" s="142">
        <v>45</v>
      </c>
      <c r="H78" s="143">
        <f t="shared" si="14"/>
        <v>112500</v>
      </c>
    </row>
    <row r="79" spans="1:9" ht="15.75" customHeight="1">
      <c r="A79" s="146" t="s">
        <v>103</v>
      </c>
      <c r="B79" s="147" t="s">
        <v>104</v>
      </c>
      <c r="C79" s="36">
        <v>2200</v>
      </c>
      <c r="D79" s="148"/>
      <c r="E79" s="15">
        <v>700</v>
      </c>
      <c r="F79" s="36">
        <f t="shared" si="13"/>
        <v>1500</v>
      </c>
      <c r="G79" s="142">
        <v>27</v>
      </c>
      <c r="H79" s="143">
        <f t="shared" si="14"/>
        <v>40500</v>
      </c>
    </row>
    <row r="80" spans="1:9" ht="15.75" customHeight="1">
      <c r="A80" s="9" t="s">
        <v>105</v>
      </c>
      <c r="B80" s="140" t="s">
        <v>106</v>
      </c>
      <c r="C80" s="36">
        <v>20</v>
      </c>
      <c r="D80" s="141"/>
      <c r="E80" s="15">
        <v>20</v>
      </c>
      <c r="F80" s="36">
        <f t="shared" si="13"/>
        <v>0</v>
      </c>
      <c r="G80" s="142">
        <v>232</v>
      </c>
      <c r="H80" s="143">
        <f t="shared" si="14"/>
        <v>0</v>
      </c>
    </row>
    <row r="81" spans="1:10" ht="15.75" customHeight="1">
      <c r="A81" s="266" t="s">
        <v>105</v>
      </c>
      <c r="B81" s="267" t="s">
        <v>106</v>
      </c>
      <c r="C81" s="36">
        <v>1000</v>
      </c>
      <c r="D81" s="148"/>
      <c r="E81" s="15">
        <v>20</v>
      </c>
      <c r="F81" s="36">
        <f t="shared" si="13"/>
        <v>980</v>
      </c>
      <c r="G81" s="142">
        <v>215</v>
      </c>
      <c r="H81" s="143">
        <f t="shared" si="14"/>
        <v>210700</v>
      </c>
    </row>
    <row r="82" spans="1:10" ht="15.75" customHeight="1">
      <c r="A82" s="144" t="s">
        <v>107</v>
      </c>
      <c r="B82" s="145" t="s">
        <v>108</v>
      </c>
      <c r="C82" s="36">
        <v>34</v>
      </c>
      <c r="D82" s="148"/>
      <c r="E82" s="15">
        <v>17</v>
      </c>
      <c r="F82" s="36">
        <f t="shared" si="13"/>
        <v>17</v>
      </c>
      <c r="G82" s="142">
        <v>623</v>
      </c>
      <c r="H82" s="143">
        <f t="shared" si="14"/>
        <v>10591</v>
      </c>
    </row>
    <row r="83" spans="1:10" ht="15.75" customHeight="1">
      <c r="A83" s="139" t="s">
        <v>109</v>
      </c>
      <c r="B83" s="140" t="s">
        <v>110</v>
      </c>
      <c r="C83" s="36">
        <v>450</v>
      </c>
      <c r="D83" s="141"/>
      <c r="E83" s="15"/>
      <c r="F83" s="36">
        <f t="shared" si="13"/>
        <v>450</v>
      </c>
      <c r="G83" s="142">
        <v>24</v>
      </c>
      <c r="H83" s="143">
        <f t="shared" si="14"/>
        <v>10800</v>
      </c>
    </row>
    <row r="84" spans="1:10" ht="15.75" customHeight="1">
      <c r="A84" s="146" t="s">
        <v>111</v>
      </c>
      <c r="B84" s="150" t="s">
        <v>112</v>
      </c>
      <c r="C84" s="36">
        <v>931.5</v>
      </c>
      <c r="D84" s="141"/>
      <c r="E84" s="15">
        <v>128</v>
      </c>
      <c r="F84" s="36">
        <f t="shared" si="13"/>
        <v>803.5</v>
      </c>
      <c r="G84" s="142">
        <v>59</v>
      </c>
      <c r="H84" s="143">
        <f t="shared" si="14"/>
        <v>47406.5</v>
      </c>
    </row>
    <row r="85" spans="1:10" ht="15.75" customHeight="1">
      <c r="A85" s="146" t="s">
        <v>113</v>
      </c>
      <c r="B85" s="150" t="s">
        <v>112</v>
      </c>
      <c r="C85" s="36">
        <v>0</v>
      </c>
      <c r="D85" s="141"/>
      <c r="E85" s="15"/>
      <c r="F85" s="36">
        <f t="shared" si="13"/>
        <v>0</v>
      </c>
      <c r="G85" s="142">
        <v>60</v>
      </c>
      <c r="H85" s="143">
        <f t="shared" si="14"/>
        <v>0</v>
      </c>
    </row>
    <row r="86" spans="1:10" ht="15.75" customHeight="1">
      <c r="A86" s="146" t="s">
        <v>114</v>
      </c>
      <c r="B86" s="145" t="s">
        <v>115</v>
      </c>
      <c r="C86" s="36">
        <v>1</v>
      </c>
      <c r="D86" s="141"/>
      <c r="E86" s="151"/>
      <c r="F86" s="36">
        <f t="shared" si="13"/>
        <v>1</v>
      </c>
      <c r="G86" s="142">
        <v>2070</v>
      </c>
      <c r="H86" s="143">
        <f t="shared" si="14"/>
        <v>2070</v>
      </c>
    </row>
    <row r="87" spans="1:10" ht="15.75" customHeight="1">
      <c r="A87" s="152" t="s">
        <v>114</v>
      </c>
      <c r="B87" s="145" t="s">
        <v>115</v>
      </c>
      <c r="C87" s="36">
        <v>0</v>
      </c>
      <c r="D87" s="141"/>
      <c r="E87" s="151"/>
      <c r="F87" s="36">
        <f t="shared" si="13"/>
        <v>0</v>
      </c>
      <c r="G87" s="142">
        <v>2233.9899999999998</v>
      </c>
      <c r="H87" s="143">
        <f t="shared" si="14"/>
        <v>0</v>
      </c>
    </row>
    <row r="88" spans="1:10" ht="15.75" customHeight="1">
      <c r="A88" s="152" t="s">
        <v>116</v>
      </c>
      <c r="B88" s="145" t="s">
        <v>117</v>
      </c>
      <c r="C88" s="36">
        <v>2</v>
      </c>
      <c r="D88" s="141"/>
      <c r="E88" s="151"/>
      <c r="F88" s="36">
        <f t="shared" si="13"/>
        <v>2</v>
      </c>
      <c r="G88" s="142">
        <v>1924.17</v>
      </c>
      <c r="H88" s="143">
        <f t="shared" si="14"/>
        <v>3848.34</v>
      </c>
    </row>
    <row r="89" spans="1:10" ht="15.75" customHeight="1">
      <c r="A89" s="152" t="s">
        <v>116</v>
      </c>
      <c r="B89" s="145" t="s">
        <v>117</v>
      </c>
      <c r="C89" s="36">
        <v>5</v>
      </c>
      <c r="D89" s="141"/>
      <c r="E89" s="151"/>
      <c r="F89" s="36">
        <f t="shared" si="13"/>
        <v>5</v>
      </c>
      <c r="G89" s="142">
        <v>1867.29</v>
      </c>
      <c r="H89" s="143">
        <f t="shared" si="14"/>
        <v>9336.4500000000007</v>
      </c>
    </row>
    <row r="90" spans="1:10" ht="15.75" customHeight="1">
      <c r="A90" s="146" t="s">
        <v>118</v>
      </c>
      <c r="B90" s="145" t="s">
        <v>115</v>
      </c>
      <c r="C90" s="36">
        <v>6</v>
      </c>
      <c r="D90" s="141"/>
      <c r="E90" s="151"/>
      <c r="F90" s="36">
        <f t="shared" si="13"/>
        <v>6</v>
      </c>
      <c r="G90" s="142">
        <v>1758</v>
      </c>
      <c r="H90" s="143">
        <f t="shared" si="14"/>
        <v>10548</v>
      </c>
    </row>
    <row r="91" spans="1:10" ht="15.75" customHeight="1">
      <c r="A91" s="146" t="s">
        <v>118</v>
      </c>
      <c r="B91" s="145" t="s">
        <v>117</v>
      </c>
      <c r="C91" s="36">
        <v>1</v>
      </c>
      <c r="D91" s="141"/>
      <c r="E91" s="151"/>
      <c r="F91" s="36">
        <f t="shared" si="13"/>
        <v>1</v>
      </c>
      <c r="G91" s="142">
        <v>2549.0300000000002</v>
      </c>
      <c r="H91" s="143">
        <f t="shared" si="14"/>
        <v>2549.0300000000002</v>
      </c>
    </row>
    <row r="92" spans="1:10" ht="15.75" customHeight="1">
      <c r="A92" s="146" t="s">
        <v>118</v>
      </c>
      <c r="B92" s="145" t="s">
        <v>117</v>
      </c>
      <c r="C92" s="36">
        <v>3</v>
      </c>
      <c r="D92" s="141"/>
      <c r="E92" s="151"/>
      <c r="F92" s="36">
        <f t="shared" si="13"/>
        <v>3</v>
      </c>
      <c r="G92" s="142">
        <v>2279.6799999999998</v>
      </c>
      <c r="H92" s="143">
        <f t="shared" si="14"/>
        <v>6839.0399999999991</v>
      </c>
      <c r="J92" s="149"/>
    </row>
    <row r="93" spans="1:10" ht="15.75" customHeight="1">
      <c r="A93" s="157" t="s">
        <v>119</v>
      </c>
      <c r="B93" s="145" t="s">
        <v>115</v>
      </c>
      <c r="C93" s="36">
        <v>0.78600000000000003</v>
      </c>
      <c r="D93" s="148"/>
      <c r="E93" s="15"/>
      <c r="F93" s="36">
        <f t="shared" si="13"/>
        <v>0.78600000000000003</v>
      </c>
      <c r="G93" s="142">
        <v>1585.2</v>
      </c>
      <c r="H93" s="143">
        <f t="shared" si="14"/>
        <v>1245.9672</v>
      </c>
      <c r="J93" s="149"/>
    </row>
    <row r="94" spans="1:10" ht="15.75" customHeight="1">
      <c r="A94" s="157" t="s">
        <v>119</v>
      </c>
      <c r="B94" s="145" t="s">
        <v>117</v>
      </c>
      <c r="C94" s="36">
        <v>0</v>
      </c>
      <c r="D94" s="148"/>
      <c r="E94" s="15"/>
      <c r="F94" s="36">
        <f t="shared" si="13"/>
        <v>0</v>
      </c>
      <c r="G94" s="142">
        <v>1780.53</v>
      </c>
      <c r="H94" s="143">
        <f t="shared" si="14"/>
        <v>0</v>
      </c>
    </row>
    <row r="95" spans="1:10" ht="15.75" customHeight="1">
      <c r="A95" s="157" t="s">
        <v>119</v>
      </c>
      <c r="B95" s="145" t="s">
        <v>117</v>
      </c>
      <c r="C95" s="36">
        <v>5</v>
      </c>
      <c r="D95" s="148"/>
      <c r="E95" s="15"/>
      <c r="F95" s="36">
        <f t="shared" si="13"/>
        <v>5</v>
      </c>
      <c r="G95" s="142">
        <v>1669.47</v>
      </c>
      <c r="H95" s="143">
        <f t="shared" si="14"/>
        <v>8347.35</v>
      </c>
    </row>
    <row r="96" spans="1:10" ht="15.75" customHeight="1">
      <c r="A96" s="144" t="s">
        <v>120</v>
      </c>
      <c r="B96" s="145" t="s">
        <v>121</v>
      </c>
      <c r="C96" s="36">
        <v>0</v>
      </c>
      <c r="D96" s="141"/>
      <c r="E96" s="15"/>
      <c r="F96" s="36">
        <f t="shared" si="13"/>
        <v>0</v>
      </c>
      <c r="G96" s="142">
        <v>498</v>
      </c>
      <c r="H96" s="143">
        <f t="shared" si="14"/>
        <v>0</v>
      </c>
      <c r="J96" s="149"/>
    </row>
    <row r="97" spans="1:10" ht="15.75" customHeight="1">
      <c r="A97" s="144" t="s">
        <v>122</v>
      </c>
      <c r="B97" s="145" t="s">
        <v>121</v>
      </c>
      <c r="C97" s="36">
        <v>150</v>
      </c>
      <c r="D97" s="141"/>
      <c r="E97" s="151"/>
      <c r="F97" s="36">
        <f t="shared" si="13"/>
        <v>150</v>
      </c>
      <c r="G97" s="142">
        <v>471.21600000000001</v>
      </c>
      <c r="H97" s="143">
        <f t="shared" si="14"/>
        <v>70682.399999999994</v>
      </c>
    </row>
    <row r="98" spans="1:10" ht="15.75" customHeight="1">
      <c r="A98" s="157" t="s">
        <v>123</v>
      </c>
      <c r="B98" s="145" t="s">
        <v>117</v>
      </c>
      <c r="C98" s="36">
        <v>0</v>
      </c>
      <c r="D98" s="148"/>
      <c r="E98" s="15"/>
      <c r="F98" s="36">
        <f t="shared" si="13"/>
        <v>0</v>
      </c>
      <c r="G98" s="142">
        <v>1891.98</v>
      </c>
      <c r="H98" s="143">
        <f t="shared" si="14"/>
        <v>0</v>
      </c>
    </row>
    <row r="99" spans="1:10" ht="15.75" customHeight="1">
      <c r="A99" s="157" t="s">
        <v>124</v>
      </c>
      <c r="B99" s="145" t="s">
        <v>117</v>
      </c>
      <c r="C99" s="36">
        <v>4</v>
      </c>
      <c r="D99" s="148"/>
      <c r="E99" s="15">
        <v>1</v>
      </c>
      <c r="F99" s="36">
        <f t="shared" si="13"/>
        <v>3</v>
      </c>
      <c r="G99" s="142">
        <v>1711.09</v>
      </c>
      <c r="H99" s="143">
        <f t="shared" si="14"/>
        <v>5133.2699999999995</v>
      </c>
    </row>
    <row r="100" spans="1:10" ht="15.75" customHeight="1">
      <c r="A100" s="146" t="s">
        <v>125</v>
      </c>
      <c r="B100" s="145" t="s">
        <v>126</v>
      </c>
      <c r="C100" s="36">
        <v>0</v>
      </c>
      <c r="D100" s="141"/>
      <c r="E100" s="151"/>
      <c r="F100" s="272">
        <v>0</v>
      </c>
      <c r="G100" s="142">
        <v>743.29</v>
      </c>
      <c r="H100" s="143">
        <f t="shared" si="14"/>
        <v>0</v>
      </c>
    </row>
    <row r="101" spans="1:10" ht="15.75" customHeight="1">
      <c r="A101" s="144" t="s">
        <v>128</v>
      </c>
      <c r="B101" s="145" t="s">
        <v>126</v>
      </c>
      <c r="C101" s="36">
        <v>200</v>
      </c>
      <c r="D101" s="141"/>
      <c r="E101" s="15">
        <v>7</v>
      </c>
      <c r="F101" s="36">
        <f t="shared" ref="F101:F125" si="15">C101+D101-E101</f>
        <v>193</v>
      </c>
      <c r="G101" s="142">
        <v>559.19762200000002</v>
      </c>
      <c r="H101" s="143">
        <f t="shared" si="14"/>
        <v>107925.141046</v>
      </c>
      <c r="I101" s="161"/>
    </row>
    <row r="102" spans="1:10" ht="15.75" customHeight="1">
      <c r="A102" s="144" t="s">
        <v>129</v>
      </c>
      <c r="B102" s="145" t="s">
        <v>115</v>
      </c>
      <c r="C102" s="36">
        <v>375</v>
      </c>
      <c r="D102" s="148"/>
      <c r="E102" s="15">
        <v>25</v>
      </c>
      <c r="F102" s="36">
        <f t="shared" si="15"/>
        <v>350</v>
      </c>
      <c r="G102" s="142">
        <v>384</v>
      </c>
      <c r="H102" s="143">
        <f t="shared" si="14"/>
        <v>134400</v>
      </c>
    </row>
    <row r="103" spans="1:10" ht="15.75" customHeight="1">
      <c r="A103" s="144" t="s">
        <v>130</v>
      </c>
      <c r="B103" s="145" t="s">
        <v>117</v>
      </c>
      <c r="C103" s="36">
        <v>5</v>
      </c>
      <c r="D103" s="141"/>
      <c r="E103" s="151"/>
      <c r="F103" s="36">
        <f t="shared" si="15"/>
        <v>5</v>
      </c>
      <c r="G103" s="142">
        <v>398</v>
      </c>
      <c r="H103" s="143">
        <f t="shared" si="14"/>
        <v>1990</v>
      </c>
    </row>
    <row r="104" spans="1:10" ht="15.75" customHeight="1">
      <c r="A104" s="144" t="s">
        <v>131</v>
      </c>
      <c r="B104" s="145" t="s">
        <v>117</v>
      </c>
      <c r="C104" s="36">
        <v>350</v>
      </c>
      <c r="D104" s="141"/>
      <c r="E104" s="15"/>
      <c r="F104" s="36">
        <f t="shared" si="15"/>
        <v>350</v>
      </c>
      <c r="G104" s="142">
        <v>427</v>
      </c>
      <c r="H104" s="143">
        <f t="shared" si="14"/>
        <v>149450</v>
      </c>
    </row>
    <row r="105" spans="1:10" ht="15.75" customHeight="1">
      <c r="A105" s="144" t="s">
        <v>132</v>
      </c>
      <c r="B105" s="145" t="s">
        <v>117</v>
      </c>
      <c r="C105" s="36">
        <v>5</v>
      </c>
      <c r="D105" s="141"/>
      <c r="E105" s="151"/>
      <c r="F105" s="36">
        <f t="shared" si="15"/>
        <v>5</v>
      </c>
      <c r="G105" s="142">
        <v>688.59</v>
      </c>
      <c r="H105" s="143">
        <f t="shared" si="14"/>
        <v>3442.9500000000003</v>
      </c>
    </row>
    <row r="106" spans="1:10" ht="15.75" customHeight="1">
      <c r="A106" s="157" t="s">
        <v>133</v>
      </c>
      <c r="B106" s="145" t="s">
        <v>117</v>
      </c>
      <c r="C106" s="36">
        <v>50</v>
      </c>
      <c r="D106" s="148"/>
      <c r="E106" s="15"/>
      <c r="F106" s="36">
        <f t="shared" si="15"/>
        <v>50</v>
      </c>
      <c r="G106" s="142">
        <v>522.19000000000005</v>
      </c>
      <c r="H106" s="143">
        <f t="shared" si="14"/>
        <v>26109.500000000004</v>
      </c>
    </row>
    <row r="107" spans="1:10" ht="15.75" customHeight="1">
      <c r="A107" s="144" t="s">
        <v>134</v>
      </c>
      <c r="B107" s="145" t="s">
        <v>117</v>
      </c>
      <c r="C107" s="36">
        <v>10</v>
      </c>
      <c r="D107" s="141"/>
      <c r="E107" s="151"/>
      <c r="F107" s="36">
        <f t="shared" si="15"/>
        <v>10</v>
      </c>
      <c r="G107" s="142">
        <v>504</v>
      </c>
      <c r="H107" s="143">
        <f t="shared" si="14"/>
        <v>5040</v>
      </c>
    </row>
    <row r="108" spans="1:10" ht="15.75" customHeight="1">
      <c r="A108" s="144" t="s">
        <v>135</v>
      </c>
      <c r="B108" s="145" t="s">
        <v>117</v>
      </c>
      <c r="C108" s="36">
        <v>125</v>
      </c>
      <c r="D108" s="141"/>
      <c r="E108" s="15"/>
      <c r="F108" s="36">
        <f t="shared" si="15"/>
        <v>125</v>
      </c>
      <c r="G108" s="142">
        <v>514</v>
      </c>
      <c r="H108" s="143">
        <f t="shared" si="14"/>
        <v>64250</v>
      </c>
    </row>
    <row r="109" spans="1:10" ht="15.75" customHeight="1">
      <c r="A109" s="157" t="s">
        <v>136</v>
      </c>
      <c r="B109" s="145" t="s">
        <v>117</v>
      </c>
      <c r="C109" s="36">
        <v>60</v>
      </c>
      <c r="D109" s="148"/>
      <c r="E109" s="15"/>
      <c r="F109" s="36">
        <f t="shared" si="15"/>
        <v>60</v>
      </c>
      <c r="G109" s="142">
        <v>557</v>
      </c>
      <c r="H109" s="143">
        <f t="shared" si="14"/>
        <v>33420</v>
      </c>
      <c r="J109" s="273"/>
    </row>
    <row r="110" spans="1:10" ht="15.75" customHeight="1">
      <c r="A110" s="157" t="s">
        <v>137</v>
      </c>
      <c r="B110" s="145" t="s">
        <v>117</v>
      </c>
      <c r="C110" s="36">
        <v>40</v>
      </c>
      <c r="D110" s="148"/>
      <c r="E110" s="15"/>
      <c r="F110" s="36">
        <f t="shared" si="15"/>
        <v>40</v>
      </c>
      <c r="G110" s="142">
        <v>524</v>
      </c>
      <c r="H110" s="143">
        <f t="shared" si="14"/>
        <v>20960</v>
      </c>
    </row>
    <row r="111" spans="1:10" ht="15.75" customHeight="1">
      <c r="A111" s="157" t="s">
        <v>138</v>
      </c>
      <c r="B111" s="145" t="s">
        <v>117</v>
      </c>
      <c r="C111" s="36">
        <v>15</v>
      </c>
      <c r="D111" s="148"/>
      <c r="E111" s="15"/>
      <c r="F111" s="36">
        <f t="shared" si="15"/>
        <v>15</v>
      </c>
      <c r="G111" s="142">
        <v>689.75</v>
      </c>
      <c r="H111" s="143">
        <f t="shared" si="14"/>
        <v>10346.25</v>
      </c>
    </row>
    <row r="112" spans="1:10" ht="15.75" customHeight="1">
      <c r="A112" s="157" t="s">
        <v>139</v>
      </c>
      <c r="B112" s="145" t="s">
        <v>117</v>
      </c>
      <c r="C112" s="36">
        <v>155</v>
      </c>
      <c r="D112" s="148"/>
      <c r="E112" s="15">
        <v>25</v>
      </c>
      <c r="F112" s="36">
        <f t="shared" si="15"/>
        <v>130</v>
      </c>
      <c r="G112" s="142">
        <v>629.27</v>
      </c>
      <c r="H112" s="143">
        <f t="shared" si="14"/>
        <v>81805.099999999991</v>
      </c>
    </row>
    <row r="113" spans="1:10" ht="15.75" customHeight="1">
      <c r="A113" s="157" t="s">
        <v>140</v>
      </c>
      <c r="B113" s="145" t="s">
        <v>117</v>
      </c>
      <c r="C113" s="36">
        <v>70</v>
      </c>
      <c r="D113" s="148"/>
      <c r="E113" s="15">
        <v>5</v>
      </c>
      <c r="F113" s="36">
        <f t="shared" si="15"/>
        <v>65</v>
      </c>
      <c r="G113" s="142">
        <v>532.12</v>
      </c>
      <c r="H113" s="143">
        <f t="shared" si="14"/>
        <v>34587.800000000003</v>
      </c>
    </row>
    <row r="114" spans="1:10" ht="15.75" customHeight="1">
      <c r="A114" s="146" t="s">
        <v>141</v>
      </c>
      <c r="B114" s="145" t="s">
        <v>108</v>
      </c>
      <c r="C114" s="36">
        <v>650</v>
      </c>
      <c r="D114" s="141"/>
      <c r="E114" s="151"/>
      <c r="F114" s="36">
        <f t="shared" si="15"/>
        <v>650</v>
      </c>
      <c r="G114" s="142">
        <v>60</v>
      </c>
      <c r="H114" s="143">
        <f t="shared" si="14"/>
        <v>39000</v>
      </c>
    </row>
    <row r="115" spans="1:10" ht="15.75" customHeight="1">
      <c r="A115" s="144" t="s">
        <v>142</v>
      </c>
      <c r="B115" s="145" t="s">
        <v>143</v>
      </c>
      <c r="C115" s="36">
        <v>25</v>
      </c>
      <c r="D115" s="141"/>
      <c r="E115" s="151"/>
      <c r="F115" s="36">
        <f t="shared" si="15"/>
        <v>25</v>
      </c>
      <c r="G115" s="142">
        <v>84</v>
      </c>
      <c r="H115" s="143">
        <f t="shared" si="14"/>
        <v>2100</v>
      </c>
    </row>
    <row r="116" spans="1:10" ht="15.75" customHeight="1">
      <c r="A116" s="157" t="s">
        <v>144</v>
      </c>
      <c r="B116" s="145" t="s">
        <v>117</v>
      </c>
      <c r="C116" s="36">
        <v>25</v>
      </c>
      <c r="D116" s="148"/>
      <c r="E116" s="15"/>
      <c r="F116" s="36">
        <f t="shared" si="15"/>
        <v>25</v>
      </c>
      <c r="G116" s="142">
        <v>194.15</v>
      </c>
      <c r="H116" s="143">
        <f t="shared" si="14"/>
        <v>4853.75</v>
      </c>
    </row>
    <row r="117" spans="1:10" ht="15.75" customHeight="1">
      <c r="A117" s="157" t="s">
        <v>144</v>
      </c>
      <c r="B117" s="145" t="s">
        <v>117</v>
      </c>
      <c r="C117" s="36">
        <v>100</v>
      </c>
      <c r="D117" s="148"/>
      <c r="E117" s="15"/>
      <c r="F117" s="36">
        <f t="shared" si="15"/>
        <v>100</v>
      </c>
      <c r="G117" s="142">
        <v>179.24</v>
      </c>
      <c r="H117" s="143">
        <f t="shared" si="14"/>
        <v>17924</v>
      </c>
    </row>
    <row r="118" spans="1:10" ht="15.75" customHeight="1">
      <c r="A118" s="157" t="s">
        <v>145</v>
      </c>
      <c r="B118" s="145" t="s">
        <v>146</v>
      </c>
      <c r="C118" s="36">
        <v>25</v>
      </c>
      <c r="D118" s="148"/>
      <c r="E118" s="15"/>
      <c r="F118" s="36">
        <f t="shared" si="15"/>
        <v>25</v>
      </c>
      <c r="G118" s="142">
        <v>851.5</v>
      </c>
      <c r="H118" s="143">
        <f t="shared" si="14"/>
        <v>21287.5</v>
      </c>
    </row>
    <row r="119" spans="1:10" ht="15.75" customHeight="1">
      <c r="A119" s="157" t="s">
        <v>147</v>
      </c>
      <c r="B119" s="145" t="s">
        <v>148</v>
      </c>
      <c r="C119" s="36">
        <v>0</v>
      </c>
      <c r="D119" s="148"/>
      <c r="E119" s="15"/>
      <c r="F119" s="36">
        <f t="shared" si="15"/>
        <v>0</v>
      </c>
      <c r="G119" s="142">
        <v>152.5</v>
      </c>
      <c r="H119" s="143">
        <f t="shared" si="14"/>
        <v>0</v>
      </c>
    </row>
    <row r="120" spans="1:10" ht="15.75" customHeight="1">
      <c r="A120" s="157" t="s">
        <v>147</v>
      </c>
      <c r="B120" s="145" t="s">
        <v>149</v>
      </c>
      <c r="C120" s="36">
        <v>0</v>
      </c>
      <c r="D120" s="148"/>
      <c r="E120" s="15"/>
      <c r="F120" s="36">
        <f t="shared" si="15"/>
        <v>0</v>
      </c>
      <c r="G120" s="142">
        <v>173</v>
      </c>
      <c r="H120" s="143">
        <f t="shared" si="14"/>
        <v>0</v>
      </c>
    </row>
    <row r="121" spans="1:10" ht="15.75" customHeight="1">
      <c r="A121" s="157" t="s">
        <v>150</v>
      </c>
      <c r="B121" s="145" t="s">
        <v>151</v>
      </c>
      <c r="C121" s="36">
        <v>9500</v>
      </c>
      <c r="D121" s="148"/>
      <c r="E121" s="15">
        <v>75</v>
      </c>
      <c r="F121" s="36">
        <f t="shared" si="15"/>
        <v>9425</v>
      </c>
      <c r="G121" s="142">
        <v>143</v>
      </c>
      <c r="H121" s="143">
        <f t="shared" si="14"/>
        <v>1347775</v>
      </c>
      <c r="J121" s="149"/>
    </row>
    <row r="122" spans="1:10" ht="15.75" customHeight="1">
      <c r="A122" s="157" t="s">
        <v>152</v>
      </c>
      <c r="B122" s="145" t="s">
        <v>153</v>
      </c>
      <c r="C122" s="36">
        <v>36</v>
      </c>
      <c r="D122" s="148"/>
      <c r="E122" s="15"/>
      <c r="F122" s="36">
        <f t="shared" si="15"/>
        <v>36</v>
      </c>
      <c r="G122" s="142">
        <v>2196.6</v>
      </c>
      <c r="H122" s="143">
        <f t="shared" si="14"/>
        <v>79077.599999999991</v>
      </c>
    </row>
    <row r="123" spans="1:10" ht="15.75" customHeight="1">
      <c r="A123" s="146" t="s">
        <v>154</v>
      </c>
      <c r="B123" s="145" t="s">
        <v>155</v>
      </c>
      <c r="C123" s="36">
        <v>920</v>
      </c>
      <c r="D123" s="141"/>
      <c r="E123" s="151"/>
      <c r="F123" s="36">
        <f t="shared" si="15"/>
        <v>920</v>
      </c>
      <c r="G123" s="142">
        <v>45</v>
      </c>
      <c r="H123" s="143">
        <f t="shared" si="14"/>
        <v>41400</v>
      </c>
    </row>
    <row r="124" spans="1:10" ht="15.75" customHeight="1">
      <c r="A124" s="163" t="s">
        <v>156</v>
      </c>
      <c r="B124" s="164" t="s">
        <v>117</v>
      </c>
      <c r="C124" s="36">
        <v>0</v>
      </c>
      <c r="D124" s="148"/>
      <c r="E124" s="15"/>
      <c r="F124" s="36">
        <f t="shared" si="15"/>
        <v>0</v>
      </c>
      <c r="G124" s="165">
        <v>168.11</v>
      </c>
      <c r="H124" s="143">
        <f t="shared" si="14"/>
        <v>0</v>
      </c>
    </row>
    <row r="125" spans="1:10" ht="15.75" customHeight="1">
      <c r="A125" s="163" t="s">
        <v>561</v>
      </c>
      <c r="B125" s="164" t="s">
        <v>117</v>
      </c>
      <c r="C125" s="36">
        <v>24.6</v>
      </c>
      <c r="D125" s="148"/>
      <c r="E125" s="15"/>
      <c r="F125" s="36">
        <f t="shared" si="15"/>
        <v>24.6</v>
      </c>
      <c r="G125" s="165">
        <v>129</v>
      </c>
      <c r="H125" s="143">
        <f t="shared" si="14"/>
        <v>3173.4</v>
      </c>
    </row>
    <row r="126" spans="1:10" ht="15.75" customHeight="1">
      <c r="A126" s="163" t="s">
        <v>159</v>
      </c>
      <c r="B126" s="164"/>
      <c r="C126" s="36"/>
      <c r="D126" s="15"/>
      <c r="E126" s="15"/>
      <c r="F126" s="36"/>
      <c r="G126" s="165"/>
      <c r="H126" s="143">
        <f>G126*F126</f>
        <v>0</v>
      </c>
    </row>
    <row r="127" spans="1:10" ht="15.75" customHeight="1">
      <c r="A127" s="167" t="s">
        <v>160</v>
      </c>
      <c r="B127" s="168"/>
      <c r="C127" s="169">
        <f t="shared" ref="C127:F127" si="16">SUM(C73:C126)</f>
        <v>24903.885999999999</v>
      </c>
      <c r="D127" s="170">
        <f t="shared" si="16"/>
        <v>0</v>
      </c>
      <c r="E127" s="170">
        <f t="shared" si="16"/>
        <v>1348</v>
      </c>
      <c r="F127" s="171">
        <f t="shared" si="16"/>
        <v>23555.885999999999</v>
      </c>
      <c r="G127" s="172"/>
      <c r="H127" s="173">
        <f>SUM(H73:H126)</f>
        <v>3415215.338246</v>
      </c>
    </row>
    <row r="128" spans="1:10" ht="15.75" customHeight="1"/>
    <row r="129" spans="1:10" ht="15.75" customHeight="1">
      <c r="A129" s="535" t="s">
        <v>161</v>
      </c>
      <c r="B129" s="536"/>
      <c r="C129" s="536"/>
      <c r="D129" s="536"/>
      <c r="E129" s="536"/>
      <c r="F129" s="536"/>
      <c r="G129" s="536"/>
      <c r="H129" s="536"/>
      <c r="I129" s="1"/>
    </row>
    <row r="130" spans="1:10" ht="15.75" customHeight="1">
      <c r="A130" s="174" t="s">
        <v>162</v>
      </c>
      <c r="B130" s="175" t="s">
        <v>40</v>
      </c>
      <c r="C130" s="176" t="s">
        <v>163</v>
      </c>
      <c r="D130" s="177" t="s">
        <v>42</v>
      </c>
      <c r="E130" s="178" t="s">
        <v>43</v>
      </c>
      <c r="F130" s="176" t="s">
        <v>164</v>
      </c>
      <c r="G130" s="179" t="s">
        <v>96</v>
      </c>
      <c r="H130" s="180" t="s">
        <v>55</v>
      </c>
    </row>
    <row r="131" spans="1:10" ht="15.75" customHeight="1">
      <c r="A131" s="182" t="s">
        <v>165</v>
      </c>
      <c r="B131" s="140" t="s">
        <v>166</v>
      </c>
      <c r="C131" s="183">
        <v>221.25</v>
      </c>
      <c r="D131" s="184"/>
      <c r="E131" s="185"/>
      <c r="F131" s="183">
        <f t="shared" ref="F131:F158" si="17">C131+D131-E131</f>
        <v>221.25</v>
      </c>
      <c r="G131" s="186">
        <v>605</v>
      </c>
      <c r="H131" s="187">
        <f t="shared" ref="H131:H158" si="18">F131*G131</f>
        <v>133856.25</v>
      </c>
      <c r="J131" s="149"/>
    </row>
    <row r="132" spans="1:10" ht="15.75" customHeight="1">
      <c r="A132" s="163" t="s">
        <v>167</v>
      </c>
      <c r="B132" s="145" t="s">
        <v>166</v>
      </c>
      <c r="C132" s="36">
        <v>215.6</v>
      </c>
      <c r="D132" s="148"/>
      <c r="E132" s="15"/>
      <c r="F132" s="183">
        <f t="shared" si="17"/>
        <v>215.6</v>
      </c>
      <c r="G132" s="17">
        <v>605</v>
      </c>
      <c r="H132" s="187">
        <f t="shared" si="18"/>
        <v>130438</v>
      </c>
      <c r="J132" s="149"/>
    </row>
    <row r="133" spans="1:10" ht="15.75" customHeight="1">
      <c r="A133" s="163" t="s">
        <v>168</v>
      </c>
      <c r="B133" s="145" t="s">
        <v>166</v>
      </c>
      <c r="C133" s="36">
        <v>221.32</v>
      </c>
      <c r="D133" s="148"/>
      <c r="E133" s="15"/>
      <c r="F133" s="183">
        <f t="shared" si="17"/>
        <v>221.32</v>
      </c>
      <c r="G133" s="17">
        <v>605</v>
      </c>
      <c r="H133" s="187">
        <f t="shared" si="18"/>
        <v>133898.6</v>
      </c>
      <c r="J133" s="166"/>
    </row>
    <row r="134" spans="1:10" ht="15.75" customHeight="1">
      <c r="A134" s="163" t="s">
        <v>169</v>
      </c>
      <c r="B134" s="145" t="s">
        <v>166</v>
      </c>
      <c r="C134" s="36">
        <v>219.4</v>
      </c>
      <c r="D134" s="148"/>
      <c r="E134" s="15"/>
      <c r="F134" s="183">
        <f t="shared" si="17"/>
        <v>219.4</v>
      </c>
      <c r="G134" s="17">
        <v>605</v>
      </c>
      <c r="H134" s="187">
        <f t="shared" si="18"/>
        <v>132737</v>
      </c>
      <c r="J134" s="149"/>
    </row>
    <row r="135" spans="1:10" ht="15.75" customHeight="1">
      <c r="A135" s="189" t="s">
        <v>170</v>
      </c>
      <c r="B135" s="145" t="s">
        <v>166</v>
      </c>
      <c r="C135" s="183">
        <v>350.47</v>
      </c>
      <c r="D135" s="184"/>
      <c r="E135" s="15"/>
      <c r="F135" s="183">
        <f t="shared" si="17"/>
        <v>350.47</v>
      </c>
      <c r="G135" s="190">
        <v>625</v>
      </c>
      <c r="H135" s="187">
        <f t="shared" si="18"/>
        <v>219043.75000000003</v>
      </c>
    </row>
    <row r="136" spans="1:10" ht="15.75" customHeight="1">
      <c r="A136" s="189" t="s">
        <v>171</v>
      </c>
      <c r="B136" s="145" t="s">
        <v>166</v>
      </c>
      <c r="C136" s="183">
        <v>180.15</v>
      </c>
      <c r="D136" s="184"/>
      <c r="E136" s="15"/>
      <c r="F136" s="183">
        <f t="shared" si="17"/>
        <v>180.15</v>
      </c>
      <c r="G136" s="17">
        <v>692</v>
      </c>
      <c r="H136" s="187">
        <f t="shared" si="18"/>
        <v>124663.8</v>
      </c>
    </row>
    <row r="137" spans="1:10" ht="15.75" customHeight="1">
      <c r="A137" s="189" t="s">
        <v>562</v>
      </c>
      <c r="B137" s="145" t="s">
        <v>166</v>
      </c>
      <c r="C137" s="36">
        <v>274</v>
      </c>
      <c r="D137" s="184"/>
      <c r="E137" s="15"/>
      <c r="F137" s="183">
        <f t="shared" si="17"/>
        <v>274</v>
      </c>
      <c r="G137" s="17">
        <v>682</v>
      </c>
      <c r="H137" s="187">
        <f t="shared" si="18"/>
        <v>186868</v>
      </c>
    </row>
    <row r="138" spans="1:10" ht="15.75" customHeight="1">
      <c r="A138" s="189" t="s">
        <v>173</v>
      </c>
      <c r="B138" s="145" t="s">
        <v>166</v>
      </c>
      <c r="C138" s="183">
        <v>0</v>
      </c>
      <c r="D138" s="184"/>
      <c r="E138" s="15"/>
      <c r="F138" s="183">
        <f t="shared" si="17"/>
        <v>0</v>
      </c>
      <c r="G138" s="17">
        <v>414</v>
      </c>
      <c r="H138" s="187">
        <f t="shared" si="18"/>
        <v>0</v>
      </c>
    </row>
    <row r="139" spans="1:10" ht="15.75" customHeight="1">
      <c r="A139" s="191" t="s">
        <v>174</v>
      </c>
      <c r="B139" s="192" t="s">
        <v>175</v>
      </c>
      <c r="C139" s="36">
        <v>17245</v>
      </c>
      <c r="D139" s="148"/>
      <c r="E139" s="15"/>
      <c r="F139" s="183">
        <f t="shared" si="17"/>
        <v>17245</v>
      </c>
      <c r="G139" s="17">
        <v>17.399999999999999</v>
      </c>
      <c r="H139" s="187">
        <f t="shared" si="18"/>
        <v>300063</v>
      </c>
      <c r="J139" s="181"/>
    </row>
    <row r="140" spans="1:10" ht="15.75" customHeight="1">
      <c r="A140" s="163" t="s">
        <v>176</v>
      </c>
      <c r="B140" s="15" t="s">
        <v>177</v>
      </c>
      <c r="C140" s="36">
        <v>0</v>
      </c>
      <c r="D140" s="148"/>
      <c r="E140" s="15"/>
      <c r="F140" s="183">
        <f t="shared" si="17"/>
        <v>0</v>
      </c>
      <c r="G140" s="17">
        <v>3.86</v>
      </c>
      <c r="H140" s="187">
        <f t="shared" si="18"/>
        <v>0</v>
      </c>
      <c r="J140" s="188"/>
    </row>
    <row r="141" spans="1:10" ht="15.75" customHeight="1">
      <c r="A141" s="163" t="s">
        <v>178</v>
      </c>
      <c r="B141" s="145" t="s">
        <v>179</v>
      </c>
      <c r="C141" s="36">
        <v>98</v>
      </c>
      <c r="D141" s="148"/>
      <c r="E141" s="15"/>
      <c r="F141" s="183">
        <f t="shared" si="17"/>
        <v>98</v>
      </c>
      <c r="G141" s="17">
        <v>432.82</v>
      </c>
      <c r="H141" s="187">
        <f t="shared" si="18"/>
        <v>42416.36</v>
      </c>
      <c r="J141" s="188"/>
    </row>
    <row r="142" spans="1:10" ht="15.75" customHeight="1">
      <c r="A142" s="163" t="s">
        <v>180</v>
      </c>
      <c r="B142" s="145" t="s">
        <v>179</v>
      </c>
      <c r="C142" s="36">
        <v>0</v>
      </c>
      <c r="D142" s="148"/>
      <c r="E142" s="15"/>
      <c r="F142" s="183">
        <f t="shared" si="17"/>
        <v>0</v>
      </c>
      <c r="G142" s="17">
        <v>4</v>
      </c>
      <c r="H142" s="187">
        <f t="shared" si="18"/>
        <v>0</v>
      </c>
      <c r="J142" s="188"/>
    </row>
    <row r="143" spans="1:10" ht="15.75" customHeight="1">
      <c r="A143" s="146" t="s">
        <v>181</v>
      </c>
      <c r="B143" s="145" t="s">
        <v>179</v>
      </c>
      <c r="C143" s="36">
        <v>1077</v>
      </c>
      <c r="D143" s="148"/>
      <c r="E143" s="15"/>
      <c r="F143" s="183">
        <f t="shared" si="17"/>
        <v>1077</v>
      </c>
      <c r="G143" s="17">
        <v>2.9</v>
      </c>
      <c r="H143" s="187">
        <f t="shared" si="18"/>
        <v>3123.2999999999997</v>
      </c>
      <c r="J143" s="188"/>
    </row>
    <row r="144" spans="1:10" ht="15.75" customHeight="1">
      <c r="A144" s="146" t="s">
        <v>182</v>
      </c>
      <c r="B144" s="145" t="s">
        <v>179</v>
      </c>
      <c r="C144" s="36">
        <v>0</v>
      </c>
      <c r="D144" s="148"/>
      <c r="E144" s="15"/>
      <c r="F144" s="183">
        <f t="shared" si="17"/>
        <v>0</v>
      </c>
      <c r="G144" s="17">
        <v>499.4</v>
      </c>
      <c r="H144" s="187">
        <f t="shared" si="18"/>
        <v>0</v>
      </c>
      <c r="J144" s="149"/>
    </row>
    <row r="145" spans="1:10" ht="15.75" customHeight="1">
      <c r="A145" s="191" t="s">
        <v>183</v>
      </c>
      <c r="B145" s="193" t="s">
        <v>184</v>
      </c>
      <c r="C145" s="194">
        <v>4517</v>
      </c>
      <c r="D145" s="195"/>
      <c r="E145" s="196"/>
      <c r="F145" s="183">
        <f t="shared" si="17"/>
        <v>4517</v>
      </c>
      <c r="G145" s="197">
        <v>24.995999999999999</v>
      </c>
      <c r="H145" s="187">
        <f t="shared" si="18"/>
        <v>112906.932</v>
      </c>
      <c r="J145" s="149"/>
    </row>
    <row r="146" spans="1:10" ht="15.75" customHeight="1">
      <c r="A146" s="146" t="s">
        <v>185</v>
      </c>
      <c r="B146" s="145" t="s">
        <v>184</v>
      </c>
      <c r="C146" s="36">
        <v>3000</v>
      </c>
      <c r="D146" s="148"/>
      <c r="E146" s="15"/>
      <c r="F146" s="183">
        <f t="shared" si="17"/>
        <v>3000</v>
      </c>
      <c r="G146" s="17">
        <v>27.552</v>
      </c>
      <c r="H146" s="187">
        <f t="shared" si="18"/>
        <v>82656</v>
      </c>
      <c r="J146" s="274"/>
    </row>
    <row r="147" spans="1:10" ht="15.75" customHeight="1">
      <c r="A147" s="146" t="s">
        <v>186</v>
      </c>
      <c r="B147" s="145" t="s">
        <v>184</v>
      </c>
      <c r="C147" s="36">
        <v>18000</v>
      </c>
      <c r="D147" s="148"/>
      <c r="E147" s="15"/>
      <c r="F147" s="183">
        <f t="shared" si="17"/>
        <v>18000</v>
      </c>
      <c r="G147" s="17">
        <v>13.788</v>
      </c>
      <c r="H147" s="187">
        <f t="shared" si="18"/>
        <v>248184</v>
      </c>
      <c r="J147" s="274"/>
    </row>
    <row r="148" spans="1:10" ht="15.75" customHeight="1">
      <c r="A148" s="146" t="s">
        <v>187</v>
      </c>
      <c r="B148" s="145" t="s">
        <v>184</v>
      </c>
      <c r="C148" s="36">
        <v>1014</v>
      </c>
      <c r="D148" s="148"/>
      <c r="E148" s="15"/>
      <c r="F148" s="183">
        <f t="shared" si="17"/>
        <v>1014</v>
      </c>
      <c r="G148" s="17">
        <v>24.744</v>
      </c>
      <c r="H148" s="187">
        <f t="shared" si="18"/>
        <v>25090.416000000001</v>
      </c>
      <c r="J148" s="274"/>
    </row>
    <row r="149" spans="1:10" ht="15.75" customHeight="1">
      <c r="A149" s="163" t="s">
        <v>188</v>
      </c>
      <c r="B149" s="145" t="s">
        <v>184</v>
      </c>
      <c r="C149" s="36">
        <v>0</v>
      </c>
      <c r="D149" s="148"/>
      <c r="E149" s="15"/>
      <c r="F149" s="183">
        <f t="shared" si="17"/>
        <v>0</v>
      </c>
      <c r="G149" s="17">
        <v>13.79</v>
      </c>
      <c r="H149" s="187">
        <f t="shared" si="18"/>
        <v>0</v>
      </c>
      <c r="J149" s="188"/>
    </row>
    <row r="150" spans="1:10" ht="15.75" customHeight="1">
      <c r="A150" s="199" t="s">
        <v>189</v>
      </c>
      <c r="B150" s="185" t="s">
        <v>190</v>
      </c>
      <c r="C150" s="183">
        <v>1280</v>
      </c>
      <c r="D150" s="184"/>
      <c r="E150" s="185"/>
      <c r="F150" s="183">
        <f t="shared" si="17"/>
        <v>1280</v>
      </c>
      <c r="G150" s="186">
        <v>33</v>
      </c>
      <c r="H150" s="187">
        <f t="shared" si="18"/>
        <v>42240</v>
      </c>
      <c r="J150" s="188"/>
    </row>
    <row r="151" spans="1:10" ht="15.75" customHeight="1">
      <c r="A151" s="200" t="s">
        <v>191</v>
      </c>
      <c r="B151" s="145" t="s">
        <v>192</v>
      </c>
      <c r="C151" s="36">
        <v>331.08</v>
      </c>
      <c r="D151" s="148"/>
      <c r="E151" s="15"/>
      <c r="F151" s="183">
        <f t="shared" si="17"/>
        <v>331.08</v>
      </c>
      <c r="G151" s="17">
        <v>715</v>
      </c>
      <c r="H151" s="187">
        <f t="shared" si="18"/>
        <v>236722.19999999998</v>
      </c>
      <c r="J151" s="188"/>
    </row>
    <row r="152" spans="1:10" ht="15.75" customHeight="1">
      <c r="A152" s="200" t="s">
        <v>193</v>
      </c>
      <c r="B152" s="145" t="s">
        <v>192</v>
      </c>
      <c r="C152" s="36">
        <v>265.2</v>
      </c>
      <c r="D152" s="148"/>
      <c r="E152" s="15"/>
      <c r="F152" s="183">
        <f t="shared" si="17"/>
        <v>265.2</v>
      </c>
      <c r="G152" s="17">
        <v>850</v>
      </c>
      <c r="H152" s="187">
        <f t="shared" si="18"/>
        <v>225420</v>
      </c>
      <c r="J152" s="188"/>
    </row>
    <row r="153" spans="1:10" ht="15.75" customHeight="1">
      <c r="A153" s="200" t="s">
        <v>194</v>
      </c>
      <c r="B153" s="145" t="s">
        <v>192</v>
      </c>
      <c r="C153" s="36">
        <v>246.94</v>
      </c>
      <c r="D153" s="148"/>
      <c r="E153" s="15"/>
      <c r="F153" s="183">
        <f t="shared" si="17"/>
        <v>246.94</v>
      </c>
      <c r="G153" s="17">
        <v>850</v>
      </c>
      <c r="H153" s="187">
        <f t="shared" si="18"/>
        <v>209899</v>
      </c>
      <c r="J153" s="188"/>
    </row>
    <row r="154" spans="1:10" ht="15.75" customHeight="1">
      <c r="A154" s="146" t="s">
        <v>195</v>
      </c>
      <c r="B154" s="145" t="s">
        <v>192</v>
      </c>
      <c r="C154" s="36">
        <v>242.9</v>
      </c>
      <c r="D154" s="148"/>
      <c r="E154" s="15"/>
      <c r="F154" s="183">
        <f t="shared" si="17"/>
        <v>242.9</v>
      </c>
      <c r="G154" s="17">
        <v>741</v>
      </c>
      <c r="H154" s="187">
        <f t="shared" si="18"/>
        <v>179988.9</v>
      </c>
      <c r="J154" s="188"/>
    </row>
    <row r="155" spans="1:10" ht="15.75" customHeight="1">
      <c r="A155" s="146" t="s">
        <v>196</v>
      </c>
      <c r="B155" s="145" t="s">
        <v>197</v>
      </c>
      <c r="C155" s="36">
        <v>129.81</v>
      </c>
      <c r="D155" s="148"/>
      <c r="E155" s="15">
        <v>13.2</v>
      </c>
      <c r="F155" s="183">
        <f t="shared" si="17"/>
        <v>116.61</v>
      </c>
      <c r="G155" s="17">
        <v>290</v>
      </c>
      <c r="H155" s="187">
        <f t="shared" si="18"/>
        <v>33816.9</v>
      </c>
      <c r="J155" s="188"/>
    </row>
    <row r="156" spans="1:10" ht="15.75" customHeight="1">
      <c r="A156" s="146" t="s">
        <v>198</v>
      </c>
      <c r="B156" s="145" t="s">
        <v>197</v>
      </c>
      <c r="C156" s="36">
        <v>157.05000000000001</v>
      </c>
      <c r="D156" s="148"/>
      <c r="E156" s="15"/>
      <c r="F156" s="183">
        <f t="shared" si="17"/>
        <v>157.05000000000001</v>
      </c>
      <c r="G156" s="17">
        <v>280</v>
      </c>
      <c r="H156" s="187">
        <f t="shared" si="18"/>
        <v>43974</v>
      </c>
      <c r="J156" s="188"/>
    </row>
    <row r="157" spans="1:10" ht="15.75" customHeight="1">
      <c r="A157" s="146" t="s">
        <v>199</v>
      </c>
      <c r="B157" s="15" t="s">
        <v>200</v>
      </c>
      <c r="C157" s="36">
        <v>36960</v>
      </c>
      <c r="D157" s="148"/>
      <c r="E157" s="15"/>
      <c r="F157" s="183">
        <f t="shared" si="17"/>
        <v>36960</v>
      </c>
      <c r="G157" s="17">
        <v>5.3</v>
      </c>
      <c r="H157" s="187">
        <f t="shared" si="18"/>
        <v>195888</v>
      </c>
      <c r="J157" s="188"/>
    </row>
    <row r="158" spans="1:10" ht="15.75" customHeight="1">
      <c r="A158" s="200" t="s">
        <v>201</v>
      </c>
      <c r="B158" s="145" t="s">
        <v>202</v>
      </c>
      <c r="C158" s="36">
        <v>0</v>
      </c>
      <c r="D158" s="148"/>
      <c r="E158" s="15"/>
      <c r="F158" s="183">
        <f t="shared" si="17"/>
        <v>0</v>
      </c>
      <c r="G158" s="17">
        <v>5</v>
      </c>
      <c r="H158" s="187">
        <f t="shared" si="18"/>
        <v>0</v>
      </c>
      <c r="J158" s="188"/>
    </row>
    <row r="159" spans="1:10" ht="15.75" customHeight="1">
      <c r="A159" s="275" t="s">
        <v>203</v>
      </c>
      <c r="B159" s="276"/>
      <c r="C159" s="169">
        <f t="shared" ref="C159:F159" si="19">SUM(C131:C158)</f>
        <v>86246.170000000013</v>
      </c>
      <c r="D159" s="277">
        <f t="shared" si="19"/>
        <v>0</v>
      </c>
      <c r="E159" s="277">
        <f t="shared" si="19"/>
        <v>13.2</v>
      </c>
      <c r="F159" s="169">
        <f t="shared" si="19"/>
        <v>86232.97</v>
      </c>
      <c r="G159" s="276"/>
      <c r="H159" s="278">
        <f>SUM(H131:H158)</f>
        <v>3043894.4079999998</v>
      </c>
      <c r="J159" s="188"/>
    </row>
    <row r="160" spans="1:10" ht="15.75" customHeight="1">
      <c r="J160" s="188"/>
    </row>
    <row r="161" spans="1:15" ht="15.75" customHeight="1">
      <c r="A161" s="279"/>
      <c r="B161" s="280"/>
      <c r="C161" s="279"/>
      <c r="D161" s="279"/>
      <c r="E161" s="279"/>
      <c r="F161" s="279"/>
      <c r="G161" s="279"/>
      <c r="H161" s="279"/>
      <c r="J161" s="281" t="s">
        <v>390</v>
      </c>
    </row>
    <row r="162" spans="1:15" ht="15.75" customHeight="1">
      <c r="A162" s="282" t="s">
        <v>209</v>
      </c>
      <c r="B162" s="283" t="s">
        <v>211</v>
      </c>
      <c r="C162" s="283" t="s">
        <v>391</v>
      </c>
      <c r="D162" s="284" t="s">
        <v>392</v>
      </c>
      <c r="E162" s="285" t="s">
        <v>393</v>
      </c>
      <c r="F162" s="286" t="s">
        <v>212</v>
      </c>
      <c r="G162" s="287" t="s">
        <v>214</v>
      </c>
      <c r="H162" s="283" t="s">
        <v>55</v>
      </c>
      <c r="J162" s="188">
        <f>SUM(H163:H175)</f>
        <v>15189.2</v>
      </c>
    </row>
    <row r="163" spans="1:15" ht="15.75" customHeight="1">
      <c r="A163" s="288" t="s">
        <v>215</v>
      </c>
      <c r="B163" s="15" t="s">
        <v>216</v>
      </c>
      <c r="C163" s="36">
        <v>0</v>
      </c>
      <c r="D163" s="317"/>
      <c r="E163" s="318">
        <f t="shared" ref="E163:E175" si="20">C163+D163</f>
        <v>0</v>
      </c>
      <c r="F163" s="15"/>
      <c r="G163" s="15">
        <v>77</v>
      </c>
      <c r="H163" s="15">
        <f t="shared" ref="H163:H175" si="21">E163*G163</f>
        <v>0</v>
      </c>
      <c r="J163" s="24"/>
    </row>
    <row r="164" spans="1:15" ht="15.75" customHeight="1">
      <c r="A164" s="288" t="s">
        <v>218</v>
      </c>
      <c r="B164" s="15" t="s">
        <v>216</v>
      </c>
      <c r="C164" s="36">
        <v>0</v>
      </c>
      <c r="D164" s="317"/>
      <c r="E164" s="318">
        <f t="shared" si="20"/>
        <v>0</v>
      </c>
      <c r="F164" s="15"/>
      <c r="G164" s="15">
        <v>128</v>
      </c>
      <c r="H164" s="15">
        <f t="shared" si="21"/>
        <v>0</v>
      </c>
      <c r="J164" s="188"/>
    </row>
    <row r="165" spans="1:15" ht="15.75" customHeight="1">
      <c r="A165" s="288" t="s">
        <v>219</v>
      </c>
      <c r="B165" s="15" t="s">
        <v>220</v>
      </c>
      <c r="C165" s="36">
        <v>3.9</v>
      </c>
      <c r="D165" s="317">
        <v>1.7</v>
      </c>
      <c r="E165" s="318">
        <f t="shared" si="20"/>
        <v>5.6</v>
      </c>
      <c r="F165" s="291"/>
      <c r="G165" s="15">
        <v>77</v>
      </c>
      <c r="H165" s="15">
        <f t="shared" si="21"/>
        <v>431.2</v>
      </c>
      <c r="J165" s="188"/>
    </row>
    <row r="166" spans="1:15" ht="15.75" customHeight="1">
      <c r="A166" s="288" t="s">
        <v>221</v>
      </c>
      <c r="B166" s="15" t="s">
        <v>220</v>
      </c>
      <c r="C166" s="36">
        <v>0</v>
      </c>
      <c r="D166" s="317"/>
      <c r="E166" s="318">
        <f t="shared" si="20"/>
        <v>0</v>
      </c>
      <c r="F166" s="15"/>
      <c r="G166" s="15">
        <v>102</v>
      </c>
      <c r="H166" s="15">
        <f t="shared" si="21"/>
        <v>0</v>
      </c>
      <c r="J166" s="24"/>
    </row>
    <row r="167" spans="1:15" ht="15.75" customHeight="1">
      <c r="A167" s="288" t="s">
        <v>222</v>
      </c>
      <c r="B167" s="15" t="s">
        <v>220</v>
      </c>
      <c r="C167" s="36">
        <v>0</v>
      </c>
      <c r="D167" s="317"/>
      <c r="E167" s="318">
        <f t="shared" si="20"/>
        <v>0</v>
      </c>
      <c r="F167" s="15"/>
      <c r="G167" s="15">
        <v>77</v>
      </c>
      <c r="H167" s="15">
        <f t="shared" si="21"/>
        <v>0</v>
      </c>
      <c r="J167" s="188"/>
    </row>
    <row r="168" spans="1:15" ht="15.75" customHeight="1">
      <c r="A168" s="288" t="s">
        <v>223</v>
      </c>
      <c r="B168" s="15" t="s">
        <v>224</v>
      </c>
      <c r="C168" s="36">
        <v>3.7</v>
      </c>
      <c r="D168" s="317">
        <v>1.9</v>
      </c>
      <c r="E168" s="318">
        <f t="shared" si="20"/>
        <v>5.6</v>
      </c>
      <c r="F168" s="15"/>
      <c r="G168" s="15">
        <v>196</v>
      </c>
      <c r="H168" s="15">
        <f t="shared" si="21"/>
        <v>1097.5999999999999</v>
      </c>
      <c r="J168" s="134"/>
    </row>
    <row r="169" spans="1:15" ht="15.75" customHeight="1">
      <c r="A169" s="288" t="s">
        <v>225</v>
      </c>
      <c r="B169" s="15" t="s">
        <v>224</v>
      </c>
      <c r="C169" s="36">
        <v>15</v>
      </c>
      <c r="D169" s="317"/>
      <c r="E169" s="318">
        <f t="shared" si="20"/>
        <v>15</v>
      </c>
      <c r="F169" s="291"/>
      <c r="G169" s="15">
        <v>140</v>
      </c>
      <c r="H169" s="15">
        <f t="shared" si="21"/>
        <v>2100</v>
      </c>
      <c r="I169" s="265"/>
      <c r="J169" s="265"/>
      <c r="K169" s="265"/>
      <c r="L169" s="265"/>
      <c r="M169" s="265"/>
      <c r="N169" s="265"/>
      <c r="O169" s="265"/>
    </row>
    <row r="170" spans="1:15" ht="15.75" customHeight="1">
      <c r="A170" s="288" t="s">
        <v>226</v>
      </c>
      <c r="B170" s="15" t="s">
        <v>227</v>
      </c>
      <c r="C170" s="36">
        <v>0</v>
      </c>
      <c r="D170" s="317"/>
      <c r="E170" s="318">
        <f t="shared" si="20"/>
        <v>0</v>
      </c>
      <c r="F170" s="291"/>
      <c r="G170" s="15">
        <v>128</v>
      </c>
      <c r="H170" s="15">
        <f t="shared" si="21"/>
        <v>0</v>
      </c>
      <c r="I170" s="265"/>
      <c r="J170" s="265"/>
      <c r="K170" s="265"/>
      <c r="L170" s="265"/>
      <c r="M170" s="265"/>
      <c r="N170" s="265"/>
      <c r="O170" s="265"/>
    </row>
    <row r="171" spans="1:15" ht="15.75" customHeight="1">
      <c r="A171" s="288" t="s">
        <v>228</v>
      </c>
      <c r="B171" s="15" t="s">
        <v>229</v>
      </c>
      <c r="C171" s="36">
        <v>0</v>
      </c>
      <c r="D171" s="317">
        <v>1</v>
      </c>
      <c r="E171" s="318">
        <f t="shared" si="20"/>
        <v>1</v>
      </c>
      <c r="F171" s="291"/>
      <c r="G171" s="15">
        <v>196</v>
      </c>
      <c r="H171" s="15">
        <f t="shared" si="21"/>
        <v>196</v>
      </c>
      <c r="I171" s="292"/>
      <c r="J171" s="265"/>
      <c r="K171" s="265"/>
      <c r="L171" s="265"/>
      <c r="M171" s="265"/>
      <c r="N171" s="265"/>
      <c r="O171" s="265"/>
    </row>
    <row r="172" spans="1:15" ht="15.75" customHeight="1">
      <c r="A172" s="288" t="s">
        <v>230</v>
      </c>
      <c r="B172" s="15" t="s">
        <v>229</v>
      </c>
      <c r="C172" s="36">
        <v>12</v>
      </c>
      <c r="D172" s="317">
        <v>12.8</v>
      </c>
      <c r="E172" s="318">
        <f t="shared" si="20"/>
        <v>24.8</v>
      </c>
      <c r="F172" s="291"/>
      <c r="G172" s="15">
        <v>128</v>
      </c>
      <c r="H172" s="15">
        <f t="shared" si="21"/>
        <v>3174.4</v>
      </c>
      <c r="I172" s="293"/>
      <c r="J172" s="265"/>
      <c r="K172" s="265"/>
      <c r="L172" s="265"/>
      <c r="M172" s="265"/>
      <c r="N172" s="265"/>
      <c r="O172" s="265"/>
    </row>
    <row r="173" spans="1:15" ht="15.75" customHeight="1">
      <c r="A173" s="288" t="s">
        <v>231</v>
      </c>
      <c r="B173" s="15" t="s">
        <v>224</v>
      </c>
      <c r="C173" s="36">
        <v>0</v>
      </c>
      <c r="D173" s="317">
        <v>10</v>
      </c>
      <c r="E173" s="318">
        <f t="shared" si="20"/>
        <v>10</v>
      </c>
      <c r="F173" s="291"/>
      <c r="G173" s="15">
        <v>140</v>
      </c>
      <c r="H173" s="15">
        <f t="shared" si="21"/>
        <v>1400</v>
      </c>
      <c r="I173" s="293"/>
      <c r="J173" s="265"/>
      <c r="K173" s="265"/>
      <c r="L173" s="265"/>
      <c r="M173" s="265"/>
      <c r="N173" s="265"/>
      <c r="O173" s="265"/>
    </row>
    <row r="174" spans="1:15" ht="15.75" customHeight="1">
      <c r="A174" s="294" t="s">
        <v>232</v>
      </c>
      <c r="B174" s="145" t="s">
        <v>233</v>
      </c>
      <c r="C174" s="36">
        <v>34.5</v>
      </c>
      <c r="D174" s="317">
        <v>14</v>
      </c>
      <c r="E174" s="318">
        <f t="shared" si="20"/>
        <v>48.5</v>
      </c>
      <c r="F174" s="295"/>
      <c r="G174" s="15">
        <v>140</v>
      </c>
      <c r="H174" s="15">
        <f t="shared" si="21"/>
        <v>6790</v>
      </c>
      <c r="I174" s="1"/>
      <c r="J174" s="265"/>
      <c r="K174" s="265"/>
      <c r="L174" s="265"/>
      <c r="M174" s="265"/>
      <c r="N174" s="265"/>
      <c r="O174" s="265"/>
    </row>
    <row r="175" spans="1:15" ht="15.75" customHeight="1">
      <c r="A175" s="294" t="s">
        <v>173</v>
      </c>
      <c r="B175" s="296" t="s">
        <v>234</v>
      </c>
      <c r="C175" s="36">
        <v>0</v>
      </c>
      <c r="D175" s="317"/>
      <c r="E175" s="318">
        <f t="shared" si="20"/>
        <v>0</v>
      </c>
      <c r="F175" s="297"/>
      <c r="G175" s="15">
        <v>280</v>
      </c>
      <c r="H175" s="15">
        <f t="shared" si="21"/>
        <v>0</v>
      </c>
      <c r="I175" s="1"/>
      <c r="J175" s="265"/>
      <c r="K175" s="265"/>
      <c r="L175" s="265"/>
      <c r="M175" s="265"/>
      <c r="N175" s="265"/>
      <c r="O175" s="265"/>
    </row>
    <row r="176" spans="1:15" ht="15.75" customHeight="1">
      <c r="A176" s="294" t="s">
        <v>450</v>
      </c>
      <c r="B176" s="296" t="s">
        <v>234</v>
      </c>
      <c r="C176" s="36">
        <v>0</v>
      </c>
      <c r="D176" s="317"/>
      <c r="E176" s="318">
        <v>0</v>
      </c>
      <c r="F176" s="297"/>
      <c r="G176" s="15">
        <v>290</v>
      </c>
      <c r="H176" s="15">
        <v>0</v>
      </c>
      <c r="I176" s="1"/>
      <c r="J176" s="265"/>
      <c r="K176" s="265"/>
      <c r="L176" s="265"/>
      <c r="M176" s="265"/>
      <c r="N176" s="265"/>
      <c r="O176" s="265"/>
    </row>
    <row r="177" spans="1:15" ht="15.75" customHeight="1">
      <c r="I177" s="265"/>
      <c r="J177" s="265"/>
      <c r="K177" s="265"/>
      <c r="L177" s="265"/>
      <c r="M177" s="265"/>
      <c r="N177" s="265"/>
      <c r="O177" s="265"/>
    </row>
    <row r="178" spans="1:15" ht="15.75" customHeight="1">
      <c r="I178" s="265"/>
      <c r="J178" s="265"/>
      <c r="K178" s="265"/>
      <c r="L178" s="265"/>
      <c r="M178" s="265"/>
      <c r="N178" s="265"/>
      <c r="O178" s="265"/>
    </row>
    <row r="179" spans="1:15" ht="15.75" customHeight="1">
      <c r="I179" s="265"/>
      <c r="J179" s="265"/>
      <c r="K179" s="265"/>
      <c r="L179" s="265"/>
      <c r="M179" s="265"/>
      <c r="N179" s="265"/>
      <c r="O179" s="265"/>
    </row>
    <row r="180" spans="1:15" ht="15.75" customHeight="1">
      <c r="I180" s="265"/>
      <c r="J180" s="265"/>
      <c r="K180" s="265"/>
      <c r="L180" s="265"/>
      <c r="M180" s="265"/>
      <c r="N180" s="265"/>
      <c r="O180" s="265"/>
    </row>
    <row r="181" spans="1:15" ht="15.75" customHeight="1">
      <c r="I181" s="265"/>
      <c r="J181" s="265"/>
      <c r="K181" s="265"/>
      <c r="L181" s="265"/>
      <c r="M181" s="265"/>
      <c r="N181" s="265"/>
      <c r="O181" s="265"/>
    </row>
    <row r="182" spans="1:15" ht="15.75" customHeight="1">
      <c r="I182" s="265"/>
      <c r="J182" s="265"/>
      <c r="K182" s="265"/>
      <c r="L182" s="265"/>
      <c r="M182" s="265"/>
      <c r="N182" s="265"/>
      <c r="O182" s="265"/>
    </row>
    <row r="183" spans="1:15" ht="15.75" customHeight="1">
      <c r="I183" s="265"/>
      <c r="J183" s="265"/>
      <c r="K183" s="265"/>
      <c r="L183" s="265"/>
      <c r="M183" s="265"/>
      <c r="N183" s="265"/>
      <c r="O183" s="265"/>
    </row>
    <row r="184" spans="1:15" ht="15.75" customHeight="1">
      <c r="I184" s="265"/>
      <c r="J184" s="265"/>
      <c r="K184" s="265"/>
      <c r="L184" s="265"/>
      <c r="M184" s="265"/>
      <c r="N184" s="265"/>
      <c r="O184" s="265"/>
    </row>
    <row r="185" spans="1:15" ht="15.75" customHeight="1">
      <c r="I185" s="265"/>
      <c r="J185" s="265"/>
      <c r="K185" s="265"/>
      <c r="L185" s="265"/>
      <c r="M185" s="265"/>
      <c r="N185" s="265"/>
      <c r="O185" s="265"/>
    </row>
    <row r="186" spans="1:15" ht="15.75" customHeight="1">
      <c r="I186" s="265"/>
      <c r="J186" s="265"/>
      <c r="K186" s="265"/>
      <c r="L186" s="265"/>
      <c r="M186" s="265"/>
      <c r="N186" s="265"/>
      <c r="O186" s="265"/>
    </row>
    <row r="187" spans="1:15" ht="15.75" customHeight="1">
      <c r="I187" s="265"/>
      <c r="J187" s="265"/>
      <c r="K187" s="265"/>
      <c r="L187" s="265"/>
      <c r="M187" s="265"/>
      <c r="N187" s="265"/>
      <c r="O187" s="265"/>
    </row>
    <row r="188" spans="1:15" ht="15.75" customHeight="1">
      <c r="A188" s="181"/>
      <c r="B188" s="181"/>
      <c r="C188" s="298"/>
      <c r="D188" s="181"/>
      <c r="E188" s="299"/>
      <c r="F188" s="298"/>
      <c r="G188" s="300"/>
      <c r="H188" s="181"/>
      <c r="I188" s="265"/>
      <c r="J188" s="265"/>
      <c r="K188" s="265"/>
      <c r="L188" s="265"/>
      <c r="M188" s="265"/>
      <c r="N188" s="265"/>
      <c r="O188" s="265"/>
    </row>
    <row r="189" spans="1:15" ht="15.75" customHeight="1">
      <c r="A189" s="1"/>
      <c r="B189" s="301"/>
      <c r="C189" s="302"/>
      <c r="D189" s="301"/>
      <c r="E189" s="302"/>
      <c r="F189" s="302"/>
      <c r="G189" s="301"/>
      <c r="H189" s="301"/>
      <c r="I189" s="265"/>
      <c r="J189" s="265"/>
      <c r="K189" s="265"/>
      <c r="L189" s="265"/>
      <c r="M189" s="265"/>
      <c r="N189" s="265"/>
      <c r="O189" s="265"/>
    </row>
    <row r="190" spans="1:15" ht="15.75" customHeight="1">
      <c r="A190" s="1"/>
      <c r="B190" s="301"/>
      <c r="C190" s="302"/>
      <c r="D190" s="301"/>
      <c r="E190" s="302"/>
      <c r="F190" s="302"/>
      <c r="G190" s="301"/>
      <c r="H190" s="301"/>
      <c r="I190" s="265"/>
      <c r="J190" s="265"/>
      <c r="K190" s="265"/>
      <c r="L190" s="265"/>
      <c r="M190" s="265"/>
      <c r="N190" s="265"/>
      <c r="O190" s="265"/>
    </row>
    <row r="191" spans="1:15" ht="15.75" customHeight="1">
      <c r="A191" s="1"/>
      <c r="B191" s="301"/>
      <c r="C191" s="302"/>
      <c r="D191" s="301"/>
      <c r="E191" s="302"/>
      <c r="F191" s="302"/>
      <c r="G191" s="301"/>
      <c r="H191" s="301"/>
      <c r="I191" s="1"/>
      <c r="J191" s="1"/>
      <c r="K191" s="1"/>
      <c r="L191" s="1"/>
      <c r="M191" s="1"/>
      <c r="N191" s="1"/>
      <c r="O191" s="265"/>
    </row>
    <row r="192" spans="1:15" ht="15.75" customHeight="1">
      <c r="A192" s="303"/>
      <c r="B192" s="303"/>
      <c r="C192" s="303"/>
      <c r="D192" s="303"/>
      <c r="E192" s="303"/>
      <c r="F192" s="303"/>
      <c r="G192" s="303"/>
      <c r="H192" s="303"/>
      <c r="I192" s="303"/>
      <c r="J192" s="265"/>
      <c r="K192" s="265"/>
      <c r="L192" s="265"/>
      <c r="M192" s="265"/>
      <c r="N192" s="265"/>
      <c r="O192" s="265"/>
    </row>
    <row r="193" spans="1:10" ht="15.75" customHeight="1">
      <c r="A193" s="304"/>
      <c r="B193" s="304"/>
      <c r="C193" s="298"/>
      <c r="D193" s="181"/>
      <c r="E193" s="305"/>
      <c r="F193" s="298"/>
      <c r="G193" s="306"/>
      <c r="H193" s="181"/>
      <c r="I193" s="307"/>
      <c r="J193" s="265"/>
    </row>
    <row r="194" spans="1:10" ht="15.75" customHeight="1">
      <c r="A194" s="1"/>
      <c r="B194" s="301"/>
      <c r="C194" s="304"/>
      <c r="D194" s="301"/>
      <c r="E194" s="301"/>
      <c r="F194" s="304"/>
      <c r="G194" s="302"/>
      <c r="H194" s="308"/>
      <c r="I194" s="309"/>
      <c r="J194" s="265"/>
    </row>
    <row r="195" spans="1:10" ht="15.75" customHeight="1">
      <c r="A195" s="1"/>
      <c r="B195" s="301"/>
      <c r="C195" s="304"/>
      <c r="D195" s="301"/>
      <c r="E195" s="301"/>
      <c r="F195" s="304"/>
      <c r="G195" s="302"/>
      <c r="H195" s="308"/>
      <c r="I195" s="309"/>
      <c r="J195" s="265"/>
    </row>
    <row r="196" spans="1:10" ht="15.75" customHeight="1">
      <c r="A196" s="1"/>
      <c r="B196" s="301"/>
      <c r="C196" s="304"/>
      <c r="D196" s="301"/>
      <c r="E196" s="301"/>
      <c r="F196" s="304"/>
      <c r="G196" s="302"/>
      <c r="H196" s="308"/>
      <c r="I196" s="309"/>
      <c r="J196" s="265"/>
    </row>
    <row r="197" spans="1:10" ht="15.75" customHeight="1">
      <c r="A197" s="1"/>
      <c r="B197" s="301"/>
      <c r="C197" s="304"/>
      <c r="D197" s="301"/>
      <c r="E197" s="301"/>
      <c r="F197" s="304"/>
      <c r="G197" s="302"/>
      <c r="H197" s="308"/>
      <c r="I197" s="309"/>
      <c r="J197" s="265"/>
    </row>
    <row r="198" spans="1:10" ht="15.75" customHeight="1">
      <c r="A198" s="1"/>
      <c r="B198" s="301"/>
      <c r="C198" s="304"/>
      <c r="D198" s="301"/>
      <c r="E198" s="301"/>
      <c r="F198" s="304"/>
      <c r="G198" s="302"/>
      <c r="H198" s="308"/>
      <c r="I198" s="309"/>
      <c r="J198" s="265"/>
    </row>
    <row r="199" spans="1:10" ht="15.75" customHeight="1">
      <c r="A199" s="1"/>
      <c r="B199" s="301"/>
      <c r="C199" s="304"/>
      <c r="D199" s="301"/>
      <c r="E199" s="301"/>
      <c r="F199" s="304"/>
      <c r="G199" s="302"/>
      <c r="H199" s="308"/>
      <c r="I199" s="309"/>
      <c r="J199" s="265"/>
    </row>
    <row r="200" spans="1:10" ht="15.75" customHeight="1">
      <c r="A200" s="1"/>
      <c r="B200" s="301"/>
      <c r="C200" s="304"/>
      <c r="D200" s="301"/>
      <c r="E200" s="301"/>
      <c r="F200" s="304"/>
      <c r="G200" s="302"/>
      <c r="H200" s="308"/>
      <c r="I200" s="309"/>
      <c r="J200" s="265"/>
    </row>
    <row r="201" spans="1:10" ht="15.75" customHeight="1">
      <c r="A201" s="1"/>
      <c r="B201" s="301"/>
      <c r="C201" s="304"/>
      <c r="D201" s="301"/>
      <c r="E201" s="301"/>
      <c r="F201" s="304"/>
      <c r="G201" s="302"/>
      <c r="H201" s="308"/>
      <c r="I201" s="309"/>
      <c r="J201" s="265"/>
    </row>
    <row r="202" spans="1:10" ht="15.75" customHeight="1">
      <c r="A202" s="1"/>
      <c r="B202" s="301"/>
      <c r="C202" s="304"/>
      <c r="D202" s="301"/>
      <c r="E202" s="301"/>
      <c r="F202" s="304"/>
      <c r="G202" s="302"/>
      <c r="H202" s="308"/>
      <c r="I202" s="309"/>
      <c r="J202" s="265"/>
    </row>
    <row r="203" spans="1:10" ht="15.75" customHeight="1">
      <c r="A203" s="1"/>
      <c r="B203" s="301"/>
      <c r="C203" s="304"/>
      <c r="D203" s="301"/>
      <c r="E203" s="301"/>
      <c r="F203" s="304"/>
      <c r="G203" s="302"/>
      <c r="H203" s="308"/>
      <c r="I203" s="309"/>
      <c r="J203" s="265"/>
    </row>
    <row r="204" spans="1:10" ht="15.75" customHeight="1">
      <c r="A204" s="1"/>
      <c r="B204" s="301"/>
      <c r="C204" s="304"/>
      <c r="D204" s="301"/>
      <c r="E204" s="301"/>
      <c r="F204" s="304"/>
      <c r="G204" s="302"/>
      <c r="H204" s="308"/>
      <c r="I204" s="309"/>
      <c r="J204" s="265"/>
    </row>
    <row r="205" spans="1:10" ht="15.75" customHeight="1">
      <c r="A205" s="1"/>
      <c r="B205" s="301"/>
      <c r="C205" s="304"/>
      <c r="D205" s="301"/>
      <c r="E205" s="301"/>
      <c r="F205" s="304"/>
      <c r="G205" s="302"/>
      <c r="H205" s="308"/>
      <c r="I205" s="309"/>
      <c r="J205" s="265"/>
    </row>
    <row r="206" spans="1:10" ht="15.75" customHeight="1">
      <c r="A206" s="1"/>
      <c r="B206" s="301"/>
      <c r="C206" s="304"/>
      <c r="D206" s="301"/>
      <c r="E206" s="301"/>
      <c r="F206" s="304"/>
      <c r="G206" s="302"/>
      <c r="H206" s="308"/>
      <c r="I206" s="309"/>
      <c r="J206" s="265"/>
    </row>
    <row r="207" spans="1:10" ht="15.75" customHeight="1">
      <c r="A207" s="1"/>
      <c r="B207" s="301"/>
      <c r="C207" s="304"/>
      <c r="D207" s="301"/>
      <c r="E207" s="301"/>
      <c r="F207" s="304"/>
      <c r="G207" s="302"/>
      <c r="H207" s="308"/>
      <c r="I207" s="309"/>
      <c r="J207" s="265"/>
    </row>
    <row r="208" spans="1:10" ht="15.75" customHeight="1">
      <c r="A208" s="1"/>
      <c r="B208" s="301"/>
      <c r="C208" s="304"/>
      <c r="D208" s="301"/>
      <c r="E208" s="301"/>
      <c r="F208" s="304"/>
      <c r="G208" s="308"/>
      <c r="H208" s="308"/>
      <c r="I208" s="309"/>
      <c r="J208" s="265"/>
    </row>
    <row r="209" spans="1:10" ht="15.75" customHeight="1">
      <c r="A209" s="1"/>
      <c r="B209" s="301"/>
      <c r="C209" s="304"/>
      <c r="D209" s="301"/>
      <c r="E209" s="301"/>
      <c r="F209" s="304"/>
      <c r="G209" s="302"/>
      <c r="H209" s="308"/>
      <c r="I209" s="309"/>
      <c r="J209" s="265"/>
    </row>
    <row r="210" spans="1:10" ht="15.75" customHeight="1">
      <c r="A210" s="1"/>
      <c r="B210" s="301"/>
      <c r="C210" s="304"/>
      <c r="D210" s="301"/>
      <c r="E210" s="301"/>
      <c r="F210" s="304"/>
      <c r="G210" s="302"/>
      <c r="H210" s="308"/>
      <c r="I210" s="309"/>
      <c r="J210" s="265"/>
    </row>
    <row r="211" spans="1:10" ht="15.75" customHeight="1">
      <c r="A211" s="1"/>
      <c r="B211" s="301"/>
      <c r="C211" s="304"/>
      <c r="D211" s="301"/>
      <c r="E211" s="301"/>
      <c r="F211" s="304"/>
      <c r="G211" s="302"/>
      <c r="H211" s="308"/>
      <c r="I211" s="309"/>
      <c r="J211" s="265"/>
    </row>
    <row r="212" spans="1:10" ht="15.75" customHeight="1">
      <c r="A212" s="1"/>
      <c r="B212" s="301"/>
      <c r="C212" s="304"/>
      <c r="D212" s="301"/>
      <c r="E212" s="301"/>
      <c r="F212" s="304"/>
      <c r="G212" s="302"/>
      <c r="H212" s="308"/>
      <c r="I212" s="309"/>
      <c r="J212" s="265"/>
    </row>
    <row r="213" spans="1:10" ht="15.75" customHeight="1">
      <c r="A213" s="1"/>
      <c r="B213" s="301"/>
      <c r="C213" s="304"/>
      <c r="D213" s="301"/>
      <c r="E213" s="301"/>
      <c r="F213" s="304"/>
      <c r="G213" s="302"/>
      <c r="H213" s="308"/>
      <c r="I213" s="309"/>
      <c r="J213" s="265"/>
    </row>
    <row r="214" spans="1:10" ht="15.75" customHeight="1">
      <c r="A214" s="1"/>
      <c r="B214" s="301"/>
      <c r="C214" s="304"/>
      <c r="D214" s="301"/>
      <c r="E214" s="301"/>
      <c r="F214" s="304"/>
      <c r="G214" s="302"/>
      <c r="H214" s="308"/>
      <c r="I214" s="309"/>
      <c r="J214" s="265"/>
    </row>
    <row r="215" spans="1:10" ht="15.75" customHeight="1">
      <c r="A215" s="1"/>
      <c r="B215" s="301"/>
      <c r="C215" s="304"/>
      <c r="D215" s="301"/>
      <c r="E215" s="301"/>
      <c r="F215" s="304"/>
      <c r="G215" s="302"/>
      <c r="H215" s="308"/>
      <c r="I215" s="309"/>
      <c r="J215" s="265"/>
    </row>
    <row r="216" spans="1:10" ht="15.75" customHeight="1">
      <c r="A216" s="310"/>
      <c r="B216" s="301"/>
      <c r="C216" s="304"/>
      <c r="D216" s="301"/>
      <c r="E216" s="301"/>
      <c r="F216" s="304"/>
      <c r="G216" s="302"/>
      <c r="H216" s="308"/>
      <c r="I216" s="309"/>
      <c r="J216" s="265"/>
    </row>
    <row r="217" spans="1:10" ht="15.75" customHeight="1">
      <c r="A217" s="310"/>
      <c r="B217" s="301"/>
      <c r="C217" s="304"/>
      <c r="D217" s="301"/>
      <c r="E217" s="301"/>
      <c r="F217" s="304"/>
      <c r="G217" s="302"/>
      <c r="H217" s="308"/>
      <c r="I217" s="309"/>
      <c r="J217" s="265"/>
    </row>
    <row r="218" spans="1:10" ht="15.75" customHeight="1">
      <c r="A218" s="310"/>
      <c r="B218" s="301"/>
      <c r="C218" s="304"/>
      <c r="D218" s="301"/>
      <c r="E218" s="301"/>
      <c r="F218" s="304"/>
      <c r="G218" s="302"/>
      <c r="H218" s="308"/>
      <c r="I218" s="309"/>
      <c r="J218" s="265"/>
    </row>
    <row r="219" spans="1:10" ht="15.75" customHeight="1">
      <c r="A219" s="1"/>
      <c r="B219" s="301"/>
      <c r="C219" s="301"/>
      <c r="D219" s="301"/>
      <c r="E219" s="301"/>
      <c r="F219" s="301"/>
      <c r="G219" s="302"/>
      <c r="H219" s="308"/>
      <c r="I219" s="308"/>
      <c r="J219" s="265"/>
    </row>
    <row r="220" spans="1:10" ht="15.75" customHeight="1">
      <c r="A220" s="1"/>
      <c r="B220" s="301"/>
      <c r="C220" s="1"/>
      <c r="D220" s="1"/>
      <c r="E220" s="1"/>
      <c r="F220" s="1"/>
      <c r="G220" s="1"/>
      <c r="H220" s="1"/>
      <c r="I220" s="1"/>
      <c r="J220" s="265"/>
    </row>
    <row r="221" spans="1:10" ht="15.75" customHeight="1">
      <c r="A221" s="181"/>
      <c r="B221" s="181"/>
      <c r="C221" s="298"/>
      <c r="D221" s="181"/>
      <c r="E221" s="299"/>
      <c r="F221" s="298"/>
      <c r="G221" s="181"/>
      <c r="H221" s="311"/>
      <c r="I221" s="311"/>
      <c r="J221" s="265"/>
    </row>
    <row r="222" spans="1:10" ht="15.75" customHeight="1">
      <c r="A222" s="312"/>
      <c r="B222" s="301"/>
      <c r="C222" s="304"/>
      <c r="D222" s="301"/>
      <c r="E222" s="1"/>
      <c r="F222" s="304"/>
      <c r="G222" s="1"/>
      <c r="H222" s="313"/>
      <c r="I222" s="533"/>
      <c r="J222" s="265"/>
    </row>
    <row r="223" spans="1:10" ht="15.75" customHeight="1">
      <c r="A223" s="1"/>
      <c r="B223" s="301"/>
      <c r="C223" s="304"/>
      <c r="D223" s="301"/>
      <c r="E223" s="301"/>
      <c r="F223" s="304"/>
      <c r="G223" s="302"/>
      <c r="H223" s="308"/>
      <c r="I223" s="522"/>
      <c r="J223" s="265"/>
    </row>
    <row r="224" spans="1:10" ht="15.75" customHeight="1">
      <c r="A224" s="310"/>
      <c r="B224" s="301"/>
      <c r="C224" s="304"/>
      <c r="D224" s="301"/>
      <c r="E224" s="301"/>
      <c r="F224" s="304"/>
      <c r="G224" s="302"/>
      <c r="H224" s="308"/>
      <c r="I224" s="522"/>
      <c r="J224" s="265"/>
    </row>
    <row r="225" spans="1:10" ht="15.75" customHeight="1">
      <c r="A225" s="310"/>
      <c r="B225" s="301"/>
      <c r="C225" s="304"/>
      <c r="D225" s="301"/>
      <c r="E225" s="301"/>
      <c r="F225" s="304"/>
      <c r="G225" s="302"/>
      <c r="H225" s="308"/>
      <c r="I225" s="1"/>
      <c r="J225" s="265"/>
    </row>
    <row r="226" spans="1:10" ht="15.75" customHeight="1">
      <c r="A226" s="1"/>
      <c r="B226" s="301"/>
      <c r="C226" s="304"/>
      <c r="D226" s="301"/>
      <c r="E226" s="1"/>
      <c r="F226" s="304"/>
      <c r="G226" s="1"/>
      <c r="H226" s="313"/>
      <c r="I226" s="1"/>
      <c r="J226" s="265"/>
    </row>
    <row r="227" spans="1:10" ht="15.75" customHeight="1">
      <c r="A227" s="312"/>
      <c r="B227" s="301"/>
      <c r="C227" s="304"/>
      <c r="D227" s="301"/>
      <c r="E227" s="1"/>
      <c r="F227" s="304"/>
      <c r="G227" s="1"/>
      <c r="H227" s="313"/>
      <c r="I227" s="1"/>
      <c r="J227" s="265"/>
    </row>
    <row r="228" spans="1:10" ht="15.75" customHeight="1">
      <c r="A228" s="312"/>
      <c r="B228" s="301"/>
      <c r="C228" s="304"/>
      <c r="D228" s="301"/>
      <c r="E228" s="1"/>
      <c r="F228" s="304"/>
      <c r="G228" s="1"/>
      <c r="H228" s="313"/>
      <c r="I228" s="1"/>
      <c r="J228" s="265"/>
    </row>
    <row r="229" spans="1:10" ht="15.75" customHeight="1">
      <c r="A229" s="1"/>
      <c r="B229" s="301"/>
      <c r="C229" s="304"/>
      <c r="D229" s="301"/>
      <c r="E229" s="1"/>
      <c r="F229" s="304"/>
      <c r="G229" s="301"/>
      <c r="H229" s="313"/>
      <c r="I229" s="1"/>
      <c r="J229" s="265"/>
    </row>
    <row r="230" spans="1:10" ht="15.75" customHeight="1">
      <c r="A230" s="1"/>
      <c r="B230" s="301"/>
      <c r="C230" s="304"/>
      <c r="D230" s="301"/>
      <c r="E230" s="1"/>
      <c r="F230" s="304"/>
      <c r="G230" s="1"/>
      <c r="H230" s="313"/>
      <c r="I230" s="1"/>
      <c r="J230" s="265"/>
    </row>
    <row r="231" spans="1:10" ht="15.75" customHeight="1">
      <c r="A231" s="1"/>
      <c r="B231" s="301"/>
      <c r="C231" s="304"/>
      <c r="D231" s="301"/>
      <c r="E231" s="1"/>
      <c r="F231" s="304"/>
      <c r="G231" s="1"/>
      <c r="H231" s="313"/>
      <c r="I231" s="1"/>
      <c r="J231" s="265"/>
    </row>
    <row r="232" spans="1:10" ht="15.75" customHeight="1">
      <c r="A232" s="1"/>
      <c r="B232" s="301"/>
      <c r="C232" s="304"/>
      <c r="D232" s="301"/>
      <c r="E232" s="1"/>
      <c r="F232" s="304"/>
      <c r="G232" s="1"/>
      <c r="H232" s="313"/>
      <c r="I232" s="1"/>
      <c r="J232" s="265"/>
    </row>
    <row r="233" spans="1:10" ht="15.75" customHeight="1">
      <c r="A233" s="1"/>
      <c r="B233" s="301"/>
      <c r="C233" s="304"/>
      <c r="D233" s="301"/>
      <c r="E233" s="301"/>
      <c r="F233" s="304"/>
      <c r="G233" s="301"/>
      <c r="H233" s="313"/>
      <c r="I233" s="1"/>
      <c r="J233" s="265"/>
    </row>
    <row r="234" spans="1:10" ht="15.75" customHeight="1">
      <c r="A234" s="1"/>
      <c r="B234" s="301"/>
      <c r="C234" s="304"/>
      <c r="D234" s="301"/>
      <c r="E234" s="301"/>
      <c r="F234" s="304"/>
      <c r="G234" s="301"/>
      <c r="H234" s="313"/>
      <c r="I234" s="1"/>
      <c r="J234" s="265"/>
    </row>
    <row r="235" spans="1:10" ht="15.75" customHeight="1">
      <c r="A235" s="1"/>
      <c r="B235" s="301"/>
      <c r="C235" s="304"/>
      <c r="D235" s="301"/>
      <c r="E235" s="1"/>
      <c r="F235" s="304"/>
      <c r="G235" s="301"/>
      <c r="H235" s="313"/>
      <c r="I235" s="1"/>
      <c r="J235" s="265"/>
    </row>
    <row r="236" spans="1:10" ht="15.75" customHeight="1">
      <c r="A236" s="1"/>
      <c r="B236" s="301"/>
      <c r="C236" s="304"/>
      <c r="D236" s="301"/>
      <c r="E236" s="1"/>
      <c r="F236" s="304"/>
      <c r="G236" s="301"/>
      <c r="H236" s="313"/>
      <c r="I236" s="1"/>
      <c r="J236" s="265"/>
    </row>
    <row r="237" spans="1:10" ht="15.75" customHeight="1">
      <c r="A237" s="1"/>
      <c r="B237" s="301"/>
      <c r="C237" s="304"/>
      <c r="D237" s="301"/>
      <c r="E237" s="1"/>
      <c r="F237" s="304"/>
      <c r="G237" s="301"/>
      <c r="H237" s="313"/>
      <c r="I237" s="1"/>
      <c r="J237" s="265"/>
    </row>
    <row r="238" spans="1:10" ht="15.75" customHeight="1">
      <c r="A238" s="1"/>
      <c r="B238" s="301"/>
      <c r="C238" s="304"/>
      <c r="D238" s="301"/>
      <c r="E238" s="1"/>
      <c r="F238" s="304"/>
      <c r="G238" s="301"/>
      <c r="H238" s="313"/>
      <c r="I238" s="1"/>
      <c r="J238" s="265"/>
    </row>
    <row r="239" spans="1:10" ht="15.75" customHeight="1">
      <c r="A239" s="1"/>
      <c r="B239" s="301"/>
      <c r="C239" s="304"/>
      <c r="D239" s="301"/>
      <c r="E239" s="1"/>
      <c r="F239" s="304"/>
      <c r="G239" s="301"/>
      <c r="H239" s="313"/>
      <c r="I239" s="1"/>
      <c r="J239" s="265"/>
    </row>
    <row r="240" spans="1:10" ht="15.75" customHeight="1">
      <c r="A240" s="1"/>
      <c r="B240" s="301"/>
      <c r="C240" s="304"/>
      <c r="D240" s="301"/>
      <c r="E240" s="1"/>
      <c r="F240" s="304"/>
      <c r="G240" s="301"/>
      <c r="H240" s="313"/>
      <c r="I240" s="1"/>
      <c r="J240" s="265"/>
    </row>
    <row r="241" spans="1:10" ht="15.75" customHeight="1">
      <c r="A241" s="1"/>
      <c r="B241" s="301"/>
      <c r="C241" s="304"/>
      <c r="D241" s="301"/>
      <c r="E241" s="1"/>
      <c r="F241" s="304"/>
      <c r="G241" s="301"/>
      <c r="H241" s="313"/>
      <c r="I241" s="1"/>
      <c r="J241" s="265"/>
    </row>
    <row r="242" spans="1:10" ht="15.75" customHeight="1">
      <c r="A242" s="1"/>
      <c r="B242" s="301"/>
      <c r="C242" s="304"/>
      <c r="D242" s="301"/>
      <c r="E242" s="1"/>
      <c r="F242" s="304"/>
      <c r="G242" s="301"/>
      <c r="H242" s="313"/>
      <c r="I242" s="1"/>
      <c r="J242" s="265"/>
    </row>
    <row r="243" spans="1:10" ht="15.75" customHeight="1">
      <c r="A243" s="1"/>
      <c r="B243" s="301"/>
      <c r="C243" s="304"/>
      <c r="D243" s="301"/>
      <c r="E243" s="301"/>
      <c r="F243" s="304"/>
      <c r="G243" s="301"/>
      <c r="H243" s="313"/>
      <c r="I243" s="1"/>
      <c r="J243" s="265"/>
    </row>
    <row r="244" spans="1:10" ht="15.75" customHeight="1">
      <c r="A244" s="1"/>
      <c r="B244" s="301"/>
      <c r="C244" s="304"/>
      <c r="D244" s="301"/>
      <c r="E244" s="1"/>
      <c r="F244" s="304"/>
      <c r="G244" s="301"/>
      <c r="H244" s="313"/>
      <c r="I244" s="1"/>
      <c r="J244" s="265"/>
    </row>
    <row r="245" spans="1:10" ht="15.75" customHeight="1">
      <c r="A245" s="1"/>
      <c r="B245" s="301"/>
      <c r="C245" s="304"/>
      <c r="D245" s="301"/>
      <c r="E245" s="1"/>
      <c r="F245" s="304"/>
      <c r="G245" s="301"/>
      <c r="H245" s="313"/>
      <c r="I245" s="1"/>
      <c r="J245" s="265"/>
    </row>
    <row r="246" spans="1:10" ht="15.75" customHeight="1">
      <c r="A246" s="1"/>
      <c r="B246" s="301"/>
      <c r="C246" s="304"/>
      <c r="D246" s="301"/>
      <c r="E246" s="1"/>
      <c r="F246" s="304"/>
      <c r="G246" s="301"/>
      <c r="H246" s="313"/>
      <c r="I246" s="1"/>
      <c r="J246" s="265"/>
    </row>
    <row r="247" spans="1:10" ht="15.75" customHeight="1">
      <c r="A247" s="1"/>
      <c r="B247" s="301"/>
      <c r="C247" s="304"/>
      <c r="D247" s="301"/>
      <c r="E247" s="1"/>
      <c r="F247" s="304"/>
      <c r="G247" s="301"/>
      <c r="H247" s="313"/>
      <c r="I247" s="1"/>
      <c r="J247" s="265"/>
    </row>
    <row r="248" spans="1:10" ht="15.75" customHeight="1">
      <c r="A248" s="1"/>
      <c r="B248" s="301"/>
      <c r="C248" s="304"/>
      <c r="D248" s="301"/>
      <c r="E248" s="1"/>
      <c r="F248" s="304"/>
      <c r="G248" s="301"/>
      <c r="H248" s="313"/>
      <c r="I248" s="1"/>
      <c r="J248" s="265"/>
    </row>
    <row r="249" spans="1:10" ht="15.75" customHeight="1">
      <c r="A249" s="1"/>
      <c r="B249" s="301"/>
      <c r="C249" s="304"/>
      <c r="D249" s="301"/>
      <c r="E249" s="1"/>
      <c r="F249" s="304"/>
      <c r="G249" s="301"/>
      <c r="H249" s="313"/>
      <c r="I249" s="1"/>
      <c r="J249" s="265"/>
    </row>
    <row r="250" spans="1:10" ht="15.75" customHeight="1">
      <c r="A250" s="1"/>
      <c r="B250" s="301"/>
      <c r="C250" s="304"/>
      <c r="D250" s="301"/>
      <c r="E250" s="1"/>
      <c r="F250" s="304"/>
      <c r="G250" s="301"/>
      <c r="H250" s="313"/>
      <c r="I250" s="1"/>
      <c r="J250" s="265"/>
    </row>
    <row r="251" spans="1:10" ht="15.75" customHeight="1">
      <c r="A251" s="1"/>
      <c r="B251" s="301"/>
      <c r="C251" s="304"/>
      <c r="D251" s="301"/>
      <c r="E251" s="1"/>
      <c r="F251" s="304"/>
      <c r="G251" s="301"/>
      <c r="H251" s="313"/>
      <c r="I251" s="1"/>
      <c r="J251" s="265"/>
    </row>
    <row r="252" spans="1:10" ht="15.75" customHeight="1">
      <c r="A252" s="1"/>
      <c r="B252" s="301"/>
      <c r="C252" s="304"/>
      <c r="D252" s="301"/>
      <c r="E252" s="1"/>
      <c r="F252" s="304"/>
      <c r="G252" s="301"/>
      <c r="H252" s="313"/>
      <c r="I252" s="1"/>
      <c r="J252" s="265"/>
    </row>
    <row r="253" spans="1:10" ht="15.75" customHeight="1">
      <c r="A253" s="1"/>
      <c r="B253" s="301"/>
      <c r="C253" s="304"/>
      <c r="D253" s="301"/>
      <c r="E253" s="1"/>
      <c r="F253" s="304"/>
      <c r="G253" s="301"/>
      <c r="H253" s="313"/>
      <c r="I253" s="1"/>
      <c r="J253" s="265"/>
    </row>
    <row r="254" spans="1:10" ht="15.75" customHeight="1">
      <c r="A254" s="1"/>
      <c r="B254" s="301"/>
      <c r="C254" s="304"/>
      <c r="D254" s="301"/>
      <c r="E254" s="1"/>
      <c r="F254" s="304"/>
      <c r="G254" s="301"/>
      <c r="H254" s="313"/>
      <c r="I254" s="1"/>
      <c r="J254" s="265"/>
    </row>
    <row r="255" spans="1:10" ht="15.75" customHeight="1">
      <c r="A255" s="1"/>
      <c r="B255" s="301"/>
      <c r="C255" s="304"/>
      <c r="D255" s="301"/>
      <c r="E255" s="1"/>
      <c r="F255" s="304"/>
      <c r="G255" s="301"/>
      <c r="H255" s="313"/>
      <c r="I255" s="1"/>
      <c r="J255" s="265"/>
    </row>
    <row r="256" spans="1:10" ht="15.75" customHeight="1">
      <c r="A256" s="1"/>
      <c r="B256" s="301"/>
      <c r="C256" s="304"/>
      <c r="D256" s="301"/>
      <c r="E256" s="1"/>
      <c r="F256" s="304"/>
      <c r="G256" s="301"/>
      <c r="H256" s="313"/>
      <c r="I256" s="1"/>
      <c r="J256" s="265"/>
    </row>
    <row r="257" spans="1:10" ht="15.75" customHeight="1">
      <c r="A257" s="312"/>
      <c r="B257" s="301"/>
      <c r="C257" s="304"/>
      <c r="D257" s="301"/>
      <c r="E257" s="1"/>
      <c r="F257" s="304"/>
      <c r="G257" s="301"/>
      <c r="H257" s="313"/>
      <c r="I257" s="1"/>
      <c r="J257" s="265"/>
    </row>
    <row r="258" spans="1:10" ht="15.75" customHeight="1">
      <c r="A258" s="312"/>
      <c r="B258" s="301"/>
      <c r="C258" s="304"/>
      <c r="D258" s="301"/>
      <c r="E258" s="1"/>
      <c r="F258" s="304"/>
      <c r="G258" s="301"/>
      <c r="H258" s="313"/>
      <c r="I258" s="1"/>
      <c r="J258" s="265"/>
    </row>
    <row r="259" spans="1:10" ht="15.75" customHeight="1">
      <c r="A259" s="1"/>
      <c r="B259" s="301"/>
      <c r="C259" s="304"/>
      <c r="D259" s="301"/>
      <c r="E259" s="1"/>
      <c r="F259" s="304"/>
      <c r="G259" s="301"/>
      <c r="H259" s="313"/>
      <c r="I259" s="1"/>
      <c r="J259" s="265"/>
    </row>
    <row r="260" spans="1:10" ht="15.75" customHeight="1">
      <c r="A260" s="1"/>
      <c r="B260" s="301"/>
      <c r="C260" s="304"/>
      <c r="D260" s="301"/>
      <c r="E260" s="1"/>
      <c r="F260" s="304"/>
      <c r="G260" s="301"/>
      <c r="H260" s="313"/>
      <c r="I260" s="1"/>
      <c r="J260" s="265"/>
    </row>
    <row r="261" spans="1:10" ht="15.75" customHeight="1">
      <c r="A261" s="312"/>
      <c r="B261" s="301"/>
      <c r="C261" s="304"/>
      <c r="D261" s="301"/>
      <c r="E261" s="1"/>
      <c r="F261" s="304"/>
      <c r="G261" s="301"/>
      <c r="H261" s="313"/>
      <c r="I261" s="1"/>
      <c r="J261" s="265"/>
    </row>
    <row r="262" spans="1:10" ht="15.75" customHeight="1">
      <c r="A262" s="1"/>
      <c r="B262" s="301"/>
      <c r="C262" s="304"/>
      <c r="D262" s="301"/>
      <c r="E262" s="1"/>
      <c r="F262" s="304"/>
      <c r="G262" s="301"/>
      <c r="H262" s="313"/>
      <c r="I262" s="1"/>
      <c r="J262" s="265"/>
    </row>
    <row r="263" spans="1:10" ht="15.75" customHeight="1">
      <c r="A263" s="1"/>
      <c r="B263" s="301"/>
      <c r="C263" s="304"/>
      <c r="D263" s="301"/>
      <c r="E263" s="1"/>
      <c r="F263" s="304"/>
      <c r="G263" s="301"/>
      <c r="H263" s="313"/>
      <c r="I263" s="1"/>
      <c r="J263" s="265"/>
    </row>
    <row r="264" spans="1:10" ht="15.75" customHeight="1">
      <c r="A264" s="1"/>
      <c r="B264" s="301"/>
      <c r="C264" s="304"/>
      <c r="D264" s="301"/>
      <c r="E264" s="1"/>
      <c r="F264" s="304"/>
      <c r="G264" s="301"/>
      <c r="H264" s="313"/>
      <c r="I264" s="1"/>
      <c r="J264" s="265"/>
    </row>
    <row r="265" spans="1:10" ht="15.75" customHeight="1">
      <c r="A265" s="1"/>
      <c r="B265" s="301"/>
      <c r="C265" s="304"/>
      <c r="D265" s="301"/>
      <c r="E265" s="1"/>
      <c r="F265" s="314"/>
      <c r="G265" s="1"/>
      <c r="H265" s="313"/>
      <c r="I265" s="1"/>
      <c r="J265" s="265"/>
    </row>
    <row r="266" spans="1:10" ht="15.75" customHeight="1">
      <c r="A266" s="303"/>
      <c r="B266" s="303"/>
      <c r="C266" s="303"/>
      <c r="D266" s="303"/>
      <c r="E266" s="303"/>
      <c r="F266" s="303"/>
      <c r="G266" s="303"/>
      <c r="H266" s="303"/>
      <c r="I266" s="303"/>
      <c r="J266" s="265"/>
    </row>
    <row r="267" spans="1:10" ht="15.75" customHeight="1">
      <c r="A267" s="303"/>
      <c r="B267" s="303"/>
      <c r="C267" s="303"/>
      <c r="D267" s="303"/>
      <c r="E267" s="303"/>
      <c r="F267" s="303"/>
      <c r="G267" s="303"/>
      <c r="H267" s="303"/>
      <c r="I267" s="303"/>
      <c r="J267" s="265"/>
    </row>
    <row r="268" spans="1:10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265"/>
    </row>
    <row r="269" spans="1:1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265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5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5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5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5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5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5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5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5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5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5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5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5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5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5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5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65"/>
    </row>
    <row r="286" spans="1:1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265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65"/>
    </row>
    <row r="288" spans="1:1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265"/>
    </row>
    <row r="289" spans="1:1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265"/>
    </row>
    <row r="290" spans="1:10" ht="15.75" customHeight="1"/>
    <row r="291" spans="1:10" ht="15.75" customHeight="1"/>
    <row r="292" spans="1:10" ht="15.75" customHeight="1"/>
    <row r="293" spans="1:10" ht="15.75" customHeight="1"/>
    <row r="294" spans="1:10" ht="15.75" customHeight="1"/>
    <row r="295" spans="1:10" ht="15.75" customHeight="1"/>
    <row r="296" spans="1:10" ht="15.75" customHeight="1"/>
    <row r="297" spans="1:10" ht="15.75" customHeight="1"/>
    <row r="298" spans="1:10" ht="15.75" customHeight="1"/>
    <row r="299" spans="1:10" ht="15.75" customHeight="1"/>
    <row r="300" spans="1:10" ht="15.75" customHeight="1"/>
    <row r="301" spans="1:10" ht="15.75" customHeight="1"/>
    <row r="302" spans="1:10" ht="15.75" customHeight="1"/>
    <row r="303" spans="1:10" ht="15.75" customHeight="1"/>
    <row r="304" spans="1:10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6">
    <mergeCell ref="I222:I224"/>
    <mergeCell ref="A2:K2"/>
    <mergeCell ref="A35:G35"/>
    <mergeCell ref="A40:G40"/>
    <mergeCell ref="F71:H71"/>
    <mergeCell ref="A129:H129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O1008"/>
  <sheetViews>
    <sheetView workbookViewId="0"/>
  </sheetViews>
  <sheetFormatPr defaultColWidth="14.42578125" defaultRowHeight="15" customHeight="1"/>
  <cols>
    <col min="1" max="1" width="50.28515625" customWidth="1"/>
    <col min="2" max="2" width="16.8554687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8.140625" customWidth="1"/>
    <col min="12" max="12" width="13.28515625" customWidth="1"/>
    <col min="13" max="26" width="8.85546875" customWidth="1"/>
  </cols>
  <sheetData>
    <row r="2" spans="1:12" ht="24">
      <c r="A2" s="521" t="s">
        <v>0</v>
      </c>
      <c r="B2" s="522"/>
      <c r="C2" s="522"/>
      <c r="D2" s="522"/>
      <c r="E2" s="522"/>
      <c r="F2" s="522"/>
      <c r="G2" s="522"/>
      <c r="H2" s="522"/>
      <c r="I2" s="522"/>
      <c r="J2" s="522"/>
      <c r="K2" s="522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563</v>
      </c>
      <c r="B4" s="10" t="s">
        <v>14</v>
      </c>
      <c r="C4" s="11">
        <v>1</v>
      </c>
      <c r="D4" s="12">
        <v>0</v>
      </c>
      <c r="E4" s="13"/>
      <c r="F4" s="14"/>
      <c r="G4" s="12">
        <f t="shared" ref="G4:G32" si="0">D4+E4-F4</f>
        <v>0</v>
      </c>
      <c r="H4" s="14">
        <v>1</v>
      </c>
      <c r="I4" s="15">
        <f t="shared" ref="I4:I32" si="1">C4*G4*H4</f>
        <v>0</v>
      </c>
      <c r="J4" s="16">
        <v>0</v>
      </c>
      <c r="K4" s="17">
        <v>190</v>
      </c>
      <c r="L4" s="17">
        <f t="shared" ref="L4:L32" si="2">J4*K4</f>
        <v>0</v>
      </c>
    </row>
    <row r="5" spans="1:12">
      <c r="A5" s="9" t="s">
        <v>564</v>
      </c>
      <c r="B5" s="10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565</v>
      </c>
      <c r="B6" s="10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566</v>
      </c>
      <c r="B7" s="10" t="s">
        <v>16</v>
      </c>
      <c r="C7" s="11">
        <v>1</v>
      </c>
      <c r="D7" s="12">
        <v>0</v>
      </c>
      <c r="E7" s="13"/>
      <c r="F7" s="14"/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567</v>
      </c>
      <c r="B8" s="10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568</v>
      </c>
      <c r="B9" s="10" t="s">
        <v>16</v>
      </c>
      <c r="C9" s="11">
        <v>0.5</v>
      </c>
      <c r="D9" s="12">
        <v>0</v>
      </c>
      <c r="E9" s="13"/>
      <c r="F9" s="14"/>
      <c r="G9" s="12">
        <f t="shared" si="0"/>
        <v>0</v>
      </c>
      <c r="H9" s="14">
        <v>10</v>
      </c>
      <c r="I9" s="15">
        <f t="shared" si="1"/>
        <v>0</v>
      </c>
      <c r="J9" s="16">
        <f t="shared" si="3"/>
        <v>0</v>
      </c>
      <c r="K9" s="17">
        <v>87.5</v>
      </c>
      <c r="L9" s="17">
        <f t="shared" si="2"/>
        <v>0</v>
      </c>
    </row>
    <row r="10" spans="1:12">
      <c r="A10" s="9" t="s">
        <v>569</v>
      </c>
      <c r="B10" s="10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570</v>
      </c>
      <c r="B11" s="10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571</v>
      </c>
      <c r="B12" s="10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572</v>
      </c>
      <c r="B13" s="10" t="s">
        <v>16</v>
      </c>
      <c r="C13" s="11">
        <v>1</v>
      </c>
      <c r="D13" s="12">
        <v>0</v>
      </c>
      <c r="E13" s="13"/>
      <c r="F13" s="14"/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573</v>
      </c>
      <c r="B14" s="19" t="s">
        <v>26</v>
      </c>
      <c r="C14" s="11">
        <v>0.2</v>
      </c>
      <c r="D14" s="12">
        <v>400</v>
      </c>
      <c r="E14" s="13"/>
      <c r="F14" s="14"/>
      <c r="G14" s="12">
        <f t="shared" si="0"/>
        <v>400</v>
      </c>
      <c r="H14" s="14">
        <v>18</v>
      </c>
      <c r="I14" s="15">
        <f t="shared" si="1"/>
        <v>1440</v>
      </c>
      <c r="J14" s="16">
        <f t="shared" si="4"/>
        <v>7200</v>
      </c>
      <c r="K14" s="17">
        <v>68</v>
      </c>
      <c r="L14" s="17">
        <f t="shared" si="2"/>
        <v>489600</v>
      </c>
    </row>
    <row r="15" spans="1:12">
      <c r="A15" s="9" t="s">
        <v>574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90">
        <v>0</v>
      </c>
      <c r="L15" s="17">
        <f t="shared" si="2"/>
        <v>0</v>
      </c>
    </row>
    <row r="16" spans="1:12" ht="29.25">
      <c r="A16" s="21" t="s">
        <v>575</v>
      </c>
      <c r="B16" s="19" t="s">
        <v>26</v>
      </c>
      <c r="C16" s="11">
        <v>0.2</v>
      </c>
      <c r="D16" s="12">
        <v>43</v>
      </c>
      <c r="E16" s="22"/>
      <c r="F16" s="14"/>
      <c r="G16" s="12">
        <f t="shared" si="0"/>
        <v>43</v>
      </c>
      <c r="H16" s="14">
        <v>18</v>
      </c>
      <c r="I16" s="15">
        <f t="shared" si="1"/>
        <v>154.79999999999998</v>
      </c>
      <c r="J16" s="16">
        <f t="shared" ref="J16:J19" si="5">H16*G16</f>
        <v>774</v>
      </c>
      <c r="K16" s="17">
        <v>70</v>
      </c>
      <c r="L16" s="17">
        <f t="shared" si="2"/>
        <v>54180</v>
      </c>
    </row>
    <row r="17" spans="1:12">
      <c r="A17" s="21" t="s">
        <v>576</v>
      </c>
      <c r="B17" s="19" t="s">
        <v>26</v>
      </c>
      <c r="C17" s="11">
        <v>0.2</v>
      </c>
      <c r="D17" s="12">
        <v>400</v>
      </c>
      <c r="E17" s="22"/>
      <c r="F17" s="14"/>
      <c r="G17" s="12">
        <f t="shared" si="0"/>
        <v>400</v>
      </c>
      <c r="H17" s="14">
        <v>18</v>
      </c>
      <c r="I17" s="15">
        <f t="shared" si="1"/>
        <v>1440</v>
      </c>
      <c r="J17" s="16">
        <f t="shared" si="5"/>
        <v>7200</v>
      </c>
      <c r="K17" s="17">
        <v>94.1</v>
      </c>
      <c r="L17" s="17">
        <f t="shared" si="2"/>
        <v>677520</v>
      </c>
    </row>
    <row r="18" spans="1:12">
      <c r="A18" s="9" t="s">
        <v>577</v>
      </c>
      <c r="B18" s="19" t="s">
        <v>26</v>
      </c>
      <c r="C18" s="11">
        <v>0.2</v>
      </c>
      <c r="D18" s="23">
        <v>0</v>
      </c>
      <c r="E18" s="13"/>
      <c r="F18" s="14"/>
      <c r="G18" s="12">
        <f t="shared" si="0"/>
        <v>0</v>
      </c>
      <c r="H18" s="14">
        <v>18</v>
      </c>
      <c r="I18" s="15">
        <f t="shared" si="1"/>
        <v>0</v>
      </c>
      <c r="J18" s="16">
        <f t="shared" si="5"/>
        <v>0</v>
      </c>
      <c r="K18" s="17">
        <v>70</v>
      </c>
      <c r="L18" s="17">
        <f t="shared" si="2"/>
        <v>0</v>
      </c>
    </row>
    <row r="19" spans="1:12">
      <c r="A19" s="9" t="s">
        <v>31</v>
      </c>
      <c r="B19" s="10"/>
      <c r="C19" s="11">
        <v>1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578</v>
      </c>
      <c r="B20" s="10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2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579</v>
      </c>
      <c r="B21" s="10" t="s">
        <v>34</v>
      </c>
      <c r="C21" s="11">
        <v>0.11</v>
      </c>
      <c r="D21" s="12">
        <v>0</v>
      </c>
      <c r="E21" s="13"/>
      <c r="F21" s="14"/>
      <c r="G21" s="12">
        <f t="shared" si="0"/>
        <v>0</v>
      </c>
      <c r="H21" s="14">
        <v>10</v>
      </c>
      <c r="I21" s="15">
        <f t="shared" si="1"/>
        <v>0</v>
      </c>
      <c r="J21" s="16">
        <f t="shared" si="6"/>
        <v>0</v>
      </c>
      <c r="K21" s="17">
        <v>39</v>
      </c>
      <c r="L21" s="17">
        <f t="shared" si="2"/>
        <v>0</v>
      </c>
    </row>
    <row r="22" spans="1:12" ht="15.75" customHeight="1">
      <c r="A22" s="9" t="s">
        <v>580</v>
      </c>
      <c r="B22" s="10" t="s">
        <v>34</v>
      </c>
      <c r="C22" s="11">
        <v>0.11</v>
      </c>
      <c r="D22" s="12">
        <v>9</v>
      </c>
      <c r="E22" s="13"/>
      <c r="F22" s="14"/>
      <c r="G22" s="12">
        <f t="shared" si="0"/>
        <v>9</v>
      </c>
      <c r="H22" s="14">
        <v>10</v>
      </c>
      <c r="I22" s="15">
        <f t="shared" si="1"/>
        <v>9.9</v>
      </c>
      <c r="J22" s="16">
        <f t="shared" si="6"/>
        <v>90</v>
      </c>
      <c r="K22" s="17">
        <v>39</v>
      </c>
      <c r="L22" s="17">
        <f t="shared" si="2"/>
        <v>3510</v>
      </c>
    </row>
    <row r="23" spans="1:12" ht="15.75" customHeight="1">
      <c r="A23" s="9" t="s">
        <v>581</v>
      </c>
      <c r="B23" s="10" t="s">
        <v>34</v>
      </c>
      <c r="C23" s="11">
        <v>0.11</v>
      </c>
      <c r="D23" s="12">
        <v>2</v>
      </c>
      <c r="E23" s="13"/>
      <c r="F23" s="14"/>
      <c r="G23" s="12">
        <f t="shared" si="0"/>
        <v>2</v>
      </c>
      <c r="H23" s="14">
        <v>10</v>
      </c>
      <c r="I23" s="15">
        <f t="shared" si="1"/>
        <v>2.2000000000000002</v>
      </c>
      <c r="J23" s="16">
        <f t="shared" si="6"/>
        <v>20</v>
      </c>
      <c r="K23" s="17">
        <v>39</v>
      </c>
      <c r="L23" s="17">
        <f t="shared" si="2"/>
        <v>780</v>
      </c>
    </row>
    <row r="24" spans="1:12" ht="15.75" customHeight="1">
      <c r="A24" s="9" t="s">
        <v>582</v>
      </c>
      <c r="B24" s="10" t="s">
        <v>34</v>
      </c>
      <c r="C24" s="11">
        <v>0.11</v>
      </c>
      <c r="D24" s="12">
        <v>5</v>
      </c>
      <c r="E24" s="13"/>
      <c r="F24" s="14"/>
      <c r="G24" s="12">
        <f t="shared" si="0"/>
        <v>5</v>
      </c>
      <c r="H24" s="14">
        <v>10</v>
      </c>
      <c r="I24" s="15">
        <f t="shared" si="1"/>
        <v>5.5</v>
      </c>
      <c r="J24" s="16">
        <f t="shared" si="6"/>
        <v>50</v>
      </c>
      <c r="K24" s="17">
        <v>39</v>
      </c>
      <c r="L24" s="17">
        <f t="shared" si="2"/>
        <v>1950</v>
      </c>
    </row>
    <row r="25" spans="1:12" ht="15.75" customHeight="1">
      <c r="A25" s="146" t="s">
        <v>583</v>
      </c>
      <c r="B25" s="10" t="s">
        <v>34</v>
      </c>
      <c r="C25" s="11">
        <v>0.1</v>
      </c>
      <c r="D25" s="12">
        <v>576</v>
      </c>
      <c r="E25" s="12"/>
      <c r="F25" s="12"/>
      <c r="G25" s="12">
        <f t="shared" si="0"/>
        <v>576</v>
      </c>
      <c r="H25" s="14">
        <v>12</v>
      </c>
      <c r="I25" s="15">
        <f t="shared" si="1"/>
        <v>691.2</v>
      </c>
      <c r="J25" s="16">
        <f t="shared" si="6"/>
        <v>6912</v>
      </c>
      <c r="K25" s="17">
        <v>32.5</v>
      </c>
      <c r="L25" s="17">
        <f t="shared" si="2"/>
        <v>224640</v>
      </c>
    </row>
    <row r="26" spans="1:12" ht="15.75" customHeight="1">
      <c r="A26" s="146" t="s">
        <v>584</v>
      </c>
      <c r="B26" s="10" t="s">
        <v>34</v>
      </c>
      <c r="C26" s="11">
        <v>0.1</v>
      </c>
      <c r="D26" s="12">
        <v>576</v>
      </c>
      <c r="E26" s="12"/>
      <c r="F26" s="12"/>
      <c r="G26" s="12">
        <f t="shared" si="0"/>
        <v>576</v>
      </c>
      <c r="H26" s="14">
        <v>12</v>
      </c>
      <c r="I26" s="15">
        <f t="shared" si="1"/>
        <v>691.2</v>
      </c>
      <c r="J26" s="16">
        <f t="shared" si="6"/>
        <v>6912</v>
      </c>
      <c r="K26" s="17">
        <v>32.5</v>
      </c>
      <c r="L26" s="17">
        <f t="shared" si="2"/>
        <v>224640</v>
      </c>
    </row>
    <row r="27" spans="1:12" ht="15.75" customHeight="1">
      <c r="A27" s="146" t="s">
        <v>585</v>
      </c>
      <c r="B27" s="10" t="s">
        <v>34</v>
      </c>
      <c r="C27" s="11">
        <v>0.1</v>
      </c>
      <c r="D27" s="12">
        <v>0</v>
      </c>
      <c r="E27" s="12"/>
      <c r="F27" s="12"/>
      <c r="G27" s="12">
        <f t="shared" si="0"/>
        <v>0</v>
      </c>
      <c r="H27" s="14">
        <v>12</v>
      </c>
      <c r="I27" s="15">
        <f t="shared" si="1"/>
        <v>0</v>
      </c>
      <c r="J27" s="16">
        <f t="shared" si="6"/>
        <v>0</v>
      </c>
      <c r="K27" s="17">
        <v>32.5</v>
      </c>
      <c r="L27" s="17">
        <f t="shared" si="2"/>
        <v>0</v>
      </c>
    </row>
    <row r="28" spans="1:12" ht="15.75" customHeight="1">
      <c r="A28" s="146" t="s">
        <v>586</v>
      </c>
      <c r="B28" s="10" t="s">
        <v>34</v>
      </c>
      <c r="C28" s="11">
        <v>0.1</v>
      </c>
      <c r="D28" s="12">
        <v>0</v>
      </c>
      <c r="E28" s="12"/>
      <c r="F28" s="12"/>
      <c r="G28" s="12">
        <f t="shared" si="0"/>
        <v>0</v>
      </c>
      <c r="H28" s="14">
        <v>12</v>
      </c>
      <c r="I28" s="15">
        <f t="shared" si="1"/>
        <v>0</v>
      </c>
      <c r="J28" s="16">
        <f t="shared" si="6"/>
        <v>0</v>
      </c>
      <c r="K28" s="17">
        <v>32.5</v>
      </c>
      <c r="L28" s="17">
        <f t="shared" si="2"/>
        <v>0</v>
      </c>
    </row>
    <row r="29" spans="1:12" ht="15.75" customHeight="1">
      <c r="A29" s="146" t="s">
        <v>587</v>
      </c>
      <c r="B29" s="10" t="s">
        <v>34</v>
      </c>
      <c r="C29" s="11">
        <v>0.1</v>
      </c>
      <c r="D29" s="12">
        <v>0</v>
      </c>
      <c r="E29" s="12"/>
      <c r="F29" s="12"/>
      <c r="G29" s="12">
        <f t="shared" si="0"/>
        <v>0</v>
      </c>
      <c r="H29" s="14">
        <v>12</v>
      </c>
      <c r="I29" s="15">
        <f t="shared" si="1"/>
        <v>0</v>
      </c>
      <c r="J29" s="16">
        <f t="shared" si="6"/>
        <v>0</v>
      </c>
      <c r="K29" s="17">
        <v>34</v>
      </c>
      <c r="L29" s="17">
        <f t="shared" si="2"/>
        <v>0</v>
      </c>
    </row>
    <row r="30" spans="1:12" ht="15.75" customHeight="1">
      <c r="A30" s="146" t="s">
        <v>588</v>
      </c>
      <c r="B30" s="10" t="s">
        <v>34</v>
      </c>
      <c r="C30" s="11">
        <v>0.1</v>
      </c>
      <c r="D30" s="12">
        <v>0</v>
      </c>
      <c r="E30" s="12">
        <v>288</v>
      </c>
      <c r="F30" s="12"/>
      <c r="G30" s="12">
        <f t="shared" si="0"/>
        <v>288</v>
      </c>
      <c r="H30" s="14">
        <v>12</v>
      </c>
      <c r="I30" s="15">
        <f t="shared" si="1"/>
        <v>345.6</v>
      </c>
      <c r="J30" s="16">
        <f t="shared" si="6"/>
        <v>3456</v>
      </c>
      <c r="K30" s="17">
        <v>34</v>
      </c>
      <c r="L30" s="17">
        <f t="shared" si="2"/>
        <v>117504</v>
      </c>
    </row>
    <row r="31" spans="1:12" ht="15.75" customHeight="1">
      <c r="A31" s="146" t="s">
        <v>589</v>
      </c>
      <c r="B31" s="10" t="s">
        <v>34</v>
      </c>
      <c r="C31" s="11">
        <v>0.1</v>
      </c>
      <c r="D31" s="12">
        <v>0</v>
      </c>
      <c r="E31" s="12"/>
      <c r="F31" s="12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6" t="s">
        <v>590</v>
      </c>
      <c r="B32" s="10" t="s">
        <v>34</v>
      </c>
      <c r="C32" s="11">
        <v>0.1</v>
      </c>
      <c r="D32" s="12">
        <v>0</v>
      </c>
      <c r="E32" s="12"/>
      <c r="F32" s="12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25"/>
      <c r="B33" s="258"/>
      <c r="C33" s="26">
        <f>SUM(C4:C24)</f>
        <v>12.439999999999994</v>
      </c>
      <c r="D33" s="27">
        <f t="shared" ref="D33:G33" si="7">SUM(D4:D28)</f>
        <v>2011</v>
      </c>
      <c r="E33" s="27">
        <f t="shared" si="7"/>
        <v>0</v>
      </c>
      <c r="F33" s="27">
        <f t="shared" si="7"/>
        <v>0</v>
      </c>
      <c r="G33" s="27">
        <f t="shared" si="7"/>
        <v>2011</v>
      </c>
      <c r="H33" s="28"/>
      <c r="I33" s="29">
        <f t="shared" ref="I33:J33" si="8">SUM(I4:I28)</f>
        <v>4434.8</v>
      </c>
      <c r="J33" s="30">
        <f t="shared" si="8"/>
        <v>29158</v>
      </c>
      <c r="K33" s="31"/>
      <c r="L33" s="32">
        <f>SUM(L4:L28)</f>
        <v>1676820</v>
      </c>
    </row>
    <row r="34" spans="1:12" ht="15.75" customHeight="1"/>
    <row r="35" spans="1:12" ht="15.75" customHeight="1">
      <c r="A35" s="523" t="s">
        <v>39</v>
      </c>
      <c r="B35" s="524"/>
      <c r="C35" s="524"/>
      <c r="D35" s="524"/>
      <c r="E35" s="524"/>
      <c r="F35" s="524"/>
      <c r="G35" s="525"/>
    </row>
    <row r="36" spans="1:12" ht="15.75" customHeight="1">
      <c r="A36" s="33" t="s">
        <v>40</v>
      </c>
      <c r="B36" s="34" t="s">
        <v>1</v>
      </c>
      <c r="C36" s="5" t="s">
        <v>41</v>
      </c>
      <c r="D36" s="35" t="s">
        <v>42</v>
      </c>
      <c r="E36" s="36" t="s">
        <v>43</v>
      </c>
      <c r="F36" s="5" t="s">
        <v>44</v>
      </c>
      <c r="G36" s="37" t="s">
        <v>45</v>
      </c>
    </row>
    <row r="37" spans="1:12" ht="15.75" customHeight="1">
      <c r="A37" s="38" t="s">
        <v>46</v>
      </c>
      <c r="B37" s="39" t="s">
        <v>47</v>
      </c>
      <c r="C37" s="15">
        <v>0</v>
      </c>
      <c r="D37" s="15">
        <v>0</v>
      </c>
      <c r="E37" s="15">
        <v>0</v>
      </c>
      <c r="F37" s="15">
        <f t="shared" ref="F37:F38" si="9">C37+D37-E37</f>
        <v>0</v>
      </c>
      <c r="G37" s="40">
        <f>C37</f>
        <v>0</v>
      </c>
    </row>
    <row r="38" spans="1:12" ht="15.75" customHeight="1">
      <c r="A38" s="33" t="s">
        <v>48</v>
      </c>
      <c r="B38" s="41" t="s">
        <v>49</v>
      </c>
      <c r="C38" s="15">
        <v>0</v>
      </c>
      <c r="D38" s="15">
        <v>0</v>
      </c>
      <c r="E38" s="15">
        <v>0</v>
      </c>
      <c r="F38" s="15">
        <f t="shared" si="9"/>
        <v>0</v>
      </c>
      <c r="G38" s="40">
        <v>0</v>
      </c>
    </row>
    <row r="39" spans="1:12" ht="15.75" customHeight="1"/>
    <row r="40" spans="1:12" ht="15.75" customHeight="1">
      <c r="A40" s="526" t="s">
        <v>50</v>
      </c>
      <c r="B40" s="527"/>
      <c r="C40" s="527"/>
      <c r="D40" s="527"/>
      <c r="E40" s="527"/>
      <c r="F40" s="527"/>
      <c r="G40" s="528"/>
    </row>
    <row r="41" spans="1:12" ht="15.75" customHeight="1">
      <c r="A41" s="259"/>
      <c r="B41" s="44" t="s">
        <v>51</v>
      </c>
      <c r="C41" s="45" t="s">
        <v>52</v>
      </c>
      <c r="D41" s="46" t="s">
        <v>53</v>
      </c>
      <c r="E41" s="46" t="s">
        <v>54</v>
      </c>
      <c r="F41" s="47" t="s">
        <v>11</v>
      </c>
      <c r="G41" s="48" t="s">
        <v>55</v>
      </c>
    </row>
    <row r="42" spans="1:12" ht="15.75" customHeight="1">
      <c r="A42" s="49" t="s">
        <v>56</v>
      </c>
      <c r="B42" s="53">
        <v>721.8</v>
      </c>
      <c r="C42" s="51"/>
      <c r="D42" s="52">
        <v>196</v>
      </c>
      <c r="E42" s="53">
        <f t="shared" ref="E42:E68" si="10">B42+C42-D42</f>
        <v>525.79999999999995</v>
      </c>
      <c r="F42" s="54">
        <v>196</v>
      </c>
      <c r="G42" s="55">
        <f t="shared" ref="G42:G68" si="11">E42*F42</f>
        <v>103056.79999999999</v>
      </c>
    </row>
    <row r="43" spans="1:12" ht="15.75" customHeight="1">
      <c r="A43" s="49" t="s">
        <v>591</v>
      </c>
      <c r="B43" s="53">
        <v>0</v>
      </c>
      <c r="C43" s="51"/>
      <c r="D43" s="52"/>
      <c r="E43" s="53">
        <f t="shared" si="10"/>
        <v>0</v>
      </c>
      <c r="F43" s="54">
        <v>196</v>
      </c>
      <c r="G43" s="55">
        <f t="shared" si="11"/>
        <v>0</v>
      </c>
    </row>
    <row r="44" spans="1:12" ht="15.75" customHeight="1">
      <c r="A44" s="49" t="s">
        <v>592</v>
      </c>
      <c r="B44" s="53">
        <v>240.59999999999997</v>
      </c>
      <c r="C44" s="51"/>
      <c r="D44" s="52">
        <v>90</v>
      </c>
      <c r="E44" s="53">
        <f t="shared" si="10"/>
        <v>150.59999999999997</v>
      </c>
      <c r="F44" s="54">
        <v>196</v>
      </c>
      <c r="G44" s="55">
        <f t="shared" si="11"/>
        <v>29517.599999999995</v>
      </c>
    </row>
    <row r="45" spans="1:12" ht="15.75" customHeight="1">
      <c r="A45" s="49" t="s">
        <v>593</v>
      </c>
      <c r="B45" s="53">
        <v>19.999999999999986</v>
      </c>
      <c r="C45" s="51">
        <v>133</v>
      </c>
      <c r="D45" s="52">
        <v>84</v>
      </c>
      <c r="E45" s="53">
        <f t="shared" si="10"/>
        <v>69</v>
      </c>
      <c r="F45" s="54">
        <v>196</v>
      </c>
      <c r="G45" s="55">
        <f t="shared" si="11"/>
        <v>13524</v>
      </c>
    </row>
    <row r="46" spans="1:12" ht="15.75" customHeight="1">
      <c r="A46" s="49" t="s">
        <v>594</v>
      </c>
      <c r="B46" s="53">
        <v>92.100000000000023</v>
      </c>
      <c r="C46" s="51">
        <v>66.5</v>
      </c>
      <c r="D46" s="52">
        <v>158.6</v>
      </c>
      <c r="E46" s="53">
        <f t="shared" si="10"/>
        <v>0</v>
      </c>
      <c r="F46" s="54">
        <v>196</v>
      </c>
      <c r="G46" s="55">
        <f t="shared" si="11"/>
        <v>0</v>
      </c>
    </row>
    <row r="47" spans="1:12" ht="15.75" customHeight="1">
      <c r="A47" s="49" t="s">
        <v>595</v>
      </c>
      <c r="B47" s="53">
        <v>344.5</v>
      </c>
      <c r="C47" s="51"/>
      <c r="D47" s="52">
        <v>200.4</v>
      </c>
      <c r="E47" s="53">
        <f t="shared" si="10"/>
        <v>144.1</v>
      </c>
      <c r="F47" s="54">
        <v>196</v>
      </c>
      <c r="G47" s="55">
        <f t="shared" si="11"/>
        <v>28243.599999999999</v>
      </c>
    </row>
    <row r="48" spans="1:12" ht="15.75" customHeight="1">
      <c r="A48" s="86" t="s">
        <v>596</v>
      </c>
      <c r="B48" s="90">
        <v>248.6</v>
      </c>
      <c r="C48" s="88"/>
      <c r="D48" s="89"/>
      <c r="E48" s="90">
        <f t="shared" si="10"/>
        <v>248.6</v>
      </c>
      <c r="F48" s="91">
        <v>140</v>
      </c>
      <c r="G48" s="92">
        <f t="shared" si="11"/>
        <v>34804</v>
      </c>
    </row>
    <row r="49" spans="1:7" ht="15.75" customHeight="1">
      <c r="A49" s="86" t="s">
        <v>597</v>
      </c>
      <c r="B49" s="90">
        <v>699.1</v>
      </c>
      <c r="C49" s="88"/>
      <c r="D49" s="89"/>
      <c r="E49" s="90">
        <f t="shared" si="10"/>
        <v>699.1</v>
      </c>
      <c r="F49" s="91">
        <v>140</v>
      </c>
      <c r="G49" s="92">
        <f t="shared" si="11"/>
        <v>97874</v>
      </c>
    </row>
    <row r="50" spans="1:7" ht="15.75" customHeight="1">
      <c r="A50" s="86" t="s">
        <v>598</v>
      </c>
      <c r="B50" s="90">
        <v>30.9</v>
      </c>
      <c r="C50" s="88"/>
      <c r="D50" s="89"/>
      <c r="E50" s="90">
        <f t="shared" si="10"/>
        <v>30.9</v>
      </c>
      <c r="F50" s="91">
        <v>140</v>
      </c>
      <c r="G50" s="92">
        <f t="shared" si="11"/>
        <v>4326</v>
      </c>
    </row>
    <row r="51" spans="1:7" ht="15.75" customHeight="1">
      <c r="A51" s="100" t="s">
        <v>599</v>
      </c>
      <c r="B51" s="104">
        <v>1279.6999999999998</v>
      </c>
      <c r="C51" s="102">
        <v>442</v>
      </c>
      <c r="D51" s="103">
        <v>430</v>
      </c>
      <c r="E51" s="104">
        <f t="shared" si="10"/>
        <v>1291.6999999999998</v>
      </c>
      <c r="F51" s="105">
        <v>140</v>
      </c>
      <c r="G51" s="106">
        <f t="shared" si="11"/>
        <v>180837.99999999997</v>
      </c>
    </row>
    <row r="52" spans="1:7" ht="36" customHeight="1">
      <c r="A52" s="71" t="s">
        <v>600</v>
      </c>
      <c r="B52" s="75">
        <v>0</v>
      </c>
      <c r="C52" s="73"/>
      <c r="D52" s="74"/>
      <c r="E52" s="75">
        <f t="shared" si="10"/>
        <v>0</v>
      </c>
      <c r="F52" s="76">
        <v>140</v>
      </c>
      <c r="G52" s="77">
        <f t="shared" si="11"/>
        <v>0</v>
      </c>
    </row>
    <row r="53" spans="1:7" ht="30.75" customHeight="1">
      <c r="A53" s="78" t="s">
        <v>601</v>
      </c>
      <c r="B53" s="75">
        <v>731.6</v>
      </c>
      <c r="C53" s="73">
        <v>300</v>
      </c>
      <c r="D53" s="74"/>
      <c r="E53" s="75">
        <f t="shared" si="10"/>
        <v>1031.5999999999999</v>
      </c>
      <c r="F53" s="76">
        <v>140</v>
      </c>
      <c r="G53" s="77">
        <f t="shared" si="11"/>
        <v>144424</v>
      </c>
    </row>
    <row r="54" spans="1:7" ht="30.75" customHeight="1">
      <c r="A54" s="79" t="s">
        <v>602</v>
      </c>
      <c r="B54" s="83">
        <v>840</v>
      </c>
      <c r="C54" s="81"/>
      <c r="D54" s="82"/>
      <c r="E54" s="83">
        <f t="shared" si="10"/>
        <v>840</v>
      </c>
      <c r="F54" s="84">
        <v>140</v>
      </c>
      <c r="G54" s="85">
        <f t="shared" si="11"/>
        <v>117600</v>
      </c>
    </row>
    <row r="55" spans="1:7" ht="15.75" customHeight="1">
      <c r="A55" s="63" t="s">
        <v>603</v>
      </c>
      <c r="B55" s="315">
        <v>1276</v>
      </c>
      <c r="C55" s="65"/>
      <c r="D55" s="66"/>
      <c r="E55" s="67">
        <f t="shared" si="10"/>
        <v>1276</v>
      </c>
      <c r="F55" s="68">
        <v>0</v>
      </c>
      <c r="G55" s="69">
        <f t="shared" si="11"/>
        <v>0</v>
      </c>
    </row>
    <row r="56" spans="1:7" ht="15.75" customHeight="1">
      <c r="A56" s="63" t="s">
        <v>604</v>
      </c>
      <c r="B56" s="315">
        <v>0</v>
      </c>
      <c r="C56" s="65"/>
      <c r="D56" s="66"/>
      <c r="E56" s="67">
        <f t="shared" si="10"/>
        <v>0</v>
      </c>
      <c r="F56" s="68">
        <v>140</v>
      </c>
      <c r="G56" s="69">
        <f t="shared" si="11"/>
        <v>0</v>
      </c>
    </row>
    <row r="57" spans="1:7" ht="39" customHeight="1">
      <c r="A57" s="63" t="s">
        <v>605</v>
      </c>
      <c r="B57" s="67">
        <v>1185.2</v>
      </c>
      <c r="C57" s="65"/>
      <c r="D57" s="66"/>
      <c r="E57" s="67">
        <f t="shared" si="10"/>
        <v>1185.2</v>
      </c>
      <c r="F57" s="68">
        <v>140</v>
      </c>
      <c r="G57" s="69">
        <f t="shared" si="11"/>
        <v>165928</v>
      </c>
    </row>
    <row r="58" spans="1:7" ht="15.75" customHeight="1">
      <c r="A58" s="93" t="s">
        <v>606</v>
      </c>
      <c r="B58" s="97">
        <v>23.3</v>
      </c>
      <c r="C58" s="95"/>
      <c r="D58" s="96"/>
      <c r="E58" s="97">
        <f t="shared" si="10"/>
        <v>23.3</v>
      </c>
      <c r="F58" s="98">
        <v>140</v>
      </c>
      <c r="G58" s="99">
        <f t="shared" si="11"/>
        <v>3262</v>
      </c>
    </row>
    <row r="59" spans="1:7" ht="15.75" customHeight="1">
      <c r="A59" s="86" t="s">
        <v>607</v>
      </c>
      <c r="B59" s="90">
        <v>714</v>
      </c>
      <c r="C59" s="88"/>
      <c r="D59" s="89"/>
      <c r="E59" s="90">
        <f t="shared" si="10"/>
        <v>714</v>
      </c>
      <c r="F59" s="91">
        <v>128</v>
      </c>
      <c r="G59" s="92">
        <f t="shared" si="11"/>
        <v>91392</v>
      </c>
    </row>
    <row r="60" spans="1:7" ht="15.75" customHeight="1">
      <c r="A60" s="78" t="s">
        <v>608</v>
      </c>
      <c r="B60" s="75">
        <v>912</v>
      </c>
      <c r="C60" s="73">
        <v>440</v>
      </c>
      <c r="D60" s="74">
        <v>300</v>
      </c>
      <c r="E60" s="75">
        <f t="shared" si="10"/>
        <v>1052</v>
      </c>
      <c r="F60" s="76">
        <v>128</v>
      </c>
      <c r="G60" s="77">
        <f t="shared" si="11"/>
        <v>134656</v>
      </c>
    </row>
    <row r="61" spans="1:7" ht="15.75" customHeight="1">
      <c r="A61" s="100" t="s">
        <v>609</v>
      </c>
      <c r="B61" s="104">
        <v>500</v>
      </c>
      <c r="C61" s="102">
        <v>500</v>
      </c>
      <c r="D61" s="103">
        <v>442</v>
      </c>
      <c r="E61" s="104">
        <f t="shared" si="10"/>
        <v>558</v>
      </c>
      <c r="F61" s="105">
        <v>128</v>
      </c>
      <c r="G61" s="106">
        <f t="shared" si="11"/>
        <v>71424</v>
      </c>
    </row>
    <row r="62" spans="1:7" ht="15.75" customHeight="1">
      <c r="A62" s="79" t="s">
        <v>610</v>
      </c>
      <c r="B62" s="83">
        <v>563</v>
      </c>
      <c r="C62" s="81"/>
      <c r="D62" s="82"/>
      <c r="E62" s="83">
        <f t="shared" si="10"/>
        <v>563</v>
      </c>
      <c r="F62" s="84">
        <v>128</v>
      </c>
      <c r="G62" s="85">
        <f t="shared" si="11"/>
        <v>72064</v>
      </c>
    </row>
    <row r="63" spans="1:7" ht="15.75" customHeight="1">
      <c r="A63" s="63" t="s">
        <v>611</v>
      </c>
      <c r="B63" s="315">
        <v>0</v>
      </c>
      <c r="C63" s="65"/>
      <c r="D63" s="66"/>
      <c r="E63" s="67">
        <f t="shared" si="10"/>
        <v>0</v>
      </c>
      <c r="F63" s="68">
        <v>128</v>
      </c>
      <c r="G63" s="69">
        <f t="shared" si="11"/>
        <v>0</v>
      </c>
    </row>
    <row r="64" spans="1:7" ht="15.75" customHeight="1">
      <c r="A64" s="86" t="s">
        <v>612</v>
      </c>
      <c r="B64" s="316">
        <v>0</v>
      </c>
      <c r="C64" s="108"/>
      <c r="D64" s="109"/>
      <c r="E64" s="90">
        <f t="shared" si="10"/>
        <v>0</v>
      </c>
      <c r="F64" s="91">
        <v>102</v>
      </c>
      <c r="G64" s="92">
        <f t="shared" si="11"/>
        <v>0</v>
      </c>
    </row>
    <row r="65" spans="1:9" ht="15.75" customHeight="1">
      <c r="A65" s="78" t="s">
        <v>613</v>
      </c>
      <c r="B65" s="75">
        <v>449</v>
      </c>
      <c r="C65" s="73">
        <v>480</v>
      </c>
      <c r="D65" s="74">
        <v>440</v>
      </c>
      <c r="E65" s="75">
        <f t="shared" si="10"/>
        <v>489</v>
      </c>
      <c r="F65" s="76">
        <v>102</v>
      </c>
      <c r="G65" s="77">
        <f t="shared" si="11"/>
        <v>49878</v>
      </c>
    </row>
    <row r="66" spans="1:9" ht="15.75" customHeight="1">
      <c r="A66" s="100" t="s">
        <v>614</v>
      </c>
      <c r="B66" s="104">
        <v>697</v>
      </c>
      <c r="C66" s="102">
        <v>600</v>
      </c>
      <c r="D66" s="103">
        <v>500</v>
      </c>
      <c r="E66" s="104">
        <f t="shared" si="10"/>
        <v>797</v>
      </c>
      <c r="F66" s="105">
        <v>102</v>
      </c>
      <c r="G66" s="106">
        <f t="shared" si="11"/>
        <v>81294</v>
      </c>
    </row>
    <row r="67" spans="1:9" ht="26.25" customHeight="1">
      <c r="A67" s="79" t="s">
        <v>615</v>
      </c>
      <c r="B67" s="83">
        <v>240</v>
      </c>
      <c r="C67" s="81"/>
      <c r="D67" s="82"/>
      <c r="E67" s="83">
        <f t="shared" si="10"/>
        <v>240</v>
      </c>
      <c r="F67" s="84">
        <v>102</v>
      </c>
      <c r="G67" s="85">
        <f t="shared" si="11"/>
        <v>24480</v>
      </c>
    </row>
    <row r="68" spans="1:9" ht="15.75" customHeight="1">
      <c r="A68" s="63" t="s">
        <v>616</v>
      </c>
      <c r="B68" s="315">
        <v>180</v>
      </c>
      <c r="C68" s="65"/>
      <c r="D68" s="66"/>
      <c r="E68" s="67">
        <f t="shared" si="10"/>
        <v>180</v>
      </c>
      <c r="F68" s="68">
        <v>102</v>
      </c>
      <c r="G68" s="69">
        <f t="shared" si="11"/>
        <v>18360</v>
      </c>
    </row>
    <row r="69" spans="1:9" ht="15.75" customHeight="1">
      <c r="A69" s="260" t="s">
        <v>84</v>
      </c>
      <c r="B69" s="171">
        <f t="shared" ref="B69:E69" si="12">SUM(B42:B68)</f>
        <v>11988.4</v>
      </c>
      <c r="C69" s="171">
        <f t="shared" si="12"/>
        <v>2961.5</v>
      </c>
      <c r="D69" s="171">
        <f t="shared" si="12"/>
        <v>2841</v>
      </c>
      <c r="E69" s="261">
        <f t="shared" si="12"/>
        <v>12108.9</v>
      </c>
      <c r="F69" s="262"/>
      <c r="G69" s="263">
        <f>SUM(G44:G68)</f>
        <v>1363889.2</v>
      </c>
    </row>
    <row r="70" spans="1:9" ht="15.75" customHeight="1"/>
    <row r="71" spans="1:9" ht="15.75" customHeight="1">
      <c r="A71" s="264"/>
      <c r="B71" s="133"/>
      <c r="C71" s="133"/>
      <c r="D71" s="133"/>
      <c r="E71" s="133"/>
      <c r="F71" s="534"/>
      <c r="G71" s="522"/>
      <c r="H71" s="522"/>
      <c r="I71" s="265"/>
    </row>
    <row r="72" spans="1:9" ht="15.75" customHeight="1">
      <c r="A72" s="135" t="s">
        <v>92</v>
      </c>
      <c r="B72" s="136" t="s">
        <v>40</v>
      </c>
      <c r="C72" s="137" t="s">
        <v>93</v>
      </c>
      <c r="D72" s="137" t="s">
        <v>42</v>
      </c>
      <c r="E72" s="137" t="s">
        <v>94</v>
      </c>
      <c r="F72" s="137" t="s">
        <v>95</v>
      </c>
      <c r="G72" s="137" t="s">
        <v>96</v>
      </c>
      <c r="H72" s="138" t="s">
        <v>55</v>
      </c>
    </row>
    <row r="73" spans="1:9" ht="15.75" customHeight="1">
      <c r="A73" s="139" t="s">
        <v>97</v>
      </c>
      <c r="B73" s="140" t="s">
        <v>98</v>
      </c>
      <c r="C73" s="36">
        <v>0</v>
      </c>
      <c r="D73" s="141"/>
      <c r="E73" s="15"/>
      <c r="F73" s="36">
        <f t="shared" ref="F73:F99" si="13">C73+D73-E73</f>
        <v>0</v>
      </c>
      <c r="G73" s="142">
        <v>183</v>
      </c>
      <c r="H73" s="143">
        <f t="shared" ref="H73:H125" si="14">F73*G73</f>
        <v>0</v>
      </c>
    </row>
    <row r="74" spans="1:9" ht="15.75" customHeight="1">
      <c r="A74" s="9" t="s">
        <v>99</v>
      </c>
      <c r="B74" s="140" t="s">
        <v>100</v>
      </c>
      <c r="C74" s="36">
        <v>875</v>
      </c>
      <c r="D74" s="141"/>
      <c r="E74" s="15"/>
      <c r="F74" s="36">
        <f t="shared" si="13"/>
        <v>875</v>
      </c>
      <c r="G74" s="142">
        <v>183</v>
      </c>
      <c r="H74" s="143">
        <f t="shared" si="14"/>
        <v>160125</v>
      </c>
    </row>
    <row r="75" spans="1:9" ht="15.75" customHeight="1">
      <c r="A75" s="144" t="s">
        <v>101</v>
      </c>
      <c r="B75" s="145" t="s">
        <v>98</v>
      </c>
      <c r="C75" s="36">
        <v>1325</v>
      </c>
      <c r="D75" s="141"/>
      <c r="E75" s="15">
        <v>75</v>
      </c>
      <c r="F75" s="36">
        <f t="shared" si="13"/>
        <v>1250</v>
      </c>
      <c r="G75" s="142">
        <v>47</v>
      </c>
      <c r="H75" s="143">
        <f t="shared" si="14"/>
        <v>58750</v>
      </c>
    </row>
    <row r="76" spans="1:9" ht="15.75" customHeight="1">
      <c r="A76" s="144" t="s">
        <v>97</v>
      </c>
      <c r="B76" s="145" t="s">
        <v>102</v>
      </c>
      <c r="C76" s="36">
        <v>1300</v>
      </c>
      <c r="D76" s="141"/>
      <c r="E76" s="15">
        <v>125</v>
      </c>
      <c r="F76" s="36">
        <f t="shared" si="13"/>
        <v>1175</v>
      </c>
      <c r="G76" s="142">
        <v>178</v>
      </c>
      <c r="H76" s="143">
        <f t="shared" si="14"/>
        <v>209150</v>
      </c>
    </row>
    <row r="77" spans="1:9" ht="15.75" customHeight="1">
      <c r="A77" s="144" t="s">
        <v>99</v>
      </c>
      <c r="B77" s="145" t="s">
        <v>102</v>
      </c>
      <c r="C77" s="36">
        <v>1000</v>
      </c>
      <c r="D77" s="141"/>
      <c r="E77" s="15"/>
      <c r="F77" s="36">
        <f t="shared" si="13"/>
        <v>1000</v>
      </c>
      <c r="G77" s="142">
        <v>178</v>
      </c>
      <c r="H77" s="143">
        <f t="shared" si="14"/>
        <v>178000</v>
      </c>
    </row>
    <row r="78" spans="1:9" ht="15.75" customHeight="1">
      <c r="A78" s="144" t="s">
        <v>101</v>
      </c>
      <c r="B78" s="145" t="s">
        <v>102</v>
      </c>
      <c r="C78" s="36">
        <v>2500</v>
      </c>
      <c r="D78" s="141"/>
      <c r="E78" s="15"/>
      <c r="F78" s="36">
        <f t="shared" si="13"/>
        <v>2500</v>
      </c>
      <c r="G78" s="142">
        <v>45</v>
      </c>
      <c r="H78" s="143">
        <f t="shared" si="14"/>
        <v>112500</v>
      </c>
    </row>
    <row r="79" spans="1:9" ht="15.75" customHeight="1">
      <c r="A79" s="146" t="s">
        <v>103</v>
      </c>
      <c r="B79" s="147" t="s">
        <v>104</v>
      </c>
      <c r="C79" s="36">
        <v>1500</v>
      </c>
      <c r="D79" s="148"/>
      <c r="E79" s="15"/>
      <c r="F79" s="36">
        <f t="shared" si="13"/>
        <v>1500</v>
      </c>
      <c r="G79" s="142">
        <v>27</v>
      </c>
      <c r="H79" s="143">
        <f t="shared" si="14"/>
        <v>40500</v>
      </c>
    </row>
    <row r="80" spans="1:9" ht="15.75" customHeight="1">
      <c r="A80" s="9" t="s">
        <v>105</v>
      </c>
      <c r="B80" s="140" t="s">
        <v>106</v>
      </c>
      <c r="C80" s="36">
        <v>0</v>
      </c>
      <c r="D80" s="141"/>
      <c r="E80" s="15"/>
      <c r="F80" s="36">
        <f t="shared" si="13"/>
        <v>0</v>
      </c>
      <c r="G80" s="142">
        <v>232</v>
      </c>
      <c r="H80" s="143">
        <f t="shared" si="14"/>
        <v>0</v>
      </c>
    </row>
    <row r="81" spans="1:10" ht="15.75" customHeight="1">
      <c r="A81" s="266" t="s">
        <v>105</v>
      </c>
      <c r="B81" s="267" t="s">
        <v>106</v>
      </c>
      <c r="C81" s="36">
        <v>980</v>
      </c>
      <c r="D81" s="148"/>
      <c r="E81" s="15">
        <v>40</v>
      </c>
      <c r="F81" s="36">
        <f t="shared" si="13"/>
        <v>940</v>
      </c>
      <c r="G81" s="142">
        <v>215</v>
      </c>
      <c r="H81" s="143">
        <f t="shared" si="14"/>
        <v>202100</v>
      </c>
    </row>
    <row r="82" spans="1:10" ht="15.75" customHeight="1">
      <c r="A82" s="144" t="s">
        <v>107</v>
      </c>
      <c r="B82" s="145" t="s">
        <v>108</v>
      </c>
      <c r="C82" s="36">
        <v>17</v>
      </c>
      <c r="D82" s="148"/>
      <c r="E82" s="15">
        <v>17</v>
      </c>
      <c r="F82" s="36">
        <f t="shared" si="13"/>
        <v>0</v>
      </c>
      <c r="G82" s="142">
        <v>623</v>
      </c>
      <c r="H82" s="143">
        <f t="shared" si="14"/>
        <v>0</v>
      </c>
    </row>
    <row r="83" spans="1:10" ht="15.75" customHeight="1">
      <c r="A83" s="139" t="s">
        <v>109</v>
      </c>
      <c r="B83" s="140" t="s">
        <v>110</v>
      </c>
      <c r="C83" s="36">
        <v>450</v>
      </c>
      <c r="D83" s="141"/>
      <c r="E83" s="15"/>
      <c r="F83" s="36">
        <f t="shared" si="13"/>
        <v>450</v>
      </c>
      <c r="G83" s="142">
        <v>24</v>
      </c>
      <c r="H83" s="143">
        <f t="shared" si="14"/>
        <v>10800</v>
      </c>
    </row>
    <row r="84" spans="1:10" ht="15.75" customHeight="1">
      <c r="A84" s="146" t="s">
        <v>111</v>
      </c>
      <c r="B84" s="150" t="s">
        <v>112</v>
      </c>
      <c r="C84" s="36">
        <v>803.5</v>
      </c>
      <c r="D84" s="141"/>
      <c r="E84" s="15">
        <v>128</v>
      </c>
      <c r="F84" s="36">
        <f t="shared" si="13"/>
        <v>675.5</v>
      </c>
      <c r="G84" s="142">
        <v>59</v>
      </c>
      <c r="H84" s="143">
        <f t="shared" si="14"/>
        <v>39854.5</v>
      </c>
    </row>
    <row r="85" spans="1:10" ht="15.75" customHeight="1">
      <c r="A85" s="146" t="s">
        <v>113</v>
      </c>
      <c r="B85" s="150" t="s">
        <v>112</v>
      </c>
      <c r="C85" s="36">
        <v>0</v>
      </c>
      <c r="D85" s="141"/>
      <c r="E85" s="15"/>
      <c r="F85" s="36">
        <f t="shared" si="13"/>
        <v>0</v>
      </c>
      <c r="G85" s="142">
        <v>60</v>
      </c>
      <c r="H85" s="143">
        <f t="shared" si="14"/>
        <v>0</v>
      </c>
    </row>
    <row r="86" spans="1:10" ht="15.75" customHeight="1">
      <c r="A86" s="146" t="s">
        <v>114</v>
      </c>
      <c r="B86" s="145" t="s">
        <v>115</v>
      </c>
      <c r="C86" s="36">
        <v>1</v>
      </c>
      <c r="D86" s="141"/>
      <c r="E86" s="151"/>
      <c r="F86" s="36">
        <f t="shared" si="13"/>
        <v>1</v>
      </c>
      <c r="G86" s="142">
        <v>2070</v>
      </c>
      <c r="H86" s="143">
        <f t="shared" si="14"/>
        <v>2070</v>
      </c>
    </row>
    <row r="87" spans="1:10" ht="15.75" customHeight="1">
      <c r="A87" s="152" t="s">
        <v>114</v>
      </c>
      <c r="B87" s="145" t="s">
        <v>115</v>
      </c>
      <c r="C87" s="36">
        <v>0</v>
      </c>
      <c r="D87" s="141"/>
      <c r="E87" s="151"/>
      <c r="F87" s="36">
        <f t="shared" si="13"/>
        <v>0</v>
      </c>
      <c r="G87" s="142">
        <v>2233.9899999999998</v>
      </c>
      <c r="H87" s="143">
        <f t="shared" si="14"/>
        <v>0</v>
      </c>
    </row>
    <row r="88" spans="1:10" ht="15.75" customHeight="1">
      <c r="A88" s="152" t="s">
        <v>116</v>
      </c>
      <c r="B88" s="145" t="s">
        <v>117</v>
      </c>
      <c r="C88" s="36">
        <v>2</v>
      </c>
      <c r="D88" s="141"/>
      <c r="E88" s="151"/>
      <c r="F88" s="36">
        <f t="shared" si="13"/>
        <v>2</v>
      </c>
      <c r="G88" s="142">
        <v>1924.17</v>
      </c>
      <c r="H88" s="143">
        <f t="shared" si="14"/>
        <v>3848.34</v>
      </c>
    </row>
    <row r="89" spans="1:10" ht="15.75" customHeight="1">
      <c r="A89" s="152" t="s">
        <v>116</v>
      </c>
      <c r="B89" s="145" t="s">
        <v>117</v>
      </c>
      <c r="C89" s="36">
        <v>5</v>
      </c>
      <c r="D89" s="141"/>
      <c r="E89" s="151"/>
      <c r="F89" s="36">
        <f t="shared" si="13"/>
        <v>5</v>
      </c>
      <c r="G89" s="142">
        <v>1867.29</v>
      </c>
      <c r="H89" s="143">
        <f t="shared" si="14"/>
        <v>9336.4500000000007</v>
      </c>
    </row>
    <row r="90" spans="1:10" ht="15.75" customHeight="1">
      <c r="A90" s="146" t="s">
        <v>118</v>
      </c>
      <c r="B90" s="145" t="s">
        <v>115</v>
      </c>
      <c r="C90" s="36">
        <v>6</v>
      </c>
      <c r="D90" s="141"/>
      <c r="E90" s="151"/>
      <c r="F90" s="36">
        <f t="shared" si="13"/>
        <v>6</v>
      </c>
      <c r="G90" s="142">
        <v>1758</v>
      </c>
      <c r="H90" s="143">
        <f t="shared" si="14"/>
        <v>10548</v>
      </c>
    </row>
    <row r="91" spans="1:10" ht="15.75" customHeight="1">
      <c r="A91" s="146" t="s">
        <v>118</v>
      </c>
      <c r="B91" s="145" t="s">
        <v>117</v>
      </c>
      <c r="C91" s="36">
        <v>1</v>
      </c>
      <c r="D91" s="141"/>
      <c r="E91" s="151"/>
      <c r="F91" s="36">
        <f t="shared" si="13"/>
        <v>1</v>
      </c>
      <c r="G91" s="142">
        <v>2549.0300000000002</v>
      </c>
      <c r="H91" s="143">
        <f t="shared" si="14"/>
        <v>2549.0300000000002</v>
      </c>
    </row>
    <row r="92" spans="1:10" ht="15.75" customHeight="1">
      <c r="A92" s="146" t="s">
        <v>118</v>
      </c>
      <c r="B92" s="145" t="s">
        <v>117</v>
      </c>
      <c r="C92" s="36">
        <v>3</v>
      </c>
      <c r="D92" s="141"/>
      <c r="E92" s="151"/>
      <c r="F92" s="36">
        <f t="shared" si="13"/>
        <v>3</v>
      </c>
      <c r="G92" s="142">
        <v>2279.6799999999998</v>
      </c>
      <c r="H92" s="143">
        <f t="shared" si="14"/>
        <v>6839.0399999999991</v>
      </c>
      <c r="J92" s="149"/>
    </row>
    <row r="93" spans="1:10" ht="15.75" customHeight="1">
      <c r="A93" s="157" t="s">
        <v>119</v>
      </c>
      <c r="B93" s="145" t="s">
        <v>115</v>
      </c>
      <c r="C93" s="36">
        <v>0.78600000000000003</v>
      </c>
      <c r="D93" s="148"/>
      <c r="E93" s="15">
        <v>0.79</v>
      </c>
      <c r="F93" s="36">
        <f t="shared" si="13"/>
        <v>-4.0000000000000036E-3</v>
      </c>
      <c r="G93" s="142">
        <v>1585.2</v>
      </c>
      <c r="H93" s="143">
        <f t="shared" si="14"/>
        <v>-6.340800000000006</v>
      </c>
      <c r="J93" s="149"/>
    </row>
    <row r="94" spans="1:10" ht="15.75" customHeight="1">
      <c r="A94" s="157" t="s">
        <v>119</v>
      </c>
      <c r="B94" s="145" t="s">
        <v>117</v>
      </c>
      <c r="C94" s="36">
        <v>0</v>
      </c>
      <c r="D94" s="148"/>
      <c r="E94" s="15"/>
      <c r="F94" s="36">
        <f t="shared" si="13"/>
        <v>0</v>
      </c>
      <c r="G94" s="142">
        <v>1780.53</v>
      </c>
      <c r="H94" s="143">
        <f t="shared" si="14"/>
        <v>0</v>
      </c>
    </row>
    <row r="95" spans="1:10" ht="15.75" customHeight="1">
      <c r="A95" s="157" t="s">
        <v>119</v>
      </c>
      <c r="B95" s="145" t="s">
        <v>117</v>
      </c>
      <c r="C95" s="36">
        <v>5</v>
      </c>
      <c r="D95" s="148"/>
      <c r="E95" s="15">
        <v>1</v>
      </c>
      <c r="F95" s="36">
        <f t="shared" si="13"/>
        <v>4</v>
      </c>
      <c r="G95" s="142">
        <v>1669.47</v>
      </c>
      <c r="H95" s="143">
        <f t="shared" si="14"/>
        <v>6677.88</v>
      </c>
    </row>
    <row r="96" spans="1:10" ht="15.75" customHeight="1">
      <c r="A96" s="144" t="s">
        <v>120</v>
      </c>
      <c r="B96" s="145" t="s">
        <v>121</v>
      </c>
      <c r="C96" s="36">
        <v>0</v>
      </c>
      <c r="D96" s="141"/>
      <c r="E96" s="15"/>
      <c r="F96" s="36">
        <f t="shared" si="13"/>
        <v>0</v>
      </c>
      <c r="G96" s="142">
        <v>498</v>
      </c>
      <c r="H96" s="143">
        <f t="shared" si="14"/>
        <v>0</v>
      </c>
      <c r="J96" s="149"/>
    </row>
    <row r="97" spans="1:10" ht="15.75" customHeight="1">
      <c r="A97" s="144" t="s">
        <v>122</v>
      </c>
      <c r="B97" s="145" t="s">
        <v>121</v>
      </c>
      <c r="C97" s="36">
        <v>150</v>
      </c>
      <c r="D97" s="141"/>
      <c r="E97" s="151"/>
      <c r="F97" s="36">
        <f t="shared" si="13"/>
        <v>150</v>
      </c>
      <c r="G97" s="142">
        <v>471.21600000000001</v>
      </c>
      <c r="H97" s="143">
        <f t="shared" si="14"/>
        <v>70682.399999999994</v>
      </c>
    </row>
    <row r="98" spans="1:10" ht="15.75" customHeight="1">
      <c r="A98" s="157" t="s">
        <v>123</v>
      </c>
      <c r="B98" s="145" t="s">
        <v>117</v>
      </c>
      <c r="C98" s="36">
        <v>0</v>
      </c>
      <c r="D98" s="148"/>
      <c r="E98" s="15"/>
      <c r="F98" s="36">
        <f t="shared" si="13"/>
        <v>0</v>
      </c>
      <c r="G98" s="142">
        <v>1891.98</v>
      </c>
      <c r="H98" s="143">
        <f t="shared" si="14"/>
        <v>0</v>
      </c>
    </row>
    <row r="99" spans="1:10" ht="15.75" customHeight="1">
      <c r="A99" s="157" t="s">
        <v>124</v>
      </c>
      <c r="B99" s="145" t="s">
        <v>117</v>
      </c>
      <c r="C99" s="36">
        <v>3</v>
      </c>
      <c r="D99" s="148"/>
      <c r="E99" s="15"/>
      <c r="F99" s="36">
        <f t="shared" si="13"/>
        <v>3</v>
      </c>
      <c r="G99" s="142">
        <v>1711.09</v>
      </c>
      <c r="H99" s="143">
        <f t="shared" si="14"/>
        <v>5133.2699999999995</v>
      </c>
    </row>
    <row r="100" spans="1:10" ht="15.75" customHeight="1">
      <c r="A100" s="146" t="s">
        <v>125</v>
      </c>
      <c r="B100" s="145" t="s">
        <v>126</v>
      </c>
      <c r="C100" s="36">
        <v>0</v>
      </c>
      <c r="D100" s="141"/>
      <c r="E100" s="151"/>
      <c r="F100" s="272">
        <v>0</v>
      </c>
      <c r="G100" s="142">
        <v>743.29</v>
      </c>
      <c r="H100" s="143">
        <f t="shared" si="14"/>
        <v>0</v>
      </c>
    </row>
    <row r="101" spans="1:10" ht="15.75" customHeight="1">
      <c r="A101" s="144" t="s">
        <v>128</v>
      </c>
      <c r="B101" s="145" t="s">
        <v>126</v>
      </c>
      <c r="C101" s="36">
        <v>193</v>
      </c>
      <c r="D101" s="141"/>
      <c r="E101" s="15"/>
      <c r="F101" s="36">
        <f t="shared" ref="F101:F125" si="15">C101+D101-E101</f>
        <v>193</v>
      </c>
      <c r="G101" s="142">
        <v>559.19762200000002</v>
      </c>
      <c r="H101" s="143">
        <f t="shared" si="14"/>
        <v>107925.141046</v>
      </c>
      <c r="I101" s="161"/>
    </row>
    <row r="102" spans="1:10" ht="15.75" customHeight="1">
      <c r="A102" s="144" t="s">
        <v>129</v>
      </c>
      <c r="B102" s="145" t="s">
        <v>115</v>
      </c>
      <c r="C102" s="36">
        <v>350</v>
      </c>
      <c r="D102" s="148"/>
      <c r="E102" s="15"/>
      <c r="F102" s="36">
        <f t="shared" si="15"/>
        <v>350</v>
      </c>
      <c r="G102" s="142">
        <v>384</v>
      </c>
      <c r="H102" s="143">
        <f t="shared" si="14"/>
        <v>134400</v>
      </c>
    </row>
    <row r="103" spans="1:10" ht="15.75" customHeight="1">
      <c r="A103" s="144" t="s">
        <v>130</v>
      </c>
      <c r="B103" s="145" t="s">
        <v>117</v>
      </c>
      <c r="C103" s="36">
        <v>5</v>
      </c>
      <c r="D103" s="141"/>
      <c r="E103" s="151"/>
      <c r="F103" s="36">
        <f t="shared" si="15"/>
        <v>5</v>
      </c>
      <c r="G103" s="142">
        <v>398</v>
      </c>
      <c r="H103" s="143">
        <f t="shared" si="14"/>
        <v>1990</v>
      </c>
    </row>
    <row r="104" spans="1:10" ht="15.75" customHeight="1">
      <c r="A104" s="144" t="s">
        <v>131</v>
      </c>
      <c r="B104" s="145" t="s">
        <v>117</v>
      </c>
      <c r="C104" s="36">
        <v>350</v>
      </c>
      <c r="D104" s="141"/>
      <c r="E104" s="15"/>
      <c r="F104" s="36">
        <f t="shared" si="15"/>
        <v>350</v>
      </c>
      <c r="G104" s="142">
        <v>427</v>
      </c>
      <c r="H104" s="143">
        <f t="shared" si="14"/>
        <v>149450</v>
      </c>
    </row>
    <row r="105" spans="1:10" ht="15.75" customHeight="1">
      <c r="A105" s="144" t="s">
        <v>132</v>
      </c>
      <c r="B105" s="145" t="s">
        <v>117</v>
      </c>
      <c r="C105" s="36">
        <v>5</v>
      </c>
      <c r="D105" s="141"/>
      <c r="E105" s="151"/>
      <c r="F105" s="36">
        <f t="shared" si="15"/>
        <v>5</v>
      </c>
      <c r="G105" s="142">
        <v>688.59</v>
      </c>
      <c r="H105" s="143">
        <f t="shared" si="14"/>
        <v>3442.9500000000003</v>
      </c>
    </row>
    <row r="106" spans="1:10" ht="15.75" customHeight="1">
      <c r="A106" s="157" t="s">
        <v>133</v>
      </c>
      <c r="B106" s="145" t="s">
        <v>117</v>
      </c>
      <c r="C106" s="36">
        <v>50</v>
      </c>
      <c r="D106" s="148"/>
      <c r="E106" s="15"/>
      <c r="F106" s="36">
        <f t="shared" si="15"/>
        <v>50</v>
      </c>
      <c r="G106" s="142">
        <v>522.19000000000005</v>
      </c>
      <c r="H106" s="143">
        <f t="shared" si="14"/>
        <v>26109.500000000004</v>
      </c>
    </row>
    <row r="107" spans="1:10" ht="15.75" customHeight="1">
      <c r="A107" s="144" t="s">
        <v>134</v>
      </c>
      <c r="B107" s="145" t="s">
        <v>117</v>
      </c>
      <c r="C107" s="36">
        <v>10</v>
      </c>
      <c r="D107" s="141"/>
      <c r="E107" s="151"/>
      <c r="F107" s="36">
        <f t="shared" si="15"/>
        <v>10</v>
      </c>
      <c r="G107" s="142">
        <v>504</v>
      </c>
      <c r="H107" s="143">
        <f t="shared" si="14"/>
        <v>5040</v>
      </c>
    </row>
    <row r="108" spans="1:10" ht="15.75" customHeight="1">
      <c r="A108" s="144" t="s">
        <v>135</v>
      </c>
      <c r="B108" s="145" t="s">
        <v>117</v>
      </c>
      <c r="C108" s="36">
        <v>125</v>
      </c>
      <c r="D108" s="141"/>
      <c r="E108" s="15"/>
      <c r="F108" s="36">
        <f t="shared" si="15"/>
        <v>125</v>
      </c>
      <c r="G108" s="142">
        <v>514</v>
      </c>
      <c r="H108" s="143">
        <f t="shared" si="14"/>
        <v>64250</v>
      </c>
    </row>
    <row r="109" spans="1:10" ht="15.75" customHeight="1">
      <c r="A109" s="157" t="s">
        <v>136</v>
      </c>
      <c r="B109" s="145" t="s">
        <v>117</v>
      </c>
      <c r="C109" s="36">
        <v>60</v>
      </c>
      <c r="D109" s="148"/>
      <c r="E109" s="15"/>
      <c r="F109" s="36">
        <f t="shared" si="15"/>
        <v>60</v>
      </c>
      <c r="G109" s="142">
        <v>557</v>
      </c>
      <c r="H109" s="143">
        <f t="shared" si="14"/>
        <v>33420</v>
      </c>
      <c r="J109" s="273"/>
    </row>
    <row r="110" spans="1:10" ht="15.75" customHeight="1">
      <c r="A110" s="157" t="s">
        <v>137</v>
      </c>
      <c r="B110" s="145" t="s">
        <v>117</v>
      </c>
      <c r="C110" s="36">
        <v>40</v>
      </c>
      <c r="D110" s="148"/>
      <c r="E110" s="15"/>
      <c r="F110" s="36">
        <f t="shared" si="15"/>
        <v>40</v>
      </c>
      <c r="G110" s="142">
        <v>524</v>
      </c>
      <c r="H110" s="143">
        <f t="shared" si="14"/>
        <v>20960</v>
      </c>
    </row>
    <row r="111" spans="1:10" ht="15.75" customHeight="1">
      <c r="A111" s="157" t="s">
        <v>138</v>
      </c>
      <c r="B111" s="145" t="s">
        <v>117</v>
      </c>
      <c r="C111" s="36">
        <v>15</v>
      </c>
      <c r="D111" s="148"/>
      <c r="E111" s="15"/>
      <c r="F111" s="36">
        <f t="shared" si="15"/>
        <v>15</v>
      </c>
      <c r="G111" s="142">
        <v>689.75</v>
      </c>
      <c r="H111" s="143">
        <f t="shared" si="14"/>
        <v>10346.25</v>
      </c>
    </row>
    <row r="112" spans="1:10" ht="15.75" customHeight="1">
      <c r="A112" s="157" t="s">
        <v>139</v>
      </c>
      <c r="B112" s="145" t="s">
        <v>117</v>
      </c>
      <c r="C112" s="36">
        <v>130</v>
      </c>
      <c r="D112" s="148"/>
      <c r="E112" s="15"/>
      <c r="F112" s="36">
        <f t="shared" si="15"/>
        <v>130</v>
      </c>
      <c r="G112" s="142">
        <v>629.27</v>
      </c>
      <c r="H112" s="143">
        <f t="shared" si="14"/>
        <v>81805.099999999991</v>
      </c>
    </row>
    <row r="113" spans="1:10" ht="15.75" customHeight="1">
      <c r="A113" s="157" t="s">
        <v>140</v>
      </c>
      <c r="B113" s="145" t="s">
        <v>117</v>
      </c>
      <c r="C113" s="36">
        <v>65</v>
      </c>
      <c r="D113" s="148"/>
      <c r="E113" s="15"/>
      <c r="F113" s="36">
        <f t="shared" si="15"/>
        <v>65</v>
      </c>
      <c r="G113" s="142">
        <v>532.12</v>
      </c>
      <c r="H113" s="143">
        <f t="shared" si="14"/>
        <v>34587.800000000003</v>
      </c>
    </row>
    <row r="114" spans="1:10" ht="15.75" customHeight="1">
      <c r="A114" s="146" t="s">
        <v>141</v>
      </c>
      <c r="B114" s="145" t="s">
        <v>108</v>
      </c>
      <c r="C114" s="36">
        <v>650</v>
      </c>
      <c r="D114" s="141"/>
      <c r="E114" s="151"/>
      <c r="F114" s="36">
        <f t="shared" si="15"/>
        <v>650</v>
      </c>
      <c r="G114" s="142">
        <v>60</v>
      </c>
      <c r="H114" s="143">
        <f t="shared" si="14"/>
        <v>39000</v>
      </c>
    </row>
    <row r="115" spans="1:10" ht="15.75" customHeight="1">
      <c r="A115" s="144" t="s">
        <v>142</v>
      </c>
      <c r="B115" s="145" t="s">
        <v>143</v>
      </c>
      <c r="C115" s="36">
        <v>25</v>
      </c>
      <c r="D115" s="141"/>
      <c r="E115" s="151"/>
      <c r="F115" s="36">
        <f t="shared" si="15"/>
        <v>25</v>
      </c>
      <c r="G115" s="142">
        <v>84</v>
      </c>
      <c r="H115" s="143">
        <f t="shared" si="14"/>
        <v>2100</v>
      </c>
    </row>
    <row r="116" spans="1:10" ht="15.75" customHeight="1">
      <c r="A116" s="157" t="s">
        <v>144</v>
      </c>
      <c r="B116" s="145" t="s">
        <v>117</v>
      </c>
      <c r="C116" s="36">
        <v>25</v>
      </c>
      <c r="D116" s="148"/>
      <c r="E116" s="15"/>
      <c r="F116" s="36">
        <f t="shared" si="15"/>
        <v>25</v>
      </c>
      <c r="G116" s="142">
        <v>194.15</v>
      </c>
      <c r="H116" s="143">
        <f t="shared" si="14"/>
        <v>4853.75</v>
      </c>
    </row>
    <row r="117" spans="1:10" ht="15.75" customHeight="1">
      <c r="A117" s="157" t="s">
        <v>144</v>
      </c>
      <c r="B117" s="145" t="s">
        <v>117</v>
      </c>
      <c r="C117" s="36">
        <v>100</v>
      </c>
      <c r="D117" s="148"/>
      <c r="E117" s="15"/>
      <c r="F117" s="36">
        <f t="shared" si="15"/>
        <v>100</v>
      </c>
      <c r="G117" s="142">
        <v>179.24</v>
      </c>
      <c r="H117" s="143">
        <f t="shared" si="14"/>
        <v>17924</v>
      </c>
    </row>
    <row r="118" spans="1:10" ht="15.75" customHeight="1">
      <c r="A118" s="157" t="s">
        <v>145</v>
      </c>
      <c r="B118" s="145" t="s">
        <v>146</v>
      </c>
      <c r="C118" s="36">
        <v>25</v>
      </c>
      <c r="D118" s="148"/>
      <c r="E118" s="15"/>
      <c r="F118" s="36">
        <f t="shared" si="15"/>
        <v>25</v>
      </c>
      <c r="G118" s="142">
        <v>851.5</v>
      </c>
      <c r="H118" s="143">
        <f t="shared" si="14"/>
        <v>21287.5</v>
      </c>
    </row>
    <row r="119" spans="1:10" ht="15.75" customHeight="1">
      <c r="A119" s="157" t="s">
        <v>147</v>
      </c>
      <c r="B119" s="145" t="s">
        <v>148</v>
      </c>
      <c r="C119" s="36">
        <v>0</v>
      </c>
      <c r="D119" s="148"/>
      <c r="E119" s="15"/>
      <c r="F119" s="36">
        <f t="shared" si="15"/>
        <v>0</v>
      </c>
      <c r="G119" s="142">
        <v>152.5</v>
      </c>
      <c r="H119" s="143">
        <f t="shared" si="14"/>
        <v>0</v>
      </c>
    </row>
    <row r="120" spans="1:10" ht="15.75" customHeight="1">
      <c r="A120" s="157" t="s">
        <v>147</v>
      </c>
      <c r="B120" s="145" t="s">
        <v>149</v>
      </c>
      <c r="C120" s="36">
        <v>0</v>
      </c>
      <c r="D120" s="148"/>
      <c r="E120" s="15"/>
      <c r="F120" s="36">
        <f t="shared" si="15"/>
        <v>0</v>
      </c>
      <c r="G120" s="142">
        <v>173</v>
      </c>
      <c r="H120" s="143">
        <f t="shared" si="14"/>
        <v>0</v>
      </c>
    </row>
    <row r="121" spans="1:10" ht="15.75" customHeight="1">
      <c r="A121" s="157" t="s">
        <v>150</v>
      </c>
      <c r="B121" s="145" t="s">
        <v>151</v>
      </c>
      <c r="C121" s="36">
        <v>9425</v>
      </c>
      <c r="D121" s="148"/>
      <c r="E121" s="15">
        <v>675</v>
      </c>
      <c r="F121" s="36">
        <f t="shared" si="15"/>
        <v>8750</v>
      </c>
      <c r="G121" s="142">
        <v>143</v>
      </c>
      <c r="H121" s="143">
        <f t="shared" si="14"/>
        <v>1251250</v>
      </c>
      <c r="J121" s="149"/>
    </row>
    <row r="122" spans="1:10" ht="15.75" customHeight="1">
      <c r="A122" s="157" t="s">
        <v>152</v>
      </c>
      <c r="B122" s="145" t="s">
        <v>153</v>
      </c>
      <c r="C122" s="36">
        <v>36</v>
      </c>
      <c r="D122" s="148"/>
      <c r="E122" s="15"/>
      <c r="F122" s="36">
        <f t="shared" si="15"/>
        <v>36</v>
      </c>
      <c r="G122" s="142">
        <v>2196.6</v>
      </c>
      <c r="H122" s="143">
        <f t="shared" si="14"/>
        <v>79077.599999999991</v>
      </c>
    </row>
    <row r="123" spans="1:10" ht="15.75" customHeight="1">
      <c r="A123" s="146" t="s">
        <v>154</v>
      </c>
      <c r="B123" s="145" t="s">
        <v>155</v>
      </c>
      <c r="C123" s="36">
        <v>920</v>
      </c>
      <c r="D123" s="141"/>
      <c r="E123" s="151"/>
      <c r="F123" s="36">
        <f t="shared" si="15"/>
        <v>920</v>
      </c>
      <c r="G123" s="142">
        <v>45</v>
      </c>
      <c r="H123" s="143">
        <f t="shared" si="14"/>
        <v>41400</v>
      </c>
    </row>
    <row r="124" spans="1:10" ht="15.75" customHeight="1">
      <c r="A124" s="163" t="s">
        <v>156</v>
      </c>
      <c r="B124" s="164" t="s">
        <v>117</v>
      </c>
      <c r="C124" s="36">
        <v>0</v>
      </c>
      <c r="D124" s="148"/>
      <c r="E124" s="15"/>
      <c r="F124" s="36">
        <f t="shared" si="15"/>
        <v>0</v>
      </c>
      <c r="G124" s="165">
        <v>168.11</v>
      </c>
      <c r="H124" s="143">
        <f t="shared" si="14"/>
        <v>0</v>
      </c>
    </row>
    <row r="125" spans="1:10" ht="15.75" customHeight="1">
      <c r="A125" s="163" t="s">
        <v>617</v>
      </c>
      <c r="B125" s="164" t="s">
        <v>117</v>
      </c>
      <c r="C125" s="36">
        <v>24.6</v>
      </c>
      <c r="D125" s="148"/>
      <c r="E125" s="15"/>
      <c r="F125" s="36">
        <f t="shared" si="15"/>
        <v>24.6</v>
      </c>
      <c r="G125" s="165">
        <v>129</v>
      </c>
      <c r="H125" s="143">
        <f t="shared" si="14"/>
        <v>3173.4</v>
      </c>
    </row>
    <row r="126" spans="1:10" ht="15.75" customHeight="1">
      <c r="A126" s="163" t="s">
        <v>159</v>
      </c>
      <c r="B126" s="164"/>
      <c r="C126" s="36"/>
      <c r="D126" s="15"/>
      <c r="E126" s="15"/>
      <c r="F126" s="36"/>
      <c r="G126" s="165"/>
      <c r="H126" s="143">
        <f>G126*F126</f>
        <v>0</v>
      </c>
    </row>
    <row r="127" spans="1:10" ht="15.75" customHeight="1">
      <c r="A127" s="167" t="s">
        <v>160</v>
      </c>
      <c r="B127" s="168"/>
      <c r="C127" s="169">
        <f t="shared" ref="C127:F127" si="16">SUM(C73:C126)</f>
        <v>23555.885999999999</v>
      </c>
      <c r="D127" s="170">
        <f t="shared" si="16"/>
        <v>0</v>
      </c>
      <c r="E127" s="170">
        <f t="shared" si="16"/>
        <v>1061.79</v>
      </c>
      <c r="F127" s="171">
        <f t="shared" si="16"/>
        <v>22494.095999999998</v>
      </c>
      <c r="G127" s="172"/>
      <c r="H127" s="173">
        <f>SUM(H73:H126)</f>
        <v>3263250.5602460001</v>
      </c>
    </row>
    <row r="128" spans="1:10" ht="15.75" customHeight="1"/>
    <row r="129" spans="1:10" ht="15.75" customHeight="1">
      <c r="A129" s="535" t="s">
        <v>161</v>
      </c>
      <c r="B129" s="536"/>
      <c r="C129" s="536"/>
      <c r="D129" s="536"/>
      <c r="E129" s="536"/>
      <c r="F129" s="536"/>
      <c r="G129" s="536"/>
      <c r="H129" s="536"/>
      <c r="I129" s="1"/>
    </row>
    <row r="130" spans="1:10" ht="15.75" customHeight="1">
      <c r="A130" s="174" t="s">
        <v>162</v>
      </c>
      <c r="B130" s="175" t="s">
        <v>40</v>
      </c>
      <c r="C130" s="176" t="s">
        <v>163</v>
      </c>
      <c r="D130" s="177" t="s">
        <v>42</v>
      </c>
      <c r="E130" s="178" t="s">
        <v>43</v>
      </c>
      <c r="F130" s="176" t="s">
        <v>164</v>
      </c>
      <c r="G130" s="179" t="s">
        <v>96</v>
      </c>
      <c r="H130" s="180" t="s">
        <v>55</v>
      </c>
    </row>
    <row r="131" spans="1:10" ht="15.75" customHeight="1">
      <c r="A131" s="182" t="s">
        <v>165</v>
      </c>
      <c r="B131" s="140" t="s">
        <v>166</v>
      </c>
      <c r="C131" s="183">
        <v>221.25</v>
      </c>
      <c r="D131" s="184"/>
      <c r="E131" s="185"/>
      <c r="F131" s="183">
        <f t="shared" ref="F131:F158" si="17">C131+D131-E131</f>
        <v>221.25</v>
      </c>
      <c r="G131" s="186">
        <v>605</v>
      </c>
      <c r="H131" s="187">
        <f t="shared" ref="H131:H158" si="18">F131*G131</f>
        <v>133856.25</v>
      </c>
      <c r="J131" s="149"/>
    </row>
    <row r="132" spans="1:10" ht="15.75" customHeight="1">
      <c r="A132" s="163" t="s">
        <v>167</v>
      </c>
      <c r="B132" s="145" t="s">
        <v>166</v>
      </c>
      <c r="C132" s="36">
        <v>215.6</v>
      </c>
      <c r="D132" s="148"/>
      <c r="E132" s="15"/>
      <c r="F132" s="183">
        <f t="shared" si="17"/>
        <v>215.6</v>
      </c>
      <c r="G132" s="17">
        <v>605</v>
      </c>
      <c r="H132" s="187">
        <f t="shared" si="18"/>
        <v>130438</v>
      </c>
      <c r="J132" s="149"/>
    </row>
    <row r="133" spans="1:10" ht="15.75" customHeight="1">
      <c r="A133" s="163" t="s">
        <v>168</v>
      </c>
      <c r="B133" s="145" t="s">
        <v>166</v>
      </c>
      <c r="C133" s="36">
        <v>221.32</v>
      </c>
      <c r="D133" s="148"/>
      <c r="E133" s="15"/>
      <c r="F133" s="183">
        <f t="shared" si="17"/>
        <v>221.32</v>
      </c>
      <c r="G133" s="17">
        <v>605</v>
      </c>
      <c r="H133" s="187">
        <f t="shared" si="18"/>
        <v>133898.6</v>
      </c>
      <c r="J133" s="166"/>
    </row>
    <row r="134" spans="1:10" ht="15.75" customHeight="1">
      <c r="A134" s="163" t="s">
        <v>169</v>
      </c>
      <c r="B134" s="145" t="s">
        <v>166</v>
      </c>
      <c r="C134" s="36">
        <v>219.4</v>
      </c>
      <c r="D134" s="148"/>
      <c r="E134" s="15"/>
      <c r="F134" s="183">
        <f t="shared" si="17"/>
        <v>219.4</v>
      </c>
      <c r="G134" s="17">
        <v>605</v>
      </c>
      <c r="H134" s="187">
        <f t="shared" si="18"/>
        <v>132737</v>
      </c>
      <c r="J134" s="149"/>
    </row>
    <row r="135" spans="1:10" ht="15.75" customHeight="1">
      <c r="A135" s="189" t="s">
        <v>170</v>
      </c>
      <c r="B135" s="145" t="s">
        <v>166</v>
      </c>
      <c r="C135" s="183">
        <v>350.47</v>
      </c>
      <c r="D135" s="184"/>
      <c r="E135" s="15"/>
      <c r="F135" s="183">
        <f t="shared" si="17"/>
        <v>350.47</v>
      </c>
      <c r="G135" s="190">
        <v>625</v>
      </c>
      <c r="H135" s="187">
        <f t="shared" si="18"/>
        <v>219043.75000000003</v>
      </c>
    </row>
    <row r="136" spans="1:10" ht="15.75" customHeight="1">
      <c r="A136" s="189" t="s">
        <v>171</v>
      </c>
      <c r="B136" s="145" t="s">
        <v>166</v>
      </c>
      <c r="C136" s="183">
        <v>180.15</v>
      </c>
      <c r="D136" s="184"/>
      <c r="E136" s="15"/>
      <c r="F136" s="183">
        <f t="shared" si="17"/>
        <v>180.15</v>
      </c>
      <c r="G136" s="17">
        <v>692</v>
      </c>
      <c r="H136" s="187">
        <f t="shared" si="18"/>
        <v>124663.8</v>
      </c>
    </row>
    <row r="137" spans="1:10" ht="15.75" customHeight="1">
      <c r="A137" s="189" t="s">
        <v>618</v>
      </c>
      <c r="B137" s="145" t="s">
        <v>166</v>
      </c>
      <c r="C137" s="36">
        <v>274</v>
      </c>
      <c r="D137" s="184"/>
      <c r="E137" s="15"/>
      <c r="F137" s="183">
        <f t="shared" si="17"/>
        <v>274</v>
      </c>
      <c r="G137" s="17">
        <v>682</v>
      </c>
      <c r="H137" s="187">
        <f t="shared" si="18"/>
        <v>186868</v>
      </c>
    </row>
    <row r="138" spans="1:10" ht="15.75" customHeight="1">
      <c r="A138" s="189" t="s">
        <v>173</v>
      </c>
      <c r="B138" s="145" t="s">
        <v>166</v>
      </c>
      <c r="C138" s="183">
        <v>0</v>
      </c>
      <c r="D138" s="184"/>
      <c r="E138" s="15"/>
      <c r="F138" s="183">
        <f t="shared" si="17"/>
        <v>0</v>
      </c>
      <c r="G138" s="17">
        <v>414</v>
      </c>
      <c r="H138" s="187">
        <f t="shared" si="18"/>
        <v>0</v>
      </c>
    </row>
    <row r="139" spans="1:10" ht="15.75" customHeight="1">
      <c r="A139" s="191" t="s">
        <v>174</v>
      </c>
      <c r="B139" s="192" t="s">
        <v>175</v>
      </c>
      <c r="C139" s="36">
        <v>17245</v>
      </c>
      <c r="D139" s="148"/>
      <c r="E139" s="15"/>
      <c r="F139" s="183">
        <f t="shared" si="17"/>
        <v>17245</v>
      </c>
      <c r="G139" s="17">
        <v>17.399999999999999</v>
      </c>
      <c r="H139" s="187">
        <f t="shared" si="18"/>
        <v>300063</v>
      </c>
      <c r="J139" s="181"/>
    </row>
    <row r="140" spans="1:10" ht="15.75" customHeight="1">
      <c r="A140" s="163" t="s">
        <v>176</v>
      </c>
      <c r="B140" s="15" t="s">
        <v>177</v>
      </c>
      <c r="C140" s="36">
        <v>0</v>
      </c>
      <c r="D140" s="148"/>
      <c r="E140" s="15"/>
      <c r="F140" s="183">
        <f t="shared" si="17"/>
        <v>0</v>
      </c>
      <c r="G140" s="17">
        <v>3.86</v>
      </c>
      <c r="H140" s="187">
        <f t="shared" si="18"/>
        <v>0</v>
      </c>
      <c r="J140" s="188"/>
    </row>
    <row r="141" spans="1:10" ht="15.75" customHeight="1">
      <c r="A141" s="163" t="s">
        <v>178</v>
      </c>
      <c r="B141" s="145" t="s">
        <v>179</v>
      </c>
      <c r="C141" s="36">
        <v>98</v>
      </c>
      <c r="D141" s="148"/>
      <c r="E141" s="15">
        <v>1</v>
      </c>
      <c r="F141" s="183">
        <f t="shared" si="17"/>
        <v>97</v>
      </c>
      <c r="G141" s="17">
        <v>432.82</v>
      </c>
      <c r="H141" s="187">
        <f t="shared" si="18"/>
        <v>41983.54</v>
      </c>
      <c r="J141" s="188"/>
    </row>
    <row r="142" spans="1:10" ht="15.75" customHeight="1">
      <c r="A142" s="163" t="s">
        <v>180</v>
      </c>
      <c r="B142" s="145" t="s">
        <v>179</v>
      </c>
      <c r="C142" s="36">
        <v>0</v>
      </c>
      <c r="D142" s="148"/>
      <c r="E142" s="15"/>
      <c r="F142" s="183">
        <f t="shared" si="17"/>
        <v>0</v>
      </c>
      <c r="G142" s="17">
        <v>4</v>
      </c>
      <c r="H142" s="187">
        <f t="shared" si="18"/>
        <v>0</v>
      </c>
      <c r="J142" s="188"/>
    </row>
    <row r="143" spans="1:10" ht="15.75" customHeight="1">
      <c r="A143" s="146" t="s">
        <v>181</v>
      </c>
      <c r="B143" s="145" t="s">
        <v>179</v>
      </c>
      <c r="C143" s="36">
        <v>1077</v>
      </c>
      <c r="D143" s="148"/>
      <c r="E143" s="15"/>
      <c r="F143" s="183">
        <f t="shared" si="17"/>
        <v>1077</v>
      </c>
      <c r="G143" s="17">
        <v>2.9</v>
      </c>
      <c r="H143" s="187">
        <f t="shared" si="18"/>
        <v>3123.2999999999997</v>
      </c>
      <c r="J143" s="188"/>
    </row>
    <row r="144" spans="1:10" ht="15.75" customHeight="1">
      <c r="A144" s="146" t="s">
        <v>182</v>
      </c>
      <c r="B144" s="145" t="s">
        <v>179</v>
      </c>
      <c r="C144" s="36">
        <v>0</v>
      </c>
      <c r="D144" s="148"/>
      <c r="E144" s="15"/>
      <c r="F144" s="183">
        <f t="shared" si="17"/>
        <v>0</v>
      </c>
      <c r="G144" s="17">
        <v>499.4</v>
      </c>
      <c r="H144" s="187">
        <f t="shared" si="18"/>
        <v>0</v>
      </c>
      <c r="J144" s="149"/>
    </row>
    <row r="145" spans="1:10" ht="15.75" customHeight="1">
      <c r="A145" s="191" t="s">
        <v>183</v>
      </c>
      <c r="B145" s="193" t="s">
        <v>184</v>
      </c>
      <c r="C145" s="194">
        <v>4517</v>
      </c>
      <c r="D145" s="195"/>
      <c r="E145" s="196"/>
      <c r="F145" s="183">
        <f t="shared" si="17"/>
        <v>4517</v>
      </c>
      <c r="G145" s="197">
        <v>24.995999999999999</v>
      </c>
      <c r="H145" s="187">
        <f t="shared" si="18"/>
        <v>112906.932</v>
      </c>
      <c r="J145" s="149"/>
    </row>
    <row r="146" spans="1:10" ht="15.75" customHeight="1">
      <c r="A146" s="146" t="s">
        <v>185</v>
      </c>
      <c r="B146" s="145" t="s">
        <v>184</v>
      </c>
      <c r="C146" s="36">
        <v>3000</v>
      </c>
      <c r="D146" s="148"/>
      <c r="E146" s="15"/>
      <c r="F146" s="183">
        <f t="shared" si="17"/>
        <v>3000</v>
      </c>
      <c r="G146" s="17">
        <v>27.552</v>
      </c>
      <c r="H146" s="187">
        <f t="shared" si="18"/>
        <v>82656</v>
      </c>
      <c r="J146" s="274"/>
    </row>
    <row r="147" spans="1:10" ht="15.75" customHeight="1">
      <c r="A147" s="146" t="s">
        <v>186</v>
      </c>
      <c r="B147" s="145" t="s">
        <v>184</v>
      </c>
      <c r="C147" s="36">
        <v>18000</v>
      </c>
      <c r="D147" s="148"/>
      <c r="E147" s="15"/>
      <c r="F147" s="183">
        <f t="shared" si="17"/>
        <v>18000</v>
      </c>
      <c r="G147" s="17">
        <v>13.788</v>
      </c>
      <c r="H147" s="187">
        <f t="shared" si="18"/>
        <v>248184</v>
      </c>
      <c r="J147" s="274"/>
    </row>
    <row r="148" spans="1:10" ht="15.75" customHeight="1">
      <c r="A148" s="146" t="s">
        <v>187</v>
      </c>
      <c r="B148" s="145" t="s">
        <v>184</v>
      </c>
      <c r="C148" s="36">
        <v>1014</v>
      </c>
      <c r="D148" s="148"/>
      <c r="E148" s="15"/>
      <c r="F148" s="183">
        <f t="shared" si="17"/>
        <v>1014</v>
      </c>
      <c r="G148" s="17">
        <v>24.744</v>
      </c>
      <c r="H148" s="187">
        <f t="shared" si="18"/>
        <v>25090.416000000001</v>
      </c>
      <c r="J148" s="274"/>
    </row>
    <row r="149" spans="1:10" ht="15.75" customHeight="1">
      <c r="A149" s="163" t="s">
        <v>188</v>
      </c>
      <c r="B149" s="145" t="s">
        <v>184</v>
      </c>
      <c r="C149" s="36">
        <v>0</v>
      </c>
      <c r="D149" s="148"/>
      <c r="E149" s="15"/>
      <c r="F149" s="183">
        <f t="shared" si="17"/>
        <v>0</v>
      </c>
      <c r="G149" s="17">
        <v>13.79</v>
      </c>
      <c r="H149" s="187">
        <f t="shared" si="18"/>
        <v>0</v>
      </c>
      <c r="J149" s="188"/>
    </row>
    <row r="150" spans="1:10" ht="15.75" customHeight="1">
      <c r="A150" s="199" t="s">
        <v>189</v>
      </c>
      <c r="B150" s="185" t="s">
        <v>190</v>
      </c>
      <c r="C150" s="183">
        <v>1280</v>
      </c>
      <c r="D150" s="184"/>
      <c r="E150" s="185"/>
      <c r="F150" s="183">
        <f t="shared" si="17"/>
        <v>1280</v>
      </c>
      <c r="G150" s="186">
        <v>33</v>
      </c>
      <c r="H150" s="187">
        <f t="shared" si="18"/>
        <v>42240</v>
      </c>
      <c r="J150" s="188"/>
    </row>
    <row r="151" spans="1:10" ht="15.75" customHeight="1">
      <c r="A151" s="200" t="s">
        <v>191</v>
      </c>
      <c r="B151" s="145" t="s">
        <v>192</v>
      </c>
      <c r="C151" s="36">
        <v>331.08</v>
      </c>
      <c r="D151" s="148"/>
      <c r="E151" s="15">
        <v>16.2</v>
      </c>
      <c r="F151" s="183">
        <f t="shared" si="17"/>
        <v>314.88</v>
      </c>
      <c r="G151" s="17">
        <v>715</v>
      </c>
      <c r="H151" s="187">
        <f t="shared" si="18"/>
        <v>225139.19999999998</v>
      </c>
      <c r="J151" s="188"/>
    </row>
    <row r="152" spans="1:10" ht="15.75" customHeight="1">
      <c r="A152" s="200" t="s">
        <v>193</v>
      </c>
      <c r="B152" s="145" t="s">
        <v>192</v>
      </c>
      <c r="C152" s="36">
        <v>265.2</v>
      </c>
      <c r="D152" s="148"/>
      <c r="E152" s="15"/>
      <c r="F152" s="183">
        <f t="shared" si="17"/>
        <v>265.2</v>
      </c>
      <c r="G152" s="17">
        <v>850</v>
      </c>
      <c r="H152" s="187">
        <f t="shared" si="18"/>
        <v>225420</v>
      </c>
      <c r="J152" s="188"/>
    </row>
    <row r="153" spans="1:10" ht="15.75" customHeight="1">
      <c r="A153" s="200" t="s">
        <v>194</v>
      </c>
      <c r="B153" s="145" t="s">
        <v>192</v>
      </c>
      <c r="C153" s="36">
        <v>246.94</v>
      </c>
      <c r="D153" s="148"/>
      <c r="E153" s="15"/>
      <c r="F153" s="183">
        <f t="shared" si="17"/>
        <v>246.94</v>
      </c>
      <c r="G153" s="17">
        <v>850</v>
      </c>
      <c r="H153" s="187">
        <f t="shared" si="18"/>
        <v>209899</v>
      </c>
      <c r="J153" s="188"/>
    </row>
    <row r="154" spans="1:10" ht="15.75" customHeight="1">
      <c r="A154" s="146" t="s">
        <v>195</v>
      </c>
      <c r="B154" s="145" t="s">
        <v>192</v>
      </c>
      <c r="C154" s="36">
        <v>242.9</v>
      </c>
      <c r="D154" s="148"/>
      <c r="E154" s="15"/>
      <c r="F154" s="183">
        <f t="shared" si="17"/>
        <v>242.9</v>
      </c>
      <c r="G154" s="17">
        <v>741</v>
      </c>
      <c r="H154" s="187">
        <f t="shared" si="18"/>
        <v>179988.9</v>
      </c>
      <c r="J154" s="188"/>
    </row>
    <row r="155" spans="1:10" ht="15.75" customHeight="1">
      <c r="A155" s="146" t="s">
        <v>196</v>
      </c>
      <c r="B155" s="145" t="s">
        <v>197</v>
      </c>
      <c r="C155" s="36">
        <v>116.61</v>
      </c>
      <c r="D155" s="148"/>
      <c r="E155" s="15">
        <v>13.6</v>
      </c>
      <c r="F155" s="183">
        <f t="shared" si="17"/>
        <v>103.01</v>
      </c>
      <c r="G155" s="17">
        <v>290</v>
      </c>
      <c r="H155" s="187">
        <f t="shared" si="18"/>
        <v>29872.9</v>
      </c>
      <c r="J155" s="188"/>
    </row>
    <row r="156" spans="1:10" ht="15.75" customHeight="1">
      <c r="A156" s="146" t="s">
        <v>198</v>
      </c>
      <c r="B156" s="145" t="s">
        <v>197</v>
      </c>
      <c r="C156" s="36">
        <v>157.05000000000001</v>
      </c>
      <c r="D156" s="148"/>
      <c r="E156" s="15"/>
      <c r="F156" s="183">
        <f t="shared" si="17"/>
        <v>157.05000000000001</v>
      </c>
      <c r="G156" s="17">
        <v>280</v>
      </c>
      <c r="H156" s="187">
        <f t="shared" si="18"/>
        <v>43974</v>
      </c>
      <c r="J156" s="188"/>
    </row>
    <row r="157" spans="1:10" ht="15.75" customHeight="1">
      <c r="A157" s="146" t="s">
        <v>199</v>
      </c>
      <c r="B157" s="15" t="s">
        <v>200</v>
      </c>
      <c r="C157" s="36">
        <v>36960</v>
      </c>
      <c r="D157" s="148"/>
      <c r="E157" s="15">
        <v>1680</v>
      </c>
      <c r="F157" s="183">
        <f t="shared" si="17"/>
        <v>35280</v>
      </c>
      <c r="G157" s="17">
        <v>5.3</v>
      </c>
      <c r="H157" s="187">
        <f t="shared" si="18"/>
        <v>186984</v>
      </c>
      <c r="J157" s="188"/>
    </row>
    <row r="158" spans="1:10" ht="15.75" customHeight="1">
      <c r="A158" s="200" t="s">
        <v>201</v>
      </c>
      <c r="B158" s="145" t="s">
        <v>202</v>
      </c>
      <c r="C158" s="36">
        <v>0</v>
      </c>
      <c r="D158" s="148"/>
      <c r="E158" s="15"/>
      <c r="F158" s="183">
        <f t="shared" si="17"/>
        <v>0</v>
      </c>
      <c r="G158" s="17">
        <v>5</v>
      </c>
      <c r="H158" s="187">
        <f t="shared" si="18"/>
        <v>0</v>
      </c>
      <c r="J158" s="188"/>
    </row>
    <row r="159" spans="1:10" ht="15.75" customHeight="1">
      <c r="A159" s="275" t="s">
        <v>203</v>
      </c>
      <c r="B159" s="276"/>
      <c r="C159" s="169">
        <f t="shared" ref="C159:F159" si="19">SUM(C131:C158)</f>
        <v>86232.97</v>
      </c>
      <c r="D159" s="277">
        <f t="shared" si="19"/>
        <v>0</v>
      </c>
      <c r="E159" s="277">
        <f t="shared" si="19"/>
        <v>1710.8</v>
      </c>
      <c r="F159" s="169">
        <f t="shared" si="19"/>
        <v>84522.170000000013</v>
      </c>
      <c r="G159" s="276"/>
      <c r="H159" s="278">
        <f>SUM(H131:H158)</f>
        <v>3019030.588</v>
      </c>
      <c r="J159" s="188"/>
    </row>
    <row r="160" spans="1:10" ht="15.75" customHeight="1">
      <c r="J160" s="188"/>
    </row>
    <row r="161" spans="1:15" ht="15.75" customHeight="1">
      <c r="A161" s="279"/>
      <c r="B161" s="280"/>
      <c r="C161" s="279"/>
      <c r="D161" s="279"/>
      <c r="E161" s="279"/>
      <c r="F161" s="279"/>
      <c r="G161" s="279"/>
      <c r="H161" s="279"/>
      <c r="J161" s="281" t="s">
        <v>390</v>
      </c>
    </row>
    <row r="162" spans="1:15" ht="15.75" customHeight="1">
      <c r="A162" s="282" t="s">
        <v>209</v>
      </c>
      <c r="B162" s="283" t="s">
        <v>211</v>
      </c>
      <c r="C162" s="283" t="s">
        <v>391</v>
      </c>
      <c r="D162" s="284" t="s">
        <v>392</v>
      </c>
      <c r="E162" s="285" t="s">
        <v>393</v>
      </c>
      <c r="F162" s="286" t="s">
        <v>212</v>
      </c>
      <c r="G162" s="287" t="s">
        <v>214</v>
      </c>
      <c r="H162" s="283" t="s">
        <v>55</v>
      </c>
      <c r="J162" s="188">
        <f>SUM(H163:H175)</f>
        <v>19525.599999999999</v>
      </c>
    </row>
    <row r="163" spans="1:15" ht="15.75" customHeight="1">
      <c r="A163" s="288" t="s">
        <v>215</v>
      </c>
      <c r="B163" s="15" t="s">
        <v>216</v>
      </c>
      <c r="C163" s="36">
        <v>0</v>
      </c>
      <c r="D163" s="317"/>
      <c r="E163" s="318">
        <f t="shared" ref="E163:E175" si="20">C163+D163</f>
        <v>0</v>
      </c>
      <c r="F163" s="15"/>
      <c r="G163" s="15">
        <v>77</v>
      </c>
      <c r="H163" s="15">
        <f t="shared" ref="H163:H175" si="21">E163*G163</f>
        <v>0</v>
      </c>
      <c r="J163" s="24"/>
    </row>
    <row r="164" spans="1:15" ht="15.75" customHeight="1">
      <c r="A164" s="288" t="s">
        <v>218</v>
      </c>
      <c r="B164" s="15" t="s">
        <v>216</v>
      </c>
      <c r="C164" s="36">
        <v>0</v>
      </c>
      <c r="D164" s="317"/>
      <c r="E164" s="318">
        <f t="shared" si="20"/>
        <v>0</v>
      </c>
      <c r="F164" s="15"/>
      <c r="G164" s="15">
        <v>128</v>
      </c>
      <c r="H164" s="15">
        <f t="shared" si="21"/>
        <v>0</v>
      </c>
      <c r="J164" s="188"/>
    </row>
    <row r="165" spans="1:15" ht="15.75" customHeight="1">
      <c r="A165" s="288" t="s">
        <v>219</v>
      </c>
      <c r="B165" s="15" t="s">
        <v>220</v>
      </c>
      <c r="C165" s="36">
        <v>5.6</v>
      </c>
      <c r="D165" s="317"/>
      <c r="E165" s="318">
        <f t="shared" si="20"/>
        <v>5.6</v>
      </c>
      <c r="F165" s="291"/>
      <c r="G165" s="15">
        <v>77</v>
      </c>
      <c r="H165" s="15">
        <f t="shared" si="21"/>
        <v>431.2</v>
      </c>
      <c r="J165" s="188"/>
    </row>
    <row r="166" spans="1:15" ht="15.75" customHeight="1">
      <c r="A166" s="288" t="s">
        <v>221</v>
      </c>
      <c r="B166" s="15" t="s">
        <v>220</v>
      </c>
      <c r="C166" s="36">
        <v>0</v>
      </c>
      <c r="D166" s="317">
        <v>1</v>
      </c>
      <c r="E166" s="318">
        <f t="shared" si="20"/>
        <v>1</v>
      </c>
      <c r="F166" s="15"/>
      <c r="G166" s="15">
        <v>102</v>
      </c>
      <c r="H166" s="15">
        <f t="shared" si="21"/>
        <v>102</v>
      </c>
      <c r="J166" s="24"/>
    </row>
    <row r="167" spans="1:15" ht="15.75" customHeight="1">
      <c r="A167" s="288" t="s">
        <v>222</v>
      </c>
      <c r="B167" s="15" t="s">
        <v>220</v>
      </c>
      <c r="C167" s="36">
        <v>0</v>
      </c>
      <c r="D167" s="317">
        <v>3.2</v>
      </c>
      <c r="E167" s="318">
        <f t="shared" si="20"/>
        <v>3.2</v>
      </c>
      <c r="F167" s="15"/>
      <c r="G167" s="15">
        <v>77</v>
      </c>
      <c r="H167" s="15">
        <f t="shared" si="21"/>
        <v>246.4</v>
      </c>
      <c r="J167" s="188"/>
    </row>
    <row r="168" spans="1:15" ht="15.75" customHeight="1">
      <c r="A168" s="288" t="s">
        <v>223</v>
      </c>
      <c r="B168" s="15" t="s">
        <v>224</v>
      </c>
      <c r="C168" s="36">
        <v>5.6</v>
      </c>
      <c r="D168" s="317"/>
      <c r="E168" s="318">
        <f t="shared" si="20"/>
        <v>5.6</v>
      </c>
      <c r="F168" s="15"/>
      <c r="G168" s="15">
        <v>196</v>
      </c>
      <c r="H168" s="15">
        <f t="shared" si="21"/>
        <v>1097.5999999999999</v>
      </c>
      <c r="J168" s="134"/>
    </row>
    <row r="169" spans="1:15" ht="15.75" customHeight="1">
      <c r="A169" s="288" t="s">
        <v>225</v>
      </c>
      <c r="B169" s="15" t="s">
        <v>224</v>
      </c>
      <c r="C169" s="36">
        <v>15</v>
      </c>
      <c r="D169" s="317"/>
      <c r="E169" s="318">
        <f t="shared" si="20"/>
        <v>15</v>
      </c>
      <c r="F169" s="291"/>
      <c r="G169" s="15">
        <v>140</v>
      </c>
      <c r="H169" s="15">
        <f t="shared" si="21"/>
        <v>2100</v>
      </c>
      <c r="I169" s="265"/>
      <c r="J169" s="265"/>
      <c r="K169" s="265"/>
      <c r="L169" s="265"/>
      <c r="M169" s="265"/>
      <c r="N169" s="265"/>
      <c r="O169" s="265"/>
    </row>
    <row r="170" spans="1:15" ht="15.75" customHeight="1">
      <c r="A170" s="288" t="s">
        <v>226</v>
      </c>
      <c r="B170" s="15" t="s">
        <v>227</v>
      </c>
      <c r="C170" s="36">
        <v>0</v>
      </c>
      <c r="D170" s="317"/>
      <c r="E170" s="318">
        <f t="shared" si="20"/>
        <v>0</v>
      </c>
      <c r="F170" s="291"/>
      <c r="G170" s="15">
        <v>128</v>
      </c>
      <c r="H170" s="15">
        <f t="shared" si="21"/>
        <v>0</v>
      </c>
      <c r="I170" s="265"/>
      <c r="J170" s="265"/>
      <c r="K170" s="265"/>
      <c r="L170" s="265"/>
      <c r="M170" s="265"/>
      <c r="N170" s="265"/>
      <c r="O170" s="265"/>
    </row>
    <row r="171" spans="1:15" ht="15.75" customHeight="1">
      <c r="A171" s="288" t="s">
        <v>228</v>
      </c>
      <c r="B171" s="15" t="s">
        <v>229</v>
      </c>
      <c r="C171" s="36">
        <v>1</v>
      </c>
      <c r="D171" s="317"/>
      <c r="E171" s="318">
        <f t="shared" si="20"/>
        <v>1</v>
      </c>
      <c r="F171" s="291"/>
      <c r="G171" s="15">
        <v>196</v>
      </c>
      <c r="H171" s="15">
        <f t="shared" si="21"/>
        <v>196</v>
      </c>
      <c r="I171" s="292"/>
      <c r="J171" s="265"/>
      <c r="K171" s="265"/>
      <c r="L171" s="265"/>
      <c r="M171" s="265"/>
      <c r="N171" s="265"/>
      <c r="O171" s="265"/>
    </row>
    <row r="172" spans="1:15" ht="15.75" customHeight="1">
      <c r="A172" s="288" t="s">
        <v>230</v>
      </c>
      <c r="B172" s="15" t="s">
        <v>229</v>
      </c>
      <c r="C172" s="36">
        <v>24.8</v>
      </c>
      <c r="D172" s="317">
        <v>6</v>
      </c>
      <c r="E172" s="318">
        <f t="shared" si="20"/>
        <v>30.8</v>
      </c>
      <c r="F172" s="291"/>
      <c r="G172" s="15">
        <v>128</v>
      </c>
      <c r="H172" s="15">
        <f t="shared" si="21"/>
        <v>3942.4</v>
      </c>
      <c r="I172" s="293"/>
      <c r="J172" s="265"/>
      <c r="K172" s="265"/>
      <c r="L172" s="265"/>
      <c r="M172" s="265"/>
      <c r="N172" s="265"/>
      <c r="O172" s="265"/>
    </row>
    <row r="173" spans="1:15" ht="15.75" customHeight="1">
      <c r="A173" s="288" t="s">
        <v>231</v>
      </c>
      <c r="B173" s="15" t="s">
        <v>224</v>
      </c>
      <c r="C173" s="36">
        <v>10</v>
      </c>
      <c r="D173" s="317">
        <v>8</v>
      </c>
      <c r="E173" s="318">
        <f t="shared" si="20"/>
        <v>18</v>
      </c>
      <c r="F173" s="291"/>
      <c r="G173" s="15">
        <v>140</v>
      </c>
      <c r="H173" s="15">
        <f t="shared" si="21"/>
        <v>2520</v>
      </c>
      <c r="I173" s="293"/>
      <c r="J173" s="265"/>
      <c r="K173" s="265"/>
      <c r="L173" s="265"/>
      <c r="M173" s="265"/>
      <c r="N173" s="265"/>
      <c r="O173" s="265"/>
    </row>
    <row r="174" spans="1:15" ht="15.75" customHeight="1">
      <c r="A174" s="294" t="s">
        <v>232</v>
      </c>
      <c r="B174" s="145" t="s">
        <v>233</v>
      </c>
      <c r="C174" s="36">
        <v>48.5</v>
      </c>
      <c r="D174" s="317">
        <v>15</v>
      </c>
      <c r="E174" s="318">
        <f t="shared" si="20"/>
        <v>63.5</v>
      </c>
      <c r="F174" s="295"/>
      <c r="G174" s="15">
        <v>140</v>
      </c>
      <c r="H174" s="15">
        <f t="shared" si="21"/>
        <v>8890</v>
      </c>
      <c r="I174" s="1"/>
      <c r="J174" s="265"/>
      <c r="K174" s="265"/>
      <c r="L174" s="265"/>
      <c r="M174" s="265"/>
      <c r="N174" s="265"/>
      <c r="O174" s="265"/>
    </row>
    <row r="175" spans="1:15" ht="15.75" customHeight="1">
      <c r="A175" s="294" t="s">
        <v>173</v>
      </c>
      <c r="B175" s="296" t="s">
        <v>234</v>
      </c>
      <c r="C175" s="36">
        <v>0</v>
      </c>
      <c r="D175" s="317"/>
      <c r="E175" s="318">
        <f t="shared" si="20"/>
        <v>0</v>
      </c>
      <c r="F175" s="297"/>
      <c r="G175" s="15">
        <v>280</v>
      </c>
      <c r="H175" s="15">
        <f t="shared" si="21"/>
        <v>0</v>
      </c>
      <c r="I175" s="1"/>
      <c r="J175" s="265"/>
      <c r="K175" s="265"/>
      <c r="L175" s="265"/>
      <c r="M175" s="265"/>
      <c r="N175" s="265"/>
      <c r="O175" s="265"/>
    </row>
    <row r="176" spans="1:15" ht="15.75" customHeight="1">
      <c r="A176" s="294" t="s">
        <v>450</v>
      </c>
      <c r="B176" s="296" t="s">
        <v>234</v>
      </c>
      <c r="C176" s="36">
        <v>0</v>
      </c>
      <c r="D176" s="317"/>
      <c r="E176" s="318">
        <v>0</v>
      </c>
      <c r="F176" s="297"/>
      <c r="G176" s="15">
        <v>290</v>
      </c>
      <c r="H176" s="15">
        <v>0</v>
      </c>
      <c r="I176" s="1"/>
      <c r="J176" s="265"/>
      <c r="K176" s="265"/>
      <c r="L176" s="265"/>
      <c r="M176" s="265"/>
      <c r="N176" s="265"/>
      <c r="O176" s="265"/>
    </row>
    <row r="177" spans="1:15" ht="15.75" customHeight="1">
      <c r="I177" s="265"/>
      <c r="J177" s="265"/>
      <c r="K177" s="265"/>
      <c r="L177" s="265"/>
      <c r="M177" s="265"/>
      <c r="N177" s="265"/>
      <c r="O177" s="265"/>
    </row>
    <row r="178" spans="1:15" ht="15.75" customHeight="1">
      <c r="I178" s="265"/>
      <c r="J178" s="265"/>
      <c r="K178" s="265"/>
      <c r="L178" s="265"/>
      <c r="M178" s="265"/>
      <c r="N178" s="265"/>
      <c r="O178" s="265"/>
    </row>
    <row r="179" spans="1:15" ht="15.75" customHeight="1">
      <c r="I179" s="265"/>
      <c r="J179" s="265"/>
      <c r="K179" s="265"/>
      <c r="L179" s="265"/>
      <c r="M179" s="265"/>
      <c r="N179" s="265"/>
      <c r="O179" s="265"/>
    </row>
    <row r="180" spans="1:15" ht="15.75" customHeight="1">
      <c r="I180" s="265"/>
      <c r="J180" s="265"/>
      <c r="K180" s="265"/>
      <c r="L180" s="265"/>
      <c r="M180" s="265"/>
      <c r="N180" s="265"/>
      <c r="O180" s="265"/>
    </row>
    <row r="181" spans="1:15" ht="15.75" customHeight="1">
      <c r="I181" s="265"/>
      <c r="J181" s="265"/>
      <c r="K181" s="265"/>
      <c r="L181" s="265"/>
      <c r="M181" s="265"/>
      <c r="N181" s="265"/>
      <c r="O181" s="265"/>
    </row>
    <row r="182" spans="1:15" ht="15.75" customHeight="1">
      <c r="I182" s="265"/>
      <c r="J182" s="265"/>
      <c r="K182" s="265"/>
      <c r="L182" s="265"/>
      <c r="M182" s="265"/>
      <c r="N182" s="265"/>
      <c r="O182" s="265"/>
    </row>
    <row r="183" spans="1:15" ht="15.75" customHeight="1">
      <c r="I183" s="265"/>
      <c r="J183" s="265"/>
      <c r="K183" s="265"/>
      <c r="L183" s="265"/>
      <c r="M183" s="265"/>
      <c r="N183" s="265"/>
      <c r="O183" s="265"/>
    </row>
    <row r="184" spans="1:15" ht="15.75" customHeight="1">
      <c r="I184" s="265"/>
      <c r="J184" s="265"/>
      <c r="K184" s="265"/>
      <c r="L184" s="265"/>
      <c r="M184" s="265"/>
      <c r="N184" s="265"/>
      <c r="O184" s="265"/>
    </row>
    <row r="185" spans="1:15" ht="15.75" customHeight="1">
      <c r="I185" s="265"/>
      <c r="J185" s="265"/>
      <c r="K185" s="265"/>
      <c r="L185" s="265"/>
      <c r="M185" s="265"/>
      <c r="N185" s="265"/>
      <c r="O185" s="265"/>
    </row>
    <row r="186" spans="1:15" ht="15.75" customHeight="1">
      <c r="I186" s="265"/>
      <c r="J186" s="265"/>
      <c r="K186" s="265"/>
      <c r="L186" s="265"/>
      <c r="M186" s="265"/>
      <c r="N186" s="265"/>
      <c r="O186" s="265"/>
    </row>
    <row r="187" spans="1:15" ht="15.75" customHeight="1">
      <c r="I187" s="265"/>
      <c r="J187" s="265"/>
      <c r="K187" s="265"/>
      <c r="L187" s="265"/>
      <c r="M187" s="265"/>
      <c r="N187" s="265"/>
      <c r="O187" s="265"/>
    </row>
    <row r="188" spans="1:15" ht="15.75" customHeight="1">
      <c r="A188" s="181"/>
      <c r="B188" s="181"/>
      <c r="C188" s="298"/>
      <c r="D188" s="181"/>
      <c r="E188" s="299"/>
      <c r="F188" s="298"/>
      <c r="G188" s="300"/>
      <c r="H188" s="181"/>
      <c r="I188" s="265"/>
      <c r="J188" s="265"/>
      <c r="K188" s="265"/>
      <c r="L188" s="265"/>
      <c r="M188" s="265"/>
      <c r="N188" s="265"/>
      <c r="O188" s="265"/>
    </row>
    <row r="189" spans="1:15" ht="15.75" customHeight="1">
      <c r="A189" s="1"/>
      <c r="B189" s="301"/>
      <c r="C189" s="302"/>
      <c r="D189" s="301"/>
      <c r="E189" s="302"/>
      <c r="F189" s="302"/>
      <c r="G189" s="301"/>
      <c r="H189" s="301"/>
      <c r="I189" s="265"/>
      <c r="J189" s="265"/>
      <c r="K189" s="265"/>
      <c r="L189" s="265"/>
      <c r="M189" s="265"/>
      <c r="N189" s="265"/>
      <c r="O189" s="265"/>
    </row>
    <row r="190" spans="1:15" ht="15.75" customHeight="1">
      <c r="A190" s="1"/>
      <c r="B190" s="301"/>
      <c r="C190" s="302"/>
      <c r="D190" s="301"/>
      <c r="E190" s="302"/>
      <c r="F190" s="302"/>
      <c r="G190" s="301"/>
      <c r="H190" s="301"/>
      <c r="I190" s="265"/>
      <c r="J190" s="265"/>
      <c r="K190" s="265"/>
      <c r="L190" s="265"/>
      <c r="M190" s="265"/>
      <c r="N190" s="265"/>
      <c r="O190" s="265"/>
    </row>
    <row r="191" spans="1:15" ht="15.75" customHeight="1">
      <c r="A191" s="1"/>
      <c r="B191" s="301"/>
      <c r="C191" s="302"/>
      <c r="D191" s="301"/>
      <c r="E191" s="302"/>
      <c r="F191" s="302"/>
      <c r="G191" s="301"/>
      <c r="H191" s="301"/>
      <c r="I191" s="1"/>
      <c r="J191" s="1"/>
      <c r="K191" s="1"/>
      <c r="L191" s="1"/>
      <c r="M191" s="1"/>
      <c r="N191" s="1"/>
      <c r="O191" s="265"/>
    </row>
    <row r="192" spans="1:15" ht="15.75" customHeight="1">
      <c r="A192" s="303"/>
      <c r="B192" s="303"/>
      <c r="C192" s="303"/>
      <c r="D192" s="303"/>
      <c r="E192" s="303"/>
      <c r="F192" s="303"/>
      <c r="G192" s="303"/>
      <c r="H192" s="303"/>
      <c r="I192" s="303"/>
      <c r="J192" s="265"/>
      <c r="K192" s="265"/>
      <c r="L192" s="265"/>
      <c r="M192" s="265"/>
      <c r="N192" s="265"/>
      <c r="O192" s="265"/>
    </row>
    <row r="193" spans="1:10" ht="15.75" customHeight="1">
      <c r="A193" s="304"/>
      <c r="B193" s="304"/>
      <c r="C193" s="298"/>
      <c r="D193" s="181"/>
      <c r="E193" s="305"/>
      <c r="F193" s="298"/>
      <c r="G193" s="306"/>
      <c r="H193" s="181"/>
      <c r="I193" s="307"/>
      <c r="J193" s="265"/>
    </row>
    <row r="194" spans="1:10" ht="15.75" customHeight="1">
      <c r="A194" s="1"/>
      <c r="B194" s="301"/>
      <c r="C194" s="304"/>
      <c r="D194" s="301"/>
      <c r="E194" s="301"/>
      <c r="F194" s="304"/>
      <c r="G194" s="302"/>
      <c r="H194" s="308"/>
      <c r="I194" s="309"/>
      <c r="J194" s="265"/>
    </row>
    <row r="195" spans="1:10" ht="15.75" customHeight="1">
      <c r="A195" s="1"/>
      <c r="B195" s="301"/>
      <c r="C195" s="304"/>
      <c r="D195" s="301"/>
      <c r="E195" s="301"/>
      <c r="F195" s="304"/>
      <c r="G195" s="302"/>
      <c r="H195" s="308"/>
      <c r="I195" s="309"/>
      <c r="J195" s="265"/>
    </row>
    <row r="196" spans="1:10" ht="15.75" customHeight="1">
      <c r="A196" s="1"/>
      <c r="B196" s="301"/>
      <c r="C196" s="304"/>
      <c r="D196" s="301"/>
      <c r="E196" s="301"/>
      <c r="F196" s="304"/>
      <c r="G196" s="302"/>
      <c r="H196" s="308"/>
      <c r="I196" s="309"/>
      <c r="J196" s="265"/>
    </row>
    <row r="197" spans="1:10" ht="15.75" customHeight="1">
      <c r="A197" s="1"/>
      <c r="B197" s="301"/>
      <c r="C197" s="304"/>
      <c r="D197" s="301"/>
      <c r="E197" s="301"/>
      <c r="F197" s="304"/>
      <c r="G197" s="302"/>
      <c r="H197" s="308"/>
      <c r="I197" s="309"/>
      <c r="J197" s="265"/>
    </row>
    <row r="198" spans="1:10" ht="15.75" customHeight="1">
      <c r="A198" s="1"/>
      <c r="B198" s="301"/>
      <c r="C198" s="304"/>
      <c r="D198" s="301"/>
      <c r="E198" s="301"/>
      <c r="F198" s="304"/>
      <c r="G198" s="302"/>
      <c r="H198" s="308"/>
      <c r="I198" s="309"/>
      <c r="J198" s="265"/>
    </row>
    <row r="199" spans="1:10" ht="15.75" customHeight="1">
      <c r="A199" s="1"/>
      <c r="B199" s="301"/>
      <c r="C199" s="304"/>
      <c r="D199" s="301"/>
      <c r="E199" s="301"/>
      <c r="F199" s="304"/>
      <c r="G199" s="302"/>
      <c r="H199" s="308"/>
      <c r="I199" s="309"/>
      <c r="J199" s="265"/>
    </row>
    <row r="200" spans="1:10" ht="15.75" customHeight="1">
      <c r="A200" s="1"/>
      <c r="B200" s="301"/>
      <c r="C200" s="304"/>
      <c r="D200" s="301"/>
      <c r="E200" s="301"/>
      <c r="F200" s="304"/>
      <c r="G200" s="302"/>
      <c r="H200" s="308"/>
      <c r="I200" s="309"/>
      <c r="J200" s="265"/>
    </row>
    <row r="201" spans="1:10" ht="15.75" customHeight="1">
      <c r="A201" s="1"/>
      <c r="B201" s="301"/>
      <c r="C201" s="304"/>
      <c r="D201" s="301"/>
      <c r="E201" s="301"/>
      <c r="F201" s="304"/>
      <c r="G201" s="302"/>
      <c r="H201" s="308"/>
      <c r="I201" s="309"/>
      <c r="J201" s="265"/>
    </row>
    <row r="202" spans="1:10" ht="15.75" customHeight="1">
      <c r="A202" s="1"/>
      <c r="B202" s="301"/>
      <c r="C202" s="304"/>
      <c r="D202" s="301"/>
      <c r="E202" s="301"/>
      <c r="F202" s="304"/>
      <c r="G202" s="302"/>
      <c r="H202" s="308"/>
      <c r="I202" s="309"/>
      <c r="J202" s="265"/>
    </row>
    <row r="203" spans="1:10" ht="15.75" customHeight="1">
      <c r="A203" s="1"/>
      <c r="B203" s="301"/>
      <c r="C203" s="304"/>
      <c r="D203" s="301"/>
      <c r="E203" s="301"/>
      <c r="F203" s="304"/>
      <c r="G203" s="302"/>
      <c r="H203" s="308"/>
      <c r="I203" s="309"/>
      <c r="J203" s="265"/>
    </row>
    <row r="204" spans="1:10" ht="15.75" customHeight="1">
      <c r="A204" s="1"/>
      <c r="B204" s="301"/>
      <c r="C204" s="304"/>
      <c r="D204" s="301"/>
      <c r="E204" s="301"/>
      <c r="F204" s="304"/>
      <c r="G204" s="302"/>
      <c r="H204" s="308"/>
      <c r="I204" s="309"/>
      <c r="J204" s="265"/>
    </row>
    <row r="205" spans="1:10" ht="15.75" customHeight="1">
      <c r="A205" s="1"/>
      <c r="B205" s="301"/>
      <c r="C205" s="304"/>
      <c r="D205" s="301"/>
      <c r="E205" s="301"/>
      <c r="F205" s="304"/>
      <c r="G205" s="302"/>
      <c r="H205" s="308"/>
      <c r="I205" s="309"/>
      <c r="J205" s="265"/>
    </row>
    <row r="206" spans="1:10" ht="15.75" customHeight="1">
      <c r="A206" s="1"/>
      <c r="B206" s="301"/>
      <c r="C206" s="304"/>
      <c r="D206" s="301"/>
      <c r="E206" s="301"/>
      <c r="F206" s="304"/>
      <c r="G206" s="302"/>
      <c r="H206" s="308"/>
      <c r="I206" s="309"/>
      <c r="J206" s="265"/>
    </row>
    <row r="207" spans="1:10" ht="15.75" customHeight="1">
      <c r="A207" s="1"/>
      <c r="B207" s="301"/>
      <c r="C207" s="304"/>
      <c r="D207" s="301"/>
      <c r="E207" s="301"/>
      <c r="F207" s="304"/>
      <c r="G207" s="302"/>
      <c r="H207" s="308"/>
      <c r="I207" s="309"/>
      <c r="J207" s="265"/>
    </row>
    <row r="208" spans="1:10" ht="15.75" customHeight="1">
      <c r="A208" s="1"/>
      <c r="B208" s="301"/>
      <c r="C208" s="304"/>
      <c r="D208" s="301"/>
      <c r="E208" s="301"/>
      <c r="F208" s="304"/>
      <c r="G208" s="308"/>
      <c r="H208" s="308"/>
      <c r="I208" s="309"/>
      <c r="J208" s="265"/>
    </row>
    <row r="209" spans="1:10" ht="15.75" customHeight="1">
      <c r="A209" s="1"/>
      <c r="B209" s="301"/>
      <c r="C209" s="304"/>
      <c r="D209" s="301"/>
      <c r="E209" s="301"/>
      <c r="F209" s="304"/>
      <c r="G209" s="302"/>
      <c r="H209" s="308"/>
      <c r="I209" s="309"/>
      <c r="J209" s="265"/>
    </row>
    <row r="210" spans="1:10" ht="15.75" customHeight="1">
      <c r="A210" s="1"/>
      <c r="B210" s="301"/>
      <c r="C210" s="304"/>
      <c r="D210" s="301"/>
      <c r="E210" s="301"/>
      <c r="F210" s="304"/>
      <c r="G210" s="302"/>
      <c r="H210" s="308"/>
      <c r="I210" s="309"/>
      <c r="J210" s="265"/>
    </row>
    <row r="211" spans="1:10" ht="15.75" customHeight="1">
      <c r="A211" s="1"/>
      <c r="B211" s="301"/>
      <c r="C211" s="304"/>
      <c r="D211" s="301"/>
      <c r="E211" s="301"/>
      <c r="F211" s="304"/>
      <c r="G211" s="302"/>
      <c r="H211" s="308"/>
      <c r="I211" s="309"/>
      <c r="J211" s="265"/>
    </row>
    <row r="212" spans="1:10" ht="15.75" customHeight="1">
      <c r="A212" s="1"/>
      <c r="B212" s="301"/>
      <c r="C212" s="304"/>
      <c r="D212" s="301"/>
      <c r="E212" s="301"/>
      <c r="F212" s="304"/>
      <c r="G212" s="302"/>
      <c r="H212" s="308"/>
      <c r="I212" s="309"/>
      <c r="J212" s="265"/>
    </row>
    <row r="213" spans="1:10" ht="15.75" customHeight="1">
      <c r="A213" s="1"/>
      <c r="B213" s="301"/>
      <c r="C213" s="304"/>
      <c r="D213" s="301"/>
      <c r="E213" s="301"/>
      <c r="F213" s="304"/>
      <c r="G213" s="302"/>
      <c r="H213" s="308"/>
      <c r="I213" s="309"/>
      <c r="J213" s="265"/>
    </row>
    <row r="214" spans="1:10" ht="15.75" customHeight="1">
      <c r="A214" s="1"/>
      <c r="B214" s="301"/>
      <c r="C214" s="304"/>
      <c r="D214" s="301"/>
      <c r="E214" s="301"/>
      <c r="F214" s="304"/>
      <c r="G214" s="302"/>
      <c r="H214" s="308"/>
      <c r="I214" s="309"/>
      <c r="J214" s="265"/>
    </row>
    <row r="215" spans="1:10" ht="15.75" customHeight="1">
      <c r="A215" s="1"/>
      <c r="B215" s="301"/>
      <c r="C215" s="304"/>
      <c r="D215" s="301"/>
      <c r="E215" s="301"/>
      <c r="F215" s="304"/>
      <c r="G215" s="302"/>
      <c r="H215" s="308"/>
      <c r="I215" s="309"/>
      <c r="J215" s="265"/>
    </row>
    <row r="216" spans="1:10" ht="15.75" customHeight="1">
      <c r="A216" s="310"/>
      <c r="B216" s="301"/>
      <c r="C216" s="304"/>
      <c r="D216" s="301"/>
      <c r="E216" s="301"/>
      <c r="F216" s="304"/>
      <c r="G216" s="302"/>
      <c r="H216" s="308"/>
      <c r="I216" s="309"/>
      <c r="J216" s="265"/>
    </row>
    <row r="217" spans="1:10" ht="15.75" customHeight="1">
      <c r="A217" s="310"/>
      <c r="B217" s="301"/>
      <c r="C217" s="304"/>
      <c r="D217" s="301"/>
      <c r="E217" s="301"/>
      <c r="F217" s="304"/>
      <c r="G217" s="302"/>
      <c r="H217" s="308"/>
      <c r="I217" s="309"/>
      <c r="J217" s="265"/>
    </row>
    <row r="218" spans="1:10" ht="15.75" customHeight="1">
      <c r="A218" s="310"/>
      <c r="B218" s="301"/>
      <c r="C218" s="304"/>
      <c r="D218" s="301"/>
      <c r="E218" s="301"/>
      <c r="F218" s="304"/>
      <c r="G218" s="302"/>
      <c r="H218" s="308"/>
      <c r="I218" s="309"/>
      <c r="J218" s="265"/>
    </row>
    <row r="219" spans="1:10" ht="15.75" customHeight="1">
      <c r="A219" s="1"/>
      <c r="B219" s="301"/>
      <c r="C219" s="301"/>
      <c r="D219" s="301"/>
      <c r="E219" s="301"/>
      <c r="F219" s="301"/>
      <c r="G219" s="302"/>
      <c r="H219" s="308"/>
      <c r="I219" s="308"/>
      <c r="J219" s="265"/>
    </row>
    <row r="220" spans="1:10" ht="15.75" customHeight="1">
      <c r="A220" s="1"/>
      <c r="B220" s="301"/>
      <c r="C220" s="1"/>
      <c r="D220" s="1"/>
      <c r="E220" s="1"/>
      <c r="F220" s="1"/>
      <c r="G220" s="1"/>
      <c r="H220" s="1"/>
      <c r="I220" s="1"/>
      <c r="J220" s="265"/>
    </row>
    <row r="221" spans="1:10" ht="15.75" customHeight="1">
      <c r="A221" s="181"/>
      <c r="B221" s="181"/>
      <c r="C221" s="298"/>
      <c r="D221" s="181"/>
      <c r="E221" s="299"/>
      <c r="F221" s="298"/>
      <c r="G221" s="181"/>
      <c r="H221" s="311"/>
      <c r="I221" s="311"/>
      <c r="J221" s="265"/>
    </row>
    <row r="222" spans="1:10" ht="15.75" customHeight="1">
      <c r="A222" s="312"/>
      <c r="B222" s="301"/>
      <c r="C222" s="304"/>
      <c r="D222" s="301"/>
      <c r="E222" s="1"/>
      <c r="F222" s="304"/>
      <c r="G222" s="1"/>
      <c r="H222" s="313"/>
      <c r="I222" s="533"/>
      <c r="J222" s="265"/>
    </row>
    <row r="223" spans="1:10" ht="15.75" customHeight="1">
      <c r="A223" s="1"/>
      <c r="B223" s="301"/>
      <c r="C223" s="304"/>
      <c r="D223" s="301"/>
      <c r="E223" s="301"/>
      <c r="F223" s="304"/>
      <c r="G223" s="302"/>
      <c r="H223" s="308"/>
      <c r="I223" s="522"/>
      <c r="J223" s="265"/>
    </row>
    <row r="224" spans="1:10" ht="15.75" customHeight="1">
      <c r="A224" s="310"/>
      <c r="B224" s="301"/>
      <c r="C224" s="304"/>
      <c r="D224" s="301"/>
      <c r="E224" s="301"/>
      <c r="F224" s="304"/>
      <c r="G224" s="302"/>
      <c r="H224" s="308"/>
      <c r="I224" s="522"/>
      <c r="J224" s="265"/>
    </row>
    <row r="225" spans="1:10" ht="15.75" customHeight="1">
      <c r="A225" s="310"/>
      <c r="B225" s="301"/>
      <c r="C225" s="304"/>
      <c r="D225" s="301"/>
      <c r="E225" s="301"/>
      <c r="F225" s="304"/>
      <c r="G225" s="302"/>
      <c r="H225" s="308"/>
      <c r="I225" s="1"/>
      <c r="J225" s="265"/>
    </row>
    <row r="226" spans="1:10" ht="15.75" customHeight="1">
      <c r="A226" s="1"/>
      <c r="B226" s="301"/>
      <c r="C226" s="304"/>
      <c r="D226" s="301"/>
      <c r="E226" s="1"/>
      <c r="F226" s="304"/>
      <c r="G226" s="1"/>
      <c r="H226" s="313"/>
      <c r="I226" s="1"/>
      <c r="J226" s="265"/>
    </row>
    <row r="227" spans="1:10" ht="15.75" customHeight="1">
      <c r="A227" s="312"/>
      <c r="B227" s="301"/>
      <c r="C227" s="304"/>
      <c r="D227" s="301"/>
      <c r="E227" s="1"/>
      <c r="F227" s="304"/>
      <c r="G227" s="1"/>
      <c r="H227" s="313"/>
      <c r="I227" s="1"/>
      <c r="J227" s="265"/>
    </row>
    <row r="228" spans="1:10" ht="15.75" customHeight="1">
      <c r="A228" s="312"/>
      <c r="B228" s="301"/>
      <c r="C228" s="304"/>
      <c r="D228" s="301"/>
      <c r="E228" s="1"/>
      <c r="F228" s="304"/>
      <c r="G228" s="1"/>
      <c r="H228" s="313"/>
      <c r="I228" s="1"/>
      <c r="J228" s="265"/>
    </row>
    <row r="229" spans="1:10" ht="15.75" customHeight="1">
      <c r="A229" s="1"/>
      <c r="B229" s="301"/>
      <c r="C229" s="304"/>
      <c r="D229" s="301"/>
      <c r="E229" s="1"/>
      <c r="F229" s="304"/>
      <c r="G229" s="301"/>
      <c r="H229" s="313"/>
      <c r="I229" s="1"/>
      <c r="J229" s="265"/>
    </row>
    <row r="230" spans="1:10" ht="15.75" customHeight="1">
      <c r="A230" s="1"/>
      <c r="B230" s="301"/>
      <c r="C230" s="304"/>
      <c r="D230" s="301"/>
      <c r="E230" s="1"/>
      <c r="F230" s="304"/>
      <c r="G230" s="1"/>
      <c r="H230" s="313"/>
      <c r="I230" s="1"/>
      <c r="J230" s="265"/>
    </row>
    <row r="231" spans="1:10" ht="15.75" customHeight="1">
      <c r="A231" s="1"/>
      <c r="B231" s="301"/>
      <c r="C231" s="304"/>
      <c r="D231" s="301"/>
      <c r="E231" s="1"/>
      <c r="F231" s="304"/>
      <c r="G231" s="1"/>
      <c r="H231" s="313"/>
      <c r="I231" s="1"/>
      <c r="J231" s="265"/>
    </row>
    <row r="232" spans="1:10" ht="15.75" customHeight="1">
      <c r="A232" s="1"/>
      <c r="B232" s="301"/>
      <c r="C232" s="304"/>
      <c r="D232" s="301"/>
      <c r="E232" s="1"/>
      <c r="F232" s="304"/>
      <c r="G232" s="1"/>
      <c r="H232" s="313"/>
      <c r="I232" s="1"/>
      <c r="J232" s="265"/>
    </row>
    <row r="233" spans="1:10" ht="15.75" customHeight="1">
      <c r="A233" s="1"/>
      <c r="B233" s="301"/>
      <c r="C233" s="304"/>
      <c r="D233" s="301"/>
      <c r="E233" s="301"/>
      <c r="F233" s="304"/>
      <c r="G233" s="301"/>
      <c r="H233" s="313"/>
      <c r="I233" s="1"/>
      <c r="J233" s="265"/>
    </row>
    <row r="234" spans="1:10" ht="15.75" customHeight="1">
      <c r="A234" s="1"/>
      <c r="B234" s="301"/>
      <c r="C234" s="304"/>
      <c r="D234" s="301"/>
      <c r="E234" s="301"/>
      <c r="F234" s="304"/>
      <c r="G234" s="301"/>
      <c r="H234" s="313"/>
      <c r="I234" s="1"/>
      <c r="J234" s="265"/>
    </row>
    <row r="235" spans="1:10" ht="15.75" customHeight="1">
      <c r="A235" s="1"/>
      <c r="B235" s="301"/>
      <c r="C235" s="304"/>
      <c r="D235" s="301"/>
      <c r="E235" s="1"/>
      <c r="F235" s="304"/>
      <c r="G235" s="301"/>
      <c r="H235" s="313"/>
      <c r="I235" s="1"/>
      <c r="J235" s="265"/>
    </row>
    <row r="236" spans="1:10" ht="15.75" customHeight="1">
      <c r="A236" s="1"/>
      <c r="B236" s="301"/>
      <c r="C236" s="304"/>
      <c r="D236" s="301"/>
      <c r="E236" s="1"/>
      <c r="F236" s="304"/>
      <c r="G236" s="301"/>
      <c r="H236" s="313"/>
      <c r="I236" s="1"/>
      <c r="J236" s="265"/>
    </row>
    <row r="237" spans="1:10" ht="15.75" customHeight="1">
      <c r="A237" s="1"/>
      <c r="B237" s="301"/>
      <c r="C237" s="304"/>
      <c r="D237" s="301"/>
      <c r="E237" s="1"/>
      <c r="F237" s="304"/>
      <c r="G237" s="301"/>
      <c r="H237" s="313"/>
      <c r="I237" s="1"/>
      <c r="J237" s="265"/>
    </row>
    <row r="238" spans="1:10" ht="15.75" customHeight="1">
      <c r="A238" s="1"/>
      <c r="B238" s="301"/>
      <c r="C238" s="304"/>
      <c r="D238" s="301"/>
      <c r="E238" s="1"/>
      <c r="F238" s="304"/>
      <c r="G238" s="301"/>
      <c r="H238" s="313"/>
      <c r="I238" s="1"/>
      <c r="J238" s="265"/>
    </row>
    <row r="239" spans="1:10" ht="15.75" customHeight="1">
      <c r="A239" s="1"/>
      <c r="B239" s="301"/>
      <c r="C239" s="304"/>
      <c r="D239" s="301"/>
      <c r="E239" s="1"/>
      <c r="F239" s="304"/>
      <c r="G239" s="301"/>
      <c r="H239" s="313"/>
      <c r="I239" s="1"/>
      <c r="J239" s="265"/>
    </row>
    <row r="240" spans="1:10" ht="15.75" customHeight="1">
      <c r="A240" s="1"/>
      <c r="B240" s="301"/>
      <c r="C240" s="304"/>
      <c r="D240" s="301"/>
      <c r="E240" s="1"/>
      <c r="F240" s="304"/>
      <c r="G240" s="301"/>
      <c r="H240" s="313"/>
      <c r="I240" s="1"/>
      <c r="J240" s="265"/>
    </row>
    <row r="241" spans="1:10" ht="15.75" customHeight="1">
      <c r="A241" s="1"/>
      <c r="B241" s="301"/>
      <c r="C241" s="304"/>
      <c r="D241" s="301"/>
      <c r="E241" s="1"/>
      <c r="F241" s="304"/>
      <c r="G241" s="301"/>
      <c r="H241" s="313"/>
      <c r="I241" s="1"/>
      <c r="J241" s="265"/>
    </row>
    <row r="242" spans="1:10" ht="15.75" customHeight="1">
      <c r="A242" s="1"/>
      <c r="B242" s="301"/>
      <c r="C242" s="304"/>
      <c r="D242" s="301"/>
      <c r="E242" s="1"/>
      <c r="F242" s="304"/>
      <c r="G242" s="301"/>
      <c r="H242" s="313"/>
      <c r="I242" s="1"/>
      <c r="J242" s="265"/>
    </row>
    <row r="243" spans="1:10" ht="15.75" customHeight="1">
      <c r="A243" s="1"/>
      <c r="B243" s="301"/>
      <c r="C243" s="304"/>
      <c r="D243" s="301"/>
      <c r="E243" s="301"/>
      <c r="F243" s="304"/>
      <c r="G243" s="301"/>
      <c r="H243" s="313"/>
      <c r="I243" s="1"/>
      <c r="J243" s="265"/>
    </row>
    <row r="244" spans="1:10" ht="15.75" customHeight="1">
      <c r="A244" s="1"/>
      <c r="B244" s="301"/>
      <c r="C244" s="304"/>
      <c r="D244" s="301"/>
      <c r="E244" s="1"/>
      <c r="F244" s="304"/>
      <c r="G244" s="301"/>
      <c r="H244" s="313"/>
      <c r="I244" s="1"/>
      <c r="J244" s="265"/>
    </row>
    <row r="245" spans="1:10" ht="15.75" customHeight="1">
      <c r="A245" s="1"/>
      <c r="B245" s="301"/>
      <c r="C245" s="304"/>
      <c r="D245" s="301"/>
      <c r="E245" s="1"/>
      <c r="F245" s="304"/>
      <c r="G245" s="301"/>
      <c r="H245" s="313"/>
      <c r="I245" s="1"/>
      <c r="J245" s="265"/>
    </row>
    <row r="246" spans="1:10" ht="15.75" customHeight="1">
      <c r="A246" s="1"/>
      <c r="B246" s="301"/>
      <c r="C246" s="304"/>
      <c r="D246" s="301"/>
      <c r="E246" s="1"/>
      <c r="F246" s="304"/>
      <c r="G246" s="301"/>
      <c r="H246" s="313"/>
      <c r="I246" s="1"/>
      <c r="J246" s="265"/>
    </row>
    <row r="247" spans="1:10" ht="15.75" customHeight="1">
      <c r="A247" s="1"/>
      <c r="B247" s="301"/>
      <c r="C247" s="304"/>
      <c r="D247" s="301"/>
      <c r="E247" s="1"/>
      <c r="F247" s="304"/>
      <c r="G247" s="301"/>
      <c r="H247" s="313"/>
      <c r="I247" s="1"/>
      <c r="J247" s="265"/>
    </row>
    <row r="248" spans="1:10" ht="15.75" customHeight="1">
      <c r="A248" s="1"/>
      <c r="B248" s="301"/>
      <c r="C248" s="304"/>
      <c r="D248" s="301"/>
      <c r="E248" s="1"/>
      <c r="F248" s="304"/>
      <c r="G248" s="301"/>
      <c r="H248" s="313"/>
      <c r="I248" s="1"/>
      <c r="J248" s="265"/>
    </row>
    <row r="249" spans="1:10" ht="15.75" customHeight="1">
      <c r="A249" s="1"/>
      <c r="B249" s="301"/>
      <c r="C249" s="304"/>
      <c r="D249" s="301"/>
      <c r="E249" s="1"/>
      <c r="F249" s="304"/>
      <c r="G249" s="301"/>
      <c r="H249" s="313"/>
      <c r="I249" s="1"/>
      <c r="J249" s="265"/>
    </row>
    <row r="250" spans="1:10" ht="15.75" customHeight="1">
      <c r="A250" s="1"/>
      <c r="B250" s="301"/>
      <c r="C250" s="304"/>
      <c r="D250" s="301"/>
      <c r="E250" s="1"/>
      <c r="F250" s="304"/>
      <c r="G250" s="301"/>
      <c r="H250" s="313"/>
      <c r="I250" s="1"/>
      <c r="J250" s="265"/>
    </row>
    <row r="251" spans="1:10" ht="15.75" customHeight="1">
      <c r="A251" s="1"/>
      <c r="B251" s="301"/>
      <c r="C251" s="304"/>
      <c r="D251" s="301"/>
      <c r="E251" s="1"/>
      <c r="F251" s="304"/>
      <c r="G251" s="301"/>
      <c r="H251" s="313"/>
      <c r="I251" s="1"/>
      <c r="J251" s="265"/>
    </row>
    <row r="252" spans="1:10" ht="15.75" customHeight="1">
      <c r="A252" s="1"/>
      <c r="B252" s="301"/>
      <c r="C252" s="304"/>
      <c r="D252" s="301"/>
      <c r="E252" s="1"/>
      <c r="F252" s="304"/>
      <c r="G252" s="301"/>
      <c r="H252" s="313"/>
      <c r="I252" s="1"/>
      <c r="J252" s="265"/>
    </row>
    <row r="253" spans="1:10" ht="15.75" customHeight="1">
      <c r="A253" s="1"/>
      <c r="B253" s="301"/>
      <c r="C253" s="304"/>
      <c r="D253" s="301"/>
      <c r="E253" s="1"/>
      <c r="F253" s="304"/>
      <c r="G253" s="301"/>
      <c r="H253" s="313"/>
      <c r="I253" s="1"/>
      <c r="J253" s="265"/>
    </row>
    <row r="254" spans="1:10" ht="15.75" customHeight="1">
      <c r="A254" s="1"/>
      <c r="B254" s="301"/>
      <c r="C254" s="304"/>
      <c r="D254" s="301"/>
      <c r="E254" s="1"/>
      <c r="F254" s="304"/>
      <c r="G254" s="301"/>
      <c r="H254" s="313"/>
      <c r="I254" s="1"/>
      <c r="J254" s="265"/>
    </row>
    <row r="255" spans="1:10" ht="15.75" customHeight="1">
      <c r="A255" s="1"/>
      <c r="B255" s="301"/>
      <c r="C255" s="304"/>
      <c r="D255" s="301"/>
      <c r="E255" s="1"/>
      <c r="F255" s="304"/>
      <c r="G255" s="301"/>
      <c r="H255" s="313"/>
      <c r="I255" s="1"/>
      <c r="J255" s="265"/>
    </row>
    <row r="256" spans="1:10" ht="15.75" customHeight="1">
      <c r="A256" s="1"/>
      <c r="B256" s="301"/>
      <c r="C256" s="304"/>
      <c r="D256" s="301"/>
      <c r="E256" s="1"/>
      <c r="F256" s="304"/>
      <c r="G256" s="301"/>
      <c r="H256" s="313"/>
      <c r="I256" s="1"/>
      <c r="J256" s="265"/>
    </row>
    <row r="257" spans="1:10" ht="15.75" customHeight="1">
      <c r="A257" s="312"/>
      <c r="B257" s="301"/>
      <c r="C257" s="304"/>
      <c r="D257" s="301"/>
      <c r="E257" s="1"/>
      <c r="F257" s="304"/>
      <c r="G257" s="301"/>
      <c r="H257" s="313"/>
      <c r="I257" s="1"/>
      <c r="J257" s="265"/>
    </row>
    <row r="258" spans="1:10" ht="15.75" customHeight="1">
      <c r="A258" s="312"/>
      <c r="B258" s="301"/>
      <c r="C258" s="304"/>
      <c r="D258" s="301"/>
      <c r="E258" s="1"/>
      <c r="F258" s="304"/>
      <c r="G258" s="301"/>
      <c r="H258" s="313"/>
      <c r="I258" s="1"/>
      <c r="J258" s="265"/>
    </row>
    <row r="259" spans="1:10" ht="15.75" customHeight="1">
      <c r="A259" s="1"/>
      <c r="B259" s="301"/>
      <c r="C259" s="304"/>
      <c r="D259" s="301"/>
      <c r="E259" s="1"/>
      <c r="F259" s="304"/>
      <c r="G259" s="301"/>
      <c r="H259" s="313"/>
      <c r="I259" s="1"/>
      <c r="J259" s="265"/>
    </row>
    <row r="260" spans="1:10" ht="15.75" customHeight="1">
      <c r="A260" s="1"/>
      <c r="B260" s="301"/>
      <c r="C260" s="304"/>
      <c r="D260" s="301"/>
      <c r="E260" s="1"/>
      <c r="F260" s="304"/>
      <c r="G260" s="301"/>
      <c r="H260" s="313"/>
      <c r="I260" s="1"/>
      <c r="J260" s="265"/>
    </row>
    <row r="261" spans="1:10" ht="15.75" customHeight="1">
      <c r="A261" s="312"/>
      <c r="B261" s="301"/>
      <c r="C261" s="304"/>
      <c r="D261" s="301"/>
      <c r="E261" s="1"/>
      <c r="F261" s="304"/>
      <c r="G261" s="301"/>
      <c r="H261" s="313"/>
      <c r="I261" s="1"/>
      <c r="J261" s="265"/>
    </row>
    <row r="262" spans="1:10" ht="15.75" customHeight="1">
      <c r="A262" s="1"/>
      <c r="B262" s="301"/>
      <c r="C262" s="304"/>
      <c r="D262" s="301"/>
      <c r="E262" s="1"/>
      <c r="F262" s="304"/>
      <c r="G262" s="301"/>
      <c r="H262" s="313"/>
      <c r="I262" s="1"/>
      <c r="J262" s="265"/>
    </row>
    <row r="263" spans="1:10" ht="15.75" customHeight="1">
      <c r="A263" s="1"/>
      <c r="B263" s="301"/>
      <c r="C263" s="304"/>
      <c r="D263" s="301"/>
      <c r="E263" s="1"/>
      <c r="F263" s="304"/>
      <c r="G263" s="301"/>
      <c r="H263" s="313"/>
      <c r="I263" s="1"/>
      <c r="J263" s="265"/>
    </row>
    <row r="264" spans="1:10" ht="15.75" customHeight="1">
      <c r="A264" s="1"/>
      <c r="B264" s="301"/>
      <c r="C264" s="304"/>
      <c r="D264" s="301"/>
      <c r="E264" s="1"/>
      <c r="F264" s="304"/>
      <c r="G264" s="301"/>
      <c r="H264" s="313"/>
      <c r="I264" s="1"/>
      <c r="J264" s="265"/>
    </row>
    <row r="265" spans="1:10" ht="15.75" customHeight="1">
      <c r="A265" s="1"/>
      <c r="B265" s="301"/>
      <c r="C265" s="304"/>
      <c r="D265" s="301"/>
      <c r="E265" s="1"/>
      <c r="F265" s="314"/>
      <c r="G265" s="1"/>
      <c r="H265" s="313"/>
      <c r="I265" s="1"/>
      <c r="J265" s="265"/>
    </row>
    <row r="266" spans="1:10" ht="15.75" customHeight="1">
      <c r="A266" s="303"/>
      <c r="B266" s="303"/>
      <c r="C266" s="303"/>
      <c r="D266" s="303"/>
      <c r="E266" s="303"/>
      <c r="F266" s="303"/>
      <c r="G266" s="303"/>
      <c r="H266" s="303"/>
      <c r="I266" s="303"/>
      <c r="J266" s="265"/>
    </row>
    <row r="267" spans="1:10" ht="15.75" customHeight="1">
      <c r="A267" s="303"/>
      <c r="B267" s="303"/>
      <c r="C267" s="303"/>
      <c r="D267" s="303"/>
      <c r="E267" s="303"/>
      <c r="F267" s="303"/>
      <c r="G267" s="303"/>
      <c r="H267" s="303"/>
      <c r="I267" s="303"/>
      <c r="J267" s="265"/>
    </row>
    <row r="268" spans="1:10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265"/>
    </row>
    <row r="269" spans="1:1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265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5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5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5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5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5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5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5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5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5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5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5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5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5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5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5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65"/>
    </row>
    <row r="286" spans="1:1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265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65"/>
    </row>
    <row r="288" spans="1:1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265"/>
    </row>
    <row r="289" spans="1:1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265"/>
    </row>
    <row r="290" spans="1:10" ht="15.75" customHeight="1"/>
    <row r="291" spans="1:10" ht="15.75" customHeight="1"/>
    <row r="292" spans="1:10" ht="15.75" customHeight="1"/>
    <row r="293" spans="1:10" ht="15.75" customHeight="1"/>
    <row r="294" spans="1:10" ht="15.75" customHeight="1"/>
    <row r="295" spans="1:10" ht="15.75" customHeight="1"/>
    <row r="296" spans="1:10" ht="15.75" customHeight="1"/>
    <row r="297" spans="1:10" ht="15.75" customHeight="1"/>
    <row r="298" spans="1:10" ht="15.75" customHeight="1"/>
    <row r="299" spans="1:10" ht="15.75" customHeight="1"/>
    <row r="300" spans="1:10" ht="15.75" customHeight="1"/>
    <row r="301" spans="1:10" ht="15.75" customHeight="1"/>
    <row r="302" spans="1:10" ht="15.75" customHeight="1"/>
    <row r="303" spans="1:10" ht="15.75" customHeight="1"/>
    <row r="304" spans="1:10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6">
    <mergeCell ref="I222:I224"/>
    <mergeCell ref="A2:K2"/>
    <mergeCell ref="A35:G35"/>
    <mergeCell ref="A40:G40"/>
    <mergeCell ref="F71:H71"/>
    <mergeCell ref="A129:H129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Y1009"/>
  <sheetViews>
    <sheetView workbookViewId="0"/>
  </sheetViews>
  <sheetFormatPr defaultColWidth="14.42578125" defaultRowHeight="15" customHeight="1"/>
  <cols>
    <col min="1" max="1" width="50.28515625" customWidth="1"/>
    <col min="2" max="2" width="16.8554687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8.140625" customWidth="1"/>
    <col min="12" max="12" width="13.28515625" customWidth="1"/>
    <col min="13" max="26" width="8.85546875" customWidth="1"/>
  </cols>
  <sheetData>
    <row r="2" spans="1:12" ht="24">
      <c r="A2" s="521" t="s">
        <v>0</v>
      </c>
      <c r="B2" s="522"/>
      <c r="C2" s="522"/>
      <c r="D2" s="522"/>
      <c r="E2" s="522"/>
      <c r="F2" s="522"/>
      <c r="G2" s="522"/>
      <c r="H2" s="522"/>
      <c r="I2" s="522"/>
      <c r="J2" s="522"/>
      <c r="K2" s="522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619</v>
      </c>
      <c r="B4" s="19" t="s">
        <v>14</v>
      </c>
      <c r="C4" s="11">
        <v>1</v>
      </c>
      <c r="D4" s="12">
        <v>0</v>
      </c>
      <c r="E4" s="13"/>
      <c r="F4" s="14"/>
      <c r="G4" s="12">
        <f t="shared" ref="G4:G33" si="0">D4+E4-F4</f>
        <v>0</v>
      </c>
      <c r="H4" s="14">
        <v>1</v>
      </c>
      <c r="I4" s="15">
        <f t="shared" ref="I4:I33" si="1">C4*G4*H4</f>
        <v>0</v>
      </c>
      <c r="J4" s="16">
        <v>0</v>
      </c>
      <c r="K4" s="17">
        <v>190</v>
      </c>
      <c r="L4" s="17">
        <f t="shared" ref="L4:L33" si="2">J4*K4</f>
        <v>0</v>
      </c>
    </row>
    <row r="5" spans="1:12">
      <c r="A5" s="9" t="s">
        <v>620</v>
      </c>
      <c r="B5" s="19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621</v>
      </c>
      <c r="B6" s="19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622</v>
      </c>
      <c r="B7" s="19" t="s">
        <v>16</v>
      </c>
      <c r="C7" s="11">
        <v>1</v>
      </c>
      <c r="D7" s="12">
        <v>0</v>
      </c>
      <c r="E7" s="13"/>
      <c r="F7" s="14"/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623</v>
      </c>
      <c r="B8" s="19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624</v>
      </c>
      <c r="B9" s="19" t="s">
        <v>16</v>
      </c>
      <c r="C9" s="11">
        <v>0.5</v>
      </c>
      <c r="D9" s="12">
        <v>0</v>
      </c>
      <c r="E9" s="13"/>
      <c r="F9" s="14"/>
      <c r="G9" s="12">
        <f t="shared" si="0"/>
        <v>0</v>
      </c>
      <c r="H9" s="14">
        <v>10</v>
      </c>
      <c r="I9" s="15">
        <f t="shared" si="1"/>
        <v>0</v>
      </c>
      <c r="J9" s="16">
        <f t="shared" si="3"/>
        <v>0</v>
      </c>
      <c r="K9" s="17">
        <v>87.5</v>
      </c>
      <c r="L9" s="17">
        <f t="shared" si="2"/>
        <v>0</v>
      </c>
    </row>
    <row r="10" spans="1:12">
      <c r="A10" s="9" t="s">
        <v>625</v>
      </c>
      <c r="B10" s="19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626</v>
      </c>
      <c r="B11" s="19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627</v>
      </c>
      <c r="B12" s="19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628</v>
      </c>
      <c r="B13" s="19" t="s">
        <v>16</v>
      </c>
      <c r="C13" s="11">
        <v>1</v>
      </c>
      <c r="D13" s="12">
        <v>0</v>
      </c>
      <c r="E13" s="13"/>
      <c r="F13" s="14"/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629</v>
      </c>
      <c r="B14" s="19" t="s">
        <v>26</v>
      </c>
      <c r="C14" s="11">
        <v>0.2</v>
      </c>
      <c r="D14" s="12">
        <v>400</v>
      </c>
      <c r="E14" s="13"/>
      <c r="F14" s="14">
        <v>160</v>
      </c>
      <c r="G14" s="12">
        <f t="shared" si="0"/>
        <v>240</v>
      </c>
      <c r="H14" s="14">
        <v>18</v>
      </c>
      <c r="I14" s="15">
        <f t="shared" si="1"/>
        <v>864</v>
      </c>
      <c r="J14" s="16">
        <f t="shared" si="4"/>
        <v>4320</v>
      </c>
      <c r="K14" s="17">
        <v>68</v>
      </c>
      <c r="L14" s="17">
        <f t="shared" si="2"/>
        <v>293760</v>
      </c>
    </row>
    <row r="15" spans="1:12">
      <c r="A15" s="9" t="s">
        <v>630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90">
        <v>0</v>
      </c>
      <c r="L15" s="17">
        <f t="shared" si="2"/>
        <v>0</v>
      </c>
    </row>
    <row r="16" spans="1:12" ht="29.25">
      <c r="A16" s="21" t="s">
        <v>631</v>
      </c>
      <c r="B16" s="19" t="s">
        <v>26</v>
      </c>
      <c r="C16" s="11">
        <v>0.2</v>
      </c>
      <c r="D16" s="12">
        <v>43</v>
      </c>
      <c r="E16" s="22">
        <v>37</v>
      </c>
      <c r="F16" s="14"/>
      <c r="G16" s="12">
        <f t="shared" si="0"/>
        <v>80</v>
      </c>
      <c r="H16" s="14">
        <v>18</v>
      </c>
      <c r="I16" s="15">
        <f t="shared" si="1"/>
        <v>288</v>
      </c>
      <c r="J16" s="16">
        <f t="shared" ref="J16:J19" si="5">H16*G16</f>
        <v>1440</v>
      </c>
      <c r="K16" s="17">
        <v>70</v>
      </c>
      <c r="L16" s="17">
        <f t="shared" si="2"/>
        <v>100800</v>
      </c>
    </row>
    <row r="17" spans="1:12">
      <c r="A17" s="21" t="s">
        <v>632</v>
      </c>
      <c r="B17" s="19" t="s">
        <v>26</v>
      </c>
      <c r="C17" s="11">
        <v>0.2</v>
      </c>
      <c r="D17" s="12">
        <v>400</v>
      </c>
      <c r="E17" s="22"/>
      <c r="F17" s="14">
        <v>320</v>
      </c>
      <c r="G17" s="12">
        <f t="shared" si="0"/>
        <v>80</v>
      </c>
      <c r="H17" s="14">
        <v>18</v>
      </c>
      <c r="I17" s="15">
        <f t="shared" si="1"/>
        <v>288</v>
      </c>
      <c r="J17" s="16">
        <f t="shared" si="5"/>
        <v>1440</v>
      </c>
      <c r="K17" s="17">
        <v>94.1</v>
      </c>
      <c r="L17" s="17">
        <f t="shared" si="2"/>
        <v>135504</v>
      </c>
    </row>
    <row r="18" spans="1:12">
      <c r="A18" s="9" t="s">
        <v>633</v>
      </c>
      <c r="B18" s="19" t="s">
        <v>26</v>
      </c>
      <c r="C18" s="11">
        <v>0.2</v>
      </c>
      <c r="D18" s="23">
        <v>0</v>
      </c>
      <c r="E18" s="13"/>
      <c r="F18" s="14"/>
      <c r="G18" s="12">
        <f t="shared" si="0"/>
        <v>0</v>
      </c>
      <c r="H18" s="14">
        <v>18</v>
      </c>
      <c r="I18" s="15">
        <f t="shared" si="1"/>
        <v>0</v>
      </c>
      <c r="J18" s="16">
        <f t="shared" si="5"/>
        <v>0</v>
      </c>
      <c r="K18" s="17">
        <v>70</v>
      </c>
      <c r="L18" s="17">
        <f t="shared" si="2"/>
        <v>0</v>
      </c>
    </row>
    <row r="19" spans="1:12">
      <c r="A19" s="9" t="s">
        <v>31</v>
      </c>
      <c r="B19" s="10"/>
      <c r="C19" s="11">
        <v>1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634</v>
      </c>
      <c r="B20" s="19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3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635</v>
      </c>
      <c r="B21" s="19" t="s">
        <v>34</v>
      </c>
      <c r="C21" s="11">
        <v>0.11</v>
      </c>
      <c r="D21" s="12">
        <v>0</v>
      </c>
      <c r="E21" s="13"/>
      <c r="F21" s="14"/>
      <c r="G21" s="12">
        <f t="shared" si="0"/>
        <v>0</v>
      </c>
      <c r="H21" s="14">
        <v>10</v>
      </c>
      <c r="I21" s="15">
        <f t="shared" si="1"/>
        <v>0</v>
      </c>
      <c r="J21" s="16">
        <f t="shared" si="6"/>
        <v>0</v>
      </c>
      <c r="K21" s="17">
        <v>39</v>
      </c>
      <c r="L21" s="17">
        <f t="shared" si="2"/>
        <v>0</v>
      </c>
    </row>
    <row r="22" spans="1:12" ht="15.75" customHeight="1">
      <c r="A22" s="9" t="s">
        <v>636</v>
      </c>
      <c r="B22" s="19" t="s">
        <v>34</v>
      </c>
      <c r="C22" s="11">
        <v>0.11</v>
      </c>
      <c r="D22" s="12">
        <v>9</v>
      </c>
      <c r="E22" s="13"/>
      <c r="F22" s="14"/>
      <c r="G22" s="12">
        <f t="shared" si="0"/>
        <v>9</v>
      </c>
      <c r="H22" s="14">
        <v>10</v>
      </c>
      <c r="I22" s="15">
        <f t="shared" si="1"/>
        <v>9.9</v>
      </c>
      <c r="J22" s="16">
        <f t="shared" si="6"/>
        <v>90</v>
      </c>
      <c r="K22" s="17">
        <v>39</v>
      </c>
      <c r="L22" s="17">
        <f t="shared" si="2"/>
        <v>3510</v>
      </c>
    </row>
    <row r="23" spans="1:12" ht="15.75" customHeight="1">
      <c r="A23" s="9" t="s">
        <v>637</v>
      </c>
      <c r="B23" s="19" t="s">
        <v>34</v>
      </c>
      <c r="C23" s="11">
        <v>0.11</v>
      </c>
      <c r="D23" s="12">
        <v>2</v>
      </c>
      <c r="E23" s="13"/>
      <c r="F23" s="14"/>
      <c r="G23" s="12">
        <f t="shared" si="0"/>
        <v>2</v>
      </c>
      <c r="H23" s="14">
        <v>10</v>
      </c>
      <c r="I23" s="15">
        <f t="shared" si="1"/>
        <v>2.2000000000000002</v>
      </c>
      <c r="J23" s="16">
        <f t="shared" si="6"/>
        <v>20</v>
      </c>
      <c r="K23" s="17">
        <v>39</v>
      </c>
      <c r="L23" s="17">
        <f t="shared" si="2"/>
        <v>780</v>
      </c>
    </row>
    <row r="24" spans="1:12" ht="15.75" customHeight="1">
      <c r="A24" s="9" t="s">
        <v>638</v>
      </c>
      <c r="B24" s="19" t="s">
        <v>34</v>
      </c>
      <c r="C24" s="11">
        <v>0.11</v>
      </c>
      <c r="D24" s="12">
        <v>5</v>
      </c>
      <c r="E24" s="13"/>
      <c r="F24" s="14"/>
      <c r="G24" s="12">
        <f t="shared" si="0"/>
        <v>5</v>
      </c>
      <c r="H24" s="14">
        <v>10</v>
      </c>
      <c r="I24" s="15">
        <f t="shared" si="1"/>
        <v>5.5</v>
      </c>
      <c r="J24" s="16">
        <f t="shared" si="6"/>
        <v>50</v>
      </c>
      <c r="K24" s="17">
        <v>39</v>
      </c>
      <c r="L24" s="17">
        <f t="shared" si="2"/>
        <v>1950</v>
      </c>
    </row>
    <row r="25" spans="1:12" ht="15.75" customHeight="1">
      <c r="A25" s="146" t="s">
        <v>639</v>
      </c>
      <c r="B25" s="19" t="s">
        <v>34</v>
      </c>
      <c r="C25" s="11">
        <v>0.1</v>
      </c>
      <c r="D25" s="12">
        <v>576</v>
      </c>
      <c r="E25" s="12"/>
      <c r="F25" s="12"/>
      <c r="G25" s="12">
        <f t="shared" si="0"/>
        <v>576</v>
      </c>
      <c r="H25" s="14">
        <v>12</v>
      </c>
      <c r="I25" s="15">
        <f t="shared" si="1"/>
        <v>691.2</v>
      </c>
      <c r="J25" s="16">
        <f t="shared" si="6"/>
        <v>6912</v>
      </c>
      <c r="K25" s="17">
        <v>32.5</v>
      </c>
      <c r="L25" s="17">
        <f t="shared" si="2"/>
        <v>224640</v>
      </c>
    </row>
    <row r="26" spans="1:12" ht="15.75" customHeight="1">
      <c r="A26" s="146" t="s">
        <v>640</v>
      </c>
      <c r="B26" s="19" t="s">
        <v>34</v>
      </c>
      <c r="C26" s="11">
        <v>0.1</v>
      </c>
      <c r="D26" s="12">
        <v>576</v>
      </c>
      <c r="E26" s="12">
        <v>288</v>
      </c>
      <c r="F26" s="12"/>
      <c r="G26" s="12">
        <f t="shared" si="0"/>
        <v>864</v>
      </c>
      <c r="H26" s="14">
        <v>12</v>
      </c>
      <c r="I26" s="15">
        <f t="shared" si="1"/>
        <v>1036.8000000000002</v>
      </c>
      <c r="J26" s="16">
        <f t="shared" si="6"/>
        <v>10368</v>
      </c>
      <c r="K26" s="17">
        <v>32.5</v>
      </c>
      <c r="L26" s="17">
        <f t="shared" si="2"/>
        <v>336960</v>
      </c>
    </row>
    <row r="27" spans="1:12" ht="15.75" customHeight="1">
      <c r="A27" s="146" t="s">
        <v>641</v>
      </c>
      <c r="B27" s="19" t="s">
        <v>34</v>
      </c>
      <c r="C27" s="11">
        <v>0.1</v>
      </c>
      <c r="D27" s="12">
        <v>0</v>
      </c>
      <c r="E27" s="12"/>
      <c r="F27" s="12"/>
      <c r="G27" s="12">
        <f t="shared" si="0"/>
        <v>0</v>
      </c>
      <c r="H27" s="14">
        <v>12</v>
      </c>
      <c r="I27" s="15">
        <f t="shared" si="1"/>
        <v>0</v>
      </c>
      <c r="J27" s="16">
        <f t="shared" si="6"/>
        <v>0</v>
      </c>
      <c r="K27" s="17">
        <v>32.5</v>
      </c>
      <c r="L27" s="17">
        <f t="shared" si="2"/>
        <v>0</v>
      </c>
    </row>
    <row r="28" spans="1:12" ht="15.75" customHeight="1">
      <c r="A28" s="146" t="s">
        <v>642</v>
      </c>
      <c r="B28" s="19" t="s">
        <v>34</v>
      </c>
      <c r="C28" s="11">
        <v>0.1</v>
      </c>
      <c r="D28" s="12">
        <v>0</v>
      </c>
      <c r="E28" s="12"/>
      <c r="F28" s="12"/>
      <c r="G28" s="12">
        <f t="shared" si="0"/>
        <v>0</v>
      </c>
      <c r="H28" s="14">
        <v>12</v>
      </c>
      <c r="I28" s="15">
        <f t="shared" si="1"/>
        <v>0</v>
      </c>
      <c r="J28" s="16">
        <f t="shared" si="6"/>
        <v>0</v>
      </c>
      <c r="K28" s="17">
        <v>32.5</v>
      </c>
      <c r="L28" s="17">
        <f t="shared" si="2"/>
        <v>0</v>
      </c>
    </row>
    <row r="29" spans="1:12" ht="15.75" customHeight="1">
      <c r="A29" s="146" t="s">
        <v>643</v>
      </c>
      <c r="B29" s="19" t="s">
        <v>34</v>
      </c>
      <c r="C29" s="11">
        <v>0.1</v>
      </c>
      <c r="D29" s="12">
        <v>0</v>
      </c>
      <c r="E29" s="12"/>
      <c r="F29" s="12"/>
      <c r="G29" s="12">
        <f t="shared" si="0"/>
        <v>0</v>
      </c>
      <c r="H29" s="14">
        <v>12</v>
      </c>
      <c r="I29" s="15">
        <f t="shared" si="1"/>
        <v>0</v>
      </c>
      <c r="J29" s="16">
        <f t="shared" si="6"/>
        <v>0</v>
      </c>
      <c r="K29" s="17">
        <v>34</v>
      </c>
      <c r="L29" s="17">
        <f t="shared" si="2"/>
        <v>0</v>
      </c>
    </row>
    <row r="30" spans="1:12" ht="15.75" customHeight="1">
      <c r="A30" s="146" t="s">
        <v>644</v>
      </c>
      <c r="B30" s="19" t="s">
        <v>34</v>
      </c>
      <c r="C30" s="11">
        <v>0.1</v>
      </c>
      <c r="D30" s="12">
        <v>288</v>
      </c>
      <c r="E30" s="12"/>
      <c r="F30" s="12"/>
      <c r="G30" s="12">
        <f t="shared" si="0"/>
        <v>288</v>
      </c>
      <c r="H30" s="14">
        <v>12</v>
      </c>
      <c r="I30" s="15">
        <f t="shared" si="1"/>
        <v>345.6</v>
      </c>
      <c r="J30" s="16">
        <f t="shared" si="6"/>
        <v>3456</v>
      </c>
      <c r="K30" s="17">
        <v>34</v>
      </c>
      <c r="L30" s="17">
        <f t="shared" si="2"/>
        <v>117504</v>
      </c>
    </row>
    <row r="31" spans="1:12" ht="15.75" customHeight="1">
      <c r="A31" s="146" t="s">
        <v>645</v>
      </c>
      <c r="B31" s="19" t="s">
        <v>34</v>
      </c>
      <c r="C31" s="11">
        <v>0.1</v>
      </c>
      <c r="D31" s="12">
        <v>0</v>
      </c>
      <c r="E31" s="12"/>
      <c r="F31" s="12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6" t="s">
        <v>646</v>
      </c>
      <c r="B32" s="19" t="s">
        <v>34</v>
      </c>
      <c r="C32" s="11">
        <v>0.1</v>
      </c>
      <c r="D32" s="12">
        <v>0</v>
      </c>
      <c r="E32" s="12"/>
      <c r="F32" s="12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146" t="s">
        <v>647</v>
      </c>
      <c r="B33" s="19" t="s">
        <v>26</v>
      </c>
      <c r="C33" s="11">
        <v>0.2</v>
      </c>
      <c r="D33" s="12"/>
      <c r="E33" s="12">
        <v>80</v>
      </c>
      <c r="F33" s="12"/>
      <c r="G33" s="12">
        <f t="shared" si="0"/>
        <v>80</v>
      </c>
      <c r="H33" s="14">
        <v>18</v>
      </c>
      <c r="I33" s="15">
        <f t="shared" si="1"/>
        <v>288</v>
      </c>
      <c r="J33" s="16">
        <f t="shared" si="6"/>
        <v>1440</v>
      </c>
      <c r="K33" s="17">
        <v>94.1</v>
      </c>
      <c r="L33" s="17">
        <f t="shared" si="2"/>
        <v>135504</v>
      </c>
    </row>
    <row r="34" spans="1:12" ht="15.75" customHeight="1">
      <c r="A34" s="25"/>
      <c r="B34" s="258"/>
      <c r="C34" s="26">
        <f t="shared" ref="C34:G34" si="7">SUM(C4:C33)</f>
        <v>13.439999999999991</v>
      </c>
      <c r="D34" s="27">
        <f t="shared" si="7"/>
        <v>2299</v>
      </c>
      <c r="E34" s="27">
        <f t="shared" si="7"/>
        <v>405</v>
      </c>
      <c r="F34" s="27">
        <f t="shared" si="7"/>
        <v>480</v>
      </c>
      <c r="G34" s="27">
        <f t="shared" si="7"/>
        <v>2224</v>
      </c>
      <c r="H34" s="28"/>
      <c r="I34" s="29">
        <f t="shared" ref="I34:J34" si="8">SUM(I4:I33)</f>
        <v>3819.2000000000003</v>
      </c>
      <c r="J34" s="30">
        <f t="shared" si="8"/>
        <v>29536</v>
      </c>
      <c r="K34" s="31"/>
      <c r="L34" s="32">
        <f>SUM(L4:L33)</f>
        <v>1350912</v>
      </c>
    </row>
    <row r="35" spans="1:12" ht="15.75" customHeight="1"/>
    <row r="36" spans="1:12" ht="15.75" customHeight="1">
      <c r="A36" s="523" t="s">
        <v>39</v>
      </c>
      <c r="B36" s="524"/>
      <c r="C36" s="524"/>
      <c r="D36" s="524"/>
      <c r="E36" s="524"/>
      <c r="F36" s="524"/>
      <c r="G36" s="525"/>
    </row>
    <row r="37" spans="1:12" ht="15.75" customHeight="1">
      <c r="A37" s="33" t="s">
        <v>40</v>
      </c>
      <c r="B37" s="34" t="s">
        <v>1</v>
      </c>
      <c r="C37" s="5" t="s">
        <v>41</v>
      </c>
      <c r="D37" s="35" t="s">
        <v>42</v>
      </c>
      <c r="E37" s="36" t="s">
        <v>43</v>
      </c>
      <c r="F37" s="5" t="s">
        <v>44</v>
      </c>
      <c r="G37" s="37" t="s">
        <v>45</v>
      </c>
    </row>
    <row r="38" spans="1:12" ht="15.75" customHeight="1">
      <c r="A38" s="38" t="s">
        <v>46</v>
      </c>
      <c r="B38" s="39" t="s">
        <v>47</v>
      </c>
      <c r="C38" s="15">
        <v>0</v>
      </c>
      <c r="D38" s="15">
        <v>0</v>
      </c>
      <c r="E38" s="15">
        <v>0</v>
      </c>
      <c r="F38" s="15">
        <f t="shared" ref="F38:F39" si="9">C38+D38-E38</f>
        <v>0</v>
      </c>
      <c r="G38" s="40">
        <f>C38</f>
        <v>0</v>
      </c>
    </row>
    <row r="39" spans="1:12" ht="15.75" customHeight="1">
      <c r="A39" s="33" t="s">
        <v>48</v>
      </c>
      <c r="B39" s="41" t="s">
        <v>49</v>
      </c>
      <c r="C39" s="15">
        <v>0</v>
      </c>
      <c r="D39" s="15">
        <v>0</v>
      </c>
      <c r="E39" s="15">
        <v>0</v>
      </c>
      <c r="F39" s="15">
        <f t="shared" si="9"/>
        <v>0</v>
      </c>
      <c r="G39" s="40">
        <v>0</v>
      </c>
    </row>
    <row r="40" spans="1:12" ht="15.75" customHeight="1"/>
    <row r="41" spans="1:12" ht="15.75" customHeight="1">
      <c r="A41" s="526" t="s">
        <v>50</v>
      </c>
      <c r="B41" s="527"/>
      <c r="C41" s="527"/>
      <c r="D41" s="527"/>
      <c r="E41" s="527"/>
      <c r="F41" s="527"/>
      <c r="G41" s="528"/>
    </row>
    <row r="42" spans="1:12" ht="15.75" customHeight="1">
      <c r="A42" s="259"/>
      <c r="B42" s="44" t="s">
        <v>51</v>
      </c>
      <c r="C42" s="45" t="s">
        <v>52</v>
      </c>
      <c r="D42" s="46" t="s">
        <v>53</v>
      </c>
      <c r="E42" s="46" t="s">
        <v>54</v>
      </c>
      <c r="F42" s="47" t="s">
        <v>11</v>
      </c>
      <c r="G42" s="48" t="s">
        <v>55</v>
      </c>
    </row>
    <row r="43" spans="1:12" ht="15.75" customHeight="1">
      <c r="A43" s="49" t="s">
        <v>56</v>
      </c>
      <c r="B43" s="53">
        <v>525.79999999999995</v>
      </c>
      <c r="C43" s="51"/>
      <c r="D43" s="52">
        <v>92.1</v>
      </c>
      <c r="E43" s="53">
        <f t="shared" ref="E43:E69" si="10">B43+C43-D43</f>
        <v>433.69999999999993</v>
      </c>
      <c r="F43" s="54">
        <v>196</v>
      </c>
      <c r="G43" s="55">
        <f t="shared" ref="G43:G69" si="11">E43*F43</f>
        <v>85005.199999999983</v>
      </c>
    </row>
    <row r="44" spans="1:12" ht="15.75" customHeight="1">
      <c r="A44" s="49" t="s">
        <v>648</v>
      </c>
      <c r="B44" s="53">
        <v>0</v>
      </c>
      <c r="C44" s="51"/>
      <c r="D44" s="52"/>
      <c r="E44" s="53">
        <f t="shared" si="10"/>
        <v>0</v>
      </c>
      <c r="F44" s="54">
        <v>196</v>
      </c>
      <c r="G44" s="55">
        <f t="shared" si="11"/>
        <v>0</v>
      </c>
    </row>
    <row r="45" spans="1:12" ht="15.75" customHeight="1">
      <c r="A45" s="49" t="s">
        <v>649</v>
      </c>
      <c r="B45" s="53">
        <v>150.59999999999997</v>
      </c>
      <c r="C45" s="51"/>
      <c r="D45" s="52">
        <v>60</v>
      </c>
      <c r="E45" s="53">
        <f t="shared" si="10"/>
        <v>90.599999999999966</v>
      </c>
      <c r="F45" s="54">
        <v>196</v>
      </c>
      <c r="G45" s="55">
        <f t="shared" si="11"/>
        <v>17757.599999999995</v>
      </c>
    </row>
    <row r="46" spans="1:12" ht="15.75" customHeight="1">
      <c r="A46" s="49" t="s">
        <v>650</v>
      </c>
      <c r="B46" s="53">
        <v>69</v>
      </c>
      <c r="C46" s="51"/>
      <c r="D46" s="52">
        <v>30</v>
      </c>
      <c r="E46" s="53">
        <f t="shared" si="10"/>
        <v>39</v>
      </c>
      <c r="F46" s="54">
        <v>196</v>
      </c>
      <c r="G46" s="55">
        <f t="shared" si="11"/>
        <v>7644</v>
      </c>
    </row>
    <row r="47" spans="1:12" ht="15.75" customHeight="1">
      <c r="A47" s="49" t="s">
        <v>651</v>
      </c>
      <c r="B47" s="53">
        <v>2.8421709430404007E-14</v>
      </c>
      <c r="C47" s="51"/>
      <c r="D47" s="52"/>
      <c r="E47" s="53">
        <f t="shared" si="10"/>
        <v>2.8421709430404007E-14</v>
      </c>
      <c r="F47" s="54">
        <v>196</v>
      </c>
      <c r="G47" s="55">
        <f t="shared" si="11"/>
        <v>5.5706550483591855E-12</v>
      </c>
    </row>
    <row r="48" spans="1:12" ht="15.75" customHeight="1">
      <c r="A48" s="49" t="s">
        <v>652</v>
      </c>
      <c r="B48" s="53">
        <v>144.1</v>
      </c>
      <c r="C48" s="51"/>
      <c r="D48" s="52"/>
      <c r="E48" s="53">
        <f t="shared" si="10"/>
        <v>144.1</v>
      </c>
      <c r="F48" s="54">
        <v>196</v>
      </c>
      <c r="G48" s="55">
        <f t="shared" si="11"/>
        <v>28243.599999999999</v>
      </c>
    </row>
    <row r="49" spans="1:7" ht="15.75" customHeight="1">
      <c r="A49" s="86" t="s">
        <v>653</v>
      </c>
      <c r="B49" s="90">
        <v>248.6</v>
      </c>
      <c r="C49" s="88"/>
      <c r="D49" s="89">
        <v>35.4</v>
      </c>
      <c r="E49" s="90">
        <f t="shared" si="10"/>
        <v>213.2</v>
      </c>
      <c r="F49" s="91">
        <v>140</v>
      </c>
      <c r="G49" s="92">
        <f t="shared" si="11"/>
        <v>29848</v>
      </c>
    </row>
    <row r="50" spans="1:7" ht="15.75" customHeight="1">
      <c r="A50" s="86" t="s">
        <v>654</v>
      </c>
      <c r="B50" s="90">
        <v>699.1</v>
      </c>
      <c r="C50" s="88"/>
      <c r="D50" s="89">
        <v>139.1</v>
      </c>
      <c r="E50" s="90">
        <f t="shared" si="10"/>
        <v>560</v>
      </c>
      <c r="F50" s="91">
        <v>140</v>
      </c>
      <c r="G50" s="92">
        <f t="shared" si="11"/>
        <v>78400</v>
      </c>
    </row>
    <row r="51" spans="1:7" ht="15.75" customHeight="1">
      <c r="A51" s="86" t="s">
        <v>655</v>
      </c>
      <c r="B51" s="90">
        <v>30.9</v>
      </c>
      <c r="C51" s="88"/>
      <c r="D51" s="89"/>
      <c r="E51" s="90">
        <f t="shared" si="10"/>
        <v>30.9</v>
      </c>
      <c r="F51" s="91">
        <v>140</v>
      </c>
      <c r="G51" s="92">
        <f t="shared" si="11"/>
        <v>4326</v>
      </c>
    </row>
    <row r="52" spans="1:7" ht="15.75" customHeight="1">
      <c r="A52" s="100" t="s">
        <v>656</v>
      </c>
      <c r="B52" s="104">
        <v>1291.6999999999998</v>
      </c>
      <c r="C52" s="102">
        <v>500</v>
      </c>
      <c r="D52" s="103">
        <v>60</v>
      </c>
      <c r="E52" s="104">
        <f t="shared" si="10"/>
        <v>1731.6999999999998</v>
      </c>
      <c r="F52" s="105">
        <v>140</v>
      </c>
      <c r="G52" s="106">
        <f t="shared" si="11"/>
        <v>242437.99999999997</v>
      </c>
    </row>
    <row r="53" spans="1:7" ht="36" customHeight="1">
      <c r="A53" s="71" t="s">
        <v>657</v>
      </c>
      <c r="B53" s="75">
        <v>0</v>
      </c>
      <c r="C53" s="73"/>
      <c r="D53" s="74"/>
      <c r="E53" s="75">
        <f t="shared" si="10"/>
        <v>0</v>
      </c>
      <c r="F53" s="76">
        <v>140</v>
      </c>
      <c r="G53" s="77">
        <f t="shared" si="11"/>
        <v>0</v>
      </c>
    </row>
    <row r="54" spans="1:7" ht="30.75" customHeight="1">
      <c r="A54" s="78" t="s">
        <v>658</v>
      </c>
      <c r="B54" s="75">
        <v>1031.5999999999999</v>
      </c>
      <c r="C54" s="73">
        <v>995</v>
      </c>
      <c r="D54" s="74">
        <v>80</v>
      </c>
      <c r="E54" s="75">
        <f t="shared" si="10"/>
        <v>1946.6</v>
      </c>
      <c r="F54" s="76">
        <v>140</v>
      </c>
      <c r="G54" s="77">
        <f t="shared" si="11"/>
        <v>272524</v>
      </c>
    </row>
    <row r="55" spans="1:7" ht="30.75" customHeight="1">
      <c r="A55" s="79" t="s">
        <v>659</v>
      </c>
      <c r="B55" s="83">
        <v>840</v>
      </c>
      <c r="C55" s="81">
        <v>597</v>
      </c>
      <c r="D55" s="82">
        <v>140</v>
      </c>
      <c r="E55" s="83">
        <f t="shared" si="10"/>
        <v>1297</v>
      </c>
      <c r="F55" s="84">
        <v>140</v>
      </c>
      <c r="G55" s="85">
        <f t="shared" si="11"/>
        <v>181580</v>
      </c>
    </row>
    <row r="56" spans="1:7" ht="15.75" customHeight="1">
      <c r="A56" s="63" t="s">
        <v>660</v>
      </c>
      <c r="B56" s="315">
        <v>1276</v>
      </c>
      <c r="C56" s="65"/>
      <c r="D56" s="66">
        <v>93.3</v>
      </c>
      <c r="E56" s="67">
        <f t="shared" si="10"/>
        <v>1182.7</v>
      </c>
      <c r="F56" s="68">
        <v>0</v>
      </c>
      <c r="G56" s="69">
        <f t="shared" si="11"/>
        <v>0</v>
      </c>
    </row>
    <row r="57" spans="1:7" ht="15.75" customHeight="1">
      <c r="A57" s="63" t="s">
        <v>661</v>
      </c>
      <c r="B57" s="315">
        <v>0</v>
      </c>
      <c r="C57" s="65"/>
      <c r="D57" s="66"/>
      <c r="E57" s="67">
        <f t="shared" si="10"/>
        <v>0</v>
      </c>
      <c r="F57" s="68">
        <v>140</v>
      </c>
      <c r="G57" s="69">
        <f t="shared" si="11"/>
        <v>0</v>
      </c>
    </row>
    <row r="58" spans="1:7" ht="39" customHeight="1">
      <c r="A58" s="63" t="s">
        <v>662</v>
      </c>
      <c r="B58" s="67">
        <v>1185.2</v>
      </c>
      <c r="C58" s="65"/>
      <c r="D58" s="66">
        <v>60</v>
      </c>
      <c r="E58" s="67">
        <f t="shared" si="10"/>
        <v>1125.2</v>
      </c>
      <c r="F58" s="68">
        <v>140</v>
      </c>
      <c r="G58" s="69">
        <f t="shared" si="11"/>
        <v>157528</v>
      </c>
    </row>
    <row r="59" spans="1:7" ht="15.75" customHeight="1">
      <c r="A59" s="93" t="s">
        <v>663</v>
      </c>
      <c r="B59" s="97">
        <v>23.3</v>
      </c>
      <c r="C59" s="95"/>
      <c r="D59" s="96"/>
      <c r="E59" s="97">
        <f t="shared" si="10"/>
        <v>23.3</v>
      </c>
      <c r="F59" s="98">
        <v>140</v>
      </c>
      <c r="G59" s="99">
        <f t="shared" si="11"/>
        <v>3262</v>
      </c>
    </row>
    <row r="60" spans="1:7" ht="15.75" customHeight="1">
      <c r="A60" s="86" t="s">
        <v>664</v>
      </c>
      <c r="B60" s="90">
        <v>714</v>
      </c>
      <c r="C60" s="88"/>
      <c r="D60" s="89"/>
      <c r="E60" s="90">
        <f t="shared" si="10"/>
        <v>714</v>
      </c>
      <c r="F60" s="91">
        <v>128</v>
      </c>
      <c r="G60" s="92">
        <f t="shared" si="11"/>
        <v>91392</v>
      </c>
    </row>
    <row r="61" spans="1:7" ht="15.75" customHeight="1">
      <c r="A61" s="78" t="s">
        <v>665</v>
      </c>
      <c r="B61" s="75">
        <v>1052</v>
      </c>
      <c r="C61" s="73"/>
      <c r="D61" s="74">
        <v>1052</v>
      </c>
      <c r="E61" s="75">
        <f t="shared" si="10"/>
        <v>0</v>
      </c>
      <c r="F61" s="76">
        <v>128</v>
      </c>
      <c r="G61" s="77">
        <f t="shared" si="11"/>
        <v>0</v>
      </c>
    </row>
    <row r="62" spans="1:7" ht="15.75" customHeight="1">
      <c r="A62" s="100" t="s">
        <v>666</v>
      </c>
      <c r="B62" s="104">
        <v>558</v>
      </c>
      <c r="C62" s="102"/>
      <c r="D62" s="103">
        <v>558</v>
      </c>
      <c r="E62" s="104">
        <f t="shared" si="10"/>
        <v>0</v>
      </c>
      <c r="F62" s="105">
        <v>128</v>
      </c>
      <c r="G62" s="106">
        <f t="shared" si="11"/>
        <v>0</v>
      </c>
    </row>
    <row r="63" spans="1:7" ht="15.75" customHeight="1">
      <c r="A63" s="79" t="s">
        <v>667</v>
      </c>
      <c r="B63" s="83">
        <v>563</v>
      </c>
      <c r="C63" s="81"/>
      <c r="D63" s="82">
        <v>563</v>
      </c>
      <c r="E63" s="83">
        <f t="shared" si="10"/>
        <v>0</v>
      </c>
      <c r="F63" s="84">
        <v>128</v>
      </c>
      <c r="G63" s="85">
        <f t="shared" si="11"/>
        <v>0</v>
      </c>
    </row>
    <row r="64" spans="1:7" ht="15.75" customHeight="1">
      <c r="A64" s="63" t="s">
        <v>668</v>
      </c>
      <c r="B64" s="315">
        <v>0</v>
      </c>
      <c r="C64" s="65"/>
      <c r="D64" s="66"/>
      <c r="E64" s="67">
        <f t="shared" si="10"/>
        <v>0</v>
      </c>
      <c r="F64" s="68">
        <v>128</v>
      </c>
      <c r="G64" s="69">
        <f t="shared" si="11"/>
        <v>0</v>
      </c>
    </row>
    <row r="65" spans="1:9" ht="15.75" customHeight="1">
      <c r="A65" s="86" t="s">
        <v>669</v>
      </c>
      <c r="B65" s="316">
        <v>0</v>
      </c>
      <c r="C65" s="108"/>
      <c r="D65" s="109"/>
      <c r="E65" s="90">
        <f t="shared" si="10"/>
        <v>0</v>
      </c>
      <c r="F65" s="91">
        <v>102</v>
      </c>
      <c r="G65" s="92">
        <f t="shared" si="11"/>
        <v>0</v>
      </c>
    </row>
    <row r="66" spans="1:9" ht="15.75" customHeight="1">
      <c r="A66" s="78" t="s">
        <v>670</v>
      </c>
      <c r="B66" s="75">
        <v>489</v>
      </c>
      <c r="C66" s="73"/>
      <c r="D66" s="74"/>
      <c r="E66" s="75">
        <f t="shared" si="10"/>
        <v>489</v>
      </c>
      <c r="F66" s="76">
        <v>102</v>
      </c>
      <c r="G66" s="77">
        <f t="shared" si="11"/>
        <v>49878</v>
      </c>
    </row>
    <row r="67" spans="1:9" ht="15.75" customHeight="1">
      <c r="A67" s="100" t="s">
        <v>671</v>
      </c>
      <c r="B67" s="104">
        <v>797</v>
      </c>
      <c r="C67" s="102"/>
      <c r="D67" s="103"/>
      <c r="E67" s="104">
        <f t="shared" si="10"/>
        <v>797</v>
      </c>
      <c r="F67" s="105">
        <v>102</v>
      </c>
      <c r="G67" s="106">
        <f t="shared" si="11"/>
        <v>81294</v>
      </c>
    </row>
    <row r="68" spans="1:9" ht="26.25" customHeight="1">
      <c r="A68" s="79" t="s">
        <v>672</v>
      </c>
      <c r="B68" s="83">
        <v>240</v>
      </c>
      <c r="C68" s="81"/>
      <c r="D68" s="82"/>
      <c r="E68" s="83">
        <f t="shared" si="10"/>
        <v>240</v>
      </c>
      <c r="F68" s="84">
        <v>102</v>
      </c>
      <c r="G68" s="85">
        <f t="shared" si="11"/>
        <v>24480</v>
      </c>
    </row>
    <row r="69" spans="1:9" ht="15.75" customHeight="1">
      <c r="A69" s="63" t="s">
        <v>673</v>
      </c>
      <c r="B69" s="315">
        <v>180</v>
      </c>
      <c r="C69" s="65"/>
      <c r="D69" s="66"/>
      <c r="E69" s="67">
        <f t="shared" si="10"/>
        <v>180</v>
      </c>
      <c r="F69" s="68">
        <v>102</v>
      </c>
      <c r="G69" s="69">
        <f t="shared" si="11"/>
        <v>18360</v>
      </c>
    </row>
    <row r="70" spans="1:9" ht="15.75" customHeight="1">
      <c r="A70" s="260" t="s">
        <v>84</v>
      </c>
      <c r="B70" s="171">
        <f t="shared" ref="B70:E70" si="12">SUM(B43:B69)</f>
        <v>12108.9</v>
      </c>
      <c r="C70" s="171">
        <f t="shared" si="12"/>
        <v>2092</v>
      </c>
      <c r="D70" s="171">
        <f t="shared" si="12"/>
        <v>2962.9</v>
      </c>
      <c r="E70" s="261">
        <f t="shared" si="12"/>
        <v>11237.999999999998</v>
      </c>
      <c r="F70" s="262"/>
      <c r="G70" s="263">
        <f>SUM(G45:G69)</f>
        <v>1288955.2</v>
      </c>
    </row>
    <row r="71" spans="1:9" ht="15.75" customHeight="1"/>
    <row r="72" spans="1:9" ht="15.75" customHeight="1">
      <c r="A72" s="264"/>
      <c r="B72" s="133"/>
      <c r="C72" s="133"/>
      <c r="D72" s="133"/>
      <c r="E72" s="133"/>
      <c r="F72" s="534"/>
      <c r="G72" s="522"/>
      <c r="H72" s="522"/>
      <c r="I72" s="265"/>
    </row>
    <row r="73" spans="1:9" ht="15.75" customHeight="1">
      <c r="A73" s="135" t="s">
        <v>92</v>
      </c>
      <c r="B73" s="136" t="s">
        <v>40</v>
      </c>
      <c r="C73" s="137" t="s">
        <v>93</v>
      </c>
      <c r="D73" s="137" t="s">
        <v>42</v>
      </c>
      <c r="E73" s="137" t="s">
        <v>94</v>
      </c>
      <c r="F73" s="137" t="s">
        <v>95</v>
      </c>
      <c r="G73" s="137" t="s">
        <v>96</v>
      </c>
      <c r="H73" s="138" t="s">
        <v>55</v>
      </c>
    </row>
    <row r="74" spans="1:9" ht="15.75" customHeight="1">
      <c r="A74" s="139" t="s">
        <v>97</v>
      </c>
      <c r="B74" s="140" t="s">
        <v>98</v>
      </c>
      <c r="C74" s="36">
        <v>0</v>
      </c>
      <c r="D74" s="141"/>
      <c r="E74" s="15"/>
      <c r="F74" s="36">
        <f t="shared" ref="F74:F100" si="13">C74+D74-E74</f>
        <v>0</v>
      </c>
      <c r="G74" s="142">
        <v>183</v>
      </c>
      <c r="H74" s="143">
        <f t="shared" ref="H74:H93" si="14">F74*G74</f>
        <v>0</v>
      </c>
    </row>
    <row r="75" spans="1:9" ht="15.75" customHeight="1">
      <c r="A75" s="9" t="s">
        <v>99</v>
      </c>
      <c r="B75" s="140" t="s">
        <v>100</v>
      </c>
      <c r="C75" s="36">
        <v>875</v>
      </c>
      <c r="D75" s="141"/>
      <c r="E75" s="15"/>
      <c r="F75" s="36">
        <f t="shared" si="13"/>
        <v>875</v>
      </c>
      <c r="G75" s="142">
        <v>183</v>
      </c>
      <c r="H75" s="143">
        <f t="shared" si="14"/>
        <v>160125</v>
      </c>
    </row>
    <row r="76" spans="1:9" ht="15.75" customHeight="1">
      <c r="A76" s="144" t="s">
        <v>101</v>
      </c>
      <c r="B76" s="145" t="s">
        <v>98</v>
      </c>
      <c r="C76" s="36">
        <v>1250</v>
      </c>
      <c r="D76" s="141"/>
      <c r="E76" s="15"/>
      <c r="F76" s="36">
        <f t="shared" si="13"/>
        <v>1250</v>
      </c>
      <c r="G76" s="142">
        <v>47</v>
      </c>
      <c r="H76" s="143">
        <f t="shared" si="14"/>
        <v>58750</v>
      </c>
    </row>
    <row r="77" spans="1:9" ht="15.75" customHeight="1">
      <c r="A77" s="144" t="s">
        <v>97</v>
      </c>
      <c r="B77" s="145" t="s">
        <v>102</v>
      </c>
      <c r="C77" s="36">
        <v>1175</v>
      </c>
      <c r="D77" s="141"/>
      <c r="E77" s="15"/>
      <c r="F77" s="36">
        <f t="shared" si="13"/>
        <v>1175</v>
      </c>
      <c r="G77" s="142">
        <v>178</v>
      </c>
      <c r="H77" s="143">
        <f t="shared" si="14"/>
        <v>209150</v>
      </c>
    </row>
    <row r="78" spans="1:9" ht="15.75" customHeight="1">
      <c r="A78" s="144" t="s">
        <v>99</v>
      </c>
      <c r="B78" s="145" t="s">
        <v>102</v>
      </c>
      <c r="C78" s="36">
        <v>1000</v>
      </c>
      <c r="D78" s="141"/>
      <c r="E78" s="15"/>
      <c r="F78" s="36">
        <f t="shared" si="13"/>
        <v>1000</v>
      </c>
      <c r="G78" s="142">
        <v>178</v>
      </c>
      <c r="H78" s="143">
        <f t="shared" si="14"/>
        <v>178000</v>
      </c>
    </row>
    <row r="79" spans="1:9" ht="15.75" customHeight="1">
      <c r="A79" s="144" t="s">
        <v>101</v>
      </c>
      <c r="B79" s="145" t="s">
        <v>102</v>
      </c>
      <c r="C79" s="36">
        <v>2500</v>
      </c>
      <c r="D79" s="141"/>
      <c r="E79" s="15"/>
      <c r="F79" s="36">
        <f t="shared" si="13"/>
        <v>2500</v>
      </c>
      <c r="G79" s="142">
        <v>45</v>
      </c>
      <c r="H79" s="143">
        <f t="shared" si="14"/>
        <v>112500</v>
      </c>
    </row>
    <row r="80" spans="1:9" ht="15.75" customHeight="1">
      <c r="A80" s="146" t="s">
        <v>103</v>
      </c>
      <c r="B80" s="147" t="s">
        <v>104</v>
      </c>
      <c r="C80" s="36">
        <v>1500</v>
      </c>
      <c r="D80" s="148"/>
      <c r="E80" s="15"/>
      <c r="F80" s="36">
        <f t="shared" si="13"/>
        <v>1500</v>
      </c>
      <c r="G80" s="142">
        <v>27</v>
      </c>
      <c r="H80" s="143">
        <f t="shared" si="14"/>
        <v>40500</v>
      </c>
    </row>
    <row r="81" spans="1:10" ht="15.75" customHeight="1">
      <c r="A81" s="9" t="s">
        <v>105</v>
      </c>
      <c r="B81" s="140" t="s">
        <v>106</v>
      </c>
      <c r="C81" s="36">
        <v>0</v>
      </c>
      <c r="D81" s="141"/>
      <c r="E81" s="15"/>
      <c r="F81" s="36">
        <f t="shared" si="13"/>
        <v>0</v>
      </c>
      <c r="G81" s="142">
        <v>232</v>
      </c>
      <c r="H81" s="143">
        <f t="shared" si="14"/>
        <v>0</v>
      </c>
    </row>
    <row r="82" spans="1:10" ht="15.75" customHeight="1">
      <c r="A82" s="266" t="s">
        <v>105</v>
      </c>
      <c r="B82" s="267" t="s">
        <v>106</v>
      </c>
      <c r="C82" s="36">
        <v>940</v>
      </c>
      <c r="D82" s="148"/>
      <c r="E82" s="15">
        <v>20</v>
      </c>
      <c r="F82" s="36">
        <f t="shared" si="13"/>
        <v>920</v>
      </c>
      <c r="G82" s="142">
        <v>215</v>
      </c>
      <c r="H82" s="143">
        <f t="shared" si="14"/>
        <v>197800</v>
      </c>
    </row>
    <row r="83" spans="1:10" ht="15.75" customHeight="1">
      <c r="A83" s="144" t="s">
        <v>107</v>
      </c>
      <c r="B83" s="145" t="s">
        <v>108</v>
      </c>
      <c r="C83" s="36">
        <v>0</v>
      </c>
      <c r="D83" s="148"/>
      <c r="E83" s="15"/>
      <c r="F83" s="36">
        <f t="shared" si="13"/>
        <v>0</v>
      </c>
      <c r="G83" s="142">
        <v>623</v>
      </c>
      <c r="H83" s="143">
        <f t="shared" si="14"/>
        <v>0</v>
      </c>
    </row>
    <row r="84" spans="1:10" ht="15.75" customHeight="1">
      <c r="A84" s="139" t="s">
        <v>109</v>
      </c>
      <c r="B84" s="140" t="s">
        <v>110</v>
      </c>
      <c r="C84" s="36">
        <v>450</v>
      </c>
      <c r="D84" s="141"/>
      <c r="E84" s="15">
        <v>50</v>
      </c>
      <c r="F84" s="36">
        <f t="shared" si="13"/>
        <v>400</v>
      </c>
      <c r="G84" s="142">
        <v>24</v>
      </c>
      <c r="H84" s="143">
        <f t="shared" si="14"/>
        <v>9600</v>
      </c>
    </row>
    <row r="85" spans="1:10" ht="15.75" customHeight="1">
      <c r="A85" s="146" t="s">
        <v>111</v>
      </c>
      <c r="B85" s="150" t="s">
        <v>112</v>
      </c>
      <c r="C85" s="36">
        <v>675.5</v>
      </c>
      <c r="D85" s="141"/>
      <c r="E85" s="15"/>
      <c r="F85" s="36">
        <f t="shared" si="13"/>
        <v>675.5</v>
      </c>
      <c r="G85" s="142">
        <v>59</v>
      </c>
      <c r="H85" s="143">
        <f t="shared" si="14"/>
        <v>39854.5</v>
      </c>
    </row>
    <row r="86" spans="1:10" ht="15.75" customHeight="1">
      <c r="A86" s="146" t="s">
        <v>113</v>
      </c>
      <c r="B86" s="150" t="s">
        <v>112</v>
      </c>
      <c r="C86" s="36">
        <v>0</v>
      </c>
      <c r="D86" s="141"/>
      <c r="E86" s="15"/>
      <c r="F86" s="36">
        <f t="shared" si="13"/>
        <v>0</v>
      </c>
      <c r="G86" s="142">
        <v>60</v>
      </c>
      <c r="H86" s="143">
        <f t="shared" si="14"/>
        <v>0</v>
      </c>
    </row>
    <row r="87" spans="1:10" ht="15.75" customHeight="1">
      <c r="A87" s="146" t="s">
        <v>114</v>
      </c>
      <c r="B87" s="145" t="s">
        <v>115</v>
      </c>
      <c r="C87" s="36">
        <v>1</v>
      </c>
      <c r="D87" s="141"/>
      <c r="E87" s="151"/>
      <c r="F87" s="36">
        <f t="shared" si="13"/>
        <v>1</v>
      </c>
      <c r="G87" s="142">
        <v>2070</v>
      </c>
      <c r="H87" s="143">
        <f t="shared" si="14"/>
        <v>2070</v>
      </c>
    </row>
    <row r="88" spans="1:10" ht="15.75" customHeight="1">
      <c r="A88" s="152" t="s">
        <v>114</v>
      </c>
      <c r="B88" s="145" t="s">
        <v>115</v>
      </c>
      <c r="C88" s="36">
        <v>0</v>
      </c>
      <c r="D88" s="141"/>
      <c r="E88" s="151"/>
      <c r="F88" s="36">
        <f t="shared" si="13"/>
        <v>0</v>
      </c>
      <c r="G88" s="142">
        <v>2233.9899999999998</v>
      </c>
      <c r="H88" s="143">
        <f t="shared" si="14"/>
        <v>0</v>
      </c>
    </row>
    <row r="89" spans="1:10" ht="15.75" customHeight="1">
      <c r="A89" s="152" t="s">
        <v>116</v>
      </c>
      <c r="B89" s="145" t="s">
        <v>117</v>
      </c>
      <c r="C89" s="36">
        <v>2</v>
      </c>
      <c r="D89" s="141"/>
      <c r="E89" s="151"/>
      <c r="F89" s="36">
        <f t="shared" si="13"/>
        <v>2</v>
      </c>
      <c r="G89" s="142">
        <v>1924.17</v>
      </c>
      <c r="H89" s="143">
        <f t="shared" si="14"/>
        <v>3848.34</v>
      </c>
    </row>
    <row r="90" spans="1:10" ht="15.75" customHeight="1">
      <c r="A90" s="152" t="s">
        <v>116</v>
      </c>
      <c r="B90" s="145" t="s">
        <v>117</v>
      </c>
      <c r="C90" s="36">
        <v>5</v>
      </c>
      <c r="D90" s="141"/>
      <c r="E90" s="151"/>
      <c r="F90" s="36">
        <f t="shared" si="13"/>
        <v>5</v>
      </c>
      <c r="G90" s="142">
        <v>1867.29</v>
      </c>
      <c r="H90" s="143">
        <f t="shared" si="14"/>
        <v>9336.4500000000007</v>
      </c>
    </row>
    <row r="91" spans="1:10" ht="15.75" customHeight="1">
      <c r="A91" s="146" t="s">
        <v>118</v>
      </c>
      <c r="B91" s="145" t="s">
        <v>115</v>
      </c>
      <c r="C91" s="36">
        <v>6</v>
      </c>
      <c r="D91" s="141"/>
      <c r="E91" s="151"/>
      <c r="F91" s="36">
        <f t="shared" si="13"/>
        <v>6</v>
      </c>
      <c r="G91" s="142">
        <v>1758</v>
      </c>
      <c r="H91" s="143">
        <f t="shared" si="14"/>
        <v>10548</v>
      </c>
    </row>
    <row r="92" spans="1:10" ht="15.75" customHeight="1">
      <c r="A92" s="146" t="s">
        <v>118</v>
      </c>
      <c r="B92" s="145" t="s">
        <v>117</v>
      </c>
      <c r="C92" s="36">
        <v>1</v>
      </c>
      <c r="D92" s="141"/>
      <c r="E92" s="151"/>
      <c r="F92" s="36">
        <f t="shared" si="13"/>
        <v>1</v>
      </c>
      <c r="G92" s="142">
        <v>2549.0300000000002</v>
      </c>
      <c r="H92" s="143">
        <f t="shared" si="14"/>
        <v>2549.0300000000002</v>
      </c>
    </row>
    <row r="93" spans="1:10" ht="15.75" customHeight="1">
      <c r="A93" s="146" t="s">
        <v>118</v>
      </c>
      <c r="B93" s="145" t="s">
        <v>117</v>
      </c>
      <c r="C93" s="36">
        <v>3</v>
      </c>
      <c r="D93" s="141"/>
      <c r="E93" s="151"/>
      <c r="F93" s="36">
        <f t="shared" si="13"/>
        <v>3</v>
      </c>
      <c r="G93" s="142">
        <v>2279.6799999999998</v>
      </c>
      <c r="H93" s="143">
        <f t="shared" si="14"/>
        <v>6839.0399999999991</v>
      </c>
      <c r="J93" s="149"/>
    </row>
    <row r="94" spans="1:10" ht="15.75" customHeight="1">
      <c r="A94" s="157" t="s">
        <v>119</v>
      </c>
      <c r="B94" s="145" t="s">
        <v>115</v>
      </c>
      <c r="C94" s="36">
        <v>-4.0000000000000036E-3</v>
      </c>
      <c r="D94" s="148"/>
      <c r="E94" s="15"/>
      <c r="F94" s="36">
        <f t="shared" si="13"/>
        <v>-4.0000000000000036E-3</v>
      </c>
      <c r="G94" s="142">
        <v>1585.2</v>
      </c>
      <c r="H94" s="143">
        <v>0</v>
      </c>
      <c r="J94" s="149"/>
    </row>
    <row r="95" spans="1:10" ht="15.75" customHeight="1">
      <c r="A95" s="157" t="s">
        <v>119</v>
      </c>
      <c r="B95" s="145" t="s">
        <v>117</v>
      </c>
      <c r="C95" s="36">
        <v>0</v>
      </c>
      <c r="D95" s="148"/>
      <c r="E95" s="15"/>
      <c r="F95" s="36">
        <f t="shared" si="13"/>
        <v>0</v>
      </c>
      <c r="G95" s="142">
        <v>1780.53</v>
      </c>
      <c r="H95" s="143">
        <f t="shared" ref="H95:H126" si="15">F95*G95</f>
        <v>0</v>
      </c>
    </row>
    <row r="96" spans="1:10" ht="15.75" customHeight="1">
      <c r="A96" s="157" t="s">
        <v>119</v>
      </c>
      <c r="B96" s="145" t="s">
        <v>117</v>
      </c>
      <c r="C96" s="36">
        <v>4</v>
      </c>
      <c r="D96" s="148"/>
      <c r="E96" s="15"/>
      <c r="F96" s="36">
        <f t="shared" si="13"/>
        <v>4</v>
      </c>
      <c r="G96" s="142">
        <v>1669.47</v>
      </c>
      <c r="H96" s="143">
        <f t="shared" si="15"/>
        <v>6677.88</v>
      </c>
    </row>
    <row r="97" spans="1:10" ht="15.75" customHeight="1">
      <c r="A97" s="144" t="s">
        <v>120</v>
      </c>
      <c r="B97" s="145" t="s">
        <v>121</v>
      </c>
      <c r="C97" s="36">
        <v>0</v>
      </c>
      <c r="D97" s="141"/>
      <c r="E97" s="15"/>
      <c r="F97" s="36">
        <f t="shared" si="13"/>
        <v>0</v>
      </c>
      <c r="G97" s="142">
        <v>498</v>
      </c>
      <c r="H97" s="143">
        <f t="shared" si="15"/>
        <v>0</v>
      </c>
      <c r="J97" s="149"/>
    </row>
    <row r="98" spans="1:10" ht="15.75" customHeight="1">
      <c r="A98" s="144" t="s">
        <v>122</v>
      </c>
      <c r="B98" s="145" t="s">
        <v>121</v>
      </c>
      <c r="C98" s="36">
        <v>150</v>
      </c>
      <c r="D98" s="141"/>
      <c r="E98" s="151"/>
      <c r="F98" s="36">
        <f t="shared" si="13"/>
        <v>150</v>
      </c>
      <c r="G98" s="142">
        <v>471.21600000000001</v>
      </c>
      <c r="H98" s="143">
        <f t="shared" si="15"/>
        <v>70682.399999999994</v>
      </c>
    </row>
    <row r="99" spans="1:10" ht="15.75" customHeight="1">
      <c r="A99" s="157" t="s">
        <v>123</v>
      </c>
      <c r="B99" s="145" t="s">
        <v>117</v>
      </c>
      <c r="C99" s="36">
        <v>0</v>
      </c>
      <c r="D99" s="148"/>
      <c r="E99" s="15"/>
      <c r="F99" s="36">
        <f t="shared" si="13"/>
        <v>0</v>
      </c>
      <c r="G99" s="142">
        <v>1891.98</v>
      </c>
      <c r="H99" s="143">
        <f t="shared" si="15"/>
        <v>0</v>
      </c>
    </row>
    <row r="100" spans="1:10" ht="15.75" customHeight="1">
      <c r="A100" s="157" t="s">
        <v>124</v>
      </c>
      <c r="B100" s="145" t="s">
        <v>117</v>
      </c>
      <c r="C100" s="36">
        <v>3</v>
      </c>
      <c r="D100" s="148"/>
      <c r="E100" s="15"/>
      <c r="F100" s="36">
        <f t="shared" si="13"/>
        <v>3</v>
      </c>
      <c r="G100" s="142">
        <v>1711.09</v>
      </c>
      <c r="H100" s="143">
        <f t="shared" si="15"/>
        <v>5133.2699999999995</v>
      </c>
    </row>
    <row r="101" spans="1:10" ht="15.75" customHeight="1">
      <c r="A101" s="146" t="s">
        <v>125</v>
      </c>
      <c r="B101" s="145" t="s">
        <v>126</v>
      </c>
      <c r="C101" s="36">
        <v>0</v>
      </c>
      <c r="D101" s="141"/>
      <c r="E101" s="151"/>
      <c r="F101" s="272">
        <v>0</v>
      </c>
      <c r="G101" s="142">
        <v>743.29</v>
      </c>
      <c r="H101" s="143">
        <f t="shared" si="15"/>
        <v>0</v>
      </c>
    </row>
    <row r="102" spans="1:10" ht="15.75" customHeight="1">
      <c r="A102" s="144" t="s">
        <v>128</v>
      </c>
      <c r="B102" s="145" t="s">
        <v>126</v>
      </c>
      <c r="C102" s="36">
        <v>193</v>
      </c>
      <c r="D102" s="141"/>
      <c r="E102" s="15"/>
      <c r="F102" s="36">
        <f t="shared" ref="F102:F126" si="16">C102+D102-E102</f>
        <v>193</v>
      </c>
      <c r="G102" s="142">
        <v>559.19762200000002</v>
      </c>
      <c r="H102" s="143">
        <f t="shared" si="15"/>
        <v>107925.141046</v>
      </c>
      <c r="I102" s="161"/>
    </row>
    <row r="103" spans="1:10" ht="15.75" customHeight="1">
      <c r="A103" s="144" t="s">
        <v>129</v>
      </c>
      <c r="B103" s="145" t="s">
        <v>115</v>
      </c>
      <c r="C103" s="36">
        <v>350</v>
      </c>
      <c r="D103" s="148"/>
      <c r="E103" s="15">
        <v>25</v>
      </c>
      <c r="F103" s="36">
        <f t="shared" si="16"/>
        <v>325</v>
      </c>
      <c r="G103" s="142">
        <v>384</v>
      </c>
      <c r="H103" s="143">
        <f t="shared" si="15"/>
        <v>124800</v>
      </c>
    </row>
    <row r="104" spans="1:10" ht="15.75" customHeight="1">
      <c r="A104" s="144" t="s">
        <v>130</v>
      </c>
      <c r="B104" s="145" t="s">
        <v>117</v>
      </c>
      <c r="C104" s="36">
        <v>5</v>
      </c>
      <c r="D104" s="141"/>
      <c r="E104" s="151"/>
      <c r="F104" s="36">
        <f t="shared" si="16"/>
        <v>5</v>
      </c>
      <c r="G104" s="142">
        <v>398</v>
      </c>
      <c r="H104" s="143">
        <f t="shared" si="15"/>
        <v>1990</v>
      </c>
    </row>
    <row r="105" spans="1:10" ht="15.75" customHeight="1">
      <c r="A105" s="144" t="s">
        <v>131</v>
      </c>
      <c r="B105" s="145" t="s">
        <v>117</v>
      </c>
      <c r="C105" s="36">
        <v>350</v>
      </c>
      <c r="D105" s="141"/>
      <c r="E105" s="15">
        <v>15</v>
      </c>
      <c r="F105" s="36">
        <f t="shared" si="16"/>
        <v>335</v>
      </c>
      <c r="G105" s="142">
        <v>427</v>
      </c>
      <c r="H105" s="143">
        <f t="shared" si="15"/>
        <v>143045</v>
      </c>
    </row>
    <row r="106" spans="1:10" ht="15.75" customHeight="1">
      <c r="A106" s="144" t="s">
        <v>132</v>
      </c>
      <c r="B106" s="145" t="s">
        <v>117</v>
      </c>
      <c r="C106" s="36">
        <v>5</v>
      </c>
      <c r="D106" s="141"/>
      <c r="E106" s="151"/>
      <c r="F106" s="36">
        <f t="shared" si="16"/>
        <v>5</v>
      </c>
      <c r="G106" s="142">
        <v>688.59</v>
      </c>
      <c r="H106" s="143">
        <f t="shared" si="15"/>
        <v>3442.9500000000003</v>
      </c>
    </row>
    <row r="107" spans="1:10" ht="15.75" customHeight="1">
      <c r="A107" s="157" t="s">
        <v>133</v>
      </c>
      <c r="B107" s="145" t="s">
        <v>117</v>
      </c>
      <c r="C107" s="36">
        <v>50</v>
      </c>
      <c r="D107" s="148"/>
      <c r="E107" s="15"/>
      <c r="F107" s="36">
        <f t="shared" si="16"/>
        <v>50</v>
      </c>
      <c r="G107" s="142">
        <v>522.19000000000005</v>
      </c>
      <c r="H107" s="143">
        <f t="shared" si="15"/>
        <v>26109.500000000004</v>
      </c>
    </row>
    <row r="108" spans="1:10" ht="15.75" customHeight="1">
      <c r="A108" s="144" t="s">
        <v>134</v>
      </c>
      <c r="B108" s="145" t="s">
        <v>117</v>
      </c>
      <c r="C108" s="36">
        <v>10</v>
      </c>
      <c r="D108" s="141"/>
      <c r="E108" s="151"/>
      <c r="F108" s="36">
        <f t="shared" si="16"/>
        <v>10</v>
      </c>
      <c r="G108" s="142">
        <v>504</v>
      </c>
      <c r="H108" s="143">
        <f t="shared" si="15"/>
        <v>5040</v>
      </c>
    </row>
    <row r="109" spans="1:10" ht="15.75" customHeight="1">
      <c r="A109" s="144" t="s">
        <v>135</v>
      </c>
      <c r="B109" s="145" t="s">
        <v>117</v>
      </c>
      <c r="C109" s="36">
        <v>125</v>
      </c>
      <c r="D109" s="141"/>
      <c r="E109" s="15"/>
      <c r="F109" s="36">
        <f t="shared" si="16"/>
        <v>125</v>
      </c>
      <c r="G109" s="142">
        <v>514</v>
      </c>
      <c r="H109" s="143">
        <f t="shared" si="15"/>
        <v>64250</v>
      </c>
    </row>
    <row r="110" spans="1:10" ht="15.75" customHeight="1">
      <c r="A110" s="157" t="s">
        <v>136</v>
      </c>
      <c r="B110" s="145" t="s">
        <v>117</v>
      </c>
      <c r="C110" s="36">
        <v>60</v>
      </c>
      <c r="D110" s="148"/>
      <c r="E110" s="15"/>
      <c r="F110" s="36">
        <f t="shared" si="16"/>
        <v>60</v>
      </c>
      <c r="G110" s="142">
        <v>557</v>
      </c>
      <c r="H110" s="143">
        <f t="shared" si="15"/>
        <v>33420</v>
      </c>
      <c r="J110" s="273"/>
    </row>
    <row r="111" spans="1:10" ht="15.75" customHeight="1">
      <c r="A111" s="157" t="s">
        <v>137</v>
      </c>
      <c r="B111" s="145" t="s">
        <v>117</v>
      </c>
      <c r="C111" s="36">
        <v>40</v>
      </c>
      <c r="D111" s="148"/>
      <c r="E111" s="15"/>
      <c r="F111" s="36">
        <f t="shared" si="16"/>
        <v>40</v>
      </c>
      <c r="G111" s="142">
        <v>524</v>
      </c>
      <c r="H111" s="143">
        <f t="shared" si="15"/>
        <v>20960</v>
      </c>
    </row>
    <row r="112" spans="1:10" ht="15.75" customHeight="1">
      <c r="A112" s="157" t="s">
        <v>138</v>
      </c>
      <c r="B112" s="145" t="s">
        <v>117</v>
      </c>
      <c r="C112" s="36">
        <v>15</v>
      </c>
      <c r="D112" s="148"/>
      <c r="E112" s="15"/>
      <c r="F112" s="36">
        <f t="shared" si="16"/>
        <v>15</v>
      </c>
      <c r="G112" s="142">
        <v>689.75</v>
      </c>
      <c r="H112" s="143">
        <f t="shared" si="15"/>
        <v>10346.25</v>
      </c>
    </row>
    <row r="113" spans="1:10" ht="15.75" customHeight="1">
      <c r="A113" s="157" t="s">
        <v>139</v>
      </c>
      <c r="B113" s="145" t="s">
        <v>117</v>
      </c>
      <c r="C113" s="36">
        <v>130</v>
      </c>
      <c r="D113" s="148"/>
      <c r="E113" s="15">
        <v>20</v>
      </c>
      <c r="F113" s="36">
        <f t="shared" si="16"/>
        <v>110</v>
      </c>
      <c r="G113" s="142">
        <v>629.27</v>
      </c>
      <c r="H113" s="143">
        <f t="shared" si="15"/>
        <v>69219.7</v>
      </c>
    </row>
    <row r="114" spans="1:10" ht="15.75" customHeight="1">
      <c r="A114" s="157" t="s">
        <v>140</v>
      </c>
      <c r="B114" s="145" t="s">
        <v>117</v>
      </c>
      <c r="C114" s="36">
        <v>65</v>
      </c>
      <c r="D114" s="148"/>
      <c r="E114" s="15"/>
      <c r="F114" s="36">
        <f t="shared" si="16"/>
        <v>65</v>
      </c>
      <c r="G114" s="142">
        <v>532.12</v>
      </c>
      <c r="H114" s="143">
        <f t="shared" si="15"/>
        <v>34587.800000000003</v>
      </c>
    </row>
    <row r="115" spans="1:10" ht="15.75" customHeight="1">
      <c r="A115" s="146" t="s">
        <v>141</v>
      </c>
      <c r="B115" s="145" t="s">
        <v>108</v>
      </c>
      <c r="C115" s="36">
        <v>650</v>
      </c>
      <c r="D115" s="141"/>
      <c r="E115" s="151"/>
      <c r="F115" s="36">
        <f t="shared" si="16"/>
        <v>650</v>
      </c>
      <c r="G115" s="142">
        <v>60</v>
      </c>
      <c r="H115" s="143">
        <f t="shared" si="15"/>
        <v>39000</v>
      </c>
    </row>
    <row r="116" spans="1:10" ht="15.75" customHeight="1">
      <c r="A116" s="144" t="s">
        <v>142</v>
      </c>
      <c r="B116" s="145" t="s">
        <v>143</v>
      </c>
      <c r="C116" s="36">
        <v>25</v>
      </c>
      <c r="D116" s="141"/>
      <c r="E116" s="151"/>
      <c r="F116" s="36">
        <f t="shared" si="16"/>
        <v>25</v>
      </c>
      <c r="G116" s="142">
        <v>84</v>
      </c>
      <c r="H116" s="143">
        <f t="shared" si="15"/>
        <v>2100</v>
      </c>
    </row>
    <row r="117" spans="1:10" ht="15.75" customHeight="1">
      <c r="A117" s="157" t="s">
        <v>144</v>
      </c>
      <c r="B117" s="145" t="s">
        <v>117</v>
      </c>
      <c r="C117" s="36">
        <v>25</v>
      </c>
      <c r="D117" s="148"/>
      <c r="E117" s="15"/>
      <c r="F117" s="36">
        <f t="shared" si="16"/>
        <v>25</v>
      </c>
      <c r="G117" s="142">
        <v>194.15</v>
      </c>
      <c r="H117" s="143">
        <f t="shared" si="15"/>
        <v>4853.75</v>
      </c>
    </row>
    <row r="118" spans="1:10" ht="15.75" customHeight="1">
      <c r="A118" s="157" t="s">
        <v>144</v>
      </c>
      <c r="B118" s="145" t="s">
        <v>117</v>
      </c>
      <c r="C118" s="36">
        <v>100</v>
      </c>
      <c r="D118" s="148"/>
      <c r="E118" s="15"/>
      <c r="F118" s="36">
        <f t="shared" si="16"/>
        <v>100</v>
      </c>
      <c r="G118" s="142">
        <v>179.24</v>
      </c>
      <c r="H118" s="143">
        <f t="shared" si="15"/>
        <v>17924</v>
      </c>
    </row>
    <row r="119" spans="1:10" ht="15.75" customHeight="1">
      <c r="A119" s="157" t="s">
        <v>145</v>
      </c>
      <c r="B119" s="145" t="s">
        <v>146</v>
      </c>
      <c r="C119" s="36">
        <v>25</v>
      </c>
      <c r="D119" s="148"/>
      <c r="E119" s="15"/>
      <c r="F119" s="36">
        <f t="shared" si="16"/>
        <v>25</v>
      </c>
      <c r="G119" s="142">
        <v>851.5</v>
      </c>
      <c r="H119" s="143">
        <f t="shared" si="15"/>
        <v>21287.5</v>
      </c>
    </row>
    <row r="120" spans="1:10" ht="15.75" customHeight="1">
      <c r="A120" s="157" t="s">
        <v>147</v>
      </c>
      <c r="B120" s="145" t="s">
        <v>148</v>
      </c>
      <c r="C120" s="36">
        <v>0</v>
      </c>
      <c r="D120" s="148"/>
      <c r="E120" s="15"/>
      <c r="F120" s="36">
        <f t="shared" si="16"/>
        <v>0</v>
      </c>
      <c r="G120" s="142">
        <v>152.5</v>
      </c>
      <c r="H120" s="143">
        <f t="shared" si="15"/>
        <v>0</v>
      </c>
    </row>
    <row r="121" spans="1:10" ht="15.75" customHeight="1">
      <c r="A121" s="157" t="s">
        <v>147</v>
      </c>
      <c r="B121" s="145" t="s">
        <v>149</v>
      </c>
      <c r="C121" s="36">
        <v>0</v>
      </c>
      <c r="D121" s="148"/>
      <c r="E121" s="15"/>
      <c r="F121" s="36">
        <f t="shared" si="16"/>
        <v>0</v>
      </c>
      <c r="G121" s="142">
        <v>173</v>
      </c>
      <c r="H121" s="143">
        <f t="shared" si="15"/>
        <v>0</v>
      </c>
    </row>
    <row r="122" spans="1:10" ht="15.75" customHeight="1">
      <c r="A122" s="157" t="s">
        <v>150</v>
      </c>
      <c r="B122" s="145" t="s">
        <v>151</v>
      </c>
      <c r="C122" s="36">
        <v>8750</v>
      </c>
      <c r="D122" s="148"/>
      <c r="E122" s="15"/>
      <c r="F122" s="36">
        <f t="shared" si="16"/>
        <v>8750</v>
      </c>
      <c r="G122" s="142">
        <v>143</v>
      </c>
      <c r="H122" s="143">
        <f t="shared" si="15"/>
        <v>1251250</v>
      </c>
      <c r="J122" s="149"/>
    </row>
    <row r="123" spans="1:10" ht="15.75" customHeight="1">
      <c r="A123" s="157" t="s">
        <v>152</v>
      </c>
      <c r="B123" s="145" t="s">
        <v>153</v>
      </c>
      <c r="C123" s="36">
        <v>36</v>
      </c>
      <c r="D123" s="148"/>
      <c r="E123" s="15"/>
      <c r="F123" s="36">
        <f t="shared" si="16"/>
        <v>36</v>
      </c>
      <c r="G123" s="142">
        <v>2196.6</v>
      </c>
      <c r="H123" s="143">
        <f t="shared" si="15"/>
        <v>79077.599999999991</v>
      </c>
    </row>
    <row r="124" spans="1:10" ht="15.75" customHeight="1">
      <c r="A124" s="146" t="s">
        <v>154</v>
      </c>
      <c r="B124" s="145" t="s">
        <v>155</v>
      </c>
      <c r="C124" s="36">
        <v>920</v>
      </c>
      <c r="D124" s="141"/>
      <c r="E124" s="151"/>
      <c r="F124" s="36">
        <f t="shared" si="16"/>
        <v>920</v>
      </c>
      <c r="G124" s="142">
        <v>45</v>
      </c>
      <c r="H124" s="143">
        <f t="shared" si="15"/>
        <v>41400</v>
      </c>
    </row>
    <row r="125" spans="1:10" ht="15.75" customHeight="1">
      <c r="A125" s="163" t="s">
        <v>156</v>
      </c>
      <c r="B125" s="164" t="s">
        <v>117</v>
      </c>
      <c r="C125" s="36">
        <v>0</v>
      </c>
      <c r="D125" s="148"/>
      <c r="E125" s="15"/>
      <c r="F125" s="36">
        <f t="shared" si="16"/>
        <v>0</v>
      </c>
      <c r="G125" s="165">
        <v>168.11</v>
      </c>
      <c r="H125" s="143">
        <f t="shared" si="15"/>
        <v>0</v>
      </c>
    </row>
    <row r="126" spans="1:10" ht="15.75" customHeight="1">
      <c r="A126" s="163" t="s">
        <v>674</v>
      </c>
      <c r="B126" s="164" t="s">
        <v>117</v>
      </c>
      <c r="C126" s="36">
        <v>24.6</v>
      </c>
      <c r="D126" s="148"/>
      <c r="E126" s="15"/>
      <c r="F126" s="36">
        <f t="shared" si="16"/>
        <v>24.6</v>
      </c>
      <c r="G126" s="165">
        <v>129</v>
      </c>
      <c r="H126" s="143">
        <f t="shared" si="15"/>
        <v>3173.4</v>
      </c>
    </row>
    <row r="127" spans="1:10" ht="15.75" customHeight="1">
      <c r="A127" s="163" t="s">
        <v>159</v>
      </c>
      <c r="B127" s="164"/>
      <c r="C127" s="36"/>
      <c r="D127" s="15"/>
      <c r="E127" s="15"/>
      <c r="F127" s="36"/>
      <c r="G127" s="165"/>
      <c r="H127" s="143">
        <f>G127*F127</f>
        <v>0</v>
      </c>
    </row>
    <row r="128" spans="1:10" ht="15.75" customHeight="1">
      <c r="A128" s="167" t="s">
        <v>160</v>
      </c>
      <c r="B128" s="168"/>
      <c r="C128" s="169">
        <f t="shared" ref="C128:F128" si="17">SUM(C74:C127)</f>
        <v>22494.095999999998</v>
      </c>
      <c r="D128" s="170">
        <f t="shared" si="17"/>
        <v>0</v>
      </c>
      <c r="E128" s="170">
        <f t="shared" si="17"/>
        <v>130</v>
      </c>
      <c r="F128" s="171">
        <f t="shared" si="17"/>
        <v>22364.095999999998</v>
      </c>
      <c r="G128" s="172"/>
      <c r="H128" s="173">
        <f>SUM(H74:H127)</f>
        <v>3229166.501046</v>
      </c>
    </row>
    <row r="129" spans="1:10" ht="15.75" customHeight="1"/>
    <row r="130" spans="1:10" ht="15.75" customHeight="1">
      <c r="A130" s="535" t="s">
        <v>161</v>
      </c>
      <c r="B130" s="536"/>
      <c r="C130" s="536"/>
      <c r="D130" s="536"/>
      <c r="E130" s="536"/>
      <c r="F130" s="536"/>
      <c r="G130" s="536"/>
      <c r="H130" s="536"/>
      <c r="I130" s="1"/>
    </row>
    <row r="131" spans="1:10" ht="15.75" customHeight="1">
      <c r="A131" s="174" t="s">
        <v>162</v>
      </c>
      <c r="B131" s="175" t="s">
        <v>40</v>
      </c>
      <c r="C131" s="176" t="s">
        <v>163</v>
      </c>
      <c r="D131" s="177" t="s">
        <v>42</v>
      </c>
      <c r="E131" s="178" t="s">
        <v>43</v>
      </c>
      <c r="F131" s="176" t="s">
        <v>164</v>
      </c>
      <c r="G131" s="179" t="s">
        <v>96</v>
      </c>
      <c r="H131" s="180" t="s">
        <v>55</v>
      </c>
    </row>
    <row r="132" spans="1:10" ht="15.75" customHeight="1">
      <c r="A132" s="182" t="s">
        <v>165</v>
      </c>
      <c r="B132" s="140" t="s">
        <v>166</v>
      </c>
      <c r="C132" s="183">
        <v>221.25</v>
      </c>
      <c r="D132" s="184"/>
      <c r="E132" s="185">
        <v>1</v>
      </c>
      <c r="F132" s="183">
        <f t="shared" ref="F132:F159" si="18">C132+D132-E132</f>
        <v>220.25</v>
      </c>
      <c r="G132" s="186">
        <v>605</v>
      </c>
      <c r="H132" s="187">
        <f t="shared" ref="H132:H159" si="19">F132*G132</f>
        <v>133251.25</v>
      </c>
      <c r="J132" s="149"/>
    </row>
    <row r="133" spans="1:10" ht="15.75" customHeight="1">
      <c r="A133" s="163" t="s">
        <v>167</v>
      </c>
      <c r="B133" s="145" t="s">
        <v>166</v>
      </c>
      <c r="C133" s="36">
        <v>215.6</v>
      </c>
      <c r="D133" s="148"/>
      <c r="E133" s="15">
        <v>1</v>
      </c>
      <c r="F133" s="183">
        <f t="shared" si="18"/>
        <v>214.6</v>
      </c>
      <c r="G133" s="17">
        <v>605</v>
      </c>
      <c r="H133" s="187">
        <f t="shared" si="19"/>
        <v>129833</v>
      </c>
      <c r="J133" s="149"/>
    </row>
    <row r="134" spans="1:10" ht="15.75" customHeight="1">
      <c r="A134" s="163" t="s">
        <v>168</v>
      </c>
      <c r="B134" s="145" t="s">
        <v>166</v>
      </c>
      <c r="C134" s="36">
        <v>221.32</v>
      </c>
      <c r="D134" s="148"/>
      <c r="E134" s="15">
        <v>1</v>
      </c>
      <c r="F134" s="183">
        <f t="shared" si="18"/>
        <v>220.32</v>
      </c>
      <c r="G134" s="17">
        <v>605</v>
      </c>
      <c r="H134" s="187">
        <f t="shared" si="19"/>
        <v>133293.6</v>
      </c>
      <c r="J134" s="166"/>
    </row>
    <row r="135" spans="1:10" ht="15.75" customHeight="1">
      <c r="A135" s="163" t="s">
        <v>169</v>
      </c>
      <c r="B135" s="145" t="s">
        <v>166</v>
      </c>
      <c r="C135" s="36">
        <v>219.4</v>
      </c>
      <c r="D135" s="148"/>
      <c r="E135" s="15">
        <v>1</v>
      </c>
      <c r="F135" s="183">
        <f t="shared" si="18"/>
        <v>218.4</v>
      </c>
      <c r="G135" s="17">
        <v>605</v>
      </c>
      <c r="H135" s="187">
        <f t="shared" si="19"/>
        <v>132132</v>
      </c>
      <c r="J135" s="149"/>
    </row>
    <row r="136" spans="1:10" ht="15.75" customHeight="1">
      <c r="A136" s="189" t="s">
        <v>170</v>
      </c>
      <c r="B136" s="145" t="s">
        <v>166</v>
      </c>
      <c r="C136" s="183">
        <v>350.47</v>
      </c>
      <c r="D136" s="184"/>
      <c r="E136" s="15"/>
      <c r="F136" s="183">
        <f t="shared" si="18"/>
        <v>350.47</v>
      </c>
      <c r="G136" s="190">
        <v>625</v>
      </c>
      <c r="H136" s="187">
        <f t="shared" si="19"/>
        <v>219043.75000000003</v>
      </c>
    </row>
    <row r="137" spans="1:10" ht="15.75" customHeight="1">
      <c r="A137" s="189" t="s">
        <v>171</v>
      </c>
      <c r="B137" s="145" t="s">
        <v>166</v>
      </c>
      <c r="C137" s="183">
        <v>180.15</v>
      </c>
      <c r="D137" s="184"/>
      <c r="E137" s="15"/>
      <c r="F137" s="183">
        <f t="shared" si="18"/>
        <v>180.15</v>
      </c>
      <c r="G137" s="17">
        <v>692</v>
      </c>
      <c r="H137" s="187">
        <f t="shared" si="19"/>
        <v>124663.8</v>
      </c>
    </row>
    <row r="138" spans="1:10" ht="15.75" customHeight="1">
      <c r="A138" s="189" t="s">
        <v>675</v>
      </c>
      <c r="B138" s="145" t="s">
        <v>166</v>
      </c>
      <c r="C138" s="36">
        <v>274</v>
      </c>
      <c r="D138" s="184"/>
      <c r="E138" s="15"/>
      <c r="F138" s="183">
        <f t="shared" si="18"/>
        <v>274</v>
      </c>
      <c r="G138" s="17">
        <v>682</v>
      </c>
      <c r="H138" s="187">
        <f t="shared" si="19"/>
        <v>186868</v>
      </c>
    </row>
    <row r="139" spans="1:10" ht="15.75" customHeight="1">
      <c r="A139" s="189" t="s">
        <v>173</v>
      </c>
      <c r="B139" s="145" t="s">
        <v>166</v>
      </c>
      <c r="C139" s="183">
        <v>0</v>
      </c>
      <c r="D139" s="184"/>
      <c r="E139" s="15"/>
      <c r="F139" s="183">
        <f t="shared" si="18"/>
        <v>0</v>
      </c>
      <c r="G139" s="17">
        <v>414</v>
      </c>
      <c r="H139" s="187">
        <f t="shared" si="19"/>
        <v>0</v>
      </c>
    </row>
    <row r="140" spans="1:10" ht="15.75" customHeight="1">
      <c r="A140" s="191" t="s">
        <v>174</v>
      </c>
      <c r="B140" s="192" t="s">
        <v>175</v>
      </c>
      <c r="C140" s="36">
        <v>17245</v>
      </c>
      <c r="D140" s="148"/>
      <c r="E140" s="15"/>
      <c r="F140" s="183">
        <f t="shared" si="18"/>
        <v>17245</v>
      </c>
      <c r="G140" s="17">
        <v>17.399999999999999</v>
      </c>
      <c r="H140" s="187">
        <f t="shared" si="19"/>
        <v>300063</v>
      </c>
      <c r="J140" s="181"/>
    </row>
    <row r="141" spans="1:10" ht="15.75" customHeight="1">
      <c r="A141" s="163" t="s">
        <v>176</v>
      </c>
      <c r="B141" s="15" t="s">
        <v>177</v>
      </c>
      <c r="C141" s="36">
        <v>0</v>
      </c>
      <c r="D141" s="148"/>
      <c r="E141" s="15"/>
      <c r="F141" s="183">
        <f t="shared" si="18"/>
        <v>0</v>
      </c>
      <c r="G141" s="17">
        <v>3.86</v>
      </c>
      <c r="H141" s="187">
        <f t="shared" si="19"/>
        <v>0</v>
      </c>
      <c r="J141" s="188"/>
    </row>
    <row r="142" spans="1:10" ht="15.75" customHeight="1">
      <c r="A142" s="163" t="s">
        <v>178</v>
      </c>
      <c r="B142" s="145" t="s">
        <v>179</v>
      </c>
      <c r="C142" s="36">
        <v>97</v>
      </c>
      <c r="D142" s="148"/>
      <c r="E142" s="15">
        <v>2</v>
      </c>
      <c r="F142" s="183">
        <f t="shared" si="18"/>
        <v>95</v>
      </c>
      <c r="G142" s="17">
        <v>432.82</v>
      </c>
      <c r="H142" s="187">
        <f t="shared" si="19"/>
        <v>41117.9</v>
      </c>
      <c r="J142" s="188"/>
    </row>
    <row r="143" spans="1:10" ht="15.75" customHeight="1">
      <c r="A143" s="163" t="s">
        <v>180</v>
      </c>
      <c r="B143" s="145" t="s">
        <v>179</v>
      </c>
      <c r="C143" s="36">
        <v>0</v>
      </c>
      <c r="D143" s="148"/>
      <c r="E143" s="15"/>
      <c r="F143" s="183">
        <f t="shared" si="18"/>
        <v>0</v>
      </c>
      <c r="G143" s="17">
        <v>4</v>
      </c>
      <c r="H143" s="187">
        <f t="shared" si="19"/>
        <v>0</v>
      </c>
      <c r="J143" s="188"/>
    </row>
    <row r="144" spans="1:10" ht="15.75" customHeight="1">
      <c r="A144" s="146" t="s">
        <v>181</v>
      </c>
      <c r="B144" s="145" t="s">
        <v>179</v>
      </c>
      <c r="C144" s="36">
        <v>1077</v>
      </c>
      <c r="D144" s="148"/>
      <c r="E144" s="15"/>
      <c r="F144" s="183">
        <f t="shared" si="18"/>
        <v>1077</v>
      </c>
      <c r="G144" s="17">
        <v>2.9</v>
      </c>
      <c r="H144" s="187">
        <f t="shared" si="19"/>
        <v>3123.2999999999997</v>
      </c>
      <c r="J144" s="188"/>
    </row>
    <row r="145" spans="1:10" ht="15.75" customHeight="1">
      <c r="A145" s="146" t="s">
        <v>182</v>
      </c>
      <c r="B145" s="145" t="s">
        <v>179</v>
      </c>
      <c r="C145" s="36">
        <v>0</v>
      </c>
      <c r="D145" s="148"/>
      <c r="E145" s="15"/>
      <c r="F145" s="183">
        <f t="shared" si="18"/>
        <v>0</v>
      </c>
      <c r="G145" s="17">
        <v>499.4</v>
      </c>
      <c r="H145" s="187">
        <f t="shared" si="19"/>
        <v>0</v>
      </c>
      <c r="J145" s="149"/>
    </row>
    <row r="146" spans="1:10" ht="15.75" customHeight="1">
      <c r="A146" s="191" t="s">
        <v>183</v>
      </c>
      <c r="B146" s="193" t="s">
        <v>184</v>
      </c>
      <c r="C146" s="194">
        <v>4517</v>
      </c>
      <c r="D146" s="195"/>
      <c r="E146" s="196"/>
      <c r="F146" s="183">
        <f t="shared" si="18"/>
        <v>4517</v>
      </c>
      <c r="G146" s="197">
        <v>24.995999999999999</v>
      </c>
      <c r="H146" s="187">
        <f t="shared" si="19"/>
        <v>112906.932</v>
      </c>
      <c r="J146" s="149"/>
    </row>
    <row r="147" spans="1:10" ht="15.75" customHeight="1">
      <c r="A147" s="146" t="s">
        <v>185</v>
      </c>
      <c r="B147" s="145" t="s">
        <v>184</v>
      </c>
      <c r="C147" s="36">
        <v>3000</v>
      </c>
      <c r="D147" s="148"/>
      <c r="E147" s="15">
        <v>1000</v>
      </c>
      <c r="F147" s="183">
        <f t="shared" si="18"/>
        <v>2000</v>
      </c>
      <c r="G147" s="17">
        <v>27.552</v>
      </c>
      <c r="H147" s="187">
        <f t="shared" si="19"/>
        <v>55104</v>
      </c>
      <c r="J147" s="274"/>
    </row>
    <row r="148" spans="1:10" ht="15.75" customHeight="1">
      <c r="A148" s="146" t="s">
        <v>186</v>
      </c>
      <c r="B148" s="145" t="s">
        <v>184</v>
      </c>
      <c r="C148" s="36">
        <v>18000</v>
      </c>
      <c r="D148" s="148"/>
      <c r="E148" s="15">
        <v>2000</v>
      </c>
      <c r="F148" s="183">
        <f t="shared" si="18"/>
        <v>16000</v>
      </c>
      <c r="G148" s="17">
        <v>13.788</v>
      </c>
      <c r="H148" s="187">
        <f t="shared" si="19"/>
        <v>220608</v>
      </c>
      <c r="J148" s="274"/>
    </row>
    <row r="149" spans="1:10" ht="15.75" customHeight="1">
      <c r="A149" s="146" t="s">
        <v>187</v>
      </c>
      <c r="B149" s="145" t="s">
        <v>184</v>
      </c>
      <c r="C149" s="36">
        <v>1014</v>
      </c>
      <c r="D149" s="148"/>
      <c r="E149" s="15">
        <v>1014</v>
      </c>
      <c r="F149" s="183">
        <f t="shared" si="18"/>
        <v>0</v>
      </c>
      <c r="G149" s="17">
        <v>24.744</v>
      </c>
      <c r="H149" s="187">
        <f t="shared" si="19"/>
        <v>0</v>
      </c>
      <c r="J149" s="274"/>
    </row>
    <row r="150" spans="1:10" ht="15.75" customHeight="1">
      <c r="A150" s="163" t="s">
        <v>188</v>
      </c>
      <c r="B150" s="145" t="s">
        <v>184</v>
      </c>
      <c r="C150" s="36">
        <v>0</v>
      </c>
      <c r="D150" s="148"/>
      <c r="E150" s="15"/>
      <c r="F150" s="183">
        <f t="shared" si="18"/>
        <v>0</v>
      </c>
      <c r="G150" s="17">
        <v>13.79</v>
      </c>
      <c r="H150" s="187">
        <f t="shared" si="19"/>
        <v>0</v>
      </c>
      <c r="J150" s="188"/>
    </row>
    <row r="151" spans="1:10" ht="15.75" customHeight="1">
      <c r="A151" s="199" t="s">
        <v>189</v>
      </c>
      <c r="B151" s="185" t="s">
        <v>190</v>
      </c>
      <c r="C151" s="183">
        <v>1280</v>
      </c>
      <c r="D151" s="184"/>
      <c r="E151" s="185"/>
      <c r="F151" s="183">
        <f t="shared" si="18"/>
        <v>1280</v>
      </c>
      <c r="G151" s="186">
        <v>33</v>
      </c>
      <c r="H151" s="187">
        <f t="shared" si="19"/>
        <v>42240</v>
      </c>
      <c r="J151" s="188"/>
    </row>
    <row r="152" spans="1:10" ht="15.75" customHeight="1">
      <c r="A152" s="200" t="s">
        <v>191</v>
      </c>
      <c r="B152" s="145" t="s">
        <v>192</v>
      </c>
      <c r="C152" s="36">
        <v>314.88</v>
      </c>
      <c r="D152" s="148"/>
      <c r="E152" s="15"/>
      <c r="F152" s="183">
        <f t="shared" si="18"/>
        <v>314.88</v>
      </c>
      <c r="G152" s="17">
        <v>715</v>
      </c>
      <c r="H152" s="187">
        <f t="shared" si="19"/>
        <v>225139.19999999998</v>
      </c>
      <c r="J152" s="188"/>
    </row>
    <row r="153" spans="1:10" ht="15.75" customHeight="1">
      <c r="A153" s="200" t="s">
        <v>193</v>
      </c>
      <c r="B153" s="145" t="s">
        <v>192</v>
      </c>
      <c r="C153" s="36">
        <v>265.2</v>
      </c>
      <c r="D153" s="148"/>
      <c r="E153" s="15"/>
      <c r="F153" s="183">
        <f t="shared" si="18"/>
        <v>265.2</v>
      </c>
      <c r="G153" s="17">
        <v>850</v>
      </c>
      <c r="H153" s="187">
        <f t="shared" si="19"/>
        <v>225420</v>
      </c>
      <c r="J153" s="188"/>
    </row>
    <row r="154" spans="1:10" ht="15.75" customHeight="1">
      <c r="A154" s="200" t="s">
        <v>194</v>
      </c>
      <c r="B154" s="145" t="s">
        <v>192</v>
      </c>
      <c r="C154" s="36">
        <v>246.94</v>
      </c>
      <c r="D154" s="148"/>
      <c r="E154" s="15">
        <v>15.66</v>
      </c>
      <c r="F154" s="183">
        <f t="shared" si="18"/>
        <v>231.28</v>
      </c>
      <c r="G154" s="17">
        <v>850</v>
      </c>
      <c r="H154" s="187">
        <f t="shared" si="19"/>
        <v>196588</v>
      </c>
      <c r="J154" s="188"/>
    </row>
    <row r="155" spans="1:10" ht="15.75" customHeight="1">
      <c r="A155" s="146" t="s">
        <v>195</v>
      </c>
      <c r="B155" s="145" t="s">
        <v>192</v>
      </c>
      <c r="C155" s="36">
        <v>242.9</v>
      </c>
      <c r="D155" s="148"/>
      <c r="E155" s="15"/>
      <c r="F155" s="183">
        <f t="shared" si="18"/>
        <v>242.9</v>
      </c>
      <c r="G155" s="17">
        <v>741</v>
      </c>
      <c r="H155" s="187">
        <f t="shared" si="19"/>
        <v>179988.9</v>
      </c>
      <c r="J155" s="188"/>
    </row>
    <row r="156" spans="1:10" ht="15.75" customHeight="1">
      <c r="A156" s="146" t="s">
        <v>196</v>
      </c>
      <c r="B156" s="145" t="s">
        <v>197</v>
      </c>
      <c r="C156" s="36">
        <v>103.01</v>
      </c>
      <c r="D156" s="148"/>
      <c r="E156" s="15">
        <v>15.8</v>
      </c>
      <c r="F156" s="183">
        <f t="shared" si="18"/>
        <v>87.210000000000008</v>
      </c>
      <c r="G156" s="17">
        <v>290</v>
      </c>
      <c r="H156" s="187">
        <f t="shared" si="19"/>
        <v>25290.9</v>
      </c>
      <c r="J156" s="188"/>
    </row>
    <row r="157" spans="1:10" ht="15.75" customHeight="1">
      <c r="A157" s="146" t="s">
        <v>198</v>
      </c>
      <c r="B157" s="145" t="s">
        <v>197</v>
      </c>
      <c r="C157" s="36">
        <v>157.05000000000001</v>
      </c>
      <c r="D157" s="148"/>
      <c r="E157" s="15"/>
      <c r="F157" s="183">
        <f t="shared" si="18"/>
        <v>157.05000000000001</v>
      </c>
      <c r="G157" s="17">
        <v>280</v>
      </c>
      <c r="H157" s="187">
        <f t="shared" si="19"/>
        <v>43974</v>
      </c>
      <c r="J157" s="188"/>
    </row>
    <row r="158" spans="1:10" ht="15.75" customHeight="1">
      <c r="A158" s="146" t="s">
        <v>199</v>
      </c>
      <c r="B158" s="15" t="s">
        <v>200</v>
      </c>
      <c r="C158" s="36">
        <v>35280</v>
      </c>
      <c r="D158" s="148"/>
      <c r="E158" s="15">
        <v>2520</v>
      </c>
      <c r="F158" s="183">
        <f t="shared" si="18"/>
        <v>32760</v>
      </c>
      <c r="G158" s="17">
        <v>5.3</v>
      </c>
      <c r="H158" s="187">
        <f t="shared" si="19"/>
        <v>173628</v>
      </c>
      <c r="J158" s="188"/>
    </row>
    <row r="159" spans="1:10" ht="15.75" customHeight="1">
      <c r="A159" s="200" t="s">
        <v>201</v>
      </c>
      <c r="B159" s="145" t="s">
        <v>202</v>
      </c>
      <c r="C159" s="36">
        <v>0</v>
      </c>
      <c r="D159" s="148"/>
      <c r="E159" s="15"/>
      <c r="F159" s="183">
        <f t="shared" si="18"/>
        <v>0</v>
      </c>
      <c r="G159" s="17">
        <v>5</v>
      </c>
      <c r="H159" s="187">
        <f t="shared" si="19"/>
        <v>0</v>
      </c>
      <c r="J159" s="188"/>
    </row>
    <row r="160" spans="1:10" ht="15.75" customHeight="1">
      <c r="A160" s="275" t="s">
        <v>203</v>
      </c>
      <c r="B160" s="276"/>
      <c r="C160" s="169">
        <f t="shared" ref="C160:F160" si="20">SUM(C132:C159)</f>
        <v>84522.170000000013</v>
      </c>
      <c r="D160" s="277">
        <f t="shared" si="20"/>
        <v>0</v>
      </c>
      <c r="E160" s="277">
        <f t="shared" si="20"/>
        <v>6571.46</v>
      </c>
      <c r="F160" s="169">
        <f t="shared" si="20"/>
        <v>77950.709999999992</v>
      </c>
      <c r="G160" s="276"/>
      <c r="H160" s="278">
        <f>SUM(H132:H159)</f>
        <v>2904277.5319999997</v>
      </c>
      <c r="J160" s="188"/>
    </row>
    <row r="161" spans="1:15" ht="15.75" customHeight="1">
      <c r="J161" s="188"/>
    </row>
    <row r="162" spans="1:15" ht="15.75" customHeight="1">
      <c r="A162" s="279"/>
      <c r="B162" s="280"/>
      <c r="C162" s="279"/>
      <c r="D162" s="279"/>
      <c r="E162" s="279"/>
      <c r="F162" s="279"/>
      <c r="G162" s="279"/>
      <c r="H162" s="279"/>
      <c r="J162" s="281" t="s">
        <v>390</v>
      </c>
    </row>
    <row r="163" spans="1:15" ht="15.75" customHeight="1">
      <c r="A163" s="282" t="s">
        <v>209</v>
      </c>
      <c r="B163" s="283" t="s">
        <v>211</v>
      </c>
      <c r="C163" s="283" t="s">
        <v>391</v>
      </c>
      <c r="D163" s="284" t="s">
        <v>392</v>
      </c>
      <c r="E163" s="285" t="s">
        <v>393</v>
      </c>
      <c r="F163" s="286" t="s">
        <v>212</v>
      </c>
      <c r="G163" s="287" t="s">
        <v>214</v>
      </c>
      <c r="H163" s="283" t="s">
        <v>55</v>
      </c>
      <c r="J163" s="188">
        <f>SUM(H164:H177)</f>
        <v>9248.8000000000011</v>
      </c>
    </row>
    <row r="164" spans="1:15" ht="15.75" customHeight="1">
      <c r="A164" s="288" t="s">
        <v>215</v>
      </c>
      <c r="B164" s="15" t="s">
        <v>216</v>
      </c>
      <c r="C164" s="36">
        <v>0</v>
      </c>
      <c r="D164" s="317"/>
      <c r="E164" s="318">
        <f t="shared" ref="E164:E177" si="21">C164+D164</f>
        <v>0</v>
      </c>
      <c r="F164" s="15"/>
      <c r="G164" s="15">
        <v>77</v>
      </c>
      <c r="H164" s="15">
        <f t="shared" ref="H164:H176" si="22">E164*G164</f>
        <v>0</v>
      </c>
      <c r="J164" s="24"/>
    </row>
    <row r="165" spans="1:15" ht="15.75" customHeight="1">
      <c r="A165" s="288" t="s">
        <v>218</v>
      </c>
      <c r="B165" s="15" t="s">
        <v>216</v>
      </c>
      <c r="C165" s="36">
        <v>0</v>
      </c>
      <c r="D165" s="317"/>
      <c r="E165" s="318">
        <f t="shared" si="21"/>
        <v>0</v>
      </c>
      <c r="F165" s="15"/>
      <c r="G165" s="15">
        <v>128</v>
      </c>
      <c r="H165" s="15">
        <f t="shared" si="22"/>
        <v>0</v>
      </c>
      <c r="J165" s="188"/>
    </row>
    <row r="166" spans="1:15" ht="15.75" customHeight="1">
      <c r="A166" s="288" t="s">
        <v>219</v>
      </c>
      <c r="B166" s="15" t="s">
        <v>220</v>
      </c>
      <c r="C166" s="36">
        <v>0</v>
      </c>
      <c r="D166" s="317"/>
      <c r="E166" s="318">
        <f t="shared" si="21"/>
        <v>0</v>
      </c>
      <c r="F166" s="291"/>
      <c r="G166" s="15">
        <v>77</v>
      </c>
      <c r="H166" s="15">
        <f t="shared" si="22"/>
        <v>0</v>
      </c>
      <c r="J166" s="188"/>
    </row>
    <row r="167" spans="1:15" ht="15.75" customHeight="1">
      <c r="A167" s="288" t="s">
        <v>221</v>
      </c>
      <c r="B167" s="15" t="s">
        <v>220</v>
      </c>
      <c r="C167" s="36">
        <v>0</v>
      </c>
      <c r="D167" s="317"/>
      <c r="E167" s="318">
        <f t="shared" si="21"/>
        <v>0</v>
      </c>
      <c r="F167" s="15"/>
      <c r="G167" s="15">
        <v>102</v>
      </c>
      <c r="H167" s="15">
        <f t="shared" si="22"/>
        <v>0</v>
      </c>
      <c r="J167" s="24"/>
    </row>
    <row r="168" spans="1:15" ht="15.75" customHeight="1">
      <c r="A168" s="288" t="s">
        <v>222</v>
      </c>
      <c r="B168" s="15" t="s">
        <v>220</v>
      </c>
      <c r="C168" s="36">
        <v>0</v>
      </c>
      <c r="D168" s="317"/>
      <c r="E168" s="318">
        <f t="shared" si="21"/>
        <v>0</v>
      </c>
      <c r="F168" s="15"/>
      <c r="G168" s="15">
        <v>77</v>
      </c>
      <c r="H168" s="15">
        <f t="shared" si="22"/>
        <v>0</v>
      </c>
      <c r="J168" s="188"/>
    </row>
    <row r="169" spans="1:15" ht="15.75" customHeight="1">
      <c r="A169" s="288" t="s">
        <v>223</v>
      </c>
      <c r="B169" s="15" t="s">
        <v>224</v>
      </c>
      <c r="C169" s="36">
        <v>0</v>
      </c>
      <c r="D169" s="317"/>
      <c r="E169" s="318">
        <f t="shared" si="21"/>
        <v>0</v>
      </c>
      <c r="F169" s="15"/>
      <c r="G169" s="15">
        <v>196</v>
      </c>
      <c r="H169" s="15">
        <f t="shared" si="22"/>
        <v>0</v>
      </c>
      <c r="J169" s="134"/>
    </row>
    <row r="170" spans="1:15" ht="15.75" customHeight="1">
      <c r="A170" s="288" t="s">
        <v>225</v>
      </c>
      <c r="B170" s="15" t="s">
        <v>224</v>
      </c>
      <c r="C170" s="36">
        <v>0</v>
      </c>
      <c r="D170" s="317">
        <v>12.2</v>
      </c>
      <c r="E170" s="318">
        <f t="shared" si="21"/>
        <v>12.2</v>
      </c>
      <c r="F170" s="291"/>
      <c r="G170" s="15">
        <v>140</v>
      </c>
      <c r="H170" s="15">
        <f t="shared" si="22"/>
        <v>1708</v>
      </c>
      <c r="I170" s="265"/>
      <c r="J170" s="265"/>
      <c r="K170" s="265"/>
      <c r="L170" s="265"/>
      <c r="M170" s="265"/>
      <c r="N170" s="265"/>
      <c r="O170" s="265"/>
    </row>
    <row r="171" spans="1:15" ht="15.75" customHeight="1">
      <c r="A171" s="288" t="s">
        <v>226</v>
      </c>
      <c r="B171" s="15" t="s">
        <v>227</v>
      </c>
      <c r="C171" s="36">
        <v>0</v>
      </c>
      <c r="D171" s="317"/>
      <c r="E171" s="318">
        <f t="shared" si="21"/>
        <v>0</v>
      </c>
      <c r="F171" s="291"/>
      <c r="G171" s="15">
        <v>128</v>
      </c>
      <c r="H171" s="15">
        <f t="shared" si="22"/>
        <v>0</v>
      </c>
      <c r="I171" s="265"/>
      <c r="J171" s="265"/>
      <c r="K171" s="265"/>
      <c r="L171" s="265"/>
      <c r="M171" s="265"/>
      <c r="N171" s="265"/>
      <c r="O171" s="265"/>
    </row>
    <row r="172" spans="1:15" ht="15.75" customHeight="1">
      <c r="A172" s="288" t="s">
        <v>228</v>
      </c>
      <c r="B172" s="15" t="s">
        <v>229</v>
      </c>
      <c r="C172" s="36">
        <v>0</v>
      </c>
      <c r="D172" s="317"/>
      <c r="E172" s="318">
        <f t="shared" si="21"/>
        <v>0</v>
      </c>
      <c r="F172" s="291"/>
      <c r="G172" s="15">
        <v>196</v>
      </c>
      <c r="H172" s="15">
        <f t="shared" si="22"/>
        <v>0</v>
      </c>
      <c r="I172" s="292"/>
      <c r="J172" s="265"/>
      <c r="K172" s="265"/>
      <c r="L172" s="265"/>
      <c r="M172" s="265"/>
      <c r="N172" s="265"/>
      <c r="O172" s="265"/>
    </row>
    <row r="173" spans="1:15" ht="15.75" customHeight="1">
      <c r="A173" s="288" t="s">
        <v>230</v>
      </c>
      <c r="B173" s="15" t="s">
        <v>229</v>
      </c>
      <c r="C173" s="36">
        <v>0</v>
      </c>
      <c r="D173" s="317">
        <v>19.899999999999999</v>
      </c>
      <c r="E173" s="318">
        <f t="shared" si="21"/>
        <v>19.899999999999999</v>
      </c>
      <c r="F173" s="291"/>
      <c r="G173" s="15">
        <v>128</v>
      </c>
      <c r="H173" s="15">
        <f t="shared" si="22"/>
        <v>2547.1999999999998</v>
      </c>
      <c r="I173" s="293"/>
      <c r="J173" s="265"/>
      <c r="K173" s="265"/>
      <c r="L173" s="265"/>
      <c r="M173" s="265"/>
      <c r="N173" s="265"/>
      <c r="O173" s="265"/>
    </row>
    <row r="174" spans="1:15" ht="15.75" customHeight="1">
      <c r="A174" s="288" t="s">
        <v>231</v>
      </c>
      <c r="B174" s="15" t="s">
        <v>224</v>
      </c>
      <c r="C174" s="36">
        <v>0</v>
      </c>
      <c r="D174" s="317"/>
      <c r="E174" s="318">
        <f t="shared" si="21"/>
        <v>0</v>
      </c>
      <c r="F174" s="291"/>
      <c r="G174" s="15">
        <v>140</v>
      </c>
      <c r="H174" s="15">
        <f t="shared" si="22"/>
        <v>0</v>
      </c>
      <c r="I174" s="293"/>
      <c r="J174" s="265"/>
      <c r="K174" s="265"/>
      <c r="L174" s="265"/>
      <c r="M174" s="265"/>
      <c r="N174" s="265"/>
      <c r="O174" s="265"/>
    </row>
    <row r="175" spans="1:15" ht="15.75" customHeight="1">
      <c r="A175" s="294" t="s">
        <v>232</v>
      </c>
      <c r="B175" s="145" t="s">
        <v>233</v>
      </c>
      <c r="C175" s="36">
        <v>0</v>
      </c>
      <c r="D175" s="317">
        <v>30.2</v>
      </c>
      <c r="E175" s="318">
        <f t="shared" si="21"/>
        <v>30.2</v>
      </c>
      <c r="F175" s="295"/>
      <c r="G175" s="15">
        <v>140</v>
      </c>
      <c r="H175" s="15">
        <f t="shared" si="22"/>
        <v>4228</v>
      </c>
      <c r="I175" s="1"/>
      <c r="J175" s="265"/>
      <c r="K175" s="265"/>
      <c r="L175" s="265"/>
      <c r="M175" s="265"/>
      <c r="N175" s="265"/>
      <c r="O175" s="265"/>
    </row>
    <row r="176" spans="1:15" ht="15.75" customHeight="1">
      <c r="A176" s="294" t="s">
        <v>173</v>
      </c>
      <c r="B176" s="296" t="s">
        <v>234</v>
      </c>
      <c r="C176" s="36">
        <v>0</v>
      </c>
      <c r="D176" s="317"/>
      <c r="E176" s="318">
        <f t="shared" si="21"/>
        <v>0</v>
      </c>
      <c r="F176" s="297"/>
      <c r="G176" s="15">
        <v>280</v>
      </c>
      <c r="H176" s="15">
        <f t="shared" si="22"/>
        <v>0</v>
      </c>
      <c r="I176" s="1"/>
      <c r="J176" s="265"/>
      <c r="K176" s="265"/>
      <c r="L176" s="265"/>
      <c r="M176" s="265"/>
      <c r="N176" s="265"/>
      <c r="O176" s="265"/>
    </row>
    <row r="177" spans="1:25" ht="15.75" customHeight="1">
      <c r="A177" s="294" t="s">
        <v>450</v>
      </c>
      <c r="B177" s="296" t="s">
        <v>234</v>
      </c>
      <c r="C177" s="36">
        <v>2.64</v>
      </c>
      <c r="D177" s="317"/>
      <c r="E177" s="318">
        <f t="shared" si="21"/>
        <v>2.64</v>
      </c>
      <c r="F177" s="297"/>
      <c r="G177" s="15">
        <v>290</v>
      </c>
      <c r="H177" s="15">
        <f>G177*E177</f>
        <v>765.6</v>
      </c>
      <c r="I177" s="1"/>
      <c r="J177" s="265"/>
      <c r="K177" s="265"/>
      <c r="L177" s="265"/>
      <c r="M177" s="265"/>
      <c r="N177" s="265"/>
      <c r="O177" s="265"/>
    </row>
    <row r="178" spans="1:25" ht="15.75" customHeight="1">
      <c r="I178" s="265"/>
      <c r="J178" s="265"/>
      <c r="K178" s="265"/>
      <c r="L178" s="265"/>
      <c r="M178" s="265"/>
      <c r="N178" s="265"/>
      <c r="O178" s="265"/>
    </row>
    <row r="179" spans="1:25" ht="3.75" customHeight="1">
      <c r="I179" s="265"/>
      <c r="J179" s="265"/>
      <c r="K179" s="265"/>
      <c r="L179" s="265"/>
      <c r="M179" s="265"/>
      <c r="N179" s="265"/>
      <c r="O179" s="265"/>
    </row>
    <row r="180" spans="1:25" ht="15.75" customHeight="1">
      <c r="A180" s="537" t="s">
        <v>676</v>
      </c>
      <c r="B180" s="538" t="s">
        <v>677</v>
      </c>
      <c r="C180" s="539" t="s">
        <v>43</v>
      </c>
      <c r="D180" s="540" t="s">
        <v>678</v>
      </c>
      <c r="E180" s="537" t="s">
        <v>679</v>
      </c>
      <c r="F180" s="319"/>
      <c r="G180" s="319"/>
      <c r="H180" s="319"/>
      <c r="I180" s="319"/>
      <c r="J180" s="319"/>
      <c r="K180" s="319"/>
      <c r="L180" s="319"/>
      <c r="M180" s="319"/>
      <c r="N180" s="319"/>
      <c r="O180" s="319"/>
      <c r="P180" s="319"/>
      <c r="Q180" s="319"/>
      <c r="R180" s="319"/>
      <c r="S180" s="319"/>
      <c r="T180" s="319"/>
      <c r="U180" s="319"/>
      <c r="V180" s="319"/>
      <c r="W180" s="319"/>
      <c r="X180" s="319"/>
      <c r="Y180" s="319"/>
    </row>
    <row r="181" spans="1:25" ht="27" customHeight="1">
      <c r="A181" s="531"/>
      <c r="B181" s="531"/>
      <c r="C181" s="531"/>
      <c r="D181" s="531"/>
      <c r="E181" s="531"/>
      <c r="F181" s="320"/>
      <c r="G181" s="319"/>
      <c r="H181" s="319"/>
      <c r="I181" s="319"/>
      <c r="J181" s="319"/>
      <c r="K181" s="319"/>
      <c r="L181" s="319"/>
      <c r="M181" s="319"/>
      <c r="N181" s="319"/>
      <c r="O181" s="319"/>
      <c r="P181" s="319"/>
      <c r="Q181" s="319"/>
      <c r="R181" s="319"/>
      <c r="S181" s="319"/>
      <c r="T181" s="319"/>
      <c r="U181" s="319"/>
      <c r="V181" s="319"/>
      <c r="W181" s="319"/>
      <c r="X181" s="319"/>
      <c r="Y181" s="319"/>
    </row>
    <row r="182" spans="1:25" ht="15.75" customHeight="1">
      <c r="A182" s="321">
        <v>58703</v>
      </c>
      <c r="B182" s="321">
        <v>60276</v>
      </c>
      <c r="C182" s="322">
        <f>B182-A182</f>
        <v>1573</v>
      </c>
      <c r="D182" s="322">
        <v>10.79</v>
      </c>
      <c r="E182" s="323">
        <f>D182*C182</f>
        <v>16972.669999999998</v>
      </c>
      <c r="F182" s="319"/>
      <c r="G182" s="319"/>
      <c r="H182" s="319"/>
      <c r="I182" s="319"/>
      <c r="J182" s="319"/>
      <c r="K182" s="319"/>
      <c r="L182" s="319"/>
      <c r="M182" s="319"/>
      <c r="N182" s="319"/>
      <c r="O182" s="319"/>
      <c r="P182" s="319"/>
      <c r="Q182" s="319"/>
      <c r="R182" s="319"/>
      <c r="S182" s="319"/>
      <c r="T182" s="319"/>
      <c r="U182" s="319"/>
      <c r="V182" s="319"/>
      <c r="W182" s="319"/>
      <c r="X182" s="319"/>
      <c r="Y182" s="319"/>
    </row>
    <row r="183" spans="1:25" ht="15.75" customHeight="1">
      <c r="A183" s="541"/>
      <c r="B183" s="542"/>
      <c r="C183" s="542"/>
      <c r="D183" s="543"/>
      <c r="E183" s="319"/>
      <c r="F183" s="319"/>
      <c r="G183" s="319"/>
      <c r="H183" s="319"/>
      <c r="I183" s="319"/>
      <c r="J183" s="319"/>
      <c r="K183" s="319"/>
      <c r="L183" s="319"/>
      <c r="M183" s="319"/>
      <c r="N183" s="319"/>
      <c r="O183" s="319"/>
      <c r="P183" s="319"/>
      <c r="Q183" s="319"/>
      <c r="R183" s="319"/>
      <c r="S183" s="319"/>
      <c r="T183" s="319"/>
      <c r="U183" s="319"/>
      <c r="V183" s="319"/>
      <c r="W183" s="319"/>
      <c r="X183" s="319"/>
      <c r="Y183" s="319"/>
    </row>
    <row r="184" spans="1:25" ht="15.75" customHeight="1">
      <c r="A184" s="537" t="s">
        <v>680</v>
      </c>
      <c r="B184" s="537" t="s">
        <v>681</v>
      </c>
      <c r="C184" s="540" t="s">
        <v>43</v>
      </c>
      <c r="D184" s="540" t="s">
        <v>682</v>
      </c>
      <c r="E184" s="537" t="s">
        <v>679</v>
      </c>
      <c r="F184" s="319"/>
      <c r="G184" s="319"/>
      <c r="H184" s="319"/>
      <c r="I184" s="319"/>
      <c r="J184" s="319"/>
      <c r="K184" s="319"/>
      <c r="L184" s="319"/>
      <c r="M184" s="319"/>
      <c r="N184" s="319"/>
      <c r="O184" s="319"/>
      <c r="P184" s="319"/>
      <c r="Q184" s="319"/>
      <c r="R184" s="319"/>
      <c r="S184" s="319"/>
      <c r="T184" s="319"/>
      <c r="U184" s="319"/>
      <c r="V184" s="319"/>
      <c r="W184" s="319"/>
      <c r="X184" s="319"/>
      <c r="Y184" s="319"/>
    </row>
    <row r="185" spans="1:25" ht="28.5" customHeight="1">
      <c r="A185" s="531"/>
      <c r="B185" s="531"/>
      <c r="C185" s="531"/>
      <c r="D185" s="531"/>
      <c r="E185" s="531"/>
      <c r="F185" s="319"/>
      <c r="G185" s="319"/>
      <c r="H185" s="319"/>
      <c r="I185" s="319"/>
      <c r="J185" s="319"/>
      <c r="K185" s="319"/>
      <c r="L185" s="319"/>
      <c r="M185" s="319"/>
      <c r="N185" s="319"/>
      <c r="O185" s="319"/>
      <c r="P185" s="319"/>
      <c r="Q185" s="319"/>
      <c r="R185" s="319"/>
      <c r="S185" s="319"/>
      <c r="T185" s="319"/>
      <c r="U185" s="319"/>
      <c r="V185" s="319"/>
      <c r="W185" s="319"/>
      <c r="X185" s="319"/>
      <c r="Y185" s="319"/>
    </row>
    <row r="186" spans="1:25" ht="23.25" customHeight="1">
      <c r="A186" s="35">
        <v>1785.9891</v>
      </c>
      <c r="B186" s="35">
        <v>1785.9891</v>
      </c>
      <c r="C186" s="324">
        <f>B186-A186</f>
        <v>0</v>
      </c>
      <c r="D186" s="325">
        <v>7.5</v>
      </c>
      <c r="E186" s="326">
        <f>D186*C186</f>
        <v>0</v>
      </c>
      <c r="F186" s="319"/>
      <c r="G186" s="319"/>
      <c r="H186" s="319"/>
      <c r="I186" s="319"/>
      <c r="J186" s="319"/>
      <c r="K186" s="319"/>
      <c r="L186" s="319"/>
      <c r="M186" s="319"/>
      <c r="N186" s="319"/>
      <c r="O186" s="319"/>
      <c r="P186" s="319"/>
      <c r="Q186" s="319"/>
      <c r="R186" s="319"/>
      <c r="S186" s="319"/>
      <c r="T186" s="319"/>
      <c r="U186" s="319"/>
      <c r="V186" s="319"/>
      <c r="W186" s="319"/>
      <c r="X186" s="319"/>
      <c r="Y186" s="319"/>
    </row>
    <row r="187" spans="1:25" ht="15.75" customHeight="1">
      <c r="I187" s="265"/>
      <c r="J187" s="265"/>
      <c r="K187" s="265"/>
      <c r="L187" s="265"/>
      <c r="M187" s="265"/>
      <c r="N187" s="265"/>
      <c r="O187" s="265"/>
    </row>
    <row r="188" spans="1:25" ht="15.75" customHeight="1">
      <c r="I188" s="265"/>
      <c r="J188" s="265"/>
      <c r="K188" s="265"/>
      <c r="L188" s="265"/>
      <c r="M188" s="265"/>
      <c r="N188" s="265"/>
      <c r="O188" s="265"/>
    </row>
    <row r="189" spans="1:25" ht="15.75" customHeight="1">
      <c r="A189" s="181"/>
      <c r="B189" s="181"/>
      <c r="C189" s="298"/>
      <c r="D189" s="181"/>
      <c r="E189" s="299"/>
      <c r="F189" s="298"/>
      <c r="G189" s="300"/>
      <c r="H189" s="181"/>
      <c r="I189" s="265"/>
      <c r="J189" s="265"/>
      <c r="K189" s="265"/>
      <c r="L189" s="265"/>
      <c r="M189" s="265"/>
      <c r="N189" s="265"/>
      <c r="O189" s="265"/>
    </row>
    <row r="190" spans="1:25" ht="15.75" customHeight="1">
      <c r="A190" s="1"/>
      <c r="B190" s="301"/>
      <c r="C190" s="302"/>
      <c r="D190" s="301"/>
      <c r="E190" s="302"/>
      <c r="F190" s="302"/>
      <c r="G190" s="301"/>
      <c r="H190" s="301"/>
      <c r="I190" s="265"/>
      <c r="J190" s="265"/>
      <c r="K190" s="265"/>
      <c r="L190" s="265"/>
      <c r="M190" s="265"/>
      <c r="N190" s="265"/>
      <c r="O190" s="265"/>
    </row>
    <row r="191" spans="1:25" ht="15.75" customHeight="1">
      <c r="A191" s="1"/>
      <c r="B191" s="301"/>
      <c r="C191" s="302"/>
      <c r="D191" s="301"/>
      <c r="E191" s="302"/>
      <c r="F191" s="302"/>
      <c r="G191" s="301"/>
      <c r="H191" s="301"/>
      <c r="I191" s="265"/>
      <c r="J191" s="265"/>
      <c r="K191" s="265"/>
      <c r="L191" s="265"/>
      <c r="M191" s="265"/>
      <c r="N191" s="265"/>
      <c r="O191" s="265"/>
    </row>
    <row r="192" spans="1:25" ht="15.75" customHeight="1">
      <c r="A192" s="1"/>
      <c r="B192" s="301"/>
      <c r="C192" s="302"/>
      <c r="D192" s="301"/>
      <c r="E192" s="302"/>
      <c r="F192" s="302"/>
      <c r="G192" s="301"/>
      <c r="H192" s="301"/>
      <c r="I192" s="1"/>
      <c r="J192" s="1"/>
      <c r="K192" s="1"/>
      <c r="L192" s="1"/>
      <c r="M192" s="1"/>
      <c r="N192" s="1"/>
      <c r="O192" s="265"/>
    </row>
    <row r="193" spans="1:15" ht="15.75" customHeight="1">
      <c r="A193" s="303"/>
      <c r="B193" s="303"/>
      <c r="C193" s="303"/>
      <c r="D193" s="303"/>
      <c r="E193" s="303"/>
      <c r="F193" s="303"/>
      <c r="G193" s="303"/>
      <c r="H193" s="303"/>
      <c r="I193" s="303"/>
      <c r="J193" s="265"/>
      <c r="K193" s="265"/>
      <c r="L193" s="265"/>
      <c r="M193" s="265"/>
      <c r="N193" s="265"/>
      <c r="O193" s="265"/>
    </row>
    <row r="194" spans="1:15" ht="15.75" customHeight="1">
      <c r="A194" s="304"/>
      <c r="B194" s="304"/>
      <c r="C194" s="298"/>
      <c r="D194" s="181"/>
      <c r="E194" s="305"/>
      <c r="F194" s="298"/>
      <c r="G194" s="306"/>
      <c r="H194" s="181"/>
      <c r="I194" s="307"/>
      <c r="J194" s="265"/>
    </row>
    <row r="195" spans="1:15" ht="15.75" customHeight="1">
      <c r="A195" s="1"/>
      <c r="B195" s="301"/>
      <c r="C195" s="304"/>
      <c r="D195" s="301"/>
      <c r="E195" s="301"/>
      <c r="F195" s="304"/>
      <c r="G195" s="302"/>
      <c r="H195" s="308"/>
      <c r="I195" s="309"/>
      <c r="J195" s="265"/>
    </row>
    <row r="196" spans="1:15" ht="15.75" customHeight="1">
      <c r="A196" s="1"/>
      <c r="B196" s="301"/>
      <c r="C196" s="304"/>
      <c r="D196" s="301"/>
      <c r="E196" s="301"/>
      <c r="F196" s="304"/>
      <c r="G196" s="302"/>
      <c r="H196" s="308"/>
      <c r="I196" s="309"/>
      <c r="J196" s="265"/>
    </row>
    <row r="197" spans="1:15" ht="15.75" customHeight="1">
      <c r="A197" s="1"/>
      <c r="B197" s="301"/>
      <c r="C197" s="304"/>
      <c r="D197" s="301"/>
      <c r="E197" s="301"/>
      <c r="F197" s="304"/>
      <c r="G197" s="302"/>
      <c r="H197" s="308"/>
      <c r="I197" s="309"/>
      <c r="J197" s="265"/>
    </row>
    <row r="198" spans="1:15" ht="15.75" customHeight="1">
      <c r="A198" s="1"/>
      <c r="B198" s="301"/>
      <c r="C198" s="304"/>
      <c r="D198" s="301"/>
      <c r="E198" s="301"/>
      <c r="F198" s="304"/>
      <c r="G198" s="302"/>
      <c r="H198" s="308"/>
      <c r="I198" s="309"/>
      <c r="J198" s="265"/>
    </row>
    <row r="199" spans="1:15" ht="15.75" customHeight="1">
      <c r="A199" s="1"/>
      <c r="B199" s="301"/>
      <c r="C199" s="304"/>
      <c r="D199" s="301"/>
      <c r="E199" s="301"/>
      <c r="F199" s="304"/>
      <c r="G199" s="302"/>
      <c r="H199" s="308"/>
      <c r="I199" s="309"/>
      <c r="J199" s="265"/>
    </row>
    <row r="200" spans="1:15" ht="15.75" customHeight="1">
      <c r="A200" s="1"/>
      <c r="B200" s="301"/>
      <c r="C200" s="304"/>
      <c r="D200" s="301"/>
      <c r="E200" s="301"/>
      <c r="F200" s="304"/>
      <c r="G200" s="302"/>
      <c r="H200" s="308"/>
      <c r="I200" s="309"/>
      <c r="J200" s="265"/>
    </row>
    <row r="201" spans="1:15" ht="15.75" customHeight="1">
      <c r="A201" s="1"/>
      <c r="B201" s="301"/>
      <c r="C201" s="304"/>
      <c r="D201" s="301"/>
      <c r="E201" s="301"/>
      <c r="F201" s="304"/>
      <c r="G201" s="302"/>
      <c r="H201" s="308"/>
      <c r="I201" s="309"/>
      <c r="J201" s="265"/>
    </row>
    <row r="202" spans="1:15" ht="15.75" customHeight="1">
      <c r="A202" s="1"/>
      <c r="B202" s="301"/>
      <c r="C202" s="304"/>
      <c r="D202" s="301"/>
      <c r="E202" s="301"/>
      <c r="F202" s="304"/>
      <c r="G202" s="302"/>
      <c r="H202" s="308"/>
      <c r="I202" s="309"/>
      <c r="J202" s="265"/>
    </row>
    <row r="203" spans="1:15" ht="15.75" customHeight="1">
      <c r="A203" s="1"/>
      <c r="B203" s="301"/>
      <c r="C203" s="304"/>
      <c r="D203" s="301"/>
      <c r="E203" s="301"/>
      <c r="F203" s="304"/>
      <c r="G203" s="302"/>
      <c r="H203" s="308"/>
      <c r="I203" s="309"/>
      <c r="J203" s="265"/>
    </row>
    <row r="204" spans="1:15" ht="15.75" customHeight="1">
      <c r="A204" s="1"/>
      <c r="B204" s="301"/>
      <c r="C204" s="304"/>
      <c r="D204" s="301"/>
      <c r="E204" s="301"/>
      <c r="F204" s="304"/>
      <c r="G204" s="302"/>
      <c r="H204" s="308"/>
      <c r="I204" s="309"/>
      <c r="J204" s="265"/>
    </row>
    <row r="205" spans="1:15" ht="15.75" customHeight="1">
      <c r="A205" s="1"/>
      <c r="B205" s="301"/>
      <c r="C205" s="304"/>
      <c r="D205" s="301"/>
      <c r="E205" s="301"/>
      <c r="F205" s="304"/>
      <c r="G205" s="302"/>
      <c r="H205" s="308"/>
      <c r="I205" s="309"/>
      <c r="J205" s="265"/>
    </row>
    <row r="206" spans="1:15" ht="15.75" customHeight="1">
      <c r="A206" s="1"/>
      <c r="B206" s="301"/>
      <c r="C206" s="304"/>
      <c r="D206" s="301"/>
      <c r="E206" s="301"/>
      <c r="F206" s="304"/>
      <c r="G206" s="302"/>
      <c r="H206" s="308"/>
      <c r="I206" s="309"/>
      <c r="J206" s="265"/>
    </row>
    <row r="207" spans="1:15" ht="15.75" customHeight="1">
      <c r="A207" s="1"/>
      <c r="B207" s="301"/>
      <c r="C207" s="304"/>
      <c r="D207" s="301"/>
      <c r="E207" s="301"/>
      <c r="F207" s="304"/>
      <c r="G207" s="302"/>
      <c r="H207" s="308"/>
      <c r="I207" s="309"/>
      <c r="J207" s="265"/>
    </row>
    <row r="208" spans="1:15" ht="15.75" customHeight="1">
      <c r="A208" s="1"/>
      <c r="B208" s="301"/>
      <c r="C208" s="304"/>
      <c r="D208" s="301"/>
      <c r="E208" s="301"/>
      <c r="F208" s="304"/>
      <c r="G208" s="302"/>
      <c r="H208" s="308"/>
      <c r="I208" s="309"/>
      <c r="J208" s="265"/>
    </row>
    <row r="209" spans="1:10" ht="15.75" customHeight="1">
      <c r="A209" s="1"/>
      <c r="B209" s="301"/>
      <c r="C209" s="304"/>
      <c r="D209" s="301"/>
      <c r="E209" s="301"/>
      <c r="F209" s="304"/>
      <c r="G209" s="308"/>
      <c r="H209" s="308"/>
      <c r="I209" s="309"/>
      <c r="J209" s="265"/>
    </row>
    <row r="210" spans="1:10" ht="15.75" customHeight="1">
      <c r="A210" s="1"/>
      <c r="B210" s="301"/>
      <c r="C210" s="304"/>
      <c r="D210" s="301"/>
      <c r="E210" s="301"/>
      <c r="F210" s="304"/>
      <c r="G210" s="302"/>
      <c r="H210" s="308"/>
      <c r="I210" s="309"/>
      <c r="J210" s="265"/>
    </row>
    <row r="211" spans="1:10" ht="15.75" customHeight="1">
      <c r="A211" s="1"/>
      <c r="B211" s="301"/>
      <c r="C211" s="304"/>
      <c r="D211" s="301"/>
      <c r="E211" s="301"/>
      <c r="F211" s="304"/>
      <c r="G211" s="302"/>
      <c r="H211" s="308"/>
      <c r="I211" s="309"/>
      <c r="J211" s="265"/>
    </row>
    <row r="212" spans="1:10" ht="15.75" customHeight="1">
      <c r="A212" s="1"/>
      <c r="B212" s="301"/>
      <c r="C212" s="304"/>
      <c r="D212" s="301"/>
      <c r="E212" s="301"/>
      <c r="F212" s="304"/>
      <c r="G212" s="302"/>
      <c r="H212" s="308"/>
      <c r="I212" s="309"/>
      <c r="J212" s="265"/>
    </row>
    <row r="213" spans="1:10" ht="15.75" customHeight="1">
      <c r="A213" s="1"/>
      <c r="B213" s="301"/>
      <c r="C213" s="304"/>
      <c r="D213" s="301"/>
      <c r="E213" s="301"/>
      <c r="F213" s="304"/>
      <c r="G213" s="302"/>
      <c r="H213" s="308"/>
      <c r="I213" s="309"/>
      <c r="J213" s="265"/>
    </row>
    <row r="214" spans="1:10" ht="15.75" customHeight="1">
      <c r="A214" s="1"/>
      <c r="B214" s="301"/>
      <c r="C214" s="304"/>
      <c r="D214" s="301"/>
      <c r="E214" s="301"/>
      <c r="F214" s="304"/>
      <c r="G214" s="302"/>
      <c r="H214" s="308"/>
      <c r="I214" s="309"/>
      <c r="J214" s="265"/>
    </row>
    <row r="215" spans="1:10" ht="15.75" customHeight="1">
      <c r="A215" s="1"/>
      <c r="B215" s="301"/>
      <c r="C215" s="304"/>
      <c r="D215" s="301"/>
      <c r="E215" s="301"/>
      <c r="F215" s="304"/>
      <c r="G215" s="302"/>
      <c r="H215" s="308"/>
      <c r="I215" s="309"/>
      <c r="J215" s="265"/>
    </row>
    <row r="216" spans="1:10" ht="15.75" customHeight="1">
      <c r="A216" s="1"/>
      <c r="B216" s="301"/>
      <c r="C216" s="304"/>
      <c r="D216" s="301"/>
      <c r="E216" s="301"/>
      <c r="F216" s="304"/>
      <c r="G216" s="302"/>
      <c r="H216" s="308"/>
      <c r="I216" s="309"/>
      <c r="J216" s="265"/>
    </row>
    <row r="217" spans="1:10" ht="15.75" customHeight="1">
      <c r="A217" s="310"/>
      <c r="B217" s="301"/>
      <c r="C217" s="304"/>
      <c r="D217" s="301"/>
      <c r="E217" s="301"/>
      <c r="F217" s="304"/>
      <c r="G217" s="302"/>
      <c r="H217" s="308"/>
      <c r="I217" s="309"/>
      <c r="J217" s="265"/>
    </row>
    <row r="218" spans="1:10" ht="15.75" customHeight="1">
      <c r="A218" s="310"/>
      <c r="B218" s="301"/>
      <c r="C218" s="304"/>
      <c r="D218" s="301"/>
      <c r="E218" s="301"/>
      <c r="F218" s="304"/>
      <c r="G218" s="302"/>
      <c r="H218" s="308"/>
      <c r="I218" s="309"/>
      <c r="J218" s="265"/>
    </row>
    <row r="219" spans="1:10" ht="15.75" customHeight="1">
      <c r="A219" s="310"/>
      <c r="B219" s="301"/>
      <c r="C219" s="304"/>
      <c r="D219" s="301"/>
      <c r="E219" s="301"/>
      <c r="F219" s="304"/>
      <c r="G219" s="302"/>
      <c r="H219" s="308"/>
      <c r="I219" s="309"/>
      <c r="J219" s="265"/>
    </row>
    <row r="220" spans="1:10" ht="15.75" customHeight="1">
      <c r="A220" s="1"/>
      <c r="B220" s="301"/>
      <c r="C220" s="301"/>
      <c r="D220" s="301"/>
      <c r="E220" s="301"/>
      <c r="F220" s="301"/>
      <c r="G220" s="302"/>
      <c r="H220" s="308"/>
      <c r="I220" s="308"/>
      <c r="J220" s="265"/>
    </row>
    <row r="221" spans="1:10" ht="15.75" customHeight="1">
      <c r="A221" s="1"/>
      <c r="B221" s="301"/>
      <c r="C221" s="1"/>
      <c r="D221" s="1"/>
      <c r="E221" s="1"/>
      <c r="F221" s="1"/>
      <c r="G221" s="1"/>
      <c r="H221" s="1"/>
      <c r="I221" s="1"/>
      <c r="J221" s="265"/>
    </row>
    <row r="222" spans="1:10" ht="15.75" customHeight="1">
      <c r="A222" s="181"/>
      <c r="B222" s="181"/>
      <c r="C222" s="298"/>
      <c r="D222" s="181"/>
      <c r="E222" s="299"/>
      <c r="F222" s="298"/>
      <c r="G222" s="181"/>
      <c r="H222" s="311"/>
      <c r="I222" s="311"/>
      <c r="J222" s="265"/>
    </row>
    <row r="223" spans="1:10" ht="15.75" customHeight="1">
      <c r="A223" s="312"/>
      <c r="B223" s="301"/>
      <c r="C223" s="304"/>
      <c r="D223" s="301"/>
      <c r="E223" s="1"/>
      <c r="F223" s="304"/>
      <c r="G223" s="1"/>
      <c r="H223" s="313"/>
      <c r="I223" s="533"/>
      <c r="J223" s="265"/>
    </row>
    <row r="224" spans="1:10" ht="15.75" customHeight="1">
      <c r="A224" s="1"/>
      <c r="B224" s="301"/>
      <c r="C224" s="304"/>
      <c r="D224" s="301"/>
      <c r="E224" s="301"/>
      <c r="F224" s="304"/>
      <c r="G224" s="302"/>
      <c r="H224" s="308"/>
      <c r="I224" s="522"/>
      <c r="J224" s="265"/>
    </row>
    <row r="225" spans="1:10" ht="15.75" customHeight="1">
      <c r="A225" s="310"/>
      <c r="B225" s="301"/>
      <c r="C225" s="304"/>
      <c r="D225" s="301"/>
      <c r="E225" s="301"/>
      <c r="F225" s="304"/>
      <c r="G225" s="302"/>
      <c r="H225" s="308"/>
      <c r="I225" s="522"/>
      <c r="J225" s="265"/>
    </row>
    <row r="226" spans="1:10" ht="15.75" customHeight="1">
      <c r="A226" s="310"/>
      <c r="B226" s="301"/>
      <c r="C226" s="304"/>
      <c r="D226" s="301"/>
      <c r="E226" s="301"/>
      <c r="F226" s="304"/>
      <c r="G226" s="302"/>
      <c r="H226" s="308"/>
      <c r="I226" s="1"/>
      <c r="J226" s="265"/>
    </row>
    <row r="227" spans="1:10" ht="15.75" customHeight="1">
      <c r="A227" s="1"/>
      <c r="B227" s="301"/>
      <c r="C227" s="304"/>
      <c r="D227" s="301"/>
      <c r="E227" s="1"/>
      <c r="F227" s="304"/>
      <c r="G227" s="1"/>
      <c r="H227" s="313"/>
      <c r="I227" s="1"/>
      <c r="J227" s="265"/>
    </row>
    <row r="228" spans="1:10" ht="15.75" customHeight="1">
      <c r="A228" s="312"/>
      <c r="B228" s="301"/>
      <c r="C228" s="304"/>
      <c r="D228" s="301"/>
      <c r="E228" s="1"/>
      <c r="F228" s="304"/>
      <c r="G228" s="1"/>
      <c r="H228" s="313"/>
      <c r="I228" s="1"/>
      <c r="J228" s="265"/>
    </row>
    <row r="229" spans="1:10" ht="15.75" customHeight="1">
      <c r="A229" s="312"/>
      <c r="B229" s="301"/>
      <c r="C229" s="304"/>
      <c r="D229" s="301"/>
      <c r="E229" s="1"/>
      <c r="F229" s="304"/>
      <c r="G229" s="1"/>
      <c r="H229" s="313"/>
      <c r="I229" s="1"/>
      <c r="J229" s="265"/>
    </row>
    <row r="230" spans="1:10" ht="15.75" customHeight="1">
      <c r="A230" s="1"/>
      <c r="B230" s="301"/>
      <c r="C230" s="304"/>
      <c r="D230" s="301"/>
      <c r="E230" s="1"/>
      <c r="F230" s="304"/>
      <c r="G230" s="301"/>
      <c r="H230" s="313"/>
      <c r="I230" s="1"/>
      <c r="J230" s="265"/>
    </row>
    <row r="231" spans="1:10" ht="15.75" customHeight="1">
      <c r="A231" s="1"/>
      <c r="B231" s="301"/>
      <c r="C231" s="304"/>
      <c r="D231" s="301"/>
      <c r="E231" s="1"/>
      <c r="F231" s="304"/>
      <c r="G231" s="1"/>
      <c r="H231" s="313"/>
      <c r="I231" s="1"/>
      <c r="J231" s="265"/>
    </row>
    <row r="232" spans="1:10" ht="15.75" customHeight="1">
      <c r="A232" s="1"/>
      <c r="B232" s="301"/>
      <c r="C232" s="304"/>
      <c r="D232" s="301"/>
      <c r="E232" s="1"/>
      <c r="F232" s="304"/>
      <c r="G232" s="1"/>
      <c r="H232" s="313"/>
      <c r="I232" s="1"/>
      <c r="J232" s="265"/>
    </row>
    <row r="233" spans="1:10" ht="15.75" customHeight="1">
      <c r="A233" s="1"/>
      <c r="B233" s="301"/>
      <c r="C233" s="304"/>
      <c r="D233" s="301"/>
      <c r="E233" s="1"/>
      <c r="F233" s="304"/>
      <c r="G233" s="1"/>
      <c r="H233" s="313"/>
      <c r="I233" s="1"/>
      <c r="J233" s="265"/>
    </row>
    <row r="234" spans="1:10" ht="15.75" customHeight="1">
      <c r="A234" s="1"/>
      <c r="B234" s="301"/>
      <c r="C234" s="304"/>
      <c r="D234" s="301"/>
      <c r="E234" s="301"/>
      <c r="F234" s="304"/>
      <c r="G234" s="301"/>
      <c r="H234" s="313"/>
      <c r="I234" s="1"/>
      <c r="J234" s="265"/>
    </row>
    <row r="235" spans="1:10" ht="15.75" customHeight="1">
      <c r="A235" s="1"/>
      <c r="B235" s="301"/>
      <c r="C235" s="304"/>
      <c r="D235" s="301"/>
      <c r="E235" s="301"/>
      <c r="F235" s="304"/>
      <c r="G235" s="301"/>
      <c r="H235" s="313"/>
      <c r="I235" s="1"/>
      <c r="J235" s="265"/>
    </row>
    <row r="236" spans="1:10" ht="15.75" customHeight="1">
      <c r="A236" s="1"/>
      <c r="B236" s="301"/>
      <c r="C236" s="304"/>
      <c r="D236" s="301"/>
      <c r="E236" s="1"/>
      <c r="F236" s="304"/>
      <c r="G236" s="301"/>
      <c r="H236" s="313"/>
      <c r="I236" s="1"/>
      <c r="J236" s="265"/>
    </row>
    <row r="237" spans="1:10" ht="15.75" customHeight="1">
      <c r="A237" s="1"/>
      <c r="B237" s="301"/>
      <c r="C237" s="304"/>
      <c r="D237" s="301"/>
      <c r="E237" s="1"/>
      <c r="F237" s="304"/>
      <c r="G237" s="301"/>
      <c r="H237" s="313"/>
      <c r="I237" s="1"/>
      <c r="J237" s="265"/>
    </row>
    <row r="238" spans="1:10" ht="15.75" customHeight="1">
      <c r="A238" s="1"/>
      <c r="B238" s="301"/>
      <c r="C238" s="304"/>
      <c r="D238" s="301"/>
      <c r="E238" s="1"/>
      <c r="F238" s="304"/>
      <c r="G238" s="301"/>
      <c r="H238" s="313"/>
      <c r="I238" s="1"/>
      <c r="J238" s="265"/>
    </row>
    <row r="239" spans="1:10" ht="15.75" customHeight="1">
      <c r="A239" s="1"/>
      <c r="B239" s="301"/>
      <c r="C239" s="304"/>
      <c r="D239" s="301"/>
      <c r="E239" s="1"/>
      <c r="F239" s="304"/>
      <c r="G239" s="301"/>
      <c r="H239" s="313"/>
      <c r="I239" s="1"/>
      <c r="J239" s="265"/>
    </row>
    <row r="240" spans="1:10" ht="15.75" customHeight="1">
      <c r="A240" s="1"/>
      <c r="B240" s="301"/>
      <c r="C240" s="304"/>
      <c r="D240" s="301"/>
      <c r="E240" s="1"/>
      <c r="F240" s="304"/>
      <c r="G240" s="301"/>
      <c r="H240" s="313"/>
      <c r="I240" s="1"/>
      <c r="J240" s="265"/>
    </row>
    <row r="241" spans="1:10" ht="15.75" customHeight="1">
      <c r="A241" s="1"/>
      <c r="B241" s="301"/>
      <c r="C241" s="304"/>
      <c r="D241" s="301"/>
      <c r="E241" s="1"/>
      <c r="F241" s="304"/>
      <c r="G241" s="301"/>
      <c r="H241" s="313"/>
      <c r="I241" s="1"/>
      <c r="J241" s="265"/>
    </row>
    <row r="242" spans="1:10" ht="15.75" customHeight="1">
      <c r="A242" s="1"/>
      <c r="B242" s="301"/>
      <c r="C242" s="304"/>
      <c r="D242" s="301"/>
      <c r="E242" s="1"/>
      <c r="F242" s="304"/>
      <c r="G242" s="301"/>
      <c r="H242" s="313"/>
      <c r="I242" s="1"/>
      <c r="J242" s="265"/>
    </row>
    <row r="243" spans="1:10" ht="15.75" customHeight="1">
      <c r="A243" s="1"/>
      <c r="B243" s="301"/>
      <c r="C243" s="304"/>
      <c r="D243" s="301"/>
      <c r="E243" s="1"/>
      <c r="F243" s="304"/>
      <c r="G243" s="301"/>
      <c r="H243" s="313"/>
      <c r="I243" s="1"/>
      <c r="J243" s="265"/>
    </row>
    <row r="244" spans="1:10" ht="15.75" customHeight="1">
      <c r="A244" s="1"/>
      <c r="B244" s="301"/>
      <c r="C244" s="304"/>
      <c r="D244" s="301"/>
      <c r="E244" s="301"/>
      <c r="F244" s="304"/>
      <c r="G244" s="301"/>
      <c r="H244" s="313"/>
      <c r="I244" s="1"/>
      <c r="J244" s="265"/>
    </row>
    <row r="245" spans="1:10" ht="15.75" customHeight="1">
      <c r="A245" s="1"/>
      <c r="B245" s="301"/>
      <c r="C245" s="304"/>
      <c r="D245" s="301"/>
      <c r="E245" s="1"/>
      <c r="F245" s="304"/>
      <c r="G245" s="301"/>
      <c r="H245" s="313"/>
      <c r="I245" s="1"/>
      <c r="J245" s="265"/>
    </row>
    <row r="246" spans="1:10" ht="15.75" customHeight="1">
      <c r="A246" s="1"/>
      <c r="B246" s="301"/>
      <c r="C246" s="304"/>
      <c r="D246" s="301"/>
      <c r="E246" s="1"/>
      <c r="F246" s="304"/>
      <c r="G246" s="301"/>
      <c r="H246" s="313"/>
      <c r="I246" s="1"/>
      <c r="J246" s="265"/>
    </row>
    <row r="247" spans="1:10" ht="15.75" customHeight="1">
      <c r="A247" s="1"/>
      <c r="B247" s="301"/>
      <c r="C247" s="304"/>
      <c r="D247" s="301"/>
      <c r="E247" s="1"/>
      <c r="F247" s="304"/>
      <c r="G247" s="301"/>
      <c r="H247" s="313"/>
      <c r="I247" s="1"/>
      <c r="J247" s="265"/>
    </row>
    <row r="248" spans="1:10" ht="15.75" customHeight="1">
      <c r="A248" s="1"/>
      <c r="B248" s="301"/>
      <c r="C248" s="304"/>
      <c r="D248" s="301"/>
      <c r="E248" s="1"/>
      <c r="F248" s="304"/>
      <c r="G248" s="301"/>
      <c r="H248" s="313"/>
      <c r="I248" s="1"/>
      <c r="J248" s="265"/>
    </row>
    <row r="249" spans="1:10" ht="15.75" customHeight="1">
      <c r="A249" s="1"/>
      <c r="B249" s="301"/>
      <c r="C249" s="304"/>
      <c r="D249" s="301"/>
      <c r="E249" s="1"/>
      <c r="F249" s="304"/>
      <c r="G249" s="301"/>
      <c r="H249" s="313"/>
      <c r="I249" s="1"/>
      <c r="J249" s="265"/>
    </row>
    <row r="250" spans="1:10" ht="15.75" customHeight="1">
      <c r="A250" s="1"/>
      <c r="B250" s="301"/>
      <c r="C250" s="304"/>
      <c r="D250" s="301"/>
      <c r="E250" s="1"/>
      <c r="F250" s="304"/>
      <c r="G250" s="301"/>
      <c r="H250" s="313"/>
      <c r="I250" s="1"/>
      <c r="J250" s="265"/>
    </row>
    <row r="251" spans="1:10" ht="15.75" customHeight="1">
      <c r="A251" s="1"/>
      <c r="B251" s="301"/>
      <c r="C251" s="304"/>
      <c r="D251" s="301"/>
      <c r="E251" s="1"/>
      <c r="F251" s="304"/>
      <c r="G251" s="301"/>
      <c r="H251" s="313"/>
      <c r="I251" s="1"/>
      <c r="J251" s="265"/>
    </row>
    <row r="252" spans="1:10" ht="15.75" customHeight="1">
      <c r="A252" s="1"/>
      <c r="B252" s="301"/>
      <c r="C252" s="304"/>
      <c r="D252" s="301"/>
      <c r="E252" s="1"/>
      <c r="F252" s="304"/>
      <c r="G252" s="301"/>
      <c r="H252" s="313"/>
      <c r="I252" s="1"/>
      <c r="J252" s="265"/>
    </row>
    <row r="253" spans="1:10" ht="15.75" customHeight="1">
      <c r="A253" s="1"/>
      <c r="B253" s="301"/>
      <c r="C253" s="304"/>
      <c r="D253" s="301"/>
      <c r="E253" s="1"/>
      <c r="F253" s="304"/>
      <c r="G253" s="301"/>
      <c r="H253" s="313"/>
      <c r="I253" s="1"/>
      <c r="J253" s="265"/>
    </row>
    <row r="254" spans="1:10" ht="15.75" customHeight="1">
      <c r="A254" s="1"/>
      <c r="B254" s="301"/>
      <c r="C254" s="304"/>
      <c r="D254" s="301"/>
      <c r="E254" s="1"/>
      <c r="F254" s="304"/>
      <c r="G254" s="301"/>
      <c r="H254" s="313"/>
      <c r="I254" s="1"/>
      <c r="J254" s="265"/>
    </row>
    <row r="255" spans="1:10" ht="15.75" customHeight="1">
      <c r="A255" s="1"/>
      <c r="B255" s="301"/>
      <c r="C255" s="304"/>
      <c r="D255" s="301"/>
      <c r="E255" s="1"/>
      <c r="F255" s="304"/>
      <c r="G255" s="301"/>
      <c r="H255" s="313"/>
      <c r="I255" s="1"/>
      <c r="J255" s="265"/>
    </row>
    <row r="256" spans="1:10" ht="15.75" customHeight="1">
      <c r="A256" s="1"/>
      <c r="B256" s="301"/>
      <c r="C256" s="304"/>
      <c r="D256" s="301"/>
      <c r="E256" s="1"/>
      <c r="F256" s="304"/>
      <c r="G256" s="301"/>
      <c r="H256" s="313"/>
      <c r="I256" s="1"/>
      <c r="J256" s="265"/>
    </row>
    <row r="257" spans="1:10" ht="15.75" customHeight="1">
      <c r="A257" s="1"/>
      <c r="B257" s="301"/>
      <c r="C257" s="304"/>
      <c r="D257" s="301"/>
      <c r="E257" s="1"/>
      <c r="F257" s="304"/>
      <c r="G257" s="301"/>
      <c r="H257" s="313"/>
      <c r="I257" s="1"/>
      <c r="J257" s="265"/>
    </row>
    <row r="258" spans="1:10" ht="15.75" customHeight="1">
      <c r="A258" s="312"/>
      <c r="B258" s="301"/>
      <c r="C258" s="304"/>
      <c r="D258" s="301"/>
      <c r="E258" s="1"/>
      <c r="F258" s="304"/>
      <c r="G258" s="301"/>
      <c r="H258" s="313"/>
      <c r="I258" s="1"/>
      <c r="J258" s="265"/>
    </row>
    <row r="259" spans="1:10" ht="15.75" customHeight="1">
      <c r="A259" s="312"/>
      <c r="B259" s="301"/>
      <c r="C259" s="304"/>
      <c r="D259" s="301"/>
      <c r="E259" s="1"/>
      <c r="F259" s="304"/>
      <c r="G259" s="301"/>
      <c r="H259" s="313"/>
      <c r="I259" s="1"/>
      <c r="J259" s="265"/>
    </row>
    <row r="260" spans="1:10" ht="15.75" customHeight="1">
      <c r="A260" s="1"/>
      <c r="B260" s="301"/>
      <c r="C260" s="304"/>
      <c r="D260" s="301"/>
      <c r="E260" s="1"/>
      <c r="F260" s="304"/>
      <c r="G260" s="301"/>
      <c r="H260" s="313"/>
      <c r="I260" s="1"/>
      <c r="J260" s="265"/>
    </row>
    <row r="261" spans="1:10" ht="15.75" customHeight="1">
      <c r="A261" s="1"/>
      <c r="B261" s="301"/>
      <c r="C261" s="304"/>
      <c r="D261" s="301"/>
      <c r="E261" s="1"/>
      <c r="F261" s="304"/>
      <c r="G261" s="301"/>
      <c r="H261" s="313"/>
      <c r="I261" s="1"/>
      <c r="J261" s="265"/>
    </row>
    <row r="262" spans="1:10" ht="15.75" customHeight="1">
      <c r="A262" s="312"/>
      <c r="B262" s="301"/>
      <c r="C262" s="304"/>
      <c r="D262" s="301"/>
      <c r="E262" s="1"/>
      <c r="F262" s="304"/>
      <c r="G262" s="301"/>
      <c r="H262" s="313"/>
      <c r="I262" s="1"/>
      <c r="J262" s="265"/>
    </row>
    <row r="263" spans="1:10" ht="15.75" customHeight="1">
      <c r="A263" s="1"/>
      <c r="B263" s="301"/>
      <c r="C263" s="304"/>
      <c r="D263" s="301"/>
      <c r="E263" s="1"/>
      <c r="F263" s="304"/>
      <c r="G263" s="301"/>
      <c r="H263" s="313"/>
      <c r="I263" s="1"/>
      <c r="J263" s="265"/>
    </row>
    <row r="264" spans="1:10" ht="15.75" customHeight="1">
      <c r="A264" s="1"/>
      <c r="B264" s="301"/>
      <c r="C264" s="304"/>
      <c r="D264" s="301"/>
      <c r="E264" s="1"/>
      <c r="F264" s="304"/>
      <c r="G264" s="301"/>
      <c r="H264" s="313"/>
      <c r="I264" s="1"/>
      <c r="J264" s="265"/>
    </row>
    <row r="265" spans="1:10" ht="15.75" customHeight="1">
      <c r="A265" s="1"/>
      <c r="B265" s="301"/>
      <c r="C265" s="304"/>
      <c r="D265" s="301"/>
      <c r="E265" s="1"/>
      <c r="F265" s="304"/>
      <c r="G265" s="301"/>
      <c r="H265" s="313"/>
      <c r="I265" s="1"/>
      <c r="J265" s="265"/>
    </row>
    <row r="266" spans="1:10" ht="15.75" customHeight="1">
      <c r="A266" s="1"/>
      <c r="B266" s="301"/>
      <c r="C266" s="304"/>
      <c r="D266" s="301"/>
      <c r="E266" s="1"/>
      <c r="F266" s="314"/>
      <c r="G266" s="1"/>
      <c r="H266" s="313"/>
      <c r="I266" s="1"/>
      <c r="J266" s="265"/>
    </row>
    <row r="267" spans="1:10" ht="15.75" customHeight="1">
      <c r="A267" s="303"/>
      <c r="B267" s="303"/>
      <c r="C267" s="303"/>
      <c r="D267" s="303"/>
      <c r="E267" s="303"/>
      <c r="F267" s="303"/>
      <c r="G267" s="303"/>
      <c r="H267" s="303"/>
      <c r="I267" s="303"/>
      <c r="J267" s="265"/>
    </row>
    <row r="268" spans="1:10" ht="15.75" customHeight="1">
      <c r="A268" s="303"/>
      <c r="B268" s="303"/>
      <c r="C268" s="303"/>
      <c r="D268" s="303"/>
      <c r="E268" s="303"/>
      <c r="F268" s="303"/>
      <c r="G268" s="303"/>
      <c r="H268" s="303"/>
      <c r="I268" s="303"/>
      <c r="J268" s="265"/>
    </row>
    <row r="269" spans="1:1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265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5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5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5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5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5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5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5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5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5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5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5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5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5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5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5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65"/>
    </row>
    <row r="286" spans="1:1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265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65"/>
    </row>
    <row r="288" spans="1:1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265"/>
    </row>
    <row r="289" spans="1:1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265"/>
    </row>
    <row r="290" spans="1:1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265"/>
    </row>
    <row r="291" spans="1:10" ht="15.75" customHeight="1"/>
    <row r="292" spans="1:10" ht="15.75" customHeight="1"/>
    <row r="293" spans="1:10" ht="15.75" customHeight="1"/>
    <row r="294" spans="1:10" ht="15.75" customHeight="1"/>
    <row r="295" spans="1:10" ht="15.75" customHeight="1"/>
    <row r="296" spans="1:10" ht="15.75" customHeight="1"/>
    <row r="297" spans="1:10" ht="15.75" customHeight="1"/>
    <row r="298" spans="1:10" ht="15.75" customHeight="1"/>
    <row r="299" spans="1:10" ht="15.75" customHeight="1"/>
    <row r="300" spans="1:10" ht="15.75" customHeight="1"/>
    <row r="301" spans="1:10" ht="15.75" customHeight="1"/>
    <row r="302" spans="1:10" ht="15.75" customHeight="1"/>
    <row r="303" spans="1:10" ht="15.75" customHeight="1"/>
    <row r="304" spans="1:10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mergeCells count="17">
    <mergeCell ref="A180:A181"/>
    <mergeCell ref="B180:B181"/>
    <mergeCell ref="E180:E181"/>
    <mergeCell ref="E184:E185"/>
    <mergeCell ref="I223:I225"/>
    <mergeCell ref="C180:C181"/>
    <mergeCell ref="D180:D181"/>
    <mergeCell ref="A183:D183"/>
    <mergeCell ref="A184:A185"/>
    <mergeCell ref="B184:B185"/>
    <mergeCell ref="C184:C185"/>
    <mergeCell ref="D184:D185"/>
    <mergeCell ref="A2:K2"/>
    <mergeCell ref="A36:G36"/>
    <mergeCell ref="A41:G41"/>
    <mergeCell ref="F72:H72"/>
    <mergeCell ref="A130:H130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Y1009"/>
  <sheetViews>
    <sheetView workbookViewId="0"/>
  </sheetViews>
  <sheetFormatPr defaultColWidth="14.42578125" defaultRowHeight="15" customHeight="1"/>
  <cols>
    <col min="1" max="1" width="50.28515625" customWidth="1"/>
    <col min="2" max="2" width="16.8554687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8.140625" customWidth="1"/>
    <col min="12" max="12" width="13.28515625" customWidth="1"/>
    <col min="13" max="26" width="8.85546875" customWidth="1"/>
  </cols>
  <sheetData>
    <row r="2" spans="1:12" ht="24">
      <c r="A2" s="521" t="s">
        <v>0</v>
      </c>
      <c r="B2" s="522"/>
      <c r="C2" s="522"/>
      <c r="D2" s="522"/>
      <c r="E2" s="522"/>
      <c r="F2" s="522"/>
      <c r="G2" s="522"/>
      <c r="H2" s="522"/>
      <c r="I2" s="522"/>
      <c r="J2" s="522"/>
      <c r="K2" s="522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683</v>
      </c>
      <c r="B4" s="19" t="s">
        <v>14</v>
      </c>
      <c r="C4" s="11">
        <v>1</v>
      </c>
      <c r="D4" s="12">
        <v>0</v>
      </c>
      <c r="E4" s="13"/>
      <c r="F4" s="14"/>
      <c r="G4" s="12">
        <f t="shared" ref="G4:G33" si="0">D4+E4-F4</f>
        <v>0</v>
      </c>
      <c r="H4" s="14">
        <v>1</v>
      </c>
      <c r="I4" s="15">
        <f t="shared" ref="I4:I33" si="1">C4*G4*H4</f>
        <v>0</v>
      </c>
      <c r="J4" s="16">
        <v>0</v>
      </c>
      <c r="K4" s="17">
        <v>190</v>
      </c>
      <c r="L4" s="17">
        <f t="shared" ref="L4:L33" si="2">J4*K4</f>
        <v>0</v>
      </c>
    </row>
    <row r="5" spans="1:12">
      <c r="A5" s="9" t="s">
        <v>684</v>
      </c>
      <c r="B5" s="19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685</v>
      </c>
      <c r="B6" s="19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686</v>
      </c>
      <c r="B7" s="19" t="s">
        <v>16</v>
      </c>
      <c r="C7" s="11">
        <v>1</v>
      </c>
      <c r="D7" s="12">
        <v>0</v>
      </c>
      <c r="E7" s="13"/>
      <c r="F7" s="14"/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687</v>
      </c>
      <c r="B8" s="19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688</v>
      </c>
      <c r="B9" s="19" t="s">
        <v>16</v>
      </c>
      <c r="C9" s="11">
        <v>0.5</v>
      </c>
      <c r="D9" s="12">
        <v>0</v>
      </c>
      <c r="E9" s="13"/>
      <c r="F9" s="14"/>
      <c r="G9" s="12">
        <f t="shared" si="0"/>
        <v>0</v>
      </c>
      <c r="H9" s="14">
        <v>10</v>
      </c>
      <c r="I9" s="15">
        <f t="shared" si="1"/>
        <v>0</v>
      </c>
      <c r="J9" s="16">
        <f t="shared" si="3"/>
        <v>0</v>
      </c>
      <c r="K9" s="17">
        <v>87.5</v>
      </c>
      <c r="L9" s="17">
        <f t="shared" si="2"/>
        <v>0</v>
      </c>
    </row>
    <row r="10" spans="1:12">
      <c r="A10" s="9" t="s">
        <v>689</v>
      </c>
      <c r="B10" s="19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690</v>
      </c>
      <c r="B11" s="19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691</v>
      </c>
      <c r="B12" s="19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692</v>
      </c>
      <c r="B13" s="19" t="s">
        <v>16</v>
      </c>
      <c r="C13" s="11">
        <v>1</v>
      </c>
      <c r="D13" s="12">
        <v>0</v>
      </c>
      <c r="E13" s="13"/>
      <c r="F13" s="14"/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693</v>
      </c>
      <c r="B14" s="19" t="s">
        <v>26</v>
      </c>
      <c r="C14" s="11">
        <v>0.2</v>
      </c>
      <c r="D14" s="12">
        <v>240</v>
      </c>
      <c r="E14" s="13">
        <v>35</v>
      </c>
      <c r="F14" s="14"/>
      <c r="G14" s="12">
        <f t="shared" si="0"/>
        <v>275</v>
      </c>
      <c r="H14" s="14">
        <v>18</v>
      </c>
      <c r="I14" s="15">
        <f t="shared" si="1"/>
        <v>990</v>
      </c>
      <c r="J14" s="16">
        <f t="shared" si="4"/>
        <v>4950</v>
      </c>
      <c r="K14" s="17">
        <v>68</v>
      </c>
      <c r="L14" s="17">
        <f t="shared" si="2"/>
        <v>336600</v>
      </c>
    </row>
    <row r="15" spans="1:12">
      <c r="A15" s="9" t="s">
        <v>694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90">
        <v>0</v>
      </c>
      <c r="L15" s="17">
        <f t="shared" si="2"/>
        <v>0</v>
      </c>
    </row>
    <row r="16" spans="1:12" ht="29.25">
      <c r="A16" s="21" t="s">
        <v>695</v>
      </c>
      <c r="B16" s="19" t="s">
        <v>26</v>
      </c>
      <c r="C16" s="11">
        <v>0.2</v>
      </c>
      <c r="D16" s="12">
        <v>80</v>
      </c>
      <c r="E16" s="22">
        <v>9</v>
      </c>
      <c r="F16" s="14"/>
      <c r="G16" s="12">
        <f t="shared" si="0"/>
        <v>89</v>
      </c>
      <c r="H16" s="14">
        <v>18</v>
      </c>
      <c r="I16" s="15">
        <f t="shared" si="1"/>
        <v>320.40000000000003</v>
      </c>
      <c r="J16" s="16">
        <f t="shared" ref="J16:J19" si="5">H16*G16</f>
        <v>1602</v>
      </c>
      <c r="K16" s="17">
        <v>70</v>
      </c>
      <c r="L16" s="17">
        <f t="shared" si="2"/>
        <v>112140</v>
      </c>
    </row>
    <row r="17" spans="1:12">
      <c r="A17" s="21" t="s">
        <v>696</v>
      </c>
      <c r="B17" s="19" t="s">
        <v>26</v>
      </c>
      <c r="C17" s="11">
        <v>0.2</v>
      </c>
      <c r="D17" s="12">
        <v>80</v>
      </c>
      <c r="E17" s="22">
        <v>115</v>
      </c>
      <c r="F17" s="14"/>
      <c r="G17" s="12">
        <f t="shared" si="0"/>
        <v>195</v>
      </c>
      <c r="H17" s="14">
        <v>18</v>
      </c>
      <c r="I17" s="15">
        <f t="shared" si="1"/>
        <v>702</v>
      </c>
      <c r="J17" s="16">
        <f t="shared" si="5"/>
        <v>3510</v>
      </c>
      <c r="K17" s="17">
        <v>94.1</v>
      </c>
      <c r="L17" s="17">
        <f t="shared" si="2"/>
        <v>330291</v>
      </c>
    </row>
    <row r="18" spans="1:12">
      <c r="A18" s="9" t="s">
        <v>697</v>
      </c>
      <c r="B18" s="19" t="s">
        <v>26</v>
      </c>
      <c r="C18" s="11">
        <v>0.2</v>
      </c>
      <c r="D18" s="23">
        <v>0</v>
      </c>
      <c r="E18" s="13">
        <v>71</v>
      </c>
      <c r="F18" s="14"/>
      <c r="G18" s="12">
        <f t="shared" si="0"/>
        <v>71</v>
      </c>
      <c r="H18" s="14">
        <v>18</v>
      </c>
      <c r="I18" s="15">
        <f t="shared" si="1"/>
        <v>255.60000000000002</v>
      </c>
      <c r="J18" s="16">
        <f t="shared" si="5"/>
        <v>1278</v>
      </c>
      <c r="K18" s="17">
        <v>70</v>
      </c>
      <c r="L18" s="17">
        <f t="shared" si="2"/>
        <v>89460</v>
      </c>
    </row>
    <row r="19" spans="1:12">
      <c r="A19" s="9" t="s">
        <v>31</v>
      </c>
      <c r="B19" s="10"/>
      <c r="C19" s="11">
        <v>1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698</v>
      </c>
      <c r="B20" s="19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3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699</v>
      </c>
      <c r="B21" s="19" t="s">
        <v>34</v>
      </c>
      <c r="C21" s="11">
        <v>0.11</v>
      </c>
      <c r="D21" s="12">
        <v>0</v>
      </c>
      <c r="E21" s="13"/>
      <c r="F21" s="14"/>
      <c r="G21" s="12">
        <f t="shared" si="0"/>
        <v>0</v>
      </c>
      <c r="H21" s="14">
        <v>10</v>
      </c>
      <c r="I21" s="15">
        <f t="shared" si="1"/>
        <v>0</v>
      </c>
      <c r="J21" s="16">
        <f t="shared" si="6"/>
        <v>0</v>
      </c>
      <c r="K21" s="17">
        <v>39</v>
      </c>
      <c r="L21" s="17">
        <f t="shared" si="2"/>
        <v>0</v>
      </c>
    </row>
    <row r="22" spans="1:12" ht="15.75" customHeight="1">
      <c r="A22" s="9" t="s">
        <v>700</v>
      </c>
      <c r="B22" s="19" t="s">
        <v>34</v>
      </c>
      <c r="C22" s="11">
        <v>0.11</v>
      </c>
      <c r="D22" s="12">
        <v>9</v>
      </c>
      <c r="E22" s="13"/>
      <c r="F22" s="14"/>
      <c r="G22" s="12">
        <f t="shared" si="0"/>
        <v>9</v>
      </c>
      <c r="H22" s="14">
        <v>10</v>
      </c>
      <c r="I22" s="15">
        <f t="shared" si="1"/>
        <v>9.9</v>
      </c>
      <c r="J22" s="16">
        <f t="shared" si="6"/>
        <v>90</v>
      </c>
      <c r="K22" s="17">
        <v>39</v>
      </c>
      <c r="L22" s="17">
        <f t="shared" si="2"/>
        <v>3510</v>
      </c>
    </row>
    <row r="23" spans="1:12" ht="15.75" customHeight="1">
      <c r="A23" s="9" t="s">
        <v>701</v>
      </c>
      <c r="B23" s="19" t="s">
        <v>34</v>
      </c>
      <c r="C23" s="11">
        <v>0.11</v>
      </c>
      <c r="D23" s="12">
        <v>2</v>
      </c>
      <c r="E23" s="13"/>
      <c r="F23" s="14"/>
      <c r="G23" s="12">
        <f t="shared" si="0"/>
        <v>2</v>
      </c>
      <c r="H23" s="14">
        <v>10</v>
      </c>
      <c r="I23" s="15">
        <f t="shared" si="1"/>
        <v>2.2000000000000002</v>
      </c>
      <c r="J23" s="16">
        <f t="shared" si="6"/>
        <v>20</v>
      </c>
      <c r="K23" s="17">
        <v>39</v>
      </c>
      <c r="L23" s="17">
        <f t="shared" si="2"/>
        <v>780</v>
      </c>
    </row>
    <row r="24" spans="1:12" ht="15.75" customHeight="1">
      <c r="A24" s="9" t="s">
        <v>702</v>
      </c>
      <c r="B24" s="19" t="s">
        <v>34</v>
      </c>
      <c r="C24" s="11">
        <v>0.11</v>
      </c>
      <c r="D24" s="12">
        <v>5</v>
      </c>
      <c r="E24" s="13"/>
      <c r="F24" s="14"/>
      <c r="G24" s="12">
        <f t="shared" si="0"/>
        <v>5</v>
      </c>
      <c r="H24" s="14">
        <v>10</v>
      </c>
      <c r="I24" s="15">
        <f t="shared" si="1"/>
        <v>5.5</v>
      </c>
      <c r="J24" s="16">
        <f t="shared" si="6"/>
        <v>50</v>
      </c>
      <c r="K24" s="17">
        <v>39</v>
      </c>
      <c r="L24" s="17">
        <f t="shared" si="2"/>
        <v>1950</v>
      </c>
    </row>
    <row r="25" spans="1:12" ht="15.75" customHeight="1">
      <c r="A25" s="146" t="s">
        <v>703</v>
      </c>
      <c r="B25" s="19" t="s">
        <v>34</v>
      </c>
      <c r="C25" s="11">
        <v>0.1</v>
      </c>
      <c r="D25" s="12">
        <v>576</v>
      </c>
      <c r="E25" s="12">
        <v>288</v>
      </c>
      <c r="F25" s="12"/>
      <c r="G25" s="12">
        <f t="shared" si="0"/>
        <v>864</v>
      </c>
      <c r="H25" s="14">
        <v>12</v>
      </c>
      <c r="I25" s="15">
        <f t="shared" si="1"/>
        <v>1036.8000000000002</v>
      </c>
      <c r="J25" s="16">
        <f t="shared" si="6"/>
        <v>10368</v>
      </c>
      <c r="K25" s="17">
        <v>32.5</v>
      </c>
      <c r="L25" s="17">
        <f t="shared" si="2"/>
        <v>336960</v>
      </c>
    </row>
    <row r="26" spans="1:12" ht="15.75" customHeight="1">
      <c r="A26" s="146" t="s">
        <v>704</v>
      </c>
      <c r="B26" s="19" t="s">
        <v>34</v>
      </c>
      <c r="C26" s="11">
        <v>0.1</v>
      </c>
      <c r="D26" s="12">
        <v>864</v>
      </c>
      <c r="E26" s="12">
        <v>288</v>
      </c>
      <c r="F26" s="12"/>
      <c r="G26" s="12">
        <f t="shared" si="0"/>
        <v>1152</v>
      </c>
      <c r="H26" s="14">
        <v>12</v>
      </c>
      <c r="I26" s="15">
        <f t="shared" si="1"/>
        <v>1382.4</v>
      </c>
      <c r="J26" s="16">
        <f t="shared" si="6"/>
        <v>13824</v>
      </c>
      <c r="K26" s="17">
        <v>32.5</v>
      </c>
      <c r="L26" s="17">
        <f t="shared" si="2"/>
        <v>449280</v>
      </c>
    </row>
    <row r="27" spans="1:12" ht="15.75" customHeight="1">
      <c r="A27" s="146" t="s">
        <v>705</v>
      </c>
      <c r="B27" s="19" t="s">
        <v>34</v>
      </c>
      <c r="C27" s="11">
        <v>0.1</v>
      </c>
      <c r="D27" s="12">
        <v>0</v>
      </c>
      <c r="E27" s="12"/>
      <c r="F27" s="12"/>
      <c r="G27" s="12">
        <f t="shared" si="0"/>
        <v>0</v>
      </c>
      <c r="H27" s="14">
        <v>12</v>
      </c>
      <c r="I27" s="15">
        <f t="shared" si="1"/>
        <v>0</v>
      </c>
      <c r="J27" s="16">
        <f t="shared" si="6"/>
        <v>0</v>
      </c>
      <c r="K27" s="17">
        <v>32.5</v>
      </c>
      <c r="L27" s="17">
        <f t="shared" si="2"/>
        <v>0</v>
      </c>
    </row>
    <row r="28" spans="1:12" ht="15.75" customHeight="1">
      <c r="A28" s="146" t="s">
        <v>706</v>
      </c>
      <c r="B28" s="19" t="s">
        <v>34</v>
      </c>
      <c r="C28" s="11">
        <v>0.1</v>
      </c>
      <c r="D28" s="12">
        <v>0</v>
      </c>
      <c r="E28" s="12"/>
      <c r="F28" s="12"/>
      <c r="G28" s="12">
        <f t="shared" si="0"/>
        <v>0</v>
      </c>
      <c r="H28" s="14">
        <v>12</v>
      </c>
      <c r="I28" s="15">
        <f t="shared" si="1"/>
        <v>0</v>
      </c>
      <c r="J28" s="16">
        <f t="shared" si="6"/>
        <v>0</v>
      </c>
      <c r="K28" s="17">
        <v>32.5</v>
      </c>
      <c r="L28" s="17">
        <f t="shared" si="2"/>
        <v>0</v>
      </c>
    </row>
    <row r="29" spans="1:12" ht="15.75" customHeight="1">
      <c r="A29" s="146" t="s">
        <v>707</v>
      </c>
      <c r="B29" s="19" t="s">
        <v>34</v>
      </c>
      <c r="C29" s="11">
        <v>0.1</v>
      </c>
      <c r="D29" s="12">
        <v>0</v>
      </c>
      <c r="E29" s="12"/>
      <c r="F29" s="12"/>
      <c r="G29" s="12">
        <f t="shared" si="0"/>
        <v>0</v>
      </c>
      <c r="H29" s="14">
        <v>12</v>
      </c>
      <c r="I29" s="15">
        <f t="shared" si="1"/>
        <v>0</v>
      </c>
      <c r="J29" s="16">
        <f t="shared" si="6"/>
        <v>0</v>
      </c>
      <c r="K29" s="17">
        <v>34</v>
      </c>
      <c r="L29" s="17">
        <f t="shared" si="2"/>
        <v>0</v>
      </c>
    </row>
    <row r="30" spans="1:12" ht="15.75" customHeight="1">
      <c r="A30" s="146" t="s">
        <v>708</v>
      </c>
      <c r="B30" s="19" t="s">
        <v>34</v>
      </c>
      <c r="C30" s="11">
        <v>0.1</v>
      </c>
      <c r="D30" s="12">
        <v>288</v>
      </c>
      <c r="E30" s="12"/>
      <c r="F30" s="12">
        <v>288</v>
      </c>
      <c r="G30" s="12">
        <f t="shared" si="0"/>
        <v>0</v>
      </c>
      <c r="H30" s="14">
        <v>12</v>
      </c>
      <c r="I30" s="15">
        <f t="shared" si="1"/>
        <v>0</v>
      </c>
      <c r="J30" s="16">
        <f t="shared" si="6"/>
        <v>0</v>
      </c>
      <c r="K30" s="17">
        <v>34</v>
      </c>
      <c r="L30" s="17">
        <f t="shared" si="2"/>
        <v>0</v>
      </c>
    </row>
    <row r="31" spans="1:12" ht="15.75" customHeight="1">
      <c r="A31" s="146" t="s">
        <v>709</v>
      </c>
      <c r="B31" s="19" t="s">
        <v>34</v>
      </c>
      <c r="C31" s="11">
        <v>0.1</v>
      </c>
      <c r="D31" s="12">
        <v>0</v>
      </c>
      <c r="E31" s="12"/>
      <c r="F31" s="12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6" t="s">
        <v>710</v>
      </c>
      <c r="B32" s="19" t="s">
        <v>34</v>
      </c>
      <c r="C32" s="11">
        <v>0.1</v>
      </c>
      <c r="D32" s="12">
        <v>0</v>
      </c>
      <c r="E32" s="12"/>
      <c r="F32" s="12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146" t="s">
        <v>647</v>
      </c>
      <c r="B33" s="19" t="s">
        <v>26</v>
      </c>
      <c r="C33" s="11">
        <v>0.2</v>
      </c>
      <c r="D33" s="12">
        <v>80</v>
      </c>
      <c r="E33" s="12"/>
      <c r="F33" s="12"/>
      <c r="G33" s="12">
        <f t="shared" si="0"/>
        <v>80</v>
      </c>
      <c r="H33" s="14">
        <v>18</v>
      </c>
      <c r="I33" s="15">
        <f t="shared" si="1"/>
        <v>288</v>
      </c>
      <c r="J33" s="16">
        <f t="shared" si="6"/>
        <v>1440</v>
      </c>
      <c r="K33" s="17">
        <v>94.1</v>
      </c>
      <c r="L33" s="17">
        <f t="shared" si="2"/>
        <v>135504</v>
      </c>
    </row>
    <row r="34" spans="1:12" ht="15.75" customHeight="1">
      <c r="A34" s="25"/>
      <c r="B34" s="258"/>
      <c r="C34" s="26">
        <f t="shared" ref="C34:G34" si="7">SUM(C4:C33)</f>
        <v>13.439999999999991</v>
      </c>
      <c r="D34" s="27">
        <f t="shared" si="7"/>
        <v>2224</v>
      </c>
      <c r="E34" s="27">
        <f t="shared" si="7"/>
        <v>806</v>
      </c>
      <c r="F34" s="27">
        <f t="shared" si="7"/>
        <v>288</v>
      </c>
      <c r="G34" s="27">
        <f t="shared" si="7"/>
        <v>2742</v>
      </c>
      <c r="H34" s="28"/>
      <c r="I34" s="29">
        <f t="shared" ref="I34:J34" si="8">SUM(I4:I33)</f>
        <v>4992.8</v>
      </c>
      <c r="J34" s="30">
        <f t="shared" si="8"/>
        <v>37132</v>
      </c>
      <c r="K34" s="31"/>
      <c r="L34" s="32">
        <f>SUM(L4:L33)</f>
        <v>1796475</v>
      </c>
    </row>
    <row r="35" spans="1:12" ht="15.75" customHeight="1"/>
    <row r="36" spans="1:12" ht="15.75" customHeight="1">
      <c r="A36" s="523" t="s">
        <v>39</v>
      </c>
      <c r="B36" s="524"/>
      <c r="C36" s="524"/>
      <c r="D36" s="524"/>
      <c r="E36" s="524"/>
      <c r="F36" s="524"/>
      <c r="G36" s="525"/>
    </row>
    <row r="37" spans="1:12" ht="15.75" customHeight="1">
      <c r="A37" s="33" t="s">
        <v>40</v>
      </c>
      <c r="B37" s="34" t="s">
        <v>1</v>
      </c>
      <c r="C37" s="5" t="s">
        <v>41</v>
      </c>
      <c r="D37" s="35" t="s">
        <v>42</v>
      </c>
      <c r="E37" s="36" t="s">
        <v>43</v>
      </c>
      <c r="F37" s="5" t="s">
        <v>44</v>
      </c>
      <c r="G37" s="37" t="s">
        <v>45</v>
      </c>
    </row>
    <row r="38" spans="1:12" ht="15.75" customHeight="1">
      <c r="A38" s="38" t="s">
        <v>46</v>
      </c>
      <c r="B38" s="39" t="s">
        <v>47</v>
      </c>
      <c r="C38" s="15">
        <v>0</v>
      </c>
      <c r="D38" s="15">
        <v>0</v>
      </c>
      <c r="E38" s="15">
        <v>0</v>
      </c>
      <c r="F38" s="15">
        <f t="shared" ref="F38:F39" si="9">C38+D38-E38</f>
        <v>0</v>
      </c>
      <c r="G38" s="40">
        <f>C38</f>
        <v>0</v>
      </c>
    </row>
    <row r="39" spans="1:12" ht="15.75" customHeight="1">
      <c r="A39" s="33" t="s">
        <v>48</v>
      </c>
      <c r="B39" s="41" t="s">
        <v>49</v>
      </c>
      <c r="C39" s="15">
        <v>0</v>
      </c>
      <c r="D39" s="15">
        <v>0</v>
      </c>
      <c r="E39" s="15">
        <v>0</v>
      </c>
      <c r="F39" s="15">
        <f t="shared" si="9"/>
        <v>0</v>
      </c>
      <c r="G39" s="40">
        <v>0</v>
      </c>
    </row>
    <row r="40" spans="1:12" ht="15.75" customHeight="1"/>
    <row r="41" spans="1:12" ht="15.75" customHeight="1">
      <c r="A41" s="526" t="s">
        <v>50</v>
      </c>
      <c r="B41" s="527"/>
      <c r="C41" s="527"/>
      <c r="D41" s="527"/>
      <c r="E41" s="527"/>
      <c r="F41" s="527"/>
      <c r="G41" s="528"/>
    </row>
    <row r="42" spans="1:12" ht="15.75" customHeight="1">
      <c r="A42" s="259"/>
      <c r="B42" s="44" t="s">
        <v>51</v>
      </c>
      <c r="C42" s="45" t="s">
        <v>52</v>
      </c>
      <c r="D42" s="46" t="s">
        <v>53</v>
      </c>
      <c r="E42" s="46" t="s">
        <v>54</v>
      </c>
      <c r="F42" s="47" t="s">
        <v>11</v>
      </c>
      <c r="G42" s="48" t="s">
        <v>55</v>
      </c>
    </row>
    <row r="43" spans="1:12" ht="15.75" customHeight="1">
      <c r="A43" s="49" t="s">
        <v>56</v>
      </c>
      <c r="B43" s="53">
        <v>433.69999999999993</v>
      </c>
      <c r="C43" s="51"/>
      <c r="D43" s="52">
        <v>371</v>
      </c>
      <c r="E43" s="53">
        <f t="shared" ref="E43:E69" si="10">B43+C43-D43</f>
        <v>62.699999999999932</v>
      </c>
      <c r="F43" s="54">
        <v>196</v>
      </c>
      <c r="G43" s="55">
        <f t="shared" ref="G43:G69" si="11">E43*F43</f>
        <v>12289.199999999986</v>
      </c>
    </row>
    <row r="44" spans="1:12" ht="15.75" customHeight="1">
      <c r="A44" s="49" t="s">
        <v>711</v>
      </c>
      <c r="B44" s="53">
        <v>0</v>
      </c>
      <c r="C44" s="51"/>
      <c r="D44" s="52"/>
      <c r="E44" s="53">
        <f t="shared" si="10"/>
        <v>0</v>
      </c>
      <c r="F44" s="54">
        <v>196</v>
      </c>
      <c r="G44" s="55">
        <f t="shared" si="11"/>
        <v>0</v>
      </c>
    </row>
    <row r="45" spans="1:12" ht="15.75" customHeight="1">
      <c r="A45" s="49" t="s">
        <v>712</v>
      </c>
      <c r="B45" s="53">
        <v>90.599999999999966</v>
      </c>
      <c r="C45" s="51">
        <v>69.8</v>
      </c>
      <c r="D45" s="52">
        <v>60.2</v>
      </c>
      <c r="E45" s="53">
        <f t="shared" si="10"/>
        <v>100.19999999999997</v>
      </c>
      <c r="F45" s="54">
        <v>196</v>
      </c>
      <c r="G45" s="55">
        <f t="shared" si="11"/>
        <v>19639.199999999993</v>
      </c>
    </row>
    <row r="46" spans="1:12" ht="15.75" customHeight="1">
      <c r="A46" s="49" t="s">
        <v>713</v>
      </c>
      <c r="B46" s="53">
        <v>39</v>
      </c>
      <c r="C46" s="51">
        <v>60</v>
      </c>
      <c r="D46" s="52">
        <v>60</v>
      </c>
      <c r="E46" s="53">
        <f t="shared" si="10"/>
        <v>39</v>
      </c>
      <c r="F46" s="54">
        <v>196</v>
      </c>
      <c r="G46" s="55">
        <f t="shared" si="11"/>
        <v>7644</v>
      </c>
    </row>
    <row r="47" spans="1:12" ht="15.75" customHeight="1">
      <c r="A47" s="49" t="s">
        <v>714</v>
      </c>
      <c r="B47" s="53">
        <v>2.8421709430404007E-14</v>
      </c>
      <c r="C47" s="51">
        <v>170.2</v>
      </c>
      <c r="D47" s="52">
        <v>67.900000000000006</v>
      </c>
      <c r="E47" s="53">
        <f t="shared" si="10"/>
        <v>102.30000000000001</v>
      </c>
      <c r="F47" s="54">
        <v>196</v>
      </c>
      <c r="G47" s="55">
        <f t="shared" si="11"/>
        <v>20050.800000000003</v>
      </c>
    </row>
    <row r="48" spans="1:12" ht="15.75" customHeight="1">
      <c r="A48" s="49" t="s">
        <v>715</v>
      </c>
      <c r="B48" s="53">
        <v>144.1</v>
      </c>
      <c r="C48" s="51">
        <v>71</v>
      </c>
      <c r="D48" s="52">
        <v>122.7</v>
      </c>
      <c r="E48" s="53">
        <f t="shared" si="10"/>
        <v>92.399999999999991</v>
      </c>
      <c r="F48" s="54">
        <v>196</v>
      </c>
      <c r="G48" s="55">
        <f t="shared" si="11"/>
        <v>18110.399999999998</v>
      </c>
    </row>
    <row r="49" spans="1:7" ht="15.75" customHeight="1">
      <c r="A49" s="86" t="s">
        <v>716</v>
      </c>
      <c r="B49" s="90">
        <v>213.2</v>
      </c>
      <c r="C49" s="88"/>
      <c r="D49" s="89">
        <v>35.5</v>
      </c>
      <c r="E49" s="90">
        <f t="shared" si="10"/>
        <v>177.7</v>
      </c>
      <c r="F49" s="91">
        <v>140</v>
      </c>
      <c r="G49" s="92">
        <f t="shared" si="11"/>
        <v>24878</v>
      </c>
    </row>
    <row r="50" spans="1:7" ht="15.75" customHeight="1">
      <c r="A50" s="86" t="s">
        <v>717</v>
      </c>
      <c r="B50" s="90">
        <v>560</v>
      </c>
      <c r="C50" s="88"/>
      <c r="D50" s="89"/>
      <c r="E50" s="90">
        <f t="shared" si="10"/>
        <v>560</v>
      </c>
      <c r="F50" s="91">
        <v>140</v>
      </c>
      <c r="G50" s="92">
        <f t="shared" si="11"/>
        <v>78400</v>
      </c>
    </row>
    <row r="51" spans="1:7" ht="15.75" customHeight="1">
      <c r="A51" s="86" t="s">
        <v>718</v>
      </c>
      <c r="B51" s="90">
        <v>30.9</v>
      </c>
      <c r="C51" s="88"/>
      <c r="D51" s="89"/>
      <c r="E51" s="90">
        <f t="shared" si="10"/>
        <v>30.9</v>
      </c>
      <c r="F51" s="91">
        <v>140</v>
      </c>
      <c r="G51" s="92">
        <f t="shared" si="11"/>
        <v>4326</v>
      </c>
    </row>
    <row r="52" spans="1:7" ht="15.75" customHeight="1">
      <c r="A52" s="100" t="s">
        <v>719</v>
      </c>
      <c r="B52" s="104">
        <v>1731.6999999999998</v>
      </c>
      <c r="C52" s="102"/>
      <c r="D52" s="103">
        <v>147.4</v>
      </c>
      <c r="E52" s="104">
        <f t="shared" si="10"/>
        <v>1584.2999999999997</v>
      </c>
      <c r="F52" s="105">
        <v>140</v>
      </c>
      <c r="G52" s="106">
        <f t="shared" si="11"/>
        <v>221801.99999999997</v>
      </c>
    </row>
    <row r="53" spans="1:7" ht="36" customHeight="1">
      <c r="A53" s="71" t="s">
        <v>720</v>
      </c>
      <c r="B53" s="75">
        <v>0</v>
      </c>
      <c r="C53" s="73"/>
      <c r="D53" s="74"/>
      <c r="E53" s="75">
        <f t="shared" si="10"/>
        <v>0</v>
      </c>
      <c r="F53" s="76">
        <v>140</v>
      </c>
      <c r="G53" s="77">
        <f t="shared" si="11"/>
        <v>0</v>
      </c>
    </row>
    <row r="54" spans="1:7" ht="30.75" customHeight="1">
      <c r="A54" s="78" t="s">
        <v>721</v>
      </c>
      <c r="B54" s="75">
        <v>1946.6</v>
      </c>
      <c r="C54" s="73"/>
      <c r="D54" s="74">
        <v>815</v>
      </c>
      <c r="E54" s="75">
        <f t="shared" si="10"/>
        <v>1131.5999999999999</v>
      </c>
      <c r="F54" s="76">
        <v>140</v>
      </c>
      <c r="G54" s="77">
        <f t="shared" si="11"/>
        <v>158424</v>
      </c>
    </row>
    <row r="55" spans="1:7" ht="30.75" customHeight="1">
      <c r="A55" s="79" t="s">
        <v>722</v>
      </c>
      <c r="B55" s="83">
        <v>1297</v>
      </c>
      <c r="C55" s="81"/>
      <c r="D55" s="82">
        <v>80</v>
      </c>
      <c r="E55" s="83">
        <f t="shared" si="10"/>
        <v>1217</v>
      </c>
      <c r="F55" s="84">
        <v>140</v>
      </c>
      <c r="G55" s="85">
        <f t="shared" si="11"/>
        <v>170380</v>
      </c>
    </row>
    <row r="56" spans="1:7" ht="15.75" customHeight="1">
      <c r="A56" s="63" t="s">
        <v>723</v>
      </c>
      <c r="B56" s="315">
        <v>1182.7</v>
      </c>
      <c r="C56" s="65"/>
      <c r="D56" s="66"/>
      <c r="E56" s="67">
        <f t="shared" si="10"/>
        <v>1182.7</v>
      </c>
      <c r="F56" s="68">
        <v>0</v>
      </c>
      <c r="G56" s="69">
        <f t="shared" si="11"/>
        <v>0</v>
      </c>
    </row>
    <row r="57" spans="1:7" ht="15.75" customHeight="1">
      <c r="A57" s="63" t="s">
        <v>724</v>
      </c>
      <c r="B57" s="315">
        <v>0</v>
      </c>
      <c r="C57" s="65"/>
      <c r="D57" s="66"/>
      <c r="E57" s="67">
        <f t="shared" si="10"/>
        <v>0</v>
      </c>
      <c r="F57" s="68">
        <v>140</v>
      </c>
      <c r="G57" s="69">
        <f t="shared" si="11"/>
        <v>0</v>
      </c>
    </row>
    <row r="58" spans="1:7" ht="39" customHeight="1">
      <c r="A58" s="63" t="s">
        <v>725</v>
      </c>
      <c r="B58" s="67">
        <v>1125.2</v>
      </c>
      <c r="C58" s="65"/>
      <c r="D58" s="66"/>
      <c r="E58" s="67">
        <f t="shared" si="10"/>
        <v>1125.2</v>
      </c>
      <c r="F58" s="68">
        <v>140</v>
      </c>
      <c r="G58" s="69">
        <f t="shared" si="11"/>
        <v>157528</v>
      </c>
    </row>
    <row r="59" spans="1:7" ht="15.75" customHeight="1">
      <c r="A59" s="93" t="s">
        <v>726</v>
      </c>
      <c r="B59" s="97">
        <v>23.3</v>
      </c>
      <c r="C59" s="95"/>
      <c r="D59" s="96"/>
      <c r="E59" s="97">
        <f t="shared" si="10"/>
        <v>23.3</v>
      </c>
      <c r="F59" s="98">
        <v>140</v>
      </c>
      <c r="G59" s="99">
        <f t="shared" si="11"/>
        <v>3262</v>
      </c>
    </row>
    <row r="60" spans="1:7" ht="15.75" customHeight="1">
      <c r="A60" s="86" t="s">
        <v>727</v>
      </c>
      <c r="B60" s="90">
        <v>714</v>
      </c>
      <c r="C60" s="88"/>
      <c r="D60" s="89"/>
      <c r="E60" s="90">
        <f t="shared" si="10"/>
        <v>714</v>
      </c>
      <c r="F60" s="91">
        <v>128</v>
      </c>
      <c r="G60" s="92">
        <f t="shared" si="11"/>
        <v>91392</v>
      </c>
    </row>
    <row r="61" spans="1:7" ht="15.75" customHeight="1">
      <c r="A61" s="78" t="s">
        <v>728</v>
      </c>
      <c r="B61" s="75">
        <v>0</v>
      </c>
      <c r="C61" s="73"/>
      <c r="D61" s="74"/>
      <c r="E61" s="75">
        <f t="shared" si="10"/>
        <v>0</v>
      </c>
      <c r="F61" s="76">
        <v>128</v>
      </c>
      <c r="G61" s="77">
        <f t="shared" si="11"/>
        <v>0</v>
      </c>
    </row>
    <row r="62" spans="1:7" ht="15.75" customHeight="1">
      <c r="A62" s="100" t="s">
        <v>729</v>
      </c>
      <c r="B62" s="104">
        <v>0</v>
      </c>
      <c r="C62" s="102">
        <v>540</v>
      </c>
      <c r="D62" s="103"/>
      <c r="E62" s="104">
        <f t="shared" si="10"/>
        <v>540</v>
      </c>
      <c r="F62" s="105">
        <v>128</v>
      </c>
      <c r="G62" s="106">
        <f t="shared" si="11"/>
        <v>69120</v>
      </c>
    </row>
    <row r="63" spans="1:7" ht="15.75" customHeight="1">
      <c r="A63" s="79" t="s">
        <v>730</v>
      </c>
      <c r="B63" s="83">
        <v>0</v>
      </c>
      <c r="C63" s="81"/>
      <c r="D63" s="82"/>
      <c r="E63" s="83">
        <f t="shared" si="10"/>
        <v>0</v>
      </c>
      <c r="F63" s="84">
        <v>128</v>
      </c>
      <c r="G63" s="85">
        <f t="shared" si="11"/>
        <v>0</v>
      </c>
    </row>
    <row r="64" spans="1:7" ht="15.75" customHeight="1">
      <c r="A64" s="63" t="s">
        <v>731</v>
      </c>
      <c r="B64" s="315">
        <v>0</v>
      </c>
      <c r="C64" s="65"/>
      <c r="D64" s="66"/>
      <c r="E64" s="67">
        <f t="shared" si="10"/>
        <v>0</v>
      </c>
      <c r="F64" s="68">
        <v>128</v>
      </c>
      <c r="G64" s="69">
        <f t="shared" si="11"/>
        <v>0</v>
      </c>
    </row>
    <row r="65" spans="1:9" ht="15.75" customHeight="1">
      <c r="A65" s="86" t="s">
        <v>732</v>
      </c>
      <c r="B65" s="316">
        <v>0</v>
      </c>
      <c r="C65" s="108">
        <v>420</v>
      </c>
      <c r="D65" s="109"/>
      <c r="E65" s="90">
        <f t="shared" si="10"/>
        <v>420</v>
      </c>
      <c r="F65" s="91">
        <v>102</v>
      </c>
      <c r="G65" s="92">
        <f t="shared" si="11"/>
        <v>42840</v>
      </c>
    </row>
    <row r="66" spans="1:9" ht="15.75" customHeight="1">
      <c r="A66" s="78" t="s">
        <v>733</v>
      </c>
      <c r="B66" s="75">
        <v>489</v>
      </c>
      <c r="C66" s="73"/>
      <c r="D66" s="74"/>
      <c r="E66" s="75">
        <f t="shared" si="10"/>
        <v>489</v>
      </c>
      <c r="F66" s="76">
        <v>102</v>
      </c>
      <c r="G66" s="77">
        <f t="shared" si="11"/>
        <v>49878</v>
      </c>
    </row>
    <row r="67" spans="1:9" ht="15.75" customHeight="1">
      <c r="A67" s="100" t="s">
        <v>734</v>
      </c>
      <c r="B67" s="104">
        <v>797</v>
      </c>
      <c r="C67" s="102"/>
      <c r="D67" s="103">
        <v>540</v>
      </c>
      <c r="E67" s="104">
        <f t="shared" si="10"/>
        <v>257</v>
      </c>
      <c r="F67" s="105">
        <v>102</v>
      </c>
      <c r="G67" s="106">
        <f t="shared" si="11"/>
        <v>26214</v>
      </c>
    </row>
    <row r="68" spans="1:9" ht="26.25" customHeight="1">
      <c r="A68" s="79" t="s">
        <v>735</v>
      </c>
      <c r="B68" s="83">
        <v>240</v>
      </c>
      <c r="C68" s="81"/>
      <c r="D68" s="82"/>
      <c r="E68" s="83">
        <f t="shared" si="10"/>
        <v>240</v>
      </c>
      <c r="F68" s="84">
        <v>102</v>
      </c>
      <c r="G68" s="85">
        <f t="shared" si="11"/>
        <v>24480</v>
      </c>
    </row>
    <row r="69" spans="1:9" ht="15.75" customHeight="1">
      <c r="A69" s="63" t="s">
        <v>736</v>
      </c>
      <c r="B69" s="315">
        <v>180</v>
      </c>
      <c r="C69" s="65"/>
      <c r="D69" s="66"/>
      <c r="E69" s="67">
        <f t="shared" si="10"/>
        <v>180</v>
      </c>
      <c r="F69" s="68">
        <v>102</v>
      </c>
      <c r="G69" s="69">
        <f t="shared" si="11"/>
        <v>18360</v>
      </c>
    </row>
    <row r="70" spans="1:9" ht="15.75" customHeight="1">
      <c r="A70" s="260" t="s">
        <v>84</v>
      </c>
      <c r="B70" s="171">
        <f t="shared" ref="B70:E70" si="12">SUM(B43:B69)</f>
        <v>11237.999999999998</v>
      </c>
      <c r="C70" s="171">
        <f t="shared" si="12"/>
        <v>1331</v>
      </c>
      <c r="D70" s="171">
        <f t="shared" si="12"/>
        <v>2299.6999999999998</v>
      </c>
      <c r="E70" s="261">
        <f t="shared" si="12"/>
        <v>10269.299999999999</v>
      </c>
      <c r="F70" s="262"/>
      <c r="G70" s="263">
        <f>SUM(G45:G69)</f>
        <v>1206728.3999999999</v>
      </c>
    </row>
    <row r="71" spans="1:9" ht="15.75" customHeight="1"/>
    <row r="72" spans="1:9" ht="15.75" customHeight="1">
      <c r="A72" s="264"/>
      <c r="B72" s="133"/>
      <c r="C72" s="133"/>
      <c r="D72" s="133"/>
      <c r="E72" s="133"/>
      <c r="F72" s="534"/>
      <c r="G72" s="522"/>
      <c r="H72" s="522"/>
      <c r="I72" s="265"/>
    </row>
    <row r="73" spans="1:9" ht="15.75" customHeight="1">
      <c r="A73" s="135" t="s">
        <v>92</v>
      </c>
      <c r="B73" s="136" t="s">
        <v>40</v>
      </c>
      <c r="C73" s="137" t="s">
        <v>93</v>
      </c>
      <c r="D73" s="137" t="s">
        <v>42</v>
      </c>
      <c r="E73" s="137" t="s">
        <v>94</v>
      </c>
      <c r="F73" s="137" t="s">
        <v>95</v>
      </c>
      <c r="G73" s="137" t="s">
        <v>96</v>
      </c>
      <c r="H73" s="138" t="s">
        <v>55</v>
      </c>
    </row>
    <row r="74" spans="1:9" ht="15.75" customHeight="1">
      <c r="A74" s="139" t="s">
        <v>97</v>
      </c>
      <c r="B74" s="140" t="s">
        <v>98</v>
      </c>
      <c r="C74" s="36">
        <v>0</v>
      </c>
      <c r="D74" s="141"/>
      <c r="E74" s="15"/>
      <c r="F74" s="36">
        <f t="shared" ref="F74:F100" si="13">C74+D74-E74</f>
        <v>0</v>
      </c>
      <c r="G74" s="142">
        <v>183</v>
      </c>
      <c r="H74" s="143">
        <f t="shared" ref="H74:H93" si="14">F74*G74</f>
        <v>0</v>
      </c>
    </row>
    <row r="75" spans="1:9" ht="15.75" customHeight="1">
      <c r="A75" s="9" t="s">
        <v>99</v>
      </c>
      <c r="B75" s="140" t="s">
        <v>100</v>
      </c>
      <c r="C75" s="36">
        <v>875</v>
      </c>
      <c r="D75" s="141"/>
      <c r="E75" s="15"/>
      <c r="F75" s="36">
        <f t="shared" si="13"/>
        <v>875</v>
      </c>
      <c r="G75" s="142">
        <v>183</v>
      </c>
      <c r="H75" s="143">
        <f t="shared" si="14"/>
        <v>160125</v>
      </c>
    </row>
    <row r="76" spans="1:9" ht="15.75" customHeight="1">
      <c r="A76" s="144" t="s">
        <v>101</v>
      </c>
      <c r="B76" s="145" t="s">
        <v>98</v>
      </c>
      <c r="C76" s="36">
        <v>1250</v>
      </c>
      <c r="D76" s="141"/>
      <c r="E76" s="15"/>
      <c r="F76" s="36">
        <f t="shared" si="13"/>
        <v>1250</v>
      </c>
      <c r="G76" s="142">
        <v>47</v>
      </c>
      <c r="H76" s="143">
        <f t="shared" si="14"/>
        <v>58750</v>
      </c>
    </row>
    <row r="77" spans="1:9" ht="15.75" customHeight="1">
      <c r="A77" s="144" t="s">
        <v>97</v>
      </c>
      <c r="B77" s="145" t="s">
        <v>102</v>
      </c>
      <c r="C77" s="36">
        <v>1175</v>
      </c>
      <c r="D77" s="141"/>
      <c r="E77" s="15"/>
      <c r="F77" s="36">
        <f t="shared" si="13"/>
        <v>1175</v>
      </c>
      <c r="G77" s="142">
        <v>178</v>
      </c>
      <c r="H77" s="143">
        <f t="shared" si="14"/>
        <v>209150</v>
      </c>
    </row>
    <row r="78" spans="1:9" ht="15.75" customHeight="1">
      <c r="A78" s="144" t="s">
        <v>99</v>
      </c>
      <c r="B78" s="145" t="s">
        <v>102</v>
      </c>
      <c r="C78" s="36">
        <v>1000</v>
      </c>
      <c r="D78" s="141"/>
      <c r="E78" s="15"/>
      <c r="F78" s="36">
        <f t="shared" si="13"/>
        <v>1000</v>
      </c>
      <c r="G78" s="142">
        <v>178</v>
      </c>
      <c r="H78" s="143">
        <f t="shared" si="14"/>
        <v>178000</v>
      </c>
    </row>
    <row r="79" spans="1:9" ht="15.75" customHeight="1">
      <c r="A79" s="144" t="s">
        <v>101</v>
      </c>
      <c r="B79" s="145" t="s">
        <v>102</v>
      </c>
      <c r="C79" s="36">
        <v>2500</v>
      </c>
      <c r="D79" s="141"/>
      <c r="E79" s="15"/>
      <c r="F79" s="36">
        <f t="shared" si="13"/>
        <v>2500</v>
      </c>
      <c r="G79" s="142">
        <v>45</v>
      </c>
      <c r="H79" s="143">
        <f t="shared" si="14"/>
        <v>112500</v>
      </c>
    </row>
    <row r="80" spans="1:9" ht="15.75" customHeight="1">
      <c r="A80" s="146" t="s">
        <v>103</v>
      </c>
      <c r="B80" s="147" t="s">
        <v>104</v>
      </c>
      <c r="C80" s="36">
        <v>1500</v>
      </c>
      <c r="D80" s="148"/>
      <c r="E80" s="15"/>
      <c r="F80" s="36">
        <f t="shared" si="13"/>
        <v>1500</v>
      </c>
      <c r="G80" s="142">
        <v>27</v>
      </c>
      <c r="H80" s="143">
        <f t="shared" si="14"/>
        <v>40500</v>
      </c>
    </row>
    <row r="81" spans="1:10" ht="15.75" customHeight="1">
      <c r="A81" s="9" t="s">
        <v>105</v>
      </c>
      <c r="B81" s="140" t="s">
        <v>106</v>
      </c>
      <c r="C81" s="36">
        <v>0</v>
      </c>
      <c r="D81" s="141"/>
      <c r="E81" s="15"/>
      <c r="F81" s="36">
        <f t="shared" si="13"/>
        <v>0</v>
      </c>
      <c r="G81" s="142">
        <v>232</v>
      </c>
      <c r="H81" s="143">
        <f t="shared" si="14"/>
        <v>0</v>
      </c>
    </row>
    <row r="82" spans="1:10" ht="15.75" customHeight="1">
      <c r="A82" s="266" t="s">
        <v>105</v>
      </c>
      <c r="B82" s="267" t="s">
        <v>106</v>
      </c>
      <c r="C82" s="36">
        <v>920</v>
      </c>
      <c r="D82" s="148"/>
      <c r="E82" s="15">
        <v>40</v>
      </c>
      <c r="F82" s="36">
        <f t="shared" si="13"/>
        <v>880</v>
      </c>
      <c r="G82" s="142">
        <v>215</v>
      </c>
      <c r="H82" s="143">
        <f t="shared" si="14"/>
        <v>189200</v>
      </c>
    </row>
    <row r="83" spans="1:10" ht="15.75" customHeight="1">
      <c r="A83" s="144" t="s">
        <v>737</v>
      </c>
      <c r="B83" s="145" t="s">
        <v>108</v>
      </c>
      <c r="C83" s="36">
        <v>0</v>
      </c>
      <c r="D83" s="148">
        <v>201</v>
      </c>
      <c r="E83" s="15">
        <v>25</v>
      </c>
      <c r="F83" s="36">
        <f t="shared" si="13"/>
        <v>176</v>
      </c>
      <c r="G83" s="142">
        <v>623</v>
      </c>
      <c r="H83" s="143">
        <f t="shared" si="14"/>
        <v>109648</v>
      </c>
    </row>
    <row r="84" spans="1:10" ht="15.75" customHeight="1">
      <c r="A84" s="139" t="s">
        <v>109</v>
      </c>
      <c r="B84" s="140" t="s">
        <v>110</v>
      </c>
      <c r="C84" s="36">
        <v>400</v>
      </c>
      <c r="D84" s="141"/>
      <c r="E84" s="15"/>
      <c r="F84" s="36">
        <f t="shared" si="13"/>
        <v>400</v>
      </c>
      <c r="G84" s="142">
        <v>24</v>
      </c>
      <c r="H84" s="143">
        <f t="shared" si="14"/>
        <v>9600</v>
      </c>
    </row>
    <row r="85" spans="1:10" ht="15.75" customHeight="1">
      <c r="A85" s="146" t="s">
        <v>111</v>
      </c>
      <c r="B85" s="150" t="s">
        <v>112</v>
      </c>
      <c r="C85" s="36">
        <v>675.5</v>
      </c>
      <c r="D85" s="141"/>
      <c r="E85" s="15"/>
      <c r="F85" s="36">
        <f t="shared" si="13"/>
        <v>675.5</v>
      </c>
      <c r="G85" s="142">
        <v>59</v>
      </c>
      <c r="H85" s="143">
        <f t="shared" si="14"/>
        <v>39854.5</v>
      </c>
    </row>
    <row r="86" spans="1:10" ht="15.75" customHeight="1">
      <c r="A86" s="146" t="s">
        <v>113</v>
      </c>
      <c r="B86" s="150" t="s">
        <v>112</v>
      </c>
      <c r="C86" s="36">
        <v>0</v>
      </c>
      <c r="D86" s="141"/>
      <c r="E86" s="15"/>
      <c r="F86" s="36">
        <f t="shared" si="13"/>
        <v>0</v>
      </c>
      <c r="G86" s="142">
        <v>60</v>
      </c>
      <c r="H86" s="143">
        <f t="shared" si="14"/>
        <v>0</v>
      </c>
    </row>
    <row r="87" spans="1:10" ht="15.75" customHeight="1">
      <c r="A87" s="146" t="s">
        <v>114</v>
      </c>
      <c r="B87" s="145" t="s">
        <v>115</v>
      </c>
      <c r="C87" s="36">
        <v>1</v>
      </c>
      <c r="D87" s="141"/>
      <c r="E87" s="151"/>
      <c r="F87" s="36">
        <f t="shared" si="13"/>
        <v>1</v>
      </c>
      <c r="G87" s="142">
        <v>2070</v>
      </c>
      <c r="H87" s="143">
        <f t="shared" si="14"/>
        <v>2070</v>
      </c>
    </row>
    <row r="88" spans="1:10" ht="15.75" customHeight="1">
      <c r="A88" s="152" t="s">
        <v>114</v>
      </c>
      <c r="B88" s="145" t="s">
        <v>115</v>
      </c>
      <c r="C88" s="36">
        <v>0</v>
      </c>
      <c r="D88" s="141"/>
      <c r="E88" s="151"/>
      <c r="F88" s="36">
        <f t="shared" si="13"/>
        <v>0</v>
      </c>
      <c r="G88" s="142">
        <v>2233.9899999999998</v>
      </c>
      <c r="H88" s="143">
        <f t="shared" si="14"/>
        <v>0</v>
      </c>
    </row>
    <row r="89" spans="1:10" ht="15.75" customHeight="1">
      <c r="A89" s="152" t="s">
        <v>116</v>
      </c>
      <c r="B89" s="145" t="s">
        <v>117</v>
      </c>
      <c r="C89" s="36">
        <v>2</v>
      </c>
      <c r="D89" s="141"/>
      <c r="E89" s="151"/>
      <c r="F89" s="36">
        <f t="shared" si="13"/>
        <v>2</v>
      </c>
      <c r="G89" s="142">
        <v>1924.17</v>
      </c>
      <c r="H89" s="143">
        <f t="shared" si="14"/>
        <v>3848.34</v>
      </c>
    </row>
    <row r="90" spans="1:10" ht="15.75" customHeight="1">
      <c r="A90" s="152" t="s">
        <v>116</v>
      </c>
      <c r="B90" s="145" t="s">
        <v>117</v>
      </c>
      <c r="C90" s="36">
        <v>5</v>
      </c>
      <c r="D90" s="141"/>
      <c r="E90" s="151"/>
      <c r="F90" s="36">
        <f t="shared" si="13"/>
        <v>5</v>
      </c>
      <c r="G90" s="142">
        <v>1867.29</v>
      </c>
      <c r="H90" s="143">
        <f t="shared" si="14"/>
        <v>9336.4500000000007</v>
      </c>
    </row>
    <row r="91" spans="1:10" ht="15.75" customHeight="1">
      <c r="A91" s="146" t="s">
        <v>118</v>
      </c>
      <c r="B91" s="145" t="s">
        <v>115</v>
      </c>
      <c r="C91" s="36">
        <v>6</v>
      </c>
      <c r="D91" s="141"/>
      <c r="E91" s="151"/>
      <c r="F91" s="36">
        <f t="shared" si="13"/>
        <v>6</v>
      </c>
      <c r="G91" s="142">
        <v>1758</v>
      </c>
      <c r="H91" s="143">
        <f t="shared" si="14"/>
        <v>10548</v>
      </c>
    </row>
    <row r="92" spans="1:10" ht="15.75" customHeight="1">
      <c r="A92" s="146" t="s">
        <v>118</v>
      </c>
      <c r="B92" s="145" t="s">
        <v>117</v>
      </c>
      <c r="C92" s="36">
        <v>1</v>
      </c>
      <c r="D92" s="141"/>
      <c r="E92" s="151"/>
      <c r="F92" s="36">
        <f t="shared" si="13"/>
        <v>1</v>
      </c>
      <c r="G92" s="142">
        <v>2549.0300000000002</v>
      </c>
      <c r="H92" s="143">
        <f t="shared" si="14"/>
        <v>2549.0300000000002</v>
      </c>
    </row>
    <row r="93" spans="1:10" ht="15.75" customHeight="1">
      <c r="A93" s="146" t="s">
        <v>118</v>
      </c>
      <c r="B93" s="145" t="s">
        <v>117</v>
      </c>
      <c r="C93" s="36">
        <v>3</v>
      </c>
      <c r="D93" s="141"/>
      <c r="E93" s="151"/>
      <c r="F93" s="36">
        <f t="shared" si="13"/>
        <v>3</v>
      </c>
      <c r="G93" s="142">
        <v>2279.6799999999998</v>
      </c>
      <c r="H93" s="143">
        <f t="shared" si="14"/>
        <v>6839.0399999999991</v>
      </c>
      <c r="J93" s="149"/>
    </row>
    <row r="94" spans="1:10" ht="15.75" customHeight="1">
      <c r="A94" s="157" t="s">
        <v>119</v>
      </c>
      <c r="B94" s="145" t="s">
        <v>115</v>
      </c>
      <c r="C94" s="36">
        <v>-4.0000000000000036E-3</v>
      </c>
      <c r="D94" s="148"/>
      <c r="E94" s="15"/>
      <c r="F94" s="36">
        <f t="shared" si="13"/>
        <v>-4.0000000000000036E-3</v>
      </c>
      <c r="G94" s="142">
        <v>1585.2</v>
      </c>
      <c r="H94" s="143">
        <v>0</v>
      </c>
      <c r="J94" s="149"/>
    </row>
    <row r="95" spans="1:10" ht="15.75" customHeight="1">
      <c r="A95" s="157" t="s">
        <v>119</v>
      </c>
      <c r="B95" s="145" t="s">
        <v>117</v>
      </c>
      <c r="C95" s="36">
        <v>0</v>
      </c>
      <c r="D95" s="148"/>
      <c r="E95" s="15"/>
      <c r="F95" s="36">
        <f t="shared" si="13"/>
        <v>0</v>
      </c>
      <c r="G95" s="142">
        <v>1780.53</v>
      </c>
      <c r="H95" s="143">
        <f t="shared" ref="H95:H126" si="15">F95*G95</f>
        <v>0</v>
      </c>
    </row>
    <row r="96" spans="1:10" ht="15.75" customHeight="1">
      <c r="A96" s="157" t="s">
        <v>119</v>
      </c>
      <c r="B96" s="145" t="s">
        <v>117</v>
      </c>
      <c r="C96" s="36">
        <v>4</v>
      </c>
      <c r="D96" s="148"/>
      <c r="E96" s="15"/>
      <c r="F96" s="36">
        <f t="shared" si="13"/>
        <v>4</v>
      </c>
      <c r="G96" s="142">
        <v>1669.47</v>
      </c>
      <c r="H96" s="143">
        <f t="shared" si="15"/>
        <v>6677.88</v>
      </c>
    </row>
    <row r="97" spans="1:10" ht="15.75" customHeight="1">
      <c r="A97" s="144" t="s">
        <v>120</v>
      </c>
      <c r="B97" s="145" t="s">
        <v>121</v>
      </c>
      <c r="C97" s="36">
        <v>0</v>
      </c>
      <c r="D97" s="141"/>
      <c r="E97" s="15"/>
      <c r="F97" s="36">
        <f t="shared" si="13"/>
        <v>0</v>
      </c>
      <c r="G97" s="142">
        <v>498</v>
      </c>
      <c r="H97" s="143">
        <f t="shared" si="15"/>
        <v>0</v>
      </c>
      <c r="J97" s="149"/>
    </row>
    <row r="98" spans="1:10" ht="15.75" customHeight="1">
      <c r="A98" s="144" t="s">
        <v>122</v>
      </c>
      <c r="B98" s="145" t="s">
        <v>121</v>
      </c>
      <c r="C98" s="36">
        <v>150</v>
      </c>
      <c r="D98" s="141"/>
      <c r="E98" s="151"/>
      <c r="F98" s="36">
        <f t="shared" si="13"/>
        <v>150</v>
      </c>
      <c r="G98" s="142">
        <v>471.21600000000001</v>
      </c>
      <c r="H98" s="143">
        <f t="shared" si="15"/>
        <v>70682.399999999994</v>
      </c>
    </row>
    <row r="99" spans="1:10" ht="15.75" customHeight="1">
      <c r="A99" s="157" t="s">
        <v>123</v>
      </c>
      <c r="B99" s="145" t="s">
        <v>117</v>
      </c>
      <c r="C99" s="36">
        <v>0</v>
      </c>
      <c r="D99" s="148"/>
      <c r="E99" s="15"/>
      <c r="F99" s="36">
        <f t="shared" si="13"/>
        <v>0</v>
      </c>
      <c r="G99" s="142">
        <v>1891.98</v>
      </c>
      <c r="H99" s="143">
        <f t="shared" si="15"/>
        <v>0</v>
      </c>
    </row>
    <row r="100" spans="1:10" ht="15.75" customHeight="1">
      <c r="A100" s="157" t="s">
        <v>124</v>
      </c>
      <c r="B100" s="145" t="s">
        <v>117</v>
      </c>
      <c r="C100" s="36">
        <v>3</v>
      </c>
      <c r="D100" s="148"/>
      <c r="E100" s="15"/>
      <c r="F100" s="36">
        <f t="shared" si="13"/>
        <v>3</v>
      </c>
      <c r="G100" s="142">
        <v>1711.09</v>
      </c>
      <c r="H100" s="143">
        <f t="shared" si="15"/>
        <v>5133.2699999999995</v>
      </c>
    </row>
    <row r="101" spans="1:10" ht="15.75" customHeight="1">
      <c r="A101" s="146" t="s">
        <v>125</v>
      </c>
      <c r="B101" s="145" t="s">
        <v>126</v>
      </c>
      <c r="C101" s="36">
        <v>0</v>
      </c>
      <c r="D101" s="141"/>
      <c r="E101" s="151"/>
      <c r="F101" s="272">
        <v>0</v>
      </c>
      <c r="G101" s="142">
        <v>743.29</v>
      </c>
      <c r="H101" s="143">
        <f t="shared" si="15"/>
        <v>0</v>
      </c>
    </row>
    <row r="102" spans="1:10" ht="15.75" customHeight="1">
      <c r="A102" s="144" t="s">
        <v>128</v>
      </c>
      <c r="B102" s="145" t="s">
        <v>126</v>
      </c>
      <c r="C102" s="36">
        <v>193</v>
      </c>
      <c r="D102" s="141"/>
      <c r="E102" s="15"/>
      <c r="F102" s="36">
        <f t="shared" ref="F102:F126" si="16">C102+D102-E102</f>
        <v>193</v>
      </c>
      <c r="G102" s="142">
        <v>559.19762200000002</v>
      </c>
      <c r="H102" s="143">
        <f t="shared" si="15"/>
        <v>107925.141046</v>
      </c>
      <c r="I102" s="161"/>
    </row>
    <row r="103" spans="1:10" ht="15.75" customHeight="1">
      <c r="A103" s="144" t="s">
        <v>129</v>
      </c>
      <c r="B103" s="145" t="s">
        <v>115</v>
      </c>
      <c r="C103" s="36">
        <v>325</v>
      </c>
      <c r="D103" s="148"/>
      <c r="E103" s="15"/>
      <c r="F103" s="36">
        <f t="shared" si="16"/>
        <v>325</v>
      </c>
      <c r="G103" s="142">
        <v>384</v>
      </c>
      <c r="H103" s="143">
        <f t="shared" si="15"/>
        <v>124800</v>
      </c>
    </row>
    <row r="104" spans="1:10" ht="15.75" customHeight="1">
      <c r="A104" s="144" t="s">
        <v>130</v>
      </c>
      <c r="B104" s="145" t="s">
        <v>117</v>
      </c>
      <c r="C104" s="36">
        <v>5</v>
      </c>
      <c r="D104" s="141"/>
      <c r="E104" s="151"/>
      <c r="F104" s="36">
        <f t="shared" si="16"/>
        <v>5</v>
      </c>
      <c r="G104" s="142">
        <v>398</v>
      </c>
      <c r="H104" s="143">
        <f t="shared" si="15"/>
        <v>1990</v>
      </c>
    </row>
    <row r="105" spans="1:10" ht="15.75" customHeight="1">
      <c r="A105" s="144" t="s">
        <v>131</v>
      </c>
      <c r="B105" s="145" t="s">
        <v>117</v>
      </c>
      <c r="C105" s="36">
        <v>335</v>
      </c>
      <c r="D105" s="141"/>
      <c r="E105" s="15"/>
      <c r="F105" s="36">
        <f t="shared" si="16"/>
        <v>335</v>
      </c>
      <c r="G105" s="142">
        <v>427</v>
      </c>
      <c r="H105" s="143">
        <f t="shared" si="15"/>
        <v>143045</v>
      </c>
    </row>
    <row r="106" spans="1:10" ht="15.75" customHeight="1">
      <c r="A106" s="144" t="s">
        <v>132</v>
      </c>
      <c r="B106" s="145" t="s">
        <v>117</v>
      </c>
      <c r="C106" s="36">
        <v>5</v>
      </c>
      <c r="D106" s="141"/>
      <c r="E106" s="151"/>
      <c r="F106" s="36">
        <f t="shared" si="16"/>
        <v>5</v>
      </c>
      <c r="G106" s="142">
        <v>688.59</v>
      </c>
      <c r="H106" s="143">
        <f t="shared" si="15"/>
        <v>3442.9500000000003</v>
      </c>
    </row>
    <row r="107" spans="1:10" ht="15.75" customHeight="1">
      <c r="A107" s="157" t="s">
        <v>133</v>
      </c>
      <c r="B107" s="145" t="s">
        <v>117</v>
      </c>
      <c r="C107" s="36">
        <v>50</v>
      </c>
      <c r="D107" s="148"/>
      <c r="E107" s="15"/>
      <c r="F107" s="36">
        <f t="shared" si="16"/>
        <v>50</v>
      </c>
      <c r="G107" s="142">
        <v>522.19000000000005</v>
      </c>
      <c r="H107" s="143">
        <f t="shared" si="15"/>
        <v>26109.500000000004</v>
      </c>
    </row>
    <row r="108" spans="1:10" ht="15.75" customHeight="1">
      <c r="A108" s="144" t="s">
        <v>134</v>
      </c>
      <c r="B108" s="145" t="s">
        <v>117</v>
      </c>
      <c r="C108" s="36">
        <v>10</v>
      </c>
      <c r="D108" s="141"/>
      <c r="E108" s="151"/>
      <c r="F108" s="36">
        <f t="shared" si="16"/>
        <v>10</v>
      </c>
      <c r="G108" s="142">
        <v>504</v>
      </c>
      <c r="H108" s="143">
        <f t="shared" si="15"/>
        <v>5040</v>
      </c>
    </row>
    <row r="109" spans="1:10" ht="15.75" customHeight="1">
      <c r="A109" s="144" t="s">
        <v>135</v>
      </c>
      <c r="B109" s="145" t="s">
        <v>117</v>
      </c>
      <c r="C109" s="36">
        <v>125</v>
      </c>
      <c r="D109" s="141"/>
      <c r="E109" s="15"/>
      <c r="F109" s="36">
        <f t="shared" si="16"/>
        <v>125</v>
      </c>
      <c r="G109" s="142">
        <v>514</v>
      </c>
      <c r="H109" s="143">
        <f t="shared" si="15"/>
        <v>64250</v>
      </c>
    </row>
    <row r="110" spans="1:10" ht="15.75" customHeight="1">
      <c r="A110" s="157" t="s">
        <v>136</v>
      </c>
      <c r="B110" s="145" t="s">
        <v>117</v>
      </c>
      <c r="C110" s="36">
        <v>60</v>
      </c>
      <c r="D110" s="148"/>
      <c r="E110" s="15"/>
      <c r="F110" s="36">
        <f t="shared" si="16"/>
        <v>60</v>
      </c>
      <c r="G110" s="142">
        <v>557</v>
      </c>
      <c r="H110" s="143">
        <f t="shared" si="15"/>
        <v>33420</v>
      </c>
      <c r="J110" s="273"/>
    </row>
    <row r="111" spans="1:10" ht="15.75" customHeight="1">
      <c r="A111" s="157" t="s">
        <v>137</v>
      </c>
      <c r="B111" s="145" t="s">
        <v>117</v>
      </c>
      <c r="C111" s="36">
        <v>40</v>
      </c>
      <c r="D111" s="148"/>
      <c r="E111" s="15"/>
      <c r="F111" s="36">
        <f t="shared" si="16"/>
        <v>40</v>
      </c>
      <c r="G111" s="142">
        <v>524</v>
      </c>
      <c r="H111" s="143">
        <f t="shared" si="15"/>
        <v>20960</v>
      </c>
    </row>
    <row r="112" spans="1:10" ht="15.75" customHeight="1">
      <c r="A112" s="157" t="s">
        <v>138</v>
      </c>
      <c r="B112" s="145" t="s">
        <v>117</v>
      </c>
      <c r="C112" s="36">
        <v>15</v>
      </c>
      <c r="D112" s="148"/>
      <c r="E112" s="15"/>
      <c r="F112" s="36">
        <f t="shared" si="16"/>
        <v>15</v>
      </c>
      <c r="G112" s="142">
        <v>689.75</v>
      </c>
      <c r="H112" s="143">
        <f t="shared" si="15"/>
        <v>10346.25</v>
      </c>
    </row>
    <row r="113" spans="1:10" ht="15.75" customHeight="1">
      <c r="A113" s="157" t="s">
        <v>139</v>
      </c>
      <c r="B113" s="145" t="s">
        <v>117</v>
      </c>
      <c r="C113" s="36">
        <v>110</v>
      </c>
      <c r="D113" s="148"/>
      <c r="E113" s="15"/>
      <c r="F113" s="36">
        <f t="shared" si="16"/>
        <v>110</v>
      </c>
      <c r="G113" s="142">
        <v>629.27</v>
      </c>
      <c r="H113" s="143">
        <f t="shared" si="15"/>
        <v>69219.7</v>
      </c>
    </row>
    <row r="114" spans="1:10" ht="15.75" customHeight="1">
      <c r="A114" s="157" t="s">
        <v>140</v>
      </c>
      <c r="B114" s="145" t="s">
        <v>117</v>
      </c>
      <c r="C114" s="36">
        <v>65</v>
      </c>
      <c r="D114" s="148"/>
      <c r="E114" s="15"/>
      <c r="F114" s="36">
        <f t="shared" si="16"/>
        <v>65</v>
      </c>
      <c r="G114" s="142">
        <v>532.12</v>
      </c>
      <c r="H114" s="143">
        <f t="shared" si="15"/>
        <v>34587.800000000003</v>
      </c>
    </row>
    <row r="115" spans="1:10" ht="15.75" customHeight="1">
      <c r="A115" s="146" t="s">
        <v>141</v>
      </c>
      <c r="B115" s="145" t="s">
        <v>108</v>
      </c>
      <c r="C115" s="36">
        <v>650</v>
      </c>
      <c r="D115" s="141"/>
      <c r="E115" s="151"/>
      <c r="F115" s="36">
        <f t="shared" si="16"/>
        <v>650</v>
      </c>
      <c r="G115" s="142">
        <v>60</v>
      </c>
      <c r="H115" s="143">
        <f t="shared" si="15"/>
        <v>39000</v>
      </c>
    </row>
    <row r="116" spans="1:10" ht="15.75" customHeight="1">
      <c r="A116" s="144" t="s">
        <v>142</v>
      </c>
      <c r="B116" s="145" t="s">
        <v>143</v>
      </c>
      <c r="C116" s="36">
        <v>25</v>
      </c>
      <c r="D116" s="141"/>
      <c r="E116" s="151"/>
      <c r="F116" s="36">
        <f t="shared" si="16"/>
        <v>25</v>
      </c>
      <c r="G116" s="142">
        <v>84</v>
      </c>
      <c r="H116" s="143">
        <f t="shared" si="15"/>
        <v>2100</v>
      </c>
    </row>
    <row r="117" spans="1:10" ht="15.75" customHeight="1">
      <c r="A117" s="157" t="s">
        <v>144</v>
      </c>
      <c r="B117" s="145" t="s">
        <v>117</v>
      </c>
      <c r="C117" s="36">
        <v>25</v>
      </c>
      <c r="D117" s="148"/>
      <c r="E117" s="15"/>
      <c r="F117" s="36">
        <f t="shared" si="16"/>
        <v>25</v>
      </c>
      <c r="G117" s="142">
        <v>194.15</v>
      </c>
      <c r="H117" s="143">
        <f t="shared" si="15"/>
        <v>4853.75</v>
      </c>
    </row>
    <row r="118" spans="1:10" ht="15.75" customHeight="1">
      <c r="A118" s="157" t="s">
        <v>144</v>
      </c>
      <c r="B118" s="145" t="s">
        <v>117</v>
      </c>
      <c r="C118" s="36">
        <v>100</v>
      </c>
      <c r="D118" s="148"/>
      <c r="E118" s="15"/>
      <c r="F118" s="36">
        <f t="shared" si="16"/>
        <v>100</v>
      </c>
      <c r="G118" s="142">
        <v>179.24</v>
      </c>
      <c r="H118" s="143">
        <f t="shared" si="15"/>
        <v>17924</v>
      </c>
    </row>
    <row r="119" spans="1:10" ht="15.75" customHeight="1">
      <c r="A119" s="157" t="s">
        <v>145</v>
      </c>
      <c r="B119" s="145" t="s">
        <v>146</v>
      </c>
      <c r="C119" s="36">
        <v>25</v>
      </c>
      <c r="D119" s="148"/>
      <c r="E119" s="15"/>
      <c r="F119" s="36">
        <f t="shared" si="16"/>
        <v>25</v>
      </c>
      <c r="G119" s="142">
        <v>851.5</v>
      </c>
      <c r="H119" s="143">
        <f t="shared" si="15"/>
        <v>21287.5</v>
      </c>
    </row>
    <row r="120" spans="1:10" ht="15.75" customHeight="1">
      <c r="A120" s="157" t="s">
        <v>147</v>
      </c>
      <c r="B120" s="145" t="s">
        <v>148</v>
      </c>
      <c r="C120" s="36">
        <v>0</v>
      </c>
      <c r="D120" s="148"/>
      <c r="E120" s="15"/>
      <c r="F120" s="36">
        <f t="shared" si="16"/>
        <v>0</v>
      </c>
      <c r="G120" s="142">
        <v>152.5</v>
      </c>
      <c r="H120" s="143">
        <f t="shared" si="15"/>
        <v>0</v>
      </c>
    </row>
    <row r="121" spans="1:10" ht="15.75" customHeight="1">
      <c r="A121" s="157" t="s">
        <v>147</v>
      </c>
      <c r="B121" s="145" t="s">
        <v>149</v>
      </c>
      <c r="C121" s="36">
        <v>0</v>
      </c>
      <c r="D121" s="148"/>
      <c r="E121" s="15"/>
      <c r="F121" s="36">
        <f t="shared" si="16"/>
        <v>0</v>
      </c>
      <c r="G121" s="142">
        <v>173</v>
      </c>
      <c r="H121" s="143">
        <f t="shared" si="15"/>
        <v>0</v>
      </c>
    </row>
    <row r="122" spans="1:10" ht="15.75" customHeight="1">
      <c r="A122" s="157" t="s">
        <v>150</v>
      </c>
      <c r="B122" s="145" t="s">
        <v>151</v>
      </c>
      <c r="C122" s="36">
        <v>8750</v>
      </c>
      <c r="D122" s="148"/>
      <c r="E122" s="15"/>
      <c r="F122" s="36">
        <f t="shared" si="16"/>
        <v>8750</v>
      </c>
      <c r="G122" s="142">
        <v>143</v>
      </c>
      <c r="H122" s="143">
        <f t="shared" si="15"/>
        <v>1251250</v>
      </c>
      <c r="J122" s="149"/>
    </row>
    <row r="123" spans="1:10" ht="15.75" customHeight="1">
      <c r="A123" s="157" t="s">
        <v>152</v>
      </c>
      <c r="B123" s="145" t="s">
        <v>153</v>
      </c>
      <c r="C123" s="36">
        <v>36</v>
      </c>
      <c r="D123" s="148"/>
      <c r="E123" s="15">
        <v>0.02</v>
      </c>
      <c r="F123" s="36">
        <f t="shared" si="16"/>
        <v>35.979999999999997</v>
      </c>
      <c r="G123" s="142">
        <v>2196.6</v>
      </c>
      <c r="H123" s="143">
        <f t="shared" si="15"/>
        <v>79033.667999999991</v>
      </c>
    </row>
    <row r="124" spans="1:10" ht="15.75" customHeight="1">
      <c r="A124" s="146" t="s">
        <v>154</v>
      </c>
      <c r="B124" s="145" t="s">
        <v>155</v>
      </c>
      <c r="C124" s="36">
        <v>920</v>
      </c>
      <c r="D124" s="141"/>
      <c r="E124" s="151"/>
      <c r="F124" s="36">
        <f t="shared" si="16"/>
        <v>920</v>
      </c>
      <c r="G124" s="142">
        <v>45</v>
      </c>
      <c r="H124" s="143">
        <f t="shared" si="15"/>
        <v>41400</v>
      </c>
    </row>
    <row r="125" spans="1:10" ht="15.75" customHeight="1">
      <c r="A125" s="163" t="s">
        <v>156</v>
      </c>
      <c r="B125" s="164" t="s">
        <v>117</v>
      </c>
      <c r="C125" s="36">
        <v>0</v>
      </c>
      <c r="D125" s="148"/>
      <c r="E125" s="15"/>
      <c r="F125" s="36">
        <f t="shared" si="16"/>
        <v>0</v>
      </c>
      <c r="G125" s="165">
        <v>168.11</v>
      </c>
      <c r="H125" s="143">
        <f t="shared" si="15"/>
        <v>0</v>
      </c>
    </row>
    <row r="126" spans="1:10" ht="15.75" customHeight="1">
      <c r="A126" s="163" t="s">
        <v>738</v>
      </c>
      <c r="B126" s="164" t="s">
        <v>117</v>
      </c>
      <c r="C126" s="36">
        <v>24.6</v>
      </c>
      <c r="D126" s="148"/>
      <c r="E126" s="15"/>
      <c r="F126" s="36">
        <f t="shared" si="16"/>
        <v>24.6</v>
      </c>
      <c r="G126" s="165">
        <v>129</v>
      </c>
      <c r="H126" s="143">
        <f t="shared" si="15"/>
        <v>3173.4</v>
      </c>
    </row>
    <row r="127" spans="1:10" ht="15.75" customHeight="1">
      <c r="A127" s="163" t="s">
        <v>159</v>
      </c>
      <c r="B127" s="164"/>
      <c r="C127" s="36"/>
      <c r="D127" s="15"/>
      <c r="E127" s="15"/>
      <c r="F127" s="36"/>
      <c r="G127" s="165"/>
      <c r="H127" s="143">
        <f>G127*F127</f>
        <v>0</v>
      </c>
    </row>
    <row r="128" spans="1:10" ht="15.75" customHeight="1">
      <c r="A128" s="167" t="s">
        <v>160</v>
      </c>
      <c r="B128" s="168"/>
      <c r="C128" s="169">
        <f t="shared" ref="C128:F128" si="17">SUM(C74:C127)</f>
        <v>22364.095999999998</v>
      </c>
      <c r="D128" s="170">
        <f t="shared" si="17"/>
        <v>201</v>
      </c>
      <c r="E128" s="170">
        <f t="shared" si="17"/>
        <v>65.02</v>
      </c>
      <c r="F128" s="171">
        <f t="shared" si="17"/>
        <v>22500.075999999997</v>
      </c>
      <c r="G128" s="172"/>
      <c r="H128" s="173">
        <f>SUM(H74:H127)</f>
        <v>3330170.569046</v>
      </c>
    </row>
    <row r="129" spans="1:10" ht="15.75" customHeight="1"/>
    <row r="130" spans="1:10" ht="15.75" customHeight="1">
      <c r="A130" s="535" t="s">
        <v>161</v>
      </c>
      <c r="B130" s="536"/>
      <c r="C130" s="536"/>
      <c r="D130" s="536"/>
      <c r="E130" s="536"/>
      <c r="F130" s="536"/>
      <c r="G130" s="536"/>
      <c r="H130" s="536"/>
      <c r="I130" s="1"/>
    </row>
    <row r="131" spans="1:10" ht="15.75" customHeight="1">
      <c r="A131" s="174" t="s">
        <v>162</v>
      </c>
      <c r="B131" s="175" t="s">
        <v>40</v>
      </c>
      <c r="C131" s="176" t="s">
        <v>163</v>
      </c>
      <c r="D131" s="177" t="s">
        <v>42</v>
      </c>
      <c r="E131" s="178" t="s">
        <v>43</v>
      </c>
      <c r="F131" s="176" t="s">
        <v>164</v>
      </c>
      <c r="G131" s="179" t="s">
        <v>96</v>
      </c>
      <c r="H131" s="180" t="s">
        <v>55</v>
      </c>
    </row>
    <row r="132" spans="1:10" ht="15.75" customHeight="1">
      <c r="A132" s="182" t="s">
        <v>165</v>
      </c>
      <c r="B132" s="140" t="s">
        <v>166</v>
      </c>
      <c r="C132" s="183">
        <v>220.25</v>
      </c>
      <c r="D132" s="184"/>
      <c r="E132" s="185"/>
      <c r="F132" s="183">
        <f t="shared" ref="F132:F159" si="18">C132+D132-E132</f>
        <v>220.25</v>
      </c>
      <c r="G132" s="186">
        <v>605</v>
      </c>
      <c r="H132" s="187">
        <f t="shared" ref="H132:H159" si="19">F132*G132</f>
        <v>133251.25</v>
      </c>
      <c r="J132" s="149"/>
    </row>
    <row r="133" spans="1:10" ht="15.75" customHeight="1">
      <c r="A133" s="163" t="s">
        <v>167</v>
      </c>
      <c r="B133" s="145" t="s">
        <v>166</v>
      </c>
      <c r="C133" s="36">
        <v>214.6</v>
      </c>
      <c r="D133" s="148"/>
      <c r="E133" s="15"/>
      <c r="F133" s="183">
        <f t="shared" si="18"/>
        <v>214.6</v>
      </c>
      <c r="G133" s="17">
        <v>605</v>
      </c>
      <c r="H133" s="187">
        <f t="shared" si="19"/>
        <v>129833</v>
      </c>
      <c r="J133" s="149"/>
    </row>
    <row r="134" spans="1:10" ht="15.75" customHeight="1">
      <c r="A134" s="163" t="s">
        <v>168</v>
      </c>
      <c r="B134" s="145" t="s">
        <v>166</v>
      </c>
      <c r="C134" s="36">
        <v>220.32</v>
      </c>
      <c r="D134" s="148"/>
      <c r="E134" s="15"/>
      <c r="F134" s="183">
        <f t="shared" si="18"/>
        <v>220.32</v>
      </c>
      <c r="G134" s="17">
        <v>605</v>
      </c>
      <c r="H134" s="187">
        <f t="shared" si="19"/>
        <v>133293.6</v>
      </c>
      <c r="J134" s="166"/>
    </row>
    <row r="135" spans="1:10" ht="15.75" customHeight="1">
      <c r="A135" s="163" t="s">
        <v>169</v>
      </c>
      <c r="B135" s="145" t="s">
        <v>166</v>
      </c>
      <c r="C135" s="36">
        <v>218.4</v>
      </c>
      <c r="D135" s="148"/>
      <c r="E135" s="15"/>
      <c r="F135" s="183">
        <f t="shared" si="18"/>
        <v>218.4</v>
      </c>
      <c r="G135" s="17">
        <v>605</v>
      </c>
      <c r="H135" s="187">
        <f t="shared" si="19"/>
        <v>132132</v>
      </c>
      <c r="J135" s="149"/>
    </row>
    <row r="136" spans="1:10" ht="15.75" customHeight="1">
      <c r="A136" s="189" t="s">
        <v>170</v>
      </c>
      <c r="B136" s="145" t="s">
        <v>166</v>
      </c>
      <c r="C136" s="183">
        <v>350.47</v>
      </c>
      <c r="D136" s="184"/>
      <c r="E136" s="15"/>
      <c r="F136" s="183">
        <f t="shared" si="18"/>
        <v>350.47</v>
      </c>
      <c r="G136" s="190">
        <v>625</v>
      </c>
      <c r="H136" s="187">
        <f t="shared" si="19"/>
        <v>219043.75000000003</v>
      </c>
    </row>
    <row r="137" spans="1:10" ht="15.75" customHeight="1">
      <c r="A137" s="189" t="s">
        <v>171</v>
      </c>
      <c r="B137" s="145" t="s">
        <v>166</v>
      </c>
      <c r="C137" s="183">
        <v>180.15</v>
      </c>
      <c r="D137" s="184"/>
      <c r="E137" s="15"/>
      <c r="F137" s="183">
        <f t="shared" si="18"/>
        <v>180.15</v>
      </c>
      <c r="G137" s="17">
        <v>692</v>
      </c>
      <c r="H137" s="187">
        <f t="shared" si="19"/>
        <v>124663.8</v>
      </c>
    </row>
    <row r="138" spans="1:10" ht="15.75" customHeight="1">
      <c r="A138" s="189" t="s">
        <v>739</v>
      </c>
      <c r="B138" s="145" t="s">
        <v>166</v>
      </c>
      <c r="C138" s="36">
        <v>274</v>
      </c>
      <c r="D138" s="184"/>
      <c r="E138" s="15"/>
      <c r="F138" s="183">
        <f t="shared" si="18"/>
        <v>274</v>
      </c>
      <c r="G138" s="17">
        <v>682</v>
      </c>
      <c r="H138" s="187">
        <f t="shared" si="19"/>
        <v>186868</v>
      </c>
    </row>
    <row r="139" spans="1:10" ht="15.75" customHeight="1">
      <c r="A139" s="189" t="s">
        <v>173</v>
      </c>
      <c r="B139" s="145" t="s">
        <v>166</v>
      </c>
      <c r="C139" s="183">
        <v>0</v>
      </c>
      <c r="D139" s="184"/>
      <c r="E139" s="15"/>
      <c r="F139" s="183">
        <f t="shared" si="18"/>
        <v>0</v>
      </c>
      <c r="G139" s="17">
        <v>414</v>
      </c>
      <c r="H139" s="187">
        <f t="shared" si="19"/>
        <v>0</v>
      </c>
    </row>
    <row r="140" spans="1:10" ht="15.75" customHeight="1">
      <c r="A140" s="191" t="s">
        <v>174</v>
      </c>
      <c r="B140" s="192" t="s">
        <v>175</v>
      </c>
      <c r="C140" s="36">
        <v>17245</v>
      </c>
      <c r="D140" s="148"/>
      <c r="E140" s="15"/>
      <c r="F140" s="183">
        <f t="shared" si="18"/>
        <v>17245</v>
      </c>
      <c r="G140" s="17">
        <v>17.399999999999999</v>
      </c>
      <c r="H140" s="187">
        <f t="shared" si="19"/>
        <v>300063</v>
      </c>
      <c r="J140" s="181"/>
    </row>
    <row r="141" spans="1:10" ht="15.75" customHeight="1">
      <c r="A141" s="163" t="s">
        <v>176</v>
      </c>
      <c r="B141" s="15" t="s">
        <v>177</v>
      </c>
      <c r="C141" s="36">
        <v>0</v>
      </c>
      <c r="D141" s="148"/>
      <c r="E141" s="15"/>
      <c r="F141" s="183">
        <f t="shared" si="18"/>
        <v>0</v>
      </c>
      <c r="G141" s="17">
        <v>3.86</v>
      </c>
      <c r="H141" s="187">
        <f t="shared" si="19"/>
        <v>0</v>
      </c>
      <c r="J141" s="188"/>
    </row>
    <row r="142" spans="1:10" ht="15.75" customHeight="1">
      <c r="A142" s="163" t="s">
        <v>178</v>
      </c>
      <c r="B142" s="145" t="s">
        <v>179</v>
      </c>
      <c r="C142" s="36">
        <v>95</v>
      </c>
      <c r="D142" s="148"/>
      <c r="E142" s="15"/>
      <c r="F142" s="183">
        <f t="shared" si="18"/>
        <v>95</v>
      </c>
      <c r="G142" s="17">
        <v>432.82</v>
      </c>
      <c r="H142" s="187">
        <f t="shared" si="19"/>
        <v>41117.9</v>
      </c>
      <c r="J142" s="188"/>
    </row>
    <row r="143" spans="1:10" ht="15.75" customHeight="1">
      <c r="A143" s="163" t="s">
        <v>180</v>
      </c>
      <c r="B143" s="145" t="s">
        <v>179</v>
      </c>
      <c r="C143" s="36">
        <v>0</v>
      </c>
      <c r="D143" s="148"/>
      <c r="E143" s="15"/>
      <c r="F143" s="183">
        <f t="shared" si="18"/>
        <v>0</v>
      </c>
      <c r="G143" s="17">
        <v>4</v>
      </c>
      <c r="H143" s="187">
        <f t="shared" si="19"/>
        <v>0</v>
      </c>
      <c r="J143" s="188"/>
    </row>
    <row r="144" spans="1:10" ht="15.75" customHeight="1">
      <c r="A144" s="146" t="s">
        <v>181</v>
      </c>
      <c r="B144" s="145" t="s">
        <v>179</v>
      </c>
      <c r="C144" s="36">
        <v>1077</v>
      </c>
      <c r="D144" s="148"/>
      <c r="E144" s="15"/>
      <c r="F144" s="183">
        <f t="shared" si="18"/>
        <v>1077</v>
      </c>
      <c r="G144" s="17">
        <v>2.9</v>
      </c>
      <c r="H144" s="187">
        <f t="shared" si="19"/>
        <v>3123.2999999999997</v>
      </c>
      <c r="J144" s="188"/>
    </row>
    <row r="145" spans="1:10" ht="15.75" customHeight="1">
      <c r="A145" s="146" t="s">
        <v>182</v>
      </c>
      <c r="B145" s="145" t="s">
        <v>179</v>
      </c>
      <c r="C145" s="36">
        <v>0</v>
      </c>
      <c r="D145" s="148"/>
      <c r="E145" s="15"/>
      <c r="F145" s="183">
        <f t="shared" si="18"/>
        <v>0</v>
      </c>
      <c r="G145" s="17">
        <v>499.4</v>
      </c>
      <c r="H145" s="187">
        <f t="shared" si="19"/>
        <v>0</v>
      </c>
      <c r="J145" s="149"/>
    </row>
    <row r="146" spans="1:10" ht="15.75" customHeight="1">
      <c r="A146" s="191" t="s">
        <v>183</v>
      </c>
      <c r="B146" s="193" t="s">
        <v>184</v>
      </c>
      <c r="C146" s="194">
        <v>4517</v>
      </c>
      <c r="D146" s="195"/>
      <c r="E146" s="196"/>
      <c r="F146" s="183">
        <f t="shared" si="18"/>
        <v>4517</v>
      </c>
      <c r="G146" s="197">
        <v>24.995999999999999</v>
      </c>
      <c r="H146" s="187">
        <f t="shared" si="19"/>
        <v>112906.932</v>
      </c>
      <c r="J146" s="149"/>
    </row>
    <row r="147" spans="1:10" ht="15.75" customHeight="1">
      <c r="A147" s="146" t="s">
        <v>185</v>
      </c>
      <c r="B147" s="145" t="s">
        <v>184</v>
      </c>
      <c r="C147" s="36">
        <v>2000</v>
      </c>
      <c r="D147" s="148"/>
      <c r="E147" s="15"/>
      <c r="F147" s="183">
        <f t="shared" si="18"/>
        <v>2000</v>
      </c>
      <c r="G147" s="17">
        <v>27.552</v>
      </c>
      <c r="H147" s="187">
        <f t="shared" si="19"/>
        <v>55104</v>
      </c>
      <c r="J147" s="274"/>
    </row>
    <row r="148" spans="1:10" ht="15.75" customHeight="1">
      <c r="A148" s="146" t="s">
        <v>186</v>
      </c>
      <c r="B148" s="145" t="s">
        <v>184</v>
      </c>
      <c r="C148" s="36">
        <v>16000</v>
      </c>
      <c r="D148" s="148"/>
      <c r="E148" s="15"/>
      <c r="F148" s="183">
        <f t="shared" si="18"/>
        <v>16000</v>
      </c>
      <c r="G148" s="17">
        <v>13.788</v>
      </c>
      <c r="H148" s="187">
        <f t="shared" si="19"/>
        <v>220608</v>
      </c>
      <c r="J148" s="274"/>
    </row>
    <row r="149" spans="1:10" ht="15.75" customHeight="1">
      <c r="A149" s="146" t="s">
        <v>187</v>
      </c>
      <c r="B149" s="145" t="s">
        <v>184</v>
      </c>
      <c r="C149" s="36">
        <v>0</v>
      </c>
      <c r="D149" s="148"/>
      <c r="E149" s="15"/>
      <c r="F149" s="183">
        <f t="shared" si="18"/>
        <v>0</v>
      </c>
      <c r="G149" s="17">
        <v>24.744</v>
      </c>
      <c r="H149" s="187">
        <f t="shared" si="19"/>
        <v>0</v>
      </c>
      <c r="J149" s="274"/>
    </row>
    <row r="150" spans="1:10" ht="15.75" customHeight="1">
      <c r="A150" s="163" t="s">
        <v>188</v>
      </c>
      <c r="B150" s="145" t="s">
        <v>184</v>
      </c>
      <c r="C150" s="36">
        <v>0</v>
      </c>
      <c r="D150" s="148"/>
      <c r="E150" s="15"/>
      <c r="F150" s="183">
        <f t="shared" si="18"/>
        <v>0</v>
      </c>
      <c r="G150" s="17">
        <v>13.79</v>
      </c>
      <c r="H150" s="187">
        <f t="shared" si="19"/>
        <v>0</v>
      </c>
      <c r="J150" s="188"/>
    </row>
    <row r="151" spans="1:10" ht="15.75" customHeight="1">
      <c r="A151" s="199" t="s">
        <v>189</v>
      </c>
      <c r="B151" s="185" t="s">
        <v>190</v>
      </c>
      <c r="C151" s="183">
        <v>1280</v>
      </c>
      <c r="D151" s="184"/>
      <c r="E151" s="185"/>
      <c r="F151" s="183">
        <f t="shared" si="18"/>
        <v>1280</v>
      </c>
      <c r="G151" s="186">
        <v>33</v>
      </c>
      <c r="H151" s="187">
        <f t="shared" si="19"/>
        <v>42240</v>
      </c>
      <c r="J151" s="188"/>
    </row>
    <row r="152" spans="1:10" ht="15.75" customHeight="1">
      <c r="A152" s="200" t="s">
        <v>191</v>
      </c>
      <c r="B152" s="145" t="s">
        <v>192</v>
      </c>
      <c r="C152" s="36">
        <v>314.88</v>
      </c>
      <c r="D152" s="148"/>
      <c r="E152" s="15">
        <v>16.100000000000001</v>
      </c>
      <c r="F152" s="183">
        <f t="shared" si="18"/>
        <v>298.77999999999997</v>
      </c>
      <c r="G152" s="17">
        <v>715</v>
      </c>
      <c r="H152" s="187">
        <f t="shared" si="19"/>
        <v>213627.69999999998</v>
      </c>
      <c r="J152" s="188"/>
    </row>
    <row r="153" spans="1:10" ht="15.75" customHeight="1">
      <c r="A153" s="200" t="s">
        <v>193</v>
      </c>
      <c r="B153" s="145" t="s">
        <v>192</v>
      </c>
      <c r="C153" s="36">
        <v>265.2</v>
      </c>
      <c r="D153" s="148"/>
      <c r="E153" s="15"/>
      <c r="F153" s="183">
        <f t="shared" si="18"/>
        <v>265.2</v>
      </c>
      <c r="G153" s="17">
        <v>850</v>
      </c>
      <c r="H153" s="187">
        <f t="shared" si="19"/>
        <v>225420</v>
      </c>
      <c r="J153" s="188"/>
    </row>
    <row r="154" spans="1:10" ht="15.75" customHeight="1">
      <c r="A154" s="200" t="s">
        <v>194</v>
      </c>
      <c r="B154" s="145" t="s">
        <v>192</v>
      </c>
      <c r="C154" s="36">
        <v>231.28</v>
      </c>
      <c r="D154" s="148"/>
      <c r="E154" s="15"/>
      <c r="F154" s="183">
        <f t="shared" si="18"/>
        <v>231.28</v>
      </c>
      <c r="G154" s="17">
        <v>850</v>
      </c>
      <c r="H154" s="187">
        <f t="shared" si="19"/>
        <v>196588</v>
      </c>
      <c r="J154" s="188"/>
    </row>
    <row r="155" spans="1:10" ht="15.75" customHeight="1">
      <c r="A155" s="146" t="s">
        <v>195</v>
      </c>
      <c r="B155" s="145" t="s">
        <v>192</v>
      </c>
      <c r="C155" s="36">
        <v>242.9</v>
      </c>
      <c r="D155" s="148"/>
      <c r="E155" s="15"/>
      <c r="F155" s="183">
        <f t="shared" si="18"/>
        <v>242.9</v>
      </c>
      <c r="G155" s="17">
        <v>741</v>
      </c>
      <c r="H155" s="187">
        <f t="shared" si="19"/>
        <v>179988.9</v>
      </c>
      <c r="J155" s="188"/>
    </row>
    <row r="156" spans="1:10" ht="15.75" customHeight="1">
      <c r="A156" s="146" t="s">
        <v>196</v>
      </c>
      <c r="B156" s="145" t="s">
        <v>197</v>
      </c>
      <c r="C156" s="36">
        <v>87.210000000000008</v>
      </c>
      <c r="D156" s="148"/>
      <c r="E156" s="15">
        <v>14.1</v>
      </c>
      <c r="F156" s="183">
        <f t="shared" si="18"/>
        <v>73.110000000000014</v>
      </c>
      <c r="G156" s="17">
        <v>290</v>
      </c>
      <c r="H156" s="187">
        <f t="shared" si="19"/>
        <v>21201.900000000005</v>
      </c>
      <c r="J156" s="188"/>
    </row>
    <row r="157" spans="1:10" ht="15.75" customHeight="1">
      <c r="A157" s="146" t="s">
        <v>198</v>
      </c>
      <c r="B157" s="145" t="s">
        <v>197</v>
      </c>
      <c r="C157" s="36">
        <v>157.05000000000001</v>
      </c>
      <c r="D157" s="148"/>
      <c r="E157" s="15"/>
      <c r="F157" s="183">
        <f t="shared" si="18"/>
        <v>157.05000000000001</v>
      </c>
      <c r="G157" s="17">
        <v>280</v>
      </c>
      <c r="H157" s="187">
        <f t="shared" si="19"/>
        <v>43974</v>
      </c>
      <c r="J157" s="188"/>
    </row>
    <row r="158" spans="1:10" ht="15.75" customHeight="1">
      <c r="A158" s="146" t="s">
        <v>199</v>
      </c>
      <c r="B158" s="15" t="s">
        <v>200</v>
      </c>
      <c r="C158" s="36">
        <v>32760</v>
      </c>
      <c r="D158" s="148"/>
      <c r="E158" s="15"/>
      <c r="F158" s="183">
        <f t="shared" si="18"/>
        <v>32760</v>
      </c>
      <c r="G158" s="17">
        <v>5.3</v>
      </c>
      <c r="H158" s="187">
        <f t="shared" si="19"/>
        <v>173628</v>
      </c>
      <c r="J158" s="188"/>
    </row>
    <row r="159" spans="1:10" ht="15.75" customHeight="1">
      <c r="A159" s="200" t="s">
        <v>201</v>
      </c>
      <c r="B159" s="145" t="s">
        <v>202</v>
      </c>
      <c r="C159" s="36">
        <v>0</v>
      </c>
      <c r="D159" s="148"/>
      <c r="E159" s="15"/>
      <c r="F159" s="183">
        <f t="shared" si="18"/>
        <v>0</v>
      </c>
      <c r="G159" s="17">
        <v>5</v>
      </c>
      <c r="H159" s="187">
        <f t="shared" si="19"/>
        <v>0</v>
      </c>
      <c r="J159" s="188"/>
    </row>
    <row r="160" spans="1:10" ht="15.75" customHeight="1">
      <c r="A160" s="275" t="s">
        <v>203</v>
      </c>
      <c r="B160" s="276"/>
      <c r="C160" s="169">
        <f t="shared" ref="C160:F160" si="20">SUM(C132:C159)</f>
        <v>77950.709999999992</v>
      </c>
      <c r="D160" s="277">
        <f t="shared" si="20"/>
        <v>0</v>
      </c>
      <c r="E160" s="277">
        <f t="shared" si="20"/>
        <v>30.200000000000003</v>
      </c>
      <c r="F160" s="169">
        <f t="shared" si="20"/>
        <v>77920.510000000009</v>
      </c>
      <c r="G160" s="276"/>
      <c r="H160" s="278">
        <f>SUM(H132:H159)</f>
        <v>2888677.0319999997</v>
      </c>
      <c r="J160" s="188"/>
    </row>
    <row r="161" spans="1:15" ht="15.75" customHeight="1">
      <c r="J161" s="188"/>
    </row>
    <row r="162" spans="1:15" ht="15.75" customHeight="1">
      <c r="A162" s="279"/>
      <c r="B162" s="280"/>
      <c r="C162" s="279"/>
      <c r="D162" s="279"/>
      <c r="E162" s="279"/>
      <c r="F162" s="279"/>
      <c r="G162" s="279"/>
      <c r="H162" s="279"/>
      <c r="J162" s="281" t="s">
        <v>390</v>
      </c>
    </row>
    <row r="163" spans="1:15" ht="15.75" customHeight="1">
      <c r="A163" s="282" t="s">
        <v>209</v>
      </c>
      <c r="B163" s="283" t="s">
        <v>211</v>
      </c>
      <c r="C163" s="283" t="s">
        <v>391</v>
      </c>
      <c r="D163" s="284" t="s">
        <v>392</v>
      </c>
      <c r="E163" s="285" t="s">
        <v>393</v>
      </c>
      <c r="F163" s="286" t="s">
        <v>212</v>
      </c>
      <c r="G163" s="287" t="s">
        <v>214</v>
      </c>
      <c r="H163" s="283" t="s">
        <v>55</v>
      </c>
      <c r="J163" s="188">
        <f>SUM(H164:H177)</f>
        <v>12776.800000000001</v>
      </c>
    </row>
    <row r="164" spans="1:15" ht="15.75" customHeight="1">
      <c r="A164" s="288" t="s">
        <v>215</v>
      </c>
      <c r="B164" s="15" t="s">
        <v>216</v>
      </c>
      <c r="C164" s="36">
        <v>0</v>
      </c>
      <c r="D164" s="317"/>
      <c r="E164" s="318">
        <f t="shared" ref="E164:E177" si="21">C164+D164</f>
        <v>0</v>
      </c>
      <c r="F164" s="15"/>
      <c r="G164" s="15">
        <v>77</v>
      </c>
      <c r="H164" s="15">
        <f t="shared" ref="H164:H176" si="22">E164*G164</f>
        <v>0</v>
      </c>
      <c r="J164" s="24"/>
    </row>
    <row r="165" spans="1:15" ht="15.75" customHeight="1">
      <c r="A165" s="288" t="s">
        <v>218</v>
      </c>
      <c r="B165" s="15" t="s">
        <v>216</v>
      </c>
      <c r="C165" s="36">
        <v>0</v>
      </c>
      <c r="D165" s="317"/>
      <c r="E165" s="318">
        <f t="shared" si="21"/>
        <v>0</v>
      </c>
      <c r="F165" s="15"/>
      <c r="G165" s="15">
        <v>128</v>
      </c>
      <c r="H165" s="15">
        <f t="shared" si="22"/>
        <v>0</v>
      </c>
      <c r="J165" s="188"/>
    </row>
    <row r="166" spans="1:15" ht="15.75" customHeight="1">
      <c r="A166" s="288" t="s">
        <v>219</v>
      </c>
      <c r="B166" s="15" t="s">
        <v>220</v>
      </c>
      <c r="C166" s="36">
        <v>0</v>
      </c>
      <c r="D166" s="317"/>
      <c r="E166" s="318">
        <f t="shared" si="21"/>
        <v>0</v>
      </c>
      <c r="F166" s="291"/>
      <c r="G166" s="15">
        <v>77</v>
      </c>
      <c r="H166" s="15">
        <f t="shared" si="22"/>
        <v>0</v>
      </c>
      <c r="J166" s="188"/>
    </row>
    <row r="167" spans="1:15" ht="15.75" customHeight="1">
      <c r="A167" s="288" t="s">
        <v>221</v>
      </c>
      <c r="B167" s="15" t="s">
        <v>220</v>
      </c>
      <c r="C167" s="36">
        <v>0</v>
      </c>
      <c r="D167" s="317"/>
      <c r="E167" s="318">
        <f t="shared" si="21"/>
        <v>0</v>
      </c>
      <c r="F167" s="15"/>
      <c r="G167" s="15">
        <v>102</v>
      </c>
      <c r="H167" s="15">
        <f t="shared" si="22"/>
        <v>0</v>
      </c>
      <c r="J167" s="24"/>
    </row>
    <row r="168" spans="1:15" ht="15.75" customHeight="1">
      <c r="A168" s="288" t="s">
        <v>222</v>
      </c>
      <c r="B168" s="15" t="s">
        <v>220</v>
      </c>
      <c r="C168" s="36">
        <v>0</v>
      </c>
      <c r="D168" s="317"/>
      <c r="E168" s="318">
        <f t="shared" si="21"/>
        <v>0</v>
      </c>
      <c r="F168" s="15"/>
      <c r="G168" s="15">
        <v>77</v>
      </c>
      <c r="H168" s="15">
        <f t="shared" si="22"/>
        <v>0</v>
      </c>
      <c r="J168" s="188"/>
    </row>
    <row r="169" spans="1:15" ht="15.75" customHeight="1">
      <c r="A169" s="288" t="s">
        <v>223</v>
      </c>
      <c r="B169" s="15" t="s">
        <v>224</v>
      </c>
      <c r="C169" s="36">
        <v>0</v>
      </c>
      <c r="D169" s="317"/>
      <c r="E169" s="318">
        <f t="shared" si="21"/>
        <v>0</v>
      </c>
      <c r="F169" s="15"/>
      <c r="G169" s="15">
        <v>196</v>
      </c>
      <c r="H169" s="15">
        <f t="shared" si="22"/>
        <v>0</v>
      </c>
      <c r="J169" s="134"/>
    </row>
    <row r="170" spans="1:15" ht="15.75" customHeight="1">
      <c r="A170" s="288" t="s">
        <v>225</v>
      </c>
      <c r="B170" s="15" t="s">
        <v>224</v>
      </c>
      <c r="C170" s="36">
        <v>12.2</v>
      </c>
      <c r="D170" s="317">
        <v>12</v>
      </c>
      <c r="E170" s="318">
        <f t="shared" si="21"/>
        <v>24.2</v>
      </c>
      <c r="F170" s="291"/>
      <c r="G170" s="15">
        <v>140</v>
      </c>
      <c r="H170" s="15">
        <f t="shared" si="22"/>
        <v>3388</v>
      </c>
      <c r="I170" s="265"/>
      <c r="J170" s="265"/>
      <c r="K170" s="265"/>
      <c r="L170" s="265"/>
      <c r="M170" s="265"/>
      <c r="N170" s="265"/>
      <c r="O170" s="265"/>
    </row>
    <row r="171" spans="1:15" ht="15.75" customHeight="1">
      <c r="A171" s="288" t="s">
        <v>226</v>
      </c>
      <c r="B171" s="15" t="s">
        <v>227</v>
      </c>
      <c r="C171" s="36">
        <v>0</v>
      </c>
      <c r="D171" s="317"/>
      <c r="E171" s="318">
        <f t="shared" si="21"/>
        <v>0</v>
      </c>
      <c r="F171" s="291"/>
      <c r="G171" s="15">
        <v>128</v>
      </c>
      <c r="H171" s="15">
        <f t="shared" si="22"/>
        <v>0</v>
      </c>
      <c r="I171" s="265"/>
      <c r="J171" s="265"/>
      <c r="K171" s="265"/>
      <c r="L171" s="265"/>
      <c r="M171" s="265"/>
      <c r="N171" s="265"/>
      <c r="O171" s="265"/>
    </row>
    <row r="172" spans="1:15" ht="15.75" customHeight="1">
      <c r="A172" s="288" t="s">
        <v>228</v>
      </c>
      <c r="B172" s="15" t="s">
        <v>229</v>
      </c>
      <c r="C172" s="36">
        <v>0</v>
      </c>
      <c r="D172" s="317"/>
      <c r="E172" s="318">
        <f t="shared" si="21"/>
        <v>0</v>
      </c>
      <c r="F172" s="291"/>
      <c r="G172" s="15">
        <v>196</v>
      </c>
      <c r="H172" s="15">
        <f t="shared" si="22"/>
        <v>0</v>
      </c>
      <c r="I172" s="292"/>
      <c r="J172" s="265"/>
      <c r="K172" s="265"/>
      <c r="L172" s="265"/>
      <c r="M172" s="265"/>
      <c r="N172" s="265"/>
      <c r="O172" s="265"/>
    </row>
    <row r="173" spans="1:15" ht="15.75" customHeight="1">
      <c r="A173" s="288" t="s">
        <v>230</v>
      </c>
      <c r="B173" s="15" t="s">
        <v>229</v>
      </c>
      <c r="C173" s="36">
        <v>19.899999999999999</v>
      </c>
      <c r="D173" s="317"/>
      <c r="E173" s="318">
        <f t="shared" si="21"/>
        <v>19.899999999999999</v>
      </c>
      <c r="F173" s="291"/>
      <c r="G173" s="15">
        <v>128</v>
      </c>
      <c r="H173" s="15">
        <f t="shared" si="22"/>
        <v>2547.1999999999998</v>
      </c>
      <c r="I173" s="293"/>
      <c r="J173" s="265"/>
      <c r="K173" s="265"/>
      <c r="L173" s="265"/>
      <c r="M173" s="265"/>
      <c r="N173" s="265"/>
      <c r="O173" s="265"/>
    </row>
    <row r="174" spans="1:15" ht="15.75" customHeight="1">
      <c r="A174" s="288" t="s">
        <v>231</v>
      </c>
      <c r="B174" s="15" t="s">
        <v>224</v>
      </c>
      <c r="C174" s="36">
        <v>0</v>
      </c>
      <c r="D174" s="317"/>
      <c r="E174" s="318">
        <f t="shared" si="21"/>
        <v>0</v>
      </c>
      <c r="F174" s="291"/>
      <c r="G174" s="15">
        <v>140</v>
      </c>
      <c r="H174" s="15">
        <f t="shared" si="22"/>
        <v>0</v>
      </c>
      <c r="I174" s="293"/>
      <c r="J174" s="265"/>
      <c r="K174" s="265"/>
      <c r="L174" s="265"/>
      <c r="M174" s="265"/>
      <c r="N174" s="265"/>
      <c r="O174" s="265"/>
    </row>
    <row r="175" spans="1:15" ht="15.75" customHeight="1">
      <c r="A175" s="294" t="s">
        <v>232</v>
      </c>
      <c r="B175" s="145" t="s">
        <v>233</v>
      </c>
      <c r="C175" s="36">
        <v>30.2</v>
      </c>
      <c r="D175" s="317">
        <v>13.2</v>
      </c>
      <c r="E175" s="318">
        <f t="shared" si="21"/>
        <v>43.4</v>
      </c>
      <c r="F175" s="295"/>
      <c r="G175" s="15">
        <v>140</v>
      </c>
      <c r="H175" s="15">
        <f t="shared" si="22"/>
        <v>6076</v>
      </c>
      <c r="I175" s="1"/>
      <c r="J175" s="265"/>
      <c r="K175" s="265"/>
      <c r="L175" s="265"/>
      <c r="M175" s="265"/>
      <c r="N175" s="265"/>
      <c r="O175" s="265"/>
    </row>
    <row r="176" spans="1:15" ht="15.75" customHeight="1">
      <c r="A176" s="294" t="s">
        <v>173</v>
      </c>
      <c r="B176" s="296" t="s">
        <v>234</v>
      </c>
      <c r="C176" s="36">
        <v>0</v>
      </c>
      <c r="D176" s="317"/>
      <c r="E176" s="318">
        <f t="shared" si="21"/>
        <v>0</v>
      </c>
      <c r="F176" s="297"/>
      <c r="G176" s="15">
        <v>280</v>
      </c>
      <c r="H176" s="15">
        <f t="shared" si="22"/>
        <v>0</v>
      </c>
      <c r="I176" s="1"/>
      <c r="J176" s="265"/>
      <c r="K176" s="265"/>
      <c r="L176" s="265"/>
      <c r="M176" s="265"/>
      <c r="N176" s="265"/>
      <c r="O176" s="265"/>
    </row>
    <row r="177" spans="1:25" ht="15.75" customHeight="1">
      <c r="A177" s="294" t="s">
        <v>450</v>
      </c>
      <c r="B177" s="296" t="s">
        <v>234</v>
      </c>
      <c r="C177" s="36">
        <v>2.64</v>
      </c>
      <c r="D177" s="317"/>
      <c r="E177" s="318">
        <f t="shared" si="21"/>
        <v>2.64</v>
      </c>
      <c r="F177" s="297"/>
      <c r="G177" s="15">
        <v>290</v>
      </c>
      <c r="H177" s="15">
        <f>G177*E177</f>
        <v>765.6</v>
      </c>
      <c r="I177" s="1"/>
      <c r="J177" s="265"/>
      <c r="K177" s="265"/>
      <c r="L177" s="265"/>
      <c r="M177" s="265"/>
      <c r="N177" s="265"/>
      <c r="O177" s="265"/>
    </row>
    <row r="178" spans="1:25" ht="15.75" customHeight="1">
      <c r="I178" s="265"/>
      <c r="J178" s="265"/>
      <c r="K178" s="265"/>
      <c r="L178" s="265"/>
      <c r="M178" s="265"/>
      <c r="N178" s="265"/>
      <c r="O178" s="265"/>
    </row>
    <row r="179" spans="1:25" ht="3.75" customHeight="1">
      <c r="I179" s="265"/>
      <c r="J179" s="265"/>
      <c r="K179" s="265"/>
      <c r="L179" s="265"/>
      <c r="M179" s="265"/>
      <c r="N179" s="265"/>
      <c r="O179" s="265"/>
    </row>
    <row r="180" spans="1:25" ht="15.75" customHeight="1">
      <c r="A180" s="537" t="s">
        <v>676</v>
      </c>
      <c r="B180" s="538" t="s">
        <v>677</v>
      </c>
      <c r="C180" s="539" t="s">
        <v>43</v>
      </c>
      <c r="D180" s="540" t="s">
        <v>678</v>
      </c>
      <c r="E180" s="537" t="s">
        <v>679</v>
      </c>
      <c r="F180" s="319"/>
      <c r="G180" s="319"/>
      <c r="H180" s="319"/>
      <c r="I180" s="319"/>
      <c r="J180" s="319"/>
      <c r="K180" s="319"/>
      <c r="L180" s="319"/>
      <c r="M180" s="319"/>
      <c r="N180" s="319"/>
      <c r="O180" s="319"/>
      <c r="P180" s="319"/>
      <c r="Q180" s="319"/>
      <c r="R180" s="319"/>
      <c r="S180" s="319"/>
      <c r="T180" s="319"/>
      <c r="U180" s="319"/>
      <c r="V180" s="319"/>
      <c r="W180" s="319"/>
      <c r="X180" s="319"/>
      <c r="Y180" s="319"/>
    </row>
    <row r="181" spans="1:25" ht="27" customHeight="1">
      <c r="A181" s="531"/>
      <c r="B181" s="531"/>
      <c r="C181" s="531"/>
      <c r="D181" s="531"/>
      <c r="E181" s="531"/>
      <c r="F181" s="320"/>
      <c r="G181" s="319"/>
      <c r="H181" s="319"/>
      <c r="I181" s="319"/>
      <c r="J181" s="319"/>
      <c r="K181" s="319"/>
      <c r="L181" s="319"/>
      <c r="M181" s="319"/>
      <c r="N181" s="319"/>
      <c r="O181" s="319"/>
      <c r="P181" s="319"/>
      <c r="Q181" s="319"/>
      <c r="R181" s="319"/>
      <c r="S181" s="319"/>
      <c r="T181" s="319"/>
      <c r="U181" s="319"/>
      <c r="V181" s="319"/>
      <c r="W181" s="319"/>
      <c r="X181" s="319"/>
      <c r="Y181" s="319"/>
    </row>
    <row r="182" spans="1:25" ht="15.75" customHeight="1">
      <c r="A182" s="321">
        <v>60276</v>
      </c>
      <c r="B182" s="321">
        <v>60536</v>
      </c>
      <c r="C182" s="322">
        <f>B182-A182</f>
        <v>260</v>
      </c>
      <c r="D182" s="322">
        <v>10.79</v>
      </c>
      <c r="E182" s="323">
        <f>D182*C182</f>
        <v>2805.3999999999996</v>
      </c>
      <c r="F182" s="319"/>
      <c r="G182" s="319"/>
      <c r="H182" s="319"/>
      <c r="I182" s="319"/>
      <c r="J182" s="319"/>
      <c r="K182" s="319"/>
      <c r="L182" s="319"/>
      <c r="M182" s="319"/>
      <c r="N182" s="319"/>
      <c r="O182" s="319"/>
      <c r="P182" s="319"/>
      <c r="Q182" s="319"/>
      <c r="R182" s="319"/>
      <c r="S182" s="319"/>
      <c r="T182" s="319"/>
      <c r="U182" s="319"/>
      <c r="V182" s="319"/>
      <c r="W182" s="319"/>
      <c r="X182" s="319"/>
      <c r="Y182" s="319"/>
    </row>
    <row r="183" spans="1:25" ht="15.75" customHeight="1">
      <c r="A183" s="541"/>
      <c r="B183" s="542"/>
      <c r="C183" s="542"/>
      <c r="D183" s="543"/>
      <c r="E183" s="319"/>
      <c r="F183" s="319"/>
      <c r="G183" s="319"/>
      <c r="H183" s="319"/>
      <c r="I183" s="319"/>
      <c r="J183" s="319"/>
      <c r="K183" s="319"/>
      <c r="L183" s="319"/>
      <c r="M183" s="319"/>
      <c r="N183" s="319"/>
      <c r="O183" s="319"/>
      <c r="P183" s="319"/>
      <c r="Q183" s="319"/>
      <c r="R183" s="319"/>
      <c r="S183" s="319"/>
      <c r="T183" s="319"/>
      <c r="U183" s="319"/>
      <c r="V183" s="319"/>
      <c r="W183" s="319"/>
      <c r="X183" s="319"/>
      <c r="Y183" s="319"/>
    </row>
    <row r="184" spans="1:25" ht="15.75" customHeight="1">
      <c r="A184" s="537" t="s">
        <v>680</v>
      </c>
      <c r="B184" s="537" t="s">
        <v>681</v>
      </c>
      <c r="C184" s="540" t="s">
        <v>43</v>
      </c>
      <c r="D184" s="540" t="s">
        <v>682</v>
      </c>
      <c r="E184" s="537" t="s">
        <v>679</v>
      </c>
      <c r="F184" s="319"/>
      <c r="G184" s="319"/>
      <c r="H184" s="319"/>
      <c r="I184" s="319"/>
      <c r="J184" s="319"/>
      <c r="K184" s="319"/>
      <c r="L184" s="319"/>
      <c r="M184" s="319"/>
      <c r="N184" s="319"/>
      <c r="O184" s="319"/>
      <c r="P184" s="319"/>
      <c r="Q184" s="319"/>
      <c r="R184" s="319"/>
      <c r="S184" s="319"/>
      <c r="T184" s="319"/>
      <c r="U184" s="319"/>
      <c r="V184" s="319"/>
      <c r="W184" s="319"/>
      <c r="X184" s="319"/>
      <c r="Y184" s="319"/>
    </row>
    <row r="185" spans="1:25" ht="28.5" customHeight="1">
      <c r="A185" s="531"/>
      <c r="B185" s="531"/>
      <c r="C185" s="531"/>
      <c r="D185" s="531"/>
      <c r="E185" s="531"/>
      <c r="F185" s="319"/>
      <c r="G185" s="319"/>
      <c r="H185" s="319"/>
      <c r="I185" s="319"/>
      <c r="J185" s="319"/>
      <c r="K185" s="319"/>
      <c r="L185" s="319"/>
      <c r="M185" s="319"/>
      <c r="N185" s="319"/>
      <c r="O185" s="319"/>
      <c r="P185" s="319"/>
      <c r="Q185" s="319"/>
      <c r="R185" s="319"/>
      <c r="S185" s="319"/>
      <c r="T185" s="319"/>
      <c r="U185" s="319"/>
      <c r="V185" s="319"/>
      <c r="W185" s="319"/>
      <c r="X185" s="319"/>
      <c r="Y185" s="319"/>
    </row>
    <row r="186" spans="1:25" ht="23.25" customHeight="1">
      <c r="A186" s="35">
        <v>1785.9891</v>
      </c>
      <c r="B186" s="35">
        <v>1785.9891</v>
      </c>
      <c r="C186" s="324">
        <f>B186-A186</f>
        <v>0</v>
      </c>
      <c r="D186" s="325">
        <v>7.5</v>
      </c>
      <c r="E186" s="326">
        <f>D186*C186</f>
        <v>0</v>
      </c>
      <c r="F186" s="319"/>
      <c r="G186" s="319"/>
      <c r="H186" s="319"/>
      <c r="I186" s="319"/>
      <c r="J186" s="319"/>
      <c r="K186" s="319"/>
      <c r="L186" s="319"/>
      <c r="M186" s="319"/>
      <c r="N186" s="319"/>
      <c r="O186" s="319"/>
      <c r="P186" s="319"/>
      <c r="Q186" s="319"/>
      <c r="R186" s="319"/>
      <c r="S186" s="319"/>
      <c r="T186" s="319"/>
      <c r="U186" s="319"/>
      <c r="V186" s="319"/>
      <c r="W186" s="319"/>
      <c r="X186" s="319"/>
      <c r="Y186" s="319"/>
    </row>
    <row r="187" spans="1:25" ht="15.75" customHeight="1">
      <c r="I187" s="265"/>
      <c r="J187" s="265"/>
      <c r="K187" s="265"/>
      <c r="L187" s="265"/>
      <c r="M187" s="265"/>
      <c r="N187" s="265"/>
      <c r="O187" s="265"/>
    </row>
    <row r="188" spans="1:25" ht="15.75" customHeight="1">
      <c r="I188" s="265"/>
      <c r="J188" s="265"/>
      <c r="K188" s="265"/>
      <c r="L188" s="265"/>
      <c r="M188" s="265"/>
      <c r="N188" s="265"/>
      <c r="O188" s="265"/>
    </row>
    <row r="189" spans="1:25" ht="15.75" customHeight="1">
      <c r="A189" s="181"/>
      <c r="B189" s="181"/>
      <c r="C189" s="298"/>
      <c r="D189" s="181"/>
      <c r="E189" s="299"/>
      <c r="F189" s="298"/>
      <c r="G189" s="300"/>
      <c r="H189" s="181"/>
      <c r="I189" s="265"/>
      <c r="J189" s="265"/>
      <c r="K189" s="265"/>
      <c r="L189" s="265"/>
      <c r="M189" s="265"/>
      <c r="N189" s="265"/>
      <c r="O189" s="265"/>
    </row>
    <row r="190" spans="1:25" ht="15.75" customHeight="1">
      <c r="A190" s="1"/>
      <c r="B190" s="301"/>
      <c r="C190" s="302"/>
      <c r="D190" s="301"/>
      <c r="E190" s="302"/>
      <c r="F190" s="302"/>
      <c r="G190" s="301"/>
      <c r="H190" s="301"/>
      <c r="I190" s="265"/>
      <c r="J190" s="265"/>
      <c r="K190" s="265"/>
      <c r="L190" s="265"/>
      <c r="M190" s="265"/>
      <c r="N190" s="265"/>
      <c r="O190" s="265"/>
    </row>
    <row r="191" spans="1:25" ht="15.75" customHeight="1">
      <c r="A191" s="1"/>
      <c r="B191" s="301"/>
      <c r="C191" s="302"/>
      <c r="D191" s="301"/>
      <c r="E191" s="302"/>
      <c r="F191" s="302"/>
      <c r="G191" s="301"/>
      <c r="H191" s="301"/>
      <c r="I191" s="265"/>
      <c r="J191" s="265"/>
      <c r="K191" s="265"/>
      <c r="L191" s="265"/>
      <c r="M191" s="265"/>
      <c r="N191" s="265"/>
      <c r="O191" s="265"/>
    </row>
    <row r="192" spans="1:25" ht="15.75" customHeight="1">
      <c r="A192" s="1"/>
      <c r="B192" s="301"/>
      <c r="C192" s="302"/>
      <c r="D192" s="301"/>
      <c r="E192" s="302"/>
      <c r="F192" s="302"/>
      <c r="G192" s="301"/>
      <c r="H192" s="301"/>
      <c r="I192" s="1"/>
      <c r="J192" s="1"/>
      <c r="K192" s="1"/>
      <c r="L192" s="1"/>
      <c r="M192" s="1"/>
      <c r="N192" s="1"/>
      <c r="O192" s="265"/>
    </row>
    <row r="193" spans="1:15" ht="15.75" customHeight="1">
      <c r="A193" s="303"/>
      <c r="B193" s="303"/>
      <c r="C193" s="303"/>
      <c r="D193" s="303"/>
      <c r="E193" s="303"/>
      <c r="F193" s="303"/>
      <c r="G193" s="303"/>
      <c r="H193" s="303"/>
      <c r="I193" s="303"/>
      <c r="J193" s="265"/>
      <c r="K193" s="265"/>
      <c r="L193" s="265"/>
      <c r="M193" s="265"/>
      <c r="N193" s="265"/>
      <c r="O193" s="265"/>
    </row>
    <row r="194" spans="1:15" ht="15.75" customHeight="1">
      <c r="A194" s="304"/>
      <c r="B194" s="304"/>
      <c r="C194" s="298"/>
      <c r="D194" s="181"/>
      <c r="E194" s="305"/>
      <c r="F194" s="298"/>
      <c r="G194" s="306"/>
      <c r="H194" s="181"/>
      <c r="I194" s="307"/>
      <c r="J194" s="265"/>
    </row>
    <row r="195" spans="1:15" ht="15.75" customHeight="1">
      <c r="A195" s="1"/>
      <c r="B195" s="301"/>
      <c r="C195" s="304"/>
      <c r="D195" s="301"/>
      <c r="E195" s="301"/>
      <c r="F195" s="304"/>
      <c r="G195" s="302"/>
      <c r="H195" s="308"/>
      <c r="I195" s="309"/>
      <c r="J195" s="265"/>
    </row>
    <row r="196" spans="1:15" ht="15.75" customHeight="1">
      <c r="A196" s="1"/>
      <c r="B196" s="301"/>
      <c r="C196" s="304"/>
      <c r="D196" s="301"/>
      <c r="E196" s="301"/>
      <c r="F196" s="304"/>
      <c r="G196" s="302"/>
      <c r="H196" s="308"/>
      <c r="I196" s="309"/>
      <c r="J196" s="265"/>
    </row>
    <row r="197" spans="1:15" ht="15.75" customHeight="1">
      <c r="A197" s="1"/>
      <c r="B197" s="301"/>
      <c r="C197" s="304"/>
      <c r="D197" s="301"/>
      <c r="E197" s="301"/>
      <c r="F197" s="304"/>
      <c r="G197" s="302"/>
      <c r="H197" s="308"/>
      <c r="I197" s="309"/>
      <c r="J197" s="265"/>
    </row>
    <row r="198" spans="1:15" ht="15.75" customHeight="1">
      <c r="A198" s="1"/>
      <c r="B198" s="301"/>
      <c r="C198" s="304"/>
      <c r="D198" s="301"/>
      <c r="E198" s="301"/>
      <c r="F198" s="304"/>
      <c r="G198" s="302"/>
      <c r="H198" s="308"/>
      <c r="I198" s="309"/>
      <c r="J198" s="265"/>
    </row>
    <row r="199" spans="1:15" ht="15.75" customHeight="1">
      <c r="A199" s="1"/>
      <c r="B199" s="301"/>
      <c r="C199" s="304"/>
      <c r="D199" s="301"/>
      <c r="E199" s="301"/>
      <c r="F199" s="304"/>
      <c r="G199" s="302"/>
      <c r="H199" s="308"/>
      <c r="I199" s="309"/>
      <c r="J199" s="265"/>
    </row>
    <row r="200" spans="1:15" ht="15.75" customHeight="1">
      <c r="A200" s="1"/>
      <c r="B200" s="301"/>
      <c r="C200" s="304"/>
      <c r="D200" s="301"/>
      <c r="E200" s="301"/>
      <c r="F200" s="304"/>
      <c r="G200" s="302"/>
      <c r="H200" s="308"/>
      <c r="I200" s="309"/>
      <c r="J200" s="265"/>
    </row>
    <row r="201" spans="1:15" ht="15.75" customHeight="1">
      <c r="A201" s="1"/>
      <c r="B201" s="301"/>
      <c r="C201" s="304"/>
      <c r="D201" s="301"/>
      <c r="E201" s="301"/>
      <c r="F201" s="304"/>
      <c r="G201" s="302"/>
      <c r="H201" s="308"/>
      <c r="I201" s="309"/>
      <c r="J201" s="265"/>
    </row>
    <row r="202" spans="1:15" ht="15.75" customHeight="1">
      <c r="A202" s="1"/>
      <c r="B202" s="301"/>
      <c r="C202" s="304"/>
      <c r="D202" s="301"/>
      <c r="E202" s="301"/>
      <c r="F202" s="304"/>
      <c r="G202" s="302"/>
      <c r="H202" s="308"/>
      <c r="I202" s="309"/>
      <c r="J202" s="265"/>
    </row>
    <row r="203" spans="1:15" ht="15.75" customHeight="1">
      <c r="A203" s="1"/>
      <c r="B203" s="301"/>
      <c r="C203" s="304"/>
      <c r="D203" s="301"/>
      <c r="E203" s="301"/>
      <c r="F203" s="304"/>
      <c r="G203" s="302"/>
      <c r="H203" s="308"/>
      <c r="I203" s="309"/>
      <c r="J203" s="265"/>
    </row>
    <row r="204" spans="1:15" ht="15.75" customHeight="1">
      <c r="A204" s="1"/>
      <c r="B204" s="301"/>
      <c r="C204" s="304"/>
      <c r="D204" s="301"/>
      <c r="E204" s="301"/>
      <c r="F204" s="304"/>
      <c r="G204" s="302"/>
      <c r="H204" s="308"/>
      <c r="I204" s="309"/>
      <c r="J204" s="265"/>
    </row>
    <row r="205" spans="1:15" ht="15.75" customHeight="1">
      <c r="A205" s="1"/>
      <c r="B205" s="301"/>
      <c r="C205" s="304"/>
      <c r="D205" s="301"/>
      <c r="E205" s="301"/>
      <c r="F205" s="304"/>
      <c r="G205" s="302"/>
      <c r="H205" s="308"/>
      <c r="I205" s="309"/>
      <c r="J205" s="265"/>
    </row>
    <row r="206" spans="1:15" ht="15.75" customHeight="1">
      <c r="A206" s="1"/>
      <c r="B206" s="301"/>
      <c r="C206" s="304"/>
      <c r="D206" s="301"/>
      <c r="E206" s="301"/>
      <c r="F206" s="304"/>
      <c r="G206" s="302"/>
      <c r="H206" s="308"/>
      <c r="I206" s="309"/>
      <c r="J206" s="265"/>
    </row>
    <row r="207" spans="1:15" ht="15.75" customHeight="1">
      <c r="A207" s="1"/>
      <c r="B207" s="301"/>
      <c r="C207" s="304"/>
      <c r="D207" s="301"/>
      <c r="E207" s="301"/>
      <c r="F207" s="304"/>
      <c r="G207" s="302"/>
      <c r="H207" s="308"/>
      <c r="I207" s="309"/>
      <c r="J207" s="265"/>
    </row>
    <row r="208" spans="1:15" ht="15.75" customHeight="1">
      <c r="A208" s="1"/>
      <c r="B208" s="301"/>
      <c r="C208" s="304"/>
      <c r="D208" s="301"/>
      <c r="E208" s="301"/>
      <c r="F208" s="304"/>
      <c r="G208" s="302"/>
      <c r="H208" s="308"/>
      <c r="I208" s="309"/>
      <c r="J208" s="265"/>
    </row>
    <row r="209" spans="1:10" ht="15.75" customHeight="1">
      <c r="A209" s="1"/>
      <c r="B209" s="301"/>
      <c r="C209" s="304"/>
      <c r="D209" s="301"/>
      <c r="E209" s="301"/>
      <c r="F209" s="304"/>
      <c r="G209" s="308"/>
      <c r="H209" s="308"/>
      <c r="I209" s="309"/>
      <c r="J209" s="265"/>
    </row>
    <row r="210" spans="1:10" ht="15.75" customHeight="1">
      <c r="A210" s="1"/>
      <c r="B210" s="301"/>
      <c r="C210" s="304"/>
      <c r="D210" s="301"/>
      <c r="E210" s="301"/>
      <c r="F210" s="304"/>
      <c r="G210" s="302"/>
      <c r="H210" s="308"/>
      <c r="I210" s="309"/>
      <c r="J210" s="265"/>
    </row>
    <row r="211" spans="1:10" ht="15.75" customHeight="1">
      <c r="A211" s="1"/>
      <c r="B211" s="301"/>
      <c r="C211" s="304"/>
      <c r="D211" s="301"/>
      <c r="E211" s="301"/>
      <c r="F211" s="304"/>
      <c r="G211" s="302"/>
      <c r="H211" s="308"/>
      <c r="I211" s="309"/>
      <c r="J211" s="265"/>
    </row>
    <row r="212" spans="1:10" ht="15.75" customHeight="1">
      <c r="A212" s="1"/>
      <c r="B212" s="301"/>
      <c r="C212" s="304"/>
      <c r="D212" s="301"/>
      <c r="E212" s="301"/>
      <c r="F212" s="304"/>
      <c r="G212" s="302"/>
      <c r="H212" s="308"/>
      <c r="I212" s="309"/>
      <c r="J212" s="265"/>
    </row>
    <row r="213" spans="1:10" ht="15.75" customHeight="1">
      <c r="A213" s="1"/>
      <c r="B213" s="301"/>
      <c r="C213" s="304"/>
      <c r="D213" s="301"/>
      <c r="E213" s="301"/>
      <c r="F213" s="304"/>
      <c r="G213" s="302"/>
      <c r="H213" s="308"/>
      <c r="I213" s="309"/>
      <c r="J213" s="265"/>
    </row>
    <row r="214" spans="1:10" ht="15.75" customHeight="1">
      <c r="A214" s="1"/>
      <c r="B214" s="301"/>
      <c r="C214" s="304"/>
      <c r="D214" s="301"/>
      <c r="E214" s="301"/>
      <c r="F214" s="304"/>
      <c r="G214" s="302"/>
      <c r="H214" s="308"/>
      <c r="I214" s="309"/>
      <c r="J214" s="265"/>
    </row>
    <row r="215" spans="1:10" ht="15.75" customHeight="1">
      <c r="A215" s="1"/>
      <c r="B215" s="301"/>
      <c r="C215" s="304"/>
      <c r="D215" s="301"/>
      <c r="E215" s="301"/>
      <c r="F215" s="304"/>
      <c r="G215" s="302"/>
      <c r="H215" s="308"/>
      <c r="I215" s="309"/>
      <c r="J215" s="265"/>
    </row>
    <row r="216" spans="1:10" ht="15.75" customHeight="1">
      <c r="A216" s="1"/>
      <c r="B216" s="301"/>
      <c r="C216" s="304"/>
      <c r="D216" s="301"/>
      <c r="E216" s="301"/>
      <c r="F216" s="304"/>
      <c r="G216" s="302"/>
      <c r="H216" s="308"/>
      <c r="I216" s="309"/>
      <c r="J216" s="265"/>
    </row>
    <row r="217" spans="1:10" ht="15.75" customHeight="1">
      <c r="A217" s="310"/>
      <c r="B217" s="301"/>
      <c r="C217" s="304"/>
      <c r="D217" s="301"/>
      <c r="E217" s="301"/>
      <c r="F217" s="304"/>
      <c r="G217" s="302"/>
      <c r="H217" s="308"/>
      <c r="I217" s="309"/>
      <c r="J217" s="265"/>
    </row>
    <row r="218" spans="1:10" ht="15.75" customHeight="1">
      <c r="A218" s="310"/>
      <c r="B218" s="301"/>
      <c r="C218" s="304"/>
      <c r="D218" s="301"/>
      <c r="E218" s="301"/>
      <c r="F218" s="304"/>
      <c r="G218" s="302"/>
      <c r="H218" s="308"/>
      <c r="I218" s="309"/>
      <c r="J218" s="265"/>
    </row>
    <row r="219" spans="1:10" ht="15.75" customHeight="1">
      <c r="A219" s="310"/>
      <c r="B219" s="301"/>
      <c r="C219" s="304"/>
      <c r="D219" s="301"/>
      <c r="E219" s="301"/>
      <c r="F219" s="304"/>
      <c r="G219" s="302"/>
      <c r="H219" s="308"/>
      <c r="I219" s="309"/>
      <c r="J219" s="265"/>
    </row>
    <row r="220" spans="1:10" ht="15.75" customHeight="1">
      <c r="A220" s="1"/>
      <c r="B220" s="301"/>
      <c r="C220" s="301"/>
      <c r="D220" s="301"/>
      <c r="E220" s="301"/>
      <c r="F220" s="301"/>
      <c r="G220" s="302"/>
      <c r="H220" s="308"/>
      <c r="I220" s="308"/>
      <c r="J220" s="265"/>
    </row>
    <row r="221" spans="1:10" ht="15.75" customHeight="1">
      <c r="A221" s="1"/>
      <c r="B221" s="301"/>
      <c r="C221" s="1"/>
      <c r="D221" s="1"/>
      <c r="E221" s="1"/>
      <c r="F221" s="1"/>
      <c r="G221" s="1"/>
      <c r="H221" s="1"/>
      <c r="I221" s="1"/>
      <c r="J221" s="265"/>
    </row>
    <row r="222" spans="1:10" ht="15.75" customHeight="1">
      <c r="A222" s="181"/>
      <c r="B222" s="181"/>
      <c r="C222" s="298"/>
      <c r="D222" s="181"/>
      <c r="E222" s="299"/>
      <c r="F222" s="298"/>
      <c r="G222" s="181"/>
      <c r="H222" s="311"/>
      <c r="I222" s="311"/>
      <c r="J222" s="265"/>
    </row>
    <row r="223" spans="1:10" ht="15.75" customHeight="1">
      <c r="A223" s="312"/>
      <c r="B223" s="301"/>
      <c r="C223" s="304"/>
      <c r="D223" s="301"/>
      <c r="E223" s="1"/>
      <c r="F223" s="304"/>
      <c r="G223" s="1"/>
      <c r="H223" s="313"/>
      <c r="I223" s="533"/>
      <c r="J223" s="265"/>
    </row>
    <row r="224" spans="1:10" ht="15.75" customHeight="1">
      <c r="A224" s="1"/>
      <c r="B224" s="301"/>
      <c r="C224" s="304"/>
      <c r="D224" s="301"/>
      <c r="E224" s="301"/>
      <c r="F224" s="304"/>
      <c r="G224" s="302"/>
      <c r="H224" s="308"/>
      <c r="I224" s="522"/>
      <c r="J224" s="265"/>
    </row>
    <row r="225" spans="1:10" ht="15.75" customHeight="1">
      <c r="A225" s="310"/>
      <c r="B225" s="301"/>
      <c r="C225" s="304"/>
      <c r="D225" s="301"/>
      <c r="E225" s="301"/>
      <c r="F225" s="304"/>
      <c r="G225" s="302"/>
      <c r="H225" s="308"/>
      <c r="I225" s="522"/>
      <c r="J225" s="265"/>
    </row>
    <row r="226" spans="1:10" ht="15.75" customHeight="1">
      <c r="A226" s="310"/>
      <c r="B226" s="301"/>
      <c r="C226" s="304"/>
      <c r="D226" s="301"/>
      <c r="E226" s="301"/>
      <c r="F226" s="304"/>
      <c r="G226" s="302"/>
      <c r="H226" s="308"/>
      <c r="I226" s="1"/>
      <c r="J226" s="265"/>
    </row>
    <row r="227" spans="1:10" ht="15.75" customHeight="1">
      <c r="A227" s="1"/>
      <c r="B227" s="301"/>
      <c r="C227" s="304"/>
      <c r="D227" s="301"/>
      <c r="E227" s="1"/>
      <c r="F227" s="304"/>
      <c r="G227" s="1"/>
      <c r="H227" s="313"/>
      <c r="I227" s="1"/>
      <c r="J227" s="265"/>
    </row>
    <row r="228" spans="1:10" ht="15.75" customHeight="1">
      <c r="A228" s="312"/>
      <c r="B228" s="301"/>
      <c r="C228" s="304"/>
      <c r="D228" s="301"/>
      <c r="E228" s="1"/>
      <c r="F228" s="304"/>
      <c r="G228" s="1"/>
      <c r="H228" s="313"/>
      <c r="I228" s="1"/>
      <c r="J228" s="265"/>
    </row>
    <row r="229" spans="1:10" ht="15.75" customHeight="1">
      <c r="A229" s="312"/>
      <c r="B229" s="301"/>
      <c r="C229" s="304"/>
      <c r="D229" s="301"/>
      <c r="E229" s="1"/>
      <c r="F229" s="304"/>
      <c r="G229" s="1"/>
      <c r="H229" s="313"/>
      <c r="I229" s="1"/>
      <c r="J229" s="265"/>
    </row>
    <row r="230" spans="1:10" ht="15.75" customHeight="1">
      <c r="A230" s="1"/>
      <c r="B230" s="301"/>
      <c r="C230" s="304"/>
      <c r="D230" s="301"/>
      <c r="E230" s="1"/>
      <c r="F230" s="304"/>
      <c r="G230" s="301"/>
      <c r="H230" s="313"/>
      <c r="I230" s="1"/>
      <c r="J230" s="265"/>
    </row>
    <row r="231" spans="1:10" ht="15.75" customHeight="1">
      <c r="A231" s="1"/>
      <c r="B231" s="301"/>
      <c r="C231" s="304"/>
      <c r="D231" s="301"/>
      <c r="E231" s="1"/>
      <c r="F231" s="304"/>
      <c r="G231" s="1"/>
      <c r="H231" s="313"/>
      <c r="I231" s="1"/>
      <c r="J231" s="265"/>
    </row>
    <row r="232" spans="1:10" ht="15.75" customHeight="1">
      <c r="A232" s="1"/>
      <c r="B232" s="301"/>
      <c r="C232" s="304"/>
      <c r="D232" s="301"/>
      <c r="E232" s="1"/>
      <c r="F232" s="304"/>
      <c r="G232" s="1"/>
      <c r="H232" s="313"/>
      <c r="I232" s="1"/>
      <c r="J232" s="265"/>
    </row>
    <row r="233" spans="1:10" ht="15.75" customHeight="1">
      <c r="A233" s="1"/>
      <c r="B233" s="301"/>
      <c r="C233" s="304"/>
      <c r="D233" s="301"/>
      <c r="E233" s="1"/>
      <c r="F233" s="304"/>
      <c r="G233" s="1"/>
      <c r="H233" s="313"/>
      <c r="I233" s="1"/>
      <c r="J233" s="265"/>
    </row>
    <row r="234" spans="1:10" ht="15.75" customHeight="1">
      <c r="A234" s="1"/>
      <c r="B234" s="301"/>
      <c r="C234" s="304"/>
      <c r="D234" s="301"/>
      <c r="E234" s="301"/>
      <c r="F234" s="304"/>
      <c r="G234" s="301"/>
      <c r="H234" s="313"/>
      <c r="I234" s="1"/>
      <c r="J234" s="265"/>
    </row>
    <row r="235" spans="1:10" ht="15.75" customHeight="1">
      <c r="A235" s="1"/>
      <c r="B235" s="301"/>
      <c r="C235" s="304"/>
      <c r="D235" s="301"/>
      <c r="E235" s="301"/>
      <c r="F235" s="304"/>
      <c r="G235" s="301"/>
      <c r="H235" s="313"/>
      <c r="I235" s="1"/>
      <c r="J235" s="265"/>
    </row>
    <row r="236" spans="1:10" ht="15.75" customHeight="1">
      <c r="A236" s="1"/>
      <c r="B236" s="301"/>
      <c r="C236" s="304"/>
      <c r="D236" s="301"/>
      <c r="E236" s="1"/>
      <c r="F236" s="304"/>
      <c r="G236" s="301"/>
      <c r="H236" s="313"/>
      <c r="I236" s="1"/>
      <c r="J236" s="265"/>
    </row>
    <row r="237" spans="1:10" ht="15.75" customHeight="1">
      <c r="A237" s="1"/>
      <c r="B237" s="301"/>
      <c r="C237" s="304"/>
      <c r="D237" s="301"/>
      <c r="E237" s="1"/>
      <c r="F237" s="304"/>
      <c r="G237" s="301"/>
      <c r="H237" s="313"/>
      <c r="I237" s="1"/>
      <c r="J237" s="265"/>
    </row>
    <row r="238" spans="1:10" ht="15.75" customHeight="1">
      <c r="A238" s="1"/>
      <c r="B238" s="301"/>
      <c r="C238" s="304"/>
      <c r="D238" s="301"/>
      <c r="E238" s="1"/>
      <c r="F238" s="304"/>
      <c r="G238" s="301"/>
      <c r="H238" s="313"/>
      <c r="I238" s="1"/>
      <c r="J238" s="265"/>
    </row>
    <row r="239" spans="1:10" ht="15.75" customHeight="1">
      <c r="A239" s="1"/>
      <c r="B239" s="301"/>
      <c r="C239" s="304"/>
      <c r="D239" s="301"/>
      <c r="E239" s="1"/>
      <c r="F239" s="304"/>
      <c r="G239" s="301"/>
      <c r="H239" s="313"/>
      <c r="I239" s="1"/>
      <c r="J239" s="265"/>
    </row>
    <row r="240" spans="1:10" ht="15.75" customHeight="1">
      <c r="A240" s="1"/>
      <c r="B240" s="301"/>
      <c r="C240" s="304"/>
      <c r="D240" s="301"/>
      <c r="E240" s="1"/>
      <c r="F240" s="304"/>
      <c r="G240" s="301"/>
      <c r="H240" s="313"/>
      <c r="I240" s="1"/>
      <c r="J240" s="265"/>
    </row>
    <row r="241" spans="1:10" ht="15.75" customHeight="1">
      <c r="A241" s="1"/>
      <c r="B241" s="301"/>
      <c r="C241" s="304"/>
      <c r="D241" s="301"/>
      <c r="E241" s="1"/>
      <c r="F241" s="304"/>
      <c r="G241" s="301"/>
      <c r="H241" s="313"/>
      <c r="I241" s="1"/>
      <c r="J241" s="265"/>
    </row>
    <row r="242" spans="1:10" ht="15.75" customHeight="1">
      <c r="A242" s="1"/>
      <c r="B242" s="301"/>
      <c r="C242" s="304"/>
      <c r="D242" s="301"/>
      <c r="E242" s="1"/>
      <c r="F242" s="304"/>
      <c r="G242" s="301"/>
      <c r="H242" s="313"/>
      <c r="I242" s="1"/>
      <c r="J242" s="265"/>
    </row>
    <row r="243" spans="1:10" ht="15.75" customHeight="1">
      <c r="A243" s="1"/>
      <c r="B243" s="301"/>
      <c r="C243" s="304"/>
      <c r="D243" s="301"/>
      <c r="E243" s="1"/>
      <c r="F243" s="304"/>
      <c r="G243" s="301"/>
      <c r="H243" s="313"/>
      <c r="I243" s="1"/>
      <c r="J243" s="265"/>
    </row>
    <row r="244" spans="1:10" ht="15.75" customHeight="1">
      <c r="A244" s="1"/>
      <c r="B244" s="301"/>
      <c r="C244" s="304"/>
      <c r="D244" s="301"/>
      <c r="E244" s="301"/>
      <c r="F244" s="304"/>
      <c r="G244" s="301"/>
      <c r="H244" s="313"/>
      <c r="I244" s="1"/>
      <c r="J244" s="265"/>
    </row>
    <row r="245" spans="1:10" ht="15.75" customHeight="1">
      <c r="A245" s="1"/>
      <c r="B245" s="301"/>
      <c r="C245" s="304"/>
      <c r="D245" s="301"/>
      <c r="E245" s="1"/>
      <c r="F245" s="304"/>
      <c r="G245" s="301"/>
      <c r="H245" s="313"/>
      <c r="I245" s="1"/>
      <c r="J245" s="265"/>
    </row>
    <row r="246" spans="1:10" ht="15.75" customHeight="1">
      <c r="A246" s="1"/>
      <c r="B246" s="301"/>
      <c r="C246" s="304"/>
      <c r="D246" s="301"/>
      <c r="E246" s="1"/>
      <c r="F246" s="304"/>
      <c r="G246" s="301"/>
      <c r="H246" s="313"/>
      <c r="I246" s="1"/>
      <c r="J246" s="265"/>
    </row>
    <row r="247" spans="1:10" ht="15.75" customHeight="1">
      <c r="A247" s="1"/>
      <c r="B247" s="301"/>
      <c r="C247" s="304"/>
      <c r="D247" s="301"/>
      <c r="E247" s="1"/>
      <c r="F247" s="304"/>
      <c r="G247" s="301"/>
      <c r="H247" s="313"/>
      <c r="I247" s="1"/>
      <c r="J247" s="265"/>
    </row>
    <row r="248" spans="1:10" ht="15.75" customHeight="1">
      <c r="A248" s="1"/>
      <c r="B248" s="301"/>
      <c r="C248" s="304"/>
      <c r="D248" s="301"/>
      <c r="E248" s="1"/>
      <c r="F248" s="304"/>
      <c r="G248" s="301"/>
      <c r="H248" s="313"/>
      <c r="I248" s="1"/>
      <c r="J248" s="265"/>
    </row>
    <row r="249" spans="1:10" ht="15.75" customHeight="1">
      <c r="A249" s="1"/>
      <c r="B249" s="301"/>
      <c r="C249" s="304"/>
      <c r="D249" s="301"/>
      <c r="E249" s="1"/>
      <c r="F249" s="304"/>
      <c r="G249" s="301"/>
      <c r="H249" s="313"/>
      <c r="I249" s="1"/>
      <c r="J249" s="265"/>
    </row>
    <row r="250" spans="1:10" ht="15.75" customHeight="1">
      <c r="A250" s="1"/>
      <c r="B250" s="301"/>
      <c r="C250" s="304"/>
      <c r="D250" s="301"/>
      <c r="E250" s="1"/>
      <c r="F250" s="304"/>
      <c r="G250" s="301"/>
      <c r="H250" s="313"/>
      <c r="I250" s="1"/>
      <c r="J250" s="265"/>
    </row>
    <row r="251" spans="1:10" ht="15.75" customHeight="1">
      <c r="A251" s="1"/>
      <c r="B251" s="301"/>
      <c r="C251" s="304"/>
      <c r="D251" s="301"/>
      <c r="E251" s="1"/>
      <c r="F251" s="304"/>
      <c r="G251" s="301"/>
      <c r="H251" s="313"/>
      <c r="I251" s="1"/>
      <c r="J251" s="265"/>
    </row>
    <row r="252" spans="1:10" ht="15.75" customHeight="1">
      <c r="A252" s="1"/>
      <c r="B252" s="301"/>
      <c r="C252" s="304"/>
      <c r="D252" s="301"/>
      <c r="E252" s="1"/>
      <c r="F252" s="304"/>
      <c r="G252" s="301"/>
      <c r="H252" s="313"/>
      <c r="I252" s="1"/>
      <c r="J252" s="265"/>
    </row>
    <row r="253" spans="1:10" ht="15.75" customHeight="1">
      <c r="A253" s="1"/>
      <c r="B253" s="301"/>
      <c r="C253" s="304"/>
      <c r="D253" s="301"/>
      <c r="E253" s="1"/>
      <c r="F253" s="304"/>
      <c r="G253" s="301"/>
      <c r="H253" s="313"/>
      <c r="I253" s="1"/>
      <c r="J253" s="265"/>
    </row>
    <row r="254" spans="1:10" ht="15.75" customHeight="1">
      <c r="A254" s="1"/>
      <c r="B254" s="301"/>
      <c r="C254" s="304"/>
      <c r="D254" s="301"/>
      <c r="E254" s="1"/>
      <c r="F254" s="304"/>
      <c r="G254" s="301"/>
      <c r="H254" s="313"/>
      <c r="I254" s="1"/>
      <c r="J254" s="265"/>
    </row>
    <row r="255" spans="1:10" ht="15.75" customHeight="1">
      <c r="A255" s="1"/>
      <c r="B255" s="301"/>
      <c r="C255" s="304"/>
      <c r="D255" s="301"/>
      <c r="E255" s="1"/>
      <c r="F255" s="304"/>
      <c r="G255" s="301"/>
      <c r="H255" s="313"/>
      <c r="I255" s="1"/>
      <c r="J255" s="265"/>
    </row>
    <row r="256" spans="1:10" ht="15.75" customHeight="1">
      <c r="A256" s="1"/>
      <c r="B256" s="301"/>
      <c r="C256" s="304"/>
      <c r="D256" s="301"/>
      <c r="E256" s="1"/>
      <c r="F256" s="304"/>
      <c r="G256" s="301"/>
      <c r="H256" s="313"/>
      <c r="I256" s="1"/>
      <c r="J256" s="265"/>
    </row>
    <row r="257" spans="1:10" ht="15.75" customHeight="1">
      <c r="A257" s="1"/>
      <c r="B257" s="301"/>
      <c r="C257" s="304"/>
      <c r="D257" s="301"/>
      <c r="E257" s="1"/>
      <c r="F257" s="304"/>
      <c r="G257" s="301"/>
      <c r="H257" s="313"/>
      <c r="I257" s="1"/>
      <c r="J257" s="265"/>
    </row>
    <row r="258" spans="1:10" ht="15.75" customHeight="1">
      <c r="A258" s="312"/>
      <c r="B258" s="301"/>
      <c r="C258" s="304"/>
      <c r="D258" s="301"/>
      <c r="E258" s="1"/>
      <c r="F258" s="304"/>
      <c r="G258" s="301"/>
      <c r="H258" s="313"/>
      <c r="I258" s="1"/>
      <c r="J258" s="265"/>
    </row>
    <row r="259" spans="1:10" ht="15.75" customHeight="1">
      <c r="A259" s="312"/>
      <c r="B259" s="301"/>
      <c r="C259" s="304"/>
      <c r="D259" s="301"/>
      <c r="E259" s="1"/>
      <c r="F259" s="304"/>
      <c r="G259" s="301"/>
      <c r="H259" s="313"/>
      <c r="I259" s="1"/>
      <c r="J259" s="265"/>
    </row>
    <row r="260" spans="1:10" ht="15.75" customHeight="1">
      <c r="A260" s="1"/>
      <c r="B260" s="301"/>
      <c r="C260" s="304"/>
      <c r="D260" s="301"/>
      <c r="E260" s="1"/>
      <c r="F260" s="304"/>
      <c r="G260" s="301"/>
      <c r="H260" s="313"/>
      <c r="I260" s="1"/>
      <c r="J260" s="265"/>
    </row>
    <row r="261" spans="1:10" ht="15.75" customHeight="1">
      <c r="A261" s="1"/>
      <c r="B261" s="301"/>
      <c r="C261" s="304"/>
      <c r="D261" s="301"/>
      <c r="E261" s="1"/>
      <c r="F261" s="304"/>
      <c r="G261" s="301"/>
      <c r="H261" s="313"/>
      <c r="I261" s="1"/>
      <c r="J261" s="265"/>
    </row>
    <row r="262" spans="1:10" ht="15.75" customHeight="1">
      <c r="A262" s="312"/>
      <c r="B262" s="301"/>
      <c r="C262" s="304"/>
      <c r="D262" s="301"/>
      <c r="E262" s="1"/>
      <c r="F262" s="304"/>
      <c r="G262" s="301"/>
      <c r="H262" s="313"/>
      <c r="I262" s="1"/>
      <c r="J262" s="265"/>
    </row>
    <row r="263" spans="1:10" ht="15.75" customHeight="1">
      <c r="A263" s="1"/>
      <c r="B263" s="301"/>
      <c r="C263" s="304"/>
      <c r="D263" s="301"/>
      <c r="E263" s="1"/>
      <c r="F263" s="304"/>
      <c r="G263" s="301"/>
      <c r="H263" s="313"/>
      <c r="I263" s="1"/>
      <c r="J263" s="265"/>
    </row>
    <row r="264" spans="1:10" ht="15.75" customHeight="1">
      <c r="A264" s="1"/>
      <c r="B264" s="301"/>
      <c r="C264" s="304"/>
      <c r="D264" s="301"/>
      <c r="E264" s="1"/>
      <c r="F264" s="304"/>
      <c r="G264" s="301"/>
      <c r="H264" s="313"/>
      <c r="I264" s="1"/>
      <c r="J264" s="265"/>
    </row>
    <row r="265" spans="1:10" ht="15.75" customHeight="1">
      <c r="A265" s="1"/>
      <c r="B265" s="301"/>
      <c r="C265" s="304"/>
      <c r="D265" s="301"/>
      <c r="E265" s="1"/>
      <c r="F265" s="304"/>
      <c r="G265" s="301"/>
      <c r="H265" s="313"/>
      <c r="I265" s="1"/>
      <c r="J265" s="265"/>
    </row>
    <row r="266" spans="1:10" ht="15.75" customHeight="1">
      <c r="A266" s="1"/>
      <c r="B266" s="301"/>
      <c r="C266" s="304"/>
      <c r="D266" s="301"/>
      <c r="E266" s="1"/>
      <c r="F266" s="314"/>
      <c r="G266" s="1"/>
      <c r="H266" s="313"/>
      <c r="I266" s="1"/>
      <c r="J266" s="265"/>
    </row>
    <row r="267" spans="1:10" ht="15.75" customHeight="1">
      <c r="A267" s="303"/>
      <c r="B267" s="303"/>
      <c r="C267" s="303"/>
      <c r="D267" s="303"/>
      <c r="E267" s="303"/>
      <c r="F267" s="303"/>
      <c r="G267" s="303"/>
      <c r="H267" s="303"/>
      <c r="I267" s="303"/>
      <c r="J267" s="265"/>
    </row>
    <row r="268" spans="1:10" ht="15.75" customHeight="1">
      <c r="A268" s="303"/>
      <c r="B268" s="303"/>
      <c r="C268" s="303"/>
      <c r="D268" s="303"/>
      <c r="E268" s="303"/>
      <c r="F268" s="303"/>
      <c r="G268" s="303"/>
      <c r="H268" s="303"/>
      <c r="I268" s="303"/>
      <c r="J268" s="265"/>
    </row>
    <row r="269" spans="1:1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265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5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5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5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5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5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5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5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5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5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5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5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5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5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5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5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65"/>
    </row>
    <row r="286" spans="1:1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265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65"/>
    </row>
    <row r="288" spans="1:1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265"/>
    </row>
    <row r="289" spans="1:1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265"/>
    </row>
    <row r="290" spans="1:1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265"/>
    </row>
    <row r="291" spans="1:10" ht="15.75" customHeight="1"/>
    <row r="292" spans="1:10" ht="15.75" customHeight="1"/>
    <row r="293" spans="1:10" ht="15.75" customHeight="1"/>
    <row r="294" spans="1:10" ht="15.75" customHeight="1"/>
    <row r="295" spans="1:10" ht="15.75" customHeight="1"/>
    <row r="296" spans="1:10" ht="15.75" customHeight="1"/>
    <row r="297" spans="1:10" ht="15.75" customHeight="1"/>
    <row r="298" spans="1:10" ht="15.75" customHeight="1"/>
    <row r="299" spans="1:10" ht="15.75" customHeight="1"/>
    <row r="300" spans="1:10" ht="15.75" customHeight="1"/>
    <row r="301" spans="1:10" ht="15.75" customHeight="1"/>
    <row r="302" spans="1:10" ht="15.75" customHeight="1"/>
    <row r="303" spans="1:10" ht="15.75" customHeight="1"/>
    <row r="304" spans="1:10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mergeCells count="17">
    <mergeCell ref="A180:A181"/>
    <mergeCell ref="B180:B181"/>
    <mergeCell ref="E180:E181"/>
    <mergeCell ref="E184:E185"/>
    <mergeCell ref="I223:I225"/>
    <mergeCell ref="C180:C181"/>
    <mergeCell ref="D180:D181"/>
    <mergeCell ref="A183:D183"/>
    <mergeCell ref="A184:A185"/>
    <mergeCell ref="B184:B185"/>
    <mergeCell ref="C184:C185"/>
    <mergeCell ref="D184:D185"/>
    <mergeCell ref="A2:K2"/>
    <mergeCell ref="A36:G36"/>
    <mergeCell ref="A41:G41"/>
    <mergeCell ref="F72:H72"/>
    <mergeCell ref="A130:H130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Y1009"/>
  <sheetViews>
    <sheetView workbookViewId="0"/>
  </sheetViews>
  <sheetFormatPr defaultColWidth="14.42578125" defaultRowHeight="15" customHeight="1"/>
  <cols>
    <col min="1" max="1" width="50.28515625" customWidth="1"/>
    <col min="2" max="2" width="16.8554687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8.140625" customWidth="1"/>
    <col min="12" max="12" width="13.28515625" customWidth="1"/>
    <col min="13" max="26" width="8.85546875" customWidth="1"/>
  </cols>
  <sheetData>
    <row r="2" spans="1:12" ht="24">
      <c r="A2" s="521" t="s">
        <v>0</v>
      </c>
      <c r="B2" s="522"/>
      <c r="C2" s="522"/>
      <c r="D2" s="522"/>
      <c r="E2" s="522"/>
      <c r="F2" s="522"/>
      <c r="G2" s="522"/>
      <c r="H2" s="522"/>
      <c r="I2" s="522"/>
      <c r="J2" s="522"/>
      <c r="K2" s="522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740</v>
      </c>
      <c r="B4" s="19" t="s">
        <v>14</v>
      </c>
      <c r="C4" s="11">
        <v>1</v>
      </c>
      <c r="D4" s="12">
        <v>0</v>
      </c>
      <c r="E4" s="13"/>
      <c r="F4" s="14"/>
      <c r="G4" s="12">
        <f t="shared" ref="G4:G33" si="0">D4+E4-F4</f>
        <v>0</v>
      </c>
      <c r="H4" s="14">
        <v>1</v>
      </c>
      <c r="I4" s="15">
        <f t="shared" ref="I4:I33" si="1">C4*G4*H4</f>
        <v>0</v>
      </c>
      <c r="J4" s="16">
        <v>0</v>
      </c>
      <c r="K4" s="17">
        <v>190</v>
      </c>
      <c r="L4" s="17">
        <f t="shared" ref="L4:L33" si="2">J4*K4</f>
        <v>0</v>
      </c>
    </row>
    <row r="5" spans="1:12">
      <c r="A5" s="9" t="s">
        <v>741</v>
      </c>
      <c r="B5" s="19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742</v>
      </c>
      <c r="B6" s="19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743</v>
      </c>
      <c r="B7" s="19" t="s">
        <v>16</v>
      </c>
      <c r="C7" s="11">
        <v>1</v>
      </c>
      <c r="D7" s="12">
        <v>0</v>
      </c>
      <c r="E7" s="13"/>
      <c r="F7" s="14"/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744</v>
      </c>
      <c r="B8" s="19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745</v>
      </c>
      <c r="B9" s="19" t="s">
        <v>16</v>
      </c>
      <c r="C9" s="11">
        <v>0.5</v>
      </c>
      <c r="D9" s="12">
        <v>0</v>
      </c>
      <c r="E9" s="13"/>
      <c r="F9" s="14"/>
      <c r="G9" s="12">
        <f t="shared" si="0"/>
        <v>0</v>
      </c>
      <c r="H9" s="14">
        <v>10</v>
      </c>
      <c r="I9" s="15">
        <f t="shared" si="1"/>
        <v>0</v>
      </c>
      <c r="J9" s="16">
        <f t="shared" si="3"/>
        <v>0</v>
      </c>
      <c r="K9" s="17">
        <v>87.5</v>
      </c>
      <c r="L9" s="17">
        <f t="shared" si="2"/>
        <v>0</v>
      </c>
    </row>
    <row r="10" spans="1:12">
      <c r="A10" s="9" t="s">
        <v>746</v>
      </c>
      <c r="B10" s="19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747</v>
      </c>
      <c r="B11" s="19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748</v>
      </c>
      <c r="B12" s="19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749</v>
      </c>
      <c r="B13" s="19" t="s">
        <v>16</v>
      </c>
      <c r="C13" s="11">
        <v>1</v>
      </c>
      <c r="D13" s="12">
        <v>0</v>
      </c>
      <c r="E13" s="13"/>
      <c r="F13" s="14"/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750</v>
      </c>
      <c r="B14" s="19" t="s">
        <v>26</v>
      </c>
      <c r="C14" s="11">
        <v>0.2</v>
      </c>
      <c r="D14" s="12">
        <v>275</v>
      </c>
      <c r="E14" s="13">
        <v>80</v>
      </c>
      <c r="F14" s="14">
        <v>160</v>
      </c>
      <c r="G14" s="12">
        <f t="shared" si="0"/>
        <v>195</v>
      </c>
      <c r="H14" s="14">
        <v>18</v>
      </c>
      <c r="I14" s="15">
        <f t="shared" si="1"/>
        <v>702</v>
      </c>
      <c r="J14" s="16">
        <f t="shared" si="4"/>
        <v>3510</v>
      </c>
      <c r="K14" s="17">
        <v>68</v>
      </c>
      <c r="L14" s="17">
        <f t="shared" si="2"/>
        <v>238680</v>
      </c>
    </row>
    <row r="15" spans="1:12">
      <c r="A15" s="9" t="s">
        <v>751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90">
        <v>0</v>
      </c>
      <c r="L15" s="17">
        <f t="shared" si="2"/>
        <v>0</v>
      </c>
    </row>
    <row r="16" spans="1:12" ht="29.25">
      <c r="A16" s="21" t="s">
        <v>752</v>
      </c>
      <c r="B16" s="19" t="s">
        <v>26</v>
      </c>
      <c r="C16" s="11">
        <v>0.2</v>
      </c>
      <c r="D16" s="12">
        <v>89</v>
      </c>
      <c r="E16" s="22"/>
      <c r="F16" s="14">
        <v>89</v>
      </c>
      <c r="G16" s="12">
        <f t="shared" si="0"/>
        <v>0</v>
      </c>
      <c r="H16" s="14">
        <v>18</v>
      </c>
      <c r="I16" s="15">
        <f t="shared" si="1"/>
        <v>0</v>
      </c>
      <c r="J16" s="16">
        <f t="shared" ref="J16:J19" si="5">H16*G16</f>
        <v>0</v>
      </c>
      <c r="K16" s="17">
        <v>70</v>
      </c>
      <c r="L16" s="17">
        <f t="shared" si="2"/>
        <v>0</v>
      </c>
    </row>
    <row r="17" spans="1:12">
      <c r="A17" s="21" t="s">
        <v>753</v>
      </c>
      <c r="B17" s="19" t="s">
        <v>26</v>
      </c>
      <c r="C17" s="11">
        <v>0.2</v>
      </c>
      <c r="D17" s="12">
        <v>195</v>
      </c>
      <c r="E17" s="22">
        <v>80</v>
      </c>
      <c r="F17" s="14">
        <v>160</v>
      </c>
      <c r="G17" s="12">
        <f t="shared" si="0"/>
        <v>115</v>
      </c>
      <c r="H17" s="14">
        <v>18</v>
      </c>
      <c r="I17" s="15">
        <f t="shared" si="1"/>
        <v>414</v>
      </c>
      <c r="J17" s="16">
        <f t="shared" si="5"/>
        <v>2070</v>
      </c>
      <c r="K17" s="17">
        <v>94.1</v>
      </c>
      <c r="L17" s="17">
        <f t="shared" si="2"/>
        <v>194787</v>
      </c>
    </row>
    <row r="18" spans="1:12">
      <c r="A18" s="9" t="s">
        <v>754</v>
      </c>
      <c r="B18" s="19" t="s">
        <v>26</v>
      </c>
      <c r="C18" s="11">
        <v>0.2</v>
      </c>
      <c r="D18" s="23">
        <v>71</v>
      </c>
      <c r="E18" s="13"/>
      <c r="F18" s="14">
        <v>71</v>
      </c>
      <c r="G18" s="12">
        <f t="shared" si="0"/>
        <v>0</v>
      </c>
      <c r="H18" s="14">
        <v>18</v>
      </c>
      <c r="I18" s="15">
        <f t="shared" si="1"/>
        <v>0</v>
      </c>
      <c r="J18" s="16">
        <f t="shared" si="5"/>
        <v>0</v>
      </c>
      <c r="K18" s="17">
        <v>70</v>
      </c>
      <c r="L18" s="17">
        <f t="shared" si="2"/>
        <v>0</v>
      </c>
    </row>
    <row r="19" spans="1:12">
      <c r="A19" s="9" t="s">
        <v>31</v>
      </c>
      <c r="B19" s="10"/>
      <c r="C19" s="11">
        <v>1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755</v>
      </c>
      <c r="B20" s="19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3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756</v>
      </c>
      <c r="B21" s="19" t="s">
        <v>34</v>
      </c>
      <c r="C21" s="11">
        <v>0.11</v>
      </c>
      <c r="D21" s="12">
        <v>0</v>
      </c>
      <c r="E21" s="13"/>
      <c r="F21" s="14"/>
      <c r="G21" s="12">
        <f t="shared" si="0"/>
        <v>0</v>
      </c>
      <c r="H21" s="14">
        <v>10</v>
      </c>
      <c r="I21" s="15">
        <f t="shared" si="1"/>
        <v>0</v>
      </c>
      <c r="J21" s="16">
        <f t="shared" si="6"/>
        <v>0</v>
      </c>
      <c r="K21" s="17">
        <v>39</v>
      </c>
      <c r="L21" s="17">
        <f t="shared" si="2"/>
        <v>0</v>
      </c>
    </row>
    <row r="22" spans="1:12" ht="15.75" customHeight="1">
      <c r="A22" s="9" t="s">
        <v>757</v>
      </c>
      <c r="B22" s="19" t="s">
        <v>34</v>
      </c>
      <c r="C22" s="11">
        <v>0.11</v>
      </c>
      <c r="D22" s="12">
        <v>9</v>
      </c>
      <c r="E22" s="13"/>
      <c r="F22" s="14"/>
      <c r="G22" s="12">
        <f t="shared" si="0"/>
        <v>9</v>
      </c>
      <c r="H22" s="14">
        <v>10</v>
      </c>
      <c r="I22" s="15">
        <f t="shared" si="1"/>
        <v>9.9</v>
      </c>
      <c r="J22" s="16">
        <f t="shared" si="6"/>
        <v>90</v>
      </c>
      <c r="K22" s="17">
        <v>39</v>
      </c>
      <c r="L22" s="17">
        <f t="shared" si="2"/>
        <v>3510</v>
      </c>
    </row>
    <row r="23" spans="1:12" ht="15.75" customHeight="1">
      <c r="A23" s="9" t="s">
        <v>758</v>
      </c>
      <c r="B23" s="19" t="s">
        <v>34</v>
      </c>
      <c r="C23" s="11">
        <v>0.11</v>
      </c>
      <c r="D23" s="12">
        <v>2</v>
      </c>
      <c r="E23" s="13"/>
      <c r="F23" s="14"/>
      <c r="G23" s="12">
        <f t="shared" si="0"/>
        <v>2</v>
      </c>
      <c r="H23" s="14">
        <v>10</v>
      </c>
      <c r="I23" s="15">
        <f t="shared" si="1"/>
        <v>2.2000000000000002</v>
      </c>
      <c r="J23" s="16">
        <f t="shared" si="6"/>
        <v>20</v>
      </c>
      <c r="K23" s="17">
        <v>39</v>
      </c>
      <c r="L23" s="17">
        <f t="shared" si="2"/>
        <v>780</v>
      </c>
    </row>
    <row r="24" spans="1:12" ht="15.75" customHeight="1">
      <c r="A24" s="9" t="s">
        <v>759</v>
      </c>
      <c r="B24" s="19" t="s">
        <v>34</v>
      </c>
      <c r="C24" s="11">
        <v>0.11</v>
      </c>
      <c r="D24" s="12">
        <v>5</v>
      </c>
      <c r="E24" s="13"/>
      <c r="F24" s="14"/>
      <c r="G24" s="12">
        <f t="shared" si="0"/>
        <v>5</v>
      </c>
      <c r="H24" s="14">
        <v>10</v>
      </c>
      <c r="I24" s="15">
        <f t="shared" si="1"/>
        <v>5.5</v>
      </c>
      <c r="J24" s="16">
        <f t="shared" si="6"/>
        <v>50</v>
      </c>
      <c r="K24" s="17">
        <v>39</v>
      </c>
      <c r="L24" s="17">
        <f t="shared" si="2"/>
        <v>1950</v>
      </c>
    </row>
    <row r="25" spans="1:12" ht="15.75" customHeight="1">
      <c r="A25" s="146" t="s">
        <v>760</v>
      </c>
      <c r="B25" s="19" t="s">
        <v>34</v>
      </c>
      <c r="C25" s="11">
        <v>0.1</v>
      </c>
      <c r="D25" s="12">
        <v>864</v>
      </c>
      <c r="E25" s="14"/>
      <c r="F25" s="14">
        <v>576</v>
      </c>
      <c r="G25" s="12">
        <f t="shared" si="0"/>
        <v>288</v>
      </c>
      <c r="H25" s="14">
        <v>12</v>
      </c>
      <c r="I25" s="15">
        <f t="shared" si="1"/>
        <v>345.6</v>
      </c>
      <c r="J25" s="16">
        <f t="shared" si="6"/>
        <v>3456</v>
      </c>
      <c r="K25" s="17">
        <v>32.5</v>
      </c>
      <c r="L25" s="17">
        <f t="shared" si="2"/>
        <v>112320</v>
      </c>
    </row>
    <row r="26" spans="1:12" ht="15.75" customHeight="1">
      <c r="A26" s="146" t="s">
        <v>761</v>
      </c>
      <c r="B26" s="19" t="s">
        <v>34</v>
      </c>
      <c r="C26" s="11">
        <v>0.1</v>
      </c>
      <c r="D26" s="12">
        <v>1152</v>
      </c>
      <c r="E26" s="14">
        <v>288</v>
      </c>
      <c r="F26" s="14">
        <v>576</v>
      </c>
      <c r="G26" s="12">
        <f t="shared" si="0"/>
        <v>864</v>
      </c>
      <c r="H26" s="14">
        <v>12</v>
      </c>
      <c r="I26" s="15">
        <f t="shared" si="1"/>
        <v>1036.8000000000002</v>
      </c>
      <c r="J26" s="16">
        <f t="shared" si="6"/>
        <v>10368</v>
      </c>
      <c r="K26" s="17">
        <v>32.5</v>
      </c>
      <c r="L26" s="17">
        <f t="shared" si="2"/>
        <v>336960</v>
      </c>
    </row>
    <row r="27" spans="1:12" ht="15.75" customHeight="1">
      <c r="A27" s="146" t="s">
        <v>762</v>
      </c>
      <c r="B27" s="19" t="s">
        <v>34</v>
      </c>
      <c r="C27" s="11">
        <v>0.1</v>
      </c>
      <c r="D27" s="12">
        <v>0</v>
      </c>
      <c r="E27" s="14"/>
      <c r="F27" s="14"/>
      <c r="G27" s="12">
        <f t="shared" si="0"/>
        <v>0</v>
      </c>
      <c r="H27" s="14">
        <v>12</v>
      </c>
      <c r="I27" s="15">
        <f t="shared" si="1"/>
        <v>0</v>
      </c>
      <c r="J27" s="16">
        <f t="shared" si="6"/>
        <v>0</v>
      </c>
      <c r="K27" s="17">
        <v>32.5</v>
      </c>
      <c r="L27" s="17">
        <f t="shared" si="2"/>
        <v>0</v>
      </c>
    </row>
    <row r="28" spans="1:12" ht="15.75" customHeight="1">
      <c r="A28" s="146" t="s">
        <v>763</v>
      </c>
      <c r="B28" s="19" t="s">
        <v>34</v>
      </c>
      <c r="C28" s="11">
        <v>0.1</v>
      </c>
      <c r="D28" s="12">
        <v>0</v>
      </c>
      <c r="E28" s="14"/>
      <c r="F28" s="14"/>
      <c r="G28" s="12">
        <f t="shared" si="0"/>
        <v>0</v>
      </c>
      <c r="H28" s="14">
        <v>12</v>
      </c>
      <c r="I28" s="15">
        <f t="shared" si="1"/>
        <v>0</v>
      </c>
      <c r="J28" s="16">
        <f t="shared" si="6"/>
        <v>0</v>
      </c>
      <c r="K28" s="17">
        <v>32.5</v>
      </c>
      <c r="L28" s="17">
        <f t="shared" si="2"/>
        <v>0</v>
      </c>
    </row>
    <row r="29" spans="1:12" ht="15.75" customHeight="1">
      <c r="A29" s="146" t="s">
        <v>764</v>
      </c>
      <c r="B29" s="19" t="s">
        <v>34</v>
      </c>
      <c r="C29" s="11">
        <v>0.1</v>
      </c>
      <c r="D29" s="12">
        <v>0</v>
      </c>
      <c r="E29" s="14"/>
      <c r="F29" s="14"/>
      <c r="G29" s="12">
        <f t="shared" si="0"/>
        <v>0</v>
      </c>
      <c r="H29" s="14">
        <v>12</v>
      </c>
      <c r="I29" s="15">
        <f t="shared" si="1"/>
        <v>0</v>
      </c>
      <c r="J29" s="16">
        <f t="shared" si="6"/>
        <v>0</v>
      </c>
      <c r="K29" s="17">
        <v>34</v>
      </c>
      <c r="L29" s="17">
        <f t="shared" si="2"/>
        <v>0</v>
      </c>
    </row>
    <row r="30" spans="1:12" ht="15.75" customHeight="1">
      <c r="A30" s="146" t="s">
        <v>765</v>
      </c>
      <c r="B30" s="19" t="s">
        <v>34</v>
      </c>
      <c r="C30" s="11">
        <v>0.1</v>
      </c>
      <c r="D30" s="12">
        <v>0</v>
      </c>
      <c r="E30" s="14"/>
      <c r="F30" s="14"/>
      <c r="G30" s="12">
        <f t="shared" si="0"/>
        <v>0</v>
      </c>
      <c r="H30" s="14">
        <v>12</v>
      </c>
      <c r="I30" s="15">
        <f t="shared" si="1"/>
        <v>0</v>
      </c>
      <c r="J30" s="16">
        <f t="shared" si="6"/>
        <v>0</v>
      </c>
      <c r="K30" s="17">
        <v>34</v>
      </c>
      <c r="L30" s="17">
        <f t="shared" si="2"/>
        <v>0</v>
      </c>
    </row>
    <row r="31" spans="1:12" ht="15.75" customHeight="1">
      <c r="A31" s="146" t="s">
        <v>766</v>
      </c>
      <c r="B31" s="19" t="s">
        <v>34</v>
      </c>
      <c r="C31" s="11">
        <v>0.1</v>
      </c>
      <c r="D31" s="12">
        <v>0</v>
      </c>
      <c r="E31" s="14"/>
      <c r="F31" s="14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6" t="s">
        <v>767</v>
      </c>
      <c r="B32" s="19" t="s">
        <v>34</v>
      </c>
      <c r="C32" s="11">
        <v>0.1</v>
      </c>
      <c r="D32" s="12">
        <v>0</v>
      </c>
      <c r="E32" s="14"/>
      <c r="F32" s="14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146" t="s">
        <v>647</v>
      </c>
      <c r="B33" s="19" t="s">
        <v>26</v>
      </c>
      <c r="C33" s="11">
        <v>0.2</v>
      </c>
      <c r="D33" s="12">
        <v>80</v>
      </c>
      <c r="E33" s="14"/>
      <c r="F33" s="14"/>
      <c r="G33" s="12">
        <f t="shared" si="0"/>
        <v>80</v>
      </c>
      <c r="H33" s="14">
        <v>18</v>
      </c>
      <c r="I33" s="15">
        <f t="shared" si="1"/>
        <v>288</v>
      </c>
      <c r="J33" s="16">
        <f t="shared" si="6"/>
        <v>1440</v>
      </c>
      <c r="K33" s="17">
        <v>94.1</v>
      </c>
      <c r="L33" s="17">
        <f t="shared" si="2"/>
        <v>135504</v>
      </c>
    </row>
    <row r="34" spans="1:12" ht="15.75" customHeight="1">
      <c r="A34" s="25"/>
      <c r="B34" s="258"/>
      <c r="C34" s="26">
        <f t="shared" ref="C34:G34" si="7">SUM(C4:C33)</f>
        <v>13.439999999999991</v>
      </c>
      <c r="D34" s="27">
        <f t="shared" si="7"/>
        <v>2742</v>
      </c>
      <c r="E34" s="27">
        <f t="shared" si="7"/>
        <v>448</v>
      </c>
      <c r="F34" s="27">
        <f t="shared" si="7"/>
        <v>1632</v>
      </c>
      <c r="G34" s="27">
        <f t="shared" si="7"/>
        <v>1558</v>
      </c>
      <c r="H34" s="28"/>
      <c r="I34" s="29">
        <f t="shared" ref="I34:J34" si="8">SUM(I4:I33)</f>
        <v>2804.0000000000005</v>
      </c>
      <c r="J34" s="30">
        <f t="shared" si="8"/>
        <v>21004</v>
      </c>
      <c r="K34" s="31"/>
      <c r="L34" s="32">
        <f>SUM(L4:L33)</f>
        <v>1024491</v>
      </c>
    </row>
    <row r="35" spans="1:12" ht="15.75" customHeight="1"/>
    <row r="36" spans="1:12" ht="15.75" customHeight="1">
      <c r="A36" s="523" t="s">
        <v>39</v>
      </c>
      <c r="B36" s="524"/>
      <c r="C36" s="524"/>
      <c r="D36" s="524"/>
      <c r="E36" s="524"/>
      <c r="F36" s="524"/>
      <c r="G36" s="525"/>
    </row>
    <row r="37" spans="1:12" ht="15.75" customHeight="1">
      <c r="A37" s="33" t="s">
        <v>40</v>
      </c>
      <c r="B37" s="34" t="s">
        <v>1</v>
      </c>
      <c r="C37" s="5" t="s">
        <v>41</v>
      </c>
      <c r="D37" s="35" t="s">
        <v>42</v>
      </c>
      <c r="E37" s="36" t="s">
        <v>43</v>
      </c>
      <c r="F37" s="5" t="s">
        <v>44</v>
      </c>
      <c r="G37" s="37" t="s">
        <v>45</v>
      </c>
    </row>
    <row r="38" spans="1:12" ht="15.75" customHeight="1">
      <c r="A38" s="38" t="s">
        <v>46</v>
      </c>
      <c r="B38" s="39" t="s">
        <v>47</v>
      </c>
      <c r="C38" s="15">
        <v>0</v>
      </c>
      <c r="D38" s="15">
        <v>0</v>
      </c>
      <c r="E38" s="15">
        <v>0</v>
      </c>
      <c r="F38" s="15">
        <f t="shared" ref="F38:F39" si="9">C38+D38-E38</f>
        <v>0</v>
      </c>
      <c r="G38" s="40">
        <f>C38</f>
        <v>0</v>
      </c>
    </row>
    <row r="39" spans="1:12" ht="15.75" customHeight="1">
      <c r="A39" s="33" t="s">
        <v>48</v>
      </c>
      <c r="B39" s="41" t="s">
        <v>49</v>
      </c>
      <c r="C39" s="15">
        <v>0</v>
      </c>
      <c r="D39" s="15">
        <v>0</v>
      </c>
      <c r="E39" s="15">
        <v>0</v>
      </c>
      <c r="F39" s="15">
        <f t="shared" si="9"/>
        <v>0</v>
      </c>
      <c r="G39" s="40">
        <v>0</v>
      </c>
    </row>
    <row r="40" spans="1:12" ht="15.75" customHeight="1"/>
    <row r="41" spans="1:12" ht="15.75" customHeight="1">
      <c r="A41" s="526" t="s">
        <v>50</v>
      </c>
      <c r="B41" s="527"/>
      <c r="C41" s="527"/>
      <c r="D41" s="527"/>
      <c r="E41" s="527"/>
      <c r="F41" s="527"/>
      <c r="G41" s="528"/>
    </row>
    <row r="42" spans="1:12" ht="15.75" customHeight="1">
      <c r="A42" s="259"/>
      <c r="B42" s="44" t="s">
        <v>51</v>
      </c>
      <c r="C42" s="45" t="s">
        <v>52</v>
      </c>
      <c r="D42" s="46" t="s">
        <v>53</v>
      </c>
      <c r="E42" s="46" t="s">
        <v>54</v>
      </c>
      <c r="F42" s="47" t="s">
        <v>11</v>
      </c>
      <c r="G42" s="48" t="s">
        <v>55</v>
      </c>
    </row>
    <row r="43" spans="1:12" ht="15.75" customHeight="1">
      <c r="A43" s="49" t="s">
        <v>56</v>
      </c>
      <c r="B43" s="53">
        <v>62.699999999999932</v>
      </c>
      <c r="C43" s="51"/>
      <c r="D43" s="52"/>
      <c r="E43" s="53">
        <f t="shared" ref="E43:E69" si="10">B43+C43-D43</f>
        <v>62.699999999999932</v>
      </c>
      <c r="F43" s="54">
        <v>196</v>
      </c>
      <c r="G43" s="55">
        <f t="shared" ref="G43:G69" si="11">E43*F43</f>
        <v>12289.199999999986</v>
      </c>
    </row>
    <row r="44" spans="1:12" ht="15.75" customHeight="1">
      <c r="A44" s="49" t="s">
        <v>768</v>
      </c>
      <c r="B44" s="53">
        <v>0</v>
      </c>
      <c r="C44" s="51"/>
      <c r="D44" s="52"/>
      <c r="E44" s="53">
        <f t="shared" si="10"/>
        <v>0</v>
      </c>
      <c r="F44" s="54">
        <v>196</v>
      </c>
      <c r="G44" s="55">
        <f t="shared" si="11"/>
        <v>0</v>
      </c>
    </row>
    <row r="45" spans="1:12" ht="15.75" customHeight="1">
      <c r="A45" s="49" t="s">
        <v>769</v>
      </c>
      <c r="B45" s="53">
        <v>100.19999999999997</v>
      </c>
      <c r="C45" s="51"/>
      <c r="D45" s="52">
        <v>34.6</v>
      </c>
      <c r="E45" s="53">
        <f t="shared" si="10"/>
        <v>65.599999999999966</v>
      </c>
      <c r="F45" s="54">
        <v>196</v>
      </c>
      <c r="G45" s="55">
        <f t="shared" si="11"/>
        <v>12857.599999999993</v>
      </c>
    </row>
    <row r="46" spans="1:12" ht="15.75" customHeight="1">
      <c r="A46" s="49" t="s">
        <v>770</v>
      </c>
      <c r="B46" s="53">
        <v>39</v>
      </c>
      <c r="C46" s="51"/>
      <c r="D46" s="52"/>
      <c r="E46" s="53">
        <f t="shared" si="10"/>
        <v>39</v>
      </c>
      <c r="F46" s="54">
        <v>196</v>
      </c>
      <c r="G46" s="55">
        <f t="shared" si="11"/>
        <v>7644</v>
      </c>
    </row>
    <row r="47" spans="1:12" ht="15.75" customHeight="1">
      <c r="A47" s="49" t="s">
        <v>771</v>
      </c>
      <c r="B47" s="53">
        <v>102.30000000000001</v>
      </c>
      <c r="C47" s="51"/>
      <c r="D47" s="52"/>
      <c r="E47" s="53">
        <f t="shared" si="10"/>
        <v>102.30000000000001</v>
      </c>
      <c r="F47" s="54">
        <v>196</v>
      </c>
      <c r="G47" s="55">
        <f t="shared" si="11"/>
        <v>20050.800000000003</v>
      </c>
    </row>
    <row r="48" spans="1:12" ht="15.75" customHeight="1">
      <c r="A48" s="49" t="s">
        <v>772</v>
      </c>
      <c r="B48" s="53">
        <v>92.399999999999991</v>
      </c>
      <c r="C48" s="51"/>
      <c r="D48" s="52">
        <v>35.700000000000003</v>
      </c>
      <c r="E48" s="53">
        <f t="shared" si="10"/>
        <v>56.699999999999989</v>
      </c>
      <c r="F48" s="54">
        <v>196</v>
      </c>
      <c r="G48" s="55">
        <f t="shared" si="11"/>
        <v>11113.199999999997</v>
      </c>
    </row>
    <row r="49" spans="1:7" ht="15.75" customHeight="1">
      <c r="A49" s="86" t="s">
        <v>773</v>
      </c>
      <c r="B49" s="90">
        <v>177.7</v>
      </c>
      <c r="C49" s="88"/>
      <c r="D49" s="89">
        <v>110.7</v>
      </c>
      <c r="E49" s="90">
        <f t="shared" si="10"/>
        <v>66.999999999999986</v>
      </c>
      <c r="F49" s="91">
        <v>140</v>
      </c>
      <c r="G49" s="92">
        <f t="shared" si="11"/>
        <v>9379.9999999999982</v>
      </c>
    </row>
    <row r="50" spans="1:7" ht="15.75" customHeight="1">
      <c r="A50" s="86" t="s">
        <v>774</v>
      </c>
      <c r="B50" s="90">
        <v>560</v>
      </c>
      <c r="C50" s="88"/>
      <c r="D50" s="89">
        <v>1</v>
      </c>
      <c r="E50" s="90">
        <f t="shared" si="10"/>
        <v>559</v>
      </c>
      <c r="F50" s="91">
        <v>140</v>
      </c>
      <c r="G50" s="92">
        <f t="shared" si="11"/>
        <v>78260</v>
      </c>
    </row>
    <row r="51" spans="1:7" ht="15.75" customHeight="1">
      <c r="A51" s="86" t="s">
        <v>775</v>
      </c>
      <c r="B51" s="90">
        <v>30.9</v>
      </c>
      <c r="C51" s="88"/>
      <c r="D51" s="89"/>
      <c r="E51" s="90">
        <f t="shared" si="10"/>
        <v>30.9</v>
      </c>
      <c r="F51" s="91">
        <v>140</v>
      </c>
      <c r="G51" s="92">
        <f t="shared" si="11"/>
        <v>4326</v>
      </c>
    </row>
    <row r="52" spans="1:7" ht="15.75" customHeight="1">
      <c r="A52" s="100" t="s">
        <v>776</v>
      </c>
      <c r="B52" s="104">
        <v>1584.2999999999997</v>
      </c>
      <c r="C52" s="102">
        <v>626</v>
      </c>
      <c r="D52" s="103">
        <v>185.7</v>
      </c>
      <c r="E52" s="104">
        <f t="shared" si="10"/>
        <v>2024.5999999999997</v>
      </c>
      <c r="F52" s="105">
        <v>140</v>
      </c>
      <c r="G52" s="106">
        <f t="shared" si="11"/>
        <v>283443.99999999994</v>
      </c>
    </row>
    <row r="53" spans="1:7" ht="36" customHeight="1">
      <c r="A53" s="71" t="s">
        <v>777</v>
      </c>
      <c r="B53" s="75">
        <v>0</v>
      </c>
      <c r="C53" s="73"/>
      <c r="D53" s="74"/>
      <c r="E53" s="75">
        <f t="shared" si="10"/>
        <v>0</v>
      </c>
      <c r="F53" s="76">
        <v>140</v>
      </c>
      <c r="G53" s="77">
        <f t="shared" si="11"/>
        <v>0</v>
      </c>
    </row>
    <row r="54" spans="1:7" ht="30.75" customHeight="1">
      <c r="A54" s="78" t="s">
        <v>778</v>
      </c>
      <c r="B54" s="75">
        <v>1131.5999999999999</v>
      </c>
      <c r="C54" s="73"/>
      <c r="D54" s="74">
        <v>79.5</v>
      </c>
      <c r="E54" s="75">
        <f t="shared" si="10"/>
        <v>1052.0999999999999</v>
      </c>
      <c r="F54" s="76">
        <v>140</v>
      </c>
      <c r="G54" s="77">
        <f t="shared" si="11"/>
        <v>147294</v>
      </c>
    </row>
    <row r="55" spans="1:7" ht="30.75" customHeight="1">
      <c r="A55" s="79" t="s">
        <v>779</v>
      </c>
      <c r="B55" s="83">
        <v>1217</v>
      </c>
      <c r="C55" s="81"/>
      <c r="D55" s="82">
        <v>40</v>
      </c>
      <c r="E55" s="83">
        <f t="shared" si="10"/>
        <v>1177</v>
      </c>
      <c r="F55" s="84">
        <v>140</v>
      </c>
      <c r="G55" s="85">
        <f t="shared" si="11"/>
        <v>164780</v>
      </c>
    </row>
    <row r="56" spans="1:7" ht="15.75" customHeight="1">
      <c r="A56" s="63" t="s">
        <v>780</v>
      </c>
      <c r="B56" s="315">
        <v>1182.7</v>
      </c>
      <c r="C56" s="65"/>
      <c r="D56" s="66"/>
      <c r="E56" s="67">
        <f t="shared" si="10"/>
        <v>1182.7</v>
      </c>
      <c r="F56" s="68">
        <v>140</v>
      </c>
      <c r="G56" s="69">
        <f t="shared" si="11"/>
        <v>165578</v>
      </c>
    </row>
    <row r="57" spans="1:7" ht="15.75" customHeight="1">
      <c r="A57" s="63" t="s">
        <v>781</v>
      </c>
      <c r="B57" s="315">
        <v>0</v>
      </c>
      <c r="C57" s="65"/>
      <c r="D57" s="66"/>
      <c r="E57" s="67">
        <f t="shared" si="10"/>
        <v>0</v>
      </c>
      <c r="F57" s="68">
        <v>140</v>
      </c>
      <c r="G57" s="69">
        <f t="shared" si="11"/>
        <v>0</v>
      </c>
    </row>
    <row r="58" spans="1:7" ht="39" customHeight="1">
      <c r="A58" s="63" t="s">
        <v>782</v>
      </c>
      <c r="B58" s="67">
        <v>1125.2</v>
      </c>
      <c r="C58" s="65"/>
      <c r="D58" s="66">
        <v>0.5</v>
      </c>
      <c r="E58" s="67">
        <f t="shared" si="10"/>
        <v>1124.7</v>
      </c>
      <c r="F58" s="68">
        <v>140</v>
      </c>
      <c r="G58" s="69">
        <f t="shared" si="11"/>
        <v>157458</v>
      </c>
    </row>
    <row r="59" spans="1:7" ht="15.75" customHeight="1">
      <c r="A59" s="93" t="s">
        <v>783</v>
      </c>
      <c r="B59" s="97">
        <v>23.3</v>
      </c>
      <c r="C59" s="95"/>
      <c r="D59" s="96"/>
      <c r="E59" s="97">
        <f t="shared" si="10"/>
        <v>23.3</v>
      </c>
      <c r="F59" s="98">
        <v>140</v>
      </c>
      <c r="G59" s="99">
        <f t="shared" si="11"/>
        <v>3262</v>
      </c>
    </row>
    <row r="60" spans="1:7" ht="15.75" customHeight="1">
      <c r="A60" s="86" t="s">
        <v>784</v>
      </c>
      <c r="B60" s="90">
        <v>714</v>
      </c>
      <c r="C60" s="88"/>
      <c r="D60" s="89"/>
      <c r="E60" s="90">
        <f t="shared" si="10"/>
        <v>714</v>
      </c>
      <c r="F60" s="91">
        <v>128</v>
      </c>
      <c r="G60" s="92">
        <f t="shared" si="11"/>
        <v>91392</v>
      </c>
    </row>
    <row r="61" spans="1:7" ht="15.75" customHeight="1">
      <c r="A61" s="78" t="s">
        <v>785</v>
      </c>
      <c r="B61" s="75">
        <v>0</v>
      </c>
      <c r="C61" s="73">
        <v>555</v>
      </c>
      <c r="D61" s="74"/>
      <c r="E61" s="75">
        <f t="shared" si="10"/>
        <v>555</v>
      </c>
      <c r="F61" s="76">
        <v>128</v>
      </c>
      <c r="G61" s="77">
        <f t="shared" si="11"/>
        <v>71040</v>
      </c>
    </row>
    <row r="62" spans="1:7" ht="15.75" customHeight="1">
      <c r="A62" s="100" t="s">
        <v>786</v>
      </c>
      <c r="B62" s="104">
        <v>540</v>
      </c>
      <c r="C62" s="102">
        <v>86</v>
      </c>
      <c r="D62" s="103">
        <v>626</v>
      </c>
      <c r="E62" s="104">
        <f t="shared" si="10"/>
        <v>0</v>
      </c>
      <c r="F62" s="105">
        <v>128</v>
      </c>
      <c r="G62" s="106">
        <f t="shared" si="11"/>
        <v>0</v>
      </c>
    </row>
    <row r="63" spans="1:7" ht="15.75" customHeight="1">
      <c r="A63" s="79" t="s">
        <v>787</v>
      </c>
      <c r="B63" s="83">
        <v>0</v>
      </c>
      <c r="C63" s="81"/>
      <c r="D63" s="82"/>
      <c r="E63" s="83">
        <f t="shared" si="10"/>
        <v>0</v>
      </c>
      <c r="F63" s="84">
        <v>128</v>
      </c>
      <c r="G63" s="85">
        <f t="shared" si="11"/>
        <v>0</v>
      </c>
    </row>
    <row r="64" spans="1:7" ht="15.75" customHeight="1">
      <c r="A64" s="63" t="s">
        <v>788</v>
      </c>
      <c r="B64" s="315">
        <v>0</v>
      </c>
      <c r="C64" s="65"/>
      <c r="D64" s="66"/>
      <c r="E64" s="67">
        <f t="shared" si="10"/>
        <v>0</v>
      </c>
      <c r="F64" s="68">
        <v>128</v>
      </c>
      <c r="G64" s="69">
        <f t="shared" si="11"/>
        <v>0</v>
      </c>
    </row>
    <row r="65" spans="1:9" ht="15.75" customHeight="1">
      <c r="A65" s="86" t="s">
        <v>789</v>
      </c>
      <c r="B65" s="316">
        <v>420</v>
      </c>
      <c r="C65" s="108"/>
      <c r="D65" s="109"/>
      <c r="E65" s="90">
        <f t="shared" si="10"/>
        <v>420</v>
      </c>
      <c r="F65" s="91">
        <v>102</v>
      </c>
      <c r="G65" s="92">
        <f t="shared" si="11"/>
        <v>42840</v>
      </c>
    </row>
    <row r="66" spans="1:9" ht="15.75" customHeight="1">
      <c r="A66" s="78" t="s">
        <v>790</v>
      </c>
      <c r="B66" s="75">
        <v>489</v>
      </c>
      <c r="C66" s="73">
        <v>300</v>
      </c>
      <c r="D66" s="74">
        <v>555</v>
      </c>
      <c r="E66" s="75">
        <f t="shared" si="10"/>
        <v>234</v>
      </c>
      <c r="F66" s="76">
        <v>102</v>
      </c>
      <c r="G66" s="77">
        <f t="shared" si="11"/>
        <v>23868</v>
      </c>
    </row>
    <row r="67" spans="1:9" ht="15.75" customHeight="1">
      <c r="A67" s="100" t="s">
        <v>791</v>
      </c>
      <c r="B67" s="104">
        <v>257</v>
      </c>
      <c r="C67" s="102">
        <v>300</v>
      </c>
      <c r="D67" s="103">
        <v>86</v>
      </c>
      <c r="E67" s="104">
        <f t="shared" si="10"/>
        <v>471</v>
      </c>
      <c r="F67" s="105">
        <v>102</v>
      </c>
      <c r="G67" s="106">
        <f t="shared" si="11"/>
        <v>48042</v>
      </c>
    </row>
    <row r="68" spans="1:9" ht="26.25" customHeight="1">
      <c r="A68" s="79" t="s">
        <v>792</v>
      </c>
      <c r="B68" s="83">
        <v>240</v>
      </c>
      <c r="C68" s="81">
        <v>300</v>
      </c>
      <c r="D68" s="82"/>
      <c r="E68" s="83">
        <f t="shared" si="10"/>
        <v>540</v>
      </c>
      <c r="F68" s="84">
        <v>102</v>
      </c>
      <c r="G68" s="85">
        <f t="shared" si="11"/>
        <v>55080</v>
      </c>
    </row>
    <row r="69" spans="1:9" ht="15.75" customHeight="1">
      <c r="A69" s="63" t="s">
        <v>793</v>
      </c>
      <c r="B69" s="315">
        <v>180</v>
      </c>
      <c r="C69" s="65"/>
      <c r="D69" s="66"/>
      <c r="E69" s="67">
        <f t="shared" si="10"/>
        <v>180</v>
      </c>
      <c r="F69" s="68">
        <v>102</v>
      </c>
      <c r="G69" s="69">
        <f t="shared" si="11"/>
        <v>18360</v>
      </c>
    </row>
    <row r="70" spans="1:9" ht="15.75" customHeight="1">
      <c r="A70" s="260" t="s">
        <v>84</v>
      </c>
      <c r="B70" s="171">
        <f t="shared" ref="B70:E70" si="12">SUM(B43:B69)</f>
        <v>10269.299999999999</v>
      </c>
      <c r="C70" s="171">
        <f t="shared" si="12"/>
        <v>2167</v>
      </c>
      <c r="D70" s="171">
        <f t="shared" si="12"/>
        <v>1754.7</v>
      </c>
      <c r="E70" s="261">
        <f t="shared" si="12"/>
        <v>10681.599999999999</v>
      </c>
      <c r="F70" s="262"/>
      <c r="G70" s="263">
        <f>SUM(G45:G69)</f>
        <v>1416069.5999999999</v>
      </c>
    </row>
    <row r="71" spans="1:9" ht="15.75" customHeight="1"/>
    <row r="72" spans="1:9" ht="15.75" customHeight="1">
      <c r="A72" s="264"/>
      <c r="B72" s="133"/>
      <c r="C72" s="133"/>
      <c r="D72" s="133"/>
      <c r="E72" s="133"/>
      <c r="F72" s="534"/>
      <c r="G72" s="522"/>
      <c r="H72" s="522"/>
      <c r="I72" s="265"/>
    </row>
    <row r="73" spans="1:9" ht="15.75" customHeight="1">
      <c r="A73" s="135" t="s">
        <v>92</v>
      </c>
      <c r="B73" s="136" t="s">
        <v>40</v>
      </c>
      <c r="C73" s="137" t="s">
        <v>93</v>
      </c>
      <c r="D73" s="137" t="s">
        <v>42</v>
      </c>
      <c r="E73" s="137" t="s">
        <v>94</v>
      </c>
      <c r="F73" s="137" t="s">
        <v>95</v>
      </c>
      <c r="G73" s="137" t="s">
        <v>96</v>
      </c>
      <c r="H73" s="138" t="s">
        <v>55</v>
      </c>
    </row>
    <row r="74" spans="1:9" ht="15.75" customHeight="1">
      <c r="A74" s="139" t="s">
        <v>97</v>
      </c>
      <c r="B74" s="140" t="s">
        <v>98</v>
      </c>
      <c r="C74" s="36">
        <v>0</v>
      </c>
      <c r="D74" s="141"/>
      <c r="E74" s="15"/>
      <c r="F74" s="36">
        <f t="shared" ref="F74:F100" si="13">C74+D74-E74</f>
        <v>0</v>
      </c>
      <c r="G74" s="142">
        <v>178</v>
      </c>
      <c r="H74" s="143">
        <f t="shared" ref="H74:H93" si="14">F74*G74</f>
        <v>0</v>
      </c>
    </row>
    <row r="75" spans="1:9" ht="15.75" customHeight="1">
      <c r="A75" s="9" t="s">
        <v>99</v>
      </c>
      <c r="B75" s="140" t="s">
        <v>100</v>
      </c>
      <c r="C75" s="36">
        <v>875</v>
      </c>
      <c r="D75" s="141"/>
      <c r="E75" s="15">
        <v>125</v>
      </c>
      <c r="F75" s="36">
        <f t="shared" si="13"/>
        <v>750</v>
      </c>
      <c r="G75" s="142">
        <v>178</v>
      </c>
      <c r="H75" s="143">
        <f t="shared" si="14"/>
        <v>133500</v>
      </c>
    </row>
    <row r="76" spans="1:9" ht="15.75" customHeight="1">
      <c r="A76" s="144" t="s">
        <v>101</v>
      </c>
      <c r="B76" s="145" t="s">
        <v>98</v>
      </c>
      <c r="C76" s="36">
        <v>1250</v>
      </c>
      <c r="D76" s="141"/>
      <c r="E76" s="15">
        <v>125</v>
      </c>
      <c r="F76" s="36">
        <f t="shared" si="13"/>
        <v>1125</v>
      </c>
      <c r="G76" s="142">
        <v>45</v>
      </c>
      <c r="H76" s="143">
        <f t="shared" si="14"/>
        <v>50625</v>
      </c>
    </row>
    <row r="77" spans="1:9" ht="15.75" customHeight="1">
      <c r="A77" s="144" t="s">
        <v>97</v>
      </c>
      <c r="B77" s="145" t="s">
        <v>102</v>
      </c>
      <c r="C77" s="36">
        <v>1175</v>
      </c>
      <c r="D77" s="141"/>
      <c r="E77" s="15">
        <v>125</v>
      </c>
      <c r="F77" s="36">
        <f t="shared" si="13"/>
        <v>1050</v>
      </c>
      <c r="G77" s="142">
        <v>178</v>
      </c>
      <c r="H77" s="143">
        <f t="shared" si="14"/>
        <v>186900</v>
      </c>
    </row>
    <row r="78" spans="1:9" ht="15.75" customHeight="1">
      <c r="A78" s="144" t="s">
        <v>99</v>
      </c>
      <c r="B78" s="145" t="s">
        <v>102</v>
      </c>
      <c r="C78" s="36">
        <v>1000</v>
      </c>
      <c r="D78" s="141"/>
      <c r="E78" s="15"/>
      <c r="F78" s="36">
        <f t="shared" si="13"/>
        <v>1000</v>
      </c>
      <c r="G78" s="142">
        <v>178</v>
      </c>
      <c r="H78" s="143">
        <f t="shared" si="14"/>
        <v>178000</v>
      </c>
    </row>
    <row r="79" spans="1:9" ht="15.75" customHeight="1">
      <c r="A79" s="144" t="s">
        <v>101</v>
      </c>
      <c r="B79" s="145" t="s">
        <v>102</v>
      </c>
      <c r="C79" s="36">
        <v>2500</v>
      </c>
      <c r="D79" s="141"/>
      <c r="E79" s="15"/>
      <c r="F79" s="36">
        <f t="shared" si="13"/>
        <v>2500</v>
      </c>
      <c r="G79" s="142">
        <v>45</v>
      </c>
      <c r="H79" s="143">
        <f t="shared" si="14"/>
        <v>112500</v>
      </c>
    </row>
    <row r="80" spans="1:9" ht="15.75" customHeight="1">
      <c r="A80" s="146" t="s">
        <v>103</v>
      </c>
      <c r="B80" s="147" t="s">
        <v>104</v>
      </c>
      <c r="C80" s="36">
        <v>1500</v>
      </c>
      <c r="D80" s="148"/>
      <c r="E80" s="15">
        <v>750</v>
      </c>
      <c r="F80" s="36">
        <f t="shared" si="13"/>
        <v>750</v>
      </c>
      <c r="G80" s="142">
        <v>27</v>
      </c>
      <c r="H80" s="143">
        <f t="shared" si="14"/>
        <v>20250</v>
      </c>
    </row>
    <row r="81" spans="1:10" ht="15.75" customHeight="1">
      <c r="A81" s="9" t="s">
        <v>105</v>
      </c>
      <c r="B81" s="140" t="s">
        <v>106</v>
      </c>
      <c r="C81" s="36">
        <v>0</v>
      </c>
      <c r="D81" s="141"/>
      <c r="E81" s="15"/>
      <c r="F81" s="36">
        <f t="shared" si="13"/>
        <v>0</v>
      </c>
      <c r="G81" s="142">
        <v>232</v>
      </c>
      <c r="H81" s="143">
        <f t="shared" si="14"/>
        <v>0</v>
      </c>
    </row>
    <row r="82" spans="1:10" ht="15.75" customHeight="1">
      <c r="A82" s="266" t="s">
        <v>105</v>
      </c>
      <c r="B82" s="267" t="s">
        <v>106</v>
      </c>
      <c r="C82" s="36">
        <v>880</v>
      </c>
      <c r="D82" s="148"/>
      <c r="E82" s="15">
        <v>60</v>
      </c>
      <c r="F82" s="36">
        <f t="shared" si="13"/>
        <v>820</v>
      </c>
      <c r="G82" s="142">
        <v>215</v>
      </c>
      <c r="H82" s="143">
        <f t="shared" si="14"/>
        <v>176300</v>
      </c>
    </row>
    <row r="83" spans="1:10" ht="15.75" customHeight="1">
      <c r="A83" s="144" t="s">
        <v>737</v>
      </c>
      <c r="B83" s="145" t="s">
        <v>108</v>
      </c>
      <c r="C83" s="36">
        <v>176</v>
      </c>
      <c r="D83" s="148"/>
      <c r="E83" s="15">
        <v>17</v>
      </c>
      <c r="F83" s="36">
        <f t="shared" si="13"/>
        <v>159</v>
      </c>
      <c r="G83" s="142">
        <v>623</v>
      </c>
      <c r="H83" s="143">
        <f t="shared" si="14"/>
        <v>99057</v>
      </c>
    </row>
    <row r="84" spans="1:10" ht="15.75" customHeight="1">
      <c r="A84" s="139" t="s">
        <v>109</v>
      </c>
      <c r="B84" s="140" t="s">
        <v>110</v>
      </c>
      <c r="C84" s="36">
        <v>400</v>
      </c>
      <c r="D84" s="141"/>
      <c r="E84" s="15"/>
      <c r="F84" s="36">
        <f t="shared" si="13"/>
        <v>400</v>
      </c>
      <c r="G84" s="142">
        <v>24</v>
      </c>
      <c r="H84" s="143">
        <f t="shared" si="14"/>
        <v>9600</v>
      </c>
    </row>
    <row r="85" spans="1:10" ht="15.75" customHeight="1">
      <c r="A85" s="146" t="s">
        <v>111</v>
      </c>
      <c r="B85" s="150" t="s">
        <v>112</v>
      </c>
      <c r="C85" s="36">
        <v>675.5</v>
      </c>
      <c r="D85" s="141"/>
      <c r="E85" s="15">
        <v>128</v>
      </c>
      <c r="F85" s="36">
        <f t="shared" si="13"/>
        <v>547.5</v>
      </c>
      <c r="G85" s="142">
        <v>59</v>
      </c>
      <c r="H85" s="143">
        <f t="shared" si="14"/>
        <v>32302.5</v>
      </c>
    </row>
    <row r="86" spans="1:10" ht="15.75" customHeight="1">
      <c r="A86" s="146" t="s">
        <v>113</v>
      </c>
      <c r="B86" s="150" t="s">
        <v>112</v>
      </c>
      <c r="C86" s="36">
        <v>0</v>
      </c>
      <c r="D86" s="141"/>
      <c r="E86" s="15"/>
      <c r="F86" s="36">
        <f t="shared" si="13"/>
        <v>0</v>
      </c>
      <c r="G86" s="142">
        <v>60</v>
      </c>
      <c r="H86" s="143">
        <f t="shared" si="14"/>
        <v>0</v>
      </c>
    </row>
    <row r="87" spans="1:10" ht="15.75" customHeight="1">
      <c r="A87" s="146" t="s">
        <v>114</v>
      </c>
      <c r="B87" s="145" t="s">
        <v>115</v>
      </c>
      <c r="C87" s="36">
        <v>1</v>
      </c>
      <c r="D87" s="141"/>
      <c r="E87" s="151"/>
      <c r="F87" s="36">
        <f t="shared" si="13"/>
        <v>1</v>
      </c>
      <c r="G87" s="142">
        <v>2070</v>
      </c>
      <c r="H87" s="143">
        <f t="shared" si="14"/>
        <v>2070</v>
      </c>
    </row>
    <row r="88" spans="1:10" ht="15.75" customHeight="1">
      <c r="A88" s="152" t="s">
        <v>114</v>
      </c>
      <c r="B88" s="145" t="s">
        <v>115</v>
      </c>
      <c r="C88" s="36">
        <v>0</v>
      </c>
      <c r="D88" s="141"/>
      <c r="E88" s="151"/>
      <c r="F88" s="36">
        <f t="shared" si="13"/>
        <v>0</v>
      </c>
      <c r="G88" s="142">
        <v>2233.9899999999998</v>
      </c>
      <c r="H88" s="143">
        <f t="shared" si="14"/>
        <v>0</v>
      </c>
    </row>
    <row r="89" spans="1:10" ht="15.75" customHeight="1">
      <c r="A89" s="152" t="s">
        <v>116</v>
      </c>
      <c r="B89" s="145" t="s">
        <v>117</v>
      </c>
      <c r="C89" s="36">
        <v>2</v>
      </c>
      <c r="D89" s="141"/>
      <c r="E89" s="151"/>
      <c r="F89" s="36">
        <f t="shared" si="13"/>
        <v>2</v>
      </c>
      <c r="G89" s="142">
        <v>1924.17</v>
      </c>
      <c r="H89" s="143">
        <f t="shared" si="14"/>
        <v>3848.34</v>
      </c>
    </row>
    <row r="90" spans="1:10" ht="15.75" customHeight="1">
      <c r="A90" s="152" t="s">
        <v>116</v>
      </c>
      <c r="B90" s="145" t="s">
        <v>117</v>
      </c>
      <c r="C90" s="36">
        <v>5</v>
      </c>
      <c r="D90" s="141"/>
      <c r="E90" s="151"/>
      <c r="F90" s="36">
        <f t="shared" si="13"/>
        <v>5</v>
      </c>
      <c r="G90" s="142">
        <v>1867.29</v>
      </c>
      <c r="H90" s="143">
        <f t="shared" si="14"/>
        <v>9336.4500000000007</v>
      </c>
    </row>
    <row r="91" spans="1:10" ht="15.75" customHeight="1">
      <c r="A91" s="146" t="s">
        <v>118</v>
      </c>
      <c r="B91" s="145" t="s">
        <v>115</v>
      </c>
      <c r="C91" s="36">
        <v>6</v>
      </c>
      <c r="D91" s="141"/>
      <c r="E91" s="151"/>
      <c r="F91" s="36">
        <f t="shared" si="13"/>
        <v>6</v>
      </c>
      <c r="G91" s="142">
        <v>1758</v>
      </c>
      <c r="H91" s="143">
        <f t="shared" si="14"/>
        <v>10548</v>
      </c>
    </row>
    <row r="92" spans="1:10" ht="15.75" customHeight="1">
      <c r="A92" s="146" t="s">
        <v>118</v>
      </c>
      <c r="B92" s="145" t="s">
        <v>117</v>
      </c>
      <c r="C92" s="36">
        <v>1</v>
      </c>
      <c r="D92" s="141"/>
      <c r="E92" s="151"/>
      <c r="F92" s="36">
        <f t="shared" si="13"/>
        <v>1</v>
      </c>
      <c r="G92" s="142">
        <v>2549.0300000000002</v>
      </c>
      <c r="H92" s="143">
        <f t="shared" si="14"/>
        <v>2549.0300000000002</v>
      </c>
    </row>
    <row r="93" spans="1:10" ht="15.75" customHeight="1">
      <c r="A93" s="146" t="s">
        <v>118</v>
      </c>
      <c r="B93" s="145" t="s">
        <v>117</v>
      </c>
      <c r="C93" s="36">
        <v>3</v>
      </c>
      <c r="D93" s="141"/>
      <c r="E93" s="151"/>
      <c r="F93" s="36">
        <f t="shared" si="13"/>
        <v>3</v>
      </c>
      <c r="G93" s="142">
        <v>2279.6799999999998</v>
      </c>
      <c r="H93" s="143">
        <f t="shared" si="14"/>
        <v>6839.0399999999991</v>
      </c>
      <c r="J93" s="149"/>
    </row>
    <row r="94" spans="1:10" ht="15.75" customHeight="1">
      <c r="A94" s="157" t="s">
        <v>119</v>
      </c>
      <c r="B94" s="145" t="s">
        <v>115</v>
      </c>
      <c r="C94" s="36">
        <v>-4.0000000000000036E-3</v>
      </c>
      <c r="D94" s="148"/>
      <c r="E94" s="15"/>
      <c r="F94" s="36">
        <f t="shared" si="13"/>
        <v>-4.0000000000000036E-3</v>
      </c>
      <c r="G94" s="142">
        <v>1585.2</v>
      </c>
      <c r="H94" s="143">
        <v>0</v>
      </c>
      <c r="J94" s="149"/>
    </row>
    <row r="95" spans="1:10" ht="15.75" customHeight="1">
      <c r="A95" s="157" t="s">
        <v>119</v>
      </c>
      <c r="B95" s="145" t="s">
        <v>117</v>
      </c>
      <c r="C95" s="36">
        <v>0</v>
      </c>
      <c r="D95" s="148"/>
      <c r="E95" s="15"/>
      <c r="F95" s="36">
        <f t="shared" si="13"/>
        <v>0</v>
      </c>
      <c r="G95" s="142">
        <v>1780.53</v>
      </c>
      <c r="H95" s="143">
        <f t="shared" ref="H95:H126" si="15">F95*G95</f>
        <v>0</v>
      </c>
    </row>
    <row r="96" spans="1:10" ht="15.75" customHeight="1">
      <c r="A96" s="157" t="s">
        <v>119</v>
      </c>
      <c r="B96" s="145" t="s">
        <v>117</v>
      </c>
      <c r="C96" s="36">
        <v>4</v>
      </c>
      <c r="D96" s="148"/>
      <c r="E96" s="15"/>
      <c r="F96" s="36">
        <f t="shared" si="13"/>
        <v>4</v>
      </c>
      <c r="G96" s="142">
        <v>1669.47</v>
      </c>
      <c r="H96" s="143">
        <f t="shared" si="15"/>
        <v>6677.88</v>
      </c>
    </row>
    <row r="97" spans="1:10" ht="15.75" customHeight="1">
      <c r="A97" s="144" t="s">
        <v>120</v>
      </c>
      <c r="B97" s="145" t="s">
        <v>121</v>
      </c>
      <c r="C97" s="36">
        <v>0</v>
      </c>
      <c r="D97" s="141"/>
      <c r="E97" s="15"/>
      <c r="F97" s="36">
        <f t="shared" si="13"/>
        <v>0</v>
      </c>
      <c r="G97" s="142">
        <v>498</v>
      </c>
      <c r="H97" s="143">
        <f t="shared" si="15"/>
        <v>0</v>
      </c>
      <c r="J97" s="149"/>
    </row>
    <row r="98" spans="1:10" ht="15.75" customHeight="1">
      <c r="A98" s="144" t="s">
        <v>122</v>
      </c>
      <c r="B98" s="145" t="s">
        <v>121</v>
      </c>
      <c r="C98" s="36">
        <v>150</v>
      </c>
      <c r="D98" s="141"/>
      <c r="E98" s="151"/>
      <c r="F98" s="36">
        <f t="shared" si="13"/>
        <v>150</v>
      </c>
      <c r="G98" s="142">
        <v>471.21600000000001</v>
      </c>
      <c r="H98" s="143">
        <f t="shared" si="15"/>
        <v>70682.399999999994</v>
      </c>
    </row>
    <row r="99" spans="1:10" ht="15.75" customHeight="1">
      <c r="A99" s="157" t="s">
        <v>123</v>
      </c>
      <c r="B99" s="145" t="s">
        <v>117</v>
      </c>
      <c r="C99" s="36">
        <v>0</v>
      </c>
      <c r="D99" s="148"/>
      <c r="E99" s="15"/>
      <c r="F99" s="36">
        <f t="shared" si="13"/>
        <v>0</v>
      </c>
      <c r="G99" s="142">
        <v>1891.98</v>
      </c>
      <c r="H99" s="143">
        <f t="shared" si="15"/>
        <v>0</v>
      </c>
    </row>
    <row r="100" spans="1:10" ht="15.75" customHeight="1">
      <c r="A100" s="157" t="s">
        <v>124</v>
      </c>
      <c r="B100" s="145" t="s">
        <v>117</v>
      </c>
      <c r="C100" s="36">
        <v>3</v>
      </c>
      <c r="D100" s="148"/>
      <c r="E100" s="15"/>
      <c r="F100" s="36">
        <f t="shared" si="13"/>
        <v>3</v>
      </c>
      <c r="G100" s="142">
        <v>1711.09</v>
      </c>
      <c r="H100" s="143">
        <f t="shared" si="15"/>
        <v>5133.2699999999995</v>
      </c>
    </row>
    <row r="101" spans="1:10" ht="15.75" customHeight="1">
      <c r="A101" s="146" t="s">
        <v>125</v>
      </c>
      <c r="B101" s="145" t="s">
        <v>126</v>
      </c>
      <c r="C101" s="36">
        <v>0</v>
      </c>
      <c r="D101" s="141"/>
      <c r="E101" s="151"/>
      <c r="F101" s="272">
        <v>0</v>
      </c>
      <c r="G101" s="142">
        <v>743.29</v>
      </c>
      <c r="H101" s="143">
        <f t="shared" si="15"/>
        <v>0</v>
      </c>
    </row>
    <row r="102" spans="1:10" ht="15.75" customHeight="1">
      <c r="A102" s="144" t="s">
        <v>128</v>
      </c>
      <c r="B102" s="145" t="s">
        <v>126</v>
      </c>
      <c r="C102" s="36">
        <v>193</v>
      </c>
      <c r="D102" s="141"/>
      <c r="E102" s="15"/>
      <c r="F102" s="36">
        <f t="shared" ref="F102:F126" si="16">C102+D102-E102</f>
        <v>193</v>
      </c>
      <c r="G102" s="142">
        <v>559.19762200000002</v>
      </c>
      <c r="H102" s="143">
        <f t="shared" si="15"/>
        <v>107925.141046</v>
      </c>
      <c r="I102" s="161"/>
    </row>
    <row r="103" spans="1:10" ht="15.75" customHeight="1">
      <c r="A103" s="144" t="s">
        <v>129</v>
      </c>
      <c r="B103" s="145" t="s">
        <v>115</v>
      </c>
      <c r="C103" s="36">
        <v>325</v>
      </c>
      <c r="D103" s="148"/>
      <c r="E103" s="15">
        <v>25</v>
      </c>
      <c r="F103" s="36">
        <f t="shared" si="16"/>
        <v>300</v>
      </c>
      <c r="G103" s="142">
        <v>384</v>
      </c>
      <c r="H103" s="143">
        <f t="shared" si="15"/>
        <v>115200</v>
      </c>
    </row>
    <row r="104" spans="1:10" ht="15.75" customHeight="1">
      <c r="A104" s="144" t="s">
        <v>130</v>
      </c>
      <c r="B104" s="145" t="s">
        <v>117</v>
      </c>
      <c r="C104" s="36">
        <v>5</v>
      </c>
      <c r="D104" s="141"/>
      <c r="E104" s="151"/>
      <c r="F104" s="36">
        <f t="shared" si="16"/>
        <v>5</v>
      </c>
      <c r="G104" s="142">
        <v>398</v>
      </c>
      <c r="H104" s="143">
        <f t="shared" si="15"/>
        <v>1990</v>
      </c>
    </row>
    <row r="105" spans="1:10" ht="15.75" customHeight="1">
      <c r="A105" s="144" t="s">
        <v>131</v>
      </c>
      <c r="B105" s="145" t="s">
        <v>117</v>
      </c>
      <c r="C105" s="36">
        <v>335</v>
      </c>
      <c r="D105" s="141"/>
      <c r="E105" s="15"/>
      <c r="F105" s="36">
        <f t="shared" si="16"/>
        <v>335</v>
      </c>
      <c r="G105" s="142">
        <v>427</v>
      </c>
      <c r="H105" s="143">
        <f t="shared" si="15"/>
        <v>143045</v>
      </c>
    </row>
    <row r="106" spans="1:10" ht="15.75" customHeight="1">
      <c r="A106" s="144" t="s">
        <v>132</v>
      </c>
      <c r="B106" s="145" t="s">
        <v>117</v>
      </c>
      <c r="C106" s="36">
        <v>5</v>
      </c>
      <c r="D106" s="141"/>
      <c r="E106" s="151"/>
      <c r="F106" s="36">
        <f t="shared" si="16"/>
        <v>5</v>
      </c>
      <c r="G106" s="142">
        <v>688.59</v>
      </c>
      <c r="H106" s="143">
        <f t="shared" si="15"/>
        <v>3442.9500000000003</v>
      </c>
    </row>
    <row r="107" spans="1:10" ht="15.75" customHeight="1">
      <c r="A107" s="157" t="s">
        <v>133</v>
      </c>
      <c r="B107" s="145" t="s">
        <v>117</v>
      </c>
      <c r="C107" s="36">
        <v>50</v>
      </c>
      <c r="D107" s="148"/>
      <c r="E107" s="15"/>
      <c r="F107" s="36">
        <f t="shared" si="16"/>
        <v>50</v>
      </c>
      <c r="G107" s="142">
        <v>522.19000000000005</v>
      </c>
      <c r="H107" s="143">
        <f t="shared" si="15"/>
        <v>26109.500000000004</v>
      </c>
    </row>
    <row r="108" spans="1:10" ht="15.75" customHeight="1">
      <c r="A108" s="144" t="s">
        <v>134</v>
      </c>
      <c r="B108" s="145" t="s">
        <v>117</v>
      </c>
      <c r="C108" s="36">
        <v>10</v>
      </c>
      <c r="D108" s="141"/>
      <c r="E108" s="151"/>
      <c r="F108" s="36">
        <f t="shared" si="16"/>
        <v>10</v>
      </c>
      <c r="G108" s="142">
        <v>504</v>
      </c>
      <c r="H108" s="143">
        <f t="shared" si="15"/>
        <v>5040</v>
      </c>
    </row>
    <row r="109" spans="1:10" ht="15.75" customHeight="1">
      <c r="A109" s="144" t="s">
        <v>135</v>
      </c>
      <c r="B109" s="145" t="s">
        <v>117</v>
      </c>
      <c r="C109" s="36">
        <v>125</v>
      </c>
      <c r="D109" s="141"/>
      <c r="E109" s="15"/>
      <c r="F109" s="36">
        <f t="shared" si="16"/>
        <v>125</v>
      </c>
      <c r="G109" s="142">
        <v>514</v>
      </c>
      <c r="H109" s="143">
        <f t="shared" si="15"/>
        <v>64250</v>
      </c>
    </row>
    <row r="110" spans="1:10" ht="15.75" customHeight="1">
      <c r="A110" s="157" t="s">
        <v>136</v>
      </c>
      <c r="B110" s="145" t="s">
        <v>117</v>
      </c>
      <c r="C110" s="36">
        <v>60</v>
      </c>
      <c r="D110" s="148"/>
      <c r="E110" s="15"/>
      <c r="F110" s="36">
        <f t="shared" si="16"/>
        <v>60</v>
      </c>
      <c r="G110" s="142">
        <v>557</v>
      </c>
      <c r="H110" s="143">
        <f t="shared" si="15"/>
        <v>33420</v>
      </c>
      <c r="J110" s="273"/>
    </row>
    <row r="111" spans="1:10" ht="15.75" customHeight="1">
      <c r="A111" s="157" t="s">
        <v>137</v>
      </c>
      <c r="B111" s="145" t="s">
        <v>117</v>
      </c>
      <c r="C111" s="36">
        <v>40</v>
      </c>
      <c r="D111" s="148"/>
      <c r="E111" s="15"/>
      <c r="F111" s="36">
        <f t="shared" si="16"/>
        <v>40</v>
      </c>
      <c r="G111" s="142">
        <v>524</v>
      </c>
      <c r="H111" s="143">
        <f t="shared" si="15"/>
        <v>20960</v>
      </c>
    </row>
    <row r="112" spans="1:10" ht="15.75" customHeight="1">
      <c r="A112" s="157" t="s">
        <v>138</v>
      </c>
      <c r="B112" s="145" t="s">
        <v>117</v>
      </c>
      <c r="C112" s="36">
        <v>15</v>
      </c>
      <c r="D112" s="148"/>
      <c r="E112" s="15"/>
      <c r="F112" s="36">
        <f t="shared" si="16"/>
        <v>15</v>
      </c>
      <c r="G112" s="142">
        <v>689.75</v>
      </c>
      <c r="H112" s="143">
        <f t="shared" si="15"/>
        <v>10346.25</v>
      </c>
    </row>
    <row r="113" spans="1:10" ht="15.75" customHeight="1">
      <c r="A113" s="157" t="s">
        <v>139</v>
      </c>
      <c r="B113" s="145" t="s">
        <v>117</v>
      </c>
      <c r="C113" s="36">
        <v>110</v>
      </c>
      <c r="D113" s="148"/>
      <c r="E113" s="15"/>
      <c r="F113" s="36">
        <f t="shared" si="16"/>
        <v>110</v>
      </c>
      <c r="G113" s="142">
        <v>629.27</v>
      </c>
      <c r="H113" s="143">
        <f t="shared" si="15"/>
        <v>69219.7</v>
      </c>
    </row>
    <row r="114" spans="1:10" ht="15.75" customHeight="1">
      <c r="A114" s="157" t="s">
        <v>140</v>
      </c>
      <c r="B114" s="145" t="s">
        <v>117</v>
      </c>
      <c r="C114" s="36">
        <v>65</v>
      </c>
      <c r="D114" s="148"/>
      <c r="E114" s="15"/>
      <c r="F114" s="36">
        <f t="shared" si="16"/>
        <v>65</v>
      </c>
      <c r="G114" s="142">
        <v>532.12</v>
      </c>
      <c r="H114" s="143">
        <f t="shared" si="15"/>
        <v>34587.800000000003</v>
      </c>
    </row>
    <row r="115" spans="1:10" ht="15.75" customHeight="1">
      <c r="A115" s="146" t="s">
        <v>141</v>
      </c>
      <c r="B115" s="145" t="s">
        <v>108</v>
      </c>
      <c r="C115" s="36">
        <v>650</v>
      </c>
      <c r="D115" s="141"/>
      <c r="E115" s="151"/>
      <c r="F115" s="36">
        <f t="shared" si="16"/>
        <v>650</v>
      </c>
      <c r="G115" s="142">
        <v>60</v>
      </c>
      <c r="H115" s="143">
        <f t="shared" si="15"/>
        <v>39000</v>
      </c>
    </row>
    <row r="116" spans="1:10" ht="15.75" customHeight="1">
      <c r="A116" s="144" t="s">
        <v>142</v>
      </c>
      <c r="B116" s="145" t="s">
        <v>143</v>
      </c>
      <c r="C116" s="36">
        <v>25</v>
      </c>
      <c r="D116" s="141"/>
      <c r="E116" s="151"/>
      <c r="F116" s="36">
        <f t="shared" si="16"/>
        <v>25</v>
      </c>
      <c r="G116" s="142">
        <v>84</v>
      </c>
      <c r="H116" s="143">
        <f t="shared" si="15"/>
        <v>2100</v>
      </c>
    </row>
    <row r="117" spans="1:10" ht="15.75" customHeight="1">
      <c r="A117" s="157" t="s">
        <v>144</v>
      </c>
      <c r="B117" s="145" t="s">
        <v>117</v>
      </c>
      <c r="C117" s="36">
        <v>25</v>
      </c>
      <c r="D117" s="148"/>
      <c r="E117" s="15"/>
      <c r="F117" s="36">
        <f t="shared" si="16"/>
        <v>25</v>
      </c>
      <c r="G117" s="142">
        <v>194.15</v>
      </c>
      <c r="H117" s="143">
        <f t="shared" si="15"/>
        <v>4853.75</v>
      </c>
    </row>
    <row r="118" spans="1:10" ht="15.75" customHeight="1">
      <c r="A118" s="157" t="s">
        <v>144</v>
      </c>
      <c r="B118" s="145" t="s">
        <v>117</v>
      </c>
      <c r="C118" s="36">
        <v>100</v>
      </c>
      <c r="D118" s="148"/>
      <c r="E118" s="15"/>
      <c r="F118" s="36">
        <f t="shared" si="16"/>
        <v>100</v>
      </c>
      <c r="G118" s="142">
        <v>179.24</v>
      </c>
      <c r="H118" s="143">
        <f t="shared" si="15"/>
        <v>17924</v>
      </c>
    </row>
    <row r="119" spans="1:10" ht="15.75" customHeight="1">
      <c r="A119" s="157" t="s">
        <v>145</v>
      </c>
      <c r="B119" s="145" t="s">
        <v>146</v>
      </c>
      <c r="C119" s="36">
        <v>25</v>
      </c>
      <c r="D119" s="148"/>
      <c r="E119" s="15"/>
      <c r="F119" s="36">
        <f t="shared" si="16"/>
        <v>25</v>
      </c>
      <c r="G119" s="142">
        <v>851.5</v>
      </c>
      <c r="H119" s="143">
        <f t="shared" si="15"/>
        <v>21287.5</v>
      </c>
    </row>
    <row r="120" spans="1:10" ht="15.75" customHeight="1">
      <c r="A120" s="157" t="s">
        <v>147</v>
      </c>
      <c r="B120" s="145" t="s">
        <v>148</v>
      </c>
      <c r="C120" s="36">
        <v>0</v>
      </c>
      <c r="D120" s="148"/>
      <c r="E120" s="15"/>
      <c r="F120" s="36">
        <f t="shared" si="16"/>
        <v>0</v>
      </c>
      <c r="G120" s="142">
        <v>152.5</v>
      </c>
      <c r="H120" s="143">
        <f t="shared" si="15"/>
        <v>0</v>
      </c>
    </row>
    <row r="121" spans="1:10" ht="15.75" customHeight="1">
      <c r="A121" s="157" t="s">
        <v>147</v>
      </c>
      <c r="B121" s="145" t="s">
        <v>149</v>
      </c>
      <c r="C121" s="36">
        <v>0</v>
      </c>
      <c r="D121" s="148"/>
      <c r="E121" s="15"/>
      <c r="F121" s="36">
        <f t="shared" si="16"/>
        <v>0</v>
      </c>
      <c r="G121" s="142">
        <v>173</v>
      </c>
      <c r="H121" s="143">
        <f t="shared" si="15"/>
        <v>0</v>
      </c>
    </row>
    <row r="122" spans="1:10" ht="15.75" customHeight="1">
      <c r="A122" s="157" t="s">
        <v>150</v>
      </c>
      <c r="B122" s="145" t="s">
        <v>151</v>
      </c>
      <c r="C122" s="36">
        <v>8750</v>
      </c>
      <c r="D122" s="148"/>
      <c r="E122" s="15">
        <v>1250</v>
      </c>
      <c r="F122" s="36">
        <f t="shared" si="16"/>
        <v>7500</v>
      </c>
      <c r="G122" s="142">
        <v>143</v>
      </c>
      <c r="H122" s="143">
        <f t="shared" si="15"/>
        <v>1072500</v>
      </c>
      <c r="J122" s="149"/>
    </row>
    <row r="123" spans="1:10" ht="15.75" customHeight="1">
      <c r="A123" s="157" t="s">
        <v>152</v>
      </c>
      <c r="B123" s="145" t="s">
        <v>153</v>
      </c>
      <c r="C123" s="36">
        <v>35.979999999999997</v>
      </c>
      <c r="D123" s="148"/>
      <c r="E123" s="15">
        <v>1.2999999999999999E-2</v>
      </c>
      <c r="F123" s="36">
        <f t="shared" si="16"/>
        <v>35.966999999999999</v>
      </c>
      <c r="G123" s="142">
        <v>2196.6</v>
      </c>
      <c r="H123" s="143">
        <f t="shared" si="15"/>
        <v>79005.112199999989</v>
      </c>
    </row>
    <row r="124" spans="1:10" ht="15.75" customHeight="1">
      <c r="A124" s="146" t="s">
        <v>154</v>
      </c>
      <c r="B124" s="145" t="s">
        <v>155</v>
      </c>
      <c r="C124" s="36">
        <v>920</v>
      </c>
      <c r="D124" s="141"/>
      <c r="E124" s="151"/>
      <c r="F124" s="36">
        <f t="shared" si="16"/>
        <v>920</v>
      </c>
      <c r="G124" s="142">
        <v>45</v>
      </c>
      <c r="H124" s="143">
        <f t="shared" si="15"/>
        <v>41400</v>
      </c>
    </row>
    <row r="125" spans="1:10" ht="15.75" customHeight="1">
      <c r="A125" s="163" t="s">
        <v>156</v>
      </c>
      <c r="B125" s="164" t="s">
        <v>117</v>
      </c>
      <c r="C125" s="36">
        <v>0</v>
      </c>
      <c r="D125" s="148"/>
      <c r="E125" s="15"/>
      <c r="F125" s="36">
        <f t="shared" si="16"/>
        <v>0</v>
      </c>
      <c r="G125" s="165">
        <v>168.11</v>
      </c>
      <c r="H125" s="143">
        <f t="shared" si="15"/>
        <v>0</v>
      </c>
    </row>
    <row r="126" spans="1:10" ht="15.75" customHeight="1">
      <c r="A126" s="163" t="s">
        <v>794</v>
      </c>
      <c r="B126" s="164" t="s">
        <v>117</v>
      </c>
      <c r="C126" s="36">
        <v>24.6</v>
      </c>
      <c r="D126" s="148"/>
      <c r="E126" s="15"/>
      <c r="F126" s="36">
        <f t="shared" si="16"/>
        <v>24.6</v>
      </c>
      <c r="G126" s="165">
        <v>129</v>
      </c>
      <c r="H126" s="143">
        <f t="shared" si="15"/>
        <v>3173.4</v>
      </c>
    </row>
    <row r="127" spans="1:10" ht="15.75" customHeight="1">
      <c r="A127" s="163" t="s">
        <v>159</v>
      </c>
      <c r="B127" s="164"/>
      <c r="C127" s="36"/>
      <c r="D127" s="15"/>
      <c r="E127" s="15"/>
      <c r="F127" s="36"/>
      <c r="G127" s="165"/>
      <c r="H127" s="143">
        <f>G127*F127</f>
        <v>0</v>
      </c>
    </row>
    <row r="128" spans="1:10" ht="15.75" customHeight="1">
      <c r="A128" s="167" t="s">
        <v>160</v>
      </c>
      <c r="B128" s="168"/>
      <c r="C128" s="169">
        <f t="shared" ref="C128:F128" si="17">SUM(C74:C127)</f>
        <v>22500.075999999997</v>
      </c>
      <c r="D128" s="170">
        <f t="shared" si="17"/>
        <v>0</v>
      </c>
      <c r="E128" s="170">
        <f t="shared" si="17"/>
        <v>2605.0129999999999</v>
      </c>
      <c r="F128" s="171">
        <f t="shared" si="17"/>
        <v>19895.062999999998</v>
      </c>
      <c r="G128" s="172"/>
      <c r="H128" s="173">
        <f>SUM(H74:H127)</f>
        <v>3033499.0132459998</v>
      </c>
    </row>
    <row r="129" spans="1:10" ht="15.75" customHeight="1"/>
    <row r="130" spans="1:10" ht="15.75" customHeight="1">
      <c r="A130" s="535" t="s">
        <v>161</v>
      </c>
      <c r="B130" s="536"/>
      <c r="C130" s="536"/>
      <c r="D130" s="536"/>
      <c r="E130" s="536"/>
      <c r="F130" s="536"/>
      <c r="G130" s="536"/>
      <c r="H130" s="536"/>
      <c r="I130" s="1"/>
    </row>
    <row r="131" spans="1:10" ht="15.75" customHeight="1">
      <c r="A131" s="174" t="s">
        <v>162</v>
      </c>
      <c r="B131" s="175" t="s">
        <v>40</v>
      </c>
      <c r="C131" s="176" t="s">
        <v>163</v>
      </c>
      <c r="D131" s="177" t="s">
        <v>42</v>
      </c>
      <c r="E131" s="178" t="s">
        <v>43</v>
      </c>
      <c r="F131" s="176" t="s">
        <v>164</v>
      </c>
      <c r="G131" s="179" t="s">
        <v>96</v>
      </c>
      <c r="H131" s="180" t="s">
        <v>55</v>
      </c>
    </row>
    <row r="132" spans="1:10" ht="15.75" customHeight="1">
      <c r="A132" s="182" t="s">
        <v>165</v>
      </c>
      <c r="B132" s="140" t="s">
        <v>166</v>
      </c>
      <c r="C132" s="183">
        <v>220.25</v>
      </c>
      <c r="D132" s="184"/>
      <c r="E132" s="185"/>
      <c r="F132" s="183">
        <f t="shared" ref="F132:F159" si="18">C132+D132-E132</f>
        <v>220.25</v>
      </c>
      <c r="G132" s="186">
        <v>605</v>
      </c>
      <c r="H132" s="187">
        <f t="shared" ref="H132:H159" si="19">F132*G132</f>
        <v>133251.25</v>
      </c>
      <c r="J132" s="149"/>
    </row>
    <row r="133" spans="1:10" ht="15.75" customHeight="1">
      <c r="A133" s="163" t="s">
        <v>167</v>
      </c>
      <c r="B133" s="145" t="s">
        <v>166</v>
      </c>
      <c r="C133" s="36">
        <v>214.6</v>
      </c>
      <c r="D133" s="148"/>
      <c r="E133" s="15"/>
      <c r="F133" s="183">
        <f t="shared" si="18"/>
        <v>214.6</v>
      </c>
      <c r="G133" s="17">
        <v>605</v>
      </c>
      <c r="H133" s="187">
        <f t="shared" si="19"/>
        <v>129833</v>
      </c>
      <c r="J133" s="149"/>
    </row>
    <row r="134" spans="1:10" ht="15.75" customHeight="1">
      <c r="A134" s="163" t="s">
        <v>168</v>
      </c>
      <c r="B134" s="145" t="s">
        <v>166</v>
      </c>
      <c r="C134" s="36">
        <v>220.32</v>
      </c>
      <c r="D134" s="148"/>
      <c r="E134" s="15"/>
      <c r="F134" s="183">
        <f t="shared" si="18"/>
        <v>220.32</v>
      </c>
      <c r="G134" s="17">
        <v>605</v>
      </c>
      <c r="H134" s="187">
        <f t="shared" si="19"/>
        <v>133293.6</v>
      </c>
      <c r="J134" s="166"/>
    </row>
    <row r="135" spans="1:10" ht="15.75" customHeight="1">
      <c r="A135" s="163" t="s">
        <v>169</v>
      </c>
      <c r="B135" s="145" t="s">
        <v>166</v>
      </c>
      <c r="C135" s="36">
        <v>218.4</v>
      </c>
      <c r="D135" s="148"/>
      <c r="E135" s="15"/>
      <c r="F135" s="183">
        <f t="shared" si="18"/>
        <v>218.4</v>
      </c>
      <c r="G135" s="17">
        <v>605</v>
      </c>
      <c r="H135" s="187">
        <f t="shared" si="19"/>
        <v>132132</v>
      </c>
      <c r="J135" s="149"/>
    </row>
    <row r="136" spans="1:10" ht="15.75" customHeight="1">
      <c r="A136" s="189" t="s">
        <v>170</v>
      </c>
      <c r="B136" s="145" t="s">
        <v>166</v>
      </c>
      <c r="C136" s="183">
        <v>350.47</v>
      </c>
      <c r="D136" s="184"/>
      <c r="E136" s="15"/>
      <c r="F136" s="183">
        <f t="shared" si="18"/>
        <v>350.47</v>
      </c>
      <c r="G136" s="190">
        <v>625</v>
      </c>
      <c r="H136" s="187">
        <f t="shared" si="19"/>
        <v>219043.75000000003</v>
      </c>
    </row>
    <row r="137" spans="1:10" ht="15.75" customHeight="1">
      <c r="A137" s="189" t="s">
        <v>171</v>
      </c>
      <c r="B137" s="145" t="s">
        <v>166</v>
      </c>
      <c r="C137" s="183">
        <v>180.15</v>
      </c>
      <c r="D137" s="184"/>
      <c r="E137" s="15"/>
      <c r="F137" s="183">
        <f t="shared" si="18"/>
        <v>180.15</v>
      </c>
      <c r="G137" s="17">
        <v>692</v>
      </c>
      <c r="H137" s="187">
        <f t="shared" si="19"/>
        <v>124663.8</v>
      </c>
    </row>
    <row r="138" spans="1:10" ht="15.75" customHeight="1">
      <c r="A138" s="189" t="s">
        <v>795</v>
      </c>
      <c r="B138" s="145" t="s">
        <v>166</v>
      </c>
      <c r="C138" s="36">
        <v>274</v>
      </c>
      <c r="D138" s="184"/>
      <c r="E138" s="15"/>
      <c r="F138" s="183">
        <f t="shared" si="18"/>
        <v>274</v>
      </c>
      <c r="G138" s="17">
        <v>682</v>
      </c>
      <c r="H138" s="187">
        <f t="shared" si="19"/>
        <v>186868</v>
      </c>
    </row>
    <row r="139" spans="1:10" ht="15.75" customHeight="1">
      <c r="A139" s="189" t="s">
        <v>173</v>
      </c>
      <c r="B139" s="145" t="s">
        <v>166</v>
      </c>
      <c r="C139" s="183">
        <v>0</v>
      </c>
      <c r="D139" s="184"/>
      <c r="E139" s="15"/>
      <c r="F139" s="183">
        <f t="shared" si="18"/>
        <v>0</v>
      </c>
      <c r="G139" s="17">
        <v>414</v>
      </c>
      <c r="H139" s="187">
        <f t="shared" si="19"/>
        <v>0</v>
      </c>
    </row>
    <row r="140" spans="1:10" ht="15.75" customHeight="1">
      <c r="A140" s="191" t="s">
        <v>174</v>
      </c>
      <c r="B140" s="192" t="s">
        <v>175</v>
      </c>
      <c r="C140" s="36">
        <v>17245</v>
      </c>
      <c r="D140" s="148"/>
      <c r="E140" s="15"/>
      <c r="F140" s="183">
        <f t="shared" si="18"/>
        <v>17245</v>
      </c>
      <c r="G140" s="17">
        <v>17.399999999999999</v>
      </c>
      <c r="H140" s="187">
        <f t="shared" si="19"/>
        <v>300063</v>
      </c>
      <c r="J140" s="181"/>
    </row>
    <row r="141" spans="1:10" ht="15.75" customHeight="1">
      <c r="A141" s="163" t="s">
        <v>176</v>
      </c>
      <c r="B141" s="15" t="s">
        <v>177</v>
      </c>
      <c r="C141" s="36">
        <v>0</v>
      </c>
      <c r="D141" s="148"/>
      <c r="E141" s="15"/>
      <c r="F141" s="183">
        <f t="shared" si="18"/>
        <v>0</v>
      </c>
      <c r="G141" s="17">
        <v>3.86</v>
      </c>
      <c r="H141" s="187">
        <f t="shared" si="19"/>
        <v>0</v>
      </c>
      <c r="J141" s="188"/>
    </row>
    <row r="142" spans="1:10" ht="15.75" customHeight="1">
      <c r="A142" s="163" t="s">
        <v>178</v>
      </c>
      <c r="B142" s="145" t="s">
        <v>179</v>
      </c>
      <c r="C142" s="36">
        <v>95</v>
      </c>
      <c r="D142" s="148"/>
      <c r="E142" s="15">
        <v>2</v>
      </c>
      <c r="F142" s="183">
        <f t="shared" si="18"/>
        <v>93</v>
      </c>
      <c r="G142" s="17">
        <v>432.82</v>
      </c>
      <c r="H142" s="187">
        <f t="shared" si="19"/>
        <v>40252.26</v>
      </c>
      <c r="J142" s="188"/>
    </row>
    <row r="143" spans="1:10" ht="15.75" customHeight="1">
      <c r="A143" s="163" t="s">
        <v>180</v>
      </c>
      <c r="B143" s="145" t="s">
        <v>179</v>
      </c>
      <c r="C143" s="36">
        <v>0</v>
      </c>
      <c r="D143" s="148"/>
      <c r="E143" s="15"/>
      <c r="F143" s="183">
        <f t="shared" si="18"/>
        <v>0</v>
      </c>
      <c r="G143" s="17">
        <v>4</v>
      </c>
      <c r="H143" s="187">
        <f t="shared" si="19"/>
        <v>0</v>
      </c>
      <c r="J143" s="188"/>
    </row>
    <row r="144" spans="1:10" ht="15.75" customHeight="1">
      <c r="A144" s="146" t="s">
        <v>181</v>
      </c>
      <c r="B144" s="145" t="s">
        <v>179</v>
      </c>
      <c r="C144" s="36">
        <v>1077</v>
      </c>
      <c r="D144" s="148"/>
      <c r="E144" s="15"/>
      <c r="F144" s="183">
        <f t="shared" si="18"/>
        <v>1077</v>
      </c>
      <c r="G144" s="17">
        <v>2.9</v>
      </c>
      <c r="H144" s="187">
        <f t="shared" si="19"/>
        <v>3123.2999999999997</v>
      </c>
      <c r="J144" s="188"/>
    </row>
    <row r="145" spans="1:10" ht="15.75" customHeight="1">
      <c r="A145" s="146" t="s">
        <v>182</v>
      </c>
      <c r="B145" s="145" t="s">
        <v>179</v>
      </c>
      <c r="C145" s="36">
        <v>0</v>
      </c>
      <c r="D145" s="148"/>
      <c r="E145" s="15"/>
      <c r="F145" s="183">
        <f t="shared" si="18"/>
        <v>0</v>
      </c>
      <c r="G145" s="17">
        <v>499.4</v>
      </c>
      <c r="H145" s="187">
        <f t="shared" si="19"/>
        <v>0</v>
      </c>
      <c r="J145" s="149"/>
    </row>
    <row r="146" spans="1:10" ht="15.75" customHeight="1">
      <c r="A146" s="191" t="s">
        <v>183</v>
      </c>
      <c r="B146" s="193" t="s">
        <v>184</v>
      </c>
      <c r="C146" s="194">
        <v>4517</v>
      </c>
      <c r="D146" s="195"/>
      <c r="E146" s="196"/>
      <c r="F146" s="183">
        <f t="shared" si="18"/>
        <v>4517</v>
      </c>
      <c r="G146" s="197">
        <v>24.995999999999999</v>
      </c>
      <c r="H146" s="187">
        <f t="shared" si="19"/>
        <v>112906.932</v>
      </c>
      <c r="J146" s="149"/>
    </row>
    <row r="147" spans="1:10" ht="15.75" customHeight="1">
      <c r="A147" s="146" t="s">
        <v>185</v>
      </c>
      <c r="B147" s="145" t="s">
        <v>184</v>
      </c>
      <c r="C147" s="36">
        <v>2000</v>
      </c>
      <c r="D147" s="148"/>
      <c r="E147" s="15"/>
      <c r="F147" s="183">
        <f t="shared" si="18"/>
        <v>2000</v>
      </c>
      <c r="G147" s="17">
        <v>27.552</v>
      </c>
      <c r="H147" s="187">
        <f t="shared" si="19"/>
        <v>55104</v>
      </c>
      <c r="J147" s="274"/>
    </row>
    <row r="148" spans="1:10" ht="15.75" customHeight="1">
      <c r="A148" s="146" t="s">
        <v>186</v>
      </c>
      <c r="B148" s="145" t="s">
        <v>184</v>
      </c>
      <c r="C148" s="36">
        <v>16000</v>
      </c>
      <c r="D148" s="148"/>
      <c r="E148" s="15"/>
      <c r="F148" s="183">
        <f t="shared" si="18"/>
        <v>16000</v>
      </c>
      <c r="G148" s="17">
        <v>13.788</v>
      </c>
      <c r="H148" s="187">
        <f t="shared" si="19"/>
        <v>220608</v>
      </c>
      <c r="J148" s="274"/>
    </row>
    <row r="149" spans="1:10" ht="15.75" customHeight="1">
      <c r="A149" s="146" t="s">
        <v>187</v>
      </c>
      <c r="B149" s="145" t="s">
        <v>184</v>
      </c>
      <c r="C149" s="36">
        <v>0</v>
      </c>
      <c r="D149" s="148"/>
      <c r="E149" s="15"/>
      <c r="F149" s="183">
        <f t="shared" si="18"/>
        <v>0</v>
      </c>
      <c r="G149" s="17">
        <v>24.744</v>
      </c>
      <c r="H149" s="187">
        <f t="shared" si="19"/>
        <v>0</v>
      </c>
      <c r="J149" s="274"/>
    </row>
    <row r="150" spans="1:10" ht="15.75" customHeight="1">
      <c r="A150" s="163" t="s">
        <v>188</v>
      </c>
      <c r="B150" s="145" t="s">
        <v>184</v>
      </c>
      <c r="C150" s="36">
        <v>0</v>
      </c>
      <c r="D150" s="148"/>
      <c r="E150" s="15"/>
      <c r="F150" s="183">
        <f t="shared" si="18"/>
        <v>0</v>
      </c>
      <c r="G150" s="17">
        <v>13.79</v>
      </c>
      <c r="H150" s="187">
        <f t="shared" si="19"/>
        <v>0</v>
      </c>
      <c r="J150" s="188"/>
    </row>
    <row r="151" spans="1:10" ht="15.75" customHeight="1">
      <c r="A151" s="199" t="s">
        <v>189</v>
      </c>
      <c r="B151" s="185" t="s">
        <v>190</v>
      </c>
      <c r="C151" s="183">
        <v>1280</v>
      </c>
      <c r="D151" s="184"/>
      <c r="E151" s="185"/>
      <c r="F151" s="183">
        <f t="shared" si="18"/>
        <v>1280</v>
      </c>
      <c r="G151" s="186">
        <v>33</v>
      </c>
      <c r="H151" s="187">
        <f t="shared" si="19"/>
        <v>42240</v>
      </c>
      <c r="J151" s="188"/>
    </row>
    <row r="152" spans="1:10" ht="15.75" customHeight="1">
      <c r="A152" s="200" t="s">
        <v>191</v>
      </c>
      <c r="B152" s="145" t="s">
        <v>192</v>
      </c>
      <c r="C152" s="36">
        <v>298.77999999999997</v>
      </c>
      <c r="D152" s="148"/>
      <c r="E152" s="15"/>
      <c r="F152" s="183">
        <f t="shared" si="18"/>
        <v>298.77999999999997</v>
      </c>
      <c r="G152" s="17">
        <v>715</v>
      </c>
      <c r="H152" s="187">
        <f t="shared" si="19"/>
        <v>213627.69999999998</v>
      </c>
      <c r="J152" s="188"/>
    </row>
    <row r="153" spans="1:10" ht="15.75" customHeight="1">
      <c r="A153" s="200" t="s">
        <v>193</v>
      </c>
      <c r="B153" s="145" t="s">
        <v>192</v>
      </c>
      <c r="C153" s="36">
        <v>265.2</v>
      </c>
      <c r="D153" s="148"/>
      <c r="E153" s="15"/>
      <c r="F153" s="183">
        <f t="shared" si="18"/>
        <v>265.2</v>
      </c>
      <c r="G153" s="17">
        <v>850</v>
      </c>
      <c r="H153" s="187">
        <f t="shared" si="19"/>
        <v>225420</v>
      </c>
      <c r="J153" s="188"/>
    </row>
    <row r="154" spans="1:10" ht="15.75" customHeight="1">
      <c r="A154" s="200" t="s">
        <v>194</v>
      </c>
      <c r="B154" s="145" t="s">
        <v>192</v>
      </c>
      <c r="C154" s="36">
        <v>231.28</v>
      </c>
      <c r="D154" s="148"/>
      <c r="E154" s="15"/>
      <c r="F154" s="183">
        <f t="shared" si="18"/>
        <v>231.28</v>
      </c>
      <c r="G154" s="17">
        <v>850</v>
      </c>
      <c r="H154" s="187">
        <f t="shared" si="19"/>
        <v>196588</v>
      </c>
      <c r="J154" s="188"/>
    </row>
    <row r="155" spans="1:10" ht="15.75" customHeight="1">
      <c r="A155" s="146" t="s">
        <v>195</v>
      </c>
      <c r="B155" s="145" t="s">
        <v>192</v>
      </c>
      <c r="C155" s="36">
        <v>242.9</v>
      </c>
      <c r="D155" s="148"/>
      <c r="E155" s="15">
        <v>16.079999999999998</v>
      </c>
      <c r="F155" s="183">
        <f t="shared" si="18"/>
        <v>226.82</v>
      </c>
      <c r="G155" s="17">
        <v>741</v>
      </c>
      <c r="H155" s="187">
        <f t="shared" si="19"/>
        <v>168073.62</v>
      </c>
      <c r="J155" s="188"/>
    </row>
    <row r="156" spans="1:10" ht="15.75" customHeight="1">
      <c r="A156" s="146" t="s">
        <v>196</v>
      </c>
      <c r="B156" s="145" t="s">
        <v>197</v>
      </c>
      <c r="C156" s="36">
        <v>73.110000000000014</v>
      </c>
      <c r="D156" s="148"/>
      <c r="E156" s="15"/>
      <c r="F156" s="183">
        <f t="shared" si="18"/>
        <v>73.110000000000014</v>
      </c>
      <c r="G156" s="17">
        <v>290</v>
      </c>
      <c r="H156" s="187">
        <f t="shared" si="19"/>
        <v>21201.900000000005</v>
      </c>
      <c r="J156" s="188"/>
    </row>
    <row r="157" spans="1:10" ht="15.75" customHeight="1">
      <c r="A157" s="146" t="s">
        <v>198</v>
      </c>
      <c r="B157" s="145" t="s">
        <v>197</v>
      </c>
      <c r="C157" s="36">
        <v>157.05000000000001</v>
      </c>
      <c r="D157" s="148"/>
      <c r="E157" s="15"/>
      <c r="F157" s="183">
        <f t="shared" si="18"/>
        <v>157.05000000000001</v>
      </c>
      <c r="G157" s="17">
        <v>280</v>
      </c>
      <c r="H157" s="187">
        <f t="shared" si="19"/>
        <v>43974</v>
      </c>
      <c r="J157" s="188"/>
    </row>
    <row r="158" spans="1:10" ht="15.75" customHeight="1">
      <c r="A158" s="146" t="s">
        <v>199</v>
      </c>
      <c r="B158" s="15" t="s">
        <v>200</v>
      </c>
      <c r="C158" s="36">
        <v>32760</v>
      </c>
      <c r="D158" s="148"/>
      <c r="E158" s="15">
        <v>4200</v>
      </c>
      <c r="F158" s="183">
        <f t="shared" si="18"/>
        <v>28560</v>
      </c>
      <c r="G158" s="17">
        <v>5.3</v>
      </c>
      <c r="H158" s="187">
        <f t="shared" si="19"/>
        <v>151368</v>
      </c>
      <c r="J158" s="188"/>
    </row>
    <row r="159" spans="1:10" ht="15.75" customHeight="1">
      <c r="A159" s="200" t="s">
        <v>201</v>
      </c>
      <c r="B159" s="145" t="s">
        <v>202</v>
      </c>
      <c r="C159" s="36">
        <v>0</v>
      </c>
      <c r="D159" s="148"/>
      <c r="E159" s="15"/>
      <c r="F159" s="183">
        <f t="shared" si="18"/>
        <v>0</v>
      </c>
      <c r="G159" s="17">
        <v>5</v>
      </c>
      <c r="H159" s="187">
        <f t="shared" si="19"/>
        <v>0</v>
      </c>
      <c r="J159" s="188"/>
    </row>
    <row r="160" spans="1:10" ht="15.75" customHeight="1">
      <c r="A160" s="275" t="s">
        <v>203</v>
      </c>
      <c r="B160" s="276"/>
      <c r="C160" s="169">
        <f t="shared" ref="C160:F160" si="20">SUM(C132:C159)</f>
        <v>77920.510000000009</v>
      </c>
      <c r="D160" s="277">
        <f t="shared" si="20"/>
        <v>0</v>
      </c>
      <c r="E160" s="277">
        <f t="shared" si="20"/>
        <v>4218.08</v>
      </c>
      <c r="F160" s="169">
        <f t="shared" si="20"/>
        <v>73702.429999999993</v>
      </c>
      <c r="G160" s="276"/>
      <c r="H160" s="278">
        <f>SUM(H132:H159)</f>
        <v>2853636.1120000002</v>
      </c>
      <c r="J160" s="188"/>
    </row>
    <row r="161" spans="1:15" ht="15.75" customHeight="1">
      <c r="J161" s="188"/>
    </row>
    <row r="162" spans="1:15" ht="15.75" customHeight="1">
      <c r="A162" s="279"/>
      <c r="B162" s="280"/>
      <c r="C162" s="279"/>
      <c r="D162" s="279"/>
      <c r="E162" s="279"/>
      <c r="F162" s="279"/>
      <c r="G162" s="279"/>
      <c r="H162" s="279"/>
      <c r="J162" s="281" t="s">
        <v>390</v>
      </c>
    </row>
    <row r="163" spans="1:15" ht="15.75" customHeight="1">
      <c r="A163" s="282" t="s">
        <v>209</v>
      </c>
      <c r="B163" s="283" t="s">
        <v>211</v>
      </c>
      <c r="C163" s="283" t="s">
        <v>391</v>
      </c>
      <c r="D163" s="284" t="s">
        <v>392</v>
      </c>
      <c r="E163" s="285" t="s">
        <v>393</v>
      </c>
      <c r="F163" s="286" t="s">
        <v>212</v>
      </c>
      <c r="G163" s="287" t="s">
        <v>214</v>
      </c>
      <c r="H163" s="283" t="s">
        <v>55</v>
      </c>
      <c r="J163" s="188">
        <f>SUM(H164:H177)</f>
        <v>16448.8</v>
      </c>
    </row>
    <row r="164" spans="1:15" ht="15.75" customHeight="1">
      <c r="A164" s="288" t="s">
        <v>215</v>
      </c>
      <c r="B164" s="15" t="s">
        <v>216</v>
      </c>
      <c r="C164" s="36">
        <v>0</v>
      </c>
      <c r="D164" s="317"/>
      <c r="E164" s="318">
        <f t="shared" ref="E164:E177" si="21">C164+D164</f>
        <v>0</v>
      </c>
      <c r="F164" s="15"/>
      <c r="G164" s="15">
        <v>77</v>
      </c>
      <c r="H164" s="15">
        <f t="shared" ref="H164:H176" si="22">E164*G164</f>
        <v>0</v>
      </c>
      <c r="J164" s="24"/>
    </row>
    <row r="165" spans="1:15" ht="15.75" customHeight="1">
      <c r="A165" s="288" t="s">
        <v>218</v>
      </c>
      <c r="B165" s="15" t="s">
        <v>216</v>
      </c>
      <c r="C165" s="36">
        <v>0</v>
      </c>
      <c r="D165" s="317"/>
      <c r="E165" s="318">
        <f t="shared" si="21"/>
        <v>0</v>
      </c>
      <c r="F165" s="15"/>
      <c r="G165" s="15">
        <v>128</v>
      </c>
      <c r="H165" s="15">
        <f t="shared" si="22"/>
        <v>0</v>
      </c>
      <c r="J165" s="188"/>
    </row>
    <row r="166" spans="1:15" ht="15.75" customHeight="1">
      <c r="A166" s="288" t="s">
        <v>219</v>
      </c>
      <c r="B166" s="15" t="s">
        <v>220</v>
      </c>
      <c r="C166" s="36">
        <v>0</v>
      </c>
      <c r="D166" s="317">
        <v>2</v>
      </c>
      <c r="E166" s="318">
        <f t="shared" si="21"/>
        <v>2</v>
      </c>
      <c r="F166" s="291"/>
      <c r="G166" s="15">
        <v>77</v>
      </c>
      <c r="H166" s="15">
        <f t="shared" si="22"/>
        <v>154</v>
      </c>
      <c r="J166" s="188"/>
    </row>
    <row r="167" spans="1:15" ht="15.75" customHeight="1">
      <c r="A167" s="288" t="s">
        <v>221</v>
      </c>
      <c r="B167" s="15" t="s">
        <v>220</v>
      </c>
      <c r="C167" s="36">
        <v>0</v>
      </c>
      <c r="D167" s="317"/>
      <c r="E167" s="318">
        <f t="shared" si="21"/>
        <v>0</v>
      </c>
      <c r="F167" s="15"/>
      <c r="G167" s="15">
        <v>102</v>
      </c>
      <c r="H167" s="15">
        <f t="shared" si="22"/>
        <v>0</v>
      </c>
      <c r="J167" s="24"/>
    </row>
    <row r="168" spans="1:15" ht="15.75" customHeight="1">
      <c r="A168" s="288" t="s">
        <v>222</v>
      </c>
      <c r="B168" s="15" t="s">
        <v>220</v>
      </c>
      <c r="C168" s="36">
        <v>0</v>
      </c>
      <c r="D168" s="317"/>
      <c r="E168" s="318">
        <f t="shared" si="21"/>
        <v>0</v>
      </c>
      <c r="F168" s="15"/>
      <c r="G168" s="15">
        <v>77</v>
      </c>
      <c r="H168" s="15">
        <f t="shared" si="22"/>
        <v>0</v>
      </c>
      <c r="J168" s="188"/>
    </row>
    <row r="169" spans="1:15" ht="15.75" customHeight="1">
      <c r="A169" s="288" t="s">
        <v>223</v>
      </c>
      <c r="B169" s="15" t="s">
        <v>224</v>
      </c>
      <c r="C169" s="36">
        <v>0</v>
      </c>
      <c r="D169" s="317"/>
      <c r="E169" s="318">
        <f t="shared" si="21"/>
        <v>0</v>
      </c>
      <c r="F169" s="15"/>
      <c r="G169" s="15">
        <v>196</v>
      </c>
      <c r="H169" s="15">
        <f t="shared" si="22"/>
        <v>0</v>
      </c>
      <c r="J169" s="134"/>
    </row>
    <row r="170" spans="1:15" ht="15.75" customHeight="1">
      <c r="A170" s="288" t="s">
        <v>225</v>
      </c>
      <c r="B170" s="15" t="s">
        <v>224</v>
      </c>
      <c r="C170" s="36">
        <v>24.2</v>
      </c>
      <c r="D170" s="317"/>
      <c r="E170" s="318">
        <f t="shared" si="21"/>
        <v>24.2</v>
      </c>
      <c r="F170" s="291"/>
      <c r="G170" s="15">
        <v>140</v>
      </c>
      <c r="H170" s="15">
        <f t="shared" si="22"/>
        <v>3388</v>
      </c>
      <c r="I170" s="265"/>
      <c r="J170" s="265"/>
      <c r="K170" s="265"/>
      <c r="L170" s="265"/>
      <c r="M170" s="265"/>
      <c r="N170" s="265"/>
      <c r="O170" s="265"/>
    </row>
    <row r="171" spans="1:15" ht="15.75" customHeight="1">
      <c r="A171" s="288" t="s">
        <v>226</v>
      </c>
      <c r="B171" s="15" t="s">
        <v>227</v>
      </c>
      <c r="C171" s="36">
        <v>0</v>
      </c>
      <c r="D171" s="317"/>
      <c r="E171" s="318">
        <f t="shared" si="21"/>
        <v>0</v>
      </c>
      <c r="F171" s="291"/>
      <c r="G171" s="15">
        <v>128</v>
      </c>
      <c r="H171" s="15">
        <f t="shared" si="22"/>
        <v>0</v>
      </c>
      <c r="I171" s="265"/>
      <c r="J171" s="265"/>
      <c r="K171" s="265"/>
      <c r="L171" s="265"/>
      <c r="M171" s="265"/>
      <c r="N171" s="265"/>
      <c r="O171" s="265"/>
    </row>
    <row r="172" spans="1:15" ht="15.75" customHeight="1">
      <c r="A172" s="288" t="s">
        <v>228</v>
      </c>
      <c r="B172" s="15" t="s">
        <v>229</v>
      </c>
      <c r="C172" s="36">
        <v>0</v>
      </c>
      <c r="D172" s="317"/>
      <c r="E172" s="318">
        <f t="shared" si="21"/>
        <v>0</v>
      </c>
      <c r="F172" s="291"/>
      <c r="G172" s="15">
        <v>196</v>
      </c>
      <c r="H172" s="15">
        <f t="shared" si="22"/>
        <v>0</v>
      </c>
      <c r="I172" s="292"/>
      <c r="J172" s="265"/>
      <c r="K172" s="265"/>
      <c r="L172" s="265"/>
      <c r="M172" s="265"/>
      <c r="N172" s="265"/>
      <c r="O172" s="265"/>
    </row>
    <row r="173" spans="1:15" ht="15.75" customHeight="1">
      <c r="A173" s="288" t="s">
        <v>230</v>
      </c>
      <c r="B173" s="15" t="s">
        <v>229</v>
      </c>
      <c r="C173" s="36">
        <v>19.899999999999999</v>
      </c>
      <c r="D173" s="317">
        <v>2</v>
      </c>
      <c r="E173" s="318">
        <f t="shared" si="21"/>
        <v>21.9</v>
      </c>
      <c r="F173" s="291"/>
      <c r="G173" s="15">
        <v>128</v>
      </c>
      <c r="H173" s="15">
        <f t="shared" si="22"/>
        <v>2803.2</v>
      </c>
      <c r="I173" s="293"/>
      <c r="J173" s="265"/>
      <c r="K173" s="265"/>
      <c r="L173" s="265"/>
      <c r="M173" s="265"/>
      <c r="N173" s="265"/>
      <c r="O173" s="265"/>
    </row>
    <row r="174" spans="1:15" ht="15.75" customHeight="1">
      <c r="A174" s="288" t="s">
        <v>231</v>
      </c>
      <c r="B174" s="15" t="s">
        <v>224</v>
      </c>
      <c r="C174" s="36">
        <v>0</v>
      </c>
      <c r="D174" s="317">
        <v>7.8</v>
      </c>
      <c r="E174" s="318">
        <f t="shared" si="21"/>
        <v>7.8</v>
      </c>
      <c r="F174" s="291"/>
      <c r="G174" s="15">
        <v>140</v>
      </c>
      <c r="H174" s="15">
        <f t="shared" si="22"/>
        <v>1092</v>
      </c>
      <c r="I174" s="293"/>
      <c r="J174" s="265"/>
      <c r="K174" s="265"/>
      <c r="L174" s="265"/>
      <c r="M174" s="265"/>
      <c r="N174" s="265"/>
      <c r="O174" s="265"/>
    </row>
    <row r="175" spans="1:15" ht="15.75" customHeight="1">
      <c r="A175" s="294" t="s">
        <v>232</v>
      </c>
      <c r="B175" s="145" t="s">
        <v>233</v>
      </c>
      <c r="C175" s="36">
        <v>43.4</v>
      </c>
      <c r="D175" s="317">
        <v>15.5</v>
      </c>
      <c r="E175" s="318">
        <f t="shared" si="21"/>
        <v>58.9</v>
      </c>
      <c r="F175" s="295"/>
      <c r="G175" s="15">
        <v>140</v>
      </c>
      <c r="H175" s="15">
        <f t="shared" si="22"/>
        <v>8246</v>
      </c>
      <c r="I175" s="1"/>
      <c r="J175" s="265"/>
      <c r="K175" s="265"/>
      <c r="L175" s="265"/>
      <c r="M175" s="265"/>
      <c r="N175" s="265"/>
      <c r="O175" s="265"/>
    </row>
    <row r="176" spans="1:15" ht="15.75" customHeight="1">
      <c r="A176" s="294" t="s">
        <v>173</v>
      </c>
      <c r="B176" s="296" t="s">
        <v>234</v>
      </c>
      <c r="C176" s="36">
        <v>0</v>
      </c>
      <c r="D176" s="317"/>
      <c r="E176" s="318">
        <f t="shared" si="21"/>
        <v>0</v>
      </c>
      <c r="F176" s="297"/>
      <c r="G176" s="15">
        <v>280</v>
      </c>
      <c r="H176" s="15">
        <f t="shared" si="22"/>
        <v>0</v>
      </c>
      <c r="I176" s="1"/>
      <c r="J176" s="265"/>
      <c r="K176" s="265"/>
      <c r="L176" s="265"/>
      <c r="M176" s="265"/>
      <c r="N176" s="265"/>
      <c r="O176" s="265"/>
    </row>
    <row r="177" spans="1:25" ht="15.75" customHeight="1">
      <c r="A177" s="294" t="s">
        <v>450</v>
      </c>
      <c r="B177" s="296" t="s">
        <v>234</v>
      </c>
      <c r="C177" s="36">
        <v>2.64</v>
      </c>
      <c r="D177" s="317"/>
      <c r="E177" s="318">
        <f t="shared" si="21"/>
        <v>2.64</v>
      </c>
      <c r="F177" s="297"/>
      <c r="G177" s="15">
        <v>290</v>
      </c>
      <c r="H177" s="15">
        <f>G177*E177</f>
        <v>765.6</v>
      </c>
      <c r="I177" s="1"/>
      <c r="J177" s="265"/>
      <c r="K177" s="265"/>
      <c r="L177" s="265"/>
      <c r="M177" s="265"/>
      <c r="N177" s="265"/>
      <c r="O177" s="265"/>
    </row>
    <row r="178" spans="1:25" ht="15.75" customHeight="1">
      <c r="I178" s="265"/>
      <c r="J178" s="265"/>
      <c r="K178" s="265"/>
      <c r="L178" s="265"/>
      <c r="M178" s="265"/>
      <c r="N178" s="265"/>
      <c r="O178" s="265"/>
    </row>
    <row r="179" spans="1:25" ht="3.75" customHeight="1">
      <c r="I179" s="265"/>
      <c r="J179" s="265"/>
      <c r="K179" s="265"/>
      <c r="L179" s="265"/>
      <c r="M179" s="265"/>
      <c r="N179" s="265"/>
      <c r="O179" s="265"/>
    </row>
    <row r="180" spans="1:25" ht="15.75" customHeight="1">
      <c r="A180" s="537" t="s">
        <v>676</v>
      </c>
      <c r="B180" s="538" t="s">
        <v>677</v>
      </c>
      <c r="C180" s="539" t="s">
        <v>43</v>
      </c>
      <c r="D180" s="540" t="s">
        <v>678</v>
      </c>
      <c r="E180" s="537" t="s">
        <v>679</v>
      </c>
      <c r="F180" s="319"/>
      <c r="G180" s="319"/>
      <c r="H180" s="319"/>
      <c r="I180" s="319"/>
      <c r="J180" s="319"/>
      <c r="K180" s="319"/>
      <c r="L180" s="319"/>
      <c r="M180" s="319"/>
      <c r="N180" s="319"/>
      <c r="O180" s="319"/>
      <c r="P180" s="319"/>
      <c r="Q180" s="319"/>
      <c r="R180" s="319"/>
      <c r="S180" s="319"/>
      <c r="T180" s="319"/>
      <c r="U180" s="319"/>
      <c r="V180" s="319"/>
      <c r="W180" s="319"/>
      <c r="X180" s="319"/>
      <c r="Y180" s="319"/>
    </row>
    <row r="181" spans="1:25" ht="27" customHeight="1">
      <c r="A181" s="531"/>
      <c r="B181" s="531"/>
      <c r="C181" s="531"/>
      <c r="D181" s="531"/>
      <c r="E181" s="531"/>
      <c r="F181" s="320"/>
      <c r="G181" s="319"/>
      <c r="H181" s="319"/>
      <c r="I181" s="319"/>
      <c r="J181" s="319"/>
      <c r="K181" s="319"/>
      <c r="L181" s="319"/>
      <c r="M181" s="319"/>
      <c r="N181" s="319"/>
      <c r="O181" s="319"/>
      <c r="P181" s="319"/>
      <c r="Q181" s="319"/>
      <c r="R181" s="319"/>
      <c r="S181" s="319"/>
      <c r="T181" s="319"/>
      <c r="U181" s="319"/>
      <c r="V181" s="319"/>
      <c r="W181" s="319"/>
      <c r="X181" s="319"/>
      <c r="Y181" s="319"/>
    </row>
    <row r="182" spans="1:25" ht="15.75" customHeight="1">
      <c r="A182" s="321">
        <v>60536</v>
      </c>
      <c r="B182" s="321">
        <v>60770</v>
      </c>
      <c r="C182" s="322">
        <f>B182-A182</f>
        <v>234</v>
      </c>
      <c r="D182" s="322">
        <v>10.79</v>
      </c>
      <c r="E182" s="323">
        <f>D182*C182</f>
        <v>2524.8599999999997</v>
      </c>
      <c r="F182" s="319"/>
      <c r="G182" s="319"/>
      <c r="H182" s="319"/>
      <c r="I182" s="319"/>
      <c r="J182" s="319"/>
      <c r="K182" s="319"/>
      <c r="L182" s="319"/>
      <c r="M182" s="319"/>
      <c r="N182" s="319"/>
      <c r="O182" s="319"/>
      <c r="P182" s="319"/>
      <c r="Q182" s="319"/>
      <c r="R182" s="319"/>
      <c r="S182" s="319"/>
      <c r="T182" s="319"/>
      <c r="U182" s="319"/>
      <c r="V182" s="319"/>
      <c r="W182" s="319"/>
      <c r="X182" s="319"/>
      <c r="Y182" s="319"/>
    </row>
    <row r="183" spans="1:25" ht="15.75" customHeight="1">
      <c r="A183" s="541"/>
      <c r="B183" s="542"/>
      <c r="C183" s="542"/>
      <c r="D183" s="543"/>
      <c r="E183" s="319"/>
      <c r="F183" s="319"/>
      <c r="G183" s="319"/>
      <c r="H183" s="319"/>
      <c r="I183" s="319"/>
      <c r="J183" s="319"/>
      <c r="K183" s="319"/>
      <c r="L183" s="319"/>
      <c r="M183" s="319"/>
      <c r="N183" s="319"/>
      <c r="O183" s="319"/>
      <c r="P183" s="319"/>
      <c r="Q183" s="319"/>
      <c r="R183" s="319"/>
      <c r="S183" s="319"/>
      <c r="T183" s="319"/>
      <c r="U183" s="319"/>
      <c r="V183" s="319"/>
      <c r="W183" s="319"/>
      <c r="X183" s="319"/>
      <c r="Y183" s="319"/>
    </row>
    <row r="184" spans="1:25" ht="15.75" customHeight="1">
      <c r="A184" s="537" t="s">
        <v>680</v>
      </c>
      <c r="B184" s="537" t="s">
        <v>681</v>
      </c>
      <c r="C184" s="540" t="s">
        <v>43</v>
      </c>
      <c r="D184" s="540" t="s">
        <v>682</v>
      </c>
      <c r="E184" s="537" t="s">
        <v>679</v>
      </c>
      <c r="F184" s="319"/>
      <c r="G184" s="319"/>
      <c r="H184" s="319"/>
      <c r="I184" s="319"/>
      <c r="J184" s="319"/>
      <c r="K184" s="319"/>
      <c r="L184" s="319"/>
      <c r="M184" s="319"/>
      <c r="N184" s="319"/>
      <c r="O184" s="319"/>
      <c r="P184" s="319"/>
      <c r="Q184" s="319"/>
      <c r="R184" s="319"/>
      <c r="S184" s="319"/>
      <c r="T184" s="319"/>
      <c r="U184" s="319"/>
      <c r="V184" s="319"/>
      <c r="W184" s="319"/>
      <c r="X184" s="319"/>
      <c r="Y184" s="319"/>
    </row>
    <row r="185" spans="1:25" ht="28.5" customHeight="1">
      <c r="A185" s="531"/>
      <c r="B185" s="531"/>
      <c r="C185" s="531"/>
      <c r="D185" s="531"/>
      <c r="E185" s="531"/>
      <c r="F185" s="319"/>
      <c r="G185" s="319"/>
      <c r="H185" s="319"/>
      <c r="I185" s="319"/>
      <c r="J185" s="319"/>
      <c r="K185" s="319"/>
      <c r="L185" s="319"/>
      <c r="M185" s="319"/>
      <c r="N185" s="319"/>
      <c r="O185" s="319"/>
      <c r="P185" s="319"/>
      <c r="Q185" s="319"/>
      <c r="R185" s="319"/>
      <c r="S185" s="319"/>
      <c r="T185" s="319"/>
      <c r="U185" s="319"/>
      <c r="V185" s="319"/>
      <c r="W185" s="319"/>
      <c r="X185" s="319"/>
      <c r="Y185" s="319"/>
    </row>
    <row r="186" spans="1:25" ht="23.25" customHeight="1">
      <c r="A186" s="35">
        <v>1785.9891</v>
      </c>
      <c r="B186" s="35">
        <v>1785.9891</v>
      </c>
      <c r="C186" s="324">
        <f>B186-A186</f>
        <v>0</v>
      </c>
      <c r="D186" s="325">
        <v>7.5</v>
      </c>
      <c r="E186" s="326">
        <f>D186*C186</f>
        <v>0</v>
      </c>
      <c r="F186" s="319"/>
      <c r="G186" s="319"/>
      <c r="H186" s="319"/>
      <c r="I186" s="319"/>
      <c r="J186" s="319"/>
      <c r="K186" s="319"/>
      <c r="L186" s="319"/>
      <c r="M186" s="319"/>
      <c r="N186" s="319"/>
      <c r="O186" s="319"/>
      <c r="P186" s="319"/>
      <c r="Q186" s="319"/>
      <c r="R186" s="319"/>
      <c r="S186" s="319"/>
      <c r="T186" s="319"/>
      <c r="U186" s="319"/>
      <c r="V186" s="319"/>
      <c r="W186" s="319"/>
      <c r="X186" s="319"/>
      <c r="Y186" s="319"/>
    </row>
    <row r="187" spans="1:25" ht="15.75" customHeight="1">
      <c r="I187" s="265"/>
      <c r="J187" s="265"/>
      <c r="K187" s="265"/>
      <c r="L187" s="265"/>
      <c r="M187" s="265"/>
      <c r="N187" s="265"/>
      <c r="O187" s="265"/>
    </row>
    <row r="188" spans="1:25" ht="15.75" customHeight="1">
      <c r="I188" s="265"/>
      <c r="J188" s="265"/>
      <c r="K188" s="265"/>
      <c r="L188" s="265"/>
      <c r="M188" s="265"/>
      <c r="N188" s="265"/>
      <c r="O188" s="265"/>
    </row>
    <row r="189" spans="1:25" ht="15.75" customHeight="1">
      <c r="A189" s="181"/>
      <c r="B189" s="181"/>
      <c r="C189" s="298"/>
      <c r="D189" s="181"/>
      <c r="E189" s="299"/>
      <c r="F189" s="298"/>
      <c r="G189" s="300"/>
      <c r="H189" s="181"/>
      <c r="I189" s="265"/>
      <c r="J189" s="265"/>
      <c r="K189" s="265"/>
      <c r="L189" s="265"/>
      <c r="M189" s="265"/>
      <c r="N189" s="265"/>
      <c r="O189" s="265"/>
    </row>
    <row r="190" spans="1:25" ht="15.75" customHeight="1">
      <c r="A190" s="1"/>
      <c r="B190" s="301"/>
      <c r="C190" s="302"/>
      <c r="D190" s="301"/>
      <c r="E190" s="302"/>
      <c r="F190" s="302"/>
      <c r="G190" s="301"/>
      <c r="H190" s="301"/>
      <c r="I190" s="265"/>
      <c r="J190" s="265"/>
      <c r="K190" s="265"/>
      <c r="L190" s="265"/>
      <c r="M190" s="265"/>
      <c r="N190" s="265"/>
      <c r="O190" s="265"/>
    </row>
    <row r="191" spans="1:25" ht="15.75" customHeight="1">
      <c r="A191" s="1"/>
      <c r="B191" s="301"/>
      <c r="C191" s="302"/>
      <c r="D191" s="301"/>
      <c r="E191" s="302"/>
      <c r="F191" s="302"/>
      <c r="G191" s="301"/>
      <c r="H191" s="301"/>
      <c r="I191" s="265"/>
      <c r="J191" s="265"/>
      <c r="K191" s="265"/>
      <c r="L191" s="265"/>
      <c r="M191" s="265"/>
      <c r="N191" s="265"/>
      <c r="O191" s="265"/>
    </row>
    <row r="192" spans="1:25" ht="15.75" customHeight="1">
      <c r="A192" s="1"/>
      <c r="B192" s="301"/>
      <c r="C192" s="302"/>
      <c r="D192" s="301"/>
      <c r="E192" s="302"/>
      <c r="F192" s="302"/>
      <c r="G192" s="301"/>
      <c r="H192" s="301"/>
      <c r="I192" s="1"/>
      <c r="J192" s="1"/>
      <c r="K192" s="1"/>
      <c r="L192" s="1"/>
      <c r="M192" s="1"/>
      <c r="N192" s="1"/>
      <c r="O192" s="265"/>
    </row>
    <row r="193" spans="1:15" ht="15.75" customHeight="1">
      <c r="A193" s="303"/>
      <c r="B193" s="303"/>
      <c r="C193" s="303"/>
      <c r="D193" s="303"/>
      <c r="E193" s="303"/>
      <c r="F193" s="303"/>
      <c r="G193" s="303"/>
      <c r="H193" s="303"/>
      <c r="I193" s="303"/>
      <c r="J193" s="265"/>
      <c r="K193" s="265"/>
      <c r="L193" s="265"/>
      <c r="M193" s="265"/>
      <c r="N193" s="265"/>
      <c r="O193" s="265"/>
    </row>
    <row r="194" spans="1:15" ht="15.75" customHeight="1">
      <c r="A194" s="304"/>
      <c r="B194" s="304"/>
      <c r="C194" s="298"/>
      <c r="D194" s="181"/>
      <c r="E194" s="305"/>
      <c r="F194" s="298"/>
      <c r="G194" s="306"/>
      <c r="H194" s="181"/>
      <c r="I194" s="307"/>
      <c r="J194" s="265"/>
    </row>
    <row r="195" spans="1:15" ht="15.75" customHeight="1">
      <c r="A195" s="1"/>
      <c r="B195" s="301"/>
      <c r="C195" s="304"/>
      <c r="D195" s="301"/>
      <c r="E195" s="301"/>
      <c r="F195" s="304"/>
      <c r="G195" s="302"/>
      <c r="H195" s="308"/>
      <c r="I195" s="309"/>
      <c r="J195" s="265"/>
    </row>
    <row r="196" spans="1:15" ht="15.75" customHeight="1">
      <c r="A196" s="1"/>
      <c r="B196" s="301"/>
      <c r="C196" s="304"/>
      <c r="D196" s="301"/>
      <c r="E196" s="301"/>
      <c r="F196" s="304"/>
      <c r="G196" s="302"/>
      <c r="H196" s="308"/>
      <c r="I196" s="309"/>
      <c r="J196" s="265"/>
    </row>
    <row r="197" spans="1:15" ht="15.75" customHeight="1">
      <c r="A197" s="1"/>
      <c r="B197" s="301"/>
      <c r="C197" s="304"/>
      <c r="D197" s="301"/>
      <c r="E197" s="301"/>
      <c r="F197" s="304"/>
      <c r="G197" s="302"/>
      <c r="H197" s="308"/>
      <c r="I197" s="309"/>
      <c r="J197" s="265"/>
    </row>
    <row r="198" spans="1:15" ht="15.75" customHeight="1">
      <c r="A198" s="1"/>
      <c r="B198" s="301"/>
      <c r="C198" s="304"/>
      <c r="D198" s="301"/>
      <c r="E198" s="301"/>
      <c r="F198" s="304"/>
      <c r="G198" s="302"/>
      <c r="H198" s="308"/>
      <c r="I198" s="309"/>
      <c r="J198" s="265"/>
    </row>
    <row r="199" spans="1:15" ht="15.75" customHeight="1">
      <c r="A199" s="1"/>
      <c r="B199" s="301"/>
      <c r="C199" s="304"/>
      <c r="D199" s="301"/>
      <c r="E199" s="301"/>
      <c r="F199" s="304"/>
      <c r="G199" s="302"/>
      <c r="H199" s="308"/>
      <c r="I199" s="309"/>
      <c r="J199" s="265"/>
    </row>
    <row r="200" spans="1:15" ht="15.75" customHeight="1">
      <c r="A200" s="1"/>
      <c r="B200" s="301"/>
      <c r="C200" s="304"/>
      <c r="D200" s="301"/>
      <c r="E200" s="301"/>
      <c r="F200" s="304"/>
      <c r="G200" s="302"/>
      <c r="H200" s="308"/>
      <c r="I200" s="309"/>
      <c r="J200" s="265"/>
    </row>
    <row r="201" spans="1:15" ht="15.75" customHeight="1">
      <c r="A201" s="1"/>
      <c r="B201" s="301"/>
      <c r="C201" s="304"/>
      <c r="D201" s="301"/>
      <c r="E201" s="301"/>
      <c r="F201" s="304"/>
      <c r="G201" s="302"/>
      <c r="H201" s="308"/>
      <c r="I201" s="309"/>
      <c r="J201" s="265"/>
    </row>
    <row r="202" spans="1:15" ht="15.75" customHeight="1">
      <c r="A202" s="1"/>
      <c r="B202" s="301"/>
      <c r="C202" s="304"/>
      <c r="D202" s="301"/>
      <c r="E202" s="301"/>
      <c r="F202" s="304"/>
      <c r="G202" s="302"/>
      <c r="H202" s="308"/>
      <c r="I202" s="309"/>
      <c r="J202" s="265"/>
    </row>
    <row r="203" spans="1:15" ht="15.75" customHeight="1">
      <c r="A203" s="1"/>
      <c r="B203" s="301"/>
      <c r="C203" s="304"/>
      <c r="D203" s="301"/>
      <c r="E203" s="301"/>
      <c r="F203" s="304"/>
      <c r="G203" s="302"/>
      <c r="H203" s="308"/>
      <c r="I203" s="309"/>
      <c r="J203" s="265"/>
    </row>
    <row r="204" spans="1:15" ht="15.75" customHeight="1">
      <c r="A204" s="1"/>
      <c r="B204" s="301"/>
      <c r="C204" s="304"/>
      <c r="D204" s="301"/>
      <c r="E204" s="301"/>
      <c r="F204" s="304"/>
      <c r="G204" s="302"/>
      <c r="H204" s="308"/>
      <c r="I204" s="309"/>
      <c r="J204" s="265"/>
    </row>
    <row r="205" spans="1:15" ht="15.75" customHeight="1">
      <c r="A205" s="1"/>
      <c r="B205" s="301"/>
      <c r="C205" s="304"/>
      <c r="D205" s="301"/>
      <c r="E205" s="301"/>
      <c r="F205" s="304"/>
      <c r="G205" s="302"/>
      <c r="H205" s="308"/>
      <c r="I205" s="309"/>
      <c r="J205" s="265"/>
    </row>
    <row r="206" spans="1:15" ht="15.75" customHeight="1">
      <c r="A206" s="1"/>
      <c r="B206" s="301"/>
      <c r="C206" s="304"/>
      <c r="D206" s="301"/>
      <c r="E206" s="301"/>
      <c r="F206" s="304"/>
      <c r="G206" s="302"/>
      <c r="H206" s="308"/>
      <c r="I206" s="309"/>
      <c r="J206" s="265"/>
    </row>
    <row r="207" spans="1:15" ht="15.75" customHeight="1">
      <c r="A207" s="1"/>
      <c r="B207" s="301"/>
      <c r="C207" s="304"/>
      <c r="D207" s="301"/>
      <c r="E207" s="301"/>
      <c r="F207" s="304"/>
      <c r="G207" s="302"/>
      <c r="H207" s="308"/>
      <c r="I207" s="309"/>
      <c r="J207" s="265"/>
    </row>
    <row r="208" spans="1:15" ht="15.75" customHeight="1">
      <c r="A208" s="1"/>
      <c r="B208" s="301"/>
      <c r="C208" s="304"/>
      <c r="D208" s="301"/>
      <c r="E208" s="301"/>
      <c r="F208" s="304"/>
      <c r="G208" s="302"/>
      <c r="H208" s="308"/>
      <c r="I208" s="309"/>
      <c r="J208" s="265"/>
    </row>
    <row r="209" spans="1:10" ht="15.75" customHeight="1">
      <c r="A209" s="1"/>
      <c r="B209" s="301"/>
      <c r="C209" s="304"/>
      <c r="D209" s="301"/>
      <c r="E209" s="301"/>
      <c r="F209" s="304"/>
      <c r="G209" s="308"/>
      <c r="H209" s="308"/>
      <c r="I209" s="309"/>
      <c r="J209" s="265"/>
    </row>
    <row r="210" spans="1:10" ht="15.75" customHeight="1">
      <c r="A210" s="1"/>
      <c r="B210" s="301"/>
      <c r="C210" s="304"/>
      <c r="D210" s="301"/>
      <c r="E210" s="301"/>
      <c r="F210" s="304"/>
      <c r="G210" s="302"/>
      <c r="H210" s="308"/>
      <c r="I210" s="309"/>
      <c r="J210" s="265"/>
    </row>
    <row r="211" spans="1:10" ht="15.75" customHeight="1">
      <c r="A211" s="1"/>
      <c r="B211" s="301"/>
      <c r="C211" s="304"/>
      <c r="D211" s="301"/>
      <c r="E211" s="301"/>
      <c r="F211" s="304"/>
      <c r="G211" s="302"/>
      <c r="H211" s="308"/>
      <c r="I211" s="309"/>
      <c r="J211" s="265"/>
    </row>
    <row r="212" spans="1:10" ht="15.75" customHeight="1">
      <c r="A212" s="1"/>
      <c r="B212" s="301"/>
      <c r="C212" s="304"/>
      <c r="D212" s="301"/>
      <c r="E212" s="301"/>
      <c r="F212" s="304"/>
      <c r="G212" s="302"/>
      <c r="H212" s="308"/>
      <c r="I212" s="309"/>
      <c r="J212" s="265"/>
    </row>
    <row r="213" spans="1:10" ht="15.75" customHeight="1">
      <c r="A213" s="1"/>
      <c r="B213" s="301"/>
      <c r="C213" s="304"/>
      <c r="D213" s="301"/>
      <c r="E213" s="301"/>
      <c r="F213" s="304"/>
      <c r="G213" s="302"/>
      <c r="H213" s="308"/>
      <c r="I213" s="309"/>
      <c r="J213" s="265"/>
    </row>
    <row r="214" spans="1:10" ht="15.75" customHeight="1">
      <c r="A214" s="1"/>
      <c r="B214" s="301"/>
      <c r="C214" s="304"/>
      <c r="D214" s="301"/>
      <c r="E214" s="301"/>
      <c r="F214" s="304"/>
      <c r="G214" s="302"/>
      <c r="H214" s="308"/>
      <c r="I214" s="309"/>
      <c r="J214" s="265"/>
    </row>
    <row r="215" spans="1:10" ht="15.75" customHeight="1">
      <c r="A215" s="1"/>
      <c r="B215" s="301"/>
      <c r="C215" s="304"/>
      <c r="D215" s="301"/>
      <c r="E215" s="301"/>
      <c r="F215" s="304"/>
      <c r="G215" s="302"/>
      <c r="H215" s="308"/>
      <c r="I215" s="309"/>
      <c r="J215" s="265"/>
    </row>
    <row r="216" spans="1:10" ht="15.75" customHeight="1">
      <c r="A216" s="1"/>
      <c r="B216" s="301"/>
      <c r="C216" s="304"/>
      <c r="D216" s="301"/>
      <c r="E216" s="301"/>
      <c r="F216" s="304"/>
      <c r="G216" s="302"/>
      <c r="H216" s="308"/>
      <c r="I216" s="309"/>
      <c r="J216" s="265"/>
    </row>
    <row r="217" spans="1:10" ht="15.75" customHeight="1">
      <c r="A217" s="310"/>
      <c r="B217" s="301"/>
      <c r="C217" s="304"/>
      <c r="D217" s="301"/>
      <c r="E217" s="301"/>
      <c r="F217" s="304"/>
      <c r="G217" s="302"/>
      <c r="H217" s="308"/>
      <c r="I217" s="309"/>
      <c r="J217" s="265"/>
    </row>
    <row r="218" spans="1:10" ht="15.75" customHeight="1">
      <c r="A218" s="310"/>
      <c r="B218" s="301"/>
      <c r="C218" s="304"/>
      <c r="D218" s="301"/>
      <c r="E218" s="301"/>
      <c r="F218" s="304"/>
      <c r="G218" s="302"/>
      <c r="H218" s="308"/>
      <c r="I218" s="309"/>
      <c r="J218" s="265"/>
    </row>
    <row r="219" spans="1:10" ht="15.75" customHeight="1">
      <c r="A219" s="310"/>
      <c r="B219" s="301"/>
      <c r="C219" s="304"/>
      <c r="D219" s="301"/>
      <c r="E219" s="301"/>
      <c r="F219" s="304"/>
      <c r="G219" s="302"/>
      <c r="H219" s="308"/>
      <c r="I219" s="309"/>
      <c r="J219" s="265"/>
    </row>
    <row r="220" spans="1:10" ht="15.75" customHeight="1">
      <c r="A220" s="1"/>
      <c r="B220" s="301"/>
      <c r="C220" s="301"/>
      <c r="D220" s="301"/>
      <c r="E220" s="301"/>
      <c r="F220" s="301"/>
      <c r="G220" s="302"/>
      <c r="H220" s="308"/>
      <c r="I220" s="308"/>
      <c r="J220" s="265"/>
    </row>
    <row r="221" spans="1:10" ht="15.75" customHeight="1">
      <c r="A221" s="1"/>
      <c r="B221" s="301"/>
      <c r="C221" s="1"/>
      <c r="D221" s="1"/>
      <c r="E221" s="1"/>
      <c r="F221" s="1"/>
      <c r="G221" s="1"/>
      <c r="H221" s="1"/>
      <c r="I221" s="1"/>
      <c r="J221" s="265"/>
    </row>
    <row r="222" spans="1:10" ht="15.75" customHeight="1">
      <c r="A222" s="181"/>
      <c r="B222" s="181"/>
      <c r="C222" s="298"/>
      <c r="D222" s="181"/>
      <c r="E222" s="299"/>
      <c r="F222" s="298"/>
      <c r="G222" s="181"/>
      <c r="H222" s="311"/>
      <c r="I222" s="311"/>
      <c r="J222" s="265"/>
    </row>
    <row r="223" spans="1:10" ht="15.75" customHeight="1">
      <c r="A223" s="312"/>
      <c r="B223" s="301"/>
      <c r="C223" s="304"/>
      <c r="D223" s="301"/>
      <c r="E223" s="1"/>
      <c r="F223" s="304"/>
      <c r="G223" s="1"/>
      <c r="H223" s="313"/>
      <c r="I223" s="533"/>
      <c r="J223" s="265"/>
    </row>
    <row r="224" spans="1:10" ht="15.75" customHeight="1">
      <c r="A224" s="1"/>
      <c r="B224" s="301"/>
      <c r="C224" s="304"/>
      <c r="D224" s="301"/>
      <c r="E224" s="301"/>
      <c r="F224" s="304"/>
      <c r="G224" s="302"/>
      <c r="H224" s="308"/>
      <c r="I224" s="522"/>
      <c r="J224" s="265"/>
    </row>
    <row r="225" spans="1:10" ht="15.75" customHeight="1">
      <c r="A225" s="310"/>
      <c r="B225" s="301"/>
      <c r="C225" s="304"/>
      <c r="D225" s="301"/>
      <c r="E225" s="301"/>
      <c r="F225" s="304"/>
      <c r="G225" s="302"/>
      <c r="H225" s="308"/>
      <c r="I225" s="522"/>
      <c r="J225" s="265"/>
    </row>
    <row r="226" spans="1:10" ht="15.75" customHeight="1">
      <c r="A226" s="310"/>
      <c r="B226" s="301"/>
      <c r="C226" s="304"/>
      <c r="D226" s="301"/>
      <c r="E226" s="301"/>
      <c r="F226" s="304"/>
      <c r="G226" s="302"/>
      <c r="H226" s="308"/>
      <c r="I226" s="1"/>
      <c r="J226" s="265"/>
    </row>
    <row r="227" spans="1:10" ht="15.75" customHeight="1">
      <c r="A227" s="1"/>
      <c r="B227" s="301"/>
      <c r="C227" s="304"/>
      <c r="D227" s="301"/>
      <c r="E227" s="1"/>
      <c r="F227" s="304"/>
      <c r="G227" s="1"/>
      <c r="H227" s="313"/>
      <c r="I227" s="1"/>
      <c r="J227" s="265"/>
    </row>
    <row r="228" spans="1:10" ht="15.75" customHeight="1">
      <c r="A228" s="312"/>
      <c r="B228" s="301"/>
      <c r="C228" s="304"/>
      <c r="D228" s="301"/>
      <c r="E228" s="1"/>
      <c r="F228" s="304"/>
      <c r="G228" s="1"/>
      <c r="H228" s="313"/>
      <c r="I228" s="1"/>
      <c r="J228" s="265"/>
    </row>
    <row r="229" spans="1:10" ht="15.75" customHeight="1">
      <c r="A229" s="312"/>
      <c r="B229" s="301"/>
      <c r="C229" s="304"/>
      <c r="D229" s="301"/>
      <c r="E229" s="1"/>
      <c r="F229" s="304"/>
      <c r="G229" s="1"/>
      <c r="H229" s="313"/>
      <c r="I229" s="1"/>
      <c r="J229" s="265"/>
    </row>
    <row r="230" spans="1:10" ht="15.75" customHeight="1">
      <c r="A230" s="1"/>
      <c r="B230" s="301"/>
      <c r="C230" s="304"/>
      <c r="D230" s="301"/>
      <c r="E230" s="1"/>
      <c r="F230" s="304"/>
      <c r="G230" s="301"/>
      <c r="H230" s="313"/>
      <c r="I230" s="1"/>
      <c r="J230" s="265"/>
    </row>
    <row r="231" spans="1:10" ht="15.75" customHeight="1">
      <c r="A231" s="1"/>
      <c r="B231" s="301"/>
      <c r="C231" s="304"/>
      <c r="D231" s="301"/>
      <c r="E231" s="1"/>
      <c r="F231" s="304"/>
      <c r="G231" s="1"/>
      <c r="H231" s="313"/>
      <c r="I231" s="1"/>
      <c r="J231" s="265"/>
    </row>
    <row r="232" spans="1:10" ht="15.75" customHeight="1">
      <c r="A232" s="1"/>
      <c r="B232" s="301"/>
      <c r="C232" s="304"/>
      <c r="D232" s="301"/>
      <c r="E232" s="1"/>
      <c r="F232" s="304"/>
      <c r="G232" s="1"/>
      <c r="H232" s="313"/>
      <c r="I232" s="1"/>
      <c r="J232" s="265"/>
    </row>
    <row r="233" spans="1:10" ht="15.75" customHeight="1">
      <c r="A233" s="1"/>
      <c r="B233" s="301"/>
      <c r="C233" s="304"/>
      <c r="D233" s="301"/>
      <c r="E233" s="1"/>
      <c r="F233" s="304"/>
      <c r="G233" s="1"/>
      <c r="H233" s="313"/>
      <c r="I233" s="1"/>
      <c r="J233" s="265"/>
    </row>
    <row r="234" spans="1:10" ht="15.75" customHeight="1">
      <c r="A234" s="1"/>
      <c r="B234" s="301"/>
      <c r="C234" s="304"/>
      <c r="D234" s="301"/>
      <c r="E234" s="301"/>
      <c r="F234" s="304"/>
      <c r="G234" s="301"/>
      <c r="H234" s="313"/>
      <c r="I234" s="1"/>
      <c r="J234" s="265"/>
    </row>
    <row r="235" spans="1:10" ht="15.75" customHeight="1">
      <c r="A235" s="1"/>
      <c r="B235" s="301"/>
      <c r="C235" s="304"/>
      <c r="D235" s="301"/>
      <c r="E235" s="301"/>
      <c r="F235" s="304"/>
      <c r="G235" s="301"/>
      <c r="H235" s="313"/>
      <c r="I235" s="1"/>
      <c r="J235" s="265"/>
    </row>
    <row r="236" spans="1:10" ht="15.75" customHeight="1">
      <c r="A236" s="1"/>
      <c r="B236" s="301"/>
      <c r="C236" s="304"/>
      <c r="D236" s="301"/>
      <c r="E236" s="1"/>
      <c r="F236" s="304"/>
      <c r="G236" s="301"/>
      <c r="H236" s="313"/>
      <c r="I236" s="1"/>
      <c r="J236" s="265"/>
    </row>
    <row r="237" spans="1:10" ht="15.75" customHeight="1">
      <c r="A237" s="1"/>
      <c r="B237" s="301"/>
      <c r="C237" s="304"/>
      <c r="D237" s="301"/>
      <c r="E237" s="1"/>
      <c r="F237" s="304"/>
      <c r="G237" s="301"/>
      <c r="H237" s="313"/>
      <c r="I237" s="1"/>
      <c r="J237" s="265"/>
    </row>
    <row r="238" spans="1:10" ht="15.75" customHeight="1">
      <c r="A238" s="1"/>
      <c r="B238" s="301"/>
      <c r="C238" s="304"/>
      <c r="D238" s="301"/>
      <c r="E238" s="1"/>
      <c r="F238" s="304"/>
      <c r="G238" s="301"/>
      <c r="H238" s="313"/>
      <c r="I238" s="1"/>
      <c r="J238" s="265"/>
    </row>
    <row r="239" spans="1:10" ht="15.75" customHeight="1">
      <c r="A239" s="1"/>
      <c r="B239" s="301"/>
      <c r="C239" s="304"/>
      <c r="D239" s="301"/>
      <c r="E239" s="1"/>
      <c r="F239" s="304"/>
      <c r="G239" s="301"/>
      <c r="H239" s="313"/>
      <c r="I239" s="1"/>
      <c r="J239" s="265"/>
    </row>
    <row r="240" spans="1:10" ht="15.75" customHeight="1">
      <c r="A240" s="1"/>
      <c r="B240" s="301"/>
      <c r="C240" s="304"/>
      <c r="D240" s="301"/>
      <c r="E240" s="1"/>
      <c r="F240" s="304"/>
      <c r="G240" s="301"/>
      <c r="H240" s="313"/>
      <c r="I240" s="1"/>
      <c r="J240" s="265"/>
    </row>
    <row r="241" spans="1:10" ht="15.75" customHeight="1">
      <c r="A241" s="1"/>
      <c r="B241" s="301"/>
      <c r="C241" s="304"/>
      <c r="D241" s="301"/>
      <c r="E241" s="1"/>
      <c r="F241" s="304"/>
      <c r="G241" s="301"/>
      <c r="H241" s="313"/>
      <c r="I241" s="1"/>
      <c r="J241" s="265"/>
    </row>
    <row r="242" spans="1:10" ht="15.75" customHeight="1">
      <c r="A242" s="1"/>
      <c r="B242" s="301"/>
      <c r="C242" s="304"/>
      <c r="D242" s="301"/>
      <c r="E242" s="1"/>
      <c r="F242" s="304"/>
      <c r="G242" s="301"/>
      <c r="H242" s="313"/>
      <c r="I242" s="1"/>
      <c r="J242" s="265"/>
    </row>
    <row r="243" spans="1:10" ht="15.75" customHeight="1">
      <c r="A243" s="1"/>
      <c r="B243" s="301"/>
      <c r="C243" s="304"/>
      <c r="D243" s="301"/>
      <c r="E243" s="1"/>
      <c r="F243" s="304"/>
      <c r="G243" s="301"/>
      <c r="H243" s="313"/>
      <c r="I243" s="1"/>
      <c r="J243" s="265"/>
    </row>
    <row r="244" spans="1:10" ht="15.75" customHeight="1">
      <c r="A244" s="1"/>
      <c r="B244" s="301"/>
      <c r="C244" s="304"/>
      <c r="D244" s="301"/>
      <c r="E244" s="301"/>
      <c r="F244" s="304"/>
      <c r="G244" s="301"/>
      <c r="H244" s="313"/>
      <c r="I244" s="1"/>
      <c r="J244" s="265"/>
    </row>
    <row r="245" spans="1:10" ht="15.75" customHeight="1">
      <c r="A245" s="1"/>
      <c r="B245" s="301"/>
      <c r="C245" s="304"/>
      <c r="D245" s="301"/>
      <c r="E245" s="1"/>
      <c r="F245" s="304"/>
      <c r="G245" s="301"/>
      <c r="H245" s="313"/>
      <c r="I245" s="1"/>
      <c r="J245" s="265"/>
    </row>
    <row r="246" spans="1:10" ht="15.75" customHeight="1">
      <c r="A246" s="1"/>
      <c r="B246" s="301"/>
      <c r="C246" s="304"/>
      <c r="D246" s="301"/>
      <c r="E246" s="1"/>
      <c r="F246" s="304"/>
      <c r="G246" s="301"/>
      <c r="H246" s="313"/>
      <c r="I246" s="1"/>
      <c r="J246" s="265"/>
    </row>
    <row r="247" spans="1:10" ht="15.75" customHeight="1">
      <c r="A247" s="1"/>
      <c r="B247" s="301"/>
      <c r="C247" s="304"/>
      <c r="D247" s="301"/>
      <c r="E247" s="1"/>
      <c r="F247" s="304"/>
      <c r="G247" s="301"/>
      <c r="H247" s="313"/>
      <c r="I247" s="1"/>
      <c r="J247" s="265"/>
    </row>
    <row r="248" spans="1:10" ht="15.75" customHeight="1">
      <c r="A248" s="1"/>
      <c r="B248" s="301"/>
      <c r="C248" s="304"/>
      <c r="D248" s="301"/>
      <c r="E248" s="1"/>
      <c r="F248" s="304"/>
      <c r="G248" s="301"/>
      <c r="H248" s="313"/>
      <c r="I248" s="1"/>
      <c r="J248" s="265"/>
    </row>
    <row r="249" spans="1:10" ht="15.75" customHeight="1">
      <c r="A249" s="1"/>
      <c r="B249" s="301"/>
      <c r="C249" s="304"/>
      <c r="D249" s="301"/>
      <c r="E249" s="1"/>
      <c r="F249" s="304"/>
      <c r="G249" s="301"/>
      <c r="H249" s="313"/>
      <c r="I249" s="1"/>
      <c r="J249" s="265"/>
    </row>
    <row r="250" spans="1:10" ht="15.75" customHeight="1">
      <c r="A250" s="1"/>
      <c r="B250" s="301"/>
      <c r="C250" s="304"/>
      <c r="D250" s="301"/>
      <c r="E250" s="1"/>
      <c r="F250" s="304"/>
      <c r="G250" s="301"/>
      <c r="H250" s="313"/>
      <c r="I250" s="1"/>
      <c r="J250" s="265"/>
    </row>
    <row r="251" spans="1:10" ht="15.75" customHeight="1">
      <c r="A251" s="1"/>
      <c r="B251" s="301"/>
      <c r="C251" s="304"/>
      <c r="D251" s="301"/>
      <c r="E251" s="1"/>
      <c r="F251" s="304"/>
      <c r="G251" s="301"/>
      <c r="H251" s="313"/>
      <c r="I251" s="1"/>
      <c r="J251" s="265"/>
    </row>
    <row r="252" spans="1:10" ht="15.75" customHeight="1">
      <c r="A252" s="1"/>
      <c r="B252" s="301"/>
      <c r="C252" s="304"/>
      <c r="D252" s="301"/>
      <c r="E252" s="1"/>
      <c r="F252" s="304"/>
      <c r="G252" s="301"/>
      <c r="H252" s="313"/>
      <c r="I252" s="1"/>
      <c r="J252" s="265"/>
    </row>
    <row r="253" spans="1:10" ht="15.75" customHeight="1">
      <c r="A253" s="1"/>
      <c r="B253" s="301"/>
      <c r="C253" s="304"/>
      <c r="D253" s="301"/>
      <c r="E253" s="1"/>
      <c r="F253" s="304"/>
      <c r="G253" s="301"/>
      <c r="H253" s="313"/>
      <c r="I253" s="1"/>
      <c r="J253" s="265"/>
    </row>
    <row r="254" spans="1:10" ht="15.75" customHeight="1">
      <c r="A254" s="1"/>
      <c r="B254" s="301"/>
      <c r="C254" s="304"/>
      <c r="D254" s="301"/>
      <c r="E254" s="1"/>
      <c r="F254" s="304"/>
      <c r="G254" s="301"/>
      <c r="H254" s="313"/>
      <c r="I254" s="1"/>
      <c r="J254" s="265"/>
    </row>
    <row r="255" spans="1:10" ht="15.75" customHeight="1">
      <c r="A255" s="1"/>
      <c r="B255" s="301"/>
      <c r="C255" s="304"/>
      <c r="D255" s="301"/>
      <c r="E255" s="1"/>
      <c r="F255" s="304"/>
      <c r="G255" s="301"/>
      <c r="H255" s="313"/>
      <c r="I255" s="1"/>
      <c r="J255" s="265"/>
    </row>
    <row r="256" spans="1:10" ht="15.75" customHeight="1">
      <c r="A256" s="1"/>
      <c r="B256" s="301"/>
      <c r="C256" s="304"/>
      <c r="D256" s="301"/>
      <c r="E256" s="1"/>
      <c r="F256" s="304"/>
      <c r="G256" s="301"/>
      <c r="H256" s="313"/>
      <c r="I256" s="1"/>
      <c r="J256" s="265"/>
    </row>
    <row r="257" spans="1:10" ht="15.75" customHeight="1">
      <c r="A257" s="1"/>
      <c r="B257" s="301"/>
      <c r="C257" s="304"/>
      <c r="D257" s="301"/>
      <c r="E257" s="1"/>
      <c r="F257" s="304"/>
      <c r="G257" s="301"/>
      <c r="H257" s="313"/>
      <c r="I257" s="1"/>
      <c r="J257" s="265"/>
    </row>
    <row r="258" spans="1:10" ht="15.75" customHeight="1">
      <c r="A258" s="312"/>
      <c r="B258" s="301"/>
      <c r="C258" s="304"/>
      <c r="D258" s="301"/>
      <c r="E258" s="1"/>
      <c r="F258" s="304"/>
      <c r="G258" s="301"/>
      <c r="H258" s="313"/>
      <c r="I258" s="1"/>
      <c r="J258" s="265"/>
    </row>
    <row r="259" spans="1:10" ht="15.75" customHeight="1">
      <c r="A259" s="312"/>
      <c r="B259" s="301"/>
      <c r="C259" s="304"/>
      <c r="D259" s="301"/>
      <c r="E259" s="1"/>
      <c r="F259" s="304"/>
      <c r="G259" s="301"/>
      <c r="H259" s="313"/>
      <c r="I259" s="1"/>
      <c r="J259" s="265"/>
    </row>
    <row r="260" spans="1:10" ht="15.75" customHeight="1">
      <c r="A260" s="1"/>
      <c r="B260" s="301"/>
      <c r="C260" s="304"/>
      <c r="D260" s="301"/>
      <c r="E260" s="1"/>
      <c r="F260" s="304"/>
      <c r="G260" s="301"/>
      <c r="H260" s="313"/>
      <c r="I260" s="1"/>
      <c r="J260" s="265"/>
    </row>
    <row r="261" spans="1:10" ht="15.75" customHeight="1">
      <c r="A261" s="1"/>
      <c r="B261" s="301"/>
      <c r="C261" s="304"/>
      <c r="D261" s="301"/>
      <c r="E261" s="1"/>
      <c r="F261" s="304"/>
      <c r="G261" s="301"/>
      <c r="H261" s="313"/>
      <c r="I261" s="1"/>
      <c r="J261" s="265"/>
    </row>
    <row r="262" spans="1:10" ht="15.75" customHeight="1">
      <c r="A262" s="312"/>
      <c r="B262" s="301"/>
      <c r="C262" s="304"/>
      <c r="D262" s="301"/>
      <c r="E262" s="1"/>
      <c r="F262" s="304"/>
      <c r="G262" s="301"/>
      <c r="H262" s="313"/>
      <c r="I262" s="1"/>
      <c r="J262" s="265"/>
    </row>
    <row r="263" spans="1:10" ht="15.75" customHeight="1">
      <c r="A263" s="1"/>
      <c r="B263" s="301"/>
      <c r="C263" s="304"/>
      <c r="D263" s="301"/>
      <c r="E263" s="1"/>
      <c r="F263" s="304"/>
      <c r="G263" s="301"/>
      <c r="H263" s="313"/>
      <c r="I263" s="1"/>
      <c r="J263" s="265"/>
    </row>
    <row r="264" spans="1:10" ht="15.75" customHeight="1">
      <c r="A264" s="1"/>
      <c r="B264" s="301"/>
      <c r="C264" s="304"/>
      <c r="D264" s="301"/>
      <c r="E264" s="1"/>
      <c r="F264" s="304"/>
      <c r="G264" s="301"/>
      <c r="H264" s="313"/>
      <c r="I264" s="1"/>
      <c r="J264" s="265"/>
    </row>
    <row r="265" spans="1:10" ht="15.75" customHeight="1">
      <c r="A265" s="1"/>
      <c r="B265" s="301"/>
      <c r="C265" s="304"/>
      <c r="D265" s="301"/>
      <c r="E265" s="1"/>
      <c r="F265" s="304"/>
      <c r="G265" s="301"/>
      <c r="H265" s="313"/>
      <c r="I265" s="1"/>
      <c r="J265" s="265"/>
    </row>
    <row r="266" spans="1:10" ht="15.75" customHeight="1">
      <c r="A266" s="1"/>
      <c r="B266" s="301"/>
      <c r="C266" s="304"/>
      <c r="D266" s="301"/>
      <c r="E266" s="1"/>
      <c r="F266" s="314"/>
      <c r="G266" s="1"/>
      <c r="H266" s="313"/>
      <c r="I266" s="1"/>
      <c r="J266" s="265"/>
    </row>
    <row r="267" spans="1:10" ht="15.75" customHeight="1">
      <c r="A267" s="303"/>
      <c r="B267" s="303"/>
      <c r="C267" s="303"/>
      <c r="D267" s="303"/>
      <c r="E267" s="303"/>
      <c r="F267" s="303"/>
      <c r="G267" s="303"/>
      <c r="H267" s="303"/>
      <c r="I267" s="303"/>
      <c r="J267" s="265"/>
    </row>
    <row r="268" spans="1:10" ht="15.75" customHeight="1">
      <c r="A268" s="303"/>
      <c r="B268" s="303"/>
      <c r="C268" s="303"/>
      <c r="D268" s="303"/>
      <c r="E268" s="303"/>
      <c r="F268" s="303"/>
      <c r="G268" s="303"/>
      <c r="H268" s="303"/>
      <c r="I268" s="303"/>
      <c r="J268" s="265"/>
    </row>
    <row r="269" spans="1:1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265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5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5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5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5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5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5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5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5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5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5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5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5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5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5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5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65"/>
    </row>
    <row r="286" spans="1:1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265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65"/>
    </row>
    <row r="288" spans="1:1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265"/>
    </row>
    <row r="289" spans="1:1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265"/>
    </row>
    <row r="290" spans="1:1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265"/>
    </row>
    <row r="291" spans="1:10" ht="15.75" customHeight="1"/>
    <row r="292" spans="1:10" ht="15.75" customHeight="1"/>
    <row r="293" spans="1:10" ht="15.75" customHeight="1"/>
    <row r="294" spans="1:10" ht="15.75" customHeight="1"/>
    <row r="295" spans="1:10" ht="15.75" customHeight="1"/>
    <row r="296" spans="1:10" ht="15.75" customHeight="1"/>
    <row r="297" spans="1:10" ht="15.75" customHeight="1"/>
    <row r="298" spans="1:10" ht="15.75" customHeight="1"/>
    <row r="299" spans="1:10" ht="15.75" customHeight="1"/>
    <row r="300" spans="1:10" ht="15.75" customHeight="1"/>
    <row r="301" spans="1:10" ht="15.75" customHeight="1"/>
    <row r="302" spans="1:10" ht="15.75" customHeight="1"/>
    <row r="303" spans="1:10" ht="15.75" customHeight="1"/>
    <row r="304" spans="1:10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mergeCells count="17">
    <mergeCell ref="A180:A181"/>
    <mergeCell ref="B180:B181"/>
    <mergeCell ref="E180:E181"/>
    <mergeCell ref="E184:E185"/>
    <mergeCell ref="I223:I225"/>
    <mergeCell ref="C180:C181"/>
    <mergeCell ref="D180:D181"/>
    <mergeCell ref="A183:D183"/>
    <mergeCell ref="A184:A185"/>
    <mergeCell ref="B184:B185"/>
    <mergeCell ref="C184:C185"/>
    <mergeCell ref="D184:D185"/>
    <mergeCell ref="A2:K2"/>
    <mergeCell ref="A36:G36"/>
    <mergeCell ref="A41:G41"/>
    <mergeCell ref="F72:H72"/>
    <mergeCell ref="A130:H130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Y1010"/>
  <sheetViews>
    <sheetView workbookViewId="0"/>
  </sheetViews>
  <sheetFormatPr defaultColWidth="14.42578125" defaultRowHeight="15" customHeight="1"/>
  <cols>
    <col min="1" max="1" width="50.28515625" customWidth="1"/>
    <col min="2" max="2" width="16.8554687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8.140625" customWidth="1"/>
    <col min="12" max="12" width="13.28515625" customWidth="1"/>
    <col min="13" max="26" width="8.85546875" customWidth="1"/>
  </cols>
  <sheetData>
    <row r="2" spans="1:12" ht="24">
      <c r="A2" s="521" t="s">
        <v>0</v>
      </c>
      <c r="B2" s="522"/>
      <c r="C2" s="522"/>
      <c r="D2" s="522"/>
      <c r="E2" s="522"/>
      <c r="F2" s="522"/>
      <c r="G2" s="522"/>
      <c r="H2" s="522"/>
      <c r="I2" s="522"/>
      <c r="J2" s="522"/>
      <c r="K2" s="522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796</v>
      </c>
      <c r="B4" s="19" t="s">
        <v>14</v>
      </c>
      <c r="C4" s="11">
        <v>1</v>
      </c>
      <c r="D4" s="12">
        <v>0</v>
      </c>
      <c r="E4" s="13"/>
      <c r="F4" s="14"/>
      <c r="G4" s="12">
        <f t="shared" ref="G4:G33" si="0">D4+E4-F4</f>
        <v>0</v>
      </c>
      <c r="H4" s="14">
        <v>1</v>
      </c>
      <c r="I4" s="15">
        <f t="shared" ref="I4:I33" si="1">C4*G4*H4</f>
        <v>0</v>
      </c>
      <c r="J4" s="16">
        <v>0</v>
      </c>
      <c r="K4" s="17">
        <v>190</v>
      </c>
      <c r="L4" s="17">
        <f t="shared" ref="L4:L33" si="2">J4*K4</f>
        <v>0</v>
      </c>
    </row>
    <row r="5" spans="1:12">
      <c r="A5" s="9" t="s">
        <v>797</v>
      </c>
      <c r="B5" s="19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798</v>
      </c>
      <c r="B6" s="19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799</v>
      </c>
      <c r="B7" s="19" t="s">
        <v>16</v>
      </c>
      <c r="C7" s="11">
        <v>1</v>
      </c>
      <c r="D7" s="12">
        <v>0</v>
      </c>
      <c r="E7" s="13"/>
      <c r="F7" s="14"/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800</v>
      </c>
      <c r="B8" s="19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801</v>
      </c>
      <c r="B9" s="19" t="s">
        <v>16</v>
      </c>
      <c r="C9" s="11">
        <v>0.5</v>
      </c>
      <c r="D9" s="12">
        <v>0</v>
      </c>
      <c r="E9" s="13"/>
      <c r="F9" s="14"/>
      <c r="G9" s="12">
        <f t="shared" si="0"/>
        <v>0</v>
      </c>
      <c r="H9" s="14">
        <v>10</v>
      </c>
      <c r="I9" s="15">
        <f t="shared" si="1"/>
        <v>0</v>
      </c>
      <c r="J9" s="16">
        <f t="shared" si="3"/>
        <v>0</v>
      </c>
      <c r="K9" s="17">
        <v>87.5</v>
      </c>
      <c r="L9" s="17">
        <f t="shared" si="2"/>
        <v>0</v>
      </c>
    </row>
    <row r="10" spans="1:12">
      <c r="A10" s="9" t="s">
        <v>802</v>
      </c>
      <c r="B10" s="19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803</v>
      </c>
      <c r="B11" s="19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804</v>
      </c>
      <c r="B12" s="19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805</v>
      </c>
      <c r="B13" s="19" t="s">
        <v>16</v>
      </c>
      <c r="C13" s="11">
        <v>1</v>
      </c>
      <c r="D13" s="12">
        <v>0</v>
      </c>
      <c r="E13" s="13"/>
      <c r="F13" s="14"/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806</v>
      </c>
      <c r="B14" s="19" t="s">
        <v>26</v>
      </c>
      <c r="C14" s="11">
        <v>0.2</v>
      </c>
      <c r="D14" s="12">
        <v>195</v>
      </c>
      <c r="E14" s="13">
        <v>80</v>
      </c>
      <c r="F14" s="14"/>
      <c r="G14" s="12">
        <f t="shared" si="0"/>
        <v>275</v>
      </c>
      <c r="H14" s="14">
        <v>18</v>
      </c>
      <c r="I14" s="15">
        <f t="shared" si="1"/>
        <v>990</v>
      </c>
      <c r="J14" s="16">
        <f t="shared" si="4"/>
        <v>4950</v>
      </c>
      <c r="K14" s="17">
        <v>68</v>
      </c>
      <c r="L14" s="17">
        <f t="shared" si="2"/>
        <v>336600</v>
      </c>
    </row>
    <row r="15" spans="1:12">
      <c r="A15" s="9" t="s">
        <v>807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90">
        <v>0</v>
      </c>
      <c r="L15" s="17">
        <f t="shared" si="2"/>
        <v>0</v>
      </c>
    </row>
    <row r="16" spans="1:12" ht="29.25">
      <c r="A16" s="21" t="s">
        <v>808</v>
      </c>
      <c r="B16" s="19" t="s">
        <v>26</v>
      </c>
      <c r="C16" s="11">
        <v>0.2</v>
      </c>
      <c r="D16" s="12">
        <v>0</v>
      </c>
      <c r="E16" s="22"/>
      <c r="F16" s="14"/>
      <c r="G16" s="12">
        <f t="shared" si="0"/>
        <v>0</v>
      </c>
      <c r="H16" s="14">
        <v>18</v>
      </c>
      <c r="I16" s="15">
        <f t="shared" si="1"/>
        <v>0</v>
      </c>
      <c r="J16" s="16">
        <f t="shared" ref="J16:J19" si="5">H16*G16</f>
        <v>0</v>
      </c>
      <c r="K16" s="17">
        <v>70</v>
      </c>
      <c r="L16" s="17">
        <f t="shared" si="2"/>
        <v>0</v>
      </c>
    </row>
    <row r="17" spans="1:12">
      <c r="A17" s="21" t="s">
        <v>809</v>
      </c>
      <c r="B17" s="19" t="s">
        <v>26</v>
      </c>
      <c r="C17" s="11">
        <v>0.2</v>
      </c>
      <c r="D17" s="12">
        <v>115</v>
      </c>
      <c r="E17" s="22">
        <v>80</v>
      </c>
      <c r="F17" s="14"/>
      <c r="G17" s="12">
        <f t="shared" si="0"/>
        <v>195</v>
      </c>
      <c r="H17" s="14">
        <v>18</v>
      </c>
      <c r="I17" s="15">
        <f t="shared" si="1"/>
        <v>702</v>
      </c>
      <c r="J17" s="16">
        <f t="shared" si="5"/>
        <v>3510</v>
      </c>
      <c r="K17" s="17">
        <v>94.1</v>
      </c>
      <c r="L17" s="17">
        <f t="shared" si="2"/>
        <v>330291</v>
      </c>
    </row>
    <row r="18" spans="1:12">
      <c r="A18" s="9" t="s">
        <v>810</v>
      </c>
      <c r="B18" s="19" t="s">
        <v>26</v>
      </c>
      <c r="C18" s="11">
        <v>0.2</v>
      </c>
      <c r="D18" s="23">
        <v>0</v>
      </c>
      <c r="E18" s="13"/>
      <c r="F18" s="14"/>
      <c r="G18" s="12">
        <f t="shared" si="0"/>
        <v>0</v>
      </c>
      <c r="H18" s="14">
        <v>18</v>
      </c>
      <c r="I18" s="15">
        <f t="shared" si="1"/>
        <v>0</v>
      </c>
      <c r="J18" s="16">
        <f t="shared" si="5"/>
        <v>0</v>
      </c>
      <c r="K18" s="17">
        <v>70</v>
      </c>
      <c r="L18" s="17">
        <f t="shared" si="2"/>
        <v>0</v>
      </c>
    </row>
    <row r="19" spans="1:12">
      <c r="A19" s="9" t="s">
        <v>31</v>
      </c>
      <c r="B19" s="10"/>
      <c r="C19" s="11">
        <v>1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811</v>
      </c>
      <c r="B20" s="19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3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812</v>
      </c>
      <c r="B21" s="19" t="s">
        <v>34</v>
      </c>
      <c r="C21" s="11">
        <v>0.11</v>
      </c>
      <c r="D21" s="12">
        <v>0</v>
      </c>
      <c r="E21" s="13"/>
      <c r="F21" s="14"/>
      <c r="G21" s="12">
        <f t="shared" si="0"/>
        <v>0</v>
      </c>
      <c r="H21" s="14">
        <v>10</v>
      </c>
      <c r="I21" s="15">
        <f t="shared" si="1"/>
        <v>0</v>
      </c>
      <c r="J21" s="16">
        <f t="shared" si="6"/>
        <v>0</v>
      </c>
      <c r="K21" s="17">
        <v>39</v>
      </c>
      <c r="L21" s="17">
        <f t="shared" si="2"/>
        <v>0</v>
      </c>
    </row>
    <row r="22" spans="1:12" ht="15.75" customHeight="1">
      <c r="A22" s="9" t="s">
        <v>813</v>
      </c>
      <c r="B22" s="19" t="s">
        <v>34</v>
      </c>
      <c r="C22" s="11">
        <v>0.11</v>
      </c>
      <c r="D22" s="12">
        <v>9</v>
      </c>
      <c r="E22" s="13"/>
      <c r="F22" s="14"/>
      <c r="G22" s="12">
        <f t="shared" si="0"/>
        <v>9</v>
      </c>
      <c r="H22" s="14">
        <v>10</v>
      </c>
      <c r="I22" s="15">
        <f t="shared" si="1"/>
        <v>9.9</v>
      </c>
      <c r="J22" s="16">
        <f t="shared" si="6"/>
        <v>90</v>
      </c>
      <c r="K22" s="17">
        <v>39</v>
      </c>
      <c r="L22" s="17">
        <f t="shared" si="2"/>
        <v>3510</v>
      </c>
    </row>
    <row r="23" spans="1:12" ht="15.75" customHeight="1">
      <c r="A23" s="9" t="s">
        <v>814</v>
      </c>
      <c r="B23" s="19" t="s">
        <v>34</v>
      </c>
      <c r="C23" s="11">
        <v>0.11</v>
      </c>
      <c r="D23" s="12">
        <v>2</v>
      </c>
      <c r="E23" s="13"/>
      <c r="F23" s="14"/>
      <c r="G23" s="12">
        <f t="shared" si="0"/>
        <v>2</v>
      </c>
      <c r="H23" s="14">
        <v>10</v>
      </c>
      <c r="I23" s="15">
        <f t="shared" si="1"/>
        <v>2.2000000000000002</v>
      </c>
      <c r="J23" s="16">
        <f t="shared" si="6"/>
        <v>20</v>
      </c>
      <c r="K23" s="17">
        <v>39</v>
      </c>
      <c r="L23" s="17">
        <f t="shared" si="2"/>
        <v>780</v>
      </c>
    </row>
    <row r="24" spans="1:12" ht="15.75" customHeight="1">
      <c r="A24" s="9" t="s">
        <v>815</v>
      </c>
      <c r="B24" s="19" t="s">
        <v>34</v>
      </c>
      <c r="C24" s="11">
        <v>0.11</v>
      </c>
      <c r="D24" s="12">
        <v>5</v>
      </c>
      <c r="E24" s="13"/>
      <c r="F24" s="14"/>
      <c r="G24" s="12">
        <f t="shared" si="0"/>
        <v>5</v>
      </c>
      <c r="H24" s="14">
        <v>10</v>
      </c>
      <c r="I24" s="15">
        <f t="shared" si="1"/>
        <v>5.5</v>
      </c>
      <c r="J24" s="16">
        <f t="shared" si="6"/>
        <v>50</v>
      </c>
      <c r="K24" s="17">
        <v>39</v>
      </c>
      <c r="L24" s="17">
        <f t="shared" si="2"/>
        <v>1950</v>
      </c>
    </row>
    <row r="25" spans="1:12" ht="15.75" customHeight="1">
      <c r="A25" s="146" t="s">
        <v>816</v>
      </c>
      <c r="B25" s="19" t="s">
        <v>34</v>
      </c>
      <c r="C25" s="11">
        <v>0.1</v>
      </c>
      <c r="D25" s="12">
        <v>288</v>
      </c>
      <c r="E25" s="14">
        <v>288</v>
      </c>
      <c r="F25" s="14"/>
      <c r="G25" s="12">
        <f t="shared" si="0"/>
        <v>576</v>
      </c>
      <c r="H25" s="14">
        <v>12</v>
      </c>
      <c r="I25" s="15">
        <f t="shared" si="1"/>
        <v>691.2</v>
      </c>
      <c r="J25" s="16">
        <f t="shared" si="6"/>
        <v>6912</v>
      </c>
      <c r="K25" s="17">
        <v>32.5</v>
      </c>
      <c r="L25" s="17">
        <f t="shared" si="2"/>
        <v>224640</v>
      </c>
    </row>
    <row r="26" spans="1:12" ht="15.75" customHeight="1">
      <c r="A26" s="146" t="s">
        <v>817</v>
      </c>
      <c r="B26" s="19" t="s">
        <v>34</v>
      </c>
      <c r="C26" s="11">
        <v>0.1</v>
      </c>
      <c r="D26" s="12">
        <v>864</v>
      </c>
      <c r="E26" s="14">
        <v>576</v>
      </c>
      <c r="F26" s="14"/>
      <c r="G26" s="12">
        <f t="shared" si="0"/>
        <v>1440</v>
      </c>
      <c r="H26" s="14">
        <v>12</v>
      </c>
      <c r="I26" s="15">
        <f t="shared" si="1"/>
        <v>1728</v>
      </c>
      <c r="J26" s="16">
        <f t="shared" si="6"/>
        <v>17280</v>
      </c>
      <c r="K26" s="17">
        <v>32.5</v>
      </c>
      <c r="L26" s="17">
        <f t="shared" si="2"/>
        <v>561600</v>
      </c>
    </row>
    <row r="27" spans="1:12" ht="15.75" customHeight="1">
      <c r="A27" s="146" t="s">
        <v>818</v>
      </c>
      <c r="B27" s="19" t="s">
        <v>34</v>
      </c>
      <c r="C27" s="11">
        <v>0.1</v>
      </c>
      <c r="D27" s="12">
        <v>0</v>
      </c>
      <c r="E27" s="14"/>
      <c r="F27" s="14"/>
      <c r="G27" s="12">
        <f t="shared" si="0"/>
        <v>0</v>
      </c>
      <c r="H27" s="14">
        <v>12</v>
      </c>
      <c r="I27" s="15">
        <f t="shared" si="1"/>
        <v>0</v>
      </c>
      <c r="J27" s="16">
        <f t="shared" si="6"/>
        <v>0</v>
      </c>
      <c r="K27" s="17">
        <v>32.5</v>
      </c>
      <c r="L27" s="17">
        <f t="shared" si="2"/>
        <v>0</v>
      </c>
    </row>
    <row r="28" spans="1:12" ht="15.75" customHeight="1">
      <c r="A28" s="146" t="s">
        <v>819</v>
      </c>
      <c r="B28" s="19" t="s">
        <v>34</v>
      </c>
      <c r="C28" s="11">
        <v>0.1</v>
      </c>
      <c r="D28" s="12">
        <v>0</v>
      </c>
      <c r="E28" s="14"/>
      <c r="F28" s="14"/>
      <c r="G28" s="12">
        <f t="shared" si="0"/>
        <v>0</v>
      </c>
      <c r="H28" s="14">
        <v>12</v>
      </c>
      <c r="I28" s="15">
        <f t="shared" si="1"/>
        <v>0</v>
      </c>
      <c r="J28" s="16">
        <f t="shared" si="6"/>
        <v>0</v>
      </c>
      <c r="K28" s="17">
        <v>32.5</v>
      </c>
      <c r="L28" s="17">
        <f t="shared" si="2"/>
        <v>0</v>
      </c>
    </row>
    <row r="29" spans="1:12" ht="15.75" customHeight="1">
      <c r="A29" s="146" t="s">
        <v>820</v>
      </c>
      <c r="B29" s="19" t="s">
        <v>34</v>
      </c>
      <c r="C29" s="11">
        <v>0.1</v>
      </c>
      <c r="D29" s="12">
        <v>0</v>
      </c>
      <c r="E29" s="14"/>
      <c r="F29" s="14"/>
      <c r="G29" s="12">
        <f t="shared" si="0"/>
        <v>0</v>
      </c>
      <c r="H29" s="14">
        <v>12</v>
      </c>
      <c r="I29" s="15">
        <f t="shared" si="1"/>
        <v>0</v>
      </c>
      <c r="J29" s="16">
        <f t="shared" si="6"/>
        <v>0</v>
      </c>
      <c r="K29" s="17">
        <v>34</v>
      </c>
      <c r="L29" s="17">
        <f t="shared" si="2"/>
        <v>0</v>
      </c>
    </row>
    <row r="30" spans="1:12" ht="15.75" customHeight="1">
      <c r="A30" s="146" t="s">
        <v>821</v>
      </c>
      <c r="B30" s="19" t="s">
        <v>34</v>
      </c>
      <c r="C30" s="11">
        <v>0.1</v>
      </c>
      <c r="D30" s="12">
        <v>0</v>
      </c>
      <c r="E30" s="14"/>
      <c r="F30" s="14"/>
      <c r="G30" s="12">
        <f t="shared" si="0"/>
        <v>0</v>
      </c>
      <c r="H30" s="14">
        <v>12</v>
      </c>
      <c r="I30" s="15">
        <f t="shared" si="1"/>
        <v>0</v>
      </c>
      <c r="J30" s="16">
        <f t="shared" si="6"/>
        <v>0</v>
      </c>
      <c r="K30" s="17">
        <v>34</v>
      </c>
      <c r="L30" s="17">
        <f t="shared" si="2"/>
        <v>0</v>
      </c>
    </row>
    <row r="31" spans="1:12" ht="15.75" customHeight="1">
      <c r="A31" s="146" t="s">
        <v>822</v>
      </c>
      <c r="B31" s="19" t="s">
        <v>34</v>
      </c>
      <c r="C31" s="11">
        <v>0.1</v>
      </c>
      <c r="D31" s="12">
        <v>0</v>
      </c>
      <c r="E31" s="14"/>
      <c r="F31" s="14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6" t="s">
        <v>823</v>
      </c>
      <c r="B32" s="19" t="s">
        <v>34</v>
      </c>
      <c r="C32" s="11">
        <v>0.1</v>
      </c>
      <c r="D32" s="12">
        <v>0</v>
      </c>
      <c r="E32" s="14"/>
      <c r="F32" s="14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146" t="s">
        <v>647</v>
      </c>
      <c r="B33" s="19" t="s">
        <v>26</v>
      </c>
      <c r="C33" s="11">
        <v>0.2</v>
      </c>
      <c r="D33" s="12">
        <v>80</v>
      </c>
      <c r="E33" s="14"/>
      <c r="F33" s="14"/>
      <c r="G33" s="12">
        <f t="shared" si="0"/>
        <v>80</v>
      </c>
      <c r="H33" s="14">
        <v>18</v>
      </c>
      <c r="I33" s="15">
        <f t="shared" si="1"/>
        <v>288</v>
      </c>
      <c r="J33" s="16">
        <f t="shared" si="6"/>
        <v>1440</v>
      </c>
      <c r="K33" s="17">
        <v>94.1</v>
      </c>
      <c r="L33" s="17">
        <f t="shared" si="2"/>
        <v>135504</v>
      </c>
    </row>
    <row r="34" spans="1:12" ht="15.75" customHeight="1">
      <c r="A34" s="25"/>
      <c r="B34" s="258"/>
      <c r="C34" s="26">
        <f t="shared" ref="C34:G34" si="7">SUM(C4:C33)</f>
        <v>13.439999999999991</v>
      </c>
      <c r="D34" s="27">
        <f t="shared" si="7"/>
        <v>1558</v>
      </c>
      <c r="E34" s="27">
        <f t="shared" si="7"/>
        <v>1024</v>
      </c>
      <c r="F34" s="27">
        <f t="shared" si="7"/>
        <v>0</v>
      </c>
      <c r="G34" s="27">
        <f t="shared" si="7"/>
        <v>2582</v>
      </c>
      <c r="H34" s="28"/>
      <c r="I34" s="29">
        <f t="shared" ref="I34:J34" si="8">SUM(I4:I33)</f>
        <v>4416.8</v>
      </c>
      <c r="J34" s="30">
        <f t="shared" si="8"/>
        <v>34252</v>
      </c>
      <c r="K34" s="31"/>
      <c r="L34" s="32">
        <f>SUM(L4:L33)</f>
        <v>1594875</v>
      </c>
    </row>
    <row r="35" spans="1:12" ht="15.75" customHeight="1"/>
    <row r="36" spans="1:12" ht="15.75" customHeight="1">
      <c r="A36" s="523" t="s">
        <v>39</v>
      </c>
      <c r="B36" s="524"/>
      <c r="C36" s="524"/>
      <c r="D36" s="524"/>
      <c r="E36" s="524"/>
      <c r="F36" s="524"/>
      <c r="G36" s="525"/>
    </row>
    <row r="37" spans="1:12" ht="15.75" customHeight="1">
      <c r="A37" s="33" t="s">
        <v>40</v>
      </c>
      <c r="B37" s="34" t="s">
        <v>1</v>
      </c>
      <c r="C37" s="5" t="s">
        <v>41</v>
      </c>
      <c r="D37" s="35" t="s">
        <v>42</v>
      </c>
      <c r="E37" s="36" t="s">
        <v>43</v>
      </c>
      <c r="F37" s="5" t="s">
        <v>44</v>
      </c>
      <c r="G37" s="37" t="s">
        <v>45</v>
      </c>
    </row>
    <row r="38" spans="1:12" ht="15.75" customHeight="1">
      <c r="A38" s="38" t="s">
        <v>46</v>
      </c>
      <c r="B38" s="39" t="s">
        <v>47</v>
      </c>
      <c r="C38" s="15">
        <v>0</v>
      </c>
      <c r="D38" s="15">
        <v>0</v>
      </c>
      <c r="E38" s="15">
        <v>0</v>
      </c>
      <c r="F38" s="15">
        <f t="shared" ref="F38:F39" si="9">C38+D38-E38</f>
        <v>0</v>
      </c>
      <c r="G38" s="40">
        <f>C38</f>
        <v>0</v>
      </c>
    </row>
    <row r="39" spans="1:12" ht="15.75" customHeight="1">
      <c r="A39" s="33" t="s">
        <v>48</v>
      </c>
      <c r="B39" s="41" t="s">
        <v>49</v>
      </c>
      <c r="C39" s="15">
        <v>0</v>
      </c>
      <c r="D39" s="15">
        <v>7000</v>
      </c>
      <c r="E39" s="15">
        <v>0</v>
      </c>
      <c r="F39" s="15">
        <f t="shared" si="9"/>
        <v>7000</v>
      </c>
      <c r="G39" s="40">
        <v>0</v>
      </c>
    </row>
    <row r="40" spans="1:12" ht="15.75" customHeight="1"/>
    <row r="41" spans="1:12" ht="15.75" customHeight="1">
      <c r="A41" s="526" t="s">
        <v>50</v>
      </c>
      <c r="B41" s="527"/>
      <c r="C41" s="527"/>
      <c r="D41" s="527"/>
      <c r="E41" s="527"/>
      <c r="F41" s="527"/>
      <c r="G41" s="528"/>
    </row>
    <row r="42" spans="1:12" ht="15.75" customHeight="1">
      <c r="A42" s="259"/>
      <c r="B42" s="44" t="s">
        <v>51</v>
      </c>
      <c r="C42" s="45" t="s">
        <v>52</v>
      </c>
      <c r="D42" s="46" t="s">
        <v>53</v>
      </c>
      <c r="E42" s="46" t="s">
        <v>54</v>
      </c>
      <c r="F42" s="47" t="s">
        <v>11</v>
      </c>
      <c r="G42" s="48" t="s">
        <v>55</v>
      </c>
    </row>
    <row r="43" spans="1:12" ht="15.75" customHeight="1">
      <c r="A43" s="49" t="s">
        <v>56</v>
      </c>
      <c r="B43" s="53">
        <v>62.699999999999932</v>
      </c>
      <c r="C43" s="51"/>
      <c r="D43" s="52">
        <v>12</v>
      </c>
      <c r="E43" s="53">
        <f t="shared" ref="E43:E69" si="10">B43+C43-D43</f>
        <v>50.699999999999932</v>
      </c>
      <c r="F43" s="54">
        <v>196</v>
      </c>
      <c r="G43" s="55">
        <f t="shared" ref="G43:G69" si="11">E43*F43</f>
        <v>9937.1999999999862</v>
      </c>
    </row>
    <row r="44" spans="1:12" ht="15.75" customHeight="1">
      <c r="A44" s="49" t="s">
        <v>824</v>
      </c>
      <c r="B44" s="53">
        <v>0</v>
      </c>
      <c r="C44" s="51">
        <v>5000</v>
      </c>
      <c r="D44" s="52"/>
      <c r="E44" s="53">
        <f t="shared" si="10"/>
        <v>5000</v>
      </c>
      <c r="F44" s="54">
        <v>196</v>
      </c>
      <c r="G44" s="55">
        <f t="shared" si="11"/>
        <v>980000</v>
      </c>
    </row>
    <row r="45" spans="1:12" ht="15.75" customHeight="1">
      <c r="A45" s="49" t="s">
        <v>825</v>
      </c>
      <c r="B45" s="53">
        <v>65.599999999999966</v>
      </c>
      <c r="C45" s="51"/>
      <c r="D45" s="52">
        <v>35.299999999999997</v>
      </c>
      <c r="E45" s="53">
        <f t="shared" si="10"/>
        <v>30.299999999999969</v>
      </c>
      <c r="F45" s="54">
        <v>196</v>
      </c>
      <c r="G45" s="55">
        <f t="shared" si="11"/>
        <v>5938.7999999999938</v>
      </c>
    </row>
    <row r="46" spans="1:12" ht="15.75" customHeight="1">
      <c r="A46" s="49" t="s">
        <v>826</v>
      </c>
      <c r="B46" s="53">
        <v>39</v>
      </c>
      <c r="C46" s="51"/>
      <c r="D46" s="52"/>
      <c r="E46" s="53">
        <f t="shared" si="10"/>
        <v>39</v>
      </c>
      <c r="F46" s="54">
        <v>196</v>
      </c>
      <c r="G46" s="55">
        <f t="shared" si="11"/>
        <v>7644</v>
      </c>
    </row>
    <row r="47" spans="1:12" ht="15.75" customHeight="1">
      <c r="A47" s="49" t="s">
        <v>827</v>
      </c>
      <c r="B47" s="53">
        <v>102.30000000000001</v>
      </c>
      <c r="C47" s="51"/>
      <c r="D47" s="52">
        <v>34.5</v>
      </c>
      <c r="E47" s="53">
        <f t="shared" si="10"/>
        <v>67.800000000000011</v>
      </c>
      <c r="F47" s="54">
        <v>196</v>
      </c>
      <c r="G47" s="55">
        <f t="shared" si="11"/>
        <v>13288.800000000003</v>
      </c>
    </row>
    <row r="48" spans="1:12" ht="15.75" customHeight="1">
      <c r="A48" s="49" t="s">
        <v>828</v>
      </c>
      <c r="B48" s="53">
        <v>56.699999999999989</v>
      </c>
      <c r="C48" s="51"/>
      <c r="D48" s="52">
        <v>33</v>
      </c>
      <c r="E48" s="53">
        <f t="shared" si="10"/>
        <v>23.699999999999989</v>
      </c>
      <c r="F48" s="54">
        <v>196</v>
      </c>
      <c r="G48" s="55">
        <f t="shared" si="11"/>
        <v>4645.199999999998</v>
      </c>
    </row>
    <row r="49" spans="1:7" ht="15.75" customHeight="1">
      <c r="A49" s="86" t="s">
        <v>829</v>
      </c>
      <c r="B49" s="90">
        <v>66.999999999999986</v>
      </c>
      <c r="C49" s="88">
        <v>540</v>
      </c>
      <c r="D49" s="89">
        <v>32</v>
      </c>
      <c r="E49" s="90">
        <f t="shared" si="10"/>
        <v>575</v>
      </c>
      <c r="F49" s="91">
        <v>140</v>
      </c>
      <c r="G49" s="92">
        <f t="shared" si="11"/>
        <v>80500</v>
      </c>
    </row>
    <row r="50" spans="1:7" ht="15.75" customHeight="1">
      <c r="A50" s="86" t="s">
        <v>830</v>
      </c>
      <c r="B50" s="90">
        <v>559</v>
      </c>
      <c r="C50" s="88"/>
      <c r="D50" s="89"/>
      <c r="E50" s="90">
        <f t="shared" si="10"/>
        <v>559</v>
      </c>
      <c r="F50" s="91">
        <v>140</v>
      </c>
      <c r="G50" s="92">
        <f t="shared" si="11"/>
        <v>78260</v>
      </c>
    </row>
    <row r="51" spans="1:7" ht="15.75" customHeight="1">
      <c r="A51" s="86" t="s">
        <v>831</v>
      </c>
      <c r="B51" s="90">
        <v>30.9</v>
      </c>
      <c r="C51" s="88"/>
      <c r="D51" s="89"/>
      <c r="E51" s="90">
        <f t="shared" si="10"/>
        <v>30.9</v>
      </c>
      <c r="F51" s="91">
        <v>140</v>
      </c>
      <c r="G51" s="92">
        <f t="shared" si="11"/>
        <v>4326</v>
      </c>
    </row>
    <row r="52" spans="1:7" ht="15.75" customHeight="1">
      <c r="A52" s="100" t="s">
        <v>832</v>
      </c>
      <c r="B52" s="104">
        <v>2024.5999999999997</v>
      </c>
      <c r="C52" s="102"/>
      <c r="D52" s="103">
        <v>772</v>
      </c>
      <c r="E52" s="104">
        <f t="shared" si="10"/>
        <v>1252.5999999999997</v>
      </c>
      <c r="F52" s="105">
        <v>140</v>
      </c>
      <c r="G52" s="106">
        <f t="shared" si="11"/>
        <v>175363.99999999994</v>
      </c>
    </row>
    <row r="53" spans="1:7" ht="36" customHeight="1">
      <c r="A53" s="71" t="s">
        <v>833</v>
      </c>
      <c r="B53" s="75">
        <v>0</v>
      </c>
      <c r="C53" s="73"/>
      <c r="D53" s="74"/>
      <c r="E53" s="75">
        <f t="shared" si="10"/>
        <v>0</v>
      </c>
      <c r="F53" s="76">
        <v>140</v>
      </c>
      <c r="G53" s="77">
        <f t="shared" si="11"/>
        <v>0</v>
      </c>
    </row>
    <row r="54" spans="1:7" ht="30.75" customHeight="1">
      <c r="A54" s="78" t="s">
        <v>834</v>
      </c>
      <c r="B54" s="75">
        <v>1052.0999999999999</v>
      </c>
      <c r="C54" s="73">
        <v>432</v>
      </c>
      <c r="D54" s="74">
        <v>374</v>
      </c>
      <c r="E54" s="75">
        <f t="shared" si="10"/>
        <v>1110.0999999999999</v>
      </c>
      <c r="F54" s="76">
        <v>140</v>
      </c>
      <c r="G54" s="77">
        <f t="shared" si="11"/>
        <v>155414</v>
      </c>
    </row>
    <row r="55" spans="1:7" ht="30.75" customHeight="1">
      <c r="A55" s="79" t="s">
        <v>835</v>
      </c>
      <c r="B55" s="83">
        <v>1177</v>
      </c>
      <c r="C55" s="81"/>
      <c r="D55" s="82">
        <v>41</v>
      </c>
      <c r="E55" s="83">
        <f t="shared" si="10"/>
        <v>1136</v>
      </c>
      <c r="F55" s="84">
        <v>140</v>
      </c>
      <c r="G55" s="85">
        <f t="shared" si="11"/>
        <v>159040</v>
      </c>
    </row>
    <row r="56" spans="1:7" ht="15.75" customHeight="1">
      <c r="A56" s="63" t="s">
        <v>836</v>
      </c>
      <c r="B56" s="315">
        <v>1182.7</v>
      </c>
      <c r="C56" s="65"/>
      <c r="D56" s="66"/>
      <c r="E56" s="67">
        <f t="shared" si="10"/>
        <v>1182.7</v>
      </c>
      <c r="F56" s="68">
        <v>140</v>
      </c>
      <c r="G56" s="69">
        <f t="shared" si="11"/>
        <v>165578</v>
      </c>
    </row>
    <row r="57" spans="1:7" ht="15.75" customHeight="1">
      <c r="A57" s="63" t="s">
        <v>837</v>
      </c>
      <c r="B57" s="315">
        <v>0</v>
      </c>
      <c r="C57" s="65"/>
      <c r="D57" s="66"/>
      <c r="E57" s="67">
        <f t="shared" si="10"/>
        <v>0</v>
      </c>
      <c r="F57" s="68">
        <v>140</v>
      </c>
      <c r="G57" s="69">
        <f t="shared" si="11"/>
        <v>0</v>
      </c>
    </row>
    <row r="58" spans="1:7" ht="39" customHeight="1">
      <c r="A58" s="63" t="s">
        <v>838</v>
      </c>
      <c r="B58" s="67">
        <v>1124.7</v>
      </c>
      <c r="C58" s="65"/>
      <c r="D58" s="66">
        <v>41</v>
      </c>
      <c r="E58" s="67">
        <f t="shared" si="10"/>
        <v>1083.7</v>
      </c>
      <c r="F58" s="68">
        <v>140</v>
      </c>
      <c r="G58" s="69">
        <f t="shared" si="11"/>
        <v>151718</v>
      </c>
    </row>
    <row r="59" spans="1:7" ht="15.75" customHeight="1">
      <c r="A59" s="93" t="s">
        <v>839</v>
      </c>
      <c r="B59" s="97">
        <v>23.3</v>
      </c>
      <c r="C59" s="95"/>
      <c r="D59" s="96"/>
      <c r="E59" s="97">
        <f t="shared" si="10"/>
        <v>23.3</v>
      </c>
      <c r="F59" s="98">
        <v>140</v>
      </c>
      <c r="G59" s="99">
        <f t="shared" si="11"/>
        <v>3262</v>
      </c>
    </row>
    <row r="60" spans="1:7" ht="15.75" customHeight="1">
      <c r="A60" s="86" t="s">
        <v>840</v>
      </c>
      <c r="B60" s="90">
        <v>714</v>
      </c>
      <c r="C60" s="88">
        <v>250</v>
      </c>
      <c r="D60" s="89">
        <v>540</v>
      </c>
      <c r="E60" s="90">
        <f t="shared" si="10"/>
        <v>424</v>
      </c>
      <c r="F60" s="91">
        <v>128</v>
      </c>
      <c r="G60" s="92">
        <f t="shared" si="11"/>
        <v>54272</v>
      </c>
    </row>
    <row r="61" spans="1:7" ht="15.75" customHeight="1">
      <c r="A61" s="78" t="s">
        <v>841</v>
      </c>
      <c r="B61" s="75">
        <v>555</v>
      </c>
      <c r="C61" s="73">
        <v>165</v>
      </c>
      <c r="D61" s="74">
        <v>432</v>
      </c>
      <c r="E61" s="75">
        <f t="shared" si="10"/>
        <v>288</v>
      </c>
      <c r="F61" s="76">
        <v>128</v>
      </c>
      <c r="G61" s="77">
        <f t="shared" si="11"/>
        <v>36864</v>
      </c>
    </row>
    <row r="62" spans="1:7" ht="15.75" customHeight="1">
      <c r="A62" s="100" t="s">
        <v>842</v>
      </c>
      <c r="B62" s="104">
        <v>0</v>
      </c>
      <c r="C62" s="102"/>
      <c r="D62" s="103"/>
      <c r="E62" s="104">
        <f t="shared" si="10"/>
        <v>0</v>
      </c>
      <c r="F62" s="105">
        <v>128</v>
      </c>
      <c r="G62" s="106">
        <f t="shared" si="11"/>
        <v>0</v>
      </c>
    </row>
    <row r="63" spans="1:7" ht="15.75" customHeight="1">
      <c r="A63" s="79" t="s">
        <v>843</v>
      </c>
      <c r="B63" s="83">
        <v>0</v>
      </c>
      <c r="C63" s="81">
        <v>500</v>
      </c>
      <c r="D63" s="82"/>
      <c r="E63" s="83">
        <f t="shared" si="10"/>
        <v>500</v>
      </c>
      <c r="F63" s="84">
        <v>128</v>
      </c>
      <c r="G63" s="85">
        <f t="shared" si="11"/>
        <v>64000</v>
      </c>
    </row>
    <row r="64" spans="1:7" ht="15.75" customHeight="1">
      <c r="A64" s="63" t="s">
        <v>844</v>
      </c>
      <c r="B64" s="315">
        <v>0</v>
      </c>
      <c r="C64" s="65"/>
      <c r="D64" s="66"/>
      <c r="E64" s="67">
        <f t="shared" si="10"/>
        <v>0</v>
      </c>
      <c r="F64" s="68">
        <v>128</v>
      </c>
      <c r="G64" s="69">
        <f t="shared" si="11"/>
        <v>0</v>
      </c>
    </row>
    <row r="65" spans="1:9" ht="15.75" customHeight="1">
      <c r="A65" s="86" t="s">
        <v>845</v>
      </c>
      <c r="B65" s="316">
        <v>420</v>
      </c>
      <c r="C65" s="108"/>
      <c r="D65" s="109">
        <v>250</v>
      </c>
      <c r="E65" s="90">
        <f t="shared" si="10"/>
        <v>170</v>
      </c>
      <c r="F65" s="91">
        <v>102</v>
      </c>
      <c r="G65" s="92">
        <f t="shared" si="11"/>
        <v>17340</v>
      </c>
    </row>
    <row r="66" spans="1:9" ht="15.75" customHeight="1">
      <c r="A66" s="78" t="s">
        <v>846</v>
      </c>
      <c r="B66" s="75">
        <v>234</v>
      </c>
      <c r="C66" s="73">
        <v>240</v>
      </c>
      <c r="D66" s="74">
        <v>165</v>
      </c>
      <c r="E66" s="75">
        <f t="shared" si="10"/>
        <v>309</v>
      </c>
      <c r="F66" s="76">
        <v>102</v>
      </c>
      <c r="G66" s="77">
        <f t="shared" si="11"/>
        <v>31518</v>
      </c>
    </row>
    <row r="67" spans="1:9" ht="15.75" customHeight="1">
      <c r="A67" s="100" t="s">
        <v>847</v>
      </c>
      <c r="B67" s="104">
        <v>471</v>
      </c>
      <c r="C67" s="102">
        <v>240</v>
      </c>
      <c r="D67" s="103"/>
      <c r="E67" s="104">
        <f t="shared" si="10"/>
        <v>711</v>
      </c>
      <c r="F67" s="105">
        <v>102</v>
      </c>
      <c r="G67" s="106">
        <f t="shared" si="11"/>
        <v>72522</v>
      </c>
    </row>
    <row r="68" spans="1:9" ht="26.25" customHeight="1">
      <c r="A68" s="79" t="s">
        <v>848</v>
      </c>
      <c r="B68" s="83">
        <v>540</v>
      </c>
      <c r="C68" s="81">
        <v>240</v>
      </c>
      <c r="D68" s="82">
        <v>500</v>
      </c>
      <c r="E68" s="83">
        <f t="shared" si="10"/>
        <v>280</v>
      </c>
      <c r="F68" s="84">
        <v>102</v>
      </c>
      <c r="G68" s="85">
        <f t="shared" si="11"/>
        <v>28560</v>
      </c>
    </row>
    <row r="69" spans="1:9" ht="15.75" customHeight="1">
      <c r="A69" s="63" t="s">
        <v>849</v>
      </c>
      <c r="B69" s="315">
        <v>180</v>
      </c>
      <c r="C69" s="65"/>
      <c r="D69" s="66"/>
      <c r="E69" s="67">
        <f t="shared" si="10"/>
        <v>180</v>
      </c>
      <c r="F69" s="68">
        <v>102</v>
      </c>
      <c r="G69" s="69">
        <f t="shared" si="11"/>
        <v>18360</v>
      </c>
    </row>
    <row r="70" spans="1:9" ht="15.75" customHeight="1">
      <c r="A70" s="260" t="s">
        <v>84</v>
      </c>
      <c r="B70" s="171">
        <f t="shared" ref="B70:E70" si="12">SUM(B43:B69)</f>
        <v>10681.599999999999</v>
      </c>
      <c r="C70" s="171">
        <f t="shared" si="12"/>
        <v>7607</v>
      </c>
      <c r="D70" s="171">
        <f t="shared" si="12"/>
        <v>3261.8</v>
      </c>
      <c r="E70" s="261">
        <f t="shared" si="12"/>
        <v>15026.8</v>
      </c>
      <c r="F70" s="262"/>
      <c r="G70" s="263">
        <f>SUM(G45:G69)</f>
        <v>1328414.7999999998</v>
      </c>
    </row>
    <row r="71" spans="1:9" ht="15.75" customHeight="1"/>
    <row r="72" spans="1:9" ht="15.75" customHeight="1">
      <c r="A72" s="264"/>
      <c r="B72" s="133"/>
      <c r="C72" s="133"/>
      <c r="D72" s="133"/>
      <c r="E72" s="133"/>
      <c r="F72" s="534"/>
      <c r="G72" s="522"/>
      <c r="H72" s="522"/>
      <c r="I72" s="265"/>
    </row>
    <row r="73" spans="1:9" ht="15.75" customHeight="1">
      <c r="A73" s="135" t="s">
        <v>92</v>
      </c>
      <c r="B73" s="136" t="s">
        <v>40</v>
      </c>
      <c r="C73" s="137" t="s">
        <v>93</v>
      </c>
      <c r="D73" s="137" t="s">
        <v>42</v>
      </c>
      <c r="E73" s="137" t="s">
        <v>94</v>
      </c>
      <c r="F73" s="137" t="s">
        <v>95</v>
      </c>
      <c r="G73" s="137" t="s">
        <v>96</v>
      </c>
      <c r="H73" s="138" t="s">
        <v>55</v>
      </c>
    </row>
    <row r="74" spans="1:9" ht="15.75" customHeight="1">
      <c r="A74" s="139" t="s">
        <v>97</v>
      </c>
      <c r="B74" s="140" t="s">
        <v>98</v>
      </c>
      <c r="C74" s="36">
        <v>0</v>
      </c>
      <c r="D74" s="141"/>
      <c r="E74" s="15"/>
      <c r="F74" s="36">
        <f t="shared" ref="F74:F100" si="13">C74+D74-E74</f>
        <v>0</v>
      </c>
      <c r="G74" s="142">
        <v>178</v>
      </c>
      <c r="H74" s="143">
        <f t="shared" ref="H74:H93" si="14">F74*G74</f>
        <v>0</v>
      </c>
    </row>
    <row r="75" spans="1:9" ht="15.75" customHeight="1">
      <c r="A75" s="9" t="s">
        <v>99</v>
      </c>
      <c r="B75" s="140" t="s">
        <v>100</v>
      </c>
      <c r="C75" s="36">
        <v>750</v>
      </c>
      <c r="D75" s="141"/>
      <c r="E75" s="15"/>
      <c r="F75" s="36">
        <f t="shared" si="13"/>
        <v>750</v>
      </c>
      <c r="G75" s="142">
        <v>178</v>
      </c>
      <c r="H75" s="143">
        <f t="shared" si="14"/>
        <v>133500</v>
      </c>
    </row>
    <row r="76" spans="1:9" ht="15.75" customHeight="1">
      <c r="A76" s="144" t="s">
        <v>101</v>
      </c>
      <c r="B76" s="145" t="s">
        <v>98</v>
      </c>
      <c r="C76" s="36">
        <v>1125</v>
      </c>
      <c r="D76" s="141"/>
      <c r="E76" s="15"/>
      <c r="F76" s="36">
        <f t="shared" si="13"/>
        <v>1125</v>
      </c>
      <c r="G76" s="142">
        <v>45</v>
      </c>
      <c r="H76" s="143">
        <f t="shared" si="14"/>
        <v>50625</v>
      </c>
    </row>
    <row r="77" spans="1:9" ht="15.75" customHeight="1">
      <c r="A77" s="144" t="s">
        <v>97</v>
      </c>
      <c r="B77" s="145" t="s">
        <v>102</v>
      </c>
      <c r="C77" s="36">
        <v>1050</v>
      </c>
      <c r="D77" s="141"/>
      <c r="E77" s="15"/>
      <c r="F77" s="36">
        <f t="shared" si="13"/>
        <v>1050</v>
      </c>
      <c r="G77" s="142">
        <v>178</v>
      </c>
      <c r="H77" s="143">
        <f t="shared" si="14"/>
        <v>186900</v>
      </c>
    </row>
    <row r="78" spans="1:9" ht="15.75" customHeight="1">
      <c r="A78" s="144" t="s">
        <v>99</v>
      </c>
      <c r="B78" s="145" t="s">
        <v>102</v>
      </c>
      <c r="C78" s="36">
        <v>1000</v>
      </c>
      <c r="D78" s="141"/>
      <c r="E78" s="15"/>
      <c r="F78" s="36">
        <f t="shared" si="13"/>
        <v>1000</v>
      </c>
      <c r="G78" s="142">
        <v>178</v>
      </c>
      <c r="H78" s="143">
        <f t="shared" si="14"/>
        <v>178000</v>
      </c>
    </row>
    <row r="79" spans="1:9" ht="15.75" customHeight="1">
      <c r="A79" s="144" t="s">
        <v>101</v>
      </c>
      <c r="B79" s="145" t="s">
        <v>102</v>
      </c>
      <c r="C79" s="36">
        <v>2500</v>
      </c>
      <c r="D79" s="141"/>
      <c r="E79" s="15"/>
      <c r="F79" s="36">
        <f t="shared" si="13"/>
        <v>2500</v>
      </c>
      <c r="G79" s="142">
        <v>45</v>
      </c>
      <c r="H79" s="143">
        <f t="shared" si="14"/>
        <v>112500</v>
      </c>
    </row>
    <row r="80" spans="1:9" ht="15.75" customHeight="1">
      <c r="A80" s="146" t="s">
        <v>103</v>
      </c>
      <c r="B80" s="147" t="s">
        <v>104</v>
      </c>
      <c r="C80" s="36">
        <v>750</v>
      </c>
      <c r="D80" s="148"/>
      <c r="E80" s="15"/>
      <c r="F80" s="36">
        <f t="shared" si="13"/>
        <v>750</v>
      </c>
      <c r="G80" s="142">
        <v>27</v>
      </c>
      <c r="H80" s="143">
        <f t="shared" si="14"/>
        <v>20250</v>
      </c>
    </row>
    <row r="81" spans="1:10" ht="15.75" customHeight="1">
      <c r="A81" s="9" t="s">
        <v>105</v>
      </c>
      <c r="B81" s="140" t="s">
        <v>106</v>
      </c>
      <c r="C81" s="36">
        <v>0</v>
      </c>
      <c r="D81" s="141"/>
      <c r="E81" s="15"/>
      <c r="F81" s="36">
        <f t="shared" si="13"/>
        <v>0</v>
      </c>
      <c r="G81" s="142">
        <v>232</v>
      </c>
      <c r="H81" s="143">
        <f t="shared" si="14"/>
        <v>0</v>
      </c>
    </row>
    <row r="82" spans="1:10" ht="15.75" customHeight="1">
      <c r="A82" s="266" t="s">
        <v>105</v>
      </c>
      <c r="B82" s="267" t="s">
        <v>106</v>
      </c>
      <c r="C82" s="36">
        <v>820</v>
      </c>
      <c r="D82" s="148"/>
      <c r="E82" s="15"/>
      <c r="F82" s="36">
        <f t="shared" si="13"/>
        <v>820</v>
      </c>
      <c r="G82" s="142">
        <v>215</v>
      </c>
      <c r="H82" s="143">
        <f t="shared" si="14"/>
        <v>176300</v>
      </c>
    </row>
    <row r="83" spans="1:10" ht="15.75" customHeight="1">
      <c r="A83" s="144" t="s">
        <v>737</v>
      </c>
      <c r="B83" s="145" t="s">
        <v>108</v>
      </c>
      <c r="C83" s="36">
        <v>159</v>
      </c>
      <c r="D83" s="148"/>
      <c r="E83" s="15"/>
      <c r="F83" s="36">
        <f t="shared" si="13"/>
        <v>159</v>
      </c>
      <c r="G83" s="142">
        <v>623</v>
      </c>
      <c r="H83" s="143">
        <f t="shared" si="14"/>
        <v>99057</v>
      </c>
    </row>
    <row r="84" spans="1:10" ht="15.75" customHeight="1">
      <c r="A84" s="139" t="s">
        <v>109</v>
      </c>
      <c r="B84" s="140" t="s">
        <v>110</v>
      </c>
      <c r="C84" s="36">
        <v>400</v>
      </c>
      <c r="D84" s="141"/>
      <c r="E84" s="15"/>
      <c r="F84" s="36">
        <f t="shared" si="13"/>
        <v>400</v>
      </c>
      <c r="G84" s="142">
        <v>24</v>
      </c>
      <c r="H84" s="143">
        <f t="shared" si="14"/>
        <v>9600</v>
      </c>
    </row>
    <row r="85" spans="1:10" ht="15.75" customHeight="1">
      <c r="A85" s="146" t="s">
        <v>111</v>
      </c>
      <c r="B85" s="150" t="s">
        <v>112</v>
      </c>
      <c r="C85" s="36">
        <v>547.5</v>
      </c>
      <c r="D85" s="141"/>
      <c r="E85" s="15">
        <v>128</v>
      </c>
      <c r="F85" s="36">
        <f t="shared" si="13"/>
        <v>419.5</v>
      </c>
      <c r="G85" s="142">
        <v>59</v>
      </c>
      <c r="H85" s="143">
        <f t="shared" si="14"/>
        <v>24750.5</v>
      </c>
    </row>
    <row r="86" spans="1:10" ht="15.75" customHeight="1">
      <c r="A86" s="146" t="s">
        <v>113</v>
      </c>
      <c r="B86" s="150" t="s">
        <v>112</v>
      </c>
      <c r="C86" s="36">
        <v>0</v>
      </c>
      <c r="D86" s="141"/>
      <c r="E86" s="15"/>
      <c r="F86" s="36">
        <f t="shared" si="13"/>
        <v>0</v>
      </c>
      <c r="G86" s="142">
        <v>60</v>
      </c>
      <c r="H86" s="143">
        <f t="shared" si="14"/>
        <v>0</v>
      </c>
    </row>
    <row r="87" spans="1:10" ht="15.75" customHeight="1">
      <c r="A87" s="146" t="s">
        <v>114</v>
      </c>
      <c r="B87" s="145" t="s">
        <v>115</v>
      </c>
      <c r="C87" s="36">
        <v>1</v>
      </c>
      <c r="D87" s="141"/>
      <c r="E87" s="151"/>
      <c r="F87" s="36">
        <f t="shared" si="13"/>
        <v>1</v>
      </c>
      <c r="G87" s="142">
        <v>2070</v>
      </c>
      <c r="H87" s="143">
        <f t="shared" si="14"/>
        <v>2070</v>
      </c>
    </row>
    <row r="88" spans="1:10" ht="15.75" customHeight="1">
      <c r="A88" s="152" t="s">
        <v>114</v>
      </c>
      <c r="B88" s="145" t="s">
        <v>115</v>
      </c>
      <c r="C88" s="36">
        <v>0</v>
      </c>
      <c r="D88" s="141"/>
      <c r="E88" s="151"/>
      <c r="F88" s="36">
        <f t="shared" si="13"/>
        <v>0</v>
      </c>
      <c r="G88" s="142">
        <v>2233.9899999999998</v>
      </c>
      <c r="H88" s="143">
        <f t="shared" si="14"/>
        <v>0</v>
      </c>
    </row>
    <row r="89" spans="1:10" ht="15.75" customHeight="1">
      <c r="A89" s="152" t="s">
        <v>116</v>
      </c>
      <c r="B89" s="145" t="s">
        <v>117</v>
      </c>
      <c r="C89" s="36">
        <v>2</v>
      </c>
      <c r="D89" s="141"/>
      <c r="E89" s="151"/>
      <c r="F89" s="36">
        <f t="shared" si="13"/>
        <v>2</v>
      </c>
      <c r="G89" s="142">
        <v>1924.17</v>
      </c>
      <c r="H89" s="143">
        <f t="shared" si="14"/>
        <v>3848.34</v>
      </c>
    </row>
    <row r="90" spans="1:10" ht="15.75" customHeight="1">
      <c r="A90" s="152" t="s">
        <v>116</v>
      </c>
      <c r="B90" s="145" t="s">
        <v>117</v>
      </c>
      <c r="C90" s="36">
        <v>5</v>
      </c>
      <c r="D90" s="141"/>
      <c r="E90" s="151"/>
      <c r="F90" s="36">
        <f t="shared" si="13"/>
        <v>5</v>
      </c>
      <c r="G90" s="142">
        <v>1867.29</v>
      </c>
      <c r="H90" s="143">
        <f t="shared" si="14"/>
        <v>9336.4500000000007</v>
      </c>
    </row>
    <row r="91" spans="1:10" ht="15.75" customHeight="1">
      <c r="A91" s="146" t="s">
        <v>118</v>
      </c>
      <c r="B91" s="145" t="s">
        <v>115</v>
      </c>
      <c r="C91" s="36">
        <v>6</v>
      </c>
      <c r="D91" s="141"/>
      <c r="E91" s="151"/>
      <c r="F91" s="36">
        <f t="shared" si="13"/>
        <v>6</v>
      </c>
      <c r="G91" s="142">
        <v>1758</v>
      </c>
      <c r="H91" s="143">
        <f t="shared" si="14"/>
        <v>10548</v>
      </c>
    </row>
    <row r="92" spans="1:10" ht="15.75" customHeight="1">
      <c r="A92" s="146" t="s">
        <v>118</v>
      </c>
      <c r="B92" s="145" t="s">
        <v>117</v>
      </c>
      <c r="C92" s="36">
        <v>1</v>
      </c>
      <c r="D92" s="141"/>
      <c r="E92" s="151"/>
      <c r="F92" s="36">
        <f t="shared" si="13"/>
        <v>1</v>
      </c>
      <c r="G92" s="142">
        <v>2549.0300000000002</v>
      </c>
      <c r="H92" s="143">
        <f t="shared" si="14"/>
        <v>2549.0300000000002</v>
      </c>
    </row>
    <row r="93" spans="1:10" ht="15.75" customHeight="1">
      <c r="A93" s="146" t="s">
        <v>118</v>
      </c>
      <c r="B93" s="145" t="s">
        <v>117</v>
      </c>
      <c r="C93" s="36">
        <v>3</v>
      </c>
      <c r="D93" s="141"/>
      <c r="E93" s="151"/>
      <c r="F93" s="36">
        <f t="shared" si="13"/>
        <v>3</v>
      </c>
      <c r="G93" s="142">
        <v>2279.6799999999998</v>
      </c>
      <c r="H93" s="143">
        <f t="shared" si="14"/>
        <v>6839.0399999999991</v>
      </c>
      <c r="J93" s="149"/>
    </row>
    <row r="94" spans="1:10" ht="15.75" customHeight="1">
      <c r="A94" s="157" t="s">
        <v>119</v>
      </c>
      <c r="B94" s="145" t="s">
        <v>115</v>
      </c>
      <c r="C94" s="36">
        <v>-4.0000000000000036E-3</v>
      </c>
      <c r="D94" s="148"/>
      <c r="E94" s="15"/>
      <c r="F94" s="36">
        <f t="shared" si="13"/>
        <v>-4.0000000000000036E-3</v>
      </c>
      <c r="G94" s="142">
        <v>1585.2</v>
      </c>
      <c r="H94" s="143">
        <v>0</v>
      </c>
      <c r="J94" s="149"/>
    </row>
    <row r="95" spans="1:10" ht="15.75" customHeight="1">
      <c r="A95" s="157" t="s">
        <v>119</v>
      </c>
      <c r="B95" s="145" t="s">
        <v>117</v>
      </c>
      <c r="C95" s="36">
        <v>0</v>
      </c>
      <c r="D95" s="148"/>
      <c r="E95" s="15"/>
      <c r="F95" s="36">
        <f t="shared" si="13"/>
        <v>0</v>
      </c>
      <c r="G95" s="142">
        <v>1780.53</v>
      </c>
      <c r="H95" s="143">
        <f t="shared" ref="H95:H122" si="15">F95*G95</f>
        <v>0</v>
      </c>
    </row>
    <row r="96" spans="1:10" ht="15.75" customHeight="1">
      <c r="A96" s="157" t="s">
        <v>119</v>
      </c>
      <c r="B96" s="145" t="s">
        <v>117</v>
      </c>
      <c r="C96" s="36">
        <v>4</v>
      </c>
      <c r="D96" s="148"/>
      <c r="E96" s="15"/>
      <c r="F96" s="36">
        <f t="shared" si="13"/>
        <v>4</v>
      </c>
      <c r="G96" s="142">
        <v>1669.47</v>
      </c>
      <c r="H96" s="143">
        <f t="shared" si="15"/>
        <v>6677.88</v>
      </c>
    </row>
    <row r="97" spans="1:10" ht="15.75" customHeight="1">
      <c r="A97" s="144" t="s">
        <v>120</v>
      </c>
      <c r="B97" s="145" t="s">
        <v>121</v>
      </c>
      <c r="C97" s="36">
        <v>0</v>
      </c>
      <c r="D97" s="141"/>
      <c r="E97" s="15"/>
      <c r="F97" s="36">
        <f t="shared" si="13"/>
        <v>0</v>
      </c>
      <c r="G97" s="142">
        <v>498</v>
      </c>
      <c r="H97" s="143">
        <f t="shared" si="15"/>
        <v>0</v>
      </c>
      <c r="J97" s="149"/>
    </row>
    <row r="98" spans="1:10" ht="15.75" customHeight="1">
      <c r="A98" s="144" t="s">
        <v>122</v>
      </c>
      <c r="B98" s="145" t="s">
        <v>121</v>
      </c>
      <c r="C98" s="36">
        <v>150</v>
      </c>
      <c r="D98" s="141"/>
      <c r="E98" s="151"/>
      <c r="F98" s="36">
        <f t="shared" si="13"/>
        <v>150</v>
      </c>
      <c r="G98" s="142">
        <v>471.21600000000001</v>
      </c>
      <c r="H98" s="143">
        <f t="shared" si="15"/>
        <v>70682.399999999994</v>
      </c>
    </row>
    <row r="99" spans="1:10" ht="15.75" customHeight="1">
      <c r="A99" s="157" t="s">
        <v>123</v>
      </c>
      <c r="B99" s="145" t="s">
        <v>117</v>
      </c>
      <c r="C99" s="36">
        <v>0</v>
      </c>
      <c r="D99" s="148"/>
      <c r="E99" s="15"/>
      <c r="F99" s="36">
        <f t="shared" si="13"/>
        <v>0</v>
      </c>
      <c r="G99" s="142">
        <v>1891.98</v>
      </c>
      <c r="H99" s="143">
        <f t="shared" si="15"/>
        <v>0</v>
      </c>
    </row>
    <row r="100" spans="1:10" ht="15.75" customHeight="1">
      <c r="A100" s="157" t="s">
        <v>124</v>
      </c>
      <c r="B100" s="145" t="s">
        <v>117</v>
      </c>
      <c r="C100" s="36">
        <v>3</v>
      </c>
      <c r="D100" s="148"/>
      <c r="E100" s="15"/>
      <c r="F100" s="36">
        <f t="shared" si="13"/>
        <v>3</v>
      </c>
      <c r="G100" s="142">
        <v>1711.09</v>
      </c>
      <c r="H100" s="143">
        <f t="shared" si="15"/>
        <v>5133.2699999999995</v>
      </c>
    </row>
    <row r="101" spans="1:10" ht="15.75" customHeight="1">
      <c r="A101" s="146" t="s">
        <v>125</v>
      </c>
      <c r="B101" s="145" t="s">
        <v>126</v>
      </c>
      <c r="C101" s="36">
        <v>0</v>
      </c>
      <c r="D101" s="141"/>
      <c r="E101" s="151"/>
      <c r="F101" s="272">
        <v>0</v>
      </c>
      <c r="G101" s="142">
        <v>743.29</v>
      </c>
      <c r="H101" s="143">
        <f t="shared" si="15"/>
        <v>0</v>
      </c>
    </row>
    <row r="102" spans="1:10" ht="15.75" customHeight="1">
      <c r="A102" s="144" t="s">
        <v>128</v>
      </c>
      <c r="B102" s="145" t="s">
        <v>126</v>
      </c>
      <c r="C102" s="36">
        <v>193</v>
      </c>
      <c r="D102" s="141"/>
      <c r="E102" s="15">
        <v>18</v>
      </c>
      <c r="F102" s="36">
        <f t="shared" ref="F102:F127" si="16">C102+D102-E102</f>
        <v>175</v>
      </c>
      <c r="G102" s="142">
        <v>559.19762200000002</v>
      </c>
      <c r="H102" s="143">
        <f t="shared" si="15"/>
        <v>97859.58385000001</v>
      </c>
      <c r="I102" s="161"/>
    </row>
    <row r="103" spans="1:10" ht="15.75" customHeight="1">
      <c r="A103" s="144" t="s">
        <v>129</v>
      </c>
      <c r="B103" s="145" t="s">
        <v>115</v>
      </c>
      <c r="C103" s="36">
        <v>300</v>
      </c>
      <c r="D103" s="148"/>
      <c r="E103" s="15"/>
      <c r="F103" s="36">
        <f t="shared" si="16"/>
        <v>300</v>
      </c>
      <c r="G103" s="142">
        <v>384</v>
      </c>
      <c r="H103" s="143">
        <f t="shared" si="15"/>
        <v>115200</v>
      </c>
    </row>
    <row r="104" spans="1:10" ht="15.75" customHeight="1">
      <c r="A104" s="144" t="s">
        <v>130</v>
      </c>
      <c r="B104" s="145" t="s">
        <v>117</v>
      </c>
      <c r="C104" s="36">
        <v>5</v>
      </c>
      <c r="D104" s="141"/>
      <c r="E104" s="151"/>
      <c r="F104" s="36">
        <f t="shared" si="16"/>
        <v>5</v>
      </c>
      <c r="G104" s="142">
        <v>398</v>
      </c>
      <c r="H104" s="143">
        <f t="shared" si="15"/>
        <v>1990</v>
      </c>
    </row>
    <row r="105" spans="1:10" ht="15.75" customHeight="1">
      <c r="A105" s="144" t="s">
        <v>131</v>
      </c>
      <c r="B105" s="145" t="s">
        <v>117</v>
      </c>
      <c r="C105" s="36">
        <v>335</v>
      </c>
      <c r="D105" s="141"/>
      <c r="E105" s="15"/>
      <c r="F105" s="36">
        <f t="shared" si="16"/>
        <v>335</v>
      </c>
      <c r="G105" s="142">
        <v>427</v>
      </c>
      <c r="H105" s="143">
        <f t="shared" si="15"/>
        <v>143045</v>
      </c>
    </row>
    <row r="106" spans="1:10" ht="15.75" customHeight="1">
      <c r="A106" s="144" t="s">
        <v>132</v>
      </c>
      <c r="B106" s="145" t="s">
        <v>117</v>
      </c>
      <c r="C106" s="36">
        <v>5</v>
      </c>
      <c r="D106" s="141"/>
      <c r="E106" s="151"/>
      <c r="F106" s="36">
        <f t="shared" si="16"/>
        <v>5</v>
      </c>
      <c r="G106" s="142">
        <v>688.59</v>
      </c>
      <c r="H106" s="143">
        <f t="shared" si="15"/>
        <v>3442.9500000000003</v>
      </c>
    </row>
    <row r="107" spans="1:10" ht="15.75" customHeight="1">
      <c r="A107" s="157" t="s">
        <v>133</v>
      </c>
      <c r="B107" s="145" t="s">
        <v>117</v>
      </c>
      <c r="C107" s="36">
        <v>50</v>
      </c>
      <c r="D107" s="148"/>
      <c r="E107" s="15"/>
      <c r="F107" s="36">
        <f t="shared" si="16"/>
        <v>50</v>
      </c>
      <c r="G107" s="142">
        <v>522.19000000000005</v>
      </c>
      <c r="H107" s="143">
        <f t="shared" si="15"/>
        <v>26109.500000000004</v>
      </c>
    </row>
    <row r="108" spans="1:10" ht="15.75" customHeight="1">
      <c r="A108" s="144" t="s">
        <v>134</v>
      </c>
      <c r="B108" s="145" t="s">
        <v>117</v>
      </c>
      <c r="C108" s="36">
        <v>10</v>
      </c>
      <c r="D108" s="141"/>
      <c r="E108" s="151"/>
      <c r="F108" s="36">
        <f t="shared" si="16"/>
        <v>10</v>
      </c>
      <c r="G108" s="142">
        <v>504</v>
      </c>
      <c r="H108" s="143">
        <f t="shared" si="15"/>
        <v>5040</v>
      </c>
    </row>
    <row r="109" spans="1:10" ht="15.75" customHeight="1">
      <c r="A109" s="144" t="s">
        <v>135</v>
      </c>
      <c r="B109" s="145" t="s">
        <v>117</v>
      </c>
      <c r="C109" s="36">
        <v>125</v>
      </c>
      <c r="D109" s="141"/>
      <c r="E109" s="15"/>
      <c r="F109" s="36">
        <f t="shared" si="16"/>
        <v>125</v>
      </c>
      <c r="G109" s="142">
        <v>514</v>
      </c>
      <c r="H109" s="143">
        <f t="shared" si="15"/>
        <v>64250</v>
      </c>
    </row>
    <row r="110" spans="1:10" ht="15.75" customHeight="1">
      <c r="A110" s="157" t="s">
        <v>136</v>
      </c>
      <c r="B110" s="145" t="s">
        <v>117</v>
      </c>
      <c r="C110" s="36">
        <v>60</v>
      </c>
      <c r="D110" s="148"/>
      <c r="E110" s="15"/>
      <c r="F110" s="36">
        <f t="shared" si="16"/>
        <v>60</v>
      </c>
      <c r="G110" s="142">
        <v>557</v>
      </c>
      <c r="H110" s="143">
        <f t="shared" si="15"/>
        <v>33420</v>
      </c>
      <c r="J110" s="273"/>
    </row>
    <row r="111" spans="1:10" ht="15.75" customHeight="1">
      <c r="A111" s="157" t="s">
        <v>137</v>
      </c>
      <c r="B111" s="145" t="s">
        <v>117</v>
      </c>
      <c r="C111" s="36">
        <v>40</v>
      </c>
      <c r="D111" s="148"/>
      <c r="E111" s="15"/>
      <c r="F111" s="36">
        <f t="shared" si="16"/>
        <v>40</v>
      </c>
      <c r="G111" s="142">
        <v>524</v>
      </c>
      <c r="H111" s="143">
        <f t="shared" si="15"/>
        <v>20960</v>
      </c>
    </row>
    <row r="112" spans="1:10" ht="15.75" customHeight="1">
      <c r="A112" s="157" t="s">
        <v>138</v>
      </c>
      <c r="B112" s="145" t="s">
        <v>117</v>
      </c>
      <c r="C112" s="36">
        <v>15</v>
      </c>
      <c r="D112" s="148"/>
      <c r="E112" s="15"/>
      <c r="F112" s="36">
        <f t="shared" si="16"/>
        <v>15</v>
      </c>
      <c r="G112" s="142">
        <v>689.75</v>
      </c>
      <c r="H112" s="143">
        <f t="shared" si="15"/>
        <v>10346.25</v>
      </c>
    </row>
    <row r="113" spans="1:10" ht="15.75" customHeight="1">
      <c r="A113" s="157" t="s">
        <v>139</v>
      </c>
      <c r="B113" s="145" t="s">
        <v>117</v>
      </c>
      <c r="C113" s="36">
        <v>110</v>
      </c>
      <c r="D113" s="148"/>
      <c r="E113" s="15"/>
      <c r="F113" s="36">
        <f t="shared" si="16"/>
        <v>110</v>
      </c>
      <c r="G113" s="142">
        <v>629.27</v>
      </c>
      <c r="H113" s="143">
        <f t="shared" si="15"/>
        <v>69219.7</v>
      </c>
    </row>
    <row r="114" spans="1:10" ht="15.75" customHeight="1">
      <c r="A114" s="157" t="s">
        <v>140</v>
      </c>
      <c r="B114" s="145" t="s">
        <v>117</v>
      </c>
      <c r="C114" s="36">
        <v>65</v>
      </c>
      <c r="D114" s="148"/>
      <c r="E114" s="15"/>
      <c r="F114" s="36">
        <f t="shared" si="16"/>
        <v>65</v>
      </c>
      <c r="G114" s="142">
        <v>532.12</v>
      </c>
      <c r="H114" s="143">
        <f t="shared" si="15"/>
        <v>34587.800000000003</v>
      </c>
    </row>
    <row r="115" spans="1:10" ht="15.75" customHeight="1">
      <c r="A115" s="146" t="s">
        <v>141</v>
      </c>
      <c r="B115" s="145" t="s">
        <v>108</v>
      </c>
      <c r="C115" s="36">
        <v>650</v>
      </c>
      <c r="D115" s="141"/>
      <c r="E115" s="151"/>
      <c r="F115" s="36">
        <f t="shared" si="16"/>
        <v>650</v>
      </c>
      <c r="G115" s="142">
        <v>60</v>
      </c>
      <c r="H115" s="143">
        <f t="shared" si="15"/>
        <v>39000</v>
      </c>
    </row>
    <row r="116" spans="1:10" ht="15.75" customHeight="1">
      <c r="A116" s="144" t="s">
        <v>142</v>
      </c>
      <c r="B116" s="145" t="s">
        <v>143</v>
      </c>
      <c r="C116" s="36">
        <v>25</v>
      </c>
      <c r="D116" s="141"/>
      <c r="E116" s="151"/>
      <c r="F116" s="36">
        <f t="shared" si="16"/>
        <v>25</v>
      </c>
      <c r="G116" s="142">
        <v>84</v>
      </c>
      <c r="H116" s="143">
        <f t="shared" si="15"/>
        <v>2100</v>
      </c>
    </row>
    <row r="117" spans="1:10" ht="15.75" customHeight="1">
      <c r="A117" s="157" t="s">
        <v>144</v>
      </c>
      <c r="B117" s="145" t="s">
        <v>117</v>
      </c>
      <c r="C117" s="36">
        <v>25</v>
      </c>
      <c r="D117" s="148"/>
      <c r="E117" s="15"/>
      <c r="F117" s="36">
        <f t="shared" si="16"/>
        <v>25</v>
      </c>
      <c r="G117" s="142">
        <v>194.15</v>
      </c>
      <c r="H117" s="143">
        <f t="shared" si="15"/>
        <v>4853.75</v>
      </c>
    </row>
    <row r="118" spans="1:10" ht="15.75" customHeight="1">
      <c r="A118" s="157" t="s">
        <v>144</v>
      </c>
      <c r="B118" s="145" t="s">
        <v>117</v>
      </c>
      <c r="C118" s="36">
        <v>100</v>
      </c>
      <c r="D118" s="148"/>
      <c r="E118" s="15"/>
      <c r="F118" s="36">
        <f t="shared" si="16"/>
        <v>100</v>
      </c>
      <c r="G118" s="142">
        <v>179.24</v>
      </c>
      <c r="H118" s="143">
        <f t="shared" si="15"/>
        <v>17924</v>
      </c>
    </row>
    <row r="119" spans="1:10" ht="15.75" customHeight="1">
      <c r="A119" s="157" t="s">
        <v>145</v>
      </c>
      <c r="B119" s="145" t="s">
        <v>146</v>
      </c>
      <c r="C119" s="36">
        <v>25</v>
      </c>
      <c r="D119" s="148"/>
      <c r="E119" s="15"/>
      <c r="F119" s="36">
        <f t="shared" si="16"/>
        <v>25</v>
      </c>
      <c r="G119" s="142">
        <v>851.5</v>
      </c>
      <c r="H119" s="143">
        <f t="shared" si="15"/>
        <v>21287.5</v>
      </c>
    </row>
    <row r="120" spans="1:10" ht="15.75" customHeight="1">
      <c r="A120" s="157" t="s">
        <v>147</v>
      </c>
      <c r="B120" s="145" t="s">
        <v>148</v>
      </c>
      <c r="C120" s="36">
        <v>0</v>
      </c>
      <c r="D120" s="148"/>
      <c r="E120" s="15"/>
      <c r="F120" s="36">
        <f t="shared" si="16"/>
        <v>0</v>
      </c>
      <c r="G120" s="142">
        <v>152.5</v>
      </c>
      <c r="H120" s="143">
        <f t="shared" si="15"/>
        <v>0</v>
      </c>
    </row>
    <row r="121" spans="1:10" ht="15.75" customHeight="1">
      <c r="A121" s="157" t="s">
        <v>147</v>
      </c>
      <c r="B121" s="145" t="s">
        <v>149</v>
      </c>
      <c r="C121" s="36">
        <v>0</v>
      </c>
      <c r="D121" s="148"/>
      <c r="E121" s="15"/>
      <c r="F121" s="36">
        <f t="shared" si="16"/>
        <v>0</v>
      </c>
      <c r="G121" s="142">
        <v>173</v>
      </c>
      <c r="H121" s="143">
        <f t="shared" si="15"/>
        <v>0</v>
      </c>
    </row>
    <row r="122" spans="1:10" ht="15.75" customHeight="1">
      <c r="A122" s="157" t="s">
        <v>150</v>
      </c>
      <c r="B122" s="145" t="s">
        <v>151</v>
      </c>
      <c r="C122" s="36">
        <v>7500</v>
      </c>
      <c r="D122" s="148"/>
      <c r="E122" s="15"/>
      <c r="F122" s="36">
        <f t="shared" si="16"/>
        <v>7500</v>
      </c>
      <c r="G122" s="142">
        <v>143</v>
      </c>
      <c r="H122" s="143">
        <f t="shared" si="15"/>
        <v>1072500</v>
      </c>
      <c r="J122" s="149"/>
    </row>
    <row r="123" spans="1:10" ht="15.75" customHeight="1">
      <c r="A123" s="157" t="s">
        <v>850</v>
      </c>
      <c r="B123" s="145" t="s">
        <v>851</v>
      </c>
      <c r="C123" s="36"/>
      <c r="D123" s="148">
        <v>5000</v>
      </c>
      <c r="E123" s="15">
        <v>5000</v>
      </c>
      <c r="F123" s="36">
        <f t="shared" si="16"/>
        <v>0</v>
      </c>
      <c r="G123" s="142">
        <v>149</v>
      </c>
      <c r="H123" s="143">
        <f>G123*F123</f>
        <v>0</v>
      </c>
    </row>
    <row r="124" spans="1:10" ht="15.75" customHeight="1">
      <c r="A124" s="157" t="s">
        <v>152</v>
      </c>
      <c r="B124" s="145" t="s">
        <v>153</v>
      </c>
      <c r="C124" s="36">
        <v>35.966999999999999</v>
      </c>
      <c r="D124" s="148"/>
      <c r="E124" s="15"/>
      <c r="F124" s="36">
        <f t="shared" si="16"/>
        <v>35.966999999999999</v>
      </c>
      <c r="G124" s="142">
        <v>2196.6</v>
      </c>
      <c r="H124" s="143">
        <f t="shared" ref="H124:H127" si="17">F124*G124</f>
        <v>79005.112199999989</v>
      </c>
    </row>
    <row r="125" spans="1:10" ht="15.75" customHeight="1">
      <c r="A125" s="146" t="s">
        <v>154</v>
      </c>
      <c r="B125" s="145" t="s">
        <v>155</v>
      </c>
      <c r="C125" s="36">
        <v>920</v>
      </c>
      <c r="D125" s="141"/>
      <c r="E125" s="151"/>
      <c r="F125" s="36">
        <f t="shared" si="16"/>
        <v>920</v>
      </c>
      <c r="G125" s="142">
        <v>45</v>
      </c>
      <c r="H125" s="143">
        <f t="shared" si="17"/>
        <v>41400</v>
      </c>
    </row>
    <row r="126" spans="1:10" ht="15.75" customHeight="1">
      <c r="A126" s="163" t="s">
        <v>156</v>
      </c>
      <c r="B126" s="164" t="s">
        <v>117</v>
      </c>
      <c r="C126" s="36">
        <v>0</v>
      </c>
      <c r="D126" s="148"/>
      <c r="E126" s="15"/>
      <c r="F126" s="36">
        <f t="shared" si="16"/>
        <v>0</v>
      </c>
      <c r="G126" s="165">
        <v>168.11</v>
      </c>
      <c r="H126" s="143">
        <f t="shared" si="17"/>
        <v>0</v>
      </c>
    </row>
    <row r="127" spans="1:10" ht="15.75" customHeight="1">
      <c r="A127" s="163" t="s">
        <v>852</v>
      </c>
      <c r="B127" s="164" t="s">
        <v>117</v>
      </c>
      <c r="C127" s="36">
        <v>24.6</v>
      </c>
      <c r="D127" s="148"/>
      <c r="E127" s="15"/>
      <c r="F127" s="36">
        <f t="shared" si="16"/>
        <v>24.6</v>
      </c>
      <c r="G127" s="165">
        <v>129</v>
      </c>
      <c r="H127" s="143">
        <f t="shared" si="17"/>
        <v>3173.4</v>
      </c>
    </row>
    <row r="128" spans="1:10" ht="15.75" customHeight="1">
      <c r="A128" s="163" t="s">
        <v>159</v>
      </c>
      <c r="B128" s="164"/>
      <c r="C128" s="36"/>
      <c r="D128" s="15"/>
      <c r="E128" s="15"/>
      <c r="F128" s="36"/>
      <c r="G128" s="165"/>
      <c r="H128" s="143">
        <f>G128*F128</f>
        <v>0</v>
      </c>
    </row>
    <row r="129" spans="1:10" ht="15.75" customHeight="1">
      <c r="A129" s="167" t="s">
        <v>160</v>
      </c>
      <c r="B129" s="168"/>
      <c r="C129" s="169">
        <f t="shared" ref="C129:F129" si="18">SUM(C74:C128)</f>
        <v>19895.062999999998</v>
      </c>
      <c r="D129" s="170">
        <f t="shared" si="18"/>
        <v>5000</v>
      </c>
      <c r="E129" s="170">
        <f t="shared" si="18"/>
        <v>5146</v>
      </c>
      <c r="F129" s="171">
        <f t="shared" si="18"/>
        <v>19749.062999999998</v>
      </c>
      <c r="G129" s="172"/>
      <c r="H129" s="173">
        <f>SUM(H74:H128)</f>
        <v>3015881.4560499997</v>
      </c>
    </row>
    <row r="130" spans="1:10" ht="15.75" customHeight="1"/>
    <row r="131" spans="1:10" ht="15.75" customHeight="1">
      <c r="A131" s="535" t="s">
        <v>161</v>
      </c>
      <c r="B131" s="536"/>
      <c r="C131" s="536"/>
      <c r="D131" s="536"/>
      <c r="E131" s="536"/>
      <c r="F131" s="536"/>
      <c r="G131" s="536"/>
      <c r="H131" s="536"/>
      <c r="I131" s="1"/>
    </row>
    <row r="132" spans="1:10" ht="15.75" customHeight="1">
      <c r="A132" s="174" t="s">
        <v>162</v>
      </c>
      <c r="B132" s="175" t="s">
        <v>40</v>
      </c>
      <c r="C132" s="176" t="s">
        <v>163</v>
      </c>
      <c r="D132" s="177" t="s">
        <v>42</v>
      </c>
      <c r="E132" s="178" t="s">
        <v>43</v>
      </c>
      <c r="F132" s="176" t="s">
        <v>164</v>
      </c>
      <c r="G132" s="179" t="s">
        <v>96</v>
      </c>
      <c r="H132" s="180" t="s">
        <v>55</v>
      </c>
    </row>
    <row r="133" spans="1:10" ht="15.75" customHeight="1">
      <c r="A133" s="182" t="s">
        <v>165</v>
      </c>
      <c r="B133" s="140" t="s">
        <v>166</v>
      </c>
      <c r="C133" s="183">
        <v>220.25</v>
      </c>
      <c r="D133" s="184"/>
      <c r="E133" s="185"/>
      <c r="F133" s="183">
        <f t="shared" ref="F133:F160" si="19">C133+D133-E133</f>
        <v>220.25</v>
      </c>
      <c r="G133" s="186">
        <v>605</v>
      </c>
      <c r="H133" s="187">
        <f t="shared" ref="H133:H160" si="20">F133*G133</f>
        <v>133251.25</v>
      </c>
      <c r="J133" s="149"/>
    </row>
    <row r="134" spans="1:10" ht="15.75" customHeight="1">
      <c r="A134" s="163" t="s">
        <v>167</v>
      </c>
      <c r="B134" s="145" t="s">
        <v>166</v>
      </c>
      <c r="C134" s="36">
        <v>214.6</v>
      </c>
      <c r="D134" s="148"/>
      <c r="E134" s="15"/>
      <c r="F134" s="183">
        <f t="shared" si="19"/>
        <v>214.6</v>
      </c>
      <c r="G134" s="17">
        <v>605</v>
      </c>
      <c r="H134" s="187">
        <f t="shared" si="20"/>
        <v>129833</v>
      </c>
      <c r="J134" s="149"/>
    </row>
    <row r="135" spans="1:10" ht="15.75" customHeight="1">
      <c r="A135" s="163" t="s">
        <v>168</v>
      </c>
      <c r="B135" s="145" t="s">
        <v>166</v>
      </c>
      <c r="C135" s="36">
        <v>220.32</v>
      </c>
      <c r="D135" s="148"/>
      <c r="E135" s="15"/>
      <c r="F135" s="183">
        <f t="shared" si="19"/>
        <v>220.32</v>
      </c>
      <c r="G135" s="17">
        <v>605</v>
      </c>
      <c r="H135" s="187">
        <f t="shared" si="20"/>
        <v>133293.6</v>
      </c>
      <c r="J135" s="166"/>
    </row>
    <row r="136" spans="1:10" ht="15.75" customHeight="1">
      <c r="A136" s="163" t="s">
        <v>169</v>
      </c>
      <c r="B136" s="145" t="s">
        <v>166</v>
      </c>
      <c r="C136" s="36">
        <v>218.4</v>
      </c>
      <c r="D136" s="148"/>
      <c r="E136" s="15"/>
      <c r="F136" s="183">
        <f t="shared" si="19"/>
        <v>218.4</v>
      </c>
      <c r="G136" s="17">
        <v>605</v>
      </c>
      <c r="H136" s="187">
        <f t="shared" si="20"/>
        <v>132132</v>
      </c>
      <c r="J136" s="149"/>
    </row>
    <row r="137" spans="1:10" ht="15.75" customHeight="1">
      <c r="A137" s="189" t="s">
        <v>170</v>
      </c>
      <c r="B137" s="145" t="s">
        <v>166</v>
      </c>
      <c r="C137" s="183">
        <v>350.47</v>
      </c>
      <c r="D137" s="184"/>
      <c r="E137" s="15"/>
      <c r="F137" s="183">
        <f t="shared" si="19"/>
        <v>350.47</v>
      </c>
      <c r="G137" s="190">
        <v>625</v>
      </c>
      <c r="H137" s="187">
        <f t="shared" si="20"/>
        <v>219043.75000000003</v>
      </c>
    </row>
    <row r="138" spans="1:10" ht="15.75" customHeight="1">
      <c r="A138" s="189" t="s">
        <v>171</v>
      </c>
      <c r="B138" s="145" t="s">
        <v>166</v>
      </c>
      <c r="C138" s="183">
        <v>180.15</v>
      </c>
      <c r="D138" s="184"/>
      <c r="E138" s="15"/>
      <c r="F138" s="183">
        <f t="shared" si="19"/>
        <v>180.15</v>
      </c>
      <c r="G138" s="17">
        <v>692</v>
      </c>
      <c r="H138" s="187">
        <f t="shared" si="20"/>
        <v>124663.8</v>
      </c>
    </row>
    <row r="139" spans="1:10" ht="15.75" customHeight="1">
      <c r="A139" s="189" t="s">
        <v>853</v>
      </c>
      <c r="B139" s="145" t="s">
        <v>166</v>
      </c>
      <c r="C139" s="36">
        <v>274</v>
      </c>
      <c r="D139" s="184"/>
      <c r="E139" s="15"/>
      <c r="F139" s="183">
        <f t="shared" si="19"/>
        <v>274</v>
      </c>
      <c r="G139" s="17">
        <v>682</v>
      </c>
      <c r="H139" s="187">
        <f t="shared" si="20"/>
        <v>186868</v>
      </c>
    </row>
    <row r="140" spans="1:10" ht="15.75" customHeight="1">
      <c r="A140" s="189" t="s">
        <v>173</v>
      </c>
      <c r="B140" s="145" t="s">
        <v>166</v>
      </c>
      <c r="C140" s="183">
        <v>0</v>
      </c>
      <c r="D140" s="184"/>
      <c r="E140" s="15"/>
      <c r="F140" s="183">
        <f t="shared" si="19"/>
        <v>0</v>
      </c>
      <c r="G140" s="17">
        <v>414</v>
      </c>
      <c r="H140" s="187">
        <f t="shared" si="20"/>
        <v>0</v>
      </c>
    </row>
    <row r="141" spans="1:10" ht="15.75" customHeight="1">
      <c r="A141" s="191" t="s">
        <v>174</v>
      </c>
      <c r="B141" s="192" t="s">
        <v>175</v>
      </c>
      <c r="C141" s="36">
        <v>17245</v>
      </c>
      <c r="D141" s="148"/>
      <c r="E141" s="15"/>
      <c r="F141" s="183">
        <f t="shared" si="19"/>
        <v>17245</v>
      </c>
      <c r="G141" s="17">
        <v>17.399999999999999</v>
      </c>
      <c r="H141" s="187">
        <f t="shared" si="20"/>
        <v>300063</v>
      </c>
      <c r="J141" s="181"/>
    </row>
    <row r="142" spans="1:10" ht="15.75" customHeight="1">
      <c r="A142" s="163" t="s">
        <v>176</v>
      </c>
      <c r="B142" s="15" t="s">
        <v>177</v>
      </c>
      <c r="C142" s="36">
        <v>0</v>
      </c>
      <c r="D142" s="148"/>
      <c r="E142" s="15"/>
      <c r="F142" s="183">
        <f t="shared" si="19"/>
        <v>0</v>
      </c>
      <c r="G142" s="17">
        <v>3.86</v>
      </c>
      <c r="H142" s="187">
        <f t="shared" si="20"/>
        <v>0</v>
      </c>
      <c r="J142" s="188"/>
    </row>
    <row r="143" spans="1:10" ht="15.75" customHeight="1">
      <c r="A143" s="163" t="s">
        <v>178</v>
      </c>
      <c r="B143" s="145" t="s">
        <v>179</v>
      </c>
      <c r="C143" s="36">
        <v>93</v>
      </c>
      <c r="D143" s="148"/>
      <c r="E143" s="15"/>
      <c r="F143" s="183">
        <f t="shared" si="19"/>
        <v>93</v>
      </c>
      <c r="G143" s="17">
        <v>432.82</v>
      </c>
      <c r="H143" s="187">
        <f t="shared" si="20"/>
        <v>40252.26</v>
      </c>
      <c r="J143" s="188"/>
    </row>
    <row r="144" spans="1:10" ht="15.75" customHeight="1">
      <c r="A144" s="163" t="s">
        <v>180</v>
      </c>
      <c r="B144" s="145" t="s">
        <v>179</v>
      </c>
      <c r="C144" s="36">
        <v>0</v>
      </c>
      <c r="D144" s="148"/>
      <c r="E144" s="15"/>
      <c r="F144" s="183">
        <f t="shared" si="19"/>
        <v>0</v>
      </c>
      <c r="G144" s="17">
        <v>4</v>
      </c>
      <c r="H144" s="187">
        <f t="shared" si="20"/>
        <v>0</v>
      </c>
      <c r="J144" s="188"/>
    </row>
    <row r="145" spans="1:10" ht="15.75" customHeight="1">
      <c r="A145" s="146" t="s">
        <v>181</v>
      </c>
      <c r="B145" s="145" t="s">
        <v>179</v>
      </c>
      <c r="C145" s="36">
        <v>1077</v>
      </c>
      <c r="D145" s="148"/>
      <c r="E145" s="15"/>
      <c r="F145" s="183">
        <f t="shared" si="19"/>
        <v>1077</v>
      </c>
      <c r="G145" s="17">
        <v>2.9</v>
      </c>
      <c r="H145" s="187">
        <f t="shared" si="20"/>
        <v>3123.2999999999997</v>
      </c>
      <c r="J145" s="188"/>
    </row>
    <row r="146" spans="1:10" ht="15.75" customHeight="1">
      <c r="A146" s="146" t="s">
        <v>182</v>
      </c>
      <c r="B146" s="145" t="s">
        <v>179</v>
      </c>
      <c r="C146" s="36">
        <v>0</v>
      </c>
      <c r="D146" s="148"/>
      <c r="E146" s="15"/>
      <c r="F146" s="183">
        <f t="shared" si="19"/>
        <v>0</v>
      </c>
      <c r="G146" s="17">
        <v>499.4</v>
      </c>
      <c r="H146" s="187">
        <f t="shared" si="20"/>
        <v>0</v>
      </c>
      <c r="J146" s="149"/>
    </row>
    <row r="147" spans="1:10" ht="15.75" customHeight="1">
      <c r="A147" s="191" t="s">
        <v>183</v>
      </c>
      <c r="B147" s="193" t="s">
        <v>184</v>
      </c>
      <c r="C147" s="194">
        <v>4517</v>
      </c>
      <c r="D147" s="195"/>
      <c r="E147" s="196">
        <v>25</v>
      </c>
      <c r="F147" s="183">
        <f t="shared" si="19"/>
        <v>4492</v>
      </c>
      <c r="G147" s="197">
        <v>24.995999999999999</v>
      </c>
      <c r="H147" s="187">
        <f t="shared" si="20"/>
        <v>112282.03199999999</v>
      </c>
      <c r="J147" s="149"/>
    </row>
    <row r="148" spans="1:10" ht="15.75" customHeight="1">
      <c r="A148" s="146" t="s">
        <v>185</v>
      </c>
      <c r="B148" s="145" t="s">
        <v>184</v>
      </c>
      <c r="C148" s="36">
        <v>2000</v>
      </c>
      <c r="D148" s="148"/>
      <c r="E148" s="15"/>
      <c r="F148" s="183">
        <f t="shared" si="19"/>
        <v>2000</v>
      </c>
      <c r="G148" s="17">
        <v>27.552</v>
      </c>
      <c r="H148" s="187">
        <f t="shared" si="20"/>
        <v>55104</v>
      </c>
      <c r="J148" s="274"/>
    </row>
    <row r="149" spans="1:10" ht="15.75" customHeight="1">
      <c r="A149" s="146" t="s">
        <v>186</v>
      </c>
      <c r="B149" s="145" t="s">
        <v>184</v>
      </c>
      <c r="C149" s="36">
        <v>16000</v>
      </c>
      <c r="D149" s="148"/>
      <c r="E149" s="15">
        <v>2000</v>
      </c>
      <c r="F149" s="183">
        <f t="shared" si="19"/>
        <v>14000</v>
      </c>
      <c r="G149" s="17">
        <v>13.788</v>
      </c>
      <c r="H149" s="187">
        <f t="shared" si="20"/>
        <v>193032</v>
      </c>
      <c r="J149" s="274"/>
    </row>
    <row r="150" spans="1:10" ht="15.75" customHeight="1">
      <c r="A150" s="146" t="s">
        <v>187</v>
      </c>
      <c r="B150" s="145" t="s">
        <v>184</v>
      </c>
      <c r="C150" s="36">
        <v>0</v>
      </c>
      <c r="D150" s="148"/>
      <c r="E150" s="15"/>
      <c r="F150" s="183">
        <f t="shared" si="19"/>
        <v>0</v>
      </c>
      <c r="G150" s="17">
        <v>24.744</v>
      </c>
      <c r="H150" s="187">
        <f t="shared" si="20"/>
        <v>0</v>
      </c>
      <c r="J150" s="274"/>
    </row>
    <row r="151" spans="1:10" ht="15.75" customHeight="1">
      <c r="A151" s="163" t="s">
        <v>188</v>
      </c>
      <c r="B151" s="145" t="s">
        <v>184</v>
      </c>
      <c r="C151" s="36">
        <v>0</v>
      </c>
      <c r="D151" s="148"/>
      <c r="E151" s="15"/>
      <c r="F151" s="183">
        <f t="shared" si="19"/>
        <v>0</v>
      </c>
      <c r="G151" s="17">
        <v>13.79</v>
      </c>
      <c r="H151" s="187">
        <f t="shared" si="20"/>
        <v>0</v>
      </c>
      <c r="J151" s="188"/>
    </row>
    <row r="152" spans="1:10" ht="15.75" customHeight="1">
      <c r="A152" s="199" t="s">
        <v>189</v>
      </c>
      <c r="B152" s="185" t="s">
        <v>190</v>
      </c>
      <c r="C152" s="183">
        <v>1280</v>
      </c>
      <c r="D152" s="184"/>
      <c r="E152" s="185"/>
      <c r="F152" s="183">
        <f t="shared" si="19"/>
        <v>1280</v>
      </c>
      <c r="G152" s="186">
        <v>33</v>
      </c>
      <c r="H152" s="187">
        <f t="shared" si="20"/>
        <v>42240</v>
      </c>
      <c r="J152" s="188"/>
    </row>
    <row r="153" spans="1:10" ht="15.75" customHeight="1">
      <c r="A153" s="200" t="s">
        <v>191</v>
      </c>
      <c r="B153" s="145" t="s">
        <v>192</v>
      </c>
      <c r="C153" s="36">
        <v>298.77999999999997</v>
      </c>
      <c r="D153" s="148"/>
      <c r="E153" s="15"/>
      <c r="F153" s="183">
        <f t="shared" si="19"/>
        <v>298.77999999999997</v>
      </c>
      <c r="G153" s="17">
        <v>715</v>
      </c>
      <c r="H153" s="187">
        <f t="shared" si="20"/>
        <v>213627.69999999998</v>
      </c>
      <c r="J153" s="188"/>
    </row>
    <row r="154" spans="1:10" ht="15.75" customHeight="1">
      <c r="A154" s="200" t="s">
        <v>193</v>
      </c>
      <c r="B154" s="145" t="s">
        <v>192</v>
      </c>
      <c r="C154" s="36">
        <v>265.2</v>
      </c>
      <c r="D154" s="148"/>
      <c r="E154" s="15"/>
      <c r="F154" s="183">
        <f t="shared" si="19"/>
        <v>265.2</v>
      </c>
      <c r="G154" s="17">
        <v>850</v>
      </c>
      <c r="H154" s="187">
        <f t="shared" si="20"/>
        <v>225420</v>
      </c>
      <c r="J154" s="188"/>
    </row>
    <row r="155" spans="1:10" ht="15.75" customHeight="1">
      <c r="A155" s="200" t="s">
        <v>194</v>
      </c>
      <c r="B155" s="145" t="s">
        <v>192</v>
      </c>
      <c r="C155" s="36">
        <v>231.28</v>
      </c>
      <c r="D155" s="148"/>
      <c r="E155" s="15"/>
      <c r="F155" s="183">
        <f t="shared" si="19"/>
        <v>231.28</v>
      </c>
      <c r="G155" s="17">
        <v>850</v>
      </c>
      <c r="H155" s="187">
        <f t="shared" si="20"/>
        <v>196588</v>
      </c>
      <c r="J155" s="188"/>
    </row>
    <row r="156" spans="1:10" ht="15.75" customHeight="1">
      <c r="A156" s="146" t="s">
        <v>195</v>
      </c>
      <c r="B156" s="145" t="s">
        <v>192</v>
      </c>
      <c r="C156" s="36">
        <v>226.82</v>
      </c>
      <c r="D156" s="148"/>
      <c r="E156" s="15"/>
      <c r="F156" s="183">
        <f t="shared" si="19"/>
        <v>226.82</v>
      </c>
      <c r="G156" s="17">
        <v>741</v>
      </c>
      <c r="H156" s="187">
        <f t="shared" si="20"/>
        <v>168073.62</v>
      </c>
      <c r="J156" s="188"/>
    </row>
    <row r="157" spans="1:10" ht="15.75" customHeight="1">
      <c r="A157" s="146" t="s">
        <v>196</v>
      </c>
      <c r="B157" s="145" t="s">
        <v>197</v>
      </c>
      <c r="C157" s="36">
        <v>73.110000000000014</v>
      </c>
      <c r="D157" s="148"/>
      <c r="E157" s="15">
        <v>27.45</v>
      </c>
      <c r="F157" s="183">
        <f t="shared" si="19"/>
        <v>45.660000000000011</v>
      </c>
      <c r="G157" s="17">
        <v>290</v>
      </c>
      <c r="H157" s="187">
        <f t="shared" si="20"/>
        <v>13241.400000000003</v>
      </c>
      <c r="J157" s="188"/>
    </row>
    <row r="158" spans="1:10" ht="15.75" customHeight="1">
      <c r="A158" s="146" t="s">
        <v>198</v>
      </c>
      <c r="B158" s="145" t="s">
        <v>197</v>
      </c>
      <c r="C158" s="36">
        <v>157.05000000000001</v>
      </c>
      <c r="D158" s="148"/>
      <c r="E158" s="15"/>
      <c r="F158" s="183">
        <f t="shared" si="19"/>
        <v>157.05000000000001</v>
      </c>
      <c r="G158" s="17">
        <v>280</v>
      </c>
      <c r="H158" s="187">
        <f t="shared" si="20"/>
        <v>43974</v>
      </c>
      <c r="J158" s="188"/>
    </row>
    <row r="159" spans="1:10" ht="15.75" customHeight="1">
      <c r="A159" s="146" t="s">
        <v>199</v>
      </c>
      <c r="B159" s="15" t="s">
        <v>200</v>
      </c>
      <c r="C159" s="36">
        <v>28560</v>
      </c>
      <c r="D159" s="148"/>
      <c r="E159" s="15"/>
      <c r="F159" s="183">
        <f t="shared" si="19"/>
        <v>28560</v>
      </c>
      <c r="G159" s="17">
        <v>5.3</v>
      </c>
      <c r="H159" s="187">
        <f t="shared" si="20"/>
        <v>151368</v>
      </c>
      <c r="J159" s="188"/>
    </row>
    <row r="160" spans="1:10" ht="15.75" customHeight="1">
      <c r="A160" s="200" t="s">
        <v>201</v>
      </c>
      <c r="B160" s="145" t="s">
        <v>202</v>
      </c>
      <c r="C160" s="36">
        <v>0</v>
      </c>
      <c r="D160" s="148"/>
      <c r="E160" s="15"/>
      <c r="F160" s="183">
        <f t="shared" si="19"/>
        <v>0</v>
      </c>
      <c r="G160" s="17">
        <v>5</v>
      </c>
      <c r="H160" s="187">
        <f t="shared" si="20"/>
        <v>0</v>
      </c>
      <c r="J160" s="188"/>
    </row>
    <row r="161" spans="1:15" ht="15.75" customHeight="1">
      <c r="A161" s="275" t="s">
        <v>203</v>
      </c>
      <c r="B161" s="276"/>
      <c r="C161" s="169">
        <f t="shared" ref="C161:F161" si="21">SUM(C133:C160)</f>
        <v>73702.429999999993</v>
      </c>
      <c r="D161" s="277">
        <f t="shared" si="21"/>
        <v>0</v>
      </c>
      <c r="E161" s="277">
        <f t="shared" si="21"/>
        <v>2052.4499999999998</v>
      </c>
      <c r="F161" s="169">
        <f t="shared" si="21"/>
        <v>71649.98000000001</v>
      </c>
      <c r="G161" s="276"/>
      <c r="H161" s="278">
        <f>SUM(H133:H160)</f>
        <v>2817474.7119999998</v>
      </c>
      <c r="J161" s="188"/>
    </row>
    <row r="162" spans="1:15" ht="15.75" customHeight="1">
      <c r="J162" s="188"/>
    </row>
    <row r="163" spans="1:15" ht="15.75" customHeight="1">
      <c r="A163" s="279"/>
      <c r="B163" s="280"/>
      <c r="C163" s="279"/>
      <c r="D163" s="279"/>
      <c r="E163" s="279"/>
      <c r="F163" s="279"/>
      <c r="G163" s="279"/>
      <c r="H163" s="279"/>
      <c r="J163" s="281" t="s">
        <v>390</v>
      </c>
    </row>
    <row r="164" spans="1:15" ht="15.75" customHeight="1">
      <c r="A164" s="282" t="s">
        <v>209</v>
      </c>
      <c r="B164" s="283" t="s">
        <v>211</v>
      </c>
      <c r="C164" s="283" t="s">
        <v>391</v>
      </c>
      <c r="D164" s="284" t="s">
        <v>392</v>
      </c>
      <c r="E164" s="285" t="s">
        <v>393</v>
      </c>
      <c r="F164" s="286" t="s">
        <v>212</v>
      </c>
      <c r="G164" s="287" t="s">
        <v>214</v>
      </c>
      <c r="H164" s="283" t="s">
        <v>55</v>
      </c>
      <c r="J164" s="188">
        <f>SUM(H165:H178)</f>
        <v>21868.5</v>
      </c>
    </row>
    <row r="165" spans="1:15" ht="15.75" customHeight="1">
      <c r="A165" s="288" t="s">
        <v>215</v>
      </c>
      <c r="B165" s="15" t="s">
        <v>216</v>
      </c>
      <c r="C165" s="36">
        <v>0</v>
      </c>
      <c r="D165" s="317"/>
      <c r="E165" s="318">
        <f t="shared" ref="E165:E178" si="22">C165+D165</f>
        <v>0</v>
      </c>
      <c r="F165" s="15"/>
      <c r="G165" s="15">
        <v>77</v>
      </c>
      <c r="H165" s="15">
        <f t="shared" ref="H165:H177" si="23">E165*G165</f>
        <v>0</v>
      </c>
      <c r="J165" s="24"/>
    </row>
    <row r="166" spans="1:15" ht="15.75" customHeight="1">
      <c r="A166" s="288" t="s">
        <v>218</v>
      </c>
      <c r="B166" s="15" t="s">
        <v>216</v>
      </c>
      <c r="C166" s="36">
        <v>0</v>
      </c>
      <c r="D166" s="317"/>
      <c r="E166" s="318">
        <f t="shared" si="22"/>
        <v>0</v>
      </c>
      <c r="F166" s="15"/>
      <c r="G166" s="15">
        <v>128</v>
      </c>
      <c r="H166" s="15">
        <f t="shared" si="23"/>
        <v>0</v>
      </c>
      <c r="J166" s="188"/>
    </row>
    <row r="167" spans="1:15" ht="15.75" customHeight="1">
      <c r="A167" s="288" t="s">
        <v>219</v>
      </c>
      <c r="B167" s="15" t="s">
        <v>220</v>
      </c>
      <c r="C167" s="36">
        <v>2</v>
      </c>
      <c r="D167" s="317">
        <v>1</v>
      </c>
      <c r="E167" s="318">
        <f t="shared" si="22"/>
        <v>3</v>
      </c>
      <c r="F167" s="291"/>
      <c r="G167" s="15">
        <v>77</v>
      </c>
      <c r="H167" s="15">
        <f t="shared" si="23"/>
        <v>231</v>
      </c>
      <c r="J167" s="188"/>
    </row>
    <row r="168" spans="1:15" ht="15.75" customHeight="1">
      <c r="A168" s="288" t="s">
        <v>221</v>
      </c>
      <c r="B168" s="15" t="s">
        <v>220</v>
      </c>
      <c r="C168" s="36">
        <v>0</v>
      </c>
      <c r="D168" s="317"/>
      <c r="E168" s="318">
        <f t="shared" si="22"/>
        <v>0</v>
      </c>
      <c r="F168" s="15"/>
      <c r="G168" s="15">
        <v>102</v>
      </c>
      <c r="H168" s="15">
        <f t="shared" si="23"/>
        <v>0</v>
      </c>
      <c r="J168" s="24"/>
    </row>
    <row r="169" spans="1:15" ht="15.75" customHeight="1">
      <c r="A169" s="288" t="s">
        <v>222</v>
      </c>
      <c r="B169" s="15" t="s">
        <v>220</v>
      </c>
      <c r="C169" s="36">
        <v>0</v>
      </c>
      <c r="D169" s="317">
        <v>3.9</v>
      </c>
      <c r="E169" s="318">
        <f t="shared" si="22"/>
        <v>3.9</v>
      </c>
      <c r="F169" s="15"/>
      <c r="G169" s="15">
        <v>77</v>
      </c>
      <c r="H169" s="15">
        <f t="shared" si="23"/>
        <v>300.3</v>
      </c>
      <c r="J169" s="188"/>
    </row>
    <row r="170" spans="1:15" ht="15.75" customHeight="1">
      <c r="A170" s="288" t="s">
        <v>223</v>
      </c>
      <c r="B170" s="15" t="s">
        <v>224</v>
      </c>
      <c r="C170" s="36">
        <v>0</v>
      </c>
      <c r="D170" s="317"/>
      <c r="E170" s="318">
        <f t="shared" si="22"/>
        <v>0</v>
      </c>
      <c r="F170" s="15"/>
      <c r="G170" s="15">
        <v>196</v>
      </c>
      <c r="H170" s="15">
        <f t="shared" si="23"/>
        <v>0</v>
      </c>
      <c r="J170" s="134"/>
    </row>
    <row r="171" spans="1:15" ht="15.75" customHeight="1">
      <c r="A171" s="288" t="s">
        <v>225</v>
      </c>
      <c r="B171" s="15" t="s">
        <v>224</v>
      </c>
      <c r="C171" s="36">
        <v>24.2</v>
      </c>
      <c r="D171" s="317">
        <v>5.9</v>
      </c>
      <c r="E171" s="318">
        <f t="shared" si="22"/>
        <v>30.1</v>
      </c>
      <c r="F171" s="291"/>
      <c r="G171" s="15">
        <v>140</v>
      </c>
      <c r="H171" s="15">
        <f t="shared" si="23"/>
        <v>4214</v>
      </c>
      <c r="I171" s="265"/>
      <c r="J171" s="265"/>
      <c r="K171" s="265"/>
      <c r="L171" s="265"/>
      <c r="M171" s="265"/>
      <c r="N171" s="265"/>
      <c r="O171" s="265"/>
    </row>
    <row r="172" spans="1:15" ht="15.75" customHeight="1">
      <c r="A172" s="288" t="s">
        <v>226</v>
      </c>
      <c r="B172" s="15" t="s">
        <v>227</v>
      </c>
      <c r="C172" s="36">
        <v>0</v>
      </c>
      <c r="D172" s="317">
        <v>2</v>
      </c>
      <c r="E172" s="318">
        <f t="shared" si="22"/>
        <v>2</v>
      </c>
      <c r="F172" s="291"/>
      <c r="G172" s="15">
        <v>128</v>
      </c>
      <c r="H172" s="15">
        <f t="shared" si="23"/>
        <v>256</v>
      </c>
      <c r="I172" s="265"/>
      <c r="J172" s="265"/>
      <c r="K172" s="265"/>
      <c r="L172" s="265"/>
      <c r="M172" s="265"/>
      <c r="N172" s="265"/>
      <c r="O172" s="265"/>
    </row>
    <row r="173" spans="1:15" ht="15.75" customHeight="1">
      <c r="A173" s="288" t="s">
        <v>228</v>
      </c>
      <c r="B173" s="15" t="s">
        <v>229</v>
      </c>
      <c r="C173" s="36">
        <v>0</v>
      </c>
      <c r="D173" s="317"/>
      <c r="E173" s="318">
        <f t="shared" si="22"/>
        <v>0</v>
      </c>
      <c r="F173" s="291"/>
      <c r="G173" s="15">
        <v>196</v>
      </c>
      <c r="H173" s="15">
        <f t="shared" si="23"/>
        <v>0</v>
      </c>
      <c r="I173" s="292"/>
      <c r="J173" s="265"/>
      <c r="K173" s="265"/>
      <c r="L173" s="265"/>
      <c r="M173" s="265"/>
      <c r="N173" s="265"/>
      <c r="O173" s="265"/>
    </row>
    <row r="174" spans="1:15" ht="15.75" customHeight="1">
      <c r="A174" s="288" t="s">
        <v>230</v>
      </c>
      <c r="B174" s="15" t="s">
        <v>229</v>
      </c>
      <c r="C174" s="36">
        <v>21.9</v>
      </c>
      <c r="D174" s="317">
        <v>4.8</v>
      </c>
      <c r="E174" s="318">
        <f t="shared" si="22"/>
        <v>26.7</v>
      </c>
      <c r="F174" s="291"/>
      <c r="G174" s="15">
        <v>128</v>
      </c>
      <c r="H174" s="15">
        <f t="shared" si="23"/>
        <v>3417.6</v>
      </c>
      <c r="I174" s="293"/>
      <c r="J174" s="265"/>
      <c r="K174" s="265"/>
      <c r="L174" s="265"/>
      <c r="M174" s="265"/>
      <c r="N174" s="265"/>
      <c r="O174" s="265"/>
    </row>
    <row r="175" spans="1:15" ht="15.75" customHeight="1">
      <c r="A175" s="288" t="s">
        <v>231</v>
      </c>
      <c r="B175" s="15" t="s">
        <v>224</v>
      </c>
      <c r="C175" s="36">
        <v>7.8</v>
      </c>
      <c r="D175" s="317">
        <v>5.9</v>
      </c>
      <c r="E175" s="318">
        <f t="shared" si="22"/>
        <v>13.7</v>
      </c>
      <c r="F175" s="291"/>
      <c r="G175" s="15">
        <v>140</v>
      </c>
      <c r="H175" s="15">
        <f t="shared" si="23"/>
        <v>1918</v>
      </c>
      <c r="I175" s="293"/>
      <c r="J175" s="265"/>
      <c r="K175" s="265"/>
      <c r="L175" s="265"/>
      <c r="M175" s="265"/>
      <c r="N175" s="265"/>
      <c r="O175" s="265"/>
    </row>
    <row r="176" spans="1:15" ht="15.75" customHeight="1">
      <c r="A176" s="294" t="s">
        <v>232</v>
      </c>
      <c r="B176" s="145" t="s">
        <v>233</v>
      </c>
      <c r="C176" s="36">
        <v>58.9</v>
      </c>
      <c r="D176" s="317">
        <v>18</v>
      </c>
      <c r="E176" s="318">
        <f t="shared" si="22"/>
        <v>76.900000000000006</v>
      </c>
      <c r="F176" s="295"/>
      <c r="G176" s="15">
        <v>140</v>
      </c>
      <c r="H176" s="15">
        <f t="shared" si="23"/>
        <v>10766</v>
      </c>
      <c r="I176" s="1"/>
      <c r="J176" s="265"/>
      <c r="K176" s="265"/>
      <c r="L176" s="265"/>
      <c r="M176" s="265"/>
      <c r="N176" s="265"/>
      <c r="O176" s="265"/>
    </row>
    <row r="177" spans="1:25" ht="15.75" customHeight="1">
      <c r="A177" s="294" t="s">
        <v>173</v>
      </c>
      <c r="B177" s="296" t="s">
        <v>234</v>
      </c>
      <c r="C177" s="36">
        <v>0</v>
      </c>
      <c r="D177" s="317"/>
      <c r="E177" s="318">
        <f t="shared" si="22"/>
        <v>0</v>
      </c>
      <c r="F177" s="297"/>
      <c r="G177" s="15">
        <v>280</v>
      </c>
      <c r="H177" s="15">
        <f t="shared" si="23"/>
        <v>0</v>
      </c>
      <c r="I177" s="1"/>
      <c r="J177" s="265"/>
      <c r="K177" s="265"/>
      <c r="L177" s="265"/>
      <c r="M177" s="265"/>
      <c r="N177" s="265"/>
      <c r="O177" s="265"/>
    </row>
    <row r="178" spans="1:25" ht="15.75" customHeight="1">
      <c r="A178" s="294" t="s">
        <v>450</v>
      </c>
      <c r="B178" s="296" t="s">
        <v>234</v>
      </c>
      <c r="C178" s="36">
        <v>2.64</v>
      </c>
      <c r="D178" s="317"/>
      <c r="E178" s="318">
        <f t="shared" si="22"/>
        <v>2.64</v>
      </c>
      <c r="F178" s="297"/>
      <c r="G178" s="15">
        <v>290</v>
      </c>
      <c r="H178" s="15">
        <f>G178*E178</f>
        <v>765.6</v>
      </c>
      <c r="I178" s="1"/>
      <c r="J178" s="265"/>
      <c r="K178" s="265"/>
      <c r="L178" s="265"/>
      <c r="M178" s="265"/>
      <c r="N178" s="265"/>
      <c r="O178" s="265"/>
    </row>
    <row r="179" spans="1:25" ht="15.75" customHeight="1">
      <c r="I179" s="265"/>
      <c r="J179" s="265"/>
      <c r="K179" s="265"/>
      <c r="L179" s="265"/>
      <c r="M179" s="265"/>
      <c r="N179" s="265"/>
      <c r="O179" s="265"/>
    </row>
    <row r="180" spans="1:25" ht="3.75" customHeight="1">
      <c r="I180" s="265"/>
      <c r="J180" s="265"/>
      <c r="K180" s="265"/>
      <c r="L180" s="265"/>
      <c r="M180" s="265"/>
      <c r="N180" s="265"/>
      <c r="O180" s="265"/>
    </row>
    <row r="181" spans="1:25" ht="15.75" customHeight="1">
      <c r="A181" s="537" t="s">
        <v>676</v>
      </c>
      <c r="B181" s="538" t="s">
        <v>677</v>
      </c>
      <c r="C181" s="539" t="s">
        <v>43</v>
      </c>
      <c r="D181" s="540" t="s">
        <v>678</v>
      </c>
      <c r="E181" s="537" t="s">
        <v>679</v>
      </c>
      <c r="F181" s="319"/>
      <c r="G181" s="319"/>
      <c r="H181" s="319"/>
      <c r="I181" s="319"/>
      <c r="J181" s="319"/>
      <c r="K181" s="319"/>
      <c r="L181" s="319"/>
      <c r="M181" s="319"/>
      <c r="N181" s="319"/>
      <c r="O181" s="319"/>
      <c r="P181" s="319"/>
      <c r="Q181" s="319"/>
      <c r="R181" s="319"/>
      <c r="S181" s="319"/>
      <c r="T181" s="319"/>
      <c r="U181" s="319"/>
      <c r="V181" s="319"/>
      <c r="W181" s="319"/>
      <c r="X181" s="319"/>
      <c r="Y181" s="319"/>
    </row>
    <row r="182" spans="1:25" ht="27" customHeight="1">
      <c r="A182" s="531"/>
      <c r="B182" s="531"/>
      <c r="C182" s="531"/>
      <c r="D182" s="531"/>
      <c r="E182" s="531"/>
      <c r="F182" s="320"/>
      <c r="G182" s="319"/>
      <c r="H182" s="319"/>
      <c r="I182" s="319"/>
      <c r="J182" s="319"/>
      <c r="K182" s="319"/>
      <c r="L182" s="319"/>
      <c r="M182" s="319"/>
      <c r="N182" s="319"/>
      <c r="O182" s="319"/>
      <c r="P182" s="319"/>
      <c r="Q182" s="319"/>
      <c r="R182" s="319"/>
      <c r="S182" s="319"/>
      <c r="T182" s="319"/>
      <c r="U182" s="319"/>
      <c r="V182" s="319"/>
      <c r="W182" s="319"/>
      <c r="X182" s="319"/>
      <c r="Y182" s="319"/>
    </row>
    <row r="183" spans="1:25" ht="15.75" customHeight="1">
      <c r="A183" s="321">
        <v>60770</v>
      </c>
      <c r="B183" s="321">
        <v>61161</v>
      </c>
      <c r="C183" s="322">
        <f>B183-A183</f>
        <v>391</v>
      </c>
      <c r="D183" s="322">
        <v>10.79</v>
      </c>
      <c r="E183" s="323">
        <f>D183*C183</f>
        <v>4218.8899999999994</v>
      </c>
      <c r="F183" s="319"/>
      <c r="G183" s="319"/>
      <c r="H183" s="319"/>
      <c r="I183" s="319"/>
      <c r="J183" s="319"/>
      <c r="K183" s="319"/>
      <c r="L183" s="319"/>
      <c r="M183" s="319"/>
      <c r="N183" s="319"/>
      <c r="O183" s="319"/>
      <c r="P183" s="319"/>
      <c r="Q183" s="319"/>
      <c r="R183" s="319"/>
      <c r="S183" s="319"/>
      <c r="T183" s="319"/>
      <c r="U183" s="319"/>
      <c r="V183" s="319"/>
      <c r="W183" s="319"/>
      <c r="X183" s="319"/>
      <c r="Y183" s="319"/>
    </row>
    <row r="184" spans="1:25" ht="15.75" customHeight="1">
      <c r="A184" s="541"/>
      <c r="B184" s="542"/>
      <c r="C184" s="542"/>
      <c r="D184" s="543"/>
      <c r="E184" s="319"/>
      <c r="F184" s="319"/>
      <c r="G184" s="319"/>
      <c r="H184" s="319"/>
      <c r="I184" s="319"/>
      <c r="J184" s="319"/>
      <c r="K184" s="319"/>
      <c r="L184" s="319"/>
      <c r="M184" s="319"/>
      <c r="N184" s="319"/>
      <c r="O184" s="319"/>
      <c r="P184" s="319"/>
      <c r="Q184" s="319"/>
      <c r="R184" s="319"/>
      <c r="S184" s="319"/>
      <c r="T184" s="319"/>
      <c r="U184" s="319"/>
      <c r="V184" s="319"/>
      <c r="W184" s="319"/>
      <c r="X184" s="319"/>
      <c r="Y184" s="319"/>
    </row>
    <row r="185" spans="1:25" ht="15.75" customHeight="1">
      <c r="A185" s="537" t="s">
        <v>680</v>
      </c>
      <c r="B185" s="537" t="s">
        <v>681</v>
      </c>
      <c r="C185" s="540" t="s">
        <v>43</v>
      </c>
      <c r="D185" s="540" t="s">
        <v>682</v>
      </c>
      <c r="E185" s="537" t="s">
        <v>679</v>
      </c>
      <c r="F185" s="319"/>
      <c r="G185" s="319"/>
      <c r="H185" s="319"/>
      <c r="I185" s="319"/>
      <c r="J185" s="319"/>
      <c r="K185" s="319"/>
      <c r="L185" s="319"/>
      <c r="M185" s="319"/>
      <c r="N185" s="319"/>
      <c r="O185" s="319"/>
      <c r="P185" s="319"/>
      <c r="Q185" s="319"/>
      <c r="R185" s="319"/>
      <c r="S185" s="319"/>
      <c r="T185" s="319"/>
      <c r="U185" s="319"/>
      <c r="V185" s="319"/>
      <c r="W185" s="319"/>
      <c r="X185" s="319"/>
      <c r="Y185" s="319"/>
    </row>
    <row r="186" spans="1:25" ht="28.5" customHeight="1">
      <c r="A186" s="531"/>
      <c r="B186" s="531"/>
      <c r="C186" s="531"/>
      <c r="D186" s="531"/>
      <c r="E186" s="531"/>
      <c r="F186" s="319"/>
      <c r="G186" s="319"/>
      <c r="H186" s="319"/>
      <c r="I186" s="319"/>
      <c r="J186" s="319"/>
      <c r="K186" s="319"/>
      <c r="L186" s="319"/>
      <c r="M186" s="319"/>
      <c r="N186" s="319"/>
      <c r="O186" s="319"/>
      <c r="P186" s="319"/>
      <c r="Q186" s="319"/>
      <c r="R186" s="319"/>
      <c r="S186" s="319"/>
      <c r="T186" s="319"/>
      <c r="U186" s="319"/>
      <c r="V186" s="319"/>
      <c r="W186" s="319"/>
      <c r="X186" s="319"/>
      <c r="Y186" s="319"/>
    </row>
    <row r="187" spans="1:25" ht="23.25" customHeight="1">
      <c r="A187" s="35">
        <v>1785.9891</v>
      </c>
      <c r="B187" s="35">
        <v>1785.9891</v>
      </c>
      <c r="C187" s="324">
        <f>B187-A187</f>
        <v>0</v>
      </c>
      <c r="D187" s="325">
        <v>7.5</v>
      </c>
      <c r="E187" s="326">
        <f>D187*C187</f>
        <v>0</v>
      </c>
      <c r="F187" s="319"/>
      <c r="G187" s="319"/>
      <c r="H187" s="319"/>
      <c r="I187" s="319"/>
      <c r="J187" s="319"/>
      <c r="K187" s="319"/>
      <c r="L187" s="319"/>
      <c r="M187" s="319"/>
      <c r="N187" s="319"/>
      <c r="O187" s="319"/>
      <c r="P187" s="319"/>
      <c r="Q187" s="319"/>
      <c r="R187" s="319"/>
      <c r="S187" s="319"/>
      <c r="T187" s="319"/>
      <c r="U187" s="319"/>
      <c r="V187" s="319"/>
      <c r="W187" s="319"/>
      <c r="X187" s="319"/>
      <c r="Y187" s="319"/>
    </row>
    <row r="188" spans="1:25" ht="15.75" customHeight="1">
      <c r="I188" s="265"/>
      <c r="J188" s="265"/>
      <c r="K188" s="265"/>
      <c r="L188" s="265"/>
      <c r="M188" s="265"/>
      <c r="N188" s="265"/>
      <c r="O188" s="265"/>
    </row>
    <row r="189" spans="1:25" ht="15.75" customHeight="1">
      <c r="I189" s="265"/>
      <c r="J189" s="265"/>
      <c r="K189" s="265"/>
      <c r="L189" s="265"/>
      <c r="M189" s="265"/>
      <c r="N189" s="265"/>
      <c r="O189" s="265"/>
    </row>
    <row r="190" spans="1:25" ht="15.75" customHeight="1">
      <c r="A190" s="181"/>
      <c r="B190" s="181"/>
      <c r="C190" s="298"/>
      <c r="D190" s="181"/>
      <c r="E190" s="299"/>
      <c r="F190" s="298"/>
      <c r="G190" s="300"/>
      <c r="H190" s="181"/>
      <c r="I190" s="265"/>
      <c r="J190" s="265"/>
      <c r="K190" s="265"/>
      <c r="L190" s="265"/>
      <c r="M190" s="265"/>
      <c r="N190" s="265"/>
      <c r="O190" s="265"/>
    </row>
    <row r="191" spans="1:25" ht="15.75" customHeight="1">
      <c r="A191" s="1"/>
      <c r="B191" s="301"/>
      <c r="C191" s="302"/>
      <c r="D191" s="301"/>
      <c r="E191" s="302"/>
      <c r="F191" s="302"/>
      <c r="G191" s="301"/>
      <c r="H191" s="301"/>
      <c r="I191" s="265"/>
      <c r="J191" s="265"/>
      <c r="K191" s="265"/>
      <c r="L191" s="265"/>
      <c r="M191" s="265"/>
      <c r="N191" s="265"/>
      <c r="O191" s="265"/>
    </row>
    <row r="192" spans="1:25" ht="15.75" customHeight="1">
      <c r="A192" s="1"/>
      <c r="B192" s="301"/>
      <c r="C192" s="302"/>
      <c r="D192" s="301"/>
      <c r="E192" s="302"/>
      <c r="F192" s="302"/>
      <c r="G192" s="301"/>
      <c r="H192" s="301"/>
      <c r="I192" s="265"/>
      <c r="J192" s="265"/>
      <c r="K192" s="265"/>
      <c r="L192" s="265"/>
      <c r="M192" s="265"/>
      <c r="N192" s="265"/>
      <c r="O192" s="265"/>
    </row>
    <row r="193" spans="1:15" ht="15.75" customHeight="1">
      <c r="A193" s="1"/>
      <c r="B193" s="301"/>
      <c r="C193" s="302"/>
      <c r="D193" s="301"/>
      <c r="E193" s="302"/>
      <c r="F193" s="302"/>
      <c r="G193" s="301"/>
      <c r="H193" s="301"/>
      <c r="I193" s="1"/>
      <c r="J193" s="1"/>
      <c r="K193" s="1"/>
      <c r="L193" s="1"/>
      <c r="M193" s="1"/>
      <c r="N193" s="1"/>
      <c r="O193" s="265"/>
    </row>
    <row r="194" spans="1:15" ht="15.75" customHeight="1">
      <c r="A194" s="303"/>
      <c r="B194" s="303"/>
      <c r="C194" s="303"/>
      <c r="D194" s="303"/>
      <c r="E194" s="303"/>
      <c r="F194" s="303"/>
      <c r="G194" s="303"/>
      <c r="H194" s="303"/>
      <c r="I194" s="303"/>
      <c r="J194" s="265"/>
      <c r="K194" s="265"/>
      <c r="L194" s="265"/>
      <c r="M194" s="265"/>
      <c r="N194" s="265"/>
      <c r="O194" s="265"/>
    </row>
    <row r="195" spans="1:15" ht="15.75" customHeight="1">
      <c r="A195" s="304"/>
      <c r="B195" s="304"/>
      <c r="C195" s="298"/>
      <c r="D195" s="181"/>
      <c r="E195" s="305"/>
      <c r="F195" s="298"/>
      <c r="G195" s="306"/>
      <c r="H195" s="181"/>
      <c r="I195" s="307"/>
      <c r="J195" s="265"/>
    </row>
    <row r="196" spans="1:15" ht="15.75" customHeight="1">
      <c r="A196" s="1"/>
      <c r="B196" s="301"/>
      <c r="C196" s="304"/>
      <c r="D196" s="301"/>
      <c r="E196" s="301"/>
      <c r="F196" s="304"/>
      <c r="G196" s="302"/>
      <c r="H196" s="308"/>
      <c r="I196" s="309"/>
      <c r="J196" s="265"/>
    </row>
    <row r="197" spans="1:15" ht="15.75" customHeight="1">
      <c r="A197" s="1"/>
      <c r="B197" s="301"/>
      <c r="C197" s="304"/>
      <c r="D197" s="301"/>
      <c r="E197" s="301"/>
      <c r="F197" s="304"/>
      <c r="G197" s="302"/>
      <c r="H197" s="308"/>
      <c r="I197" s="309"/>
      <c r="J197" s="265"/>
    </row>
    <row r="198" spans="1:15" ht="15.75" customHeight="1">
      <c r="A198" s="1"/>
      <c r="B198" s="301"/>
      <c r="C198" s="304"/>
      <c r="D198" s="301"/>
      <c r="E198" s="301"/>
      <c r="F198" s="304"/>
      <c r="G198" s="302"/>
      <c r="H198" s="308"/>
      <c r="I198" s="309"/>
      <c r="J198" s="265"/>
    </row>
    <row r="199" spans="1:15" ht="15.75" customHeight="1">
      <c r="A199" s="1"/>
      <c r="B199" s="301"/>
      <c r="C199" s="304"/>
      <c r="D199" s="301"/>
      <c r="E199" s="301"/>
      <c r="F199" s="304"/>
      <c r="G199" s="302"/>
      <c r="H199" s="308"/>
      <c r="I199" s="309"/>
      <c r="J199" s="265"/>
    </row>
    <row r="200" spans="1:15" ht="15.75" customHeight="1">
      <c r="A200" s="1"/>
      <c r="B200" s="301"/>
      <c r="C200" s="304"/>
      <c r="D200" s="301"/>
      <c r="E200" s="301"/>
      <c r="F200" s="304"/>
      <c r="G200" s="302"/>
      <c r="H200" s="308"/>
      <c r="I200" s="309"/>
      <c r="J200" s="265"/>
    </row>
    <row r="201" spans="1:15" ht="15.75" customHeight="1">
      <c r="A201" s="1"/>
      <c r="B201" s="301"/>
      <c r="C201" s="304"/>
      <c r="D201" s="301"/>
      <c r="E201" s="301"/>
      <c r="F201" s="304"/>
      <c r="G201" s="302"/>
      <c r="H201" s="308"/>
      <c r="I201" s="309"/>
      <c r="J201" s="265"/>
    </row>
    <row r="202" spans="1:15" ht="15.75" customHeight="1">
      <c r="A202" s="1"/>
      <c r="B202" s="301"/>
      <c r="C202" s="304"/>
      <c r="D202" s="301"/>
      <c r="E202" s="301"/>
      <c r="F202" s="304"/>
      <c r="G202" s="302"/>
      <c r="H202" s="308"/>
      <c r="I202" s="309"/>
      <c r="J202" s="265"/>
    </row>
    <row r="203" spans="1:15" ht="15.75" customHeight="1">
      <c r="A203" s="1"/>
      <c r="B203" s="301"/>
      <c r="C203" s="304"/>
      <c r="D203" s="301"/>
      <c r="E203" s="301"/>
      <c r="F203" s="304"/>
      <c r="G203" s="302"/>
      <c r="H203" s="308"/>
      <c r="I203" s="309"/>
      <c r="J203" s="265"/>
    </row>
    <row r="204" spans="1:15" ht="15.75" customHeight="1">
      <c r="A204" s="1"/>
      <c r="B204" s="301"/>
      <c r="C204" s="304"/>
      <c r="D204" s="301"/>
      <c r="E204" s="301"/>
      <c r="F204" s="304"/>
      <c r="G204" s="302"/>
      <c r="H204" s="308"/>
      <c r="I204" s="309"/>
      <c r="J204" s="265"/>
    </row>
    <row r="205" spans="1:15" ht="15.75" customHeight="1">
      <c r="A205" s="1"/>
      <c r="B205" s="301"/>
      <c r="C205" s="304"/>
      <c r="D205" s="301"/>
      <c r="E205" s="301"/>
      <c r="F205" s="304"/>
      <c r="G205" s="302"/>
      <c r="H205" s="308"/>
      <c r="I205" s="309"/>
      <c r="J205" s="265"/>
    </row>
    <row r="206" spans="1:15" ht="15.75" customHeight="1">
      <c r="A206" s="1"/>
      <c r="B206" s="301"/>
      <c r="C206" s="304"/>
      <c r="D206" s="301"/>
      <c r="E206" s="301"/>
      <c r="F206" s="304"/>
      <c r="G206" s="302"/>
      <c r="H206" s="308"/>
      <c r="I206" s="309"/>
      <c r="J206" s="265"/>
    </row>
    <row r="207" spans="1:15" ht="15.75" customHeight="1">
      <c r="A207" s="1"/>
      <c r="B207" s="301"/>
      <c r="C207" s="304"/>
      <c r="D207" s="301"/>
      <c r="E207" s="301"/>
      <c r="F207" s="304"/>
      <c r="G207" s="302"/>
      <c r="H207" s="308"/>
      <c r="I207" s="309"/>
      <c r="J207" s="265"/>
    </row>
    <row r="208" spans="1:15" ht="15.75" customHeight="1">
      <c r="A208" s="1"/>
      <c r="B208" s="301"/>
      <c r="C208" s="304"/>
      <c r="D208" s="301"/>
      <c r="E208" s="301"/>
      <c r="F208" s="304"/>
      <c r="G208" s="302"/>
      <c r="H208" s="308"/>
      <c r="I208" s="309"/>
      <c r="J208" s="265"/>
    </row>
    <row r="209" spans="1:10" ht="15.75" customHeight="1">
      <c r="A209" s="1"/>
      <c r="B209" s="301"/>
      <c r="C209" s="304"/>
      <c r="D209" s="301"/>
      <c r="E209" s="301"/>
      <c r="F209" s="304"/>
      <c r="G209" s="302"/>
      <c r="H209" s="308"/>
      <c r="I209" s="309"/>
      <c r="J209" s="265"/>
    </row>
    <row r="210" spans="1:10" ht="15.75" customHeight="1">
      <c r="A210" s="1"/>
      <c r="B210" s="301"/>
      <c r="C210" s="304"/>
      <c r="D210" s="301"/>
      <c r="E210" s="301"/>
      <c r="F210" s="304"/>
      <c r="G210" s="308"/>
      <c r="H210" s="308"/>
      <c r="I210" s="309"/>
      <c r="J210" s="265"/>
    </row>
    <row r="211" spans="1:10" ht="15.75" customHeight="1">
      <c r="A211" s="1"/>
      <c r="B211" s="301"/>
      <c r="C211" s="304"/>
      <c r="D211" s="301"/>
      <c r="E211" s="301"/>
      <c r="F211" s="304"/>
      <c r="G211" s="302"/>
      <c r="H211" s="308"/>
      <c r="I211" s="309"/>
      <c r="J211" s="265"/>
    </row>
    <row r="212" spans="1:10" ht="15.75" customHeight="1">
      <c r="A212" s="1"/>
      <c r="B212" s="301"/>
      <c r="C212" s="304"/>
      <c r="D212" s="301"/>
      <c r="E212" s="301"/>
      <c r="F212" s="304"/>
      <c r="G212" s="302"/>
      <c r="H212" s="308"/>
      <c r="I212" s="309"/>
      <c r="J212" s="265"/>
    </row>
    <row r="213" spans="1:10" ht="15.75" customHeight="1">
      <c r="A213" s="1"/>
      <c r="B213" s="301"/>
      <c r="C213" s="304"/>
      <c r="D213" s="301"/>
      <c r="E213" s="301"/>
      <c r="F213" s="304"/>
      <c r="G213" s="302"/>
      <c r="H213" s="308"/>
      <c r="I213" s="309"/>
      <c r="J213" s="265"/>
    </row>
    <row r="214" spans="1:10" ht="15.75" customHeight="1">
      <c r="A214" s="1"/>
      <c r="B214" s="301"/>
      <c r="C214" s="304"/>
      <c r="D214" s="301"/>
      <c r="E214" s="301"/>
      <c r="F214" s="304"/>
      <c r="G214" s="302"/>
      <c r="H214" s="308"/>
      <c r="I214" s="309"/>
      <c r="J214" s="265"/>
    </row>
    <row r="215" spans="1:10" ht="15.75" customHeight="1">
      <c r="A215" s="1"/>
      <c r="B215" s="301"/>
      <c r="C215" s="304"/>
      <c r="D215" s="301"/>
      <c r="E215" s="301"/>
      <c r="F215" s="304"/>
      <c r="G215" s="302"/>
      <c r="H215" s="308"/>
      <c r="I215" s="309"/>
      <c r="J215" s="265"/>
    </row>
    <row r="216" spans="1:10" ht="15.75" customHeight="1">
      <c r="A216" s="1"/>
      <c r="B216" s="301"/>
      <c r="C216" s="304"/>
      <c r="D216" s="301"/>
      <c r="E216" s="301"/>
      <c r="F216" s="304"/>
      <c r="G216" s="302"/>
      <c r="H216" s="308"/>
      <c r="I216" s="309"/>
      <c r="J216" s="265"/>
    </row>
    <row r="217" spans="1:10" ht="15.75" customHeight="1">
      <c r="A217" s="1"/>
      <c r="B217" s="301"/>
      <c r="C217" s="304"/>
      <c r="D217" s="301"/>
      <c r="E217" s="301"/>
      <c r="F217" s="304"/>
      <c r="G217" s="302"/>
      <c r="H217" s="308"/>
      <c r="I217" s="309"/>
      <c r="J217" s="265"/>
    </row>
    <row r="218" spans="1:10" ht="15.75" customHeight="1">
      <c r="A218" s="310"/>
      <c r="B218" s="301"/>
      <c r="C218" s="304"/>
      <c r="D218" s="301"/>
      <c r="E218" s="301"/>
      <c r="F218" s="304"/>
      <c r="G218" s="302"/>
      <c r="H218" s="308"/>
      <c r="I218" s="309"/>
      <c r="J218" s="265"/>
    </row>
    <row r="219" spans="1:10" ht="15.75" customHeight="1">
      <c r="A219" s="310"/>
      <c r="B219" s="301"/>
      <c r="C219" s="304"/>
      <c r="D219" s="301"/>
      <c r="E219" s="301"/>
      <c r="F219" s="304"/>
      <c r="G219" s="302"/>
      <c r="H219" s="308"/>
      <c r="I219" s="309"/>
      <c r="J219" s="265"/>
    </row>
    <row r="220" spans="1:10" ht="15.75" customHeight="1">
      <c r="A220" s="310"/>
      <c r="B220" s="301"/>
      <c r="C220" s="304"/>
      <c r="D220" s="301"/>
      <c r="E220" s="301"/>
      <c r="F220" s="304"/>
      <c r="G220" s="302"/>
      <c r="H220" s="308"/>
      <c r="I220" s="309"/>
      <c r="J220" s="265"/>
    </row>
    <row r="221" spans="1:10" ht="15.75" customHeight="1">
      <c r="A221" s="1"/>
      <c r="B221" s="301"/>
      <c r="C221" s="301"/>
      <c r="D221" s="301"/>
      <c r="E221" s="301"/>
      <c r="F221" s="301"/>
      <c r="G221" s="302"/>
      <c r="H221" s="308"/>
      <c r="I221" s="308"/>
      <c r="J221" s="265"/>
    </row>
    <row r="222" spans="1:10" ht="15.75" customHeight="1">
      <c r="A222" s="1"/>
      <c r="B222" s="301"/>
      <c r="C222" s="1"/>
      <c r="D222" s="1"/>
      <c r="E222" s="1"/>
      <c r="F222" s="1"/>
      <c r="G222" s="1"/>
      <c r="H222" s="1"/>
      <c r="I222" s="1"/>
      <c r="J222" s="265"/>
    </row>
    <row r="223" spans="1:10" ht="15.75" customHeight="1">
      <c r="A223" s="181"/>
      <c r="B223" s="181"/>
      <c r="C223" s="298"/>
      <c r="D223" s="181"/>
      <c r="E223" s="299"/>
      <c r="F223" s="298"/>
      <c r="G223" s="181"/>
      <c r="H223" s="311"/>
      <c r="I223" s="311"/>
      <c r="J223" s="265"/>
    </row>
    <row r="224" spans="1:10" ht="15.75" customHeight="1">
      <c r="A224" s="312"/>
      <c r="B224" s="301"/>
      <c r="C224" s="304"/>
      <c r="D224" s="301"/>
      <c r="E224" s="1"/>
      <c r="F224" s="304"/>
      <c r="G224" s="1"/>
      <c r="H224" s="313"/>
      <c r="I224" s="533"/>
      <c r="J224" s="265"/>
    </row>
    <row r="225" spans="1:10" ht="15.75" customHeight="1">
      <c r="A225" s="1"/>
      <c r="B225" s="301"/>
      <c r="C225" s="304"/>
      <c r="D225" s="301"/>
      <c r="E225" s="301"/>
      <c r="F225" s="304"/>
      <c r="G225" s="302"/>
      <c r="H225" s="308"/>
      <c r="I225" s="522"/>
      <c r="J225" s="265"/>
    </row>
    <row r="226" spans="1:10" ht="15.75" customHeight="1">
      <c r="A226" s="310"/>
      <c r="B226" s="301"/>
      <c r="C226" s="304"/>
      <c r="D226" s="301"/>
      <c r="E226" s="301"/>
      <c r="F226" s="304"/>
      <c r="G226" s="302"/>
      <c r="H226" s="308"/>
      <c r="I226" s="522"/>
      <c r="J226" s="265"/>
    </row>
    <row r="227" spans="1:10" ht="15.75" customHeight="1">
      <c r="A227" s="310"/>
      <c r="B227" s="301"/>
      <c r="C227" s="304"/>
      <c r="D227" s="301"/>
      <c r="E227" s="301"/>
      <c r="F227" s="304"/>
      <c r="G227" s="302"/>
      <c r="H227" s="308"/>
      <c r="I227" s="1"/>
      <c r="J227" s="265"/>
    </row>
    <row r="228" spans="1:10" ht="15.75" customHeight="1">
      <c r="A228" s="1"/>
      <c r="B228" s="301"/>
      <c r="C228" s="304"/>
      <c r="D228" s="301"/>
      <c r="E228" s="1"/>
      <c r="F228" s="304"/>
      <c r="G228" s="1"/>
      <c r="H228" s="313"/>
      <c r="I228" s="1"/>
      <c r="J228" s="265"/>
    </row>
    <row r="229" spans="1:10" ht="15.75" customHeight="1">
      <c r="A229" s="312"/>
      <c r="B229" s="301"/>
      <c r="C229" s="304"/>
      <c r="D229" s="301"/>
      <c r="E229" s="1"/>
      <c r="F229" s="304"/>
      <c r="G229" s="1"/>
      <c r="H229" s="313"/>
      <c r="I229" s="1"/>
      <c r="J229" s="265"/>
    </row>
    <row r="230" spans="1:10" ht="15.75" customHeight="1">
      <c r="A230" s="312"/>
      <c r="B230" s="301"/>
      <c r="C230" s="304"/>
      <c r="D230" s="301"/>
      <c r="E230" s="1"/>
      <c r="F230" s="304"/>
      <c r="G230" s="1"/>
      <c r="H230" s="313"/>
      <c r="I230" s="1"/>
      <c r="J230" s="265"/>
    </row>
    <row r="231" spans="1:10" ht="15.75" customHeight="1">
      <c r="A231" s="1"/>
      <c r="B231" s="301"/>
      <c r="C231" s="304"/>
      <c r="D231" s="301"/>
      <c r="E231" s="1"/>
      <c r="F231" s="304"/>
      <c r="G231" s="301"/>
      <c r="H231" s="313"/>
      <c r="I231" s="1"/>
      <c r="J231" s="265"/>
    </row>
    <row r="232" spans="1:10" ht="15.75" customHeight="1">
      <c r="A232" s="1"/>
      <c r="B232" s="301"/>
      <c r="C232" s="304"/>
      <c r="D232" s="301"/>
      <c r="E232" s="1"/>
      <c r="F232" s="304"/>
      <c r="G232" s="1"/>
      <c r="H232" s="313"/>
      <c r="I232" s="1"/>
      <c r="J232" s="265"/>
    </row>
    <row r="233" spans="1:10" ht="15.75" customHeight="1">
      <c r="A233" s="1"/>
      <c r="B233" s="301"/>
      <c r="C233" s="304"/>
      <c r="D233" s="301"/>
      <c r="E233" s="1"/>
      <c r="F233" s="304"/>
      <c r="G233" s="1"/>
      <c r="H233" s="313"/>
      <c r="I233" s="1"/>
      <c r="J233" s="265"/>
    </row>
    <row r="234" spans="1:10" ht="15.75" customHeight="1">
      <c r="A234" s="1"/>
      <c r="B234" s="301"/>
      <c r="C234" s="304"/>
      <c r="D234" s="301"/>
      <c r="E234" s="1"/>
      <c r="F234" s="304"/>
      <c r="G234" s="1"/>
      <c r="H234" s="313"/>
      <c r="I234" s="1"/>
      <c r="J234" s="265"/>
    </row>
    <row r="235" spans="1:10" ht="15.75" customHeight="1">
      <c r="A235" s="1"/>
      <c r="B235" s="301"/>
      <c r="C235" s="304"/>
      <c r="D235" s="301"/>
      <c r="E235" s="301"/>
      <c r="F235" s="304"/>
      <c r="G235" s="301"/>
      <c r="H235" s="313"/>
      <c r="I235" s="1"/>
      <c r="J235" s="265"/>
    </row>
    <row r="236" spans="1:10" ht="15.75" customHeight="1">
      <c r="A236" s="1"/>
      <c r="B236" s="301"/>
      <c r="C236" s="304"/>
      <c r="D236" s="301"/>
      <c r="E236" s="301"/>
      <c r="F236" s="304"/>
      <c r="G236" s="301"/>
      <c r="H236" s="313"/>
      <c r="I236" s="1"/>
      <c r="J236" s="265"/>
    </row>
    <row r="237" spans="1:10" ht="15.75" customHeight="1">
      <c r="A237" s="1"/>
      <c r="B237" s="301"/>
      <c r="C237" s="304"/>
      <c r="D237" s="301"/>
      <c r="E237" s="1"/>
      <c r="F237" s="304"/>
      <c r="G237" s="301"/>
      <c r="H237" s="313"/>
      <c r="I237" s="1"/>
      <c r="J237" s="265"/>
    </row>
    <row r="238" spans="1:10" ht="15.75" customHeight="1">
      <c r="A238" s="1"/>
      <c r="B238" s="301"/>
      <c r="C238" s="304"/>
      <c r="D238" s="301"/>
      <c r="E238" s="1"/>
      <c r="F238" s="304"/>
      <c r="G238" s="301"/>
      <c r="H238" s="313"/>
      <c r="I238" s="1"/>
      <c r="J238" s="265"/>
    </row>
    <row r="239" spans="1:10" ht="15.75" customHeight="1">
      <c r="A239" s="1"/>
      <c r="B239" s="301"/>
      <c r="C239" s="304"/>
      <c r="D239" s="301"/>
      <c r="E239" s="1"/>
      <c r="F239" s="304"/>
      <c r="G239" s="301"/>
      <c r="H239" s="313"/>
      <c r="I239" s="1"/>
      <c r="J239" s="265"/>
    </row>
    <row r="240" spans="1:10" ht="15.75" customHeight="1">
      <c r="A240" s="1"/>
      <c r="B240" s="301"/>
      <c r="C240" s="304"/>
      <c r="D240" s="301"/>
      <c r="E240" s="1"/>
      <c r="F240" s="304"/>
      <c r="G240" s="301"/>
      <c r="H240" s="313"/>
      <c r="I240" s="1"/>
      <c r="J240" s="265"/>
    </row>
    <row r="241" spans="1:10" ht="15.75" customHeight="1">
      <c r="A241" s="1"/>
      <c r="B241" s="301"/>
      <c r="C241" s="304"/>
      <c r="D241" s="301"/>
      <c r="E241" s="1"/>
      <c r="F241" s="304"/>
      <c r="G241" s="301"/>
      <c r="H241" s="313"/>
      <c r="I241" s="1"/>
      <c r="J241" s="265"/>
    </row>
    <row r="242" spans="1:10" ht="15.75" customHeight="1">
      <c r="A242" s="1"/>
      <c r="B242" s="301"/>
      <c r="C242" s="304"/>
      <c r="D242" s="301"/>
      <c r="E242" s="1"/>
      <c r="F242" s="304"/>
      <c r="G242" s="301"/>
      <c r="H242" s="313"/>
      <c r="I242" s="1"/>
      <c r="J242" s="265"/>
    </row>
    <row r="243" spans="1:10" ht="15.75" customHeight="1">
      <c r="A243" s="1"/>
      <c r="B243" s="301"/>
      <c r="C243" s="304"/>
      <c r="D243" s="301"/>
      <c r="E243" s="1"/>
      <c r="F243" s="304"/>
      <c r="G243" s="301"/>
      <c r="H243" s="313"/>
      <c r="I243" s="1"/>
      <c r="J243" s="265"/>
    </row>
    <row r="244" spans="1:10" ht="15.75" customHeight="1">
      <c r="A244" s="1"/>
      <c r="B244" s="301"/>
      <c r="C244" s="304"/>
      <c r="D244" s="301"/>
      <c r="E244" s="1"/>
      <c r="F244" s="304"/>
      <c r="G244" s="301"/>
      <c r="H244" s="313"/>
      <c r="I244" s="1"/>
      <c r="J244" s="265"/>
    </row>
    <row r="245" spans="1:10" ht="15.75" customHeight="1">
      <c r="A245" s="1"/>
      <c r="B245" s="301"/>
      <c r="C245" s="304"/>
      <c r="D245" s="301"/>
      <c r="E245" s="301"/>
      <c r="F245" s="304"/>
      <c r="G245" s="301"/>
      <c r="H245" s="313"/>
      <c r="I245" s="1"/>
      <c r="J245" s="265"/>
    </row>
    <row r="246" spans="1:10" ht="15.75" customHeight="1">
      <c r="A246" s="1"/>
      <c r="B246" s="301"/>
      <c r="C246" s="304"/>
      <c r="D246" s="301"/>
      <c r="E246" s="1"/>
      <c r="F246" s="304"/>
      <c r="G246" s="301"/>
      <c r="H246" s="313"/>
      <c r="I246" s="1"/>
      <c r="J246" s="265"/>
    </row>
    <row r="247" spans="1:10" ht="15.75" customHeight="1">
      <c r="A247" s="1"/>
      <c r="B247" s="301"/>
      <c r="C247" s="304"/>
      <c r="D247" s="301"/>
      <c r="E247" s="1"/>
      <c r="F247" s="304"/>
      <c r="G247" s="301"/>
      <c r="H247" s="313"/>
      <c r="I247" s="1"/>
      <c r="J247" s="265"/>
    </row>
    <row r="248" spans="1:10" ht="15.75" customHeight="1">
      <c r="A248" s="1"/>
      <c r="B248" s="301"/>
      <c r="C248" s="304"/>
      <c r="D248" s="301"/>
      <c r="E248" s="1"/>
      <c r="F248" s="304"/>
      <c r="G248" s="301"/>
      <c r="H248" s="313"/>
      <c r="I248" s="1"/>
      <c r="J248" s="265"/>
    </row>
    <row r="249" spans="1:10" ht="15.75" customHeight="1">
      <c r="A249" s="1"/>
      <c r="B249" s="301"/>
      <c r="C249" s="304"/>
      <c r="D249" s="301"/>
      <c r="E249" s="1"/>
      <c r="F249" s="304"/>
      <c r="G249" s="301"/>
      <c r="H249" s="313"/>
      <c r="I249" s="1"/>
      <c r="J249" s="265"/>
    </row>
    <row r="250" spans="1:10" ht="15.75" customHeight="1">
      <c r="A250" s="1"/>
      <c r="B250" s="301"/>
      <c r="C250" s="304"/>
      <c r="D250" s="301"/>
      <c r="E250" s="1"/>
      <c r="F250" s="304"/>
      <c r="G250" s="301"/>
      <c r="H250" s="313"/>
      <c r="I250" s="1"/>
      <c r="J250" s="265"/>
    </row>
    <row r="251" spans="1:10" ht="15.75" customHeight="1">
      <c r="A251" s="1"/>
      <c r="B251" s="301"/>
      <c r="C251" s="304"/>
      <c r="D251" s="301"/>
      <c r="E251" s="1"/>
      <c r="F251" s="304"/>
      <c r="G251" s="301"/>
      <c r="H251" s="313"/>
      <c r="I251" s="1"/>
      <c r="J251" s="265"/>
    </row>
    <row r="252" spans="1:10" ht="15.75" customHeight="1">
      <c r="A252" s="1"/>
      <c r="B252" s="301"/>
      <c r="C252" s="304"/>
      <c r="D252" s="301"/>
      <c r="E252" s="1"/>
      <c r="F252" s="304"/>
      <c r="G252" s="301"/>
      <c r="H252" s="313"/>
      <c r="I252" s="1"/>
      <c r="J252" s="265"/>
    </row>
    <row r="253" spans="1:10" ht="15.75" customHeight="1">
      <c r="A253" s="1"/>
      <c r="B253" s="301"/>
      <c r="C253" s="304"/>
      <c r="D253" s="301"/>
      <c r="E253" s="1"/>
      <c r="F253" s="304"/>
      <c r="G253" s="301"/>
      <c r="H253" s="313"/>
      <c r="I253" s="1"/>
      <c r="J253" s="265"/>
    </row>
    <row r="254" spans="1:10" ht="15.75" customHeight="1">
      <c r="A254" s="1"/>
      <c r="B254" s="301"/>
      <c r="C254" s="304"/>
      <c r="D254" s="301"/>
      <c r="E254" s="1"/>
      <c r="F254" s="304"/>
      <c r="G254" s="301"/>
      <c r="H254" s="313"/>
      <c r="I254" s="1"/>
      <c r="J254" s="265"/>
    </row>
    <row r="255" spans="1:10" ht="15.75" customHeight="1">
      <c r="A255" s="1"/>
      <c r="B255" s="301"/>
      <c r="C255" s="304"/>
      <c r="D255" s="301"/>
      <c r="E255" s="1"/>
      <c r="F255" s="304"/>
      <c r="G255" s="301"/>
      <c r="H255" s="313"/>
      <c r="I255" s="1"/>
      <c r="J255" s="265"/>
    </row>
    <row r="256" spans="1:10" ht="15.75" customHeight="1">
      <c r="A256" s="1"/>
      <c r="B256" s="301"/>
      <c r="C256" s="304"/>
      <c r="D256" s="301"/>
      <c r="E256" s="1"/>
      <c r="F256" s="304"/>
      <c r="G256" s="301"/>
      <c r="H256" s="313"/>
      <c r="I256" s="1"/>
      <c r="J256" s="265"/>
    </row>
    <row r="257" spans="1:10" ht="15.75" customHeight="1">
      <c r="A257" s="1"/>
      <c r="B257" s="301"/>
      <c r="C257" s="304"/>
      <c r="D257" s="301"/>
      <c r="E257" s="1"/>
      <c r="F257" s="304"/>
      <c r="G257" s="301"/>
      <c r="H257" s="313"/>
      <c r="I257" s="1"/>
      <c r="J257" s="265"/>
    </row>
    <row r="258" spans="1:10" ht="15.75" customHeight="1">
      <c r="A258" s="1"/>
      <c r="B258" s="301"/>
      <c r="C258" s="304"/>
      <c r="D258" s="301"/>
      <c r="E258" s="1"/>
      <c r="F258" s="304"/>
      <c r="G258" s="301"/>
      <c r="H258" s="313"/>
      <c r="I258" s="1"/>
      <c r="J258" s="265"/>
    </row>
    <row r="259" spans="1:10" ht="15.75" customHeight="1">
      <c r="A259" s="312"/>
      <c r="B259" s="301"/>
      <c r="C259" s="304"/>
      <c r="D259" s="301"/>
      <c r="E259" s="1"/>
      <c r="F259" s="304"/>
      <c r="G259" s="301"/>
      <c r="H259" s="313"/>
      <c r="I259" s="1"/>
      <c r="J259" s="265"/>
    </row>
    <row r="260" spans="1:10" ht="15.75" customHeight="1">
      <c r="A260" s="312"/>
      <c r="B260" s="301"/>
      <c r="C260" s="304"/>
      <c r="D260" s="301"/>
      <c r="E260" s="1"/>
      <c r="F260" s="304"/>
      <c r="G260" s="301"/>
      <c r="H260" s="313"/>
      <c r="I260" s="1"/>
      <c r="J260" s="265"/>
    </row>
    <row r="261" spans="1:10" ht="15.75" customHeight="1">
      <c r="A261" s="1"/>
      <c r="B261" s="301"/>
      <c r="C261" s="304"/>
      <c r="D261" s="301"/>
      <c r="E261" s="1"/>
      <c r="F261" s="304"/>
      <c r="G261" s="301"/>
      <c r="H261" s="313"/>
      <c r="I261" s="1"/>
      <c r="J261" s="265"/>
    </row>
    <row r="262" spans="1:10" ht="15.75" customHeight="1">
      <c r="A262" s="1"/>
      <c r="B262" s="301"/>
      <c r="C262" s="304"/>
      <c r="D262" s="301"/>
      <c r="E262" s="1"/>
      <c r="F262" s="304"/>
      <c r="G262" s="301"/>
      <c r="H262" s="313"/>
      <c r="I262" s="1"/>
      <c r="J262" s="265"/>
    </row>
    <row r="263" spans="1:10" ht="15.75" customHeight="1">
      <c r="A263" s="312"/>
      <c r="B263" s="301"/>
      <c r="C263" s="304"/>
      <c r="D263" s="301"/>
      <c r="E263" s="1"/>
      <c r="F263" s="304"/>
      <c r="G263" s="301"/>
      <c r="H263" s="313"/>
      <c r="I263" s="1"/>
      <c r="J263" s="265"/>
    </row>
    <row r="264" spans="1:10" ht="15.75" customHeight="1">
      <c r="A264" s="1"/>
      <c r="B264" s="301"/>
      <c r="C264" s="304"/>
      <c r="D264" s="301"/>
      <c r="E264" s="1"/>
      <c r="F264" s="304"/>
      <c r="G264" s="301"/>
      <c r="H264" s="313"/>
      <c r="I264" s="1"/>
      <c r="J264" s="265"/>
    </row>
    <row r="265" spans="1:10" ht="15.75" customHeight="1">
      <c r="A265" s="1"/>
      <c r="B265" s="301"/>
      <c r="C265" s="304"/>
      <c r="D265" s="301"/>
      <c r="E265" s="1"/>
      <c r="F265" s="304"/>
      <c r="G265" s="301"/>
      <c r="H265" s="313"/>
      <c r="I265" s="1"/>
      <c r="J265" s="265"/>
    </row>
    <row r="266" spans="1:10" ht="15.75" customHeight="1">
      <c r="A266" s="1"/>
      <c r="B266" s="301"/>
      <c r="C266" s="304"/>
      <c r="D266" s="301"/>
      <c r="E266" s="1"/>
      <c r="F266" s="304"/>
      <c r="G266" s="301"/>
      <c r="H266" s="313"/>
      <c r="I266" s="1"/>
      <c r="J266" s="265"/>
    </row>
    <row r="267" spans="1:10" ht="15.75" customHeight="1">
      <c r="A267" s="1"/>
      <c r="B267" s="301"/>
      <c r="C267" s="304"/>
      <c r="D267" s="301"/>
      <c r="E267" s="1"/>
      <c r="F267" s="314"/>
      <c r="G267" s="1"/>
      <c r="H267" s="313"/>
      <c r="I267" s="1"/>
      <c r="J267" s="265"/>
    </row>
    <row r="268" spans="1:10" ht="15.75" customHeight="1">
      <c r="A268" s="303"/>
      <c r="B268" s="303"/>
      <c r="C268" s="303"/>
      <c r="D268" s="303"/>
      <c r="E268" s="303"/>
      <c r="F268" s="303"/>
      <c r="G268" s="303"/>
      <c r="H268" s="303"/>
      <c r="I268" s="303"/>
      <c r="J268" s="265"/>
    </row>
    <row r="269" spans="1:10" ht="15.75" customHeight="1">
      <c r="A269" s="303"/>
      <c r="B269" s="303"/>
      <c r="C269" s="303"/>
      <c r="D269" s="303"/>
      <c r="E269" s="303"/>
      <c r="F269" s="303"/>
      <c r="G269" s="303"/>
      <c r="H269" s="303"/>
      <c r="I269" s="303"/>
      <c r="J269" s="265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5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5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5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5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5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5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5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5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5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5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5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5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5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5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5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65"/>
    </row>
    <row r="286" spans="1:1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265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65"/>
    </row>
    <row r="288" spans="1:1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265"/>
    </row>
    <row r="289" spans="1:1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265"/>
    </row>
    <row r="290" spans="1:1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265"/>
    </row>
    <row r="291" spans="1:10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265"/>
    </row>
    <row r="292" spans="1:10" ht="15.75" customHeight="1"/>
    <row r="293" spans="1:10" ht="15.75" customHeight="1"/>
    <row r="294" spans="1:10" ht="15.75" customHeight="1"/>
    <row r="295" spans="1:10" ht="15.75" customHeight="1"/>
    <row r="296" spans="1:10" ht="15.75" customHeight="1"/>
    <row r="297" spans="1:10" ht="15.75" customHeight="1"/>
    <row r="298" spans="1:10" ht="15.75" customHeight="1"/>
    <row r="299" spans="1:10" ht="15.75" customHeight="1"/>
    <row r="300" spans="1:10" ht="15.75" customHeight="1"/>
    <row r="301" spans="1:10" ht="15.75" customHeight="1"/>
    <row r="302" spans="1:10" ht="15.75" customHeight="1"/>
    <row r="303" spans="1:10" ht="15.75" customHeight="1"/>
    <row r="304" spans="1:10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17">
    <mergeCell ref="A181:A182"/>
    <mergeCell ref="B181:B182"/>
    <mergeCell ref="E181:E182"/>
    <mergeCell ref="E185:E186"/>
    <mergeCell ref="I224:I226"/>
    <mergeCell ref="C181:C182"/>
    <mergeCell ref="D181:D182"/>
    <mergeCell ref="A184:D184"/>
    <mergeCell ref="A185:A186"/>
    <mergeCell ref="B185:B186"/>
    <mergeCell ref="C185:C186"/>
    <mergeCell ref="D185:D186"/>
    <mergeCell ref="A2:K2"/>
    <mergeCell ref="A36:G36"/>
    <mergeCell ref="A41:G41"/>
    <mergeCell ref="F72:H72"/>
    <mergeCell ref="A131:H131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Y1010"/>
  <sheetViews>
    <sheetView workbookViewId="0"/>
  </sheetViews>
  <sheetFormatPr defaultColWidth="14.42578125" defaultRowHeight="15" customHeight="1"/>
  <cols>
    <col min="1" max="1" width="50.28515625" customWidth="1"/>
    <col min="2" max="2" width="16.8554687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8.140625" customWidth="1"/>
    <col min="12" max="12" width="13.28515625" customWidth="1"/>
    <col min="13" max="26" width="8.85546875" customWidth="1"/>
  </cols>
  <sheetData>
    <row r="2" spans="1:12" ht="24">
      <c r="A2" s="521" t="s">
        <v>0</v>
      </c>
      <c r="B2" s="522"/>
      <c r="C2" s="522"/>
      <c r="D2" s="522"/>
      <c r="E2" s="522"/>
      <c r="F2" s="522"/>
      <c r="G2" s="522"/>
      <c r="H2" s="522"/>
      <c r="I2" s="522"/>
      <c r="J2" s="522"/>
      <c r="K2" s="522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854</v>
      </c>
      <c r="B4" s="19" t="s">
        <v>14</v>
      </c>
      <c r="C4" s="11">
        <v>1</v>
      </c>
      <c r="D4" s="12">
        <v>0</v>
      </c>
      <c r="E4" s="13"/>
      <c r="F4" s="14"/>
      <c r="G4" s="12">
        <f t="shared" ref="G4:G33" si="0">D4+E4-F4</f>
        <v>0</v>
      </c>
      <c r="H4" s="14">
        <v>1</v>
      </c>
      <c r="I4" s="15">
        <f t="shared" ref="I4:I33" si="1">C4*G4*H4</f>
        <v>0</v>
      </c>
      <c r="J4" s="16">
        <v>0</v>
      </c>
      <c r="K4" s="17">
        <v>190</v>
      </c>
      <c r="L4" s="17">
        <f t="shared" ref="L4:L33" si="2">J4*K4</f>
        <v>0</v>
      </c>
    </row>
    <row r="5" spans="1:12">
      <c r="A5" s="9" t="s">
        <v>855</v>
      </c>
      <c r="B5" s="19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856</v>
      </c>
      <c r="B6" s="19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857</v>
      </c>
      <c r="B7" s="19" t="s">
        <v>16</v>
      </c>
      <c r="C7" s="11">
        <v>1</v>
      </c>
      <c r="D7" s="12">
        <v>0</v>
      </c>
      <c r="E7" s="13"/>
      <c r="F7" s="14"/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858</v>
      </c>
      <c r="B8" s="19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859</v>
      </c>
      <c r="B9" s="19" t="s">
        <v>16</v>
      </c>
      <c r="C9" s="11">
        <v>0.5</v>
      </c>
      <c r="D9" s="12">
        <v>0</v>
      </c>
      <c r="E9" s="13"/>
      <c r="F9" s="14"/>
      <c r="G9" s="12">
        <f t="shared" si="0"/>
        <v>0</v>
      </c>
      <c r="H9" s="14">
        <v>10</v>
      </c>
      <c r="I9" s="15">
        <f t="shared" si="1"/>
        <v>0</v>
      </c>
      <c r="J9" s="16">
        <f t="shared" si="3"/>
        <v>0</v>
      </c>
      <c r="K9" s="17">
        <v>87.5</v>
      </c>
      <c r="L9" s="17">
        <f t="shared" si="2"/>
        <v>0</v>
      </c>
    </row>
    <row r="10" spans="1:12">
      <c r="A10" s="9" t="s">
        <v>860</v>
      </c>
      <c r="B10" s="19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861</v>
      </c>
      <c r="B11" s="19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862</v>
      </c>
      <c r="B12" s="19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863</v>
      </c>
      <c r="B13" s="19" t="s">
        <v>16</v>
      </c>
      <c r="C13" s="11">
        <v>1</v>
      </c>
      <c r="D13" s="12">
        <v>0</v>
      </c>
      <c r="E13" s="13"/>
      <c r="F13" s="14"/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864</v>
      </c>
      <c r="B14" s="19" t="s">
        <v>26</v>
      </c>
      <c r="C14" s="11">
        <v>0.2</v>
      </c>
      <c r="D14" s="12">
        <v>275</v>
      </c>
      <c r="E14" s="13"/>
      <c r="F14" s="14"/>
      <c r="G14" s="12">
        <f t="shared" si="0"/>
        <v>275</v>
      </c>
      <c r="H14" s="14">
        <v>18</v>
      </c>
      <c r="I14" s="15">
        <f t="shared" si="1"/>
        <v>990</v>
      </c>
      <c r="J14" s="16">
        <f t="shared" si="4"/>
        <v>4950</v>
      </c>
      <c r="K14" s="17">
        <v>68</v>
      </c>
      <c r="L14" s="17">
        <f t="shared" si="2"/>
        <v>336600</v>
      </c>
    </row>
    <row r="15" spans="1:12">
      <c r="A15" s="9" t="s">
        <v>865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90">
        <v>0</v>
      </c>
      <c r="L15" s="17">
        <f t="shared" si="2"/>
        <v>0</v>
      </c>
    </row>
    <row r="16" spans="1:12" ht="29.25">
      <c r="A16" s="21" t="s">
        <v>866</v>
      </c>
      <c r="B16" s="19" t="s">
        <v>26</v>
      </c>
      <c r="C16" s="11">
        <v>0.2</v>
      </c>
      <c r="D16" s="12">
        <v>0</v>
      </c>
      <c r="E16" s="22">
        <v>46</v>
      </c>
      <c r="F16" s="14"/>
      <c r="G16" s="12">
        <f t="shared" si="0"/>
        <v>46</v>
      </c>
      <c r="H16" s="14">
        <v>18</v>
      </c>
      <c r="I16" s="15">
        <f t="shared" si="1"/>
        <v>165.60000000000002</v>
      </c>
      <c r="J16" s="16">
        <f t="shared" ref="J16:J19" si="5">H16*G16</f>
        <v>828</v>
      </c>
      <c r="K16" s="17">
        <v>70</v>
      </c>
      <c r="L16" s="17">
        <f t="shared" si="2"/>
        <v>57960</v>
      </c>
    </row>
    <row r="17" spans="1:12">
      <c r="A17" s="21" t="s">
        <v>867</v>
      </c>
      <c r="B17" s="19" t="s">
        <v>26</v>
      </c>
      <c r="C17" s="11">
        <v>0.2</v>
      </c>
      <c r="D17" s="12">
        <v>195</v>
      </c>
      <c r="E17" s="22"/>
      <c r="F17" s="14"/>
      <c r="G17" s="12">
        <f t="shared" si="0"/>
        <v>195</v>
      </c>
      <c r="H17" s="14">
        <v>18</v>
      </c>
      <c r="I17" s="15">
        <f t="shared" si="1"/>
        <v>702</v>
      </c>
      <c r="J17" s="16">
        <f t="shared" si="5"/>
        <v>3510</v>
      </c>
      <c r="K17" s="17">
        <v>94.1</v>
      </c>
      <c r="L17" s="17">
        <f t="shared" si="2"/>
        <v>330291</v>
      </c>
    </row>
    <row r="18" spans="1:12">
      <c r="A18" s="9" t="s">
        <v>868</v>
      </c>
      <c r="B18" s="19" t="s">
        <v>26</v>
      </c>
      <c r="C18" s="11">
        <v>0.2</v>
      </c>
      <c r="D18" s="23">
        <v>0</v>
      </c>
      <c r="E18" s="13">
        <v>34</v>
      </c>
      <c r="F18" s="14"/>
      <c r="G18" s="12">
        <f t="shared" si="0"/>
        <v>34</v>
      </c>
      <c r="H18" s="14">
        <v>18</v>
      </c>
      <c r="I18" s="15">
        <f t="shared" si="1"/>
        <v>122.4</v>
      </c>
      <c r="J18" s="16">
        <f t="shared" si="5"/>
        <v>612</v>
      </c>
      <c r="K18" s="17">
        <v>70</v>
      </c>
      <c r="L18" s="17">
        <f t="shared" si="2"/>
        <v>42840</v>
      </c>
    </row>
    <row r="19" spans="1:12">
      <c r="A19" s="9" t="s">
        <v>31</v>
      </c>
      <c r="B19" s="10"/>
      <c r="C19" s="11">
        <v>1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869</v>
      </c>
      <c r="B20" s="19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3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870</v>
      </c>
      <c r="B21" s="19" t="s">
        <v>34</v>
      </c>
      <c r="C21" s="11">
        <v>0.11</v>
      </c>
      <c r="D21" s="12">
        <v>0</v>
      </c>
      <c r="E21" s="13"/>
      <c r="F21" s="14"/>
      <c r="G21" s="12">
        <f t="shared" si="0"/>
        <v>0</v>
      </c>
      <c r="H21" s="14">
        <v>10</v>
      </c>
      <c r="I21" s="15">
        <f t="shared" si="1"/>
        <v>0</v>
      </c>
      <c r="J21" s="16">
        <f t="shared" si="6"/>
        <v>0</v>
      </c>
      <c r="K21" s="17">
        <v>39</v>
      </c>
      <c r="L21" s="17">
        <f t="shared" si="2"/>
        <v>0</v>
      </c>
    </row>
    <row r="22" spans="1:12" ht="15.75" customHeight="1">
      <c r="A22" s="9" t="s">
        <v>871</v>
      </c>
      <c r="B22" s="19" t="s">
        <v>34</v>
      </c>
      <c r="C22" s="11">
        <v>0.11</v>
      </c>
      <c r="D22" s="12">
        <v>9</v>
      </c>
      <c r="E22" s="13"/>
      <c r="F22" s="14"/>
      <c r="G22" s="12">
        <f t="shared" si="0"/>
        <v>9</v>
      </c>
      <c r="H22" s="14">
        <v>10</v>
      </c>
      <c r="I22" s="15">
        <f t="shared" si="1"/>
        <v>9.9</v>
      </c>
      <c r="J22" s="16">
        <f t="shared" si="6"/>
        <v>90</v>
      </c>
      <c r="K22" s="17">
        <v>39</v>
      </c>
      <c r="L22" s="17">
        <f t="shared" si="2"/>
        <v>3510</v>
      </c>
    </row>
    <row r="23" spans="1:12" ht="15.75" customHeight="1">
      <c r="A23" s="9" t="s">
        <v>872</v>
      </c>
      <c r="B23" s="19" t="s">
        <v>34</v>
      </c>
      <c r="C23" s="11">
        <v>0.11</v>
      </c>
      <c r="D23" s="12">
        <v>2</v>
      </c>
      <c r="E23" s="13"/>
      <c r="F23" s="14"/>
      <c r="G23" s="12">
        <f t="shared" si="0"/>
        <v>2</v>
      </c>
      <c r="H23" s="14">
        <v>10</v>
      </c>
      <c r="I23" s="15">
        <f t="shared" si="1"/>
        <v>2.2000000000000002</v>
      </c>
      <c r="J23" s="16">
        <f t="shared" si="6"/>
        <v>20</v>
      </c>
      <c r="K23" s="17">
        <v>39</v>
      </c>
      <c r="L23" s="17">
        <f t="shared" si="2"/>
        <v>780</v>
      </c>
    </row>
    <row r="24" spans="1:12" ht="15.75" customHeight="1">
      <c r="A24" s="9" t="s">
        <v>873</v>
      </c>
      <c r="B24" s="19" t="s">
        <v>34</v>
      </c>
      <c r="C24" s="11">
        <v>0.11</v>
      </c>
      <c r="D24" s="12">
        <v>5</v>
      </c>
      <c r="E24" s="13"/>
      <c r="F24" s="14"/>
      <c r="G24" s="12">
        <f t="shared" si="0"/>
        <v>5</v>
      </c>
      <c r="H24" s="14">
        <v>10</v>
      </c>
      <c r="I24" s="15">
        <f t="shared" si="1"/>
        <v>5.5</v>
      </c>
      <c r="J24" s="16">
        <f t="shared" si="6"/>
        <v>50</v>
      </c>
      <c r="K24" s="17">
        <v>39</v>
      </c>
      <c r="L24" s="17">
        <f t="shared" si="2"/>
        <v>1950</v>
      </c>
    </row>
    <row r="25" spans="1:12" ht="15.75" customHeight="1">
      <c r="A25" s="146" t="s">
        <v>874</v>
      </c>
      <c r="B25" s="19" t="s">
        <v>34</v>
      </c>
      <c r="C25" s="11">
        <v>0.1</v>
      </c>
      <c r="D25" s="12">
        <v>576</v>
      </c>
      <c r="E25" s="14">
        <v>864</v>
      </c>
      <c r="F25" s="14"/>
      <c r="G25" s="12">
        <f t="shared" si="0"/>
        <v>1440</v>
      </c>
      <c r="H25" s="14">
        <v>12</v>
      </c>
      <c r="I25" s="15">
        <f t="shared" si="1"/>
        <v>1728</v>
      </c>
      <c r="J25" s="16">
        <f t="shared" si="6"/>
        <v>17280</v>
      </c>
      <c r="K25" s="17">
        <v>32.5</v>
      </c>
      <c r="L25" s="17">
        <f t="shared" si="2"/>
        <v>561600</v>
      </c>
    </row>
    <row r="26" spans="1:12" ht="15.75" customHeight="1">
      <c r="A26" s="146" t="s">
        <v>875</v>
      </c>
      <c r="B26" s="19" t="s">
        <v>34</v>
      </c>
      <c r="C26" s="11">
        <v>0.1</v>
      </c>
      <c r="D26" s="12">
        <v>1440</v>
      </c>
      <c r="E26" s="14"/>
      <c r="F26" s="14"/>
      <c r="G26" s="12">
        <f t="shared" si="0"/>
        <v>1440</v>
      </c>
      <c r="H26" s="14">
        <v>12</v>
      </c>
      <c r="I26" s="15">
        <f t="shared" si="1"/>
        <v>1728</v>
      </c>
      <c r="J26" s="16">
        <f t="shared" si="6"/>
        <v>17280</v>
      </c>
      <c r="K26" s="17">
        <v>32.5</v>
      </c>
      <c r="L26" s="17">
        <f t="shared" si="2"/>
        <v>561600</v>
      </c>
    </row>
    <row r="27" spans="1:12" ht="15.75" customHeight="1">
      <c r="A27" s="146" t="s">
        <v>876</v>
      </c>
      <c r="B27" s="19" t="s">
        <v>34</v>
      </c>
      <c r="C27" s="11">
        <v>0.1</v>
      </c>
      <c r="D27" s="12">
        <v>0</v>
      </c>
      <c r="E27" s="14"/>
      <c r="F27" s="14"/>
      <c r="G27" s="12">
        <f t="shared" si="0"/>
        <v>0</v>
      </c>
      <c r="H27" s="14">
        <v>12</v>
      </c>
      <c r="I27" s="15">
        <f t="shared" si="1"/>
        <v>0</v>
      </c>
      <c r="J27" s="16">
        <f t="shared" si="6"/>
        <v>0</v>
      </c>
      <c r="K27" s="17">
        <v>32.5</v>
      </c>
      <c r="L27" s="17">
        <f t="shared" si="2"/>
        <v>0</v>
      </c>
    </row>
    <row r="28" spans="1:12" ht="15.75" customHeight="1">
      <c r="A28" s="146" t="s">
        <v>877</v>
      </c>
      <c r="B28" s="19" t="s">
        <v>34</v>
      </c>
      <c r="C28" s="11">
        <v>0.1</v>
      </c>
      <c r="D28" s="12">
        <v>0</v>
      </c>
      <c r="E28" s="14"/>
      <c r="F28" s="14"/>
      <c r="G28" s="12">
        <f t="shared" si="0"/>
        <v>0</v>
      </c>
      <c r="H28" s="14">
        <v>12</v>
      </c>
      <c r="I28" s="15">
        <f t="shared" si="1"/>
        <v>0</v>
      </c>
      <c r="J28" s="16">
        <f t="shared" si="6"/>
        <v>0</v>
      </c>
      <c r="K28" s="17">
        <v>32.5</v>
      </c>
      <c r="L28" s="17">
        <f t="shared" si="2"/>
        <v>0</v>
      </c>
    </row>
    <row r="29" spans="1:12" ht="15.75" customHeight="1">
      <c r="A29" s="146" t="s">
        <v>878</v>
      </c>
      <c r="B29" s="19" t="s">
        <v>34</v>
      </c>
      <c r="C29" s="11">
        <v>0.1</v>
      </c>
      <c r="D29" s="12">
        <v>0</v>
      </c>
      <c r="E29" s="14"/>
      <c r="F29" s="14"/>
      <c r="G29" s="12">
        <f t="shared" si="0"/>
        <v>0</v>
      </c>
      <c r="H29" s="14">
        <v>12</v>
      </c>
      <c r="I29" s="15">
        <f t="shared" si="1"/>
        <v>0</v>
      </c>
      <c r="J29" s="16">
        <f t="shared" si="6"/>
        <v>0</v>
      </c>
      <c r="K29" s="17">
        <v>34</v>
      </c>
      <c r="L29" s="17">
        <f t="shared" si="2"/>
        <v>0</v>
      </c>
    </row>
    <row r="30" spans="1:12" ht="15.75" customHeight="1">
      <c r="A30" s="146" t="s">
        <v>879</v>
      </c>
      <c r="B30" s="19" t="s">
        <v>34</v>
      </c>
      <c r="C30" s="11">
        <v>0.1</v>
      </c>
      <c r="D30" s="12">
        <v>0</v>
      </c>
      <c r="E30" s="14"/>
      <c r="F30" s="14"/>
      <c r="G30" s="12">
        <f t="shared" si="0"/>
        <v>0</v>
      </c>
      <c r="H30" s="14">
        <v>12</v>
      </c>
      <c r="I30" s="15">
        <f t="shared" si="1"/>
        <v>0</v>
      </c>
      <c r="J30" s="16">
        <f t="shared" si="6"/>
        <v>0</v>
      </c>
      <c r="K30" s="17">
        <v>34</v>
      </c>
      <c r="L30" s="17">
        <f t="shared" si="2"/>
        <v>0</v>
      </c>
    </row>
    <row r="31" spans="1:12" ht="15.75" customHeight="1">
      <c r="A31" s="146" t="s">
        <v>880</v>
      </c>
      <c r="B31" s="19" t="s">
        <v>34</v>
      </c>
      <c r="C31" s="11">
        <v>0.1</v>
      </c>
      <c r="D31" s="12">
        <v>0</v>
      </c>
      <c r="E31" s="14"/>
      <c r="F31" s="14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6" t="s">
        <v>881</v>
      </c>
      <c r="B32" s="19" t="s">
        <v>34</v>
      </c>
      <c r="C32" s="11">
        <v>0.1</v>
      </c>
      <c r="D32" s="12">
        <v>0</v>
      </c>
      <c r="E32" s="14"/>
      <c r="F32" s="14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146" t="s">
        <v>647</v>
      </c>
      <c r="B33" s="19" t="s">
        <v>26</v>
      </c>
      <c r="C33" s="11">
        <v>0.2</v>
      </c>
      <c r="D33" s="12">
        <v>80</v>
      </c>
      <c r="E33" s="14"/>
      <c r="F33" s="14"/>
      <c r="G33" s="12">
        <f t="shared" si="0"/>
        <v>80</v>
      </c>
      <c r="H33" s="14">
        <v>18</v>
      </c>
      <c r="I33" s="15">
        <f t="shared" si="1"/>
        <v>288</v>
      </c>
      <c r="J33" s="16">
        <f t="shared" si="6"/>
        <v>1440</v>
      </c>
      <c r="K33" s="17">
        <v>94.1</v>
      </c>
      <c r="L33" s="17">
        <f t="shared" si="2"/>
        <v>135504</v>
      </c>
    </row>
    <row r="34" spans="1:12" ht="15.75" customHeight="1">
      <c r="A34" s="25"/>
      <c r="B34" s="258"/>
      <c r="C34" s="26">
        <f t="shared" ref="C34:G34" si="7">SUM(C4:C33)</f>
        <v>13.439999999999991</v>
      </c>
      <c r="D34" s="27">
        <f t="shared" si="7"/>
        <v>2582</v>
      </c>
      <c r="E34" s="27">
        <f t="shared" si="7"/>
        <v>944</v>
      </c>
      <c r="F34" s="27">
        <f t="shared" si="7"/>
        <v>0</v>
      </c>
      <c r="G34" s="27">
        <f t="shared" si="7"/>
        <v>3526</v>
      </c>
      <c r="H34" s="28"/>
      <c r="I34" s="29">
        <f t="shared" ref="I34:J34" si="8">SUM(I4:I33)</f>
        <v>5741.6</v>
      </c>
      <c r="J34" s="30">
        <f t="shared" si="8"/>
        <v>46060</v>
      </c>
      <c r="K34" s="31"/>
      <c r="L34" s="32">
        <f>SUM(L4:L33)</f>
        <v>2032635</v>
      </c>
    </row>
    <row r="35" spans="1:12" ht="15.75" customHeight="1"/>
    <row r="36" spans="1:12" ht="15.75" customHeight="1">
      <c r="A36" s="523" t="s">
        <v>39</v>
      </c>
      <c r="B36" s="524"/>
      <c r="C36" s="524"/>
      <c r="D36" s="524"/>
      <c r="E36" s="524"/>
      <c r="F36" s="524"/>
      <c r="G36" s="525"/>
    </row>
    <row r="37" spans="1:12" ht="15.75" customHeight="1">
      <c r="A37" s="33" t="s">
        <v>40</v>
      </c>
      <c r="B37" s="34" t="s">
        <v>1</v>
      </c>
      <c r="C37" s="5" t="s">
        <v>41</v>
      </c>
      <c r="D37" s="35" t="s">
        <v>42</v>
      </c>
      <c r="E37" s="36" t="s">
        <v>43</v>
      </c>
      <c r="F37" s="5" t="s">
        <v>44</v>
      </c>
      <c r="G37" s="37" t="s">
        <v>45</v>
      </c>
    </row>
    <row r="38" spans="1:12" ht="15.75" customHeight="1">
      <c r="A38" s="38" t="s">
        <v>46</v>
      </c>
      <c r="B38" s="39" t="s">
        <v>47</v>
      </c>
      <c r="C38" s="15">
        <v>0</v>
      </c>
      <c r="D38" s="15">
        <v>0</v>
      </c>
      <c r="E38" s="15">
        <v>0</v>
      </c>
      <c r="F38" s="15">
        <f t="shared" ref="F38:F39" si="9">C38+D38-E38</f>
        <v>0</v>
      </c>
      <c r="G38" s="40">
        <f>C38</f>
        <v>0</v>
      </c>
    </row>
    <row r="39" spans="1:12" ht="15.75" customHeight="1">
      <c r="A39" s="33" t="s">
        <v>48</v>
      </c>
      <c r="B39" s="41" t="s">
        <v>49</v>
      </c>
      <c r="C39" s="15">
        <v>7000</v>
      </c>
      <c r="D39" s="15"/>
      <c r="E39" s="15">
        <v>0</v>
      </c>
      <c r="F39" s="15">
        <f t="shared" si="9"/>
        <v>7000</v>
      </c>
      <c r="G39" s="40">
        <v>0</v>
      </c>
    </row>
    <row r="40" spans="1:12" ht="15.75" customHeight="1"/>
    <row r="41" spans="1:12" ht="15.75" customHeight="1">
      <c r="A41" s="526" t="s">
        <v>50</v>
      </c>
      <c r="B41" s="527"/>
      <c r="C41" s="527"/>
      <c r="D41" s="527"/>
      <c r="E41" s="527"/>
      <c r="F41" s="527"/>
      <c r="G41" s="528"/>
    </row>
    <row r="42" spans="1:12" ht="15.75" customHeight="1">
      <c r="A42" s="259"/>
      <c r="B42" s="44" t="s">
        <v>51</v>
      </c>
      <c r="C42" s="45" t="s">
        <v>52</v>
      </c>
      <c r="D42" s="46" t="s">
        <v>53</v>
      </c>
      <c r="E42" s="46" t="s">
        <v>54</v>
      </c>
      <c r="F42" s="47" t="s">
        <v>11</v>
      </c>
      <c r="G42" s="48" t="s">
        <v>55</v>
      </c>
    </row>
    <row r="43" spans="1:12" ht="15.75" customHeight="1">
      <c r="A43" s="49" t="s">
        <v>56</v>
      </c>
      <c r="B43" s="53">
        <v>50.699999999999932</v>
      </c>
      <c r="C43" s="51"/>
      <c r="D43" s="52"/>
      <c r="E43" s="53">
        <f t="shared" ref="E43:E69" si="10">B43+C43-D43</f>
        <v>50.699999999999932</v>
      </c>
      <c r="F43" s="54">
        <v>196</v>
      </c>
      <c r="G43" s="55">
        <f t="shared" ref="G43:G69" si="11">E43*F43</f>
        <v>9937.1999999999862</v>
      </c>
    </row>
    <row r="44" spans="1:12" ht="15.75" customHeight="1">
      <c r="A44" s="49" t="s">
        <v>882</v>
      </c>
      <c r="B44" s="53">
        <v>5000</v>
      </c>
      <c r="C44" s="51"/>
      <c r="D44" s="52"/>
      <c r="E44" s="53">
        <f t="shared" si="10"/>
        <v>5000</v>
      </c>
      <c r="F44" s="54">
        <v>196</v>
      </c>
      <c r="G44" s="55">
        <f t="shared" si="11"/>
        <v>980000</v>
      </c>
    </row>
    <row r="45" spans="1:12" ht="15.75" customHeight="1">
      <c r="A45" s="49" t="s">
        <v>883</v>
      </c>
      <c r="B45" s="53">
        <v>30.299999999999969</v>
      </c>
      <c r="C45" s="51"/>
      <c r="D45" s="52"/>
      <c r="E45" s="53">
        <f t="shared" si="10"/>
        <v>30.299999999999969</v>
      </c>
      <c r="F45" s="54">
        <v>196</v>
      </c>
      <c r="G45" s="55">
        <f t="shared" si="11"/>
        <v>5938.7999999999938</v>
      </c>
    </row>
    <row r="46" spans="1:12" ht="15.75" customHeight="1">
      <c r="A46" s="49" t="s">
        <v>884</v>
      </c>
      <c r="B46" s="53">
        <v>39</v>
      </c>
      <c r="C46" s="51"/>
      <c r="D46" s="52"/>
      <c r="E46" s="53">
        <f t="shared" si="10"/>
        <v>39</v>
      </c>
      <c r="F46" s="54">
        <v>196</v>
      </c>
      <c r="G46" s="55">
        <f t="shared" si="11"/>
        <v>7644</v>
      </c>
    </row>
    <row r="47" spans="1:12" ht="15.75" customHeight="1">
      <c r="A47" s="49" t="s">
        <v>885</v>
      </c>
      <c r="B47" s="53">
        <v>67.800000000000011</v>
      </c>
      <c r="C47" s="51"/>
      <c r="D47" s="52"/>
      <c r="E47" s="53">
        <f t="shared" si="10"/>
        <v>67.800000000000011</v>
      </c>
      <c r="F47" s="54">
        <v>196</v>
      </c>
      <c r="G47" s="55">
        <f t="shared" si="11"/>
        <v>13288.800000000003</v>
      </c>
    </row>
    <row r="48" spans="1:12" ht="15.75" customHeight="1">
      <c r="A48" s="49" t="s">
        <v>886</v>
      </c>
      <c r="B48" s="53">
        <v>23.699999999999989</v>
      </c>
      <c r="C48" s="51"/>
      <c r="D48" s="52"/>
      <c r="E48" s="53">
        <f t="shared" si="10"/>
        <v>23.699999999999989</v>
      </c>
      <c r="F48" s="54">
        <v>196</v>
      </c>
      <c r="G48" s="55">
        <f t="shared" si="11"/>
        <v>4645.199999999998</v>
      </c>
    </row>
    <row r="49" spans="1:7" ht="15.75" customHeight="1">
      <c r="A49" s="86" t="s">
        <v>887</v>
      </c>
      <c r="B49" s="90">
        <v>575</v>
      </c>
      <c r="C49" s="88"/>
      <c r="D49" s="89">
        <v>60</v>
      </c>
      <c r="E49" s="90">
        <f t="shared" si="10"/>
        <v>515</v>
      </c>
      <c r="F49" s="91">
        <v>140</v>
      </c>
      <c r="G49" s="92">
        <f t="shared" si="11"/>
        <v>72100</v>
      </c>
    </row>
    <row r="50" spans="1:7" ht="15.75" customHeight="1">
      <c r="A50" s="86" t="s">
        <v>888</v>
      </c>
      <c r="B50" s="90">
        <v>559</v>
      </c>
      <c r="C50" s="88"/>
      <c r="D50" s="89"/>
      <c r="E50" s="90">
        <f t="shared" si="10"/>
        <v>559</v>
      </c>
      <c r="F50" s="91">
        <v>140</v>
      </c>
      <c r="G50" s="92">
        <f t="shared" si="11"/>
        <v>78260</v>
      </c>
    </row>
    <row r="51" spans="1:7" ht="15.75" customHeight="1">
      <c r="A51" s="86" t="s">
        <v>889</v>
      </c>
      <c r="B51" s="90">
        <v>30.9</v>
      </c>
      <c r="C51" s="88"/>
      <c r="D51" s="89"/>
      <c r="E51" s="90">
        <f t="shared" si="10"/>
        <v>30.9</v>
      </c>
      <c r="F51" s="91">
        <v>140</v>
      </c>
      <c r="G51" s="92">
        <f t="shared" si="11"/>
        <v>4326</v>
      </c>
    </row>
    <row r="52" spans="1:7" ht="15.75" customHeight="1">
      <c r="A52" s="100" t="s">
        <v>890</v>
      </c>
      <c r="B52" s="104">
        <v>1252.5999999999997</v>
      </c>
      <c r="C52" s="102"/>
      <c r="D52" s="103">
        <v>249</v>
      </c>
      <c r="E52" s="104">
        <f t="shared" si="10"/>
        <v>1003.5999999999997</v>
      </c>
      <c r="F52" s="105">
        <v>140</v>
      </c>
      <c r="G52" s="106">
        <f t="shared" si="11"/>
        <v>140503.99999999994</v>
      </c>
    </row>
    <row r="53" spans="1:7" ht="36" customHeight="1">
      <c r="A53" s="71" t="s">
        <v>891</v>
      </c>
      <c r="B53" s="75">
        <v>0</v>
      </c>
      <c r="C53" s="73"/>
      <c r="D53" s="74"/>
      <c r="E53" s="75">
        <f t="shared" si="10"/>
        <v>0</v>
      </c>
      <c r="F53" s="76">
        <v>140</v>
      </c>
      <c r="G53" s="77">
        <f t="shared" si="11"/>
        <v>0</v>
      </c>
    </row>
    <row r="54" spans="1:7" ht="30.75" customHeight="1">
      <c r="A54" s="78" t="s">
        <v>892</v>
      </c>
      <c r="B54" s="75">
        <v>1110.0999999999999</v>
      </c>
      <c r="C54" s="73">
        <v>214.4</v>
      </c>
      <c r="D54" s="74">
        <v>647</v>
      </c>
      <c r="E54" s="75">
        <f t="shared" si="10"/>
        <v>677.5</v>
      </c>
      <c r="F54" s="76">
        <v>140</v>
      </c>
      <c r="G54" s="77">
        <f t="shared" si="11"/>
        <v>94850</v>
      </c>
    </row>
    <row r="55" spans="1:7" ht="30.75" customHeight="1">
      <c r="A55" s="79" t="s">
        <v>893</v>
      </c>
      <c r="B55" s="83">
        <v>1136</v>
      </c>
      <c r="C55" s="81">
        <v>208.4</v>
      </c>
      <c r="D55" s="82">
        <v>7</v>
      </c>
      <c r="E55" s="83">
        <f t="shared" si="10"/>
        <v>1337.4</v>
      </c>
      <c r="F55" s="84">
        <v>140</v>
      </c>
      <c r="G55" s="85">
        <f t="shared" si="11"/>
        <v>187236</v>
      </c>
    </row>
    <row r="56" spans="1:7" ht="15.75" customHeight="1">
      <c r="A56" s="63" t="s">
        <v>894</v>
      </c>
      <c r="B56" s="315">
        <v>1182.7</v>
      </c>
      <c r="C56" s="65"/>
      <c r="D56" s="66"/>
      <c r="E56" s="67">
        <f t="shared" si="10"/>
        <v>1182.7</v>
      </c>
      <c r="F56" s="68">
        <v>140</v>
      </c>
      <c r="G56" s="69">
        <f t="shared" si="11"/>
        <v>165578</v>
      </c>
    </row>
    <row r="57" spans="1:7" ht="15.75" customHeight="1">
      <c r="A57" s="63" t="s">
        <v>895</v>
      </c>
      <c r="B57" s="315">
        <v>0</v>
      </c>
      <c r="C57" s="65"/>
      <c r="D57" s="66"/>
      <c r="E57" s="67">
        <f t="shared" si="10"/>
        <v>0</v>
      </c>
      <c r="F57" s="68">
        <v>140</v>
      </c>
      <c r="G57" s="69">
        <f t="shared" si="11"/>
        <v>0</v>
      </c>
    </row>
    <row r="58" spans="1:7" ht="39" customHeight="1">
      <c r="A58" s="63" t="s">
        <v>896</v>
      </c>
      <c r="B58" s="67">
        <v>1083.7</v>
      </c>
      <c r="C58" s="65"/>
      <c r="D58" s="66"/>
      <c r="E58" s="67">
        <f t="shared" si="10"/>
        <v>1083.7</v>
      </c>
      <c r="F58" s="68">
        <v>140</v>
      </c>
      <c r="G58" s="69">
        <f t="shared" si="11"/>
        <v>151718</v>
      </c>
    </row>
    <row r="59" spans="1:7" ht="15.75" customHeight="1">
      <c r="A59" s="93" t="s">
        <v>897</v>
      </c>
      <c r="B59" s="97">
        <v>23.3</v>
      </c>
      <c r="C59" s="95"/>
      <c r="D59" s="96"/>
      <c r="E59" s="97">
        <f t="shared" si="10"/>
        <v>23.3</v>
      </c>
      <c r="F59" s="98">
        <v>140</v>
      </c>
      <c r="G59" s="99">
        <f t="shared" si="11"/>
        <v>3262</v>
      </c>
    </row>
    <row r="60" spans="1:7" ht="15.75" customHeight="1">
      <c r="A60" s="86" t="s">
        <v>898</v>
      </c>
      <c r="B60" s="90">
        <v>424</v>
      </c>
      <c r="C60" s="88"/>
      <c r="D60" s="89"/>
      <c r="E60" s="90">
        <f t="shared" si="10"/>
        <v>424</v>
      </c>
      <c r="F60" s="91">
        <v>128</v>
      </c>
      <c r="G60" s="92">
        <f t="shared" si="11"/>
        <v>54272</v>
      </c>
    </row>
    <row r="61" spans="1:7" ht="15.75" customHeight="1">
      <c r="A61" s="78" t="s">
        <v>899</v>
      </c>
      <c r="B61" s="75">
        <v>288</v>
      </c>
      <c r="C61" s="73"/>
      <c r="D61" s="74">
        <v>214.4</v>
      </c>
      <c r="E61" s="75">
        <f t="shared" si="10"/>
        <v>73.599999999999994</v>
      </c>
      <c r="F61" s="76">
        <v>128</v>
      </c>
      <c r="G61" s="77">
        <f t="shared" si="11"/>
        <v>9420.7999999999993</v>
      </c>
    </row>
    <row r="62" spans="1:7" ht="15.75" customHeight="1">
      <c r="A62" s="100" t="s">
        <v>900</v>
      </c>
      <c r="B62" s="104">
        <v>0</v>
      </c>
      <c r="C62" s="102"/>
      <c r="D62" s="103"/>
      <c r="E62" s="104">
        <f t="shared" si="10"/>
        <v>0</v>
      </c>
      <c r="F62" s="105">
        <v>128</v>
      </c>
      <c r="G62" s="106">
        <f t="shared" si="11"/>
        <v>0</v>
      </c>
    </row>
    <row r="63" spans="1:7" ht="15.75" customHeight="1">
      <c r="A63" s="79" t="s">
        <v>901</v>
      </c>
      <c r="B63" s="83">
        <v>500</v>
      </c>
      <c r="C63" s="81"/>
      <c r="D63" s="82">
        <v>208.4</v>
      </c>
      <c r="E63" s="83">
        <f t="shared" si="10"/>
        <v>291.60000000000002</v>
      </c>
      <c r="F63" s="84">
        <v>128</v>
      </c>
      <c r="G63" s="85">
        <f t="shared" si="11"/>
        <v>37324.800000000003</v>
      </c>
    </row>
    <row r="64" spans="1:7" ht="15.75" customHeight="1">
      <c r="A64" s="63" t="s">
        <v>902</v>
      </c>
      <c r="B64" s="315">
        <v>0</v>
      </c>
      <c r="C64" s="65">
        <v>5</v>
      </c>
      <c r="D64" s="66"/>
      <c r="E64" s="67">
        <f t="shared" si="10"/>
        <v>5</v>
      </c>
      <c r="F64" s="68">
        <v>128</v>
      </c>
      <c r="G64" s="69">
        <f t="shared" si="11"/>
        <v>640</v>
      </c>
    </row>
    <row r="65" spans="1:9" ht="15.75" customHeight="1">
      <c r="A65" s="86" t="s">
        <v>903</v>
      </c>
      <c r="B65" s="316">
        <v>170</v>
      </c>
      <c r="C65" s="108"/>
      <c r="D65" s="109"/>
      <c r="E65" s="90">
        <f t="shared" si="10"/>
        <v>170</v>
      </c>
      <c r="F65" s="91">
        <v>102</v>
      </c>
      <c r="G65" s="92">
        <f t="shared" si="11"/>
        <v>17340</v>
      </c>
    </row>
    <row r="66" spans="1:9" ht="15.75" customHeight="1">
      <c r="A66" s="78" t="s">
        <v>904</v>
      </c>
      <c r="B66" s="75">
        <v>309</v>
      </c>
      <c r="C66" s="73">
        <v>240</v>
      </c>
      <c r="D66" s="74"/>
      <c r="E66" s="75">
        <f t="shared" si="10"/>
        <v>549</v>
      </c>
      <c r="F66" s="76">
        <v>102</v>
      </c>
      <c r="G66" s="77">
        <f t="shared" si="11"/>
        <v>55998</v>
      </c>
    </row>
    <row r="67" spans="1:9" ht="15.75" customHeight="1">
      <c r="A67" s="100" t="s">
        <v>905</v>
      </c>
      <c r="B67" s="104">
        <v>711</v>
      </c>
      <c r="C67" s="102">
        <v>240</v>
      </c>
      <c r="D67" s="103"/>
      <c r="E67" s="104">
        <f t="shared" si="10"/>
        <v>951</v>
      </c>
      <c r="F67" s="105">
        <v>102</v>
      </c>
      <c r="G67" s="106">
        <f t="shared" si="11"/>
        <v>97002</v>
      </c>
    </row>
    <row r="68" spans="1:9" ht="26.25" customHeight="1">
      <c r="A68" s="79" t="s">
        <v>906</v>
      </c>
      <c r="B68" s="83">
        <v>280</v>
      </c>
      <c r="C68" s="81">
        <v>240</v>
      </c>
      <c r="D68" s="82"/>
      <c r="E68" s="83">
        <f t="shared" si="10"/>
        <v>520</v>
      </c>
      <c r="F68" s="84">
        <v>102</v>
      </c>
      <c r="G68" s="85">
        <f t="shared" si="11"/>
        <v>53040</v>
      </c>
    </row>
    <row r="69" spans="1:9" ht="15.75" customHeight="1">
      <c r="A69" s="63" t="s">
        <v>907</v>
      </c>
      <c r="B69" s="315">
        <v>180</v>
      </c>
      <c r="C69" s="65"/>
      <c r="D69" s="66">
        <v>5</v>
      </c>
      <c r="E69" s="67">
        <f t="shared" si="10"/>
        <v>175</v>
      </c>
      <c r="F69" s="68">
        <v>102</v>
      </c>
      <c r="G69" s="69">
        <f t="shared" si="11"/>
        <v>17850</v>
      </c>
    </row>
    <row r="70" spans="1:9" ht="15.75" customHeight="1">
      <c r="A70" s="260" t="s">
        <v>84</v>
      </c>
      <c r="B70" s="171">
        <f t="shared" ref="B70:E70" si="12">SUM(B43:B69)</f>
        <v>15026.8</v>
      </c>
      <c r="C70" s="171">
        <f t="shared" si="12"/>
        <v>1147.8</v>
      </c>
      <c r="D70" s="171">
        <f t="shared" si="12"/>
        <v>1390.8000000000002</v>
      </c>
      <c r="E70" s="261">
        <f t="shared" si="12"/>
        <v>14783.800000000001</v>
      </c>
      <c r="F70" s="262"/>
      <c r="G70" s="263">
        <f>SUM(G45:G69)</f>
        <v>1272238.3999999999</v>
      </c>
    </row>
    <row r="71" spans="1:9" ht="15.75" customHeight="1"/>
    <row r="72" spans="1:9" ht="15.75" customHeight="1">
      <c r="A72" s="264"/>
      <c r="B72" s="133"/>
      <c r="C72" s="133"/>
      <c r="D72" s="133"/>
      <c r="E72" s="133"/>
      <c r="F72" s="534"/>
      <c r="G72" s="522"/>
      <c r="H72" s="522"/>
      <c r="I72" s="265"/>
    </row>
    <row r="73" spans="1:9" ht="15.75" customHeight="1">
      <c r="A73" s="135" t="s">
        <v>92</v>
      </c>
      <c r="B73" s="136" t="s">
        <v>40</v>
      </c>
      <c r="C73" s="137" t="s">
        <v>93</v>
      </c>
      <c r="D73" s="137" t="s">
        <v>42</v>
      </c>
      <c r="E73" s="137" t="s">
        <v>94</v>
      </c>
      <c r="F73" s="137" t="s">
        <v>95</v>
      </c>
      <c r="G73" s="137" t="s">
        <v>96</v>
      </c>
      <c r="H73" s="138" t="s">
        <v>55</v>
      </c>
    </row>
    <row r="74" spans="1:9" ht="15.75" customHeight="1">
      <c r="A74" s="139" t="s">
        <v>97</v>
      </c>
      <c r="B74" s="140" t="s">
        <v>98</v>
      </c>
      <c r="C74" s="36">
        <v>0</v>
      </c>
      <c r="D74" s="141"/>
      <c r="E74" s="15"/>
      <c r="F74" s="36">
        <f t="shared" ref="F74:F100" si="13">C74+D74-E74</f>
        <v>0</v>
      </c>
      <c r="G74" s="142">
        <v>178</v>
      </c>
      <c r="H74" s="143">
        <f t="shared" ref="H74:H93" si="14">F74*G74</f>
        <v>0</v>
      </c>
    </row>
    <row r="75" spans="1:9" ht="15.75" customHeight="1">
      <c r="A75" s="9" t="s">
        <v>99</v>
      </c>
      <c r="B75" s="140" t="s">
        <v>100</v>
      </c>
      <c r="C75" s="36">
        <v>750</v>
      </c>
      <c r="D75" s="141"/>
      <c r="E75" s="15"/>
      <c r="F75" s="36">
        <f t="shared" si="13"/>
        <v>750</v>
      </c>
      <c r="G75" s="142">
        <v>178</v>
      </c>
      <c r="H75" s="143">
        <f t="shared" si="14"/>
        <v>133500</v>
      </c>
    </row>
    <row r="76" spans="1:9" ht="15.75" customHeight="1">
      <c r="A76" s="144" t="s">
        <v>101</v>
      </c>
      <c r="B76" s="145" t="s">
        <v>98</v>
      </c>
      <c r="C76" s="36">
        <v>1125</v>
      </c>
      <c r="D76" s="141"/>
      <c r="E76" s="15"/>
      <c r="F76" s="36">
        <f t="shared" si="13"/>
        <v>1125</v>
      </c>
      <c r="G76" s="142">
        <v>45</v>
      </c>
      <c r="H76" s="143">
        <f t="shared" si="14"/>
        <v>50625</v>
      </c>
    </row>
    <row r="77" spans="1:9" ht="15.75" customHeight="1">
      <c r="A77" s="144" t="s">
        <v>97</v>
      </c>
      <c r="B77" s="145" t="s">
        <v>102</v>
      </c>
      <c r="C77" s="36">
        <v>1050</v>
      </c>
      <c r="D77" s="141"/>
      <c r="E77" s="15"/>
      <c r="F77" s="36">
        <f t="shared" si="13"/>
        <v>1050</v>
      </c>
      <c r="G77" s="142">
        <v>178</v>
      </c>
      <c r="H77" s="143">
        <f t="shared" si="14"/>
        <v>186900</v>
      </c>
    </row>
    <row r="78" spans="1:9" ht="15.75" customHeight="1">
      <c r="A78" s="144" t="s">
        <v>99</v>
      </c>
      <c r="B78" s="145" t="s">
        <v>102</v>
      </c>
      <c r="C78" s="36">
        <v>1000</v>
      </c>
      <c r="D78" s="141"/>
      <c r="E78" s="15"/>
      <c r="F78" s="36">
        <f t="shared" si="13"/>
        <v>1000</v>
      </c>
      <c r="G78" s="142">
        <v>178</v>
      </c>
      <c r="H78" s="143">
        <f t="shared" si="14"/>
        <v>178000</v>
      </c>
    </row>
    <row r="79" spans="1:9" ht="15.75" customHeight="1">
      <c r="A79" s="144" t="s">
        <v>101</v>
      </c>
      <c r="B79" s="145" t="s">
        <v>102</v>
      </c>
      <c r="C79" s="36">
        <v>2500</v>
      </c>
      <c r="D79" s="141"/>
      <c r="E79" s="15"/>
      <c r="F79" s="36">
        <f t="shared" si="13"/>
        <v>2500</v>
      </c>
      <c r="G79" s="142">
        <v>45</v>
      </c>
      <c r="H79" s="143">
        <f t="shared" si="14"/>
        <v>112500</v>
      </c>
    </row>
    <row r="80" spans="1:9" ht="15.75" customHeight="1">
      <c r="A80" s="146" t="s">
        <v>103</v>
      </c>
      <c r="B80" s="147" t="s">
        <v>104</v>
      </c>
      <c r="C80" s="36">
        <v>750</v>
      </c>
      <c r="D80" s="148"/>
      <c r="E80" s="15"/>
      <c r="F80" s="36">
        <f t="shared" si="13"/>
        <v>750</v>
      </c>
      <c r="G80" s="142">
        <v>27</v>
      </c>
      <c r="H80" s="143">
        <f t="shared" si="14"/>
        <v>20250</v>
      </c>
    </row>
    <row r="81" spans="1:10" ht="15.75" customHeight="1">
      <c r="A81" s="9" t="s">
        <v>105</v>
      </c>
      <c r="B81" s="140" t="s">
        <v>106</v>
      </c>
      <c r="C81" s="36">
        <v>0</v>
      </c>
      <c r="D81" s="141"/>
      <c r="E81" s="15"/>
      <c r="F81" s="36">
        <f t="shared" si="13"/>
        <v>0</v>
      </c>
      <c r="G81" s="142">
        <v>232</v>
      </c>
      <c r="H81" s="143">
        <f t="shared" si="14"/>
        <v>0</v>
      </c>
    </row>
    <row r="82" spans="1:10" ht="15.75" customHeight="1">
      <c r="A82" s="266" t="s">
        <v>105</v>
      </c>
      <c r="B82" s="267" t="s">
        <v>106</v>
      </c>
      <c r="C82" s="36">
        <v>820</v>
      </c>
      <c r="D82" s="148"/>
      <c r="E82" s="15"/>
      <c r="F82" s="36">
        <f t="shared" si="13"/>
        <v>820</v>
      </c>
      <c r="G82" s="142">
        <v>215</v>
      </c>
      <c r="H82" s="143">
        <f t="shared" si="14"/>
        <v>176300</v>
      </c>
    </row>
    <row r="83" spans="1:10" ht="15.75" customHeight="1">
      <c r="A83" s="144" t="s">
        <v>737</v>
      </c>
      <c r="B83" s="145" t="s">
        <v>108</v>
      </c>
      <c r="C83" s="36">
        <v>159</v>
      </c>
      <c r="D83" s="148"/>
      <c r="E83" s="15"/>
      <c r="F83" s="36">
        <f t="shared" si="13"/>
        <v>159</v>
      </c>
      <c r="G83" s="142">
        <v>623</v>
      </c>
      <c r="H83" s="143">
        <f t="shared" si="14"/>
        <v>99057</v>
      </c>
    </row>
    <row r="84" spans="1:10" ht="15.75" customHeight="1">
      <c r="A84" s="139" t="s">
        <v>109</v>
      </c>
      <c r="B84" s="140" t="s">
        <v>110</v>
      </c>
      <c r="C84" s="36">
        <v>400</v>
      </c>
      <c r="D84" s="141"/>
      <c r="E84" s="15"/>
      <c r="F84" s="36">
        <f t="shared" si="13"/>
        <v>400</v>
      </c>
      <c r="G84" s="142">
        <v>24</v>
      </c>
      <c r="H84" s="143">
        <f t="shared" si="14"/>
        <v>9600</v>
      </c>
    </row>
    <row r="85" spans="1:10" ht="15.75" customHeight="1">
      <c r="A85" s="146" t="s">
        <v>111</v>
      </c>
      <c r="B85" s="150" t="s">
        <v>112</v>
      </c>
      <c r="C85" s="36">
        <v>419.5</v>
      </c>
      <c r="D85" s="141"/>
      <c r="E85" s="15"/>
      <c r="F85" s="36">
        <f t="shared" si="13"/>
        <v>419.5</v>
      </c>
      <c r="G85" s="142">
        <v>59</v>
      </c>
      <c r="H85" s="143">
        <f t="shared" si="14"/>
        <v>24750.5</v>
      </c>
    </row>
    <row r="86" spans="1:10" ht="15.75" customHeight="1">
      <c r="A86" s="146" t="s">
        <v>113</v>
      </c>
      <c r="B86" s="150" t="s">
        <v>112</v>
      </c>
      <c r="C86" s="36">
        <v>0</v>
      </c>
      <c r="D86" s="141"/>
      <c r="E86" s="15"/>
      <c r="F86" s="36">
        <f t="shared" si="13"/>
        <v>0</v>
      </c>
      <c r="G86" s="142">
        <v>60</v>
      </c>
      <c r="H86" s="143">
        <f t="shared" si="14"/>
        <v>0</v>
      </c>
    </row>
    <row r="87" spans="1:10" ht="15.75" customHeight="1">
      <c r="A87" s="146" t="s">
        <v>114</v>
      </c>
      <c r="B87" s="145" t="s">
        <v>115</v>
      </c>
      <c r="C87" s="36">
        <v>1</v>
      </c>
      <c r="D87" s="141"/>
      <c r="E87" s="151"/>
      <c r="F87" s="36">
        <f t="shared" si="13"/>
        <v>1</v>
      </c>
      <c r="G87" s="142">
        <v>2070</v>
      </c>
      <c r="H87" s="143">
        <f t="shared" si="14"/>
        <v>2070</v>
      </c>
    </row>
    <row r="88" spans="1:10" ht="15.75" customHeight="1">
      <c r="A88" s="152" t="s">
        <v>114</v>
      </c>
      <c r="B88" s="145" t="s">
        <v>115</v>
      </c>
      <c r="C88" s="36">
        <v>0</v>
      </c>
      <c r="D88" s="141"/>
      <c r="E88" s="151"/>
      <c r="F88" s="36">
        <f t="shared" si="13"/>
        <v>0</v>
      </c>
      <c r="G88" s="142">
        <v>2233.9899999999998</v>
      </c>
      <c r="H88" s="143">
        <f t="shared" si="14"/>
        <v>0</v>
      </c>
    </row>
    <row r="89" spans="1:10" ht="15.75" customHeight="1">
      <c r="A89" s="152" t="s">
        <v>116</v>
      </c>
      <c r="B89" s="145" t="s">
        <v>117</v>
      </c>
      <c r="C89" s="36">
        <v>2</v>
      </c>
      <c r="D89" s="141"/>
      <c r="E89" s="151"/>
      <c r="F89" s="36">
        <f t="shared" si="13"/>
        <v>2</v>
      </c>
      <c r="G89" s="142">
        <v>1924.17</v>
      </c>
      <c r="H89" s="143">
        <f t="shared" si="14"/>
        <v>3848.34</v>
      </c>
    </row>
    <row r="90" spans="1:10" ht="15.75" customHeight="1">
      <c r="A90" s="152" t="s">
        <v>116</v>
      </c>
      <c r="B90" s="145" t="s">
        <v>117</v>
      </c>
      <c r="C90" s="36">
        <v>5</v>
      </c>
      <c r="D90" s="141"/>
      <c r="E90" s="151"/>
      <c r="F90" s="36">
        <f t="shared" si="13"/>
        <v>5</v>
      </c>
      <c r="G90" s="142">
        <v>1867.29</v>
      </c>
      <c r="H90" s="143">
        <f t="shared" si="14"/>
        <v>9336.4500000000007</v>
      </c>
    </row>
    <row r="91" spans="1:10" ht="15.75" customHeight="1">
      <c r="A91" s="146" t="s">
        <v>118</v>
      </c>
      <c r="B91" s="145" t="s">
        <v>115</v>
      </c>
      <c r="C91" s="36">
        <v>6</v>
      </c>
      <c r="D91" s="141"/>
      <c r="E91" s="151"/>
      <c r="F91" s="36">
        <f t="shared" si="13"/>
        <v>6</v>
      </c>
      <c r="G91" s="142">
        <v>1758</v>
      </c>
      <c r="H91" s="143">
        <f t="shared" si="14"/>
        <v>10548</v>
      </c>
    </row>
    <row r="92" spans="1:10" ht="15.75" customHeight="1">
      <c r="A92" s="146" t="s">
        <v>118</v>
      </c>
      <c r="B92" s="145" t="s">
        <v>117</v>
      </c>
      <c r="C92" s="36">
        <v>1</v>
      </c>
      <c r="D92" s="141"/>
      <c r="E92" s="151"/>
      <c r="F92" s="36">
        <f t="shared" si="13"/>
        <v>1</v>
      </c>
      <c r="G92" s="142">
        <v>2549.0300000000002</v>
      </c>
      <c r="H92" s="143">
        <f t="shared" si="14"/>
        <v>2549.0300000000002</v>
      </c>
    </row>
    <row r="93" spans="1:10" ht="15.75" customHeight="1">
      <c r="A93" s="146" t="s">
        <v>118</v>
      </c>
      <c r="B93" s="145" t="s">
        <v>117</v>
      </c>
      <c r="C93" s="36">
        <v>3</v>
      </c>
      <c r="D93" s="141"/>
      <c r="E93" s="151"/>
      <c r="F93" s="36">
        <f t="shared" si="13"/>
        <v>3</v>
      </c>
      <c r="G93" s="142">
        <v>2279.6799999999998</v>
      </c>
      <c r="H93" s="143">
        <f t="shared" si="14"/>
        <v>6839.0399999999991</v>
      </c>
      <c r="J93" s="149"/>
    </row>
    <row r="94" spans="1:10" ht="15.75" customHeight="1">
      <c r="A94" s="157" t="s">
        <v>119</v>
      </c>
      <c r="B94" s="145" t="s">
        <v>115</v>
      </c>
      <c r="C94" s="36">
        <v>-4.0000000000000036E-3</v>
      </c>
      <c r="D94" s="148"/>
      <c r="E94" s="15"/>
      <c r="F94" s="36">
        <f t="shared" si="13"/>
        <v>-4.0000000000000036E-3</v>
      </c>
      <c r="G94" s="142">
        <v>1585.2</v>
      </c>
      <c r="H94" s="143">
        <v>0</v>
      </c>
      <c r="J94" s="149"/>
    </row>
    <row r="95" spans="1:10" ht="15.75" customHeight="1">
      <c r="A95" s="157" t="s">
        <v>119</v>
      </c>
      <c r="B95" s="145" t="s">
        <v>117</v>
      </c>
      <c r="C95" s="36">
        <v>0</v>
      </c>
      <c r="D95" s="148"/>
      <c r="E95" s="15"/>
      <c r="F95" s="36">
        <f t="shared" si="13"/>
        <v>0</v>
      </c>
      <c r="G95" s="142">
        <v>1780.53</v>
      </c>
      <c r="H95" s="143">
        <f t="shared" ref="H95:H122" si="15">F95*G95</f>
        <v>0</v>
      </c>
    </row>
    <row r="96" spans="1:10" ht="15.75" customHeight="1">
      <c r="A96" s="157" t="s">
        <v>119</v>
      </c>
      <c r="B96" s="145" t="s">
        <v>117</v>
      </c>
      <c r="C96" s="36">
        <v>4</v>
      </c>
      <c r="D96" s="148"/>
      <c r="E96" s="15"/>
      <c r="F96" s="36">
        <f t="shared" si="13"/>
        <v>4</v>
      </c>
      <c r="G96" s="142">
        <v>1669.47</v>
      </c>
      <c r="H96" s="143">
        <f t="shared" si="15"/>
        <v>6677.88</v>
      </c>
    </row>
    <row r="97" spans="1:10" ht="15.75" customHeight="1">
      <c r="A97" s="144" t="s">
        <v>120</v>
      </c>
      <c r="B97" s="145" t="s">
        <v>121</v>
      </c>
      <c r="C97" s="36">
        <v>0</v>
      </c>
      <c r="D97" s="141"/>
      <c r="E97" s="15"/>
      <c r="F97" s="36">
        <f t="shared" si="13"/>
        <v>0</v>
      </c>
      <c r="G97" s="142">
        <v>498</v>
      </c>
      <c r="H97" s="143">
        <f t="shared" si="15"/>
        <v>0</v>
      </c>
      <c r="J97" s="149"/>
    </row>
    <row r="98" spans="1:10" ht="15.75" customHeight="1">
      <c r="A98" s="144" t="s">
        <v>122</v>
      </c>
      <c r="B98" s="145" t="s">
        <v>121</v>
      </c>
      <c r="C98" s="36">
        <v>150</v>
      </c>
      <c r="D98" s="141"/>
      <c r="E98" s="151"/>
      <c r="F98" s="36">
        <f t="shared" si="13"/>
        <v>150</v>
      </c>
      <c r="G98" s="142">
        <v>471.21600000000001</v>
      </c>
      <c r="H98" s="143">
        <f t="shared" si="15"/>
        <v>70682.399999999994</v>
      </c>
    </row>
    <row r="99" spans="1:10" ht="15.75" customHeight="1">
      <c r="A99" s="157" t="s">
        <v>123</v>
      </c>
      <c r="B99" s="145" t="s">
        <v>117</v>
      </c>
      <c r="C99" s="36">
        <v>0</v>
      </c>
      <c r="D99" s="148"/>
      <c r="E99" s="15"/>
      <c r="F99" s="36">
        <f t="shared" si="13"/>
        <v>0</v>
      </c>
      <c r="G99" s="142">
        <v>1891.98</v>
      </c>
      <c r="H99" s="143">
        <f t="shared" si="15"/>
        <v>0</v>
      </c>
    </row>
    <row r="100" spans="1:10" ht="15.75" customHeight="1">
      <c r="A100" s="157" t="s">
        <v>124</v>
      </c>
      <c r="B100" s="145" t="s">
        <v>117</v>
      </c>
      <c r="C100" s="36">
        <v>3</v>
      </c>
      <c r="D100" s="148"/>
      <c r="E100" s="15"/>
      <c r="F100" s="36">
        <f t="shared" si="13"/>
        <v>3</v>
      </c>
      <c r="G100" s="142">
        <v>1711.09</v>
      </c>
      <c r="H100" s="143">
        <f t="shared" si="15"/>
        <v>5133.2699999999995</v>
      </c>
    </row>
    <row r="101" spans="1:10" ht="15.75" customHeight="1">
      <c r="A101" s="146" t="s">
        <v>125</v>
      </c>
      <c r="B101" s="145" t="s">
        <v>126</v>
      </c>
      <c r="C101" s="36">
        <v>0</v>
      </c>
      <c r="D101" s="141"/>
      <c r="E101" s="151"/>
      <c r="F101" s="272">
        <v>0</v>
      </c>
      <c r="G101" s="142">
        <v>743.29</v>
      </c>
      <c r="H101" s="143">
        <f t="shared" si="15"/>
        <v>0</v>
      </c>
    </row>
    <row r="102" spans="1:10" ht="15.75" customHeight="1">
      <c r="A102" s="144" t="s">
        <v>128</v>
      </c>
      <c r="B102" s="145" t="s">
        <v>126</v>
      </c>
      <c r="C102" s="36">
        <v>175</v>
      </c>
      <c r="D102" s="141"/>
      <c r="E102" s="15"/>
      <c r="F102" s="36">
        <f t="shared" ref="F102:F127" si="16">C102+D102-E102</f>
        <v>175</v>
      </c>
      <c r="G102" s="142">
        <v>559.19762200000002</v>
      </c>
      <c r="H102" s="143">
        <f t="shared" si="15"/>
        <v>97859.58385000001</v>
      </c>
      <c r="I102" s="161"/>
    </row>
    <row r="103" spans="1:10" ht="15.75" customHeight="1">
      <c r="A103" s="144" t="s">
        <v>129</v>
      </c>
      <c r="B103" s="145" t="s">
        <v>115</v>
      </c>
      <c r="C103" s="36">
        <v>300</v>
      </c>
      <c r="D103" s="148"/>
      <c r="E103" s="15"/>
      <c r="F103" s="36">
        <f t="shared" si="16"/>
        <v>300</v>
      </c>
      <c r="G103" s="142">
        <v>384</v>
      </c>
      <c r="H103" s="143">
        <f t="shared" si="15"/>
        <v>115200</v>
      </c>
    </row>
    <row r="104" spans="1:10" ht="15.75" customHeight="1">
      <c r="A104" s="144" t="s">
        <v>130</v>
      </c>
      <c r="B104" s="145" t="s">
        <v>117</v>
      </c>
      <c r="C104" s="36">
        <v>5</v>
      </c>
      <c r="D104" s="141"/>
      <c r="E104" s="151"/>
      <c r="F104" s="36">
        <f t="shared" si="16"/>
        <v>5</v>
      </c>
      <c r="G104" s="142">
        <v>398</v>
      </c>
      <c r="H104" s="143">
        <f t="shared" si="15"/>
        <v>1990</v>
      </c>
    </row>
    <row r="105" spans="1:10" ht="15.75" customHeight="1">
      <c r="A105" s="144" t="s">
        <v>131</v>
      </c>
      <c r="B105" s="145" t="s">
        <v>117</v>
      </c>
      <c r="C105" s="36">
        <v>335</v>
      </c>
      <c r="D105" s="141"/>
      <c r="E105" s="15">
        <v>10</v>
      </c>
      <c r="F105" s="36">
        <f t="shared" si="16"/>
        <v>325</v>
      </c>
      <c r="G105" s="142">
        <v>427</v>
      </c>
      <c r="H105" s="143">
        <f t="shared" si="15"/>
        <v>138775</v>
      </c>
    </row>
    <row r="106" spans="1:10" ht="15.75" customHeight="1">
      <c r="A106" s="144" t="s">
        <v>132</v>
      </c>
      <c r="B106" s="145" t="s">
        <v>117</v>
      </c>
      <c r="C106" s="36">
        <v>5</v>
      </c>
      <c r="D106" s="141"/>
      <c r="E106" s="151"/>
      <c r="F106" s="36">
        <f t="shared" si="16"/>
        <v>5</v>
      </c>
      <c r="G106" s="142">
        <v>688.59</v>
      </c>
      <c r="H106" s="143">
        <f t="shared" si="15"/>
        <v>3442.9500000000003</v>
      </c>
    </row>
    <row r="107" spans="1:10" ht="15.75" customHeight="1">
      <c r="A107" s="157" t="s">
        <v>133</v>
      </c>
      <c r="B107" s="145" t="s">
        <v>117</v>
      </c>
      <c r="C107" s="36">
        <v>50</v>
      </c>
      <c r="D107" s="148"/>
      <c r="E107" s="15"/>
      <c r="F107" s="36">
        <f t="shared" si="16"/>
        <v>50</v>
      </c>
      <c r="G107" s="142">
        <v>522.19000000000005</v>
      </c>
      <c r="H107" s="143">
        <f t="shared" si="15"/>
        <v>26109.500000000004</v>
      </c>
    </row>
    <row r="108" spans="1:10" ht="15.75" customHeight="1">
      <c r="A108" s="144" t="s">
        <v>134</v>
      </c>
      <c r="B108" s="145" t="s">
        <v>117</v>
      </c>
      <c r="C108" s="36">
        <v>10</v>
      </c>
      <c r="D108" s="141"/>
      <c r="E108" s="151"/>
      <c r="F108" s="36">
        <f t="shared" si="16"/>
        <v>10</v>
      </c>
      <c r="G108" s="142">
        <v>504</v>
      </c>
      <c r="H108" s="143">
        <f t="shared" si="15"/>
        <v>5040</v>
      </c>
    </row>
    <row r="109" spans="1:10" ht="15.75" customHeight="1">
      <c r="A109" s="144" t="s">
        <v>135</v>
      </c>
      <c r="B109" s="145" t="s">
        <v>117</v>
      </c>
      <c r="C109" s="36">
        <v>125</v>
      </c>
      <c r="D109" s="141"/>
      <c r="E109" s="15"/>
      <c r="F109" s="36">
        <f t="shared" si="16"/>
        <v>125</v>
      </c>
      <c r="G109" s="142">
        <v>514</v>
      </c>
      <c r="H109" s="143">
        <f t="shared" si="15"/>
        <v>64250</v>
      </c>
    </row>
    <row r="110" spans="1:10" ht="15.75" customHeight="1">
      <c r="A110" s="157" t="s">
        <v>136</v>
      </c>
      <c r="B110" s="145" t="s">
        <v>117</v>
      </c>
      <c r="C110" s="36">
        <v>60</v>
      </c>
      <c r="D110" s="148"/>
      <c r="E110" s="15"/>
      <c r="F110" s="36">
        <f t="shared" si="16"/>
        <v>60</v>
      </c>
      <c r="G110" s="142">
        <v>557</v>
      </c>
      <c r="H110" s="143">
        <f t="shared" si="15"/>
        <v>33420</v>
      </c>
      <c r="J110" s="273"/>
    </row>
    <row r="111" spans="1:10" ht="15.75" customHeight="1">
      <c r="A111" s="157" t="s">
        <v>137</v>
      </c>
      <c r="B111" s="145" t="s">
        <v>117</v>
      </c>
      <c r="C111" s="36">
        <v>40</v>
      </c>
      <c r="D111" s="148"/>
      <c r="E111" s="15"/>
      <c r="F111" s="36">
        <f t="shared" si="16"/>
        <v>40</v>
      </c>
      <c r="G111" s="142">
        <v>524</v>
      </c>
      <c r="H111" s="143">
        <f t="shared" si="15"/>
        <v>20960</v>
      </c>
    </row>
    <row r="112" spans="1:10" ht="15.75" customHeight="1">
      <c r="A112" s="157" t="s">
        <v>138</v>
      </c>
      <c r="B112" s="145" t="s">
        <v>117</v>
      </c>
      <c r="C112" s="36">
        <v>15</v>
      </c>
      <c r="D112" s="148"/>
      <c r="E112" s="15"/>
      <c r="F112" s="36">
        <f t="shared" si="16"/>
        <v>15</v>
      </c>
      <c r="G112" s="142">
        <v>689.75</v>
      </c>
      <c r="H112" s="143">
        <f t="shared" si="15"/>
        <v>10346.25</v>
      </c>
    </row>
    <row r="113" spans="1:10" ht="15.75" customHeight="1">
      <c r="A113" s="157" t="s">
        <v>139</v>
      </c>
      <c r="B113" s="145" t="s">
        <v>117</v>
      </c>
      <c r="C113" s="36">
        <v>110</v>
      </c>
      <c r="D113" s="148"/>
      <c r="E113" s="15">
        <v>5</v>
      </c>
      <c r="F113" s="36">
        <f t="shared" si="16"/>
        <v>105</v>
      </c>
      <c r="G113" s="142">
        <v>629.27</v>
      </c>
      <c r="H113" s="143">
        <f t="shared" si="15"/>
        <v>66073.349999999991</v>
      </c>
    </row>
    <row r="114" spans="1:10" ht="15.75" customHeight="1">
      <c r="A114" s="157" t="s">
        <v>140</v>
      </c>
      <c r="B114" s="145" t="s">
        <v>117</v>
      </c>
      <c r="C114" s="36">
        <v>65</v>
      </c>
      <c r="D114" s="148"/>
      <c r="E114" s="15"/>
      <c r="F114" s="36">
        <f t="shared" si="16"/>
        <v>65</v>
      </c>
      <c r="G114" s="142">
        <v>532.12</v>
      </c>
      <c r="H114" s="143">
        <f t="shared" si="15"/>
        <v>34587.800000000003</v>
      </c>
    </row>
    <row r="115" spans="1:10" ht="15.75" customHeight="1">
      <c r="A115" s="146" t="s">
        <v>141</v>
      </c>
      <c r="B115" s="145" t="s">
        <v>108</v>
      </c>
      <c r="C115" s="36">
        <v>650</v>
      </c>
      <c r="D115" s="141"/>
      <c r="E115" s="151"/>
      <c r="F115" s="36">
        <f t="shared" si="16"/>
        <v>650</v>
      </c>
      <c r="G115" s="142">
        <v>60</v>
      </c>
      <c r="H115" s="143">
        <f t="shared" si="15"/>
        <v>39000</v>
      </c>
    </row>
    <row r="116" spans="1:10" ht="15.75" customHeight="1">
      <c r="A116" s="144" t="s">
        <v>142</v>
      </c>
      <c r="B116" s="145" t="s">
        <v>143</v>
      </c>
      <c r="C116" s="36">
        <v>25</v>
      </c>
      <c r="D116" s="141"/>
      <c r="E116" s="151"/>
      <c r="F116" s="36">
        <f t="shared" si="16"/>
        <v>25</v>
      </c>
      <c r="G116" s="142">
        <v>84</v>
      </c>
      <c r="H116" s="143">
        <f t="shared" si="15"/>
        <v>2100</v>
      </c>
    </row>
    <row r="117" spans="1:10" ht="15.75" customHeight="1">
      <c r="A117" s="157" t="s">
        <v>144</v>
      </c>
      <c r="B117" s="145" t="s">
        <v>117</v>
      </c>
      <c r="C117" s="36">
        <v>25</v>
      </c>
      <c r="D117" s="148"/>
      <c r="E117" s="15">
        <v>25</v>
      </c>
      <c r="F117" s="36">
        <f t="shared" si="16"/>
        <v>0</v>
      </c>
      <c r="G117" s="142">
        <v>194.15</v>
      </c>
      <c r="H117" s="143">
        <f t="shared" si="15"/>
        <v>0</v>
      </c>
    </row>
    <row r="118" spans="1:10" ht="15.75" customHeight="1">
      <c r="A118" s="157" t="s">
        <v>144</v>
      </c>
      <c r="B118" s="145" t="s">
        <v>117</v>
      </c>
      <c r="C118" s="36">
        <v>100</v>
      </c>
      <c r="D118" s="148"/>
      <c r="E118" s="15"/>
      <c r="F118" s="36">
        <f t="shared" si="16"/>
        <v>100</v>
      </c>
      <c r="G118" s="142">
        <v>179.24</v>
      </c>
      <c r="H118" s="143">
        <f t="shared" si="15"/>
        <v>17924</v>
      </c>
    </row>
    <row r="119" spans="1:10" ht="15.75" customHeight="1">
      <c r="A119" s="157" t="s">
        <v>145</v>
      </c>
      <c r="B119" s="145" t="s">
        <v>146</v>
      </c>
      <c r="C119" s="36">
        <v>25</v>
      </c>
      <c r="D119" s="148"/>
      <c r="E119" s="15"/>
      <c r="F119" s="36">
        <f t="shared" si="16"/>
        <v>25</v>
      </c>
      <c r="G119" s="142">
        <v>851.5</v>
      </c>
      <c r="H119" s="143">
        <f t="shared" si="15"/>
        <v>21287.5</v>
      </c>
    </row>
    <row r="120" spans="1:10" ht="15.75" customHeight="1">
      <c r="A120" s="157" t="s">
        <v>147</v>
      </c>
      <c r="B120" s="145" t="s">
        <v>148</v>
      </c>
      <c r="C120" s="36">
        <v>0</v>
      </c>
      <c r="D120" s="148"/>
      <c r="E120" s="15"/>
      <c r="F120" s="36">
        <f t="shared" si="16"/>
        <v>0</v>
      </c>
      <c r="G120" s="142">
        <v>152.5</v>
      </c>
      <c r="H120" s="143">
        <f t="shared" si="15"/>
        <v>0</v>
      </c>
    </row>
    <row r="121" spans="1:10" ht="15.75" customHeight="1">
      <c r="A121" s="157" t="s">
        <v>147</v>
      </c>
      <c r="B121" s="145" t="s">
        <v>149</v>
      </c>
      <c r="C121" s="36">
        <v>0</v>
      </c>
      <c r="D121" s="148"/>
      <c r="E121" s="15"/>
      <c r="F121" s="36">
        <f t="shared" si="16"/>
        <v>0</v>
      </c>
      <c r="G121" s="142">
        <v>173</v>
      </c>
      <c r="H121" s="143">
        <f t="shared" si="15"/>
        <v>0</v>
      </c>
    </row>
    <row r="122" spans="1:10" ht="15.75" customHeight="1">
      <c r="A122" s="157" t="s">
        <v>150</v>
      </c>
      <c r="B122" s="145" t="s">
        <v>151</v>
      </c>
      <c r="C122" s="36">
        <v>7500</v>
      </c>
      <c r="D122" s="148"/>
      <c r="E122" s="15"/>
      <c r="F122" s="36">
        <f t="shared" si="16"/>
        <v>7500</v>
      </c>
      <c r="G122" s="142">
        <v>143</v>
      </c>
      <c r="H122" s="143">
        <f t="shared" si="15"/>
        <v>1072500</v>
      </c>
      <c r="J122" s="149"/>
    </row>
    <row r="123" spans="1:10" ht="15.75" customHeight="1">
      <c r="A123" s="157" t="s">
        <v>850</v>
      </c>
      <c r="B123" s="145" t="s">
        <v>851</v>
      </c>
      <c r="C123" s="36">
        <v>0</v>
      </c>
      <c r="D123" s="148"/>
      <c r="E123" s="15"/>
      <c r="F123" s="36">
        <f t="shared" si="16"/>
        <v>0</v>
      </c>
      <c r="G123" s="142">
        <v>149</v>
      </c>
      <c r="H123" s="143">
        <f>G123*F123</f>
        <v>0</v>
      </c>
    </row>
    <row r="124" spans="1:10" ht="15.75" customHeight="1">
      <c r="A124" s="157" t="s">
        <v>152</v>
      </c>
      <c r="B124" s="145" t="s">
        <v>153</v>
      </c>
      <c r="C124" s="36">
        <v>35.966999999999999</v>
      </c>
      <c r="D124" s="148"/>
      <c r="E124" s="15"/>
      <c r="F124" s="36">
        <f t="shared" si="16"/>
        <v>35.966999999999999</v>
      </c>
      <c r="G124" s="142">
        <v>2196.6</v>
      </c>
      <c r="H124" s="143">
        <f t="shared" ref="H124:H127" si="17">F124*G124</f>
        <v>79005.112199999989</v>
      </c>
    </row>
    <row r="125" spans="1:10" ht="15.75" customHeight="1">
      <c r="A125" s="146" t="s">
        <v>154</v>
      </c>
      <c r="B125" s="145" t="s">
        <v>155</v>
      </c>
      <c r="C125" s="36">
        <v>920</v>
      </c>
      <c r="D125" s="141"/>
      <c r="E125" s="151"/>
      <c r="F125" s="36">
        <f t="shared" si="16"/>
        <v>920</v>
      </c>
      <c r="G125" s="142">
        <v>45</v>
      </c>
      <c r="H125" s="143">
        <f t="shared" si="17"/>
        <v>41400</v>
      </c>
    </row>
    <row r="126" spans="1:10" ht="15.75" customHeight="1">
      <c r="A126" s="163" t="s">
        <v>156</v>
      </c>
      <c r="B126" s="164" t="s">
        <v>117</v>
      </c>
      <c r="C126" s="36">
        <v>0</v>
      </c>
      <c r="D126" s="148"/>
      <c r="E126" s="15"/>
      <c r="F126" s="36">
        <f t="shared" si="16"/>
        <v>0</v>
      </c>
      <c r="G126" s="165">
        <v>168.11</v>
      </c>
      <c r="H126" s="143">
        <f t="shared" si="17"/>
        <v>0</v>
      </c>
    </row>
    <row r="127" spans="1:10" ht="15.75" customHeight="1">
      <c r="A127" s="163" t="s">
        <v>908</v>
      </c>
      <c r="B127" s="164" t="s">
        <v>117</v>
      </c>
      <c r="C127" s="36">
        <v>24.6</v>
      </c>
      <c r="D127" s="148"/>
      <c r="E127" s="15"/>
      <c r="F127" s="36">
        <f t="shared" si="16"/>
        <v>24.6</v>
      </c>
      <c r="G127" s="165">
        <v>129</v>
      </c>
      <c r="H127" s="143">
        <f t="shared" si="17"/>
        <v>3173.4</v>
      </c>
    </row>
    <row r="128" spans="1:10" ht="15.75" customHeight="1">
      <c r="A128" s="163" t="s">
        <v>159</v>
      </c>
      <c r="B128" s="164"/>
      <c r="C128" s="36"/>
      <c r="D128" s="15"/>
      <c r="E128" s="15"/>
      <c r="F128" s="36"/>
      <c r="G128" s="165"/>
      <c r="H128" s="143">
        <f>G128*F128</f>
        <v>0</v>
      </c>
    </row>
    <row r="129" spans="1:10" ht="15.75" customHeight="1">
      <c r="A129" s="167" t="s">
        <v>160</v>
      </c>
      <c r="B129" s="168"/>
      <c r="C129" s="169">
        <f t="shared" ref="C129:F129" si="18">SUM(C74:C128)</f>
        <v>19749.062999999998</v>
      </c>
      <c r="D129" s="170">
        <f t="shared" si="18"/>
        <v>0</v>
      </c>
      <c r="E129" s="170">
        <f t="shared" si="18"/>
        <v>40</v>
      </c>
      <c r="F129" s="171">
        <f t="shared" si="18"/>
        <v>19709.062999999998</v>
      </c>
      <c r="G129" s="172"/>
      <c r="H129" s="173">
        <f>SUM(H74:H128)</f>
        <v>3003611.3560499996</v>
      </c>
    </row>
    <row r="130" spans="1:10" ht="15.75" customHeight="1"/>
    <row r="131" spans="1:10" ht="15.75" customHeight="1">
      <c r="A131" s="535" t="s">
        <v>161</v>
      </c>
      <c r="B131" s="536"/>
      <c r="C131" s="536"/>
      <c r="D131" s="536"/>
      <c r="E131" s="536"/>
      <c r="F131" s="536"/>
      <c r="G131" s="536"/>
      <c r="H131" s="536"/>
      <c r="I131" s="1"/>
    </row>
    <row r="132" spans="1:10" ht="15.75" customHeight="1">
      <c r="A132" s="174" t="s">
        <v>162</v>
      </c>
      <c r="B132" s="175" t="s">
        <v>40</v>
      </c>
      <c r="C132" s="176" t="s">
        <v>163</v>
      </c>
      <c r="D132" s="177" t="s">
        <v>42</v>
      </c>
      <c r="E132" s="178" t="s">
        <v>43</v>
      </c>
      <c r="F132" s="176" t="s">
        <v>164</v>
      </c>
      <c r="G132" s="179" t="s">
        <v>96</v>
      </c>
      <c r="H132" s="180" t="s">
        <v>55</v>
      </c>
    </row>
    <row r="133" spans="1:10" ht="15.75" customHeight="1">
      <c r="A133" s="182" t="s">
        <v>165</v>
      </c>
      <c r="B133" s="140" t="s">
        <v>166</v>
      </c>
      <c r="C133" s="183">
        <v>220.25</v>
      </c>
      <c r="D133" s="184"/>
      <c r="E133" s="185"/>
      <c r="F133" s="183">
        <f t="shared" ref="F133:F160" si="19">C133+D133-E133</f>
        <v>220.25</v>
      </c>
      <c r="G133" s="186">
        <v>605</v>
      </c>
      <c r="H133" s="187">
        <f t="shared" ref="H133:H160" si="20">F133*G133</f>
        <v>133251.25</v>
      </c>
      <c r="J133" s="149"/>
    </row>
    <row r="134" spans="1:10" ht="15.75" customHeight="1">
      <c r="A134" s="163" t="s">
        <v>167</v>
      </c>
      <c r="B134" s="145" t="s">
        <v>166</v>
      </c>
      <c r="C134" s="36">
        <v>214.6</v>
      </c>
      <c r="D134" s="148"/>
      <c r="E134" s="15"/>
      <c r="F134" s="183">
        <f t="shared" si="19"/>
        <v>214.6</v>
      </c>
      <c r="G134" s="17">
        <v>605</v>
      </c>
      <c r="H134" s="187">
        <f t="shared" si="20"/>
        <v>129833</v>
      </c>
      <c r="J134" s="149"/>
    </row>
    <row r="135" spans="1:10" ht="15.75" customHeight="1">
      <c r="A135" s="163" t="s">
        <v>168</v>
      </c>
      <c r="B135" s="145" t="s">
        <v>166</v>
      </c>
      <c r="C135" s="36">
        <v>220.32</v>
      </c>
      <c r="D135" s="148"/>
      <c r="E135" s="15"/>
      <c r="F135" s="183">
        <f t="shared" si="19"/>
        <v>220.32</v>
      </c>
      <c r="G135" s="17">
        <v>605</v>
      </c>
      <c r="H135" s="187">
        <f t="shared" si="20"/>
        <v>133293.6</v>
      </c>
      <c r="J135" s="166"/>
    </row>
    <row r="136" spans="1:10" ht="15.75" customHeight="1">
      <c r="A136" s="163" t="s">
        <v>169</v>
      </c>
      <c r="B136" s="145" t="s">
        <v>166</v>
      </c>
      <c r="C136" s="36">
        <v>218.4</v>
      </c>
      <c r="D136" s="148"/>
      <c r="E136" s="15">
        <v>16</v>
      </c>
      <c r="F136" s="183">
        <f t="shared" si="19"/>
        <v>202.4</v>
      </c>
      <c r="G136" s="17">
        <v>605</v>
      </c>
      <c r="H136" s="187">
        <f t="shared" si="20"/>
        <v>122452</v>
      </c>
      <c r="J136" s="149"/>
    </row>
    <row r="137" spans="1:10" ht="15.75" customHeight="1">
      <c r="A137" s="189" t="s">
        <v>170</v>
      </c>
      <c r="B137" s="145" t="s">
        <v>166</v>
      </c>
      <c r="C137" s="183">
        <v>350.47</v>
      </c>
      <c r="D137" s="184"/>
      <c r="E137" s="15"/>
      <c r="F137" s="183">
        <f t="shared" si="19"/>
        <v>350.47</v>
      </c>
      <c r="G137" s="190">
        <v>625</v>
      </c>
      <c r="H137" s="187">
        <f t="shared" si="20"/>
        <v>219043.75000000003</v>
      </c>
    </row>
    <row r="138" spans="1:10" ht="15.75" customHeight="1">
      <c r="A138" s="189" t="s">
        <v>171</v>
      </c>
      <c r="B138" s="145" t="s">
        <v>166</v>
      </c>
      <c r="C138" s="183">
        <v>180.15</v>
      </c>
      <c r="D138" s="184"/>
      <c r="E138" s="15"/>
      <c r="F138" s="183">
        <f t="shared" si="19"/>
        <v>180.15</v>
      </c>
      <c r="G138" s="17">
        <v>692</v>
      </c>
      <c r="H138" s="187">
        <f t="shared" si="20"/>
        <v>124663.8</v>
      </c>
    </row>
    <row r="139" spans="1:10" ht="15.75" customHeight="1">
      <c r="A139" s="189" t="s">
        <v>909</v>
      </c>
      <c r="B139" s="145" t="s">
        <v>166</v>
      </c>
      <c r="C139" s="36">
        <v>274</v>
      </c>
      <c r="D139" s="184"/>
      <c r="E139" s="15"/>
      <c r="F139" s="183">
        <f t="shared" si="19"/>
        <v>274</v>
      </c>
      <c r="G139" s="17">
        <v>682</v>
      </c>
      <c r="H139" s="187">
        <f t="shared" si="20"/>
        <v>186868</v>
      </c>
    </row>
    <row r="140" spans="1:10" ht="15.75" customHeight="1">
      <c r="A140" s="189" t="s">
        <v>173</v>
      </c>
      <c r="B140" s="145" t="s">
        <v>166</v>
      </c>
      <c r="C140" s="183">
        <v>0</v>
      </c>
      <c r="D140" s="184"/>
      <c r="E140" s="15"/>
      <c r="F140" s="183">
        <f t="shared" si="19"/>
        <v>0</v>
      </c>
      <c r="G140" s="17">
        <v>414</v>
      </c>
      <c r="H140" s="187">
        <f t="shared" si="20"/>
        <v>0</v>
      </c>
    </row>
    <row r="141" spans="1:10" ht="15.75" customHeight="1">
      <c r="A141" s="191" t="s">
        <v>174</v>
      </c>
      <c r="B141" s="192" t="s">
        <v>175</v>
      </c>
      <c r="C141" s="36">
        <v>17245</v>
      </c>
      <c r="D141" s="148"/>
      <c r="E141" s="15"/>
      <c r="F141" s="183">
        <f t="shared" si="19"/>
        <v>17245</v>
      </c>
      <c r="G141" s="17">
        <v>17.399999999999999</v>
      </c>
      <c r="H141" s="187">
        <f t="shared" si="20"/>
        <v>300063</v>
      </c>
      <c r="J141" s="181"/>
    </row>
    <row r="142" spans="1:10" ht="15.75" customHeight="1">
      <c r="A142" s="163" t="s">
        <v>176</v>
      </c>
      <c r="B142" s="15" t="s">
        <v>177</v>
      </c>
      <c r="C142" s="36">
        <v>0</v>
      </c>
      <c r="D142" s="148"/>
      <c r="E142" s="15"/>
      <c r="F142" s="183">
        <f t="shared" si="19"/>
        <v>0</v>
      </c>
      <c r="G142" s="17">
        <v>3.86</v>
      </c>
      <c r="H142" s="187">
        <f t="shared" si="20"/>
        <v>0</v>
      </c>
      <c r="J142" s="188"/>
    </row>
    <row r="143" spans="1:10" ht="15.75" customHeight="1">
      <c r="A143" s="163" t="s">
        <v>178</v>
      </c>
      <c r="B143" s="145" t="s">
        <v>179</v>
      </c>
      <c r="C143" s="36">
        <v>93</v>
      </c>
      <c r="D143" s="148"/>
      <c r="E143" s="15">
        <v>1</v>
      </c>
      <c r="F143" s="183">
        <f t="shared" si="19"/>
        <v>92</v>
      </c>
      <c r="G143" s="17">
        <v>432.82</v>
      </c>
      <c r="H143" s="187">
        <f t="shared" si="20"/>
        <v>39819.440000000002</v>
      </c>
      <c r="J143" s="188"/>
    </row>
    <row r="144" spans="1:10" ht="15.75" customHeight="1">
      <c r="A144" s="163" t="s">
        <v>180</v>
      </c>
      <c r="B144" s="145" t="s">
        <v>179</v>
      </c>
      <c r="C144" s="36">
        <v>0</v>
      </c>
      <c r="D144" s="148"/>
      <c r="E144" s="15"/>
      <c r="F144" s="183">
        <f t="shared" si="19"/>
        <v>0</v>
      </c>
      <c r="G144" s="17">
        <v>4</v>
      </c>
      <c r="H144" s="187">
        <f t="shared" si="20"/>
        <v>0</v>
      </c>
      <c r="J144" s="188"/>
    </row>
    <row r="145" spans="1:10" ht="15.75" customHeight="1">
      <c r="A145" s="146" t="s">
        <v>181</v>
      </c>
      <c r="B145" s="145" t="s">
        <v>179</v>
      </c>
      <c r="C145" s="36">
        <v>1077</v>
      </c>
      <c r="D145" s="148"/>
      <c r="E145" s="15"/>
      <c r="F145" s="183">
        <f t="shared" si="19"/>
        <v>1077</v>
      </c>
      <c r="G145" s="17">
        <v>2.9</v>
      </c>
      <c r="H145" s="187">
        <f t="shared" si="20"/>
        <v>3123.2999999999997</v>
      </c>
      <c r="J145" s="188"/>
    </row>
    <row r="146" spans="1:10" ht="15.75" customHeight="1">
      <c r="A146" s="146" t="s">
        <v>182</v>
      </c>
      <c r="B146" s="145" t="s">
        <v>179</v>
      </c>
      <c r="C146" s="36">
        <v>0</v>
      </c>
      <c r="D146" s="148"/>
      <c r="E146" s="15"/>
      <c r="F146" s="183">
        <f t="shared" si="19"/>
        <v>0</v>
      </c>
      <c r="G146" s="17">
        <v>499.4</v>
      </c>
      <c r="H146" s="187">
        <f t="shared" si="20"/>
        <v>0</v>
      </c>
      <c r="J146" s="149"/>
    </row>
    <row r="147" spans="1:10" ht="15.75" customHeight="1">
      <c r="A147" s="191" t="s">
        <v>183</v>
      </c>
      <c r="B147" s="193" t="s">
        <v>184</v>
      </c>
      <c r="C147" s="194">
        <v>4492</v>
      </c>
      <c r="D147" s="195"/>
      <c r="E147" s="196"/>
      <c r="F147" s="183">
        <f t="shared" si="19"/>
        <v>4492</v>
      </c>
      <c r="G147" s="197">
        <v>24.995999999999999</v>
      </c>
      <c r="H147" s="187">
        <f t="shared" si="20"/>
        <v>112282.03199999999</v>
      </c>
      <c r="J147" s="149"/>
    </row>
    <row r="148" spans="1:10" ht="15.75" customHeight="1">
      <c r="A148" s="146" t="s">
        <v>185</v>
      </c>
      <c r="B148" s="145" t="s">
        <v>184</v>
      </c>
      <c r="C148" s="36">
        <v>2000</v>
      </c>
      <c r="D148" s="148"/>
      <c r="E148" s="15"/>
      <c r="F148" s="183">
        <f t="shared" si="19"/>
        <v>2000</v>
      </c>
      <c r="G148" s="17">
        <v>27.552</v>
      </c>
      <c r="H148" s="187">
        <f t="shared" si="20"/>
        <v>55104</v>
      </c>
      <c r="J148" s="274"/>
    </row>
    <row r="149" spans="1:10" ht="15.75" customHeight="1">
      <c r="A149" s="146" t="s">
        <v>186</v>
      </c>
      <c r="B149" s="145" t="s">
        <v>184</v>
      </c>
      <c r="C149" s="36">
        <v>14000</v>
      </c>
      <c r="D149" s="148"/>
      <c r="E149" s="15"/>
      <c r="F149" s="183">
        <f t="shared" si="19"/>
        <v>14000</v>
      </c>
      <c r="G149" s="17">
        <v>13.788</v>
      </c>
      <c r="H149" s="187">
        <f t="shared" si="20"/>
        <v>193032</v>
      </c>
      <c r="J149" s="274"/>
    </row>
    <row r="150" spans="1:10" ht="15.75" customHeight="1">
      <c r="A150" s="146" t="s">
        <v>187</v>
      </c>
      <c r="B150" s="145" t="s">
        <v>184</v>
      </c>
      <c r="C150" s="36">
        <v>0</v>
      </c>
      <c r="D150" s="148"/>
      <c r="E150" s="15"/>
      <c r="F150" s="183">
        <f t="shared" si="19"/>
        <v>0</v>
      </c>
      <c r="G150" s="17">
        <v>24.744</v>
      </c>
      <c r="H150" s="187">
        <f t="shared" si="20"/>
        <v>0</v>
      </c>
      <c r="J150" s="274"/>
    </row>
    <row r="151" spans="1:10" ht="15.75" customHeight="1">
      <c r="A151" s="163" t="s">
        <v>188</v>
      </c>
      <c r="B151" s="145" t="s">
        <v>184</v>
      </c>
      <c r="C151" s="36">
        <v>0</v>
      </c>
      <c r="D151" s="148"/>
      <c r="E151" s="15"/>
      <c r="F151" s="183">
        <f t="shared" si="19"/>
        <v>0</v>
      </c>
      <c r="G151" s="17">
        <v>13.79</v>
      </c>
      <c r="H151" s="187">
        <f t="shared" si="20"/>
        <v>0</v>
      </c>
      <c r="J151" s="188"/>
    </row>
    <row r="152" spans="1:10" ht="15.75" customHeight="1">
      <c r="A152" s="199" t="s">
        <v>189</v>
      </c>
      <c r="B152" s="185" t="s">
        <v>190</v>
      </c>
      <c r="C152" s="183">
        <v>1280</v>
      </c>
      <c r="D152" s="184"/>
      <c r="E152" s="185"/>
      <c r="F152" s="183">
        <f t="shared" si="19"/>
        <v>1280</v>
      </c>
      <c r="G152" s="186">
        <v>33</v>
      </c>
      <c r="H152" s="187">
        <f t="shared" si="20"/>
        <v>42240</v>
      </c>
      <c r="J152" s="188"/>
    </row>
    <row r="153" spans="1:10" ht="15.75" customHeight="1">
      <c r="A153" s="200" t="s">
        <v>191</v>
      </c>
      <c r="B153" s="145" t="s">
        <v>192</v>
      </c>
      <c r="C153" s="36">
        <v>298.77999999999997</v>
      </c>
      <c r="D153" s="148"/>
      <c r="E153" s="15"/>
      <c r="F153" s="183">
        <f t="shared" si="19"/>
        <v>298.77999999999997</v>
      </c>
      <c r="G153" s="17">
        <v>715</v>
      </c>
      <c r="H153" s="187">
        <f t="shared" si="20"/>
        <v>213627.69999999998</v>
      </c>
      <c r="J153" s="188"/>
    </row>
    <row r="154" spans="1:10" ht="15.75" customHeight="1">
      <c r="A154" s="200" t="s">
        <v>193</v>
      </c>
      <c r="B154" s="145" t="s">
        <v>192</v>
      </c>
      <c r="C154" s="36">
        <v>265.2</v>
      </c>
      <c r="D154" s="148"/>
      <c r="E154" s="15">
        <v>10.74</v>
      </c>
      <c r="F154" s="183">
        <f t="shared" si="19"/>
        <v>254.45999999999998</v>
      </c>
      <c r="G154" s="17">
        <v>850</v>
      </c>
      <c r="H154" s="187">
        <f t="shared" si="20"/>
        <v>216290.99999999997</v>
      </c>
      <c r="J154" s="188"/>
    </row>
    <row r="155" spans="1:10" ht="15.75" customHeight="1">
      <c r="A155" s="200" t="s">
        <v>194</v>
      </c>
      <c r="B155" s="145" t="s">
        <v>192</v>
      </c>
      <c r="C155" s="36">
        <v>231.28</v>
      </c>
      <c r="D155" s="148"/>
      <c r="E155" s="15"/>
      <c r="F155" s="183">
        <f t="shared" si="19"/>
        <v>231.28</v>
      </c>
      <c r="G155" s="17">
        <v>850</v>
      </c>
      <c r="H155" s="187">
        <f t="shared" si="20"/>
        <v>196588</v>
      </c>
      <c r="J155" s="188"/>
    </row>
    <row r="156" spans="1:10" ht="15.75" customHeight="1">
      <c r="A156" s="146" t="s">
        <v>195</v>
      </c>
      <c r="B156" s="145" t="s">
        <v>192</v>
      </c>
      <c r="C156" s="36">
        <v>226.82</v>
      </c>
      <c r="D156" s="148"/>
      <c r="E156" s="15"/>
      <c r="F156" s="183">
        <f t="shared" si="19"/>
        <v>226.82</v>
      </c>
      <c r="G156" s="17">
        <v>741</v>
      </c>
      <c r="H156" s="187">
        <f t="shared" si="20"/>
        <v>168073.62</v>
      </c>
      <c r="J156" s="188"/>
    </row>
    <row r="157" spans="1:10" ht="15.75" customHeight="1">
      <c r="A157" s="146" t="s">
        <v>196</v>
      </c>
      <c r="B157" s="145" t="s">
        <v>197</v>
      </c>
      <c r="C157" s="36">
        <v>45.660000000000011</v>
      </c>
      <c r="D157" s="148"/>
      <c r="E157" s="15">
        <v>13.65</v>
      </c>
      <c r="F157" s="183">
        <f t="shared" si="19"/>
        <v>32.010000000000012</v>
      </c>
      <c r="G157" s="17">
        <v>290</v>
      </c>
      <c r="H157" s="187">
        <f t="shared" si="20"/>
        <v>9282.9000000000033</v>
      </c>
      <c r="J157" s="188"/>
    </row>
    <row r="158" spans="1:10" ht="15.75" customHeight="1">
      <c r="A158" s="146" t="s">
        <v>198</v>
      </c>
      <c r="B158" s="145" t="s">
        <v>197</v>
      </c>
      <c r="C158" s="36">
        <v>157.05000000000001</v>
      </c>
      <c r="D158" s="148"/>
      <c r="E158" s="15"/>
      <c r="F158" s="183">
        <f t="shared" si="19"/>
        <v>157.05000000000001</v>
      </c>
      <c r="G158" s="17">
        <v>280</v>
      </c>
      <c r="H158" s="187">
        <f t="shared" si="20"/>
        <v>43974</v>
      </c>
      <c r="J158" s="188"/>
    </row>
    <row r="159" spans="1:10" ht="15.75" customHeight="1">
      <c r="A159" s="146" t="s">
        <v>199</v>
      </c>
      <c r="B159" s="15" t="s">
        <v>200</v>
      </c>
      <c r="C159" s="36">
        <v>28560</v>
      </c>
      <c r="D159" s="148"/>
      <c r="E159" s="15"/>
      <c r="F159" s="183">
        <f t="shared" si="19"/>
        <v>28560</v>
      </c>
      <c r="G159" s="17">
        <v>5.3</v>
      </c>
      <c r="H159" s="187">
        <f t="shared" si="20"/>
        <v>151368</v>
      </c>
      <c r="J159" s="188"/>
    </row>
    <row r="160" spans="1:10" ht="15.75" customHeight="1">
      <c r="A160" s="200" t="s">
        <v>201</v>
      </c>
      <c r="B160" s="145" t="s">
        <v>202</v>
      </c>
      <c r="C160" s="36">
        <v>0</v>
      </c>
      <c r="D160" s="148"/>
      <c r="E160" s="15"/>
      <c r="F160" s="183">
        <f t="shared" si="19"/>
        <v>0</v>
      </c>
      <c r="G160" s="17">
        <v>5</v>
      </c>
      <c r="H160" s="187">
        <f t="shared" si="20"/>
        <v>0</v>
      </c>
      <c r="J160" s="188"/>
    </row>
    <row r="161" spans="1:15" ht="15.75" customHeight="1">
      <c r="A161" s="275" t="s">
        <v>203</v>
      </c>
      <c r="B161" s="276"/>
      <c r="C161" s="169">
        <f t="shared" ref="C161:F161" si="21">SUM(C133:C160)</f>
        <v>71649.98000000001</v>
      </c>
      <c r="D161" s="277">
        <f t="shared" si="21"/>
        <v>0</v>
      </c>
      <c r="E161" s="277">
        <f t="shared" si="21"/>
        <v>41.39</v>
      </c>
      <c r="F161" s="169">
        <f t="shared" si="21"/>
        <v>71608.59</v>
      </c>
      <c r="G161" s="276"/>
      <c r="H161" s="278">
        <f>SUM(H133:H160)</f>
        <v>2794274.3919999995</v>
      </c>
      <c r="J161" s="188"/>
    </row>
    <row r="162" spans="1:15" ht="15.75" customHeight="1">
      <c r="J162" s="188"/>
    </row>
    <row r="163" spans="1:15" ht="15.75" customHeight="1">
      <c r="A163" s="279"/>
      <c r="B163" s="280"/>
      <c r="C163" s="279"/>
      <c r="D163" s="279"/>
      <c r="E163" s="279"/>
      <c r="F163" s="279"/>
      <c r="G163" s="279"/>
      <c r="H163" s="279"/>
      <c r="J163" s="281" t="s">
        <v>390</v>
      </c>
    </row>
    <row r="164" spans="1:15" ht="15.75" customHeight="1">
      <c r="A164" s="282" t="s">
        <v>209</v>
      </c>
      <c r="B164" s="283" t="s">
        <v>211</v>
      </c>
      <c r="C164" s="283" t="s">
        <v>391</v>
      </c>
      <c r="D164" s="284" t="s">
        <v>392</v>
      </c>
      <c r="E164" s="285" t="s">
        <v>393</v>
      </c>
      <c r="F164" s="286" t="s">
        <v>212</v>
      </c>
      <c r="G164" s="287" t="s">
        <v>214</v>
      </c>
      <c r="H164" s="283" t="s">
        <v>55</v>
      </c>
      <c r="J164" s="188">
        <f>SUM(H165:H178)</f>
        <v>24414.5</v>
      </c>
    </row>
    <row r="165" spans="1:15" ht="15.75" customHeight="1">
      <c r="A165" s="288" t="s">
        <v>215</v>
      </c>
      <c r="B165" s="15" t="s">
        <v>216</v>
      </c>
      <c r="C165" s="36">
        <v>0</v>
      </c>
      <c r="D165" s="317"/>
      <c r="E165" s="318">
        <f t="shared" ref="E165:E178" si="22">C165+D165</f>
        <v>0</v>
      </c>
      <c r="F165" s="15"/>
      <c r="G165" s="15">
        <v>77</v>
      </c>
      <c r="H165" s="15">
        <f t="shared" ref="H165:H177" si="23">E165*G165</f>
        <v>0</v>
      </c>
      <c r="J165" s="24"/>
    </row>
    <row r="166" spans="1:15" ht="15.75" customHeight="1">
      <c r="A166" s="288" t="s">
        <v>218</v>
      </c>
      <c r="B166" s="15" t="s">
        <v>216</v>
      </c>
      <c r="C166" s="36">
        <v>0</v>
      </c>
      <c r="D166" s="317"/>
      <c r="E166" s="318">
        <f t="shared" si="22"/>
        <v>0</v>
      </c>
      <c r="F166" s="15"/>
      <c r="G166" s="15">
        <v>128</v>
      </c>
      <c r="H166" s="15">
        <f t="shared" si="23"/>
        <v>0</v>
      </c>
      <c r="J166" s="188"/>
    </row>
    <row r="167" spans="1:15" ht="15.75" customHeight="1">
      <c r="A167" s="288" t="s">
        <v>219</v>
      </c>
      <c r="B167" s="15" t="s">
        <v>220</v>
      </c>
      <c r="C167" s="36">
        <v>3</v>
      </c>
      <c r="D167" s="317"/>
      <c r="E167" s="318">
        <f t="shared" si="22"/>
        <v>3</v>
      </c>
      <c r="F167" s="291"/>
      <c r="G167" s="15">
        <v>77</v>
      </c>
      <c r="H167" s="15">
        <f t="shared" si="23"/>
        <v>231</v>
      </c>
      <c r="J167" s="188"/>
    </row>
    <row r="168" spans="1:15" ht="15.75" customHeight="1">
      <c r="A168" s="288" t="s">
        <v>221</v>
      </c>
      <c r="B168" s="15" t="s">
        <v>220</v>
      </c>
      <c r="C168" s="36">
        <v>0</v>
      </c>
      <c r="D168" s="317"/>
      <c r="E168" s="318">
        <f t="shared" si="22"/>
        <v>0</v>
      </c>
      <c r="F168" s="15"/>
      <c r="G168" s="15">
        <v>102</v>
      </c>
      <c r="H168" s="15">
        <f t="shared" si="23"/>
        <v>0</v>
      </c>
      <c r="J168" s="24"/>
    </row>
    <row r="169" spans="1:15" ht="15.75" customHeight="1">
      <c r="A169" s="288" t="s">
        <v>222</v>
      </c>
      <c r="B169" s="15" t="s">
        <v>220</v>
      </c>
      <c r="C169" s="36">
        <v>3.9</v>
      </c>
      <c r="D169" s="317"/>
      <c r="E169" s="318">
        <f t="shared" si="22"/>
        <v>3.9</v>
      </c>
      <c r="F169" s="15"/>
      <c r="G169" s="15">
        <v>77</v>
      </c>
      <c r="H169" s="15">
        <f t="shared" si="23"/>
        <v>300.3</v>
      </c>
      <c r="J169" s="188"/>
    </row>
    <row r="170" spans="1:15" ht="15.75" customHeight="1">
      <c r="A170" s="288" t="s">
        <v>223</v>
      </c>
      <c r="B170" s="15" t="s">
        <v>224</v>
      </c>
      <c r="C170" s="36">
        <v>0</v>
      </c>
      <c r="D170" s="317"/>
      <c r="E170" s="318">
        <f t="shared" si="22"/>
        <v>0</v>
      </c>
      <c r="F170" s="15"/>
      <c r="G170" s="15">
        <v>196</v>
      </c>
      <c r="H170" s="15">
        <f t="shared" si="23"/>
        <v>0</v>
      </c>
      <c r="J170" s="134"/>
    </row>
    <row r="171" spans="1:15" ht="15.75" customHeight="1">
      <c r="A171" s="288" t="s">
        <v>225</v>
      </c>
      <c r="B171" s="15" t="s">
        <v>224</v>
      </c>
      <c r="C171" s="36">
        <v>30.1</v>
      </c>
      <c r="D171" s="317"/>
      <c r="E171" s="318">
        <f t="shared" si="22"/>
        <v>30.1</v>
      </c>
      <c r="F171" s="291"/>
      <c r="G171" s="15">
        <v>140</v>
      </c>
      <c r="H171" s="15">
        <f t="shared" si="23"/>
        <v>4214</v>
      </c>
      <c r="I171" s="265"/>
      <c r="J171" s="265"/>
      <c r="K171" s="265"/>
      <c r="L171" s="265"/>
      <c r="M171" s="265"/>
      <c r="N171" s="265"/>
      <c r="O171" s="265"/>
    </row>
    <row r="172" spans="1:15" ht="15.75" customHeight="1">
      <c r="A172" s="288" t="s">
        <v>226</v>
      </c>
      <c r="B172" s="15" t="s">
        <v>227</v>
      </c>
      <c r="C172" s="36">
        <v>2</v>
      </c>
      <c r="D172" s="317"/>
      <c r="E172" s="318">
        <f t="shared" si="22"/>
        <v>2</v>
      </c>
      <c r="F172" s="291"/>
      <c r="G172" s="15">
        <v>128</v>
      </c>
      <c r="H172" s="15">
        <f t="shared" si="23"/>
        <v>256</v>
      </c>
      <c r="I172" s="265"/>
      <c r="J172" s="265"/>
      <c r="K172" s="265"/>
      <c r="L172" s="265"/>
      <c r="M172" s="265"/>
      <c r="N172" s="265"/>
      <c r="O172" s="265"/>
    </row>
    <row r="173" spans="1:15" ht="15.75" customHeight="1">
      <c r="A173" s="288" t="s">
        <v>228</v>
      </c>
      <c r="B173" s="15" t="s">
        <v>229</v>
      </c>
      <c r="C173" s="36">
        <v>0</v>
      </c>
      <c r="D173" s="317"/>
      <c r="E173" s="318">
        <f t="shared" si="22"/>
        <v>0</v>
      </c>
      <c r="F173" s="291"/>
      <c r="G173" s="15">
        <v>196</v>
      </c>
      <c r="H173" s="15">
        <f t="shared" si="23"/>
        <v>0</v>
      </c>
      <c r="I173" s="292"/>
      <c r="J173" s="265"/>
      <c r="K173" s="265"/>
      <c r="L173" s="265"/>
      <c r="M173" s="265"/>
      <c r="N173" s="265"/>
      <c r="O173" s="265"/>
    </row>
    <row r="174" spans="1:15" ht="15.75" customHeight="1">
      <c r="A174" s="288" t="s">
        <v>230</v>
      </c>
      <c r="B174" s="15" t="s">
        <v>229</v>
      </c>
      <c r="C174" s="36">
        <v>26.7</v>
      </c>
      <c r="D174" s="317"/>
      <c r="E174" s="318">
        <f t="shared" si="22"/>
        <v>26.7</v>
      </c>
      <c r="F174" s="291"/>
      <c r="G174" s="15">
        <v>128</v>
      </c>
      <c r="H174" s="15">
        <f t="shared" si="23"/>
        <v>3417.6</v>
      </c>
      <c r="I174" s="293"/>
      <c r="J174" s="265"/>
      <c r="K174" s="265"/>
      <c r="L174" s="265"/>
      <c r="M174" s="265"/>
      <c r="N174" s="265"/>
      <c r="O174" s="265"/>
    </row>
    <row r="175" spans="1:15" ht="15.75" customHeight="1">
      <c r="A175" s="288" t="s">
        <v>231</v>
      </c>
      <c r="B175" s="15" t="s">
        <v>224</v>
      </c>
      <c r="C175" s="36">
        <v>13.7</v>
      </c>
      <c r="D175" s="317"/>
      <c r="E175" s="318">
        <f t="shared" si="22"/>
        <v>13.7</v>
      </c>
      <c r="F175" s="291"/>
      <c r="G175" s="15">
        <v>140</v>
      </c>
      <c r="H175" s="15">
        <f t="shared" si="23"/>
        <v>1918</v>
      </c>
      <c r="I175" s="293"/>
      <c r="J175" s="265"/>
      <c r="K175" s="265"/>
      <c r="L175" s="265"/>
      <c r="M175" s="265"/>
      <c r="N175" s="265"/>
      <c r="O175" s="265"/>
    </row>
    <row r="176" spans="1:15" ht="15.75" customHeight="1">
      <c r="A176" s="294" t="s">
        <v>232</v>
      </c>
      <c r="B176" s="145" t="s">
        <v>233</v>
      </c>
      <c r="C176" s="36">
        <v>76.900000000000006</v>
      </c>
      <c r="D176" s="317">
        <v>9.9</v>
      </c>
      <c r="E176" s="318">
        <f t="shared" si="22"/>
        <v>86.800000000000011</v>
      </c>
      <c r="F176" s="295"/>
      <c r="G176" s="15">
        <v>140</v>
      </c>
      <c r="H176" s="15">
        <f t="shared" si="23"/>
        <v>12152.000000000002</v>
      </c>
      <c r="I176" s="1"/>
      <c r="J176" s="265"/>
      <c r="K176" s="265"/>
      <c r="L176" s="265"/>
      <c r="M176" s="265"/>
      <c r="N176" s="265"/>
      <c r="O176" s="265"/>
    </row>
    <row r="177" spans="1:25" ht="15.75" customHeight="1">
      <c r="A177" s="294" t="s">
        <v>173</v>
      </c>
      <c r="B177" s="296" t="s">
        <v>234</v>
      </c>
      <c r="C177" s="36">
        <v>0</v>
      </c>
      <c r="D177" s="317"/>
      <c r="E177" s="318">
        <f t="shared" si="22"/>
        <v>0</v>
      </c>
      <c r="F177" s="297"/>
      <c r="G177" s="15">
        <v>280</v>
      </c>
      <c r="H177" s="15">
        <f t="shared" si="23"/>
        <v>0</v>
      </c>
      <c r="I177" s="1"/>
      <c r="J177" s="265"/>
      <c r="K177" s="265"/>
      <c r="L177" s="265"/>
      <c r="M177" s="265"/>
      <c r="N177" s="265"/>
      <c r="O177" s="265"/>
    </row>
    <row r="178" spans="1:25" ht="15.75" customHeight="1">
      <c r="A178" s="294" t="s">
        <v>450</v>
      </c>
      <c r="B178" s="296" t="s">
        <v>234</v>
      </c>
      <c r="C178" s="36">
        <v>2.64</v>
      </c>
      <c r="D178" s="317">
        <v>4</v>
      </c>
      <c r="E178" s="318">
        <f t="shared" si="22"/>
        <v>6.6400000000000006</v>
      </c>
      <c r="F178" s="297"/>
      <c r="G178" s="15">
        <v>290</v>
      </c>
      <c r="H178" s="15">
        <f>G178*E178</f>
        <v>1925.6000000000001</v>
      </c>
      <c r="I178" s="1"/>
      <c r="J178" s="265"/>
      <c r="K178" s="265"/>
      <c r="L178" s="265"/>
      <c r="M178" s="265"/>
      <c r="N178" s="265"/>
      <c r="O178" s="265"/>
    </row>
    <row r="179" spans="1:25" ht="15.75" customHeight="1">
      <c r="I179" s="265"/>
      <c r="J179" s="265"/>
      <c r="K179" s="265"/>
      <c r="L179" s="265"/>
      <c r="M179" s="265"/>
      <c r="N179" s="265"/>
      <c r="O179" s="265"/>
    </row>
    <row r="180" spans="1:25" ht="3.75" customHeight="1">
      <c r="I180" s="265"/>
      <c r="J180" s="265"/>
      <c r="K180" s="265"/>
      <c r="L180" s="265"/>
      <c r="M180" s="265"/>
      <c r="N180" s="265"/>
      <c r="O180" s="265"/>
    </row>
    <row r="181" spans="1:25" ht="15.75" customHeight="1">
      <c r="A181" s="537" t="s">
        <v>676</v>
      </c>
      <c r="B181" s="538" t="s">
        <v>677</v>
      </c>
      <c r="C181" s="539" t="s">
        <v>43</v>
      </c>
      <c r="D181" s="540" t="s">
        <v>678</v>
      </c>
      <c r="E181" s="537" t="s">
        <v>679</v>
      </c>
      <c r="F181" s="319"/>
      <c r="G181" s="319"/>
      <c r="H181" s="319"/>
      <c r="I181" s="319"/>
      <c r="J181" s="319"/>
      <c r="K181" s="319"/>
      <c r="L181" s="319"/>
      <c r="M181" s="319"/>
      <c r="N181" s="319"/>
      <c r="O181" s="319"/>
      <c r="P181" s="319"/>
      <c r="Q181" s="319"/>
      <c r="R181" s="319"/>
      <c r="S181" s="319"/>
      <c r="T181" s="319"/>
      <c r="U181" s="319"/>
      <c r="V181" s="319"/>
      <c r="W181" s="319"/>
      <c r="X181" s="319"/>
      <c r="Y181" s="319"/>
    </row>
    <row r="182" spans="1:25" ht="27" customHeight="1">
      <c r="A182" s="531"/>
      <c r="B182" s="531"/>
      <c r="C182" s="531"/>
      <c r="D182" s="531"/>
      <c r="E182" s="531"/>
      <c r="F182" s="320"/>
      <c r="G182" s="319"/>
      <c r="H182" s="319"/>
      <c r="I182" s="319"/>
      <c r="J182" s="319"/>
      <c r="K182" s="319"/>
      <c r="L182" s="319"/>
      <c r="M182" s="319"/>
      <c r="N182" s="319"/>
      <c r="O182" s="319"/>
      <c r="P182" s="319"/>
      <c r="Q182" s="319"/>
      <c r="R182" s="319"/>
      <c r="S182" s="319"/>
      <c r="T182" s="319"/>
      <c r="U182" s="319"/>
      <c r="V182" s="319"/>
      <c r="W182" s="319"/>
      <c r="X182" s="319"/>
      <c r="Y182" s="319"/>
    </row>
    <row r="183" spans="1:25" ht="15.75" customHeight="1">
      <c r="A183" s="321">
        <v>61161</v>
      </c>
      <c r="B183" s="321">
        <v>61161</v>
      </c>
      <c r="C183" s="322">
        <f>B183-A183</f>
        <v>0</v>
      </c>
      <c r="D183" s="322">
        <v>10.79</v>
      </c>
      <c r="E183" s="323">
        <f>D183*C183</f>
        <v>0</v>
      </c>
      <c r="F183" s="319"/>
      <c r="G183" s="319"/>
      <c r="H183" s="319"/>
      <c r="I183" s="319"/>
      <c r="J183" s="319"/>
      <c r="K183" s="319"/>
      <c r="L183" s="319"/>
      <c r="M183" s="319"/>
      <c r="N183" s="319"/>
      <c r="O183" s="319"/>
      <c r="P183" s="319"/>
      <c r="Q183" s="319"/>
      <c r="R183" s="319"/>
      <c r="S183" s="319"/>
      <c r="T183" s="319"/>
      <c r="U183" s="319"/>
      <c r="V183" s="319"/>
      <c r="W183" s="319"/>
      <c r="X183" s="319"/>
      <c r="Y183" s="319"/>
    </row>
    <row r="184" spans="1:25" ht="15.75" customHeight="1">
      <c r="A184" s="541"/>
      <c r="B184" s="542"/>
      <c r="C184" s="542"/>
      <c r="D184" s="543"/>
      <c r="E184" s="319"/>
      <c r="F184" s="319"/>
      <c r="G184" s="319"/>
      <c r="H184" s="319"/>
      <c r="I184" s="319"/>
      <c r="J184" s="319"/>
      <c r="K184" s="319"/>
      <c r="L184" s="319"/>
      <c r="M184" s="319"/>
      <c r="N184" s="319"/>
      <c r="O184" s="319"/>
      <c r="P184" s="319"/>
      <c r="Q184" s="319"/>
      <c r="R184" s="319"/>
      <c r="S184" s="319"/>
      <c r="T184" s="319"/>
      <c r="U184" s="319"/>
      <c r="V184" s="319"/>
      <c r="W184" s="319"/>
      <c r="X184" s="319"/>
      <c r="Y184" s="319"/>
    </row>
    <row r="185" spans="1:25" ht="15.75" customHeight="1">
      <c r="A185" s="537" t="s">
        <v>680</v>
      </c>
      <c r="B185" s="537" t="s">
        <v>681</v>
      </c>
      <c r="C185" s="540" t="s">
        <v>43</v>
      </c>
      <c r="D185" s="540" t="s">
        <v>682</v>
      </c>
      <c r="E185" s="537" t="s">
        <v>679</v>
      </c>
      <c r="F185" s="319"/>
      <c r="G185" s="319"/>
      <c r="H185" s="319"/>
      <c r="I185" s="319"/>
      <c r="J185" s="319"/>
      <c r="K185" s="319"/>
      <c r="L185" s="319"/>
      <c r="M185" s="319"/>
      <c r="N185" s="319"/>
      <c r="O185" s="319"/>
      <c r="P185" s="319"/>
      <c r="Q185" s="319"/>
      <c r="R185" s="319"/>
      <c r="S185" s="319"/>
      <c r="T185" s="319"/>
      <c r="U185" s="319"/>
      <c r="V185" s="319"/>
      <c r="W185" s="319"/>
      <c r="X185" s="319"/>
      <c r="Y185" s="319"/>
    </row>
    <row r="186" spans="1:25" ht="28.5" customHeight="1">
      <c r="A186" s="531"/>
      <c r="B186" s="531"/>
      <c r="C186" s="531"/>
      <c r="D186" s="531"/>
      <c r="E186" s="531"/>
      <c r="F186" s="319"/>
      <c r="G186" s="319"/>
      <c r="H186" s="319"/>
      <c r="I186" s="319"/>
      <c r="J186" s="319"/>
      <c r="K186" s="319"/>
      <c r="L186" s="319"/>
      <c r="M186" s="319"/>
      <c r="N186" s="319"/>
      <c r="O186" s="319"/>
      <c r="P186" s="319"/>
      <c r="Q186" s="319"/>
      <c r="R186" s="319"/>
      <c r="S186" s="319"/>
      <c r="T186" s="319"/>
      <c r="U186" s="319"/>
      <c r="V186" s="319"/>
      <c r="W186" s="319"/>
      <c r="X186" s="319"/>
      <c r="Y186" s="319"/>
    </row>
    <row r="187" spans="1:25" ht="23.25" customHeight="1">
      <c r="A187" s="35">
        <v>1785.9891</v>
      </c>
      <c r="B187" s="35">
        <v>1785.9891</v>
      </c>
      <c r="C187" s="324">
        <f>B187-A187</f>
        <v>0</v>
      </c>
      <c r="D187" s="325">
        <v>7.5</v>
      </c>
      <c r="E187" s="326">
        <f>D187*C187</f>
        <v>0</v>
      </c>
      <c r="F187" s="319"/>
      <c r="G187" s="319"/>
      <c r="H187" s="319"/>
      <c r="I187" s="319"/>
      <c r="J187" s="319"/>
      <c r="K187" s="319"/>
      <c r="L187" s="319"/>
      <c r="M187" s="319"/>
      <c r="N187" s="319"/>
      <c r="O187" s="319"/>
      <c r="P187" s="319"/>
      <c r="Q187" s="319"/>
      <c r="R187" s="319"/>
      <c r="S187" s="319"/>
      <c r="T187" s="319"/>
      <c r="U187" s="319"/>
      <c r="V187" s="319"/>
      <c r="W187" s="319"/>
      <c r="X187" s="319"/>
      <c r="Y187" s="319"/>
    </row>
    <row r="188" spans="1:25" ht="15.75" customHeight="1">
      <c r="I188" s="265"/>
      <c r="J188" s="265"/>
      <c r="K188" s="265"/>
      <c r="L188" s="265"/>
      <c r="M188" s="265"/>
      <c r="N188" s="265"/>
      <c r="O188" s="265"/>
    </row>
    <row r="189" spans="1:25" ht="15.75" customHeight="1">
      <c r="I189" s="265"/>
      <c r="J189" s="265"/>
      <c r="K189" s="265"/>
      <c r="L189" s="265"/>
      <c r="M189" s="265"/>
      <c r="N189" s="265"/>
      <c r="O189" s="265"/>
    </row>
    <row r="190" spans="1:25" ht="15.75" customHeight="1">
      <c r="A190" s="181"/>
      <c r="B190" s="181"/>
      <c r="C190" s="298"/>
      <c r="D190" s="181"/>
      <c r="E190" s="299"/>
      <c r="F190" s="298"/>
      <c r="G190" s="300"/>
      <c r="H190" s="181"/>
      <c r="I190" s="265"/>
      <c r="J190" s="265"/>
      <c r="K190" s="265"/>
      <c r="L190" s="265"/>
      <c r="M190" s="265"/>
      <c r="N190" s="265"/>
      <c r="O190" s="265"/>
    </row>
    <row r="191" spans="1:25" ht="15.75" customHeight="1">
      <c r="A191" s="1"/>
      <c r="B191" s="301"/>
      <c r="C191" s="302"/>
      <c r="D191" s="301"/>
      <c r="E191" s="302"/>
      <c r="F191" s="302"/>
      <c r="G191" s="301"/>
      <c r="H191" s="301"/>
      <c r="I191" s="265"/>
      <c r="J191" s="265"/>
      <c r="K191" s="265"/>
      <c r="L191" s="265"/>
      <c r="M191" s="265"/>
      <c r="N191" s="265"/>
      <c r="O191" s="265"/>
    </row>
    <row r="192" spans="1:25" ht="15.75" customHeight="1">
      <c r="A192" s="1"/>
      <c r="B192" s="301"/>
      <c r="C192" s="302"/>
      <c r="D192" s="301"/>
      <c r="E192" s="302"/>
      <c r="F192" s="302"/>
      <c r="G192" s="301"/>
      <c r="H192" s="301"/>
      <c r="I192" s="265"/>
      <c r="J192" s="265"/>
      <c r="K192" s="265"/>
      <c r="L192" s="265"/>
      <c r="M192" s="265"/>
      <c r="N192" s="265"/>
      <c r="O192" s="265"/>
    </row>
    <row r="193" spans="1:15" ht="15.75" customHeight="1">
      <c r="A193" s="1"/>
      <c r="B193" s="301"/>
      <c r="C193" s="302"/>
      <c r="D193" s="301"/>
      <c r="E193" s="302"/>
      <c r="F193" s="302"/>
      <c r="G193" s="301"/>
      <c r="H193" s="301"/>
      <c r="I193" s="1"/>
      <c r="J193" s="1"/>
      <c r="K193" s="1"/>
      <c r="L193" s="1"/>
      <c r="M193" s="1"/>
      <c r="N193" s="1"/>
      <c r="O193" s="265"/>
    </row>
    <row r="194" spans="1:15" ht="15.75" customHeight="1">
      <c r="A194" s="303"/>
      <c r="B194" s="303"/>
      <c r="C194" s="303"/>
      <c r="D194" s="303"/>
      <c r="E194" s="303"/>
      <c r="F194" s="303"/>
      <c r="G194" s="303"/>
      <c r="H194" s="303"/>
      <c r="I194" s="303"/>
      <c r="J194" s="265"/>
      <c r="K194" s="265"/>
      <c r="L194" s="265"/>
      <c r="M194" s="265"/>
      <c r="N194" s="265"/>
      <c r="O194" s="265"/>
    </row>
    <row r="195" spans="1:15" ht="15.75" customHeight="1">
      <c r="A195" s="304"/>
      <c r="B195" s="304"/>
      <c r="C195" s="298"/>
      <c r="D195" s="181"/>
      <c r="E195" s="305"/>
      <c r="F195" s="298"/>
      <c r="G195" s="306"/>
      <c r="H195" s="181"/>
      <c r="I195" s="307"/>
      <c r="J195" s="265"/>
    </row>
    <row r="196" spans="1:15" ht="15.75" customHeight="1">
      <c r="A196" s="1"/>
      <c r="B196" s="301"/>
      <c r="C196" s="304"/>
      <c r="D196" s="301"/>
      <c r="E196" s="301"/>
      <c r="F196" s="304"/>
      <c r="G196" s="302"/>
      <c r="H196" s="308"/>
      <c r="I196" s="309"/>
      <c r="J196" s="265"/>
    </row>
    <row r="197" spans="1:15" ht="15.75" customHeight="1">
      <c r="A197" s="1"/>
      <c r="B197" s="301"/>
      <c r="C197" s="304"/>
      <c r="D197" s="301"/>
      <c r="E197" s="301"/>
      <c r="F197" s="304"/>
      <c r="G197" s="302"/>
      <c r="H197" s="308"/>
      <c r="I197" s="309"/>
      <c r="J197" s="265"/>
    </row>
    <row r="198" spans="1:15" ht="15.75" customHeight="1">
      <c r="A198" s="1"/>
      <c r="B198" s="301"/>
      <c r="C198" s="304"/>
      <c r="D198" s="301"/>
      <c r="E198" s="301"/>
      <c r="F198" s="304"/>
      <c r="G198" s="302"/>
      <c r="H198" s="308"/>
      <c r="I198" s="309"/>
      <c r="J198" s="265"/>
    </row>
    <row r="199" spans="1:15" ht="15.75" customHeight="1">
      <c r="A199" s="1"/>
      <c r="B199" s="301"/>
      <c r="C199" s="304"/>
      <c r="D199" s="301"/>
      <c r="E199" s="301"/>
      <c r="F199" s="304"/>
      <c r="G199" s="302"/>
      <c r="H199" s="308"/>
      <c r="I199" s="309"/>
      <c r="J199" s="265"/>
    </row>
    <row r="200" spans="1:15" ht="15.75" customHeight="1">
      <c r="A200" s="1"/>
      <c r="B200" s="301"/>
      <c r="C200" s="304"/>
      <c r="D200" s="301"/>
      <c r="E200" s="301"/>
      <c r="F200" s="304"/>
      <c r="G200" s="302"/>
      <c r="H200" s="308"/>
      <c r="I200" s="309"/>
      <c r="J200" s="265"/>
    </row>
    <row r="201" spans="1:15" ht="15.75" customHeight="1">
      <c r="A201" s="1"/>
      <c r="B201" s="301"/>
      <c r="C201" s="304"/>
      <c r="D201" s="301"/>
      <c r="E201" s="301"/>
      <c r="F201" s="304"/>
      <c r="G201" s="302"/>
      <c r="H201" s="308"/>
      <c r="I201" s="309"/>
      <c r="J201" s="265"/>
    </row>
    <row r="202" spans="1:15" ht="15.75" customHeight="1">
      <c r="A202" s="1"/>
      <c r="B202" s="301"/>
      <c r="C202" s="304"/>
      <c r="D202" s="301"/>
      <c r="E202" s="301"/>
      <c r="F202" s="304"/>
      <c r="G202" s="302"/>
      <c r="H202" s="308"/>
      <c r="I202" s="309"/>
      <c r="J202" s="265"/>
    </row>
    <row r="203" spans="1:15" ht="15.75" customHeight="1">
      <c r="A203" s="1"/>
      <c r="B203" s="301"/>
      <c r="C203" s="304"/>
      <c r="D203" s="301"/>
      <c r="E203" s="301"/>
      <c r="F203" s="304"/>
      <c r="G203" s="302"/>
      <c r="H203" s="308"/>
      <c r="I203" s="309"/>
      <c r="J203" s="265"/>
    </row>
    <row r="204" spans="1:15" ht="15.75" customHeight="1">
      <c r="A204" s="1"/>
      <c r="B204" s="301"/>
      <c r="C204" s="304"/>
      <c r="D204" s="301"/>
      <c r="E204" s="301"/>
      <c r="F204" s="304"/>
      <c r="G204" s="302"/>
      <c r="H204" s="308"/>
      <c r="I204" s="309"/>
      <c r="J204" s="265"/>
    </row>
    <row r="205" spans="1:15" ht="15.75" customHeight="1">
      <c r="A205" s="1"/>
      <c r="B205" s="301"/>
      <c r="C205" s="304"/>
      <c r="D205" s="301"/>
      <c r="E205" s="301"/>
      <c r="F205" s="304"/>
      <c r="G205" s="302"/>
      <c r="H205" s="308"/>
      <c r="I205" s="309"/>
      <c r="J205" s="265"/>
    </row>
    <row r="206" spans="1:15" ht="15.75" customHeight="1">
      <c r="A206" s="1"/>
      <c r="B206" s="301"/>
      <c r="C206" s="304"/>
      <c r="D206" s="301"/>
      <c r="E206" s="301"/>
      <c r="F206" s="304"/>
      <c r="G206" s="302"/>
      <c r="H206" s="308"/>
      <c r="I206" s="309"/>
      <c r="J206" s="265"/>
    </row>
    <row r="207" spans="1:15" ht="15.75" customHeight="1">
      <c r="A207" s="1"/>
      <c r="B207" s="301"/>
      <c r="C207" s="304"/>
      <c r="D207" s="301"/>
      <c r="E207" s="301"/>
      <c r="F207" s="304"/>
      <c r="G207" s="302"/>
      <c r="H207" s="308"/>
      <c r="I207" s="309"/>
      <c r="J207" s="265"/>
    </row>
    <row r="208" spans="1:15" ht="15.75" customHeight="1">
      <c r="A208" s="1"/>
      <c r="B208" s="301"/>
      <c r="C208" s="304"/>
      <c r="D208" s="301"/>
      <c r="E208" s="301"/>
      <c r="F208" s="304"/>
      <c r="G208" s="302"/>
      <c r="H208" s="308"/>
      <c r="I208" s="309"/>
      <c r="J208" s="265"/>
    </row>
    <row r="209" spans="1:10" ht="15.75" customHeight="1">
      <c r="A209" s="1"/>
      <c r="B209" s="301"/>
      <c r="C209" s="304"/>
      <c r="D209" s="301"/>
      <c r="E209" s="301"/>
      <c r="F209" s="304"/>
      <c r="G209" s="302"/>
      <c r="H209" s="308"/>
      <c r="I209" s="309"/>
      <c r="J209" s="265"/>
    </row>
    <row r="210" spans="1:10" ht="15.75" customHeight="1">
      <c r="A210" s="1"/>
      <c r="B210" s="301"/>
      <c r="C210" s="304"/>
      <c r="D210" s="301"/>
      <c r="E210" s="301"/>
      <c r="F210" s="304"/>
      <c r="G210" s="308"/>
      <c r="H210" s="308"/>
      <c r="I210" s="309"/>
      <c r="J210" s="265"/>
    </row>
    <row r="211" spans="1:10" ht="15.75" customHeight="1">
      <c r="A211" s="1"/>
      <c r="B211" s="301"/>
      <c r="C211" s="304"/>
      <c r="D211" s="301"/>
      <c r="E211" s="301"/>
      <c r="F211" s="304"/>
      <c r="G211" s="302"/>
      <c r="H211" s="308"/>
      <c r="I211" s="309"/>
      <c r="J211" s="265"/>
    </row>
    <row r="212" spans="1:10" ht="15.75" customHeight="1">
      <c r="A212" s="1"/>
      <c r="B212" s="301"/>
      <c r="C212" s="304"/>
      <c r="D212" s="301"/>
      <c r="E212" s="301"/>
      <c r="F212" s="304"/>
      <c r="G212" s="302"/>
      <c r="H212" s="308"/>
      <c r="I212" s="309"/>
      <c r="J212" s="265"/>
    </row>
    <row r="213" spans="1:10" ht="15.75" customHeight="1">
      <c r="A213" s="1"/>
      <c r="B213" s="301"/>
      <c r="C213" s="304"/>
      <c r="D213" s="301"/>
      <c r="E213" s="301"/>
      <c r="F213" s="304"/>
      <c r="G213" s="302"/>
      <c r="H213" s="308"/>
      <c r="I213" s="309"/>
      <c r="J213" s="265"/>
    </row>
    <row r="214" spans="1:10" ht="15.75" customHeight="1">
      <c r="A214" s="1"/>
      <c r="B214" s="301"/>
      <c r="C214" s="304"/>
      <c r="D214" s="301"/>
      <c r="E214" s="301"/>
      <c r="F214" s="304"/>
      <c r="G214" s="302"/>
      <c r="H214" s="308"/>
      <c r="I214" s="309"/>
      <c r="J214" s="265"/>
    </row>
    <row r="215" spans="1:10" ht="15.75" customHeight="1">
      <c r="A215" s="1"/>
      <c r="B215" s="301"/>
      <c r="C215" s="304"/>
      <c r="D215" s="301"/>
      <c r="E215" s="301"/>
      <c r="F215" s="304"/>
      <c r="G215" s="302"/>
      <c r="H215" s="308"/>
      <c r="I215" s="309"/>
      <c r="J215" s="265"/>
    </row>
    <row r="216" spans="1:10" ht="15.75" customHeight="1">
      <c r="A216" s="1"/>
      <c r="B216" s="301"/>
      <c r="C216" s="304"/>
      <c r="D216" s="301"/>
      <c r="E216" s="301"/>
      <c r="F216" s="304"/>
      <c r="G216" s="302"/>
      <c r="H216" s="308"/>
      <c r="I216" s="309"/>
      <c r="J216" s="265"/>
    </row>
    <row r="217" spans="1:10" ht="15.75" customHeight="1">
      <c r="A217" s="1"/>
      <c r="B217" s="301"/>
      <c r="C217" s="304"/>
      <c r="D217" s="301"/>
      <c r="E217" s="301"/>
      <c r="F217" s="304"/>
      <c r="G217" s="302"/>
      <c r="H217" s="308"/>
      <c r="I217" s="309"/>
      <c r="J217" s="265"/>
    </row>
    <row r="218" spans="1:10" ht="15.75" customHeight="1">
      <c r="A218" s="310"/>
      <c r="B218" s="301"/>
      <c r="C218" s="304"/>
      <c r="D218" s="301"/>
      <c r="E218" s="301"/>
      <c r="F218" s="304"/>
      <c r="G218" s="302"/>
      <c r="H218" s="308"/>
      <c r="I218" s="309"/>
      <c r="J218" s="265"/>
    </row>
    <row r="219" spans="1:10" ht="15.75" customHeight="1">
      <c r="A219" s="310"/>
      <c r="B219" s="301"/>
      <c r="C219" s="304"/>
      <c r="D219" s="301"/>
      <c r="E219" s="301"/>
      <c r="F219" s="304"/>
      <c r="G219" s="302"/>
      <c r="H219" s="308"/>
      <c r="I219" s="309"/>
      <c r="J219" s="265"/>
    </row>
    <row r="220" spans="1:10" ht="15.75" customHeight="1">
      <c r="A220" s="310"/>
      <c r="B220" s="301"/>
      <c r="C220" s="304"/>
      <c r="D220" s="301"/>
      <c r="E220" s="301"/>
      <c r="F220" s="304"/>
      <c r="G220" s="302"/>
      <c r="H220" s="308"/>
      <c r="I220" s="309"/>
      <c r="J220" s="265"/>
    </row>
    <row r="221" spans="1:10" ht="15.75" customHeight="1">
      <c r="A221" s="1"/>
      <c r="B221" s="301"/>
      <c r="C221" s="301"/>
      <c r="D221" s="301"/>
      <c r="E221" s="301"/>
      <c r="F221" s="301"/>
      <c r="G221" s="302"/>
      <c r="H221" s="308"/>
      <c r="I221" s="308"/>
      <c r="J221" s="265"/>
    </row>
    <row r="222" spans="1:10" ht="15.75" customHeight="1">
      <c r="A222" s="1"/>
      <c r="B222" s="301"/>
      <c r="C222" s="1"/>
      <c r="D222" s="1"/>
      <c r="E222" s="1"/>
      <c r="F222" s="1"/>
      <c r="G222" s="1"/>
      <c r="H222" s="1"/>
      <c r="I222" s="1"/>
      <c r="J222" s="265"/>
    </row>
    <row r="223" spans="1:10" ht="15.75" customHeight="1">
      <c r="A223" s="181"/>
      <c r="B223" s="181"/>
      <c r="C223" s="298"/>
      <c r="D223" s="181"/>
      <c r="E223" s="299"/>
      <c r="F223" s="298"/>
      <c r="G223" s="181"/>
      <c r="H223" s="311"/>
      <c r="I223" s="311"/>
      <c r="J223" s="265"/>
    </row>
    <row r="224" spans="1:10" ht="15.75" customHeight="1">
      <c r="A224" s="312"/>
      <c r="B224" s="301"/>
      <c r="C224" s="304"/>
      <c r="D224" s="301"/>
      <c r="E224" s="1"/>
      <c r="F224" s="304"/>
      <c r="G224" s="1"/>
      <c r="H224" s="313"/>
      <c r="I224" s="533"/>
      <c r="J224" s="265"/>
    </row>
    <row r="225" spans="1:10" ht="15.75" customHeight="1">
      <c r="A225" s="1"/>
      <c r="B225" s="301"/>
      <c r="C225" s="304"/>
      <c r="D225" s="301"/>
      <c r="E225" s="301"/>
      <c r="F225" s="304"/>
      <c r="G225" s="302"/>
      <c r="H225" s="308"/>
      <c r="I225" s="522"/>
      <c r="J225" s="265"/>
    </row>
    <row r="226" spans="1:10" ht="15.75" customHeight="1">
      <c r="A226" s="310"/>
      <c r="B226" s="301"/>
      <c r="C226" s="304"/>
      <c r="D226" s="301"/>
      <c r="E226" s="301"/>
      <c r="F226" s="304"/>
      <c r="G226" s="302"/>
      <c r="H226" s="308"/>
      <c r="I226" s="522"/>
      <c r="J226" s="265"/>
    </row>
    <row r="227" spans="1:10" ht="15.75" customHeight="1">
      <c r="A227" s="310"/>
      <c r="B227" s="301"/>
      <c r="C227" s="304"/>
      <c r="D227" s="301"/>
      <c r="E227" s="301"/>
      <c r="F227" s="304"/>
      <c r="G227" s="302"/>
      <c r="H227" s="308"/>
      <c r="I227" s="1"/>
      <c r="J227" s="265"/>
    </row>
    <row r="228" spans="1:10" ht="15.75" customHeight="1">
      <c r="A228" s="1"/>
      <c r="B228" s="301"/>
      <c r="C228" s="304"/>
      <c r="D228" s="301"/>
      <c r="E228" s="1"/>
      <c r="F228" s="304"/>
      <c r="G228" s="1"/>
      <c r="H228" s="313"/>
      <c r="I228" s="1"/>
      <c r="J228" s="265"/>
    </row>
    <row r="229" spans="1:10" ht="15.75" customHeight="1">
      <c r="A229" s="312"/>
      <c r="B229" s="301"/>
      <c r="C229" s="304"/>
      <c r="D229" s="301"/>
      <c r="E229" s="1"/>
      <c r="F229" s="304"/>
      <c r="G229" s="1"/>
      <c r="H229" s="313"/>
      <c r="I229" s="1"/>
      <c r="J229" s="265"/>
    </row>
    <row r="230" spans="1:10" ht="15.75" customHeight="1">
      <c r="A230" s="312"/>
      <c r="B230" s="301"/>
      <c r="C230" s="304"/>
      <c r="D230" s="301"/>
      <c r="E230" s="1"/>
      <c r="F230" s="304"/>
      <c r="G230" s="1"/>
      <c r="H230" s="313"/>
      <c r="I230" s="1"/>
      <c r="J230" s="265"/>
    </row>
    <row r="231" spans="1:10" ht="15.75" customHeight="1">
      <c r="A231" s="1"/>
      <c r="B231" s="301"/>
      <c r="C231" s="304"/>
      <c r="D231" s="301"/>
      <c r="E231" s="1"/>
      <c r="F231" s="304"/>
      <c r="G231" s="301"/>
      <c r="H231" s="313"/>
      <c r="I231" s="1"/>
      <c r="J231" s="265"/>
    </row>
    <row r="232" spans="1:10" ht="15.75" customHeight="1">
      <c r="A232" s="1"/>
      <c r="B232" s="301"/>
      <c r="C232" s="304"/>
      <c r="D232" s="301"/>
      <c r="E232" s="1"/>
      <c r="F232" s="304"/>
      <c r="G232" s="1"/>
      <c r="H232" s="313"/>
      <c r="I232" s="1"/>
      <c r="J232" s="265"/>
    </row>
    <row r="233" spans="1:10" ht="15.75" customHeight="1">
      <c r="A233" s="1"/>
      <c r="B233" s="301"/>
      <c r="C233" s="304"/>
      <c r="D233" s="301"/>
      <c r="E233" s="1"/>
      <c r="F233" s="304"/>
      <c r="G233" s="1"/>
      <c r="H233" s="313"/>
      <c r="I233" s="1"/>
      <c r="J233" s="265"/>
    </row>
    <row r="234" spans="1:10" ht="15.75" customHeight="1">
      <c r="A234" s="1"/>
      <c r="B234" s="301"/>
      <c r="C234" s="304"/>
      <c r="D234" s="301"/>
      <c r="E234" s="1"/>
      <c r="F234" s="304"/>
      <c r="G234" s="1"/>
      <c r="H234" s="313"/>
      <c r="I234" s="1"/>
      <c r="J234" s="265"/>
    </row>
    <row r="235" spans="1:10" ht="15.75" customHeight="1">
      <c r="A235" s="1"/>
      <c r="B235" s="301"/>
      <c r="C235" s="304"/>
      <c r="D235" s="301"/>
      <c r="E235" s="301"/>
      <c r="F235" s="304"/>
      <c r="G235" s="301"/>
      <c r="H235" s="313"/>
      <c r="I235" s="1"/>
      <c r="J235" s="265"/>
    </row>
    <row r="236" spans="1:10" ht="15.75" customHeight="1">
      <c r="A236" s="1"/>
      <c r="B236" s="301"/>
      <c r="C236" s="304"/>
      <c r="D236" s="301"/>
      <c r="E236" s="301"/>
      <c r="F236" s="304"/>
      <c r="G236" s="301"/>
      <c r="H236" s="313"/>
      <c r="I236" s="1"/>
      <c r="J236" s="265"/>
    </row>
    <row r="237" spans="1:10" ht="15.75" customHeight="1">
      <c r="A237" s="1"/>
      <c r="B237" s="301"/>
      <c r="C237" s="304"/>
      <c r="D237" s="301"/>
      <c r="E237" s="1"/>
      <c r="F237" s="304"/>
      <c r="G237" s="301"/>
      <c r="H237" s="313"/>
      <c r="I237" s="1"/>
      <c r="J237" s="265"/>
    </row>
    <row r="238" spans="1:10" ht="15.75" customHeight="1">
      <c r="A238" s="1"/>
      <c r="B238" s="301"/>
      <c r="C238" s="304"/>
      <c r="D238" s="301"/>
      <c r="E238" s="1"/>
      <c r="F238" s="304"/>
      <c r="G238" s="301"/>
      <c r="H238" s="313"/>
      <c r="I238" s="1"/>
      <c r="J238" s="265"/>
    </row>
    <row r="239" spans="1:10" ht="15.75" customHeight="1">
      <c r="A239" s="1"/>
      <c r="B239" s="301"/>
      <c r="C239" s="304"/>
      <c r="D239" s="301"/>
      <c r="E239" s="1"/>
      <c r="F239" s="304"/>
      <c r="G239" s="301"/>
      <c r="H239" s="313"/>
      <c r="I239" s="1"/>
      <c r="J239" s="265"/>
    </row>
    <row r="240" spans="1:10" ht="15.75" customHeight="1">
      <c r="A240" s="1"/>
      <c r="B240" s="301"/>
      <c r="C240" s="304"/>
      <c r="D240" s="301"/>
      <c r="E240" s="1"/>
      <c r="F240" s="304"/>
      <c r="G240" s="301"/>
      <c r="H240" s="313"/>
      <c r="I240" s="1"/>
      <c r="J240" s="265"/>
    </row>
    <row r="241" spans="1:10" ht="15.75" customHeight="1">
      <c r="A241" s="1"/>
      <c r="B241" s="301"/>
      <c r="C241" s="304"/>
      <c r="D241" s="301"/>
      <c r="E241" s="1"/>
      <c r="F241" s="304"/>
      <c r="G241" s="301"/>
      <c r="H241" s="313"/>
      <c r="I241" s="1"/>
      <c r="J241" s="265"/>
    </row>
    <row r="242" spans="1:10" ht="15.75" customHeight="1">
      <c r="A242" s="1"/>
      <c r="B242" s="301"/>
      <c r="C242" s="304"/>
      <c r="D242" s="301"/>
      <c r="E242" s="1"/>
      <c r="F242" s="304"/>
      <c r="G242" s="301"/>
      <c r="H242" s="313"/>
      <c r="I242" s="1"/>
      <c r="J242" s="265"/>
    </row>
    <row r="243" spans="1:10" ht="15.75" customHeight="1">
      <c r="A243" s="1"/>
      <c r="B243" s="301"/>
      <c r="C243" s="304"/>
      <c r="D243" s="301"/>
      <c r="E243" s="1"/>
      <c r="F243" s="304"/>
      <c r="G243" s="301"/>
      <c r="H243" s="313"/>
      <c r="I243" s="1"/>
      <c r="J243" s="265"/>
    </row>
    <row r="244" spans="1:10" ht="15.75" customHeight="1">
      <c r="A244" s="1"/>
      <c r="B244" s="301"/>
      <c r="C244" s="304"/>
      <c r="D244" s="301"/>
      <c r="E244" s="1"/>
      <c r="F244" s="304"/>
      <c r="G244" s="301"/>
      <c r="H244" s="313"/>
      <c r="I244" s="1"/>
      <c r="J244" s="265"/>
    </row>
    <row r="245" spans="1:10" ht="15.75" customHeight="1">
      <c r="A245" s="1"/>
      <c r="B245" s="301"/>
      <c r="C245" s="304"/>
      <c r="D245" s="301"/>
      <c r="E245" s="301"/>
      <c r="F245" s="304"/>
      <c r="G245" s="301"/>
      <c r="H245" s="313"/>
      <c r="I245" s="1"/>
      <c r="J245" s="265"/>
    </row>
    <row r="246" spans="1:10" ht="15.75" customHeight="1">
      <c r="A246" s="1"/>
      <c r="B246" s="301"/>
      <c r="C246" s="304"/>
      <c r="D246" s="301"/>
      <c r="E246" s="1"/>
      <c r="F246" s="304"/>
      <c r="G246" s="301"/>
      <c r="H246" s="313"/>
      <c r="I246" s="1"/>
      <c r="J246" s="265"/>
    </row>
    <row r="247" spans="1:10" ht="15.75" customHeight="1">
      <c r="A247" s="1"/>
      <c r="B247" s="301"/>
      <c r="C247" s="304"/>
      <c r="D247" s="301"/>
      <c r="E247" s="1"/>
      <c r="F247" s="304"/>
      <c r="G247" s="301"/>
      <c r="H247" s="313"/>
      <c r="I247" s="1"/>
      <c r="J247" s="265"/>
    </row>
    <row r="248" spans="1:10" ht="15.75" customHeight="1">
      <c r="A248" s="1"/>
      <c r="B248" s="301"/>
      <c r="C248" s="304"/>
      <c r="D248" s="301"/>
      <c r="E248" s="1"/>
      <c r="F248" s="304"/>
      <c r="G248" s="301"/>
      <c r="H248" s="313"/>
      <c r="I248" s="1"/>
      <c r="J248" s="265"/>
    </row>
    <row r="249" spans="1:10" ht="15.75" customHeight="1">
      <c r="A249" s="1"/>
      <c r="B249" s="301"/>
      <c r="C249" s="304"/>
      <c r="D249" s="301"/>
      <c r="E249" s="1"/>
      <c r="F249" s="304"/>
      <c r="G249" s="301"/>
      <c r="H249" s="313"/>
      <c r="I249" s="1"/>
      <c r="J249" s="265"/>
    </row>
    <row r="250" spans="1:10" ht="15.75" customHeight="1">
      <c r="A250" s="1"/>
      <c r="B250" s="301"/>
      <c r="C250" s="304"/>
      <c r="D250" s="301"/>
      <c r="E250" s="1"/>
      <c r="F250" s="304"/>
      <c r="G250" s="301"/>
      <c r="H250" s="313"/>
      <c r="I250" s="1"/>
      <c r="J250" s="265"/>
    </row>
    <row r="251" spans="1:10" ht="15.75" customHeight="1">
      <c r="A251" s="1"/>
      <c r="B251" s="301"/>
      <c r="C251" s="304"/>
      <c r="D251" s="301"/>
      <c r="E251" s="1"/>
      <c r="F251" s="304"/>
      <c r="G251" s="301"/>
      <c r="H251" s="313"/>
      <c r="I251" s="1"/>
      <c r="J251" s="265"/>
    </row>
    <row r="252" spans="1:10" ht="15.75" customHeight="1">
      <c r="A252" s="1"/>
      <c r="B252" s="301"/>
      <c r="C252" s="304"/>
      <c r="D252" s="301"/>
      <c r="E252" s="1"/>
      <c r="F252" s="304"/>
      <c r="G252" s="301"/>
      <c r="H252" s="313"/>
      <c r="I252" s="1"/>
      <c r="J252" s="265"/>
    </row>
    <row r="253" spans="1:10" ht="15.75" customHeight="1">
      <c r="A253" s="1"/>
      <c r="B253" s="301"/>
      <c r="C253" s="304"/>
      <c r="D253" s="301"/>
      <c r="E253" s="1"/>
      <c r="F253" s="304"/>
      <c r="G253" s="301"/>
      <c r="H253" s="313"/>
      <c r="I253" s="1"/>
      <c r="J253" s="265"/>
    </row>
    <row r="254" spans="1:10" ht="15.75" customHeight="1">
      <c r="A254" s="1"/>
      <c r="B254" s="301"/>
      <c r="C254" s="304"/>
      <c r="D254" s="301"/>
      <c r="E254" s="1"/>
      <c r="F254" s="304"/>
      <c r="G254" s="301"/>
      <c r="H254" s="313"/>
      <c r="I254" s="1"/>
      <c r="J254" s="265"/>
    </row>
    <row r="255" spans="1:10" ht="15.75" customHeight="1">
      <c r="A255" s="1"/>
      <c r="B255" s="301"/>
      <c r="C255" s="304"/>
      <c r="D255" s="301"/>
      <c r="E255" s="1"/>
      <c r="F255" s="304"/>
      <c r="G255" s="301"/>
      <c r="H255" s="313"/>
      <c r="I255" s="1"/>
      <c r="J255" s="265"/>
    </row>
    <row r="256" spans="1:10" ht="15.75" customHeight="1">
      <c r="A256" s="1"/>
      <c r="B256" s="301"/>
      <c r="C256" s="304"/>
      <c r="D256" s="301"/>
      <c r="E256" s="1"/>
      <c r="F256" s="304"/>
      <c r="G256" s="301"/>
      <c r="H256" s="313"/>
      <c r="I256" s="1"/>
      <c r="J256" s="265"/>
    </row>
    <row r="257" spans="1:10" ht="15.75" customHeight="1">
      <c r="A257" s="1"/>
      <c r="B257" s="301"/>
      <c r="C257" s="304"/>
      <c r="D257" s="301"/>
      <c r="E257" s="1"/>
      <c r="F257" s="304"/>
      <c r="G257" s="301"/>
      <c r="H257" s="313"/>
      <c r="I257" s="1"/>
      <c r="J257" s="265"/>
    </row>
    <row r="258" spans="1:10" ht="15.75" customHeight="1">
      <c r="A258" s="1"/>
      <c r="B258" s="301"/>
      <c r="C258" s="304"/>
      <c r="D258" s="301"/>
      <c r="E258" s="1"/>
      <c r="F258" s="304"/>
      <c r="G258" s="301"/>
      <c r="H258" s="313"/>
      <c r="I258" s="1"/>
      <c r="J258" s="265"/>
    </row>
    <row r="259" spans="1:10" ht="15.75" customHeight="1">
      <c r="A259" s="312"/>
      <c r="B259" s="301"/>
      <c r="C259" s="304"/>
      <c r="D259" s="301"/>
      <c r="E259" s="1"/>
      <c r="F259" s="304"/>
      <c r="G259" s="301"/>
      <c r="H259" s="313"/>
      <c r="I259" s="1"/>
      <c r="J259" s="265"/>
    </row>
    <row r="260" spans="1:10" ht="15.75" customHeight="1">
      <c r="A260" s="312"/>
      <c r="B260" s="301"/>
      <c r="C260" s="304"/>
      <c r="D260" s="301"/>
      <c r="E260" s="1"/>
      <c r="F260" s="304"/>
      <c r="G260" s="301"/>
      <c r="H260" s="313"/>
      <c r="I260" s="1"/>
      <c r="J260" s="265"/>
    </row>
    <row r="261" spans="1:10" ht="15.75" customHeight="1">
      <c r="A261" s="1"/>
      <c r="B261" s="301"/>
      <c r="C261" s="304"/>
      <c r="D261" s="301"/>
      <c r="E261" s="1"/>
      <c r="F261" s="304"/>
      <c r="G261" s="301"/>
      <c r="H261" s="313"/>
      <c r="I261" s="1"/>
      <c r="J261" s="265"/>
    </row>
    <row r="262" spans="1:10" ht="15.75" customHeight="1">
      <c r="A262" s="1"/>
      <c r="B262" s="301"/>
      <c r="C262" s="304"/>
      <c r="D262" s="301"/>
      <c r="E262" s="1"/>
      <c r="F262" s="304"/>
      <c r="G262" s="301"/>
      <c r="H262" s="313"/>
      <c r="I262" s="1"/>
      <c r="J262" s="265"/>
    </row>
    <row r="263" spans="1:10" ht="15.75" customHeight="1">
      <c r="A263" s="312"/>
      <c r="B263" s="301"/>
      <c r="C263" s="304"/>
      <c r="D263" s="301"/>
      <c r="E263" s="1"/>
      <c r="F263" s="304"/>
      <c r="G263" s="301"/>
      <c r="H263" s="313"/>
      <c r="I263" s="1"/>
      <c r="J263" s="265"/>
    </row>
    <row r="264" spans="1:10" ht="15.75" customHeight="1">
      <c r="A264" s="1"/>
      <c r="B264" s="301"/>
      <c r="C264" s="304"/>
      <c r="D264" s="301"/>
      <c r="E264" s="1"/>
      <c r="F264" s="304"/>
      <c r="G264" s="301"/>
      <c r="H264" s="313"/>
      <c r="I264" s="1"/>
      <c r="J264" s="265"/>
    </row>
    <row r="265" spans="1:10" ht="15.75" customHeight="1">
      <c r="A265" s="1"/>
      <c r="B265" s="301"/>
      <c r="C265" s="304"/>
      <c r="D265" s="301"/>
      <c r="E265" s="1"/>
      <c r="F265" s="304"/>
      <c r="G265" s="301"/>
      <c r="H265" s="313"/>
      <c r="I265" s="1"/>
      <c r="J265" s="265"/>
    </row>
    <row r="266" spans="1:10" ht="15.75" customHeight="1">
      <c r="A266" s="1"/>
      <c r="B266" s="301"/>
      <c r="C266" s="304"/>
      <c r="D266" s="301"/>
      <c r="E266" s="1"/>
      <c r="F266" s="304"/>
      <c r="G266" s="301"/>
      <c r="H266" s="313"/>
      <c r="I266" s="1"/>
      <c r="J266" s="265"/>
    </row>
    <row r="267" spans="1:10" ht="15.75" customHeight="1">
      <c r="A267" s="1"/>
      <c r="B267" s="301"/>
      <c r="C267" s="304"/>
      <c r="D267" s="301"/>
      <c r="E267" s="1"/>
      <c r="F267" s="314"/>
      <c r="G267" s="1"/>
      <c r="H267" s="313"/>
      <c r="I267" s="1"/>
      <c r="J267" s="265"/>
    </row>
    <row r="268" spans="1:10" ht="15.75" customHeight="1">
      <c r="A268" s="303"/>
      <c r="B268" s="303"/>
      <c r="C268" s="303"/>
      <c r="D268" s="303"/>
      <c r="E268" s="303"/>
      <c r="F268" s="303"/>
      <c r="G268" s="303"/>
      <c r="H268" s="303"/>
      <c r="I268" s="303"/>
      <c r="J268" s="265"/>
    </row>
    <row r="269" spans="1:10" ht="15.75" customHeight="1">
      <c r="A269" s="303"/>
      <c r="B269" s="303"/>
      <c r="C269" s="303"/>
      <c r="D269" s="303"/>
      <c r="E269" s="303"/>
      <c r="F269" s="303"/>
      <c r="G269" s="303"/>
      <c r="H269" s="303"/>
      <c r="I269" s="303"/>
      <c r="J269" s="265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5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5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5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5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5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5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5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5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5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5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5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5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5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5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5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65"/>
    </row>
    <row r="286" spans="1:1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265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65"/>
    </row>
    <row r="288" spans="1:1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265"/>
    </row>
    <row r="289" spans="1:1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265"/>
    </row>
    <row r="290" spans="1:1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265"/>
    </row>
    <row r="291" spans="1:10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265"/>
    </row>
    <row r="292" spans="1:10" ht="15.75" customHeight="1"/>
    <row r="293" spans="1:10" ht="15.75" customHeight="1"/>
    <row r="294" spans="1:10" ht="15.75" customHeight="1"/>
    <row r="295" spans="1:10" ht="15.75" customHeight="1"/>
    <row r="296" spans="1:10" ht="15.75" customHeight="1"/>
    <row r="297" spans="1:10" ht="15.75" customHeight="1"/>
    <row r="298" spans="1:10" ht="15.75" customHeight="1"/>
    <row r="299" spans="1:10" ht="15.75" customHeight="1"/>
    <row r="300" spans="1:10" ht="15.75" customHeight="1"/>
    <row r="301" spans="1:10" ht="15.75" customHeight="1"/>
    <row r="302" spans="1:10" ht="15.75" customHeight="1"/>
    <row r="303" spans="1:10" ht="15.75" customHeight="1"/>
    <row r="304" spans="1:10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17">
    <mergeCell ref="A181:A182"/>
    <mergeCell ref="B181:B182"/>
    <mergeCell ref="E181:E182"/>
    <mergeCell ref="E185:E186"/>
    <mergeCell ref="I224:I226"/>
    <mergeCell ref="C181:C182"/>
    <mergeCell ref="D181:D182"/>
    <mergeCell ref="A184:D184"/>
    <mergeCell ref="A185:A186"/>
    <mergeCell ref="B185:B186"/>
    <mergeCell ref="C185:C186"/>
    <mergeCell ref="D185:D186"/>
    <mergeCell ref="A2:K2"/>
    <mergeCell ref="A36:G36"/>
    <mergeCell ref="A41:G41"/>
    <mergeCell ref="F72:H72"/>
    <mergeCell ref="A131:H131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Y1010"/>
  <sheetViews>
    <sheetView workbookViewId="0"/>
  </sheetViews>
  <sheetFormatPr defaultColWidth="14.42578125" defaultRowHeight="15" customHeight="1"/>
  <cols>
    <col min="1" max="1" width="50.28515625" customWidth="1"/>
    <col min="2" max="2" width="16.8554687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8.140625" customWidth="1"/>
    <col min="12" max="12" width="13.28515625" customWidth="1"/>
    <col min="13" max="26" width="8.85546875" customWidth="1"/>
  </cols>
  <sheetData>
    <row r="2" spans="1:12" ht="24">
      <c r="A2" s="521" t="s">
        <v>0</v>
      </c>
      <c r="B2" s="522"/>
      <c r="C2" s="522"/>
      <c r="D2" s="522"/>
      <c r="E2" s="522"/>
      <c r="F2" s="522"/>
      <c r="G2" s="522"/>
      <c r="H2" s="522"/>
      <c r="I2" s="522"/>
      <c r="J2" s="522"/>
      <c r="K2" s="522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910</v>
      </c>
      <c r="B4" s="19" t="s">
        <v>14</v>
      </c>
      <c r="C4" s="11">
        <v>1</v>
      </c>
      <c r="D4" s="12">
        <v>0</v>
      </c>
      <c r="E4" s="13"/>
      <c r="F4" s="14"/>
      <c r="G4" s="12">
        <f t="shared" ref="G4:G33" si="0">D4+E4-F4</f>
        <v>0</v>
      </c>
      <c r="H4" s="14">
        <v>1</v>
      </c>
      <c r="I4" s="15">
        <f t="shared" ref="I4:I33" si="1">C4*G4*H4</f>
        <v>0</v>
      </c>
      <c r="J4" s="16">
        <v>0</v>
      </c>
      <c r="K4" s="17">
        <v>190</v>
      </c>
      <c r="L4" s="17">
        <f t="shared" ref="L4:L33" si="2">J4*K4</f>
        <v>0</v>
      </c>
    </row>
    <row r="5" spans="1:12">
      <c r="A5" s="9" t="s">
        <v>911</v>
      </c>
      <c r="B5" s="19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912</v>
      </c>
      <c r="B6" s="19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913</v>
      </c>
      <c r="B7" s="19" t="s">
        <v>16</v>
      </c>
      <c r="C7" s="11">
        <v>1</v>
      </c>
      <c r="D7" s="12">
        <v>0</v>
      </c>
      <c r="E7" s="13"/>
      <c r="F7" s="14"/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914</v>
      </c>
      <c r="B8" s="19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915</v>
      </c>
      <c r="B9" s="19" t="s">
        <v>16</v>
      </c>
      <c r="C9" s="11">
        <v>0.5</v>
      </c>
      <c r="D9" s="12">
        <v>0</v>
      </c>
      <c r="E9" s="13"/>
      <c r="F9" s="14"/>
      <c r="G9" s="12">
        <f t="shared" si="0"/>
        <v>0</v>
      </c>
      <c r="H9" s="14">
        <v>10</v>
      </c>
      <c r="I9" s="15">
        <f t="shared" si="1"/>
        <v>0</v>
      </c>
      <c r="J9" s="16">
        <f t="shared" si="3"/>
        <v>0</v>
      </c>
      <c r="K9" s="17">
        <v>87.5</v>
      </c>
      <c r="L9" s="17">
        <f t="shared" si="2"/>
        <v>0</v>
      </c>
    </row>
    <row r="10" spans="1:12">
      <c r="A10" s="9" t="s">
        <v>916</v>
      </c>
      <c r="B10" s="19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917</v>
      </c>
      <c r="B11" s="19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918</v>
      </c>
      <c r="B12" s="19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919</v>
      </c>
      <c r="B13" s="19" t="s">
        <v>16</v>
      </c>
      <c r="C13" s="11">
        <v>1</v>
      </c>
      <c r="D13" s="12">
        <v>0</v>
      </c>
      <c r="E13" s="13"/>
      <c r="F13" s="14"/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920</v>
      </c>
      <c r="B14" s="19" t="s">
        <v>26</v>
      </c>
      <c r="C14" s="11">
        <v>0.2</v>
      </c>
      <c r="D14" s="12">
        <v>275</v>
      </c>
      <c r="E14" s="13"/>
      <c r="F14" s="14"/>
      <c r="G14" s="12">
        <f t="shared" si="0"/>
        <v>275</v>
      </c>
      <c r="H14" s="14">
        <v>18</v>
      </c>
      <c r="I14" s="15">
        <f t="shared" si="1"/>
        <v>990</v>
      </c>
      <c r="J14" s="16">
        <f t="shared" si="4"/>
        <v>4950</v>
      </c>
      <c r="K14" s="17">
        <v>68</v>
      </c>
      <c r="L14" s="17">
        <f t="shared" si="2"/>
        <v>336600</v>
      </c>
    </row>
    <row r="15" spans="1:12">
      <c r="A15" s="9" t="s">
        <v>921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90">
        <v>0</v>
      </c>
      <c r="L15" s="17">
        <f t="shared" si="2"/>
        <v>0</v>
      </c>
    </row>
    <row r="16" spans="1:12" ht="29.25">
      <c r="A16" s="21" t="s">
        <v>922</v>
      </c>
      <c r="B16" s="19" t="s">
        <v>26</v>
      </c>
      <c r="C16" s="11">
        <v>0.2</v>
      </c>
      <c r="D16" s="12">
        <v>46</v>
      </c>
      <c r="E16" s="22"/>
      <c r="F16" s="14"/>
      <c r="G16" s="12">
        <f t="shared" si="0"/>
        <v>46</v>
      </c>
      <c r="H16" s="14">
        <v>18</v>
      </c>
      <c r="I16" s="15">
        <f t="shared" si="1"/>
        <v>165.60000000000002</v>
      </c>
      <c r="J16" s="16">
        <f t="shared" ref="J16:J19" si="5">H16*G16</f>
        <v>828</v>
      </c>
      <c r="K16" s="17">
        <v>70</v>
      </c>
      <c r="L16" s="17">
        <f t="shared" si="2"/>
        <v>57960</v>
      </c>
    </row>
    <row r="17" spans="1:12">
      <c r="A17" s="21" t="s">
        <v>923</v>
      </c>
      <c r="B17" s="19" t="s">
        <v>26</v>
      </c>
      <c r="C17" s="11">
        <v>0.2</v>
      </c>
      <c r="D17" s="12">
        <v>195</v>
      </c>
      <c r="E17" s="22"/>
      <c r="F17" s="14"/>
      <c r="G17" s="12">
        <f t="shared" si="0"/>
        <v>195</v>
      </c>
      <c r="H17" s="14">
        <v>18</v>
      </c>
      <c r="I17" s="15">
        <f t="shared" si="1"/>
        <v>702</v>
      </c>
      <c r="J17" s="16">
        <f t="shared" si="5"/>
        <v>3510</v>
      </c>
      <c r="K17" s="17">
        <v>94.1</v>
      </c>
      <c r="L17" s="17">
        <f t="shared" si="2"/>
        <v>330291</v>
      </c>
    </row>
    <row r="18" spans="1:12">
      <c r="A18" s="9" t="s">
        <v>924</v>
      </c>
      <c r="B18" s="19" t="s">
        <v>26</v>
      </c>
      <c r="C18" s="11">
        <v>0.2</v>
      </c>
      <c r="D18" s="23">
        <v>34</v>
      </c>
      <c r="E18" s="13"/>
      <c r="F18" s="14"/>
      <c r="G18" s="12">
        <f t="shared" si="0"/>
        <v>34</v>
      </c>
      <c r="H18" s="14">
        <v>18</v>
      </c>
      <c r="I18" s="15">
        <f t="shared" si="1"/>
        <v>122.4</v>
      </c>
      <c r="J18" s="16">
        <f t="shared" si="5"/>
        <v>612</v>
      </c>
      <c r="K18" s="17">
        <v>70</v>
      </c>
      <c r="L18" s="17">
        <f t="shared" si="2"/>
        <v>42840</v>
      </c>
    </row>
    <row r="19" spans="1:12">
      <c r="A19" s="9" t="s">
        <v>31</v>
      </c>
      <c r="B19" s="10"/>
      <c r="C19" s="11">
        <v>1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925</v>
      </c>
      <c r="B20" s="19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3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926</v>
      </c>
      <c r="B21" s="19" t="s">
        <v>34</v>
      </c>
      <c r="C21" s="11">
        <v>0.11</v>
      </c>
      <c r="D21" s="12">
        <v>0</v>
      </c>
      <c r="E21" s="13"/>
      <c r="F21" s="14"/>
      <c r="G21" s="12">
        <f t="shared" si="0"/>
        <v>0</v>
      </c>
      <c r="H21" s="14">
        <v>10</v>
      </c>
      <c r="I21" s="15">
        <f t="shared" si="1"/>
        <v>0</v>
      </c>
      <c r="J21" s="16">
        <f t="shared" si="6"/>
        <v>0</v>
      </c>
      <c r="K21" s="17">
        <v>39</v>
      </c>
      <c r="L21" s="17">
        <f t="shared" si="2"/>
        <v>0</v>
      </c>
    </row>
    <row r="22" spans="1:12" ht="15.75" customHeight="1">
      <c r="A22" s="9" t="s">
        <v>927</v>
      </c>
      <c r="B22" s="19" t="s">
        <v>34</v>
      </c>
      <c r="C22" s="11">
        <v>0.11</v>
      </c>
      <c r="D22" s="12">
        <v>9</v>
      </c>
      <c r="E22" s="13"/>
      <c r="F22" s="14"/>
      <c r="G22" s="12">
        <f t="shared" si="0"/>
        <v>9</v>
      </c>
      <c r="H22" s="14">
        <v>10</v>
      </c>
      <c r="I22" s="15">
        <f t="shared" si="1"/>
        <v>9.9</v>
      </c>
      <c r="J22" s="16">
        <f t="shared" si="6"/>
        <v>90</v>
      </c>
      <c r="K22" s="17">
        <v>39</v>
      </c>
      <c r="L22" s="17">
        <f t="shared" si="2"/>
        <v>3510</v>
      </c>
    </row>
    <row r="23" spans="1:12" ht="15.75" customHeight="1">
      <c r="A23" s="9" t="s">
        <v>928</v>
      </c>
      <c r="B23" s="19" t="s">
        <v>34</v>
      </c>
      <c r="C23" s="11">
        <v>0.11</v>
      </c>
      <c r="D23" s="12">
        <v>2</v>
      </c>
      <c r="E23" s="13"/>
      <c r="F23" s="14"/>
      <c r="G23" s="12">
        <f t="shared" si="0"/>
        <v>2</v>
      </c>
      <c r="H23" s="14">
        <v>10</v>
      </c>
      <c r="I23" s="15">
        <f t="shared" si="1"/>
        <v>2.2000000000000002</v>
      </c>
      <c r="J23" s="16">
        <f t="shared" si="6"/>
        <v>20</v>
      </c>
      <c r="K23" s="17">
        <v>39</v>
      </c>
      <c r="L23" s="17">
        <f t="shared" si="2"/>
        <v>780</v>
      </c>
    </row>
    <row r="24" spans="1:12" ht="15.75" customHeight="1">
      <c r="A24" s="9" t="s">
        <v>929</v>
      </c>
      <c r="B24" s="19" t="s">
        <v>34</v>
      </c>
      <c r="C24" s="11">
        <v>0.11</v>
      </c>
      <c r="D24" s="12">
        <v>5</v>
      </c>
      <c r="E24" s="13"/>
      <c r="F24" s="14"/>
      <c r="G24" s="12">
        <f t="shared" si="0"/>
        <v>5</v>
      </c>
      <c r="H24" s="14">
        <v>10</v>
      </c>
      <c r="I24" s="15">
        <f t="shared" si="1"/>
        <v>5.5</v>
      </c>
      <c r="J24" s="16">
        <f t="shared" si="6"/>
        <v>50</v>
      </c>
      <c r="K24" s="17">
        <v>39</v>
      </c>
      <c r="L24" s="17">
        <f t="shared" si="2"/>
        <v>1950</v>
      </c>
    </row>
    <row r="25" spans="1:12" ht="15.75" customHeight="1">
      <c r="A25" s="146" t="s">
        <v>930</v>
      </c>
      <c r="B25" s="19" t="s">
        <v>34</v>
      </c>
      <c r="C25" s="11">
        <v>0.1</v>
      </c>
      <c r="D25" s="12">
        <v>1440</v>
      </c>
      <c r="E25" s="14"/>
      <c r="F25" s="14"/>
      <c r="G25" s="12">
        <f t="shared" si="0"/>
        <v>1440</v>
      </c>
      <c r="H25" s="14">
        <v>12</v>
      </c>
      <c r="I25" s="15">
        <f t="shared" si="1"/>
        <v>1728</v>
      </c>
      <c r="J25" s="16">
        <f t="shared" si="6"/>
        <v>17280</v>
      </c>
      <c r="K25" s="17">
        <v>32.5</v>
      </c>
      <c r="L25" s="17">
        <f t="shared" si="2"/>
        <v>561600</v>
      </c>
    </row>
    <row r="26" spans="1:12" ht="15.75" customHeight="1">
      <c r="A26" s="146" t="s">
        <v>931</v>
      </c>
      <c r="B26" s="19" t="s">
        <v>34</v>
      </c>
      <c r="C26" s="11">
        <v>0.1</v>
      </c>
      <c r="D26" s="12">
        <v>1440</v>
      </c>
      <c r="E26" s="14"/>
      <c r="F26" s="14"/>
      <c r="G26" s="12">
        <f t="shared" si="0"/>
        <v>1440</v>
      </c>
      <c r="H26" s="14">
        <v>12</v>
      </c>
      <c r="I26" s="15">
        <f t="shared" si="1"/>
        <v>1728</v>
      </c>
      <c r="J26" s="16">
        <f t="shared" si="6"/>
        <v>17280</v>
      </c>
      <c r="K26" s="17">
        <v>32.5</v>
      </c>
      <c r="L26" s="17">
        <f t="shared" si="2"/>
        <v>561600</v>
      </c>
    </row>
    <row r="27" spans="1:12" ht="15.75" customHeight="1">
      <c r="A27" s="146" t="s">
        <v>932</v>
      </c>
      <c r="B27" s="19" t="s">
        <v>34</v>
      </c>
      <c r="C27" s="11">
        <v>0.1</v>
      </c>
      <c r="D27" s="12">
        <v>0</v>
      </c>
      <c r="E27" s="14"/>
      <c r="F27" s="14"/>
      <c r="G27" s="12">
        <f t="shared" si="0"/>
        <v>0</v>
      </c>
      <c r="H27" s="14">
        <v>12</v>
      </c>
      <c r="I27" s="15">
        <f t="shared" si="1"/>
        <v>0</v>
      </c>
      <c r="J27" s="16">
        <f t="shared" si="6"/>
        <v>0</v>
      </c>
      <c r="K27" s="17">
        <v>32.5</v>
      </c>
      <c r="L27" s="17">
        <f t="shared" si="2"/>
        <v>0</v>
      </c>
    </row>
    <row r="28" spans="1:12" ht="15.75" customHeight="1">
      <c r="A28" s="146" t="s">
        <v>933</v>
      </c>
      <c r="B28" s="19" t="s">
        <v>34</v>
      </c>
      <c r="C28" s="11">
        <v>0.1</v>
      </c>
      <c r="D28" s="12">
        <v>0</v>
      </c>
      <c r="E28" s="14"/>
      <c r="F28" s="14"/>
      <c r="G28" s="12">
        <f t="shared" si="0"/>
        <v>0</v>
      </c>
      <c r="H28" s="14">
        <v>12</v>
      </c>
      <c r="I28" s="15">
        <f t="shared" si="1"/>
        <v>0</v>
      </c>
      <c r="J28" s="16">
        <f t="shared" si="6"/>
        <v>0</v>
      </c>
      <c r="K28" s="17">
        <v>32.5</v>
      </c>
      <c r="L28" s="17">
        <f t="shared" si="2"/>
        <v>0</v>
      </c>
    </row>
    <row r="29" spans="1:12" ht="15.75" customHeight="1">
      <c r="A29" s="146" t="s">
        <v>934</v>
      </c>
      <c r="B29" s="19" t="s">
        <v>34</v>
      </c>
      <c r="C29" s="11">
        <v>0.1</v>
      </c>
      <c r="D29" s="12">
        <v>0</v>
      </c>
      <c r="E29" s="14"/>
      <c r="F29" s="14"/>
      <c r="G29" s="12">
        <f t="shared" si="0"/>
        <v>0</v>
      </c>
      <c r="H29" s="14">
        <v>12</v>
      </c>
      <c r="I29" s="15">
        <f t="shared" si="1"/>
        <v>0</v>
      </c>
      <c r="J29" s="16">
        <f t="shared" si="6"/>
        <v>0</v>
      </c>
      <c r="K29" s="17">
        <v>34</v>
      </c>
      <c r="L29" s="17">
        <f t="shared" si="2"/>
        <v>0</v>
      </c>
    </row>
    <row r="30" spans="1:12" ht="15.75" customHeight="1">
      <c r="A30" s="146" t="s">
        <v>935</v>
      </c>
      <c r="B30" s="19" t="s">
        <v>34</v>
      </c>
      <c r="C30" s="11">
        <v>0.1</v>
      </c>
      <c r="D30" s="12">
        <v>0</v>
      </c>
      <c r="E30" s="14"/>
      <c r="F30" s="14"/>
      <c r="G30" s="12">
        <f t="shared" si="0"/>
        <v>0</v>
      </c>
      <c r="H30" s="14">
        <v>12</v>
      </c>
      <c r="I30" s="15">
        <f t="shared" si="1"/>
        <v>0</v>
      </c>
      <c r="J30" s="16">
        <f t="shared" si="6"/>
        <v>0</v>
      </c>
      <c r="K30" s="17">
        <v>34</v>
      </c>
      <c r="L30" s="17">
        <f t="shared" si="2"/>
        <v>0</v>
      </c>
    </row>
    <row r="31" spans="1:12" ht="15.75" customHeight="1">
      <c r="A31" s="146" t="s">
        <v>936</v>
      </c>
      <c r="B31" s="19" t="s">
        <v>34</v>
      </c>
      <c r="C31" s="11">
        <v>0.1</v>
      </c>
      <c r="D31" s="12">
        <v>0</v>
      </c>
      <c r="E31" s="14"/>
      <c r="F31" s="14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6" t="s">
        <v>937</v>
      </c>
      <c r="B32" s="19" t="s">
        <v>34</v>
      </c>
      <c r="C32" s="11">
        <v>0.1</v>
      </c>
      <c r="D32" s="12">
        <v>0</v>
      </c>
      <c r="E32" s="14"/>
      <c r="F32" s="14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146" t="s">
        <v>647</v>
      </c>
      <c r="B33" s="19" t="s">
        <v>26</v>
      </c>
      <c r="C33" s="11">
        <v>0.2</v>
      </c>
      <c r="D33" s="12">
        <v>80</v>
      </c>
      <c r="E33" s="14"/>
      <c r="F33" s="14"/>
      <c r="G33" s="12">
        <f t="shared" si="0"/>
        <v>80</v>
      </c>
      <c r="H33" s="14">
        <v>18</v>
      </c>
      <c r="I33" s="15">
        <f t="shared" si="1"/>
        <v>288</v>
      </c>
      <c r="J33" s="16">
        <f t="shared" si="6"/>
        <v>1440</v>
      </c>
      <c r="K33" s="17">
        <v>94.1</v>
      </c>
      <c r="L33" s="17">
        <f t="shared" si="2"/>
        <v>135504</v>
      </c>
    </row>
    <row r="34" spans="1:12" ht="15.75" customHeight="1">
      <c r="A34" s="25"/>
      <c r="B34" s="258"/>
      <c r="C34" s="26">
        <f t="shared" ref="C34:G34" si="7">SUM(C4:C33)</f>
        <v>13.439999999999991</v>
      </c>
      <c r="D34" s="27">
        <f t="shared" si="7"/>
        <v>3526</v>
      </c>
      <c r="E34" s="27">
        <f t="shared" si="7"/>
        <v>0</v>
      </c>
      <c r="F34" s="27">
        <f t="shared" si="7"/>
        <v>0</v>
      </c>
      <c r="G34" s="27">
        <f t="shared" si="7"/>
        <v>3526</v>
      </c>
      <c r="H34" s="28"/>
      <c r="I34" s="29">
        <f t="shared" ref="I34:J34" si="8">SUM(I4:I33)</f>
        <v>5741.6</v>
      </c>
      <c r="J34" s="30">
        <f t="shared" si="8"/>
        <v>46060</v>
      </c>
      <c r="K34" s="31"/>
      <c r="L34" s="32">
        <f>SUM(L4:L33)</f>
        <v>2032635</v>
      </c>
    </row>
    <row r="35" spans="1:12" ht="15.75" customHeight="1"/>
    <row r="36" spans="1:12" ht="15.75" customHeight="1">
      <c r="A36" s="523" t="s">
        <v>39</v>
      </c>
      <c r="B36" s="524"/>
      <c r="C36" s="524"/>
      <c r="D36" s="524"/>
      <c r="E36" s="524"/>
      <c r="F36" s="524"/>
      <c r="G36" s="525"/>
    </row>
    <row r="37" spans="1:12" ht="15.75" customHeight="1">
      <c r="A37" s="33" t="s">
        <v>40</v>
      </c>
      <c r="B37" s="34" t="s">
        <v>1</v>
      </c>
      <c r="C37" s="5" t="s">
        <v>41</v>
      </c>
      <c r="D37" s="35" t="s">
        <v>42</v>
      </c>
      <c r="E37" s="36" t="s">
        <v>43</v>
      </c>
      <c r="F37" s="5" t="s">
        <v>44</v>
      </c>
      <c r="G37" s="37" t="s">
        <v>45</v>
      </c>
    </row>
    <row r="38" spans="1:12" ht="15.75" customHeight="1">
      <c r="A38" s="38" t="s">
        <v>46</v>
      </c>
      <c r="B38" s="39" t="s">
        <v>47</v>
      </c>
      <c r="C38" s="15">
        <v>0</v>
      </c>
      <c r="D38" s="15">
        <v>0</v>
      </c>
      <c r="E38" s="15">
        <v>0</v>
      </c>
      <c r="F38" s="15">
        <f t="shared" ref="F38:F39" si="9">C38+D38-E38</f>
        <v>0</v>
      </c>
      <c r="G38" s="40">
        <f>C38</f>
        <v>0</v>
      </c>
    </row>
    <row r="39" spans="1:12" ht="15.75" customHeight="1">
      <c r="A39" s="33" t="s">
        <v>48</v>
      </c>
      <c r="B39" s="41" t="s">
        <v>49</v>
      </c>
      <c r="C39" s="15">
        <v>7000</v>
      </c>
      <c r="D39" s="15"/>
      <c r="E39" s="15">
        <v>0</v>
      </c>
      <c r="F39" s="15">
        <f t="shared" si="9"/>
        <v>7000</v>
      </c>
      <c r="G39" s="40">
        <v>0</v>
      </c>
    </row>
    <row r="40" spans="1:12" ht="15.75" customHeight="1"/>
    <row r="41" spans="1:12" ht="15.75" customHeight="1">
      <c r="A41" s="526" t="s">
        <v>50</v>
      </c>
      <c r="B41" s="527"/>
      <c r="C41" s="527"/>
      <c r="D41" s="527"/>
      <c r="E41" s="527"/>
      <c r="F41" s="527"/>
      <c r="G41" s="528"/>
    </row>
    <row r="42" spans="1:12" ht="15.75" customHeight="1">
      <c r="A42" s="259"/>
      <c r="B42" s="44" t="s">
        <v>51</v>
      </c>
      <c r="C42" s="45" t="s">
        <v>52</v>
      </c>
      <c r="D42" s="46" t="s">
        <v>53</v>
      </c>
      <c r="E42" s="46" t="s">
        <v>54</v>
      </c>
      <c r="F42" s="47" t="s">
        <v>11</v>
      </c>
      <c r="G42" s="48" t="s">
        <v>55</v>
      </c>
    </row>
    <row r="43" spans="1:12" ht="15.75" customHeight="1">
      <c r="A43" s="49" t="s">
        <v>56</v>
      </c>
      <c r="B43" s="53">
        <v>50.699999999999932</v>
      </c>
      <c r="C43" s="51"/>
      <c r="D43" s="52">
        <v>36</v>
      </c>
      <c r="E43" s="53">
        <f t="shared" ref="E43:E69" si="10">B43+C43-D43</f>
        <v>14.699999999999932</v>
      </c>
      <c r="F43" s="54">
        <v>196</v>
      </c>
      <c r="G43" s="55">
        <f t="shared" ref="G43:G69" si="11">E43*F43</f>
        <v>2881.1999999999866</v>
      </c>
    </row>
    <row r="44" spans="1:12" ht="15.75" customHeight="1">
      <c r="A44" s="49" t="s">
        <v>938</v>
      </c>
      <c r="B44" s="53">
        <v>5000</v>
      </c>
      <c r="C44" s="51"/>
      <c r="D44" s="52"/>
      <c r="E44" s="53">
        <f t="shared" si="10"/>
        <v>5000</v>
      </c>
      <c r="F44" s="54">
        <v>196</v>
      </c>
      <c r="G44" s="55">
        <f t="shared" si="11"/>
        <v>980000</v>
      </c>
    </row>
    <row r="45" spans="1:12" ht="15.75" customHeight="1">
      <c r="A45" s="49" t="s">
        <v>939</v>
      </c>
      <c r="B45" s="53">
        <v>30.299999999999969</v>
      </c>
      <c r="C45" s="51"/>
      <c r="D45" s="52"/>
      <c r="E45" s="53">
        <f t="shared" si="10"/>
        <v>30.299999999999969</v>
      </c>
      <c r="F45" s="54">
        <v>196</v>
      </c>
      <c r="G45" s="55">
        <f t="shared" si="11"/>
        <v>5938.7999999999938</v>
      </c>
    </row>
    <row r="46" spans="1:12" ht="15.75" customHeight="1">
      <c r="A46" s="49" t="s">
        <v>940</v>
      </c>
      <c r="B46" s="53">
        <v>39</v>
      </c>
      <c r="C46" s="51"/>
      <c r="D46" s="52"/>
      <c r="E46" s="53">
        <f t="shared" si="10"/>
        <v>39</v>
      </c>
      <c r="F46" s="54">
        <v>196</v>
      </c>
      <c r="G46" s="55">
        <f t="shared" si="11"/>
        <v>7644</v>
      </c>
    </row>
    <row r="47" spans="1:12" ht="15.75" customHeight="1">
      <c r="A47" s="49" t="s">
        <v>941</v>
      </c>
      <c r="B47" s="53">
        <v>67.800000000000011</v>
      </c>
      <c r="C47" s="51"/>
      <c r="D47" s="52"/>
      <c r="E47" s="53">
        <f t="shared" si="10"/>
        <v>67.800000000000011</v>
      </c>
      <c r="F47" s="54">
        <v>196</v>
      </c>
      <c r="G47" s="55">
        <f t="shared" si="11"/>
        <v>13288.800000000003</v>
      </c>
    </row>
    <row r="48" spans="1:12" ht="15.75" customHeight="1">
      <c r="A48" s="49" t="s">
        <v>942</v>
      </c>
      <c r="B48" s="53">
        <v>23.699999999999989</v>
      </c>
      <c r="C48" s="51">
        <v>36.799999999999997</v>
      </c>
      <c r="D48" s="52"/>
      <c r="E48" s="53">
        <f t="shared" si="10"/>
        <v>60.499999999999986</v>
      </c>
      <c r="F48" s="54">
        <v>196</v>
      </c>
      <c r="G48" s="55">
        <f t="shared" si="11"/>
        <v>11857.999999999996</v>
      </c>
    </row>
    <row r="49" spans="1:7" ht="15.75" customHeight="1">
      <c r="A49" s="86" t="s">
        <v>943</v>
      </c>
      <c r="B49" s="90">
        <v>515</v>
      </c>
      <c r="C49" s="88"/>
      <c r="D49" s="89">
        <v>146.69999999999999</v>
      </c>
      <c r="E49" s="90">
        <f t="shared" si="10"/>
        <v>368.3</v>
      </c>
      <c r="F49" s="91">
        <v>140</v>
      </c>
      <c r="G49" s="92">
        <f t="shared" si="11"/>
        <v>51562</v>
      </c>
    </row>
    <row r="50" spans="1:7" ht="15.75" customHeight="1">
      <c r="A50" s="86" t="s">
        <v>944</v>
      </c>
      <c r="B50" s="90">
        <v>559</v>
      </c>
      <c r="C50" s="88"/>
      <c r="D50" s="89"/>
      <c r="E50" s="90">
        <f t="shared" si="10"/>
        <v>559</v>
      </c>
      <c r="F50" s="91">
        <v>140</v>
      </c>
      <c r="G50" s="92">
        <f t="shared" si="11"/>
        <v>78260</v>
      </c>
    </row>
    <row r="51" spans="1:7" ht="15.75" customHeight="1">
      <c r="A51" s="86" t="s">
        <v>945</v>
      </c>
      <c r="B51" s="90">
        <v>30.9</v>
      </c>
      <c r="C51" s="88"/>
      <c r="D51" s="89">
        <v>5</v>
      </c>
      <c r="E51" s="90">
        <f t="shared" si="10"/>
        <v>25.9</v>
      </c>
      <c r="F51" s="91">
        <v>140</v>
      </c>
      <c r="G51" s="92">
        <f t="shared" si="11"/>
        <v>3626</v>
      </c>
    </row>
    <row r="52" spans="1:7" ht="15.75" customHeight="1">
      <c r="A52" s="100" t="s">
        <v>946</v>
      </c>
      <c r="B52" s="104">
        <v>1003.5999999999997</v>
      </c>
      <c r="C52" s="102"/>
      <c r="D52" s="103">
        <v>145.6</v>
      </c>
      <c r="E52" s="104">
        <f t="shared" si="10"/>
        <v>857.99999999999966</v>
      </c>
      <c r="F52" s="105">
        <v>140</v>
      </c>
      <c r="G52" s="106">
        <f t="shared" si="11"/>
        <v>120119.99999999996</v>
      </c>
    </row>
    <row r="53" spans="1:7" ht="36" customHeight="1">
      <c r="A53" s="71" t="s">
        <v>947</v>
      </c>
      <c r="B53" s="75">
        <v>0</v>
      </c>
      <c r="C53" s="73"/>
      <c r="D53" s="74"/>
      <c r="E53" s="75">
        <f t="shared" si="10"/>
        <v>0</v>
      </c>
      <c r="F53" s="76">
        <v>140</v>
      </c>
      <c r="G53" s="77">
        <f t="shared" si="11"/>
        <v>0</v>
      </c>
    </row>
    <row r="54" spans="1:7" ht="30.75" customHeight="1">
      <c r="A54" s="78" t="s">
        <v>948</v>
      </c>
      <c r="B54" s="75">
        <v>677.5</v>
      </c>
      <c r="C54" s="73"/>
      <c r="D54" s="74">
        <v>240.6</v>
      </c>
      <c r="E54" s="75">
        <f t="shared" si="10"/>
        <v>436.9</v>
      </c>
      <c r="F54" s="76">
        <v>140</v>
      </c>
      <c r="G54" s="77">
        <f t="shared" si="11"/>
        <v>61166</v>
      </c>
    </row>
    <row r="55" spans="1:7" ht="30.75" customHeight="1">
      <c r="A55" s="79" t="s">
        <v>949</v>
      </c>
      <c r="B55" s="83">
        <v>1337.4</v>
      </c>
      <c r="C55" s="81"/>
      <c r="D55" s="82">
        <v>346.9</v>
      </c>
      <c r="E55" s="83">
        <f t="shared" si="10"/>
        <v>990.50000000000011</v>
      </c>
      <c r="F55" s="84">
        <v>140</v>
      </c>
      <c r="G55" s="85">
        <f t="shared" si="11"/>
        <v>138670.00000000003</v>
      </c>
    </row>
    <row r="56" spans="1:7" ht="15.75" customHeight="1">
      <c r="A56" s="63" t="s">
        <v>950</v>
      </c>
      <c r="B56" s="315">
        <v>1182.7</v>
      </c>
      <c r="C56" s="65"/>
      <c r="D56" s="66"/>
      <c r="E56" s="67">
        <f t="shared" si="10"/>
        <v>1182.7</v>
      </c>
      <c r="F56" s="68">
        <v>140</v>
      </c>
      <c r="G56" s="69">
        <f t="shared" si="11"/>
        <v>165578</v>
      </c>
    </row>
    <row r="57" spans="1:7" ht="15.75" customHeight="1">
      <c r="A57" s="63" t="s">
        <v>951</v>
      </c>
      <c r="B57" s="315">
        <v>0</v>
      </c>
      <c r="C57" s="65">
        <v>5</v>
      </c>
      <c r="D57" s="66">
        <v>5</v>
      </c>
      <c r="E57" s="67">
        <f t="shared" si="10"/>
        <v>0</v>
      </c>
      <c r="F57" s="68">
        <v>140</v>
      </c>
      <c r="G57" s="69">
        <f t="shared" si="11"/>
        <v>0</v>
      </c>
    </row>
    <row r="58" spans="1:7" ht="39" customHeight="1">
      <c r="A58" s="63" t="s">
        <v>952</v>
      </c>
      <c r="B58" s="67">
        <v>1083.7</v>
      </c>
      <c r="C58" s="65"/>
      <c r="D58" s="66"/>
      <c r="E58" s="67">
        <f t="shared" si="10"/>
        <v>1083.7</v>
      </c>
      <c r="F58" s="68">
        <v>140</v>
      </c>
      <c r="G58" s="69">
        <f t="shared" si="11"/>
        <v>151718</v>
      </c>
    </row>
    <row r="59" spans="1:7" ht="15.75" customHeight="1">
      <c r="A59" s="93" t="s">
        <v>953</v>
      </c>
      <c r="B59" s="97">
        <v>23.3</v>
      </c>
      <c r="C59" s="95"/>
      <c r="D59" s="96"/>
      <c r="E59" s="97">
        <f t="shared" si="10"/>
        <v>23.3</v>
      </c>
      <c r="F59" s="98">
        <v>140</v>
      </c>
      <c r="G59" s="99">
        <f t="shared" si="11"/>
        <v>3262</v>
      </c>
    </row>
    <row r="60" spans="1:7" ht="15.75" customHeight="1">
      <c r="A60" s="86" t="s">
        <v>954</v>
      </c>
      <c r="B60" s="90">
        <v>424</v>
      </c>
      <c r="C60" s="88"/>
      <c r="D60" s="89"/>
      <c r="E60" s="90">
        <f t="shared" si="10"/>
        <v>424</v>
      </c>
      <c r="F60" s="91">
        <v>128</v>
      </c>
      <c r="G60" s="92">
        <f t="shared" si="11"/>
        <v>54272</v>
      </c>
    </row>
    <row r="61" spans="1:7" ht="15.75" customHeight="1">
      <c r="A61" s="78" t="s">
        <v>955</v>
      </c>
      <c r="B61" s="75">
        <v>73.599999999999994</v>
      </c>
      <c r="C61" s="73"/>
      <c r="D61" s="74"/>
      <c r="E61" s="75">
        <f t="shared" si="10"/>
        <v>73.599999999999994</v>
      </c>
      <c r="F61" s="76">
        <v>128</v>
      </c>
      <c r="G61" s="77">
        <f t="shared" si="11"/>
        <v>9420.7999999999993</v>
      </c>
    </row>
    <row r="62" spans="1:7" ht="15.75" customHeight="1">
      <c r="A62" s="100" t="s">
        <v>956</v>
      </c>
      <c r="B62" s="104">
        <v>0</v>
      </c>
      <c r="C62" s="102"/>
      <c r="D62" s="103"/>
      <c r="E62" s="104">
        <f t="shared" si="10"/>
        <v>0</v>
      </c>
      <c r="F62" s="105">
        <v>128</v>
      </c>
      <c r="G62" s="106">
        <f t="shared" si="11"/>
        <v>0</v>
      </c>
    </row>
    <row r="63" spans="1:7" ht="15.75" customHeight="1">
      <c r="A63" s="79" t="s">
        <v>957</v>
      </c>
      <c r="B63" s="83">
        <v>291.60000000000002</v>
      </c>
      <c r="C63" s="81"/>
      <c r="D63" s="82"/>
      <c r="E63" s="83">
        <f t="shared" si="10"/>
        <v>291.60000000000002</v>
      </c>
      <c r="F63" s="84">
        <v>128</v>
      </c>
      <c r="G63" s="85">
        <f t="shared" si="11"/>
        <v>37324.800000000003</v>
      </c>
    </row>
    <row r="64" spans="1:7" ht="15.75" customHeight="1">
      <c r="A64" s="63" t="s">
        <v>958</v>
      </c>
      <c r="B64" s="315">
        <v>5</v>
      </c>
      <c r="C64" s="65"/>
      <c r="D64" s="66">
        <v>5</v>
      </c>
      <c r="E64" s="67">
        <f t="shared" si="10"/>
        <v>0</v>
      </c>
      <c r="F64" s="68">
        <v>128</v>
      </c>
      <c r="G64" s="69">
        <f t="shared" si="11"/>
        <v>0</v>
      </c>
    </row>
    <row r="65" spans="1:9" ht="15.75" customHeight="1">
      <c r="A65" s="86" t="s">
        <v>959</v>
      </c>
      <c r="B65" s="316">
        <v>170</v>
      </c>
      <c r="C65" s="108"/>
      <c r="D65" s="109"/>
      <c r="E65" s="90">
        <f t="shared" si="10"/>
        <v>170</v>
      </c>
      <c r="F65" s="91">
        <v>102</v>
      </c>
      <c r="G65" s="92">
        <f t="shared" si="11"/>
        <v>17340</v>
      </c>
    </row>
    <row r="66" spans="1:9" ht="15.75" customHeight="1">
      <c r="A66" s="78" t="s">
        <v>960</v>
      </c>
      <c r="B66" s="75">
        <v>549</v>
      </c>
      <c r="C66" s="73">
        <v>420</v>
      </c>
      <c r="D66" s="74"/>
      <c r="E66" s="75">
        <f t="shared" si="10"/>
        <v>969</v>
      </c>
      <c r="F66" s="76">
        <v>102</v>
      </c>
      <c r="G66" s="77">
        <f t="shared" si="11"/>
        <v>98838</v>
      </c>
    </row>
    <row r="67" spans="1:9" ht="15.75" customHeight="1">
      <c r="A67" s="100" t="s">
        <v>961</v>
      </c>
      <c r="B67" s="104">
        <v>951</v>
      </c>
      <c r="C67" s="102">
        <v>420</v>
      </c>
      <c r="D67" s="103"/>
      <c r="E67" s="104">
        <f t="shared" si="10"/>
        <v>1371</v>
      </c>
      <c r="F67" s="105">
        <v>102</v>
      </c>
      <c r="G67" s="106">
        <f t="shared" si="11"/>
        <v>139842</v>
      </c>
    </row>
    <row r="68" spans="1:9" ht="26.25" customHeight="1">
      <c r="A68" s="79" t="s">
        <v>962</v>
      </c>
      <c r="B68" s="83">
        <v>520</v>
      </c>
      <c r="C68" s="81">
        <v>420</v>
      </c>
      <c r="D68" s="82"/>
      <c r="E68" s="83">
        <f t="shared" si="10"/>
        <v>940</v>
      </c>
      <c r="F68" s="84">
        <v>102</v>
      </c>
      <c r="G68" s="85">
        <f t="shared" si="11"/>
        <v>95880</v>
      </c>
    </row>
    <row r="69" spans="1:9" ht="15.75" customHeight="1">
      <c r="A69" s="63" t="s">
        <v>963</v>
      </c>
      <c r="B69" s="315">
        <v>175</v>
      </c>
      <c r="C69" s="65"/>
      <c r="D69" s="66"/>
      <c r="E69" s="67">
        <f t="shared" si="10"/>
        <v>175</v>
      </c>
      <c r="F69" s="68">
        <v>102</v>
      </c>
      <c r="G69" s="69">
        <f t="shared" si="11"/>
        <v>17850</v>
      </c>
    </row>
    <row r="70" spans="1:9" ht="15.75" customHeight="1">
      <c r="A70" s="260" t="s">
        <v>84</v>
      </c>
      <c r="B70" s="171">
        <f t="shared" ref="B70:E70" si="12">SUM(B43:B69)</f>
        <v>14783.800000000001</v>
      </c>
      <c r="C70" s="171">
        <f t="shared" si="12"/>
        <v>1301.8</v>
      </c>
      <c r="D70" s="171">
        <f t="shared" si="12"/>
        <v>930.8</v>
      </c>
      <c r="E70" s="261">
        <f t="shared" si="12"/>
        <v>15154.800000000001</v>
      </c>
      <c r="F70" s="262"/>
      <c r="G70" s="263">
        <f>SUM(G45:G69)</f>
        <v>1283459.2000000002</v>
      </c>
    </row>
    <row r="71" spans="1:9" ht="15.75" customHeight="1"/>
    <row r="72" spans="1:9" ht="15.75" customHeight="1">
      <c r="A72" s="264"/>
      <c r="B72" s="133"/>
      <c r="C72" s="133"/>
      <c r="D72" s="133"/>
      <c r="E72" s="133"/>
      <c r="F72" s="534"/>
      <c r="G72" s="522"/>
      <c r="H72" s="522"/>
      <c r="I72" s="265"/>
    </row>
    <row r="73" spans="1:9" ht="15.75" customHeight="1">
      <c r="A73" s="135" t="s">
        <v>92</v>
      </c>
      <c r="B73" s="136" t="s">
        <v>40</v>
      </c>
      <c r="C73" s="137" t="s">
        <v>93</v>
      </c>
      <c r="D73" s="137" t="s">
        <v>42</v>
      </c>
      <c r="E73" s="137" t="s">
        <v>94</v>
      </c>
      <c r="F73" s="137" t="s">
        <v>95</v>
      </c>
      <c r="G73" s="137" t="s">
        <v>96</v>
      </c>
      <c r="H73" s="138" t="s">
        <v>55</v>
      </c>
    </row>
    <row r="74" spans="1:9" ht="15.75" customHeight="1">
      <c r="A74" s="139" t="s">
        <v>97</v>
      </c>
      <c r="B74" s="140" t="s">
        <v>98</v>
      </c>
      <c r="C74" s="36">
        <v>0</v>
      </c>
      <c r="D74" s="141"/>
      <c r="E74" s="15"/>
      <c r="F74" s="36">
        <f t="shared" ref="F74:F100" si="13">C74+D74-E74</f>
        <v>0</v>
      </c>
      <c r="G74" s="142">
        <v>178</v>
      </c>
      <c r="H74" s="143">
        <f t="shared" ref="H74:H93" si="14">F74*G74</f>
        <v>0</v>
      </c>
    </row>
    <row r="75" spans="1:9" ht="15.75" customHeight="1">
      <c r="A75" s="9" t="s">
        <v>99</v>
      </c>
      <c r="B75" s="140" t="s">
        <v>100</v>
      </c>
      <c r="C75" s="36">
        <v>750</v>
      </c>
      <c r="D75" s="141"/>
      <c r="E75" s="15"/>
      <c r="F75" s="36">
        <f t="shared" si="13"/>
        <v>750</v>
      </c>
      <c r="G75" s="142">
        <v>178</v>
      </c>
      <c r="H75" s="143">
        <f t="shared" si="14"/>
        <v>133500</v>
      </c>
    </row>
    <row r="76" spans="1:9" ht="15.75" customHeight="1">
      <c r="A76" s="144" t="s">
        <v>101</v>
      </c>
      <c r="B76" s="145" t="s">
        <v>98</v>
      </c>
      <c r="C76" s="36">
        <v>1125</v>
      </c>
      <c r="D76" s="141"/>
      <c r="E76" s="15">
        <v>25</v>
      </c>
      <c r="F76" s="36">
        <f t="shared" si="13"/>
        <v>1100</v>
      </c>
      <c r="G76" s="142">
        <v>45</v>
      </c>
      <c r="H76" s="143">
        <f t="shared" si="14"/>
        <v>49500</v>
      </c>
    </row>
    <row r="77" spans="1:9" ht="15.75" customHeight="1">
      <c r="A77" s="144" t="s">
        <v>97</v>
      </c>
      <c r="B77" s="145" t="s">
        <v>102</v>
      </c>
      <c r="C77" s="36">
        <v>1050</v>
      </c>
      <c r="D77" s="141"/>
      <c r="E77" s="15">
        <v>25</v>
      </c>
      <c r="F77" s="36">
        <f t="shared" si="13"/>
        <v>1025</v>
      </c>
      <c r="G77" s="142">
        <v>178</v>
      </c>
      <c r="H77" s="143">
        <f t="shared" si="14"/>
        <v>182450</v>
      </c>
    </row>
    <row r="78" spans="1:9" ht="15.75" customHeight="1">
      <c r="A78" s="144" t="s">
        <v>99</v>
      </c>
      <c r="B78" s="145" t="s">
        <v>102</v>
      </c>
      <c r="C78" s="36">
        <v>1000</v>
      </c>
      <c r="D78" s="141"/>
      <c r="E78" s="15"/>
      <c r="F78" s="36">
        <f t="shared" si="13"/>
        <v>1000</v>
      </c>
      <c r="G78" s="142">
        <v>178</v>
      </c>
      <c r="H78" s="143">
        <f t="shared" si="14"/>
        <v>178000</v>
      </c>
    </row>
    <row r="79" spans="1:9" ht="15.75" customHeight="1">
      <c r="A79" s="144" t="s">
        <v>101</v>
      </c>
      <c r="B79" s="145" t="s">
        <v>102</v>
      </c>
      <c r="C79" s="36">
        <v>2500</v>
      </c>
      <c r="D79" s="141"/>
      <c r="E79" s="15"/>
      <c r="F79" s="36">
        <f t="shared" si="13"/>
        <v>2500</v>
      </c>
      <c r="G79" s="142">
        <v>45</v>
      </c>
      <c r="H79" s="143">
        <f t="shared" si="14"/>
        <v>112500</v>
      </c>
    </row>
    <row r="80" spans="1:9" ht="15.75" customHeight="1">
      <c r="A80" s="146" t="s">
        <v>103</v>
      </c>
      <c r="B80" s="147" t="s">
        <v>104</v>
      </c>
      <c r="C80" s="36">
        <v>750</v>
      </c>
      <c r="D80" s="148"/>
      <c r="E80" s="15">
        <v>175</v>
      </c>
      <c r="F80" s="36">
        <f t="shared" si="13"/>
        <v>575</v>
      </c>
      <c r="G80" s="142">
        <v>27</v>
      </c>
      <c r="H80" s="143">
        <f t="shared" si="14"/>
        <v>15525</v>
      </c>
    </row>
    <row r="81" spans="1:10" ht="15.75" customHeight="1">
      <c r="A81" s="9" t="s">
        <v>105</v>
      </c>
      <c r="B81" s="140" t="s">
        <v>106</v>
      </c>
      <c r="C81" s="36">
        <v>0</v>
      </c>
      <c r="D81" s="141"/>
      <c r="E81" s="15"/>
      <c r="F81" s="36">
        <f t="shared" si="13"/>
        <v>0</v>
      </c>
      <c r="G81" s="142">
        <v>232</v>
      </c>
      <c r="H81" s="143">
        <f t="shared" si="14"/>
        <v>0</v>
      </c>
    </row>
    <row r="82" spans="1:10" ht="15.75" customHeight="1">
      <c r="A82" s="266" t="s">
        <v>105</v>
      </c>
      <c r="B82" s="267" t="s">
        <v>106</v>
      </c>
      <c r="C82" s="36">
        <v>820</v>
      </c>
      <c r="D82" s="148"/>
      <c r="E82" s="15"/>
      <c r="F82" s="36">
        <f t="shared" si="13"/>
        <v>820</v>
      </c>
      <c r="G82" s="142">
        <v>215</v>
      </c>
      <c r="H82" s="143">
        <f t="shared" si="14"/>
        <v>176300</v>
      </c>
    </row>
    <row r="83" spans="1:10" ht="15.75" customHeight="1">
      <c r="A83" s="144" t="s">
        <v>737</v>
      </c>
      <c r="B83" s="145" t="s">
        <v>108</v>
      </c>
      <c r="C83" s="36">
        <v>159</v>
      </c>
      <c r="D83" s="148"/>
      <c r="E83" s="15"/>
      <c r="F83" s="36">
        <f t="shared" si="13"/>
        <v>159</v>
      </c>
      <c r="G83" s="142">
        <v>623</v>
      </c>
      <c r="H83" s="143">
        <f t="shared" si="14"/>
        <v>99057</v>
      </c>
    </row>
    <row r="84" spans="1:10" ht="15.75" customHeight="1">
      <c r="A84" s="139" t="s">
        <v>109</v>
      </c>
      <c r="B84" s="140" t="s">
        <v>110</v>
      </c>
      <c r="C84" s="36">
        <v>400</v>
      </c>
      <c r="D84" s="141"/>
      <c r="E84" s="15"/>
      <c r="F84" s="36">
        <f t="shared" si="13"/>
        <v>400</v>
      </c>
      <c r="G84" s="142">
        <v>24</v>
      </c>
      <c r="H84" s="143">
        <f t="shared" si="14"/>
        <v>9600</v>
      </c>
    </row>
    <row r="85" spans="1:10" ht="15.75" customHeight="1">
      <c r="A85" s="146" t="s">
        <v>111</v>
      </c>
      <c r="B85" s="150" t="s">
        <v>112</v>
      </c>
      <c r="C85" s="36">
        <v>419.5</v>
      </c>
      <c r="D85" s="141"/>
      <c r="E85" s="15">
        <v>128</v>
      </c>
      <c r="F85" s="36">
        <f t="shared" si="13"/>
        <v>291.5</v>
      </c>
      <c r="G85" s="142">
        <v>59</v>
      </c>
      <c r="H85" s="143">
        <f t="shared" si="14"/>
        <v>17198.5</v>
      </c>
    </row>
    <row r="86" spans="1:10" ht="15.75" customHeight="1">
      <c r="A86" s="146" t="s">
        <v>113</v>
      </c>
      <c r="B86" s="150" t="s">
        <v>112</v>
      </c>
      <c r="C86" s="36">
        <v>0</v>
      </c>
      <c r="D86" s="141"/>
      <c r="E86" s="15"/>
      <c r="F86" s="36">
        <f t="shared" si="13"/>
        <v>0</v>
      </c>
      <c r="G86" s="142">
        <v>60</v>
      </c>
      <c r="H86" s="143">
        <f t="shared" si="14"/>
        <v>0</v>
      </c>
    </row>
    <row r="87" spans="1:10" ht="15.75" customHeight="1">
      <c r="A87" s="146" t="s">
        <v>114</v>
      </c>
      <c r="B87" s="145" t="s">
        <v>115</v>
      </c>
      <c r="C87" s="36">
        <v>1</v>
      </c>
      <c r="D87" s="141"/>
      <c r="E87" s="15">
        <v>1</v>
      </c>
      <c r="F87" s="36">
        <f t="shared" si="13"/>
        <v>0</v>
      </c>
      <c r="G87" s="142">
        <v>2070</v>
      </c>
      <c r="H87" s="143">
        <f t="shared" si="14"/>
        <v>0</v>
      </c>
    </row>
    <row r="88" spans="1:10" ht="15.75" customHeight="1">
      <c r="A88" s="152" t="s">
        <v>114</v>
      </c>
      <c r="B88" s="145" t="s">
        <v>115</v>
      </c>
      <c r="C88" s="36">
        <v>0</v>
      </c>
      <c r="D88" s="141"/>
      <c r="E88" s="151"/>
      <c r="F88" s="36">
        <f t="shared" si="13"/>
        <v>0</v>
      </c>
      <c r="G88" s="142">
        <v>2233.9899999999998</v>
      </c>
      <c r="H88" s="143">
        <f t="shared" si="14"/>
        <v>0</v>
      </c>
    </row>
    <row r="89" spans="1:10" ht="15.75" customHeight="1">
      <c r="A89" s="152" t="s">
        <v>116</v>
      </c>
      <c r="B89" s="145" t="s">
        <v>117</v>
      </c>
      <c r="C89" s="36">
        <v>2</v>
      </c>
      <c r="D89" s="141"/>
      <c r="E89" s="151"/>
      <c r="F89" s="36">
        <f t="shared" si="13"/>
        <v>2</v>
      </c>
      <c r="G89" s="142">
        <v>1924.17</v>
      </c>
      <c r="H89" s="143">
        <f t="shared" si="14"/>
        <v>3848.34</v>
      </c>
    </row>
    <row r="90" spans="1:10" ht="15.75" customHeight="1">
      <c r="A90" s="152" t="s">
        <v>116</v>
      </c>
      <c r="B90" s="145" t="s">
        <v>117</v>
      </c>
      <c r="C90" s="36">
        <v>5</v>
      </c>
      <c r="D90" s="141"/>
      <c r="E90" s="151"/>
      <c r="F90" s="36">
        <f t="shared" si="13"/>
        <v>5</v>
      </c>
      <c r="G90" s="142">
        <v>1867.29</v>
      </c>
      <c r="H90" s="143">
        <f t="shared" si="14"/>
        <v>9336.4500000000007</v>
      </c>
    </row>
    <row r="91" spans="1:10" ht="15.75" customHeight="1">
      <c r="A91" s="146" t="s">
        <v>118</v>
      </c>
      <c r="B91" s="145" t="s">
        <v>115</v>
      </c>
      <c r="C91" s="36">
        <v>6</v>
      </c>
      <c r="D91" s="141"/>
      <c r="E91" s="151"/>
      <c r="F91" s="36">
        <f t="shared" si="13"/>
        <v>6</v>
      </c>
      <c r="G91" s="142">
        <v>1758</v>
      </c>
      <c r="H91" s="143">
        <f t="shared" si="14"/>
        <v>10548</v>
      </c>
    </row>
    <row r="92" spans="1:10" ht="15.75" customHeight="1">
      <c r="A92" s="146" t="s">
        <v>118</v>
      </c>
      <c r="B92" s="145" t="s">
        <v>117</v>
      </c>
      <c r="C92" s="36">
        <v>1</v>
      </c>
      <c r="D92" s="141"/>
      <c r="E92" s="151"/>
      <c r="F92" s="36">
        <f t="shared" si="13"/>
        <v>1</v>
      </c>
      <c r="G92" s="142">
        <v>2549.0300000000002</v>
      </c>
      <c r="H92" s="143">
        <f t="shared" si="14"/>
        <v>2549.0300000000002</v>
      </c>
    </row>
    <row r="93" spans="1:10" ht="15.75" customHeight="1">
      <c r="A93" s="146" t="s">
        <v>118</v>
      </c>
      <c r="B93" s="145" t="s">
        <v>117</v>
      </c>
      <c r="C93" s="36">
        <v>3</v>
      </c>
      <c r="D93" s="141"/>
      <c r="E93" s="151"/>
      <c r="F93" s="36">
        <f t="shared" si="13"/>
        <v>3</v>
      </c>
      <c r="G93" s="142">
        <v>2279.6799999999998</v>
      </c>
      <c r="H93" s="143">
        <f t="shared" si="14"/>
        <v>6839.0399999999991</v>
      </c>
      <c r="J93" s="149"/>
    </row>
    <row r="94" spans="1:10" ht="15.75" customHeight="1">
      <c r="A94" s="157" t="s">
        <v>119</v>
      </c>
      <c r="B94" s="145" t="s">
        <v>115</v>
      </c>
      <c r="C94" s="36">
        <v>-4.0000000000000036E-3</v>
      </c>
      <c r="D94" s="148"/>
      <c r="E94" s="15"/>
      <c r="F94" s="36">
        <f t="shared" si="13"/>
        <v>-4.0000000000000036E-3</v>
      </c>
      <c r="G94" s="142">
        <v>1585.2</v>
      </c>
      <c r="H94" s="143">
        <v>0</v>
      </c>
      <c r="J94" s="149"/>
    </row>
    <row r="95" spans="1:10" ht="15.75" customHeight="1">
      <c r="A95" s="157" t="s">
        <v>119</v>
      </c>
      <c r="B95" s="145" t="s">
        <v>117</v>
      </c>
      <c r="C95" s="36">
        <v>0</v>
      </c>
      <c r="D95" s="148"/>
      <c r="E95" s="15"/>
      <c r="F95" s="36">
        <f t="shared" si="13"/>
        <v>0</v>
      </c>
      <c r="G95" s="142">
        <v>1780.53</v>
      </c>
      <c r="H95" s="143">
        <f t="shared" ref="H95:H122" si="15">F95*G95</f>
        <v>0</v>
      </c>
    </row>
    <row r="96" spans="1:10" ht="15.75" customHeight="1">
      <c r="A96" s="157" t="s">
        <v>119</v>
      </c>
      <c r="B96" s="145" t="s">
        <v>117</v>
      </c>
      <c r="C96" s="36">
        <v>4</v>
      </c>
      <c r="D96" s="148"/>
      <c r="E96" s="15"/>
      <c r="F96" s="36">
        <f t="shared" si="13"/>
        <v>4</v>
      </c>
      <c r="G96" s="142">
        <v>1669.47</v>
      </c>
      <c r="H96" s="143">
        <f t="shared" si="15"/>
        <v>6677.88</v>
      </c>
    </row>
    <row r="97" spans="1:10" ht="15.75" customHeight="1">
      <c r="A97" s="144" t="s">
        <v>120</v>
      </c>
      <c r="B97" s="145" t="s">
        <v>121</v>
      </c>
      <c r="C97" s="36">
        <v>0</v>
      </c>
      <c r="D97" s="141"/>
      <c r="E97" s="15"/>
      <c r="F97" s="36">
        <f t="shared" si="13"/>
        <v>0</v>
      </c>
      <c r="G97" s="142">
        <v>498</v>
      </c>
      <c r="H97" s="143">
        <f t="shared" si="15"/>
        <v>0</v>
      </c>
      <c r="J97" s="149"/>
    </row>
    <row r="98" spans="1:10" ht="15.75" customHeight="1">
      <c r="A98" s="144" t="s">
        <v>122</v>
      </c>
      <c r="B98" s="145" t="s">
        <v>121</v>
      </c>
      <c r="C98" s="36">
        <v>150</v>
      </c>
      <c r="D98" s="141"/>
      <c r="E98" s="151"/>
      <c r="F98" s="36">
        <f t="shared" si="13"/>
        <v>150</v>
      </c>
      <c r="G98" s="142">
        <v>471.21600000000001</v>
      </c>
      <c r="H98" s="143">
        <f t="shared" si="15"/>
        <v>70682.399999999994</v>
      </c>
    </row>
    <row r="99" spans="1:10" ht="15.75" customHeight="1">
      <c r="A99" s="157" t="s">
        <v>123</v>
      </c>
      <c r="B99" s="145" t="s">
        <v>117</v>
      </c>
      <c r="C99" s="36">
        <v>0</v>
      </c>
      <c r="D99" s="148"/>
      <c r="E99" s="15"/>
      <c r="F99" s="36">
        <f t="shared" si="13"/>
        <v>0</v>
      </c>
      <c r="G99" s="142">
        <v>1891.98</v>
      </c>
      <c r="H99" s="143">
        <f t="shared" si="15"/>
        <v>0</v>
      </c>
    </row>
    <row r="100" spans="1:10" ht="15.75" customHeight="1">
      <c r="A100" s="157" t="s">
        <v>124</v>
      </c>
      <c r="B100" s="145" t="s">
        <v>117</v>
      </c>
      <c r="C100" s="36">
        <v>3</v>
      </c>
      <c r="D100" s="148"/>
      <c r="E100" s="15"/>
      <c r="F100" s="36">
        <f t="shared" si="13"/>
        <v>3</v>
      </c>
      <c r="G100" s="142">
        <v>1711.09</v>
      </c>
      <c r="H100" s="143">
        <f t="shared" si="15"/>
        <v>5133.2699999999995</v>
      </c>
    </row>
    <row r="101" spans="1:10" ht="15.75" customHeight="1">
      <c r="A101" s="146" t="s">
        <v>125</v>
      </c>
      <c r="B101" s="145" t="s">
        <v>126</v>
      </c>
      <c r="C101" s="36">
        <v>0</v>
      </c>
      <c r="D101" s="141"/>
      <c r="E101" s="151"/>
      <c r="F101" s="272">
        <v>0</v>
      </c>
      <c r="G101" s="142">
        <v>743.29</v>
      </c>
      <c r="H101" s="143">
        <f t="shared" si="15"/>
        <v>0</v>
      </c>
    </row>
    <row r="102" spans="1:10" ht="15.75" customHeight="1">
      <c r="A102" s="144" t="s">
        <v>128</v>
      </c>
      <c r="B102" s="145" t="s">
        <v>126</v>
      </c>
      <c r="C102" s="36">
        <v>175</v>
      </c>
      <c r="D102" s="141"/>
      <c r="E102" s="15"/>
      <c r="F102" s="36">
        <f t="shared" ref="F102:F127" si="16">C102+D102-E102</f>
        <v>175</v>
      </c>
      <c r="G102" s="142">
        <v>559.19762200000002</v>
      </c>
      <c r="H102" s="143">
        <f t="shared" si="15"/>
        <v>97859.58385000001</v>
      </c>
      <c r="I102" s="161"/>
    </row>
    <row r="103" spans="1:10" ht="15.75" customHeight="1">
      <c r="A103" s="144" t="s">
        <v>129</v>
      </c>
      <c r="B103" s="145" t="s">
        <v>115</v>
      </c>
      <c r="C103" s="36">
        <v>300</v>
      </c>
      <c r="D103" s="148"/>
      <c r="E103" s="15"/>
      <c r="F103" s="36">
        <f t="shared" si="16"/>
        <v>300</v>
      </c>
      <c r="G103" s="142">
        <v>384</v>
      </c>
      <c r="H103" s="143">
        <f t="shared" si="15"/>
        <v>115200</v>
      </c>
    </row>
    <row r="104" spans="1:10" ht="15.75" customHeight="1">
      <c r="A104" s="144" t="s">
        <v>130</v>
      </c>
      <c r="B104" s="145" t="s">
        <v>117</v>
      </c>
      <c r="C104" s="36">
        <v>5</v>
      </c>
      <c r="D104" s="141"/>
      <c r="E104" s="151"/>
      <c r="F104" s="36">
        <f t="shared" si="16"/>
        <v>5</v>
      </c>
      <c r="G104" s="142">
        <v>398</v>
      </c>
      <c r="H104" s="143">
        <f t="shared" si="15"/>
        <v>1990</v>
      </c>
    </row>
    <row r="105" spans="1:10" ht="15.75" customHeight="1">
      <c r="A105" s="144" t="s">
        <v>131</v>
      </c>
      <c r="B105" s="145" t="s">
        <v>117</v>
      </c>
      <c r="C105" s="36">
        <v>325</v>
      </c>
      <c r="D105" s="141"/>
      <c r="E105" s="15"/>
      <c r="F105" s="36">
        <f t="shared" si="16"/>
        <v>325</v>
      </c>
      <c r="G105" s="142">
        <v>427</v>
      </c>
      <c r="H105" s="143">
        <f t="shared" si="15"/>
        <v>138775</v>
      </c>
    </row>
    <row r="106" spans="1:10" ht="15.75" customHeight="1">
      <c r="A106" s="144" t="s">
        <v>132</v>
      </c>
      <c r="B106" s="145" t="s">
        <v>117</v>
      </c>
      <c r="C106" s="36">
        <v>5</v>
      </c>
      <c r="D106" s="141"/>
      <c r="E106" s="151"/>
      <c r="F106" s="36">
        <f t="shared" si="16"/>
        <v>5</v>
      </c>
      <c r="G106" s="142">
        <v>688.59</v>
      </c>
      <c r="H106" s="143">
        <f t="shared" si="15"/>
        <v>3442.9500000000003</v>
      </c>
    </row>
    <row r="107" spans="1:10" ht="15.75" customHeight="1">
      <c r="A107" s="157" t="s">
        <v>133</v>
      </c>
      <c r="B107" s="145" t="s">
        <v>117</v>
      </c>
      <c r="C107" s="36">
        <v>50</v>
      </c>
      <c r="D107" s="148"/>
      <c r="E107" s="15"/>
      <c r="F107" s="36">
        <f t="shared" si="16"/>
        <v>50</v>
      </c>
      <c r="G107" s="142">
        <v>522.19000000000005</v>
      </c>
      <c r="H107" s="143">
        <f t="shared" si="15"/>
        <v>26109.500000000004</v>
      </c>
    </row>
    <row r="108" spans="1:10" ht="15.75" customHeight="1">
      <c r="A108" s="144" t="s">
        <v>134</v>
      </c>
      <c r="B108" s="145" t="s">
        <v>117</v>
      </c>
      <c r="C108" s="36">
        <v>10</v>
      </c>
      <c r="D108" s="141"/>
      <c r="E108" s="151"/>
      <c r="F108" s="36">
        <f t="shared" si="16"/>
        <v>10</v>
      </c>
      <c r="G108" s="142">
        <v>504</v>
      </c>
      <c r="H108" s="143">
        <f t="shared" si="15"/>
        <v>5040</v>
      </c>
    </row>
    <row r="109" spans="1:10" ht="15.75" customHeight="1">
      <c r="A109" s="144" t="s">
        <v>135</v>
      </c>
      <c r="B109" s="145" t="s">
        <v>117</v>
      </c>
      <c r="C109" s="36">
        <v>125</v>
      </c>
      <c r="D109" s="141"/>
      <c r="E109" s="15"/>
      <c r="F109" s="36">
        <f t="shared" si="16"/>
        <v>125</v>
      </c>
      <c r="G109" s="142">
        <v>514</v>
      </c>
      <c r="H109" s="143">
        <f t="shared" si="15"/>
        <v>64250</v>
      </c>
    </row>
    <row r="110" spans="1:10" ht="15.75" customHeight="1">
      <c r="A110" s="157" t="s">
        <v>136</v>
      </c>
      <c r="B110" s="145" t="s">
        <v>117</v>
      </c>
      <c r="C110" s="36">
        <v>60</v>
      </c>
      <c r="D110" s="148"/>
      <c r="E110" s="15"/>
      <c r="F110" s="36">
        <f t="shared" si="16"/>
        <v>60</v>
      </c>
      <c r="G110" s="142">
        <v>557</v>
      </c>
      <c r="H110" s="143">
        <f t="shared" si="15"/>
        <v>33420</v>
      </c>
      <c r="J110" s="273"/>
    </row>
    <row r="111" spans="1:10" ht="15.75" customHeight="1">
      <c r="A111" s="157" t="s">
        <v>137</v>
      </c>
      <c r="B111" s="145" t="s">
        <v>117</v>
      </c>
      <c r="C111" s="36">
        <v>40</v>
      </c>
      <c r="D111" s="148"/>
      <c r="E111" s="15"/>
      <c r="F111" s="36">
        <f t="shared" si="16"/>
        <v>40</v>
      </c>
      <c r="G111" s="142">
        <v>524</v>
      </c>
      <c r="H111" s="143">
        <f t="shared" si="15"/>
        <v>20960</v>
      </c>
    </row>
    <row r="112" spans="1:10" ht="15.75" customHeight="1">
      <c r="A112" s="157" t="s">
        <v>138</v>
      </c>
      <c r="B112" s="145" t="s">
        <v>117</v>
      </c>
      <c r="C112" s="36">
        <v>15</v>
      </c>
      <c r="D112" s="148"/>
      <c r="E112" s="15"/>
      <c r="F112" s="36">
        <f t="shared" si="16"/>
        <v>15</v>
      </c>
      <c r="G112" s="142">
        <v>689.75</v>
      </c>
      <c r="H112" s="143">
        <f t="shared" si="15"/>
        <v>10346.25</v>
      </c>
    </row>
    <row r="113" spans="1:10" ht="15.75" customHeight="1">
      <c r="A113" s="157" t="s">
        <v>139</v>
      </c>
      <c r="B113" s="145" t="s">
        <v>117</v>
      </c>
      <c r="C113" s="36">
        <v>105</v>
      </c>
      <c r="D113" s="148"/>
      <c r="E113" s="15"/>
      <c r="F113" s="36">
        <f t="shared" si="16"/>
        <v>105</v>
      </c>
      <c r="G113" s="142">
        <v>629.27</v>
      </c>
      <c r="H113" s="143">
        <f t="shared" si="15"/>
        <v>66073.349999999991</v>
      </c>
    </row>
    <row r="114" spans="1:10" ht="15.75" customHeight="1">
      <c r="A114" s="157" t="s">
        <v>140</v>
      </c>
      <c r="B114" s="145" t="s">
        <v>117</v>
      </c>
      <c r="C114" s="36">
        <v>65</v>
      </c>
      <c r="D114" s="148"/>
      <c r="E114" s="15"/>
      <c r="F114" s="36">
        <f t="shared" si="16"/>
        <v>65</v>
      </c>
      <c r="G114" s="142">
        <v>532.12</v>
      </c>
      <c r="H114" s="143">
        <f t="shared" si="15"/>
        <v>34587.800000000003</v>
      </c>
    </row>
    <row r="115" spans="1:10" ht="15.75" customHeight="1">
      <c r="A115" s="146" t="s">
        <v>141</v>
      </c>
      <c r="B115" s="145" t="s">
        <v>108</v>
      </c>
      <c r="C115" s="36">
        <v>650</v>
      </c>
      <c r="D115" s="141"/>
      <c r="E115" s="151"/>
      <c r="F115" s="36">
        <f t="shared" si="16"/>
        <v>650</v>
      </c>
      <c r="G115" s="142">
        <v>60</v>
      </c>
      <c r="H115" s="143">
        <f t="shared" si="15"/>
        <v>39000</v>
      </c>
    </row>
    <row r="116" spans="1:10" ht="15.75" customHeight="1">
      <c r="A116" s="144" t="s">
        <v>142</v>
      </c>
      <c r="B116" s="145" t="s">
        <v>143</v>
      </c>
      <c r="C116" s="36">
        <v>25</v>
      </c>
      <c r="D116" s="141"/>
      <c r="E116" s="151"/>
      <c r="F116" s="36">
        <f t="shared" si="16"/>
        <v>25</v>
      </c>
      <c r="G116" s="142">
        <v>84</v>
      </c>
      <c r="H116" s="143">
        <f t="shared" si="15"/>
        <v>2100</v>
      </c>
    </row>
    <row r="117" spans="1:10" ht="15.75" customHeight="1">
      <c r="A117" s="157" t="s">
        <v>144</v>
      </c>
      <c r="B117" s="145" t="s">
        <v>117</v>
      </c>
      <c r="C117" s="36">
        <v>0</v>
      </c>
      <c r="D117" s="148"/>
      <c r="E117" s="15"/>
      <c r="F117" s="36">
        <f t="shared" si="16"/>
        <v>0</v>
      </c>
      <c r="G117" s="142">
        <v>194.15</v>
      </c>
      <c r="H117" s="143">
        <f t="shared" si="15"/>
        <v>0</v>
      </c>
    </row>
    <row r="118" spans="1:10" ht="15.75" customHeight="1">
      <c r="A118" s="157" t="s">
        <v>144</v>
      </c>
      <c r="B118" s="145" t="s">
        <v>117</v>
      </c>
      <c r="C118" s="36">
        <v>100</v>
      </c>
      <c r="D118" s="148"/>
      <c r="E118" s="15"/>
      <c r="F118" s="36">
        <f t="shared" si="16"/>
        <v>100</v>
      </c>
      <c r="G118" s="142">
        <v>179.24</v>
      </c>
      <c r="H118" s="143">
        <f t="shared" si="15"/>
        <v>17924</v>
      </c>
    </row>
    <row r="119" spans="1:10" ht="15.75" customHeight="1">
      <c r="A119" s="157" t="s">
        <v>145</v>
      </c>
      <c r="B119" s="145" t="s">
        <v>146</v>
      </c>
      <c r="C119" s="36">
        <v>25</v>
      </c>
      <c r="D119" s="148"/>
      <c r="E119" s="15"/>
      <c r="F119" s="36">
        <f t="shared" si="16"/>
        <v>25</v>
      </c>
      <c r="G119" s="142">
        <v>851.5</v>
      </c>
      <c r="H119" s="143">
        <f t="shared" si="15"/>
        <v>21287.5</v>
      </c>
    </row>
    <row r="120" spans="1:10" ht="15.75" customHeight="1">
      <c r="A120" s="157" t="s">
        <v>147</v>
      </c>
      <c r="B120" s="145" t="s">
        <v>148</v>
      </c>
      <c r="C120" s="36">
        <v>0</v>
      </c>
      <c r="D120" s="148"/>
      <c r="E120" s="15"/>
      <c r="F120" s="36">
        <f t="shared" si="16"/>
        <v>0</v>
      </c>
      <c r="G120" s="142">
        <v>152.5</v>
      </c>
      <c r="H120" s="143">
        <f t="shared" si="15"/>
        <v>0</v>
      </c>
    </row>
    <row r="121" spans="1:10" ht="15.75" customHeight="1">
      <c r="A121" s="157" t="s">
        <v>147</v>
      </c>
      <c r="B121" s="145" t="s">
        <v>149</v>
      </c>
      <c r="C121" s="36">
        <v>0</v>
      </c>
      <c r="D121" s="148"/>
      <c r="E121" s="15"/>
      <c r="F121" s="36">
        <f t="shared" si="16"/>
        <v>0</v>
      </c>
      <c r="G121" s="142">
        <v>173</v>
      </c>
      <c r="H121" s="143">
        <f t="shared" si="15"/>
        <v>0</v>
      </c>
    </row>
    <row r="122" spans="1:10" ht="15.75" customHeight="1">
      <c r="A122" s="157" t="s">
        <v>150</v>
      </c>
      <c r="B122" s="145" t="s">
        <v>151</v>
      </c>
      <c r="C122" s="36">
        <v>7500</v>
      </c>
      <c r="D122" s="148"/>
      <c r="E122" s="15">
        <v>700</v>
      </c>
      <c r="F122" s="36">
        <f t="shared" si="16"/>
        <v>6800</v>
      </c>
      <c r="G122" s="142">
        <v>143</v>
      </c>
      <c r="H122" s="143">
        <f t="shared" si="15"/>
        <v>972400</v>
      </c>
      <c r="J122" s="149"/>
    </row>
    <row r="123" spans="1:10" ht="15.75" customHeight="1">
      <c r="A123" s="157" t="s">
        <v>850</v>
      </c>
      <c r="B123" s="145" t="s">
        <v>851</v>
      </c>
      <c r="C123" s="36">
        <v>0</v>
      </c>
      <c r="D123" s="148"/>
      <c r="E123" s="15"/>
      <c r="F123" s="36">
        <f t="shared" si="16"/>
        <v>0</v>
      </c>
      <c r="G123" s="142">
        <v>149</v>
      </c>
      <c r="H123" s="143">
        <f>G123*F123</f>
        <v>0</v>
      </c>
    </row>
    <row r="124" spans="1:10" ht="15.75" customHeight="1">
      <c r="A124" s="157" t="s">
        <v>152</v>
      </c>
      <c r="B124" s="145" t="s">
        <v>153</v>
      </c>
      <c r="C124" s="36">
        <v>35.966999999999999</v>
      </c>
      <c r="D124" s="148"/>
      <c r="E124" s="15"/>
      <c r="F124" s="36">
        <f t="shared" si="16"/>
        <v>35.966999999999999</v>
      </c>
      <c r="G124" s="142">
        <v>2196.6</v>
      </c>
      <c r="H124" s="143">
        <f t="shared" ref="H124:H127" si="17">F124*G124</f>
        <v>79005.112199999989</v>
      </c>
    </row>
    <row r="125" spans="1:10" ht="15.75" customHeight="1">
      <c r="A125" s="146" t="s">
        <v>154</v>
      </c>
      <c r="B125" s="145" t="s">
        <v>155</v>
      </c>
      <c r="C125" s="36">
        <v>920</v>
      </c>
      <c r="D125" s="141"/>
      <c r="E125" s="151"/>
      <c r="F125" s="36">
        <f t="shared" si="16"/>
        <v>920</v>
      </c>
      <c r="G125" s="142">
        <v>45</v>
      </c>
      <c r="H125" s="143">
        <f t="shared" si="17"/>
        <v>41400</v>
      </c>
    </row>
    <row r="126" spans="1:10" ht="15.75" customHeight="1">
      <c r="A126" s="163" t="s">
        <v>156</v>
      </c>
      <c r="B126" s="164" t="s">
        <v>117</v>
      </c>
      <c r="C126" s="36">
        <v>0</v>
      </c>
      <c r="D126" s="148"/>
      <c r="E126" s="15"/>
      <c r="F126" s="36">
        <f t="shared" si="16"/>
        <v>0</v>
      </c>
      <c r="G126" s="165">
        <v>168.11</v>
      </c>
      <c r="H126" s="143">
        <f t="shared" si="17"/>
        <v>0</v>
      </c>
    </row>
    <row r="127" spans="1:10" ht="15.75" customHeight="1">
      <c r="A127" s="163" t="s">
        <v>964</v>
      </c>
      <c r="B127" s="164" t="s">
        <v>117</v>
      </c>
      <c r="C127" s="36">
        <v>24.6</v>
      </c>
      <c r="D127" s="148"/>
      <c r="E127" s="15"/>
      <c r="F127" s="36">
        <f t="shared" si="16"/>
        <v>24.6</v>
      </c>
      <c r="G127" s="165">
        <v>129</v>
      </c>
      <c r="H127" s="143">
        <f t="shared" si="17"/>
        <v>3173.4</v>
      </c>
    </row>
    <row r="128" spans="1:10" ht="15.75" customHeight="1">
      <c r="A128" s="163" t="s">
        <v>159</v>
      </c>
      <c r="B128" s="164"/>
      <c r="C128" s="36"/>
      <c r="D128" s="15"/>
      <c r="E128" s="15"/>
      <c r="F128" s="36"/>
      <c r="G128" s="165"/>
      <c r="H128" s="143">
        <f>G128*F128</f>
        <v>0</v>
      </c>
    </row>
    <row r="129" spans="1:10" ht="15.75" customHeight="1">
      <c r="A129" s="167" t="s">
        <v>160</v>
      </c>
      <c r="B129" s="168"/>
      <c r="C129" s="169">
        <f t="shared" ref="C129:F129" si="18">SUM(C74:C128)</f>
        <v>19709.062999999998</v>
      </c>
      <c r="D129" s="170">
        <f t="shared" si="18"/>
        <v>0</v>
      </c>
      <c r="E129" s="170">
        <f t="shared" si="18"/>
        <v>1054</v>
      </c>
      <c r="F129" s="171">
        <f t="shared" si="18"/>
        <v>18655.062999999998</v>
      </c>
      <c r="G129" s="172"/>
      <c r="H129" s="173">
        <f>SUM(H74:H128)</f>
        <v>2883589.3560499996</v>
      </c>
    </row>
    <row r="130" spans="1:10" ht="15.75" customHeight="1"/>
    <row r="131" spans="1:10" ht="15.75" customHeight="1">
      <c r="A131" s="535" t="s">
        <v>161</v>
      </c>
      <c r="B131" s="536"/>
      <c r="C131" s="536"/>
      <c r="D131" s="536"/>
      <c r="E131" s="536"/>
      <c r="F131" s="536"/>
      <c r="G131" s="536"/>
      <c r="H131" s="536"/>
      <c r="I131" s="1"/>
    </row>
    <row r="132" spans="1:10" ht="15.75" customHeight="1">
      <c r="A132" s="174" t="s">
        <v>162</v>
      </c>
      <c r="B132" s="175" t="s">
        <v>40</v>
      </c>
      <c r="C132" s="176" t="s">
        <v>163</v>
      </c>
      <c r="D132" s="177" t="s">
        <v>42</v>
      </c>
      <c r="E132" s="178" t="s">
        <v>43</v>
      </c>
      <c r="F132" s="176" t="s">
        <v>164</v>
      </c>
      <c r="G132" s="179" t="s">
        <v>96</v>
      </c>
      <c r="H132" s="180" t="s">
        <v>55</v>
      </c>
    </row>
    <row r="133" spans="1:10" ht="15.75" customHeight="1">
      <c r="A133" s="182" t="s">
        <v>165</v>
      </c>
      <c r="B133" s="140" t="s">
        <v>166</v>
      </c>
      <c r="C133" s="183">
        <v>220.25</v>
      </c>
      <c r="D133" s="184"/>
      <c r="E133" s="185"/>
      <c r="F133" s="183">
        <f t="shared" ref="F133:F160" si="19">C133+D133-E133</f>
        <v>220.25</v>
      </c>
      <c r="G133" s="186">
        <v>605</v>
      </c>
      <c r="H133" s="187">
        <f t="shared" ref="H133:H160" si="20">F133*G133</f>
        <v>133251.25</v>
      </c>
      <c r="J133" s="149"/>
    </row>
    <row r="134" spans="1:10" ht="15.75" customHeight="1">
      <c r="A134" s="163" t="s">
        <v>167</v>
      </c>
      <c r="B134" s="145" t="s">
        <v>166</v>
      </c>
      <c r="C134" s="36">
        <v>214.6</v>
      </c>
      <c r="D134" s="148"/>
      <c r="E134" s="15"/>
      <c r="F134" s="183">
        <f t="shared" si="19"/>
        <v>214.6</v>
      </c>
      <c r="G134" s="17">
        <v>605</v>
      </c>
      <c r="H134" s="187">
        <f t="shared" si="20"/>
        <v>129833</v>
      </c>
      <c r="J134" s="149"/>
    </row>
    <row r="135" spans="1:10" ht="15.75" customHeight="1">
      <c r="A135" s="163" t="s">
        <v>168</v>
      </c>
      <c r="B135" s="145" t="s">
        <v>166</v>
      </c>
      <c r="C135" s="36">
        <v>220.32</v>
      </c>
      <c r="D135" s="148"/>
      <c r="E135" s="15"/>
      <c r="F135" s="183">
        <f t="shared" si="19"/>
        <v>220.32</v>
      </c>
      <c r="G135" s="17">
        <v>605</v>
      </c>
      <c r="H135" s="187">
        <f t="shared" si="20"/>
        <v>133293.6</v>
      </c>
      <c r="J135" s="166"/>
    </row>
    <row r="136" spans="1:10" ht="15.75" customHeight="1">
      <c r="A136" s="163" t="s">
        <v>169</v>
      </c>
      <c r="B136" s="145" t="s">
        <v>166</v>
      </c>
      <c r="C136" s="36">
        <v>202.4</v>
      </c>
      <c r="D136" s="148"/>
      <c r="E136" s="15"/>
      <c r="F136" s="183">
        <f t="shared" si="19"/>
        <v>202.4</v>
      </c>
      <c r="G136" s="17">
        <v>605</v>
      </c>
      <c r="H136" s="187">
        <f t="shared" si="20"/>
        <v>122452</v>
      </c>
      <c r="J136" s="149"/>
    </row>
    <row r="137" spans="1:10" ht="15.75" customHeight="1">
      <c r="A137" s="189" t="s">
        <v>170</v>
      </c>
      <c r="B137" s="145" t="s">
        <v>166</v>
      </c>
      <c r="C137" s="183">
        <v>350.47</v>
      </c>
      <c r="D137" s="184"/>
      <c r="E137" s="15"/>
      <c r="F137" s="183">
        <f t="shared" si="19"/>
        <v>350.47</v>
      </c>
      <c r="G137" s="190">
        <v>625</v>
      </c>
      <c r="H137" s="187">
        <f t="shared" si="20"/>
        <v>219043.75000000003</v>
      </c>
    </row>
    <row r="138" spans="1:10" ht="15.75" customHeight="1">
      <c r="A138" s="189" t="s">
        <v>171</v>
      </c>
      <c r="B138" s="145" t="s">
        <v>166</v>
      </c>
      <c r="C138" s="183">
        <v>180.15</v>
      </c>
      <c r="D138" s="184"/>
      <c r="E138" s="15"/>
      <c r="F138" s="183">
        <f t="shared" si="19"/>
        <v>180.15</v>
      </c>
      <c r="G138" s="17">
        <v>692</v>
      </c>
      <c r="H138" s="187">
        <f t="shared" si="20"/>
        <v>124663.8</v>
      </c>
    </row>
    <row r="139" spans="1:10" ht="15.75" customHeight="1">
      <c r="A139" s="189" t="s">
        <v>965</v>
      </c>
      <c r="B139" s="145" t="s">
        <v>166</v>
      </c>
      <c r="C139" s="36">
        <v>274</v>
      </c>
      <c r="D139" s="184"/>
      <c r="E139" s="15"/>
      <c r="F139" s="183">
        <f t="shared" si="19"/>
        <v>274</v>
      </c>
      <c r="G139" s="17">
        <v>682</v>
      </c>
      <c r="H139" s="187">
        <f t="shared" si="20"/>
        <v>186868</v>
      </c>
    </row>
    <row r="140" spans="1:10" ht="15.75" customHeight="1">
      <c r="A140" s="189" t="s">
        <v>173</v>
      </c>
      <c r="B140" s="145" t="s">
        <v>166</v>
      </c>
      <c r="C140" s="183">
        <v>0</v>
      </c>
      <c r="D140" s="184"/>
      <c r="E140" s="15"/>
      <c r="F140" s="183">
        <f t="shared" si="19"/>
        <v>0</v>
      </c>
      <c r="G140" s="17">
        <v>414</v>
      </c>
      <c r="H140" s="187">
        <f t="shared" si="20"/>
        <v>0</v>
      </c>
    </row>
    <row r="141" spans="1:10" ht="15.75" customHeight="1">
      <c r="A141" s="191" t="s">
        <v>174</v>
      </c>
      <c r="B141" s="192" t="s">
        <v>175</v>
      </c>
      <c r="C141" s="36">
        <v>17245</v>
      </c>
      <c r="D141" s="148"/>
      <c r="E141" s="15"/>
      <c r="F141" s="183">
        <f t="shared" si="19"/>
        <v>17245</v>
      </c>
      <c r="G141" s="17">
        <v>17.399999999999999</v>
      </c>
      <c r="H141" s="187">
        <f t="shared" si="20"/>
        <v>300063</v>
      </c>
      <c r="J141" s="181"/>
    </row>
    <row r="142" spans="1:10" ht="15.75" customHeight="1">
      <c r="A142" s="163" t="s">
        <v>176</v>
      </c>
      <c r="B142" s="15" t="s">
        <v>177</v>
      </c>
      <c r="C142" s="36">
        <v>0</v>
      </c>
      <c r="D142" s="148"/>
      <c r="E142" s="15"/>
      <c r="F142" s="183">
        <f t="shared" si="19"/>
        <v>0</v>
      </c>
      <c r="G142" s="17">
        <v>3.86</v>
      </c>
      <c r="H142" s="187">
        <f t="shared" si="20"/>
        <v>0</v>
      </c>
      <c r="J142" s="188"/>
    </row>
    <row r="143" spans="1:10" ht="15.75" customHeight="1">
      <c r="A143" s="163" t="s">
        <v>178</v>
      </c>
      <c r="B143" s="145" t="s">
        <v>179</v>
      </c>
      <c r="C143" s="36">
        <v>92</v>
      </c>
      <c r="D143" s="148"/>
      <c r="E143" s="15"/>
      <c r="F143" s="183">
        <f t="shared" si="19"/>
        <v>92</v>
      </c>
      <c r="G143" s="17">
        <v>432.82</v>
      </c>
      <c r="H143" s="187">
        <f t="shared" si="20"/>
        <v>39819.440000000002</v>
      </c>
      <c r="J143" s="188"/>
    </row>
    <row r="144" spans="1:10" ht="15.75" customHeight="1">
      <c r="A144" s="163" t="s">
        <v>180</v>
      </c>
      <c r="B144" s="145" t="s">
        <v>179</v>
      </c>
      <c r="C144" s="36">
        <v>0</v>
      </c>
      <c r="D144" s="148"/>
      <c r="E144" s="15"/>
      <c r="F144" s="183">
        <f t="shared" si="19"/>
        <v>0</v>
      </c>
      <c r="G144" s="17">
        <v>4</v>
      </c>
      <c r="H144" s="187">
        <f t="shared" si="20"/>
        <v>0</v>
      </c>
      <c r="J144" s="188"/>
    </row>
    <row r="145" spans="1:10" ht="15.75" customHeight="1">
      <c r="A145" s="146" t="s">
        <v>181</v>
      </c>
      <c r="B145" s="145" t="s">
        <v>179</v>
      </c>
      <c r="C145" s="36">
        <v>1077</v>
      </c>
      <c r="D145" s="148"/>
      <c r="E145" s="15"/>
      <c r="F145" s="183">
        <f t="shared" si="19"/>
        <v>1077</v>
      </c>
      <c r="G145" s="17">
        <v>2.9</v>
      </c>
      <c r="H145" s="187">
        <f t="shared" si="20"/>
        <v>3123.2999999999997</v>
      </c>
      <c r="J145" s="188"/>
    </row>
    <row r="146" spans="1:10" ht="15.75" customHeight="1">
      <c r="A146" s="146" t="s">
        <v>182</v>
      </c>
      <c r="B146" s="145" t="s">
        <v>179</v>
      </c>
      <c r="C146" s="36">
        <v>0</v>
      </c>
      <c r="D146" s="148"/>
      <c r="E146" s="15"/>
      <c r="F146" s="183">
        <f t="shared" si="19"/>
        <v>0</v>
      </c>
      <c r="G146" s="17">
        <v>499.4</v>
      </c>
      <c r="H146" s="187">
        <f t="shared" si="20"/>
        <v>0</v>
      </c>
      <c r="J146" s="149"/>
    </row>
    <row r="147" spans="1:10" ht="15.75" customHeight="1">
      <c r="A147" s="191" t="s">
        <v>183</v>
      </c>
      <c r="B147" s="193" t="s">
        <v>184</v>
      </c>
      <c r="C147" s="194">
        <v>4492</v>
      </c>
      <c r="D147" s="195"/>
      <c r="E147" s="196"/>
      <c r="F147" s="183">
        <f t="shared" si="19"/>
        <v>4492</v>
      </c>
      <c r="G147" s="197">
        <v>24.995999999999999</v>
      </c>
      <c r="H147" s="187">
        <f t="shared" si="20"/>
        <v>112282.03199999999</v>
      </c>
      <c r="J147" s="149"/>
    </row>
    <row r="148" spans="1:10" ht="15.75" customHeight="1">
      <c r="A148" s="146" t="s">
        <v>185</v>
      </c>
      <c r="B148" s="145" t="s">
        <v>184</v>
      </c>
      <c r="C148" s="36">
        <v>2000</v>
      </c>
      <c r="D148" s="148"/>
      <c r="E148" s="15"/>
      <c r="F148" s="183">
        <f t="shared" si="19"/>
        <v>2000</v>
      </c>
      <c r="G148" s="17">
        <v>27.552</v>
      </c>
      <c r="H148" s="187">
        <f t="shared" si="20"/>
        <v>55104</v>
      </c>
      <c r="J148" s="274"/>
    </row>
    <row r="149" spans="1:10" ht="15.75" customHeight="1">
      <c r="A149" s="146" t="s">
        <v>186</v>
      </c>
      <c r="B149" s="145" t="s">
        <v>184</v>
      </c>
      <c r="C149" s="36">
        <v>14000</v>
      </c>
      <c r="D149" s="148"/>
      <c r="E149" s="15"/>
      <c r="F149" s="183">
        <f t="shared" si="19"/>
        <v>14000</v>
      </c>
      <c r="G149" s="17">
        <v>13.788</v>
      </c>
      <c r="H149" s="187">
        <f t="shared" si="20"/>
        <v>193032</v>
      </c>
      <c r="J149" s="274"/>
    </row>
    <row r="150" spans="1:10" ht="15.75" customHeight="1">
      <c r="A150" s="146" t="s">
        <v>187</v>
      </c>
      <c r="B150" s="145" t="s">
        <v>184</v>
      </c>
      <c r="C150" s="36">
        <v>0</v>
      </c>
      <c r="D150" s="148"/>
      <c r="E150" s="15"/>
      <c r="F150" s="183">
        <f t="shared" si="19"/>
        <v>0</v>
      </c>
      <c r="G150" s="17">
        <v>24.744</v>
      </c>
      <c r="H150" s="187">
        <f t="shared" si="20"/>
        <v>0</v>
      </c>
      <c r="J150" s="274"/>
    </row>
    <row r="151" spans="1:10" ht="15.75" customHeight="1">
      <c r="A151" s="163" t="s">
        <v>188</v>
      </c>
      <c r="B151" s="145" t="s">
        <v>184</v>
      </c>
      <c r="C151" s="36">
        <v>0</v>
      </c>
      <c r="D151" s="148"/>
      <c r="E151" s="15"/>
      <c r="F151" s="183">
        <f t="shared" si="19"/>
        <v>0</v>
      </c>
      <c r="G151" s="17">
        <v>13.79</v>
      </c>
      <c r="H151" s="187">
        <f t="shared" si="20"/>
        <v>0</v>
      </c>
      <c r="J151" s="188"/>
    </row>
    <row r="152" spans="1:10" ht="15.75" customHeight="1">
      <c r="A152" s="199" t="s">
        <v>189</v>
      </c>
      <c r="B152" s="185" t="s">
        <v>190</v>
      </c>
      <c r="C152" s="183">
        <v>1280</v>
      </c>
      <c r="D152" s="184"/>
      <c r="E152" s="185"/>
      <c r="F152" s="183">
        <f t="shared" si="19"/>
        <v>1280</v>
      </c>
      <c r="G152" s="186">
        <v>33</v>
      </c>
      <c r="H152" s="187">
        <f t="shared" si="20"/>
        <v>42240</v>
      </c>
      <c r="J152" s="188"/>
    </row>
    <row r="153" spans="1:10" ht="15.75" customHeight="1">
      <c r="A153" s="200" t="s">
        <v>191</v>
      </c>
      <c r="B153" s="145" t="s">
        <v>192</v>
      </c>
      <c r="C153" s="36">
        <v>298.77999999999997</v>
      </c>
      <c r="D153" s="148"/>
      <c r="E153" s="15"/>
      <c r="F153" s="183">
        <f t="shared" si="19"/>
        <v>298.77999999999997</v>
      </c>
      <c r="G153" s="17">
        <v>715</v>
      </c>
      <c r="H153" s="187">
        <f t="shared" si="20"/>
        <v>213627.69999999998</v>
      </c>
      <c r="J153" s="188"/>
    </row>
    <row r="154" spans="1:10" ht="15.75" customHeight="1">
      <c r="A154" s="200" t="s">
        <v>193</v>
      </c>
      <c r="B154" s="145" t="s">
        <v>192</v>
      </c>
      <c r="C154" s="36">
        <v>254.45999999999998</v>
      </c>
      <c r="D154" s="148"/>
      <c r="E154" s="15"/>
      <c r="F154" s="183">
        <f t="shared" si="19"/>
        <v>254.45999999999998</v>
      </c>
      <c r="G154" s="17">
        <v>850</v>
      </c>
      <c r="H154" s="187">
        <f t="shared" si="20"/>
        <v>216290.99999999997</v>
      </c>
      <c r="J154" s="188"/>
    </row>
    <row r="155" spans="1:10" ht="15.75" customHeight="1">
      <c r="A155" s="200" t="s">
        <v>194</v>
      </c>
      <c r="B155" s="145" t="s">
        <v>192</v>
      </c>
      <c r="C155" s="36">
        <v>231.28</v>
      </c>
      <c r="D155" s="148"/>
      <c r="E155" s="15"/>
      <c r="F155" s="183">
        <f t="shared" si="19"/>
        <v>231.28</v>
      </c>
      <c r="G155" s="17">
        <v>850</v>
      </c>
      <c r="H155" s="187">
        <f t="shared" si="20"/>
        <v>196588</v>
      </c>
      <c r="J155" s="188"/>
    </row>
    <row r="156" spans="1:10" ht="15.75" customHeight="1">
      <c r="A156" s="146" t="s">
        <v>195</v>
      </c>
      <c r="B156" s="145" t="s">
        <v>192</v>
      </c>
      <c r="C156" s="36">
        <v>226.82</v>
      </c>
      <c r="D156" s="148"/>
      <c r="E156" s="15">
        <v>16.28</v>
      </c>
      <c r="F156" s="183">
        <f t="shared" si="19"/>
        <v>210.54</v>
      </c>
      <c r="G156" s="17">
        <v>741</v>
      </c>
      <c r="H156" s="187">
        <f t="shared" si="20"/>
        <v>156010.13999999998</v>
      </c>
      <c r="J156" s="188"/>
    </row>
    <row r="157" spans="1:10" ht="15.75" customHeight="1">
      <c r="A157" s="146" t="s">
        <v>196</v>
      </c>
      <c r="B157" s="145" t="s">
        <v>197</v>
      </c>
      <c r="C157" s="36">
        <v>32.010000000000012</v>
      </c>
      <c r="D157" s="148"/>
      <c r="E157" s="15"/>
      <c r="F157" s="183">
        <f t="shared" si="19"/>
        <v>32.010000000000012</v>
      </c>
      <c r="G157" s="17">
        <v>290</v>
      </c>
      <c r="H157" s="187">
        <f t="shared" si="20"/>
        <v>9282.9000000000033</v>
      </c>
      <c r="J157" s="188"/>
    </row>
    <row r="158" spans="1:10" ht="15.75" customHeight="1">
      <c r="A158" s="146" t="s">
        <v>198</v>
      </c>
      <c r="B158" s="145" t="s">
        <v>197</v>
      </c>
      <c r="C158" s="36">
        <v>157.05000000000001</v>
      </c>
      <c r="D158" s="148"/>
      <c r="E158" s="15"/>
      <c r="F158" s="183">
        <f t="shared" si="19"/>
        <v>157.05000000000001</v>
      </c>
      <c r="G158" s="17">
        <v>280</v>
      </c>
      <c r="H158" s="187">
        <f t="shared" si="20"/>
        <v>43974</v>
      </c>
      <c r="J158" s="188"/>
    </row>
    <row r="159" spans="1:10" ht="15.75" customHeight="1">
      <c r="A159" s="146" t="s">
        <v>199</v>
      </c>
      <c r="B159" s="15" t="s">
        <v>200</v>
      </c>
      <c r="C159" s="36">
        <v>28560</v>
      </c>
      <c r="D159" s="148"/>
      <c r="E159" s="15">
        <v>3360</v>
      </c>
      <c r="F159" s="183">
        <f t="shared" si="19"/>
        <v>25200</v>
      </c>
      <c r="G159" s="17">
        <v>5.3</v>
      </c>
      <c r="H159" s="187">
        <f t="shared" si="20"/>
        <v>133560</v>
      </c>
      <c r="J159" s="188"/>
    </row>
    <row r="160" spans="1:10" ht="15.75" customHeight="1">
      <c r="A160" s="200" t="s">
        <v>201</v>
      </c>
      <c r="B160" s="145" t="s">
        <v>202</v>
      </c>
      <c r="C160" s="36">
        <v>0</v>
      </c>
      <c r="D160" s="148"/>
      <c r="E160" s="15"/>
      <c r="F160" s="183">
        <f t="shared" si="19"/>
        <v>0</v>
      </c>
      <c r="G160" s="17">
        <v>5</v>
      </c>
      <c r="H160" s="187">
        <f t="shared" si="20"/>
        <v>0</v>
      </c>
      <c r="J160" s="188"/>
    </row>
    <row r="161" spans="1:15" ht="15.75" customHeight="1">
      <c r="A161" s="275" t="s">
        <v>203</v>
      </c>
      <c r="B161" s="276"/>
      <c r="C161" s="169">
        <f t="shared" ref="C161:F161" si="21">SUM(C133:C160)</f>
        <v>71608.59</v>
      </c>
      <c r="D161" s="277">
        <f t="shared" si="21"/>
        <v>0</v>
      </c>
      <c r="E161" s="277">
        <f t="shared" si="21"/>
        <v>3376.28</v>
      </c>
      <c r="F161" s="169">
        <f t="shared" si="21"/>
        <v>68232.31</v>
      </c>
      <c r="G161" s="276"/>
      <c r="H161" s="278">
        <f>SUM(H133:H160)</f>
        <v>2764402.9119999995</v>
      </c>
      <c r="J161" s="188"/>
    </row>
    <row r="162" spans="1:15" ht="15.75" customHeight="1">
      <c r="J162" s="188"/>
    </row>
    <row r="163" spans="1:15" ht="15.75" customHeight="1">
      <c r="A163" s="279"/>
      <c r="B163" s="280"/>
      <c r="C163" s="279"/>
      <c r="D163" s="279"/>
      <c r="E163" s="279"/>
      <c r="F163" s="279"/>
      <c r="G163" s="279"/>
      <c r="H163" s="279"/>
      <c r="J163" s="281" t="s">
        <v>390</v>
      </c>
    </row>
    <row r="164" spans="1:15" ht="15.75" customHeight="1">
      <c r="A164" s="282" t="s">
        <v>209</v>
      </c>
      <c r="B164" s="283" t="s">
        <v>211</v>
      </c>
      <c r="C164" s="283" t="s">
        <v>391</v>
      </c>
      <c r="D164" s="284" t="s">
        <v>392</v>
      </c>
      <c r="E164" s="285" t="s">
        <v>393</v>
      </c>
      <c r="F164" s="286" t="s">
        <v>212</v>
      </c>
      <c r="G164" s="287" t="s">
        <v>214</v>
      </c>
      <c r="H164" s="283" t="s">
        <v>55</v>
      </c>
      <c r="J164" s="188">
        <f>SUM(H165:H178)</f>
        <v>29382.7</v>
      </c>
    </row>
    <row r="165" spans="1:15" ht="15.75" customHeight="1">
      <c r="A165" s="288" t="s">
        <v>215</v>
      </c>
      <c r="B165" s="15" t="s">
        <v>216</v>
      </c>
      <c r="C165" s="36">
        <v>0</v>
      </c>
      <c r="D165" s="317"/>
      <c r="E165" s="318">
        <f t="shared" ref="E165:E178" si="22">C165+D165</f>
        <v>0</v>
      </c>
      <c r="F165" s="15"/>
      <c r="G165" s="15">
        <v>77</v>
      </c>
      <c r="H165" s="15">
        <f t="shared" ref="H165:H177" si="23">E165*G165</f>
        <v>0</v>
      </c>
      <c r="J165" s="24"/>
    </row>
    <row r="166" spans="1:15" ht="15.75" customHeight="1">
      <c r="A166" s="288" t="s">
        <v>218</v>
      </c>
      <c r="B166" s="15" t="s">
        <v>216</v>
      </c>
      <c r="C166" s="36">
        <v>0</v>
      </c>
      <c r="D166" s="317"/>
      <c r="E166" s="318">
        <f t="shared" si="22"/>
        <v>0</v>
      </c>
      <c r="F166" s="15"/>
      <c r="G166" s="15">
        <v>128</v>
      </c>
      <c r="H166" s="15">
        <f t="shared" si="23"/>
        <v>0</v>
      </c>
      <c r="J166" s="188"/>
    </row>
    <row r="167" spans="1:15" ht="15.75" customHeight="1">
      <c r="A167" s="288" t="s">
        <v>219</v>
      </c>
      <c r="B167" s="15" t="s">
        <v>220</v>
      </c>
      <c r="C167" s="36">
        <v>3</v>
      </c>
      <c r="D167" s="317"/>
      <c r="E167" s="318">
        <f t="shared" si="22"/>
        <v>3</v>
      </c>
      <c r="F167" s="291"/>
      <c r="G167" s="15">
        <v>77</v>
      </c>
      <c r="H167" s="15">
        <f t="shared" si="23"/>
        <v>231</v>
      </c>
      <c r="J167" s="188"/>
    </row>
    <row r="168" spans="1:15" ht="15.75" customHeight="1">
      <c r="A168" s="288" t="s">
        <v>221</v>
      </c>
      <c r="B168" s="15" t="s">
        <v>220</v>
      </c>
      <c r="C168" s="36">
        <v>0</v>
      </c>
      <c r="D168" s="317">
        <v>2</v>
      </c>
      <c r="E168" s="318">
        <f t="shared" si="22"/>
        <v>2</v>
      </c>
      <c r="F168" s="15"/>
      <c r="G168" s="15">
        <v>102</v>
      </c>
      <c r="H168" s="15">
        <f t="shared" si="23"/>
        <v>204</v>
      </c>
      <c r="J168" s="24"/>
    </row>
    <row r="169" spans="1:15" ht="15.75" customHeight="1">
      <c r="A169" s="288" t="s">
        <v>222</v>
      </c>
      <c r="B169" s="15" t="s">
        <v>220</v>
      </c>
      <c r="C169" s="36">
        <v>3.9</v>
      </c>
      <c r="D169" s="317">
        <v>4.5999999999999996</v>
      </c>
      <c r="E169" s="318">
        <f t="shared" si="22"/>
        <v>8.5</v>
      </c>
      <c r="F169" s="15"/>
      <c r="G169" s="15">
        <v>77</v>
      </c>
      <c r="H169" s="15">
        <f t="shared" si="23"/>
        <v>654.5</v>
      </c>
      <c r="J169" s="188"/>
    </row>
    <row r="170" spans="1:15" ht="15.75" customHeight="1">
      <c r="A170" s="288" t="s">
        <v>223</v>
      </c>
      <c r="B170" s="15" t="s">
        <v>224</v>
      </c>
      <c r="C170" s="36">
        <v>0</v>
      </c>
      <c r="D170" s="317"/>
      <c r="E170" s="318">
        <f t="shared" si="22"/>
        <v>0</v>
      </c>
      <c r="F170" s="15"/>
      <c r="G170" s="15">
        <v>196</v>
      </c>
      <c r="H170" s="15">
        <f t="shared" si="23"/>
        <v>0</v>
      </c>
      <c r="J170" s="134"/>
    </row>
    <row r="171" spans="1:15" ht="15.75" customHeight="1">
      <c r="A171" s="288" t="s">
        <v>225</v>
      </c>
      <c r="B171" s="15" t="s">
        <v>224</v>
      </c>
      <c r="C171" s="36">
        <v>30.1</v>
      </c>
      <c r="D171" s="317">
        <v>14.8</v>
      </c>
      <c r="E171" s="318">
        <f t="shared" si="22"/>
        <v>44.900000000000006</v>
      </c>
      <c r="F171" s="291"/>
      <c r="G171" s="15">
        <v>140</v>
      </c>
      <c r="H171" s="15">
        <f t="shared" si="23"/>
        <v>6286.0000000000009</v>
      </c>
      <c r="I171" s="265"/>
      <c r="J171" s="265"/>
      <c r="K171" s="265"/>
      <c r="L171" s="265"/>
      <c r="M171" s="265"/>
      <c r="N171" s="265"/>
      <c r="O171" s="265"/>
    </row>
    <row r="172" spans="1:15" ht="15.75" customHeight="1">
      <c r="A172" s="288" t="s">
        <v>226</v>
      </c>
      <c r="B172" s="15" t="s">
        <v>227</v>
      </c>
      <c r="C172" s="36">
        <v>2</v>
      </c>
      <c r="D172" s="317"/>
      <c r="E172" s="318">
        <f t="shared" si="22"/>
        <v>2</v>
      </c>
      <c r="F172" s="291"/>
      <c r="G172" s="15">
        <v>128</v>
      </c>
      <c r="H172" s="15">
        <f t="shared" si="23"/>
        <v>256</v>
      </c>
      <c r="I172" s="265"/>
      <c r="J172" s="265"/>
      <c r="K172" s="265"/>
      <c r="L172" s="265"/>
      <c r="M172" s="265"/>
      <c r="N172" s="265"/>
      <c r="O172" s="265"/>
    </row>
    <row r="173" spans="1:15" ht="15.75" customHeight="1">
      <c r="A173" s="288" t="s">
        <v>228</v>
      </c>
      <c r="B173" s="15" t="s">
        <v>229</v>
      </c>
      <c r="C173" s="36">
        <v>0</v>
      </c>
      <c r="D173" s="317"/>
      <c r="E173" s="318">
        <f t="shared" si="22"/>
        <v>0</v>
      </c>
      <c r="F173" s="291"/>
      <c r="G173" s="15">
        <v>196</v>
      </c>
      <c r="H173" s="15">
        <f t="shared" si="23"/>
        <v>0</v>
      </c>
      <c r="I173" s="292"/>
      <c r="J173" s="265"/>
      <c r="K173" s="265"/>
      <c r="L173" s="265"/>
      <c r="M173" s="265"/>
      <c r="N173" s="265"/>
      <c r="O173" s="265"/>
    </row>
    <row r="174" spans="1:15" ht="15.75" customHeight="1">
      <c r="A174" s="288" t="s">
        <v>230</v>
      </c>
      <c r="B174" s="15" t="s">
        <v>229</v>
      </c>
      <c r="C174" s="36">
        <v>26.7</v>
      </c>
      <c r="D174" s="317"/>
      <c r="E174" s="318">
        <f t="shared" si="22"/>
        <v>26.7</v>
      </c>
      <c r="F174" s="291"/>
      <c r="G174" s="15">
        <v>128</v>
      </c>
      <c r="H174" s="15">
        <f t="shared" si="23"/>
        <v>3417.6</v>
      </c>
      <c r="I174" s="293"/>
      <c r="J174" s="265"/>
      <c r="K174" s="265"/>
      <c r="L174" s="265"/>
      <c r="M174" s="265"/>
      <c r="N174" s="265"/>
      <c r="O174" s="265"/>
    </row>
    <row r="175" spans="1:15" ht="15.75" customHeight="1">
      <c r="A175" s="288" t="s">
        <v>231</v>
      </c>
      <c r="B175" s="15" t="s">
        <v>224</v>
      </c>
      <c r="C175" s="36">
        <v>13.7</v>
      </c>
      <c r="D175" s="317">
        <v>6.4</v>
      </c>
      <c r="E175" s="318">
        <f t="shared" si="22"/>
        <v>20.100000000000001</v>
      </c>
      <c r="F175" s="291"/>
      <c r="G175" s="15">
        <v>140</v>
      </c>
      <c r="H175" s="15">
        <f t="shared" si="23"/>
        <v>2814</v>
      </c>
      <c r="I175" s="293"/>
      <c r="J175" s="265"/>
      <c r="K175" s="265"/>
      <c r="L175" s="265"/>
      <c r="M175" s="265"/>
      <c r="N175" s="265"/>
      <c r="O175" s="265"/>
    </row>
    <row r="176" spans="1:15" ht="15.75" customHeight="1">
      <c r="A176" s="294" t="s">
        <v>232</v>
      </c>
      <c r="B176" s="145" t="s">
        <v>233</v>
      </c>
      <c r="C176" s="36">
        <v>86.800000000000011</v>
      </c>
      <c r="D176" s="317">
        <v>10.3</v>
      </c>
      <c r="E176" s="318">
        <f t="shared" si="22"/>
        <v>97.100000000000009</v>
      </c>
      <c r="F176" s="295"/>
      <c r="G176" s="15">
        <v>140</v>
      </c>
      <c r="H176" s="15">
        <f t="shared" si="23"/>
        <v>13594.000000000002</v>
      </c>
      <c r="I176" s="1"/>
      <c r="J176" s="265"/>
      <c r="K176" s="265"/>
      <c r="L176" s="265"/>
      <c r="M176" s="265"/>
      <c r="N176" s="265"/>
      <c r="O176" s="265"/>
    </row>
    <row r="177" spans="1:25" ht="15.75" customHeight="1">
      <c r="A177" s="294" t="s">
        <v>173</v>
      </c>
      <c r="B177" s="296" t="s">
        <v>234</v>
      </c>
      <c r="C177" s="36">
        <v>0</v>
      </c>
      <c r="D177" s="317"/>
      <c r="E177" s="318">
        <f t="shared" si="22"/>
        <v>0</v>
      </c>
      <c r="F177" s="297"/>
      <c r="G177" s="15">
        <v>280</v>
      </c>
      <c r="H177" s="15">
        <f t="shared" si="23"/>
        <v>0</v>
      </c>
      <c r="I177" s="1"/>
      <c r="J177" s="265"/>
      <c r="K177" s="265"/>
      <c r="L177" s="265"/>
      <c r="M177" s="265"/>
      <c r="N177" s="265"/>
      <c r="O177" s="265"/>
    </row>
    <row r="178" spans="1:25" ht="15.75" customHeight="1">
      <c r="A178" s="294" t="s">
        <v>450</v>
      </c>
      <c r="B178" s="296" t="s">
        <v>234</v>
      </c>
      <c r="C178" s="36">
        <v>6.6400000000000006</v>
      </c>
      <c r="D178" s="317"/>
      <c r="E178" s="318">
        <f t="shared" si="22"/>
        <v>6.6400000000000006</v>
      </c>
      <c r="F178" s="297"/>
      <c r="G178" s="15">
        <v>290</v>
      </c>
      <c r="H178" s="15">
        <f>G178*E178</f>
        <v>1925.6000000000001</v>
      </c>
      <c r="I178" s="1"/>
      <c r="J178" s="265"/>
      <c r="K178" s="265"/>
      <c r="L178" s="265"/>
      <c r="M178" s="265"/>
      <c r="N178" s="265"/>
      <c r="O178" s="265"/>
    </row>
    <row r="179" spans="1:25" ht="15.75" customHeight="1">
      <c r="I179" s="265"/>
      <c r="J179" s="265"/>
      <c r="K179" s="265"/>
      <c r="L179" s="265"/>
      <c r="M179" s="265"/>
      <c r="N179" s="265"/>
      <c r="O179" s="265"/>
    </row>
    <row r="180" spans="1:25" ht="3.75" customHeight="1">
      <c r="I180" s="265"/>
      <c r="J180" s="265"/>
      <c r="K180" s="265"/>
      <c r="L180" s="265"/>
      <c r="M180" s="265"/>
      <c r="N180" s="265"/>
      <c r="O180" s="265"/>
    </row>
    <row r="181" spans="1:25" ht="15.75" customHeight="1">
      <c r="A181" s="537" t="s">
        <v>676</v>
      </c>
      <c r="B181" s="538" t="s">
        <v>677</v>
      </c>
      <c r="C181" s="539" t="s">
        <v>43</v>
      </c>
      <c r="D181" s="540" t="s">
        <v>678</v>
      </c>
      <c r="E181" s="537" t="s">
        <v>679</v>
      </c>
      <c r="F181" s="319"/>
      <c r="G181" s="319"/>
      <c r="H181" s="319"/>
      <c r="I181" s="319"/>
      <c r="J181" s="319"/>
      <c r="K181" s="319"/>
      <c r="L181" s="319"/>
      <c r="M181" s="319"/>
      <c r="N181" s="319"/>
      <c r="O181" s="319"/>
      <c r="P181" s="319"/>
      <c r="Q181" s="319"/>
      <c r="R181" s="319"/>
      <c r="S181" s="319"/>
      <c r="T181" s="319"/>
      <c r="U181" s="319"/>
      <c r="V181" s="319"/>
      <c r="W181" s="319"/>
      <c r="X181" s="319"/>
      <c r="Y181" s="319"/>
    </row>
    <row r="182" spans="1:25" ht="27" customHeight="1">
      <c r="A182" s="531"/>
      <c r="B182" s="531"/>
      <c r="C182" s="531"/>
      <c r="D182" s="531"/>
      <c r="E182" s="531"/>
      <c r="F182" s="320"/>
      <c r="G182" s="319"/>
      <c r="H182" s="319"/>
      <c r="I182" s="319"/>
      <c r="J182" s="319"/>
      <c r="K182" s="319"/>
      <c r="L182" s="319"/>
      <c r="M182" s="319"/>
      <c r="N182" s="319"/>
      <c r="O182" s="319"/>
      <c r="P182" s="319"/>
      <c r="Q182" s="319"/>
      <c r="R182" s="319"/>
      <c r="S182" s="319"/>
      <c r="T182" s="319"/>
      <c r="U182" s="319"/>
      <c r="V182" s="319"/>
      <c r="W182" s="319"/>
      <c r="X182" s="319"/>
      <c r="Y182" s="319"/>
    </row>
    <row r="183" spans="1:25" ht="15.75" customHeight="1">
      <c r="A183" s="321">
        <v>61161</v>
      </c>
      <c r="B183" s="321">
        <v>61161</v>
      </c>
      <c r="C183" s="322">
        <f>B183-A183</f>
        <v>0</v>
      </c>
      <c r="D183" s="322">
        <v>10.79</v>
      </c>
      <c r="E183" s="323">
        <f>D183*C183</f>
        <v>0</v>
      </c>
      <c r="F183" s="319"/>
      <c r="G183" s="319"/>
      <c r="H183" s="319"/>
      <c r="I183" s="319"/>
      <c r="J183" s="319"/>
      <c r="K183" s="319"/>
      <c r="L183" s="319"/>
      <c r="M183" s="319"/>
      <c r="N183" s="319"/>
      <c r="O183" s="319"/>
      <c r="P183" s="319"/>
      <c r="Q183" s="319"/>
      <c r="R183" s="319"/>
      <c r="S183" s="319"/>
      <c r="T183" s="319"/>
      <c r="U183" s="319"/>
      <c r="V183" s="319"/>
      <c r="W183" s="319"/>
      <c r="X183" s="319"/>
      <c r="Y183" s="319"/>
    </row>
    <row r="184" spans="1:25" ht="15.75" customHeight="1">
      <c r="A184" s="541"/>
      <c r="B184" s="542"/>
      <c r="C184" s="542"/>
      <c r="D184" s="543"/>
      <c r="E184" s="319"/>
      <c r="F184" s="319"/>
      <c r="G184" s="319"/>
      <c r="H184" s="319"/>
      <c r="I184" s="319"/>
      <c r="J184" s="319"/>
      <c r="K184" s="319"/>
      <c r="L184" s="319"/>
      <c r="M184" s="319"/>
      <c r="N184" s="319"/>
      <c r="O184" s="319"/>
      <c r="P184" s="319"/>
      <c r="Q184" s="319"/>
      <c r="R184" s="319"/>
      <c r="S184" s="319"/>
      <c r="T184" s="319"/>
      <c r="U184" s="319"/>
      <c r="V184" s="319"/>
      <c r="W184" s="319"/>
      <c r="X184" s="319"/>
      <c r="Y184" s="319"/>
    </row>
    <row r="185" spans="1:25" ht="15.75" customHeight="1">
      <c r="A185" s="537" t="s">
        <v>680</v>
      </c>
      <c r="B185" s="537" t="s">
        <v>681</v>
      </c>
      <c r="C185" s="540" t="s">
        <v>43</v>
      </c>
      <c r="D185" s="540" t="s">
        <v>682</v>
      </c>
      <c r="E185" s="537" t="s">
        <v>679</v>
      </c>
      <c r="F185" s="319"/>
      <c r="G185" s="319"/>
      <c r="H185" s="319"/>
      <c r="I185" s="319"/>
      <c r="J185" s="319"/>
      <c r="K185" s="319"/>
      <c r="L185" s="319"/>
      <c r="M185" s="319"/>
      <c r="N185" s="319"/>
      <c r="O185" s="319"/>
      <c r="P185" s="319"/>
      <c r="Q185" s="319"/>
      <c r="R185" s="319"/>
      <c r="S185" s="319"/>
      <c r="T185" s="319"/>
      <c r="U185" s="319"/>
      <c r="V185" s="319"/>
      <c r="W185" s="319"/>
      <c r="X185" s="319"/>
      <c r="Y185" s="319"/>
    </row>
    <row r="186" spans="1:25" ht="28.5" customHeight="1">
      <c r="A186" s="531"/>
      <c r="B186" s="531"/>
      <c r="C186" s="531"/>
      <c r="D186" s="531"/>
      <c r="E186" s="531"/>
      <c r="F186" s="319"/>
      <c r="G186" s="319"/>
      <c r="H186" s="319"/>
      <c r="I186" s="319"/>
      <c r="J186" s="319"/>
      <c r="K186" s="319"/>
      <c r="L186" s="319"/>
      <c r="M186" s="319"/>
      <c r="N186" s="319"/>
      <c r="O186" s="319"/>
      <c r="P186" s="319"/>
      <c r="Q186" s="319"/>
      <c r="R186" s="319"/>
      <c r="S186" s="319"/>
      <c r="T186" s="319"/>
      <c r="U186" s="319"/>
      <c r="V186" s="319"/>
      <c r="W186" s="319"/>
      <c r="X186" s="319"/>
      <c r="Y186" s="319"/>
    </row>
    <row r="187" spans="1:25" ht="23.25" customHeight="1">
      <c r="A187" s="35">
        <v>1785.9891</v>
      </c>
      <c r="B187" s="35">
        <v>1785.9891</v>
      </c>
      <c r="C187" s="324">
        <f>B187-A187</f>
        <v>0</v>
      </c>
      <c r="D187" s="325">
        <v>7.5</v>
      </c>
      <c r="E187" s="326">
        <f>D187*C187</f>
        <v>0</v>
      </c>
      <c r="F187" s="319"/>
      <c r="G187" s="319"/>
      <c r="H187" s="319"/>
      <c r="I187" s="319"/>
      <c r="J187" s="319"/>
      <c r="K187" s="319"/>
      <c r="L187" s="319"/>
      <c r="M187" s="319"/>
      <c r="N187" s="319"/>
      <c r="O187" s="319"/>
      <c r="P187" s="319"/>
      <c r="Q187" s="319"/>
      <c r="R187" s="319"/>
      <c r="S187" s="319"/>
      <c r="T187" s="319"/>
      <c r="U187" s="319"/>
      <c r="V187" s="319"/>
      <c r="W187" s="319"/>
      <c r="X187" s="319"/>
      <c r="Y187" s="319"/>
    </row>
    <row r="188" spans="1:25" ht="15.75" customHeight="1">
      <c r="I188" s="265"/>
      <c r="J188" s="265"/>
      <c r="K188" s="265"/>
      <c r="L188" s="265"/>
      <c r="M188" s="265"/>
      <c r="N188" s="265"/>
      <c r="O188" s="265"/>
    </row>
    <row r="189" spans="1:25" ht="15.75" customHeight="1">
      <c r="I189" s="265"/>
      <c r="J189" s="265"/>
      <c r="K189" s="265"/>
      <c r="L189" s="265"/>
      <c r="M189" s="265"/>
      <c r="N189" s="265"/>
      <c r="O189" s="265"/>
    </row>
    <row r="190" spans="1:25" ht="15.75" customHeight="1">
      <c r="A190" s="181"/>
      <c r="B190" s="181"/>
      <c r="C190" s="298"/>
      <c r="D190" s="181"/>
      <c r="E190" s="299"/>
      <c r="F190" s="298"/>
      <c r="G190" s="300"/>
      <c r="H190" s="181"/>
      <c r="I190" s="265"/>
      <c r="J190" s="265"/>
      <c r="K190" s="265"/>
      <c r="L190" s="265"/>
      <c r="M190" s="265"/>
      <c r="N190" s="265"/>
      <c r="O190" s="265"/>
    </row>
    <row r="191" spans="1:25" ht="15.75" customHeight="1">
      <c r="A191" s="1"/>
      <c r="B191" s="301"/>
      <c r="C191" s="302"/>
      <c r="D191" s="301"/>
      <c r="E191" s="302"/>
      <c r="F191" s="302"/>
      <c r="G191" s="301"/>
      <c r="H191" s="301"/>
      <c r="I191" s="265"/>
      <c r="J191" s="265"/>
      <c r="K191" s="265"/>
      <c r="L191" s="265"/>
      <c r="M191" s="265"/>
      <c r="N191" s="265"/>
      <c r="O191" s="265"/>
    </row>
    <row r="192" spans="1:25" ht="15.75" customHeight="1">
      <c r="A192" s="1"/>
      <c r="B192" s="301"/>
      <c r="C192" s="302"/>
      <c r="D192" s="301"/>
      <c r="E192" s="302"/>
      <c r="F192" s="302"/>
      <c r="G192" s="301"/>
      <c r="H192" s="301"/>
      <c r="I192" s="265"/>
      <c r="J192" s="265"/>
      <c r="K192" s="265"/>
      <c r="L192" s="265"/>
      <c r="M192" s="265"/>
      <c r="N192" s="265"/>
      <c r="O192" s="265"/>
    </row>
    <row r="193" spans="1:15" ht="15.75" customHeight="1">
      <c r="A193" s="1"/>
      <c r="B193" s="301"/>
      <c r="C193" s="302"/>
      <c r="D193" s="301"/>
      <c r="E193" s="302"/>
      <c r="F193" s="302"/>
      <c r="G193" s="301"/>
      <c r="H193" s="301"/>
      <c r="I193" s="1"/>
      <c r="J193" s="1"/>
      <c r="K193" s="1"/>
      <c r="L193" s="1"/>
      <c r="M193" s="1"/>
      <c r="N193" s="1"/>
      <c r="O193" s="265"/>
    </row>
    <row r="194" spans="1:15" ht="15.75" customHeight="1">
      <c r="A194" s="303"/>
      <c r="B194" s="303"/>
      <c r="C194" s="303"/>
      <c r="D194" s="303"/>
      <c r="E194" s="303"/>
      <c r="F194" s="303"/>
      <c r="G194" s="303"/>
      <c r="H194" s="303"/>
      <c r="I194" s="303"/>
      <c r="J194" s="265"/>
      <c r="K194" s="265"/>
      <c r="L194" s="265"/>
      <c r="M194" s="265"/>
      <c r="N194" s="265"/>
      <c r="O194" s="265"/>
    </row>
    <row r="195" spans="1:15" ht="15.75" customHeight="1">
      <c r="A195" s="304"/>
      <c r="B195" s="304"/>
      <c r="C195" s="298"/>
      <c r="D195" s="181"/>
      <c r="E195" s="305"/>
      <c r="F195" s="298"/>
      <c r="G195" s="306"/>
      <c r="H195" s="181"/>
      <c r="I195" s="307"/>
      <c r="J195" s="265"/>
    </row>
    <row r="196" spans="1:15" ht="15.75" customHeight="1">
      <c r="A196" s="1"/>
      <c r="B196" s="301"/>
      <c r="C196" s="304"/>
      <c r="D196" s="301"/>
      <c r="E196" s="301"/>
      <c r="F196" s="304"/>
      <c r="G196" s="302"/>
      <c r="H196" s="308"/>
      <c r="I196" s="309"/>
      <c r="J196" s="265"/>
    </row>
    <row r="197" spans="1:15" ht="15.75" customHeight="1">
      <c r="A197" s="1"/>
      <c r="B197" s="301"/>
      <c r="C197" s="304"/>
      <c r="D197" s="301"/>
      <c r="E197" s="301"/>
      <c r="F197" s="304"/>
      <c r="G197" s="302"/>
      <c r="H197" s="308"/>
      <c r="I197" s="309"/>
      <c r="J197" s="265"/>
    </row>
    <row r="198" spans="1:15" ht="15.75" customHeight="1">
      <c r="A198" s="1"/>
      <c r="B198" s="301"/>
      <c r="C198" s="304"/>
      <c r="D198" s="301"/>
      <c r="E198" s="301"/>
      <c r="F198" s="304"/>
      <c r="G198" s="302"/>
      <c r="H198" s="308"/>
      <c r="I198" s="309"/>
      <c r="J198" s="265"/>
    </row>
    <row r="199" spans="1:15" ht="15.75" customHeight="1">
      <c r="A199" s="1"/>
      <c r="B199" s="301"/>
      <c r="C199" s="304"/>
      <c r="D199" s="301"/>
      <c r="E199" s="301"/>
      <c r="F199" s="304"/>
      <c r="G199" s="302"/>
      <c r="H199" s="308"/>
      <c r="I199" s="309"/>
      <c r="J199" s="265"/>
    </row>
    <row r="200" spans="1:15" ht="15.75" customHeight="1">
      <c r="A200" s="1"/>
      <c r="B200" s="301"/>
      <c r="C200" s="304"/>
      <c r="D200" s="301"/>
      <c r="E200" s="301"/>
      <c r="F200" s="304"/>
      <c r="G200" s="302"/>
      <c r="H200" s="308"/>
      <c r="I200" s="309"/>
      <c r="J200" s="265"/>
    </row>
    <row r="201" spans="1:15" ht="15.75" customHeight="1">
      <c r="A201" s="1"/>
      <c r="B201" s="301"/>
      <c r="C201" s="304"/>
      <c r="D201" s="301"/>
      <c r="E201" s="301"/>
      <c r="F201" s="304"/>
      <c r="G201" s="302"/>
      <c r="H201" s="308"/>
      <c r="I201" s="309"/>
      <c r="J201" s="265"/>
    </row>
    <row r="202" spans="1:15" ht="15.75" customHeight="1">
      <c r="A202" s="1"/>
      <c r="B202" s="301"/>
      <c r="C202" s="304"/>
      <c r="D202" s="301"/>
      <c r="E202" s="301"/>
      <c r="F202" s="304"/>
      <c r="G202" s="302"/>
      <c r="H202" s="308"/>
      <c r="I202" s="309"/>
      <c r="J202" s="265"/>
    </row>
    <row r="203" spans="1:15" ht="15.75" customHeight="1">
      <c r="A203" s="1"/>
      <c r="B203" s="301"/>
      <c r="C203" s="304"/>
      <c r="D203" s="301"/>
      <c r="E203" s="301"/>
      <c r="F203" s="304"/>
      <c r="G203" s="302"/>
      <c r="H203" s="308"/>
      <c r="I203" s="309"/>
      <c r="J203" s="265"/>
    </row>
    <row r="204" spans="1:15" ht="15.75" customHeight="1">
      <c r="A204" s="1"/>
      <c r="B204" s="301"/>
      <c r="C204" s="304"/>
      <c r="D204" s="301"/>
      <c r="E204" s="301"/>
      <c r="F204" s="304"/>
      <c r="G204" s="302"/>
      <c r="H204" s="308"/>
      <c r="I204" s="309"/>
      <c r="J204" s="265"/>
    </row>
    <row r="205" spans="1:15" ht="15.75" customHeight="1">
      <c r="A205" s="1"/>
      <c r="B205" s="301"/>
      <c r="C205" s="304"/>
      <c r="D205" s="301"/>
      <c r="E205" s="301"/>
      <c r="F205" s="304"/>
      <c r="G205" s="302"/>
      <c r="H205" s="308"/>
      <c r="I205" s="309"/>
      <c r="J205" s="265"/>
    </row>
    <row r="206" spans="1:15" ht="15.75" customHeight="1">
      <c r="A206" s="1"/>
      <c r="B206" s="301"/>
      <c r="C206" s="304"/>
      <c r="D206" s="301"/>
      <c r="E206" s="301"/>
      <c r="F206" s="304"/>
      <c r="G206" s="302"/>
      <c r="H206" s="308"/>
      <c r="I206" s="309"/>
      <c r="J206" s="265"/>
    </row>
    <row r="207" spans="1:15" ht="15.75" customHeight="1">
      <c r="A207" s="1"/>
      <c r="B207" s="301"/>
      <c r="C207" s="304"/>
      <c r="D207" s="301"/>
      <c r="E207" s="301"/>
      <c r="F207" s="304"/>
      <c r="G207" s="302"/>
      <c r="H207" s="308"/>
      <c r="I207" s="309"/>
      <c r="J207" s="265"/>
    </row>
    <row r="208" spans="1:15" ht="15.75" customHeight="1">
      <c r="A208" s="1"/>
      <c r="B208" s="301"/>
      <c r="C208" s="304"/>
      <c r="D208" s="301"/>
      <c r="E208" s="301"/>
      <c r="F208" s="304"/>
      <c r="G208" s="302"/>
      <c r="H208" s="308"/>
      <c r="I208" s="309"/>
      <c r="J208" s="265"/>
    </row>
    <row r="209" spans="1:10" ht="15.75" customHeight="1">
      <c r="A209" s="1"/>
      <c r="B209" s="301"/>
      <c r="C209" s="304"/>
      <c r="D209" s="301"/>
      <c r="E209" s="301"/>
      <c r="F209" s="304"/>
      <c r="G209" s="302"/>
      <c r="H209" s="308"/>
      <c r="I209" s="309"/>
      <c r="J209" s="265"/>
    </row>
    <row r="210" spans="1:10" ht="15.75" customHeight="1">
      <c r="A210" s="1"/>
      <c r="B210" s="301"/>
      <c r="C210" s="304"/>
      <c r="D210" s="301"/>
      <c r="E210" s="301"/>
      <c r="F210" s="304"/>
      <c r="G210" s="308"/>
      <c r="H210" s="308"/>
      <c r="I210" s="309"/>
      <c r="J210" s="265"/>
    </row>
    <row r="211" spans="1:10" ht="15.75" customHeight="1">
      <c r="A211" s="1"/>
      <c r="B211" s="301"/>
      <c r="C211" s="304"/>
      <c r="D211" s="301"/>
      <c r="E211" s="301"/>
      <c r="F211" s="304"/>
      <c r="G211" s="302"/>
      <c r="H211" s="308"/>
      <c r="I211" s="309"/>
      <c r="J211" s="265"/>
    </row>
    <row r="212" spans="1:10" ht="15.75" customHeight="1">
      <c r="A212" s="1"/>
      <c r="B212" s="301"/>
      <c r="C212" s="304"/>
      <c r="D212" s="301"/>
      <c r="E212" s="301"/>
      <c r="F212" s="304"/>
      <c r="G212" s="302"/>
      <c r="H212" s="308"/>
      <c r="I212" s="309"/>
      <c r="J212" s="265"/>
    </row>
    <row r="213" spans="1:10" ht="15.75" customHeight="1">
      <c r="A213" s="1"/>
      <c r="B213" s="301"/>
      <c r="C213" s="304"/>
      <c r="D213" s="301"/>
      <c r="E213" s="301"/>
      <c r="F213" s="304"/>
      <c r="G213" s="302"/>
      <c r="H213" s="308"/>
      <c r="I213" s="309"/>
      <c r="J213" s="265"/>
    </row>
    <row r="214" spans="1:10" ht="15.75" customHeight="1">
      <c r="A214" s="1"/>
      <c r="B214" s="301"/>
      <c r="C214" s="304"/>
      <c r="D214" s="301"/>
      <c r="E214" s="301"/>
      <c r="F214" s="304"/>
      <c r="G214" s="302"/>
      <c r="H214" s="308"/>
      <c r="I214" s="309"/>
      <c r="J214" s="265"/>
    </row>
    <row r="215" spans="1:10" ht="15.75" customHeight="1">
      <c r="A215" s="1"/>
      <c r="B215" s="301"/>
      <c r="C215" s="304"/>
      <c r="D215" s="301"/>
      <c r="E215" s="301"/>
      <c r="F215" s="304"/>
      <c r="G215" s="302"/>
      <c r="H215" s="308"/>
      <c r="I215" s="309"/>
      <c r="J215" s="265"/>
    </row>
    <row r="216" spans="1:10" ht="15.75" customHeight="1">
      <c r="A216" s="1"/>
      <c r="B216" s="301"/>
      <c r="C216" s="304"/>
      <c r="D216" s="301"/>
      <c r="E216" s="301"/>
      <c r="F216" s="304"/>
      <c r="G216" s="302"/>
      <c r="H216" s="308"/>
      <c r="I216" s="309"/>
      <c r="J216" s="265"/>
    </row>
    <row r="217" spans="1:10" ht="15.75" customHeight="1">
      <c r="A217" s="1"/>
      <c r="B217" s="301"/>
      <c r="C217" s="304"/>
      <c r="D217" s="301"/>
      <c r="E217" s="301"/>
      <c r="F217" s="304"/>
      <c r="G217" s="302"/>
      <c r="H217" s="308"/>
      <c r="I217" s="309"/>
      <c r="J217" s="265"/>
    </row>
    <row r="218" spans="1:10" ht="15.75" customHeight="1">
      <c r="A218" s="310"/>
      <c r="B218" s="301"/>
      <c r="C218" s="304"/>
      <c r="D218" s="301"/>
      <c r="E218" s="301"/>
      <c r="F218" s="304"/>
      <c r="G218" s="302"/>
      <c r="H218" s="308"/>
      <c r="I218" s="309"/>
      <c r="J218" s="265"/>
    </row>
    <row r="219" spans="1:10" ht="15.75" customHeight="1">
      <c r="A219" s="310"/>
      <c r="B219" s="301"/>
      <c r="C219" s="304"/>
      <c r="D219" s="301"/>
      <c r="E219" s="301"/>
      <c r="F219" s="304"/>
      <c r="G219" s="302"/>
      <c r="H219" s="308"/>
      <c r="I219" s="309"/>
      <c r="J219" s="265"/>
    </row>
    <row r="220" spans="1:10" ht="15.75" customHeight="1">
      <c r="A220" s="310"/>
      <c r="B220" s="301"/>
      <c r="C220" s="304"/>
      <c r="D220" s="301"/>
      <c r="E220" s="301"/>
      <c r="F220" s="304"/>
      <c r="G220" s="302"/>
      <c r="H220" s="308"/>
      <c r="I220" s="309"/>
      <c r="J220" s="265"/>
    </row>
    <row r="221" spans="1:10" ht="15.75" customHeight="1">
      <c r="A221" s="1"/>
      <c r="B221" s="301"/>
      <c r="C221" s="301"/>
      <c r="D221" s="301"/>
      <c r="E221" s="301"/>
      <c r="F221" s="301"/>
      <c r="G221" s="302"/>
      <c r="H221" s="308"/>
      <c r="I221" s="308"/>
      <c r="J221" s="265"/>
    </row>
    <row r="222" spans="1:10" ht="15.75" customHeight="1">
      <c r="A222" s="1"/>
      <c r="B222" s="301"/>
      <c r="C222" s="1"/>
      <c r="D222" s="1"/>
      <c r="E222" s="1"/>
      <c r="F222" s="1"/>
      <c r="G222" s="1"/>
      <c r="H222" s="1"/>
      <c r="I222" s="1"/>
      <c r="J222" s="265"/>
    </row>
    <row r="223" spans="1:10" ht="15.75" customHeight="1">
      <c r="A223" s="181"/>
      <c r="B223" s="181"/>
      <c r="C223" s="298"/>
      <c r="D223" s="181"/>
      <c r="E223" s="299"/>
      <c r="F223" s="298"/>
      <c r="G223" s="181"/>
      <c r="H223" s="311"/>
      <c r="I223" s="311"/>
      <c r="J223" s="265"/>
    </row>
    <row r="224" spans="1:10" ht="15.75" customHeight="1">
      <c r="A224" s="312"/>
      <c r="B224" s="301"/>
      <c r="C224" s="304"/>
      <c r="D224" s="301"/>
      <c r="E224" s="1"/>
      <c r="F224" s="304"/>
      <c r="G224" s="1"/>
      <c r="H224" s="313"/>
      <c r="I224" s="533"/>
      <c r="J224" s="265"/>
    </row>
    <row r="225" spans="1:10" ht="15.75" customHeight="1">
      <c r="A225" s="1"/>
      <c r="B225" s="301"/>
      <c r="C225" s="304"/>
      <c r="D225" s="301"/>
      <c r="E225" s="301"/>
      <c r="F225" s="304"/>
      <c r="G225" s="302"/>
      <c r="H225" s="308"/>
      <c r="I225" s="522"/>
      <c r="J225" s="265"/>
    </row>
    <row r="226" spans="1:10" ht="15.75" customHeight="1">
      <c r="A226" s="310"/>
      <c r="B226" s="301"/>
      <c r="C226" s="304"/>
      <c r="D226" s="301"/>
      <c r="E226" s="301"/>
      <c r="F226" s="304"/>
      <c r="G226" s="302"/>
      <c r="H226" s="308"/>
      <c r="I226" s="522"/>
      <c r="J226" s="265"/>
    </row>
    <row r="227" spans="1:10" ht="15.75" customHeight="1">
      <c r="A227" s="310"/>
      <c r="B227" s="301"/>
      <c r="C227" s="304"/>
      <c r="D227" s="301"/>
      <c r="E227" s="301"/>
      <c r="F227" s="304"/>
      <c r="G227" s="302"/>
      <c r="H227" s="308"/>
      <c r="I227" s="1"/>
      <c r="J227" s="265"/>
    </row>
    <row r="228" spans="1:10" ht="15.75" customHeight="1">
      <c r="A228" s="1"/>
      <c r="B228" s="301"/>
      <c r="C228" s="304"/>
      <c r="D228" s="301"/>
      <c r="E228" s="1"/>
      <c r="F228" s="304"/>
      <c r="G228" s="1"/>
      <c r="H228" s="313"/>
      <c r="I228" s="1"/>
      <c r="J228" s="265"/>
    </row>
    <row r="229" spans="1:10" ht="15.75" customHeight="1">
      <c r="A229" s="312"/>
      <c r="B229" s="301"/>
      <c r="C229" s="304"/>
      <c r="D229" s="301"/>
      <c r="E229" s="1"/>
      <c r="F229" s="304"/>
      <c r="G229" s="1"/>
      <c r="H229" s="313"/>
      <c r="I229" s="1"/>
      <c r="J229" s="265"/>
    </row>
    <row r="230" spans="1:10" ht="15.75" customHeight="1">
      <c r="A230" s="312"/>
      <c r="B230" s="301"/>
      <c r="C230" s="304"/>
      <c r="D230" s="301"/>
      <c r="E230" s="1"/>
      <c r="F230" s="304"/>
      <c r="G230" s="1"/>
      <c r="H230" s="313"/>
      <c r="I230" s="1"/>
      <c r="J230" s="265"/>
    </row>
    <row r="231" spans="1:10" ht="15.75" customHeight="1">
      <c r="A231" s="1"/>
      <c r="B231" s="301"/>
      <c r="C231" s="304"/>
      <c r="D231" s="301"/>
      <c r="E231" s="1"/>
      <c r="F231" s="304"/>
      <c r="G231" s="301"/>
      <c r="H231" s="313"/>
      <c r="I231" s="1"/>
      <c r="J231" s="265"/>
    </row>
    <row r="232" spans="1:10" ht="15.75" customHeight="1">
      <c r="A232" s="1"/>
      <c r="B232" s="301"/>
      <c r="C232" s="304"/>
      <c r="D232" s="301"/>
      <c r="E232" s="1"/>
      <c r="F232" s="304"/>
      <c r="G232" s="1"/>
      <c r="H232" s="313"/>
      <c r="I232" s="1"/>
      <c r="J232" s="265"/>
    </row>
    <row r="233" spans="1:10" ht="15.75" customHeight="1">
      <c r="A233" s="1"/>
      <c r="B233" s="301"/>
      <c r="C233" s="304"/>
      <c r="D233" s="301"/>
      <c r="E233" s="1"/>
      <c r="F233" s="304"/>
      <c r="G233" s="1"/>
      <c r="H233" s="313"/>
      <c r="I233" s="1"/>
      <c r="J233" s="265"/>
    </row>
    <row r="234" spans="1:10" ht="15.75" customHeight="1">
      <c r="A234" s="1"/>
      <c r="B234" s="301"/>
      <c r="C234" s="304"/>
      <c r="D234" s="301"/>
      <c r="E234" s="1"/>
      <c r="F234" s="304"/>
      <c r="G234" s="1"/>
      <c r="H234" s="313"/>
      <c r="I234" s="1"/>
      <c r="J234" s="265"/>
    </row>
    <row r="235" spans="1:10" ht="15.75" customHeight="1">
      <c r="A235" s="1"/>
      <c r="B235" s="301"/>
      <c r="C235" s="304"/>
      <c r="D235" s="301"/>
      <c r="E235" s="301"/>
      <c r="F235" s="304"/>
      <c r="G235" s="301"/>
      <c r="H235" s="313"/>
      <c r="I235" s="1"/>
      <c r="J235" s="265"/>
    </row>
    <row r="236" spans="1:10" ht="15.75" customHeight="1">
      <c r="A236" s="1"/>
      <c r="B236" s="301"/>
      <c r="C236" s="304"/>
      <c r="D236" s="301"/>
      <c r="E236" s="301"/>
      <c r="F236" s="304"/>
      <c r="G236" s="301"/>
      <c r="H236" s="313"/>
      <c r="I236" s="1"/>
      <c r="J236" s="265"/>
    </row>
    <row r="237" spans="1:10" ht="15.75" customHeight="1">
      <c r="A237" s="1"/>
      <c r="B237" s="301"/>
      <c r="C237" s="304"/>
      <c r="D237" s="301"/>
      <c r="E237" s="1"/>
      <c r="F237" s="304"/>
      <c r="G237" s="301"/>
      <c r="H237" s="313"/>
      <c r="I237" s="1"/>
      <c r="J237" s="265"/>
    </row>
    <row r="238" spans="1:10" ht="15.75" customHeight="1">
      <c r="A238" s="1"/>
      <c r="B238" s="301"/>
      <c r="C238" s="304"/>
      <c r="D238" s="301"/>
      <c r="E238" s="1"/>
      <c r="F238" s="304"/>
      <c r="G238" s="301"/>
      <c r="H238" s="313"/>
      <c r="I238" s="1"/>
      <c r="J238" s="265"/>
    </row>
    <row r="239" spans="1:10" ht="15.75" customHeight="1">
      <c r="A239" s="1"/>
      <c r="B239" s="301"/>
      <c r="C239" s="304"/>
      <c r="D239" s="301"/>
      <c r="E239" s="1"/>
      <c r="F239" s="304"/>
      <c r="G239" s="301"/>
      <c r="H239" s="313"/>
      <c r="I239" s="1"/>
      <c r="J239" s="265"/>
    </row>
    <row r="240" spans="1:10" ht="15.75" customHeight="1">
      <c r="A240" s="1"/>
      <c r="B240" s="301"/>
      <c r="C240" s="304"/>
      <c r="D240" s="301"/>
      <c r="E240" s="1"/>
      <c r="F240" s="304"/>
      <c r="G240" s="301"/>
      <c r="H240" s="313"/>
      <c r="I240" s="1"/>
      <c r="J240" s="265"/>
    </row>
    <row r="241" spans="1:10" ht="15.75" customHeight="1">
      <c r="A241" s="1"/>
      <c r="B241" s="301"/>
      <c r="C241" s="304"/>
      <c r="D241" s="301"/>
      <c r="E241" s="1"/>
      <c r="F241" s="304"/>
      <c r="G241" s="301"/>
      <c r="H241" s="313"/>
      <c r="I241" s="1"/>
      <c r="J241" s="265"/>
    </row>
    <row r="242" spans="1:10" ht="15.75" customHeight="1">
      <c r="A242" s="1"/>
      <c r="B242" s="301"/>
      <c r="C242" s="304"/>
      <c r="D242" s="301"/>
      <c r="E242" s="1"/>
      <c r="F242" s="304"/>
      <c r="G242" s="301"/>
      <c r="H242" s="313"/>
      <c r="I242" s="1"/>
      <c r="J242" s="265"/>
    </row>
    <row r="243" spans="1:10" ht="15.75" customHeight="1">
      <c r="A243" s="1"/>
      <c r="B243" s="301"/>
      <c r="C243" s="304"/>
      <c r="D243" s="301"/>
      <c r="E243" s="1"/>
      <c r="F243" s="304"/>
      <c r="G243" s="301"/>
      <c r="H243" s="313"/>
      <c r="I243" s="1"/>
      <c r="J243" s="265"/>
    </row>
    <row r="244" spans="1:10" ht="15.75" customHeight="1">
      <c r="A244" s="1"/>
      <c r="B244" s="301"/>
      <c r="C244" s="304"/>
      <c r="D244" s="301"/>
      <c r="E244" s="1"/>
      <c r="F244" s="304"/>
      <c r="G244" s="301"/>
      <c r="H244" s="313"/>
      <c r="I244" s="1"/>
      <c r="J244" s="265"/>
    </row>
    <row r="245" spans="1:10" ht="15.75" customHeight="1">
      <c r="A245" s="1"/>
      <c r="B245" s="301"/>
      <c r="C245" s="304"/>
      <c r="D245" s="301"/>
      <c r="E245" s="301"/>
      <c r="F245" s="304"/>
      <c r="G245" s="301"/>
      <c r="H245" s="313"/>
      <c r="I245" s="1"/>
      <c r="J245" s="265"/>
    </row>
    <row r="246" spans="1:10" ht="15.75" customHeight="1">
      <c r="A246" s="1"/>
      <c r="B246" s="301"/>
      <c r="C246" s="304"/>
      <c r="D246" s="301"/>
      <c r="E246" s="1"/>
      <c r="F246" s="304"/>
      <c r="G246" s="301"/>
      <c r="H246" s="313"/>
      <c r="I246" s="1"/>
      <c r="J246" s="265"/>
    </row>
    <row r="247" spans="1:10" ht="15.75" customHeight="1">
      <c r="A247" s="1"/>
      <c r="B247" s="301"/>
      <c r="C247" s="304"/>
      <c r="D247" s="301"/>
      <c r="E247" s="1"/>
      <c r="F247" s="304"/>
      <c r="G247" s="301"/>
      <c r="H247" s="313"/>
      <c r="I247" s="1"/>
      <c r="J247" s="265"/>
    </row>
    <row r="248" spans="1:10" ht="15.75" customHeight="1">
      <c r="A248" s="1"/>
      <c r="B248" s="301"/>
      <c r="C248" s="304"/>
      <c r="D248" s="301"/>
      <c r="E248" s="1"/>
      <c r="F248" s="304"/>
      <c r="G248" s="301"/>
      <c r="H248" s="313"/>
      <c r="I248" s="1"/>
      <c r="J248" s="265"/>
    </row>
    <row r="249" spans="1:10" ht="15.75" customHeight="1">
      <c r="A249" s="1"/>
      <c r="B249" s="301"/>
      <c r="C249" s="304"/>
      <c r="D249" s="301"/>
      <c r="E249" s="1"/>
      <c r="F249" s="304"/>
      <c r="G249" s="301"/>
      <c r="H249" s="313"/>
      <c r="I249" s="1"/>
      <c r="J249" s="265"/>
    </row>
    <row r="250" spans="1:10" ht="15.75" customHeight="1">
      <c r="A250" s="1"/>
      <c r="B250" s="301"/>
      <c r="C250" s="304"/>
      <c r="D250" s="301"/>
      <c r="E250" s="1"/>
      <c r="F250" s="304"/>
      <c r="G250" s="301"/>
      <c r="H250" s="313"/>
      <c r="I250" s="1"/>
      <c r="J250" s="265"/>
    </row>
    <row r="251" spans="1:10" ht="15.75" customHeight="1">
      <c r="A251" s="1"/>
      <c r="B251" s="301"/>
      <c r="C251" s="304"/>
      <c r="D251" s="301"/>
      <c r="E251" s="1"/>
      <c r="F251" s="304"/>
      <c r="G251" s="301"/>
      <c r="H251" s="313"/>
      <c r="I251" s="1"/>
      <c r="J251" s="265"/>
    </row>
    <row r="252" spans="1:10" ht="15.75" customHeight="1">
      <c r="A252" s="1"/>
      <c r="B252" s="301"/>
      <c r="C252" s="304"/>
      <c r="D252" s="301"/>
      <c r="E252" s="1"/>
      <c r="F252" s="304"/>
      <c r="G252" s="301"/>
      <c r="H252" s="313"/>
      <c r="I252" s="1"/>
      <c r="J252" s="265"/>
    </row>
    <row r="253" spans="1:10" ht="15.75" customHeight="1">
      <c r="A253" s="1"/>
      <c r="B253" s="301"/>
      <c r="C253" s="304"/>
      <c r="D253" s="301"/>
      <c r="E253" s="1"/>
      <c r="F253" s="304"/>
      <c r="G253" s="301"/>
      <c r="H253" s="313"/>
      <c r="I253" s="1"/>
      <c r="J253" s="265"/>
    </row>
    <row r="254" spans="1:10" ht="15.75" customHeight="1">
      <c r="A254" s="1"/>
      <c r="B254" s="301"/>
      <c r="C254" s="304"/>
      <c r="D254" s="301"/>
      <c r="E254" s="1"/>
      <c r="F254" s="304"/>
      <c r="G254" s="301"/>
      <c r="H254" s="313"/>
      <c r="I254" s="1"/>
      <c r="J254" s="265"/>
    </row>
    <row r="255" spans="1:10" ht="15.75" customHeight="1">
      <c r="A255" s="1"/>
      <c r="B255" s="301"/>
      <c r="C255" s="304"/>
      <c r="D255" s="301"/>
      <c r="E255" s="1"/>
      <c r="F255" s="304"/>
      <c r="G255" s="301"/>
      <c r="H255" s="313"/>
      <c r="I255" s="1"/>
      <c r="J255" s="265"/>
    </row>
    <row r="256" spans="1:10" ht="15.75" customHeight="1">
      <c r="A256" s="1"/>
      <c r="B256" s="301"/>
      <c r="C256" s="304"/>
      <c r="D256" s="301"/>
      <c r="E256" s="1"/>
      <c r="F256" s="304"/>
      <c r="G256" s="301"/>
      <c r="H256" s="313"/>
      <c r="I256" s="1"/>
      <c r="J256" s="265"/>
    </row>
    <row r="257" spans="1:10" ht="15.75" customHeight="1">
      <c r="A257" s="1"/>
      <c r="B257" s="301"/>
      <c r="C257" s="304"/>
      <c r="D257" s="301"/>
      <c r="E257" s="1"/>
      <c r="F257" s="304"/>
      <c r="G257" s="301"/>
      <c r="H257" s="313"/>
      <c r="I257" s="1"/>
      <c r="J257" s="265"/>
    </row>
    <row r="258" spans="1:10" ht="15.75" customHeight="1">
      <c r="A258" s="1"/>
      <c r="B258" s="301"/>
      <c r="C258" s="304"/>
      <c r="D258" s="301"/>
      <c r="E258" s="1"/>
      <c r="F258" s="304"/>
      <c r="G258" s="301"/>
      <c r="H258" s="313"/>
      <c r="I258" s="1"/>
      <c r="J258" s="265"/>
    </row>
    <row r="259" spans="1:10" ht="15.75" customHeight="1">
      <c r="A259" s="312"/>
      <c r="B259" s="301"/>
      <c r="C259" s="304"/>
      <c r="D259" s="301"/>
      <c r="E259" s="1"/>
      <c r="F259" s="304"/>
      <c r="G259" s="301"/>
      <c r="H259" s="313"/>
      <c r="I259" s="1"/>
      <c r="J259" s="265"/>
    </row>
    <row r="260" spans="1:10" ht="15.75" customHeight="1">
      <c r="A260" s="312"/>
      <c r="B260" s="301"/>
      <c r="C260" s="304"/>
      <c r="D260" s="301"/>
      <c r="E260" s="1"/>
      <c r="F260" s="304"/>
      <c r="G260" s="301"/>
      <c r="H260" s="313"/>
      <c r="I260" s="1"/>
      <c r="J260" s="265"/>
    </row>
    <row r="261" spans="1:10" ht="15.75" customHeight="1">
      <c r="A261" s="1"/>
      <c r="B261" s="301"/>
      <c r="C261" s="304"/>
      <c r="D261" s="301"/>
      <c r="E261" s="1"/>
      <c r="F261" s="304"/>
      <c r="G261" s="301"/>
      <c r="H261" s="313"/>
      <c r="I261" s="1"/>
      <c r="J261" s="265"/>
    </row>
    <row r="262" spans="1:10" ht="15.75" customHeight="1">
      <c r="A262" s="1"/>
      <c r="B262" s="301"/>
      <c r="C262" s="304"/>
      <c r="D262" s="301"/>
      <c r="E262" s="1"/>
      <c r="F262" s="304"/>
      <c r="G262" s="301"/>
      <c r="H262" s="313"/>
      <c r="I262" s="1"/>
      <c r="J262" s="265"/>
    </row>
    <row r="263" spans="1:10" ht="15.75" customHeight="1">
      <c r="A263" s="312"/>
      <c r="B263" s="301"/>
      <c r="C263" s="304"/>
      <c r="D263" s="301"/>
      <c r="E263" s="1"/>
      <c r="F263" s="304"/>
      <c r="G263" s="301"/>
      <c r="H263" s="313"/>
      <c r="I263" s="1"/>
      <c r="J263" s="265"/>
    </row>
    <row r="264" spans="1:10" ht="15.75" customHeight="1">
      <c r="A264" s="1"/>
      <c r="B264" s="301"/>
      <c r="C264" s="304"/>
      <c r="D264" s="301"/>
      <c r="E264" s="1"/>
      <c r="F264" s="304"/>
      <c r="G264" s="301"/>
      <c r="H264" s="313"/>
      <c r="I264" s="1"/>
      <c r="J264" s="265"/>
    </row>
    <row r="265" spans="1:10" ht="15.75" customHeight="1">
      <c r="A265" s="1"/>
      <c r="B265" s="301"/>
      <c r="C265" s="304"/>
      <c r="D265" s="301"/>
      <c r="E265" s="1"/>
      <c r="F265" s="304"/>
      <c r="G265" s="301"/>
      <c r="H265" s="313"/>
      <c r="I265" s="1"/>
      <c r="J265" s="265"/>
    </row>
    <row r="266" spans="1:10" ht="15.75" customHeight="1">
      <c r="A266" s="1"/>
      <c r="B266" s="301"/>
      <c r="C266" s="304"/>
      <c r="D266" s="301"/>
      <c r="E266" s="1"/>
      <c r="F266" s="304"/>
      <c r="G266" s="301"/>
      <c r="H266" s="313"/>
      <c r="I266" s="1"/>
      <c r="J266" s="265"/>
    </row>
    <row r="267" spans="1:10" ht="15.75" customHeight="1">
      <c r="A267" s="1"/>
      <c r="B267" s="301"/>
      <c r="C267" s="304"/>
      <c r="D267" s="301"/>
      <c r="E267" s="1"/>
      <c r="F267" s="314"/>
      <c r="G267" s="1"/>
      <c r="H267" s="313"/>
      <c r="I267" s="1"/>
      <c r="J267" s="265"/>
    </row>
    <row r="268" spans="1:10" ht="15.75" customHeight="1">
      <c r="A268" s="303"/>
      <c r="B268" s="303"/>
      <c r="C268" s="303"/>
      <c r="D268" s="303"/>
      <c r="E268" s="303"/>
      <c r="F268" s="303"/>
      <c r="G268" s="303"/>
      <c r="H268" s="303"/>
      <c r="I268" s="303"/>
      <c r="J268" s="265"/>
    </row>
    <row r="269" spans="1:10" ht="15.75" customHeight="1">
      <c r="A269" s="303"/>
      <c r="B269" s="303"/>
      <c r="C269" s="303"/>
      <c r="D269" s="303"/>
      <c r="E269" s="303"/>
      <c r="F269" s="303"/>
      <c r="G269" s="303"/>
      <c r="H269" s="303"/>
      <c r="I269" s="303"/>
      <c r="J269" s="265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5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5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5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5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5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5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5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5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5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5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5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5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5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5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5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65"/>
    </row>
    <row r="286" spans="1:1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265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65"/>
    </row>
    <row r="288" spans="1:1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265"/>
    </row>
    <row r="289" spans="1:1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265"/>
    </row>
    <row r="290" spans="1:1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265"/>
    </row>
    <row r="291" spans="1:10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265"/>
    </row>
    <row r="292" spans="1:10" ht="15.75" customHeight="1"/>
    <row r="293" spans="1:10" ht="15.75" customHeight="1"/>
    <row r="294" spans="1:10" ht="15.75" customHeight="1"/>
    <row r="295" spans="1:10" ht="15.75" customHeight="1"/>
    <row r="296" spans="1:10" ht="15.75" customHeight="1"/>
    <row r="297" spans="1:10" ht="15.75" customHeight="1"/>
    <row r="298" spans="1:10" ht="15.75" customHeight="1"/>
    <row r="299" spans="1:10" ht="15.75" customHeight="1"/>
    <row r="300" spans="1:10" ht="15.75" customHeight="1"/>
    <row r="301" spans="1:10" ht="15.75" customHeight="1"/>
    <row r="302" spans="1:10" ht="15.75" customHeight="1"/>
    <row r="303" spans="1:10" ht="15.75" customHeight="1"/>
    <row r="304" spans="1:10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17">
    <mergeCell ref="A181:A182"/>
    <mergeCell ref="B181:B182"/>
    <mergeCell ref="E181:E182"/>
    <mergeCell ref="E185:E186"/>
    <mergeCell ref="I224:I226"/>
    <mergeCell ref="C181:C182"/>
    <mergeCell ref="D181:D182"/>
    <mergeCell ref="A184:D184"/>
    <mergeCell ref="A185:A186"/>
    <mergeCell ref="B185:B186"/>
    <mergeCell ref="C185:C186"/>
    <mergeCell ref="D185:D186"/>
    <mergeCell ref="A2:K2"/>
    <mergeCell ref="A36:G36"/>
    <mergeCell ref="A41:G41"/>
    <mergeCell ref="F72:H72"/>
    <mergeCell ref="A131:H131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Y1010"/>
  <sheetViews>
    <sheetView workbookViewId="0"/>
  </sheetViews>
  <sheetFormatPr defaultColWidth="14.42578125" defaultRowHeight="15" customHeight="1"/>
  <cols>
    <col min="1" max="1" width="50.28515625" customWidth="1"/>
    <col min="2" max="2" width="16.8554687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8.140625" customWidth="1"/>
    <col min="12" max="12" width="13.28515625" customWidth="1"/>
    <col min="13" max="26" width="8.85546875" customWidth="1"/>
  </cols>
  <sheetData>
    <row r="2" spans="1:12" ht="24">
      <c r="A2" s="521" t="s">
        <v>0</v>
      </c>
      <c r="B2" s="522"/>
      <c r="C2" s="522"/>
      <c r="D2" s="522"/>
      <c r="E2" s="522"/>
      <c r="F2" s="522"/>
      <c r="G2" s="522"/>
      <c r="H2" s="522"/>
      <c r="I2" s="522"/>
      <c r="J2" s="522"/>
      <c r="K2" s="522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966</v>
      </c>
      <c r="B4" s="19" t="s">
        <v>14</v>
      </c>
      <c r="C4" s="11">
        <v>1</v>
      </c>
      <c r="D4" s="12">
        <v>0</v>
      </c>
      <c r="E4" s="13"/>
      <c r="F4" s="14"/>
      <c r="G4" s="12">
        <f t="shared" ref="G4:G33" si="0">D4+E4-F4</f>
        <v>0</v>
      </c>
      <c r="H4" s="14">
        <v>1</v>
      </c>
      <c r="I4" s="15">
        <f t="shared" ref="I4:I33" si="1">C4*G4*H4</f>
        <v>0</v>
      </c>
      <c r="J4" s="16">
        <v>0</v>
      </c>
      <c r="K4" s="17">
        <v>190</v>
      </c>
      <c r="L4" s="17">
        <f t="shared" ref="L4:L33" si="2">J4*K4</f>
        <v>0</v>
      </c>
    </row>
    <row r="5" spans="1:12">
      <c r="A5" s="9" t="s">
        <v>967</v>
      </c>
      <c r="B5" s="19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968</v>
      </c>
      <c r="B6" s="19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969</v>
      </c>
      <c r="B7" s="19" t="s">
        <v>16</v>
      </c>
      <c r="C7" s="11">
        <v>1</v>
      </c>
      <c r="D7" s="12">
        <v>0</v>
      </c>
      <c r="E7" s="13"/>
      <c r="F7" s="14"/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970</v>
      </c>
      <c r="B8" s="19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971</v>
      </c>
      <c r="B9" s="19" t="s">
        <v>16</v>
      </c>
      <c r="C9" s="11">
        <v>0.5</v>
      </c>
      <c r="D9" s="12">
        <v>0</v>
      </c>
      <c r="E9" s="13"/>
      <c r="F9" s="14"/>
      <c r="G9" s="12">
        <f t="shared" si="0"/>
        <v>0</v>
      </c>
      <c r="H9" s="14">
        <v>10</v>
      </c>
      <c r="I9" s="15">
        <f t="shared" si="1"/>
        <v>0</v>
      </c>
      <c r="J9" s="16">
        <f t="shared" si="3"/>
        <v>0</v>
      </c>
      <c r="K9" s="17">
        <v>87.5</v>
      </c>
      <c r="L9" s="17">
        <f t="shared" si="2"/>
        <v>0</v>
      </c>
    </row>
    <row r="10" spans="1:12">
      <c r="A10" s="9" t="s">
        <v>972</v>
      </c>
      <c r="B10" s="19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973</v>
      </c>
      <c r="B11" s="19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974</v>
      </c>
      <c r="B12" s="19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975</v>
      </c>
      <c r="B13" s="19" t="s">
        <v>16</v>
      </c>
      <c r="C13" s="11">
        <v>1</v>
      </c>
      <c r="D13" s="12">
        <v>0</v>
      </c>
      <c r="E13" s="13"/>
      <c r="F13" s="14"/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976</v>
      </c>
      <c r="B14" s="19" t="s">
        <v>26</v>
      </c>
      <c r="C14" s="11">
        <v>0.2</v>
      </c>
      <c r="D14" s="12">
        <v>275</v>
      </c>
      <c r="E14" s="13"/>
      <c r="F14" s="14"/>
      <c r="G14" s="12">
        <f t="shared" si="0"/>
        <v>275</v>
      </c>
      <c r="H14" s="14">
        <v>18</v>
      </c>
      <c r="I14" s="15">
        <f t="shared" si="1"/>
        <v>990</v>
      </c>
      <c r="J14" s="16">
        <f t="shared" si="4"/>
        <v>4950</v>
      </c>
      <c r="K14" s="17">
        <v>68</v>
      </c>
      <c r="L14" s="17">
        <f t="shared" si="2"/>
        <v>336600</v>
      </c>
    </row>
    <row r="15" spans="1:12">
      <c r="A15" s="9" t="s">
        <v>977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90">
        <v>0</v>
      </c>
      <c r="L15" s="17">
        <f t="shared" si="2"/>
        <v>0</v>
      </c>
    </row>
    <row r="16" spans="1:12" ht="29.25">
      <c r="A16" s="21" t="s">
        <v>978</v>
      </c>
      <c r="B16" s="19" t="s">
        <v>26</v>
      </c>
      <c r="C16" s="11">
        <v>0.2</v>
      </c>
      <c r="D16" s="12">
        <v>46</v>
      </c>
      <c r="E16" s="22"/>
      <c r="F16" s="14"/>
      <c r="G16" s="12">
        <f t="shared" si="0"/>
        <v>46</v>
      </c>
      <c r="H16" s="14">
        <v>18</v>
      </c>
      <c r="I16" s="15">
        <f t="shared" si="1"/>
        <v>165.60000000000002</v>
      </c>
      <c r="J16" s="16">
        <f t="shared" ref="J16:J19" si="5">H16*G16</f>
        <v>828</v>
      </c>
      <c r="K16" s="17">
        <v>70</v>
      </c>
      <c r="L16" s="17">
        <f t="shared" si="2"/>
        <v>57960</v>
      </c>
    </row>
    <row r="17" spans="1:12">
      <c r="A17" s="21" t="s">
        <v>979</v>
      </c>
      <c r="B17" s="19" t="s">
        <v>26</v>
      </c>
      <c r="C17" s="11">
        <v>0.2</v>
      </c>
      <c r="D17" s="12">
        <v>195</v>
      </c>
      <c r="E17" s="22"/>
      <c r="F17" s="14"/>
      <c r="G17" s="12">
        <f t="shared" si="0"/>
        <v>195</v>
      </c>
      <c r="H17" s="14">
        <v>18</v>
      </c>
      <c r="I17" s="15">
        <f t="shared" si="1"/>
        <v>702</v>
      </c>
      <c r="J17" s="16">
        <f t="shared" si="5"/>
        <v>3510</v>
      </c>
      <c r="K17" s="17">
        <v>94.1</v>
      </c>
      <c r="L17" s="17">
        <f t="shared" si="2"/>
        <v>330291</v>
      </c>
    </row>
    <row r="18" spans="1:12">
      <c r="A18" s="9" t="s">
        <v>980</v>
      </c>
      <c r="B18" s="19" t="s">
        <v>26</v>
      </c>
      <c r="C18" s="11">
        <v>0.2</v>
      </c>
      <c r="D18" s="23">
        <v>34</v>
      </c>
      <c r="E18" s="13"/>
      <c r="F18" s="14"/>
      <c r="G18" s="12">
        <f t="shared" si="0"/>
        <v>34</v>
      </c>
      <c r="H18" s="14">
        <v>18</v>
      </c>
      <c r="I18" s="15">
        <f t="shared" si="1"/>
        <v>122.4</v>
      </c>
      <c r="J18" s="16">
        <f t="shared" si="5"/>
        <v>612</v>
      </c>
      <c r="K18" s="17">
        <v>70</v>
      </c>
      <c r="L18" s="17">
        <f t="shared" si="2"/>
        <v>42840</v>
      </c>
    </row>
    <row r="19" spans="1:12">
      <c r="A19" s="9" t="s">
        <v>31</v>
      </c>
      <c r="B19" s="10"/>
      <c r="C19" s="11">
        <v>1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981</v>
      </c>
      <c r="B20" s="19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3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982</v>
      </c>
      <c r="B21" s="19" t="s">
        <v>34</v>
      </c>
      <c r="C21" s="11">
        <v>0.11</v>
      </c>
      <c r="D21" s="12">
        <v>0</v>
      </c>
      <c r="E21" s="13"/>
      <c r="F21" s="14"/>
      <c r="G21" s="12">
        <f t="shared" si="0"/>
        <v>0</v>
      </c>
      <c r="H21" s="14">
        <v>10</v>
      </c>
      <c r="I21" s="15">
        <f t="shared" si="1"/>
        <v>0</v>
      </c>
      <c r="J21" s="16">
        <f t="shared" si="6"/>
        <v>0</v>
      </c>
      <c r="K21" s="17">
        <v>39</v>
      </c>
      <c r="L21" s="17">
        <f t="shared" si="2"/>
        <v>0</v>
      </c>
    </row>
    <row r="22" spans="1:12" ht="15.75" customHeight="1">
      <c r="A22" s="9" t="s">
        <v>983</v>
      </c>
      <c r="B22" s="19" t="s">
        <v>34</v>
      </c>
      <c r="C22" s="11">
        <v>0.11</v>
      </c>
      <c r="D22" s="12">
        <v>9</v>
      </c>
      <c r="E22" s="13"/>
      <c r="F22" s="14"/>
      <c r="G22" s="12">
        <f t="shared" si="0"/>
        <v>9</v>
      </c>
      <c r="H22" s="14">
        <v>10</v>
      </c>
      <c r="I22" s="15">
        <f t="shared" si="1"/>
        <v>9.9</v>
      </c>
      <c r="J22" s="16">
        <f t="shared" si="6"/>
        <v>90</v>
      </c>
      <c r="K22" s="17">
        <v>39</v>
      </c>
      <c r="L22" s="17">
        <f t="shared" si="2"/>
        <v>3510</v>
      </c>
    </row>
    <row r="23" spans="1:12" ht="15.75" customHeight="1">
      <c r="A23" s="9" t="s">
        <v>984</v>
      </c>
      <c r="B23" s="19" t="s">
        <v>34</v>
      </c>
      <c r="C23" s="11">
        <v>0.11</v>
      </c>
      <c r="D23" s="12">
        <v>2</v>
      </c>
      <c r="E23" s="13"/>
      <c r="F23" s="14"/>
      <c r="G23" s="12">
        <f t="shared" si="0"/>
        <v>2</v>
      </c>
      <c r="H23" s="14">
        <v>10</v>
      </c>
      <c r="I23" s="15">
        <f t="shared" si="1"/>
        <v>2.2000000000000002</v>
      </c>
      <c r="J23" s="16">
        <f t="shared" si="6"/>
        <v>20</v>
      </c>
      <c r="K23" s="17">
        <v>39</v>
      </c>
      <c r="L23" s="17">
        <f t="shared" si="2"/>
        <v>780</v>
      </c>
    </row>
    <row r="24" spans="1:12" ht="15.75" customHeight="1">
      <c r="A24" s="9" t="s">
        <v>985</v>
      </c>
      <c r="B24" s="19" t="s">
        <v>34</v>
      </c>
      <c r="C24" s="11">
        <v>0.11</v>
      </c>
      <c r="D24" s="12">
        <v>5</v>
      </c>
      <c r="E24" s="13"/>
      <c r="F24" s="14"/>
      <c r="G24" s="12">
        <f t="shared" si="0"/>
        <v>5</v>
      </c>
      <c r="H24" s="14">
        <v>10</v>
      </c>
      <c r="I24" s="15">
        <f t="shared" si="1"/>
        <v>5.5</v>
      </c>
      <c r="J24" s="16">
        <f t="shared" si="6"/>
        <v>50</v>
      </c>
      <c r="K24" s="17">
        <v>39</v>
      </c>
      <c r="L24" s="17">
        <f t="shared" si="2"/>
        <v>1950</v>
      </c>
    </row>
    <row r="25" spans="1:12" ht="15.75" customHeight="1">
      <c r="A25" s="146" t="s">
        <v>986</v>
      </c>
      <c r="B25" s="19" t="s">
        <v>34</v>
      </c>
      <c r="C25" s="11">
        <v>0.1</v>
      </c>
      <c r="D25" s="12">
        <v>1440</v>
      </c>
      <c r="E25" s="14"/>
      <c r="F25" s="14">
        <v>1440</v>
      </c>
      <c r="G25" s="12">
        <f t="shared" si="0"/>
        <v>0</v>
      </c>
      <c r="H25" s="14">
        <v>12</v>
      </c>
      <c r="I25" s="15">
        <f t="shared" si="1"/>
        <v>0</v>
      </c>
      <c r="J25" s="16">
        <f t="shared" si="6"/>
        <v>0</v>
      </c>
      <c r="K25" s="17">
        <v>32.5</v>
      </c>
      <c r="L25" s="17">
        <f t="shared" si="2"/>
        <v>0</v>
      </c>
    </row>
    <row r="26" spans="1:12" ht="15.75" customHeight="1">
      <c r="A26" s="146" t="s">
        <v>987</v>
      </c>
      <c r="B26" s="19" t="s">
        <v>34</v>
      </c>
      <c r="C26" s="11">
        <v>0.1</v>
      </c>
      <c r="D26" s="12">
        <v>1440</v>
      </c>
      <c r="E26" s="14">
        <v>288</v>
      </c>
      <c r="F26" s="14">
        <v>1728</v>
      </c>
      <c r="G26" s="12">
        <f t="shared" si="0"/>
        <v>0</v>
      </c>
      <c r="H26" s="14">
        <v>12</v>
      </c>
      <c r="I26" s="15">
        <f t="shared" si="1"/>
        <v>0</v>
      </c>
      <c r="J26" s="16">
        <f t="shared" si="6"/>
        <v>0</v>
      </c>
      <c r="K26" s="17">
        <v>32.5</v>
      </c>
      <c r="L26" s="17">
        <f t="shared" si="2"/>
        <v>0</v>
      </c>
    </row>
    <row r="27" spans="1:12" ht="15.75" customHeight="1">
      <c r="A27" s="146" t="s">
        <v>988</v>
      </c>
      <c r="B27" s="19" t="s">
        <v>34</v>
      </c>
      <c r="C27" s="11">
        <v>0.1</v>
      </c>
      <c r="D27" s="12">
        <v>0</v>
      </c>
      <c r="E27" s="14"/>
      <c r="F27" s="14"/>
      <c r="G27" s="12">
        <f t="shared" si="0"/>
        <v>0</v>
      </c>
      <c r="H27" s="14">
        <v>12</v>
      </c>
      <c r="I27" s="15">
        <f t="shared" si="1"/>
        <v>0</v>
      </c>
      <c r="J27" s="16">
        <f t="shared" si="6"/>
        <v>0</v>
      </c>
      <c r="K27" s="17">
        <v>32.5</v>
      </c>
      <c r="L27" s="17">
        <f t="shared" si="2"/>
        <v>0</v>
      </c>
    </row>
    <row r="28" spans="1:12" ht="15.75" customHeight="1">
      <c r="A28" s="146" t="s">
        <v>989</v>
      </c>
      <c r="B28" s="19" t="s">
        <v>34</v>
      </c>
      <c r="C28" s="11">
        <v>0.1</v>
      </c>
      <c r="D28" s="12">
        <v>0</v>
      </c>
      <c r="E28" s="14"/>
      <c r="F28" s="14"/>
      <c r="G28" s="12">
        <f t="shared" si="0"/>
        <v>0</v>
      </c>
      <c r="H28" s="14">
        <v>12</v>
      </c>
      <c r="I28" s="15">
        <f t="shared" si="1"/>
        <v>0</v>
      </c>
      <c r="J28" s="16">
        <f t="shared" si="6"/>
        <v>0</v>
      </c>
      <c r="K28" s="17">
        <v>32.5</v>
      </c>
      <c r="L28" s="17">
        <f t="shared" si="2"/>
        <v>0</v>
      </c>
    </row>
    <row r="29" spans="1:12" ht="15.75" customHeight="1">
      <c r="A29" s="146" t="s">
        <v>990</v>
      </c>
      <c r="B29" s="19" t="s">
        <v>34</v>
      </c>
      <c r="C29" s="11">
        <v>0.1</v>
      </c>
      <c r="D29" s="12">
        <v>0</v>
      </c>
      <c r="E29" s="14"/>
      <c r="F29" s="14"/>
      <c r="G29" s="12">
        <f t="shared" si="0"/>
        <v>0</v>
      </c>
      <c r="H29" s="14">
        <v>12</v>
      </c>
      <c r="I29" s="15">
        <f t="shared" si="1"/>
        <v>0</v>
      </c>
      <c r="J29" s="16">
        <f t="shared" si="6"/>
        <v>0</v>
      </c>
      <c r="K29" s="17">
        <v>34</v>
      </c>
      <c r="L29" s="17">
        <f t="shared" si="2"/>
        <v>0</v>
      </c>
    </row>
    <row r="30" spans="1:12" ht="15.75" customHeight="1">
      <c r="A30" s="146" t="s">
        <v>991</v>
      </c>
      <c r="B30" s="19" t="s">
        <v>34</v>
      </c>
      <c r="C30" s="11">
        <v>0.1</v>
      </c>
      <c r="D30" s="12">
        <v>0</v>
      </c>
      <c r="E30" s="14"/>
      <c r="F30" s="14"/>
      <c r="G30" s="12">
        <f t="shared" si="0"/>
        <v>0</v>
      </c>
      <c r="H30" s="14">
        <v>12</v>
      </c>
      <c r="I30" s="15">
        <f t="shared" si="1"/>
        <v>0</v>
      </c>
      <c r="J30" s="16">
        <f t="shared" si="6"/>
        <v>0</v>
      </c>
      <c r="K30" s="17">
        <v>34</v>
      </c>
      <c r="L30" s="17">
        <f t="shared" si="2"/>
        <v>0</v>
      </c>
    </row>
    <row r="31" spans="1:12" ht="15.75" customHeight="1">
      <c r="A31" s="146" t="s">
        <v>992</v>
      </c>
      <c r="B31" s="19" t="s">
        <v>34</v>
      </c>
      <c r="C31" s="11">
        <v>0.1</v>
      </c>
      <c r="D31" s="12">
        <v>0</v>
      </c>
      <c r="E31" s="14"/>
      <c r="F31" s="14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6" t="s">
        <v>993</v>
      </c>
      <c r="B32" s="19" t="s">
        <v>34</v>
      </c>
      <c r="C32" s="11">
        <v>0.1</v>
      </c>
      <c r="D32" s="12">
        <v>0</v>
      </c>
      <c r="E32" s="14"/>
      <c r="F32" s="14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146" t="s">
        <v>647</v>
      </c>
      <c r="B33" s="19" t="s">
        <v>26</v>
      </c>
      <c r="C33" s="11">
        <v>0.2</v>
      </c>
      <c r="D33" s="12">
        <v>80</v>
      </c>
      <c r="E33" s="14"/>
      <c r="F33" s="14"/>
      <c r="G33" s="12">
        <f t="shared" si="0"/>
        <v>80</v>
      </c>
      <c r="H33" s="14">
        <v>18</v>
      </c>
      <c r="I33" s="15">
        <f t="shared" si="1"/>
        <v>288</v>
      </c>
      <c r="J33" s="16">
        <f t="shared" si="6"/>
        <v>1440</v>
      </c>
      <c r="K33" s="17">
        <v>94.1</v>
      </c>
      <c r="L33" s="17">
        <f t="shared" si="2"/>
        <v>135504</v>
      </c>
    </row>
    <row r="34" spans="1:12" ht="15.75" customHeight="1">
      <c r="A34" s="25"/>
      <c r="B34" s="258"/>
      <c r="C34" s="26">
        <f t="shared" ref="C34:G34" si="7">SUM(C4:C33)</f>
        <v>13.439999999999991</v>
      </c>
      <c r="D34" s="27">
        <f t="shared" si="7"/>
        <v>3526</v>
      </c>
      <c r="E34" s="27">
        <f t="shared" si="7"/>
        <v>288</v>
      </c>
      <c r="F34" s="27">
        <f t="shared" si="7"/>
        <v>3168</v>
      </c>
      <c r="G34" s="27">
        <f t="shared" si="7"/>
        <v>646</v>
      </c>
      <c r="H34" s="28"/>
      <c r="I34" s="29">
        <f t="shared" ref="I34:J34" si="8">SUM(I4:I33)</f>
        <v>2285.6000000000004</v>
      </c>
      <c r="J34" s="30">
        <f t="shared" si="8"/>
        <v>11500</v>
      </c>
      <c r="K34" s="31"/>
      <c r="L34" s="32">
        <f>SUM(L4:L33)</f>
        <v>909435</v>
      </c>
    </row>
    <row r="35" spans="1:12" ht="15.75" customHeight="1"/>
    <row r="36" spans="1:12" ht="15.75" customHeight="1">
      <c r="A36" s="523" t="s">
        <v>39</v>
      </c>
      <c r="B36" s="524"/>
      <c r="C36" s="524"/>
      <c r="D36" s="524"/>
      <c r="E36" s="524"/>
      <c r="F36" s="524"/>
      <c r="G36" s="525"/>
    </row>
    <row r="37" spans="1:12" ht="15.75" customHeight="1">
      <c r="A37" s="33" t="s">
        <v>40</v>
      </c>
      <c r="B37" s="34" t="s">
        <v>1</v>
      </c>
      <c r="C37" s="5" t="s">
        <v>41</v>
      </c>
      <c r="D37" s="35" t="s">
        <v>42</v>
      </c>
      <c r="E37" s="36" t="s">
        <v>43</v>
      </c>
      <c r="F37" s="5" t="s">
        <v>44</v>
      </c>
      <c r="G37" s="37" t="s">
        <v>45</v>
      </c>
    </row>
    <row r="38" spans="1:12" ht="15.75" customHeight="1">
      <c r="A38" s="38" t="s">
        <v>46</v>
      </c>
      <c r="B38" s="39" t="s">
        <v>47</v>
      </c>
      <c r="C38" s="15">
        <v>0</v>
      </c>
      <c r="D38" s="15">
        <v>0</v>
      </c>
      <c r="E38" s="15">
        <v>0</v>
      </c>
      <c r="F38" s="15">
        <f t="shared" ref="F38:F39" si="9">C38+D38-E38</f>
        <v>0</v>
      </c>
      <c r="G38" s="40">
        <f>C38</f>
        <v>0</v>
      </c>
    </row>
    <row r="39" spans="1:12" ht="15.75" customHeight="1">
      <c r="A39" s="33" t="s">
        <v>48</v>
      </c>
      <c r="B39" s="41" t="s">
        <v>49</v>
      </c>
      <c r="C39" s="15">
        <v>7000</v>
      </c>
      <c r="D39" s="15"/>
      <c r="E39" s="15">
        <v>0</v>
      </c>
      <c r="F39" s="15">
        <f t="shared" si="9"/>
        <v>7000</v>
      </c>
      <c r="G39" s="40">
        <v>0</v>
      </c>
    </row>
    <row r="40" spans="1:12" ht="15.75" customHeight="1"/>
    <row r="41" spans="1:12" ht="15.75" customHeight="1">
      <c r="A41" s="526" t="s">
        <v>50</v>
      </c>
      <c r="B41" s="527"/>
      <c r="C41" s="527"/>
      <c r="D41" s="527"/>
      <c r="E41" s="527"/>
      <c r="F41" s="527"/>
      <c r="G41" s="528"/>
    </row>
    <row r="42" spans="1:12" ht="15.75" customHeight="1">
      <c r="A42" s="259"/>
      <c r="B42" s="44" t="s">
        <v>51</v>
      </c>
      <c r="C42" s="45" t="s">
        <v>52</v>
      </c>
      <c r="D42" s="46" t="s">
        <v>53</v>
      </c>
      <c r="E42" s="46" t="s">
        <v>54</v>
      </c>
      <c r="F42" s="47" t="s">
        <v>11</v>
      </c>
      <c r="G42" s="48" t="s">
        <v>55</v>
      </c>
    </row>
    <row r="43" spans="1:12" ht="15.75" customHeight="1">
      <c r="A43" s="49" t="s">
        <v>56</v>
      </c>
      <c r="B43" s="53">
        <v>14.699999999999932</v>
      </c>
      <c r="C43" s="51"/>
      <c r="D43" s="52"/>
      <c r="E43" s="53">
        <f t="shared" ref="E43:E69" si="10">B43+C43-D43</f>
        <v>14.699999999999932</v>
      </c>
      <c r="F43" s="54">
        <v>196</v>
      </c>
      <c r="G43" s="55">
        <f t="shared" ref="G43:G69" si="11">E43*F43</f>
        <v>2881.1999999999866</v>
      </c>
    </row>
    <row r="44" spans="1:12" ht="15.75" customHeight="1">
      <c r="A44" s="49" t="s">
        <v>994</v>
      </c>
      <c r="B44" s="53">
        <v>5000</v>
      </c>
      <c r="C44" s="51"/>
      <c r="D44" s="52">
        <v>988</v>
      </c>
      <c r="E44" s="53">
        <f t="shared" si="10"/>
        <v>4012</v>
      </c>
      <c r="F44" s="54">
        <v>196</v>
      </c>
      <c r="G44" s="55">
        <f t="shared" si="11"/>
        <v>786352</v>
      </c>
    </row>
    <row r="45" spans="1:12" ht="15.75" customHeight="1">
      <c r="A45" s="49" t="s">
        <v>995</v>
      </c>
      <c r="B45" s="53">
        <v>30.299999999999969</v>
      </c>
      <c r="C45" s="51">
        <v>154</v>
      </c>
      <c r="D45" s="52">
        <v>120</v>
      </c>
      <c r="E45" s="53">
        <f t="shared" si="10"/>
        <v>64.299999999999955</v>
      </c>
      <c r="F45" s="54">
        <v>196</v>
      </c>
      <c r="G45" s="55">
        <f t="shared" si="11"/>
        <v>12602.799999999992</v>
      </c>
    </row>
    <row r="46" spans="1:12" ht="15.75" customHeight="1">
      <c r="A46" s="49" t="s">
        <v>996</v>
      </c>
      <c r="B46" s="53">
        <v>39</v>
      </c>
      <c r="C46" s="51">
        <v>540</v>
      </c>
      <c r="D46" s="52">
        <v>60.5</v>
      </c>
      <c r="E46" s="53">
        <f t="shared" si="10"/>
        <v>518.5</v>
      </c>
      <c r="F46" s="54">
        <v>196</v>
      </c>
      <c r="G46" s="55">
        <f t="shared" si="11"/>
        <v>101626</v>
      </c>
    </row>
    <row r="47" spans="1:12" ht="15.75" customHeight="1">
      <c r="A47" s="49" t="s">
        <v>997</v>
      </c>
      <c r="B47" s="53">
        <v>67.800000000000011</v>
      </c>
      <c r="C47" s="51">
        <v>75</v>
      </c>
      <c r="D47" s="52">
        <v>142.80000000000001</v>
      </c>
      <c r="E47" s="53">
        <f t="shared" si="10"/>
        <v>0</v>
      </c>
      <c r="F47" s="54">
        <v>196</v>
      </c>
      <c r="G47" s="55">
        <f t="shared" si="11"/>
        <v>0</v>
      </c>
    </row>
    <row r="48" spans="1:12" ht="15.75" customHeight="1">
      <c r="A48" s="49" t="s">
        <v>998</v>
      </c>
      <c r="B48" s="53">
        <v>60.499999999999986</v>
      </c>
      <c r="C48" s="51">
        <v>75</v>
      </c>
      <c r="D48" s="52">
        <v>135.5</v>
      </c>
      <c r="E48" s="53">
        <f t="shared" si="10"/>
        <v>0</v>
      </c>
      <c r="F48" s="54">
        <v>196</v>
      </c>
      <c r="G48" s="55">
        <f t="shared" si="11"/>
        <v>0</v>
      </c>
    </row>
    <row r="49" spans="1:7" ht="15.75" customHeight="1">
      <c r="A49" s="86" t="s">
        <v>999</v>
      </c>
      <c r="B49" s="90">
        <v>368.3</v>
      </c>
      <c r="C49" s="88"/>
      <c r="D49" s="89">
        <v>25</v>
      </c>
      <c r="E49" s="90">
        <f t="shared" si="10"/>
        <v>343.3</v>
      </c>
      <c r="F49" s="91">
        <v>140</v>
      </c>
      <c r="G49" s="92">
        <f t="shared" si="11"/>
        <v>48062</v>
      </c>
    </row>
    <row r="50" spans="1:7" ht="15.75" customHeight="1">
      <c r="A50" s="86" t="s">
        <v>1000</v>
      </c>
      <c r="B50" s="90">
        <v>559</v>
      </c>
      <c r="C50" s="88"/>
      <c r="D50" s="89"/>
      <c r="E50" s="90">
        <f t="shared" si="10"/>
        <v>559</v>
      </c>
      <c r="F50" s="91">
        <v>140</v>
      </c>
      <c r="G50" s="92">
        <f t="shared" si="11"/>
        <v>78260</v>
      </c>
    </row>
    <row r="51" spans="1:7" ht="15.75" customHeight="1">
      <c r="A51" s="86" t="s">
        <v>1001</v>
      </c>
      <c r="B51" s="90">
        <v>25.9</v>
      </c>
      <c r="C51" s="88"/>
      <c r="D51" s="89"/>
      <c r="E51" s="90">
        <f t="shared" si="10"/>
        <v>25.9</v>
      </c>
      <c r="F51" s="91">
        <v>140</v>
      </c>
      <c r="G51" s="92">
        <f t="shared" si="11"/>
        <v>3626</v>
      </c>
    </row>
    <row r="52" spans="1:7" ht="15.75" customHeight="1">
      <c r="A52" s="100" t="s">
        <v>1002</v>
      </c>
      <c r="B52" s="104">
        <v>857.99999999999966</v>
      </c>
      <c r="C52" s="102"/>
      <c r="D52" s="103">
        <v>126</v>
      </c>
      <c r="E52" s="104">
        <f t="shared" si="10"/>
        <v>731.99999999999966</v>
      </c>
      <c r="F52" s="105">
        <v>140</v>
      </c>
      <c r="G52" s="106">
        <f t="shared" si="11"/>
        <v>102479.99999999996</v>
      </c>
    </row>
    <row r="53" spans="1:7" ht="36" customHeight="1">
      <c r="A53" s="71" t="s">
        <v>1003</v>
      </c>
      <c r="B53" s="75">
        <v>0</v>
      </c>
      <c r="C53" s="73"/>
      <c r="D53" s="74"/>
      <c r="E53" s="75">
        <f t="shared" si="10"/>
        <v>0</v>
      </c>
      <c r="F53" s="76">
        <v>140</v>
      </c>
      <c r="G53" s="77">
        <f t="shared" si="11"/>
        <v>0</v>
      </c>
    </row>
    <row r="54" spans="1:7" ht="30.75" customHeight="1">
      <c r="A54" s="78" t="s">
        <v>1004</v>
      </c>
      <c r="B54" s="75">
        <v>436.9</v>
      </c>
      <c r="C54" s="73"/>
      <c r="D54" s="74">
        <v>288</v>
      </c>
      <c r="E54" s="75">
        <f t="shared" si="10"/>
        <v>148.89999999999998</v>
      </c>
      <c r="F54" s="76">
        <v>140</v>
      </c>
      <c r="G54" s="77">
        <f t="shared" si="11"/>
        <v>20845.999999999996</v>
      </c>
    </row>
    <row r="55" spans="1:7" ht="30.75" customHeight="1">
      <c r="A55" s="79" t="s">
        <v>1005</v>
      </c>
      <c r="B55" s="83">
        <v>990.50000000000011</v>
      </c>
      <c r="C55" s="81"/>
      <c r="D55" s="82">
        <v>840</v>
      </c>
      <c r="E55" s="83">
        <f t="shared" si="10"/>
        <v>150.50000000000011</v>
      </c>
      <c r="F55" s="84">
        <v>140</v>
      </c>
      <c r="G55" s="85">
        <f t="shared" si="11"/>
        <v>21070.000000000015</v>
      </c>
    </row>
    <row r="56" spans="1:7" ht="15.75" customHeight="1">
      <c r="A56" s="63" t="s">
        <v>1006</v>
      </c>
      <c r="B56" s="315">
        <v>1182.7</v>
      </c>
      <c r="C56" s="65"/>
      <c r="D56" s="66"/>
      <c r="E56" s="67">
        <f t="shared" si="10"/>
        <v>1182.7</v>
      </c>
      <c r="F56" s="68">
        <v>140</v>
      </c>
      <c r="G56" s="69">
        <f t="shared" si="11"/>
        <v>165578</v>
      </c>
    </row>
    <row r="57" spans="1:7" ht="15.75" customHeight="1">
      <c r="A57" s="63" t="s">
        <v>1007</v>
      </c>
      <c r="B57" s="315">
        <v>0</v>
      </c>
      <c r="C57" s="65"/>
      <c r="D57" s="66"/>
      <c r="E57" s="67">
        <f t="shared" si="10"/>
        <v>0</v>
      </c>
      <c r="F57" s="68">
        <v>140</v>
      </c>
      <c r="G57" s="69">
        <f t="shared" si="11"/>
        <v>0</v>
      </c>
    </row>
    <row r="58" spans="1:7" ht="39" customHeight="1">
      <c r="A58" s="63" t="s">
        <v>1008</v>
      </c>
      <c r="B58" s="67">
        <v>1083.7</v>
      </c>
      <c r="C58" s="65"/>
      <c r="D58" s="66">
        <v>300</v>
      </c>
      <c r="E58" s="67">
        <f t="shared" si="10"/>
        <v>783.7</v>
      </c>
      <c r="F58" s="68">
        <v>140</v>
      </c>
      <c r="G58" s="69">
        <f t="shared" si="11"/>
        <v>109718</v>
      </c>
    </row>
    <row r="59" spans="1:7" ht="15.75" customHeight="1">
      <c r="A59" s="93" t="s">
        <v>1009</v>
      </c>
      <c r="B59" s="97">
        <v>23.3</v>
      </c>
      <c r="C59" s="95">
        <v>927</v>
      </c>
      <c r="D59" s="96">
        <v>23.3</v>
      </c>
      <c r="E59" s="97">
        <f t="shared" si="10"/>
        <v>927</v>
      </c>
      <c r="F59" s="98">
        <v>140</v>
      </c>
      <c r="G59" s="99">
        <f t="shared" si="11"/>
        <v>129780</v>
      </c>
    </row>
    <row r="60" spans="1:7" ht="15.75" customHeight="1">
      <c r="A60" s="86" t="s">
        <v>1010</v>
      </c>
      <c r="B60" s="90">
        <v>424</v>
      </c>
      <c r="C60" s="88"/>
      <c r="D60" s="89"/>
      <c r="E60" s="90">
        <f t="shared" si="10"/>
        <v>424</v>
      </c>
      <c r="F60" s="91">
        <v>128</v>
      </c>
      <c r="G60" s="92">
        <f t="shared" si="11"/>
        <v>54272</v>
      </c>
    </row>
    <row r="61" spans="1:7" ht="15.75" customHeight="1">
      <c r="A61" s="78" t="s">
        <v>1011</v>
      </c>
      <c r="B61" s="75">
        <v>73.599999999999994</v>
      </c>
      <c r="C61" s="73">
        <v>298</v>
      </c>
      <c r="D61" s="74"/>
      <c r="E61" s="75">
        <f t="shared" si="10"/>
        <v>371.6</v>
      </c>
      <c r="F61" s="76">
        <v>128</v>
      </c>
      <c r="G61" s="77">
        <f t="shared" si="11"/>
        <v>47564.800000000003</v>
      </c>
    </row>
    <row r="62" spans="1:7" ht="15.75" customHeight="1">
      <c r="A62" s="100" t="s">
        <v>1012</v>
      </c>
      <c r="B62" s="104">
        <v>0</v>
      </c>
      <c r="C62" s="102">
        <v>327.3</v>
      </c>
      <c r="D62" s="103"/>
      <c r="E62" s="104">
        <f t="shared" si="10"/>
        <v>327.3</v>
      </c>
      <c r="F62" s="105">
        <v>128</v>
      </c>
      <c r="G62" s="106">
        <f t="shared" si="11"/>
        <v>41894.400000000001</v>
      </c>
    </row>
    <row r="63" spans="1:7" ht="15.75" customHeight="1">
      <c r="A63" s="79" t="s">
        <v>1013</v>
      </c>
      <c r="B63" s="83">
        <v>291.60000000000002</v>
      </c>
      <c r="C63" s="81">
        <v>473.8</v>
      </c>
      <c r="D63" s="82"/>
      <c r="E63" s="83">
        <f t="shared" si="10"/>
        <v>765.40000000000009</v>
      </c>
      <c r="F63" s="84">
        <v>128</v>
      </c>
      <c r="G63" s="85">
        <f t="shared" si="11"/>
        <v>97971.200000000012</v>
      </c>
    </row>
    <row r="64" spans="1:7" ht="15.75" customHeight="1">
      <c r="A64" s="63" t="s">
        <v>1014</v>
      </c>
      <c r="B64" s="315">
        <v>0</v>
      </c>
      <c r="C64" s="65"/>
      <c r="D64" s="66"/>
      <c r="E64" s="67">
        <f t="shared" si="10"/>
        <v>0</v>
      </c>
      <c r="F64" s="68">
        <v>128</v>
      </c>
      <c r="G64" s="69">
        <f t="shared" si="11"/>
        <v>0</v>
      </c>
    </row>
    <row r="65" spans="1:9" ht="15.75" customHeight="1">
      <c r="A65" s="86" t="s">
        <v>1015</v>
      </c>
      <c r="B65" s="316">
        <v>170</v>
      </c>
      <c r="C65" s="108"/>
      <c r="D65" s="109"/>
      <c r="E65" s="90">
        <f t="shared" si="10"/>
        <v>170</v>
      </c>
      <c r="F65" s="91">
        <v>102</v>
      </c>
      <c r="G65" s="92">
        <f t="shared" si="11"/>
        <v>17340</v>
      </c>
    </row>
    <row r="66" spans="1:9" ht="15.75" customHeight="1">
      <c r="A66" s="78" t="s">
        <v>1016</v>
      </c>
      <c r="B66" s="75">
        <v>969</v>
      </c>
      <c r="C66" s="73">
        <v>60</v>
      </c>
      <c r="D66" s="74">
        <v>298</v>
      </c>
      <c r="E66" s="75">
        <f t="shared" si="10"/>
        <v>731</v>
      </c>
      <c r="F66" s="76">
        <v>102</v>
      </c>
      <c r="G66" s="77">
        <f t="shared" si="11"/>
        <v>74562</v>
      </c>
    </row>
    <row r="67" spans="1:9" ht="15.75" customHeight="1">
      <c r="A67" s="100" t="s">
        <v>1017</v>
      </c>
      <c r="B67" s="104">
        <v>1371</v>
      </c>
      <c r="C67" s="102">
        <v>360</v>
      </c>
      <c r="D67" s="103">
        <v>327.3</v>
      </c>
      <c r="E67" s="104">
        <f t="shared" si="10"/>
        <v>1403.7</v>
      </c>
      <c r="F67" s="105">
        <v>102</v>
      </c>
      <c r="G67" s="106">
        <f t="shared" si="11"/>
        <v>143177.4</v>
      </c>
    </row>
    <row r="68" spans="1:9" ht="26.25" customHeight="1">
      <c r="A68" s="79" t="s">
        <v>1018</v>
      </c>
      <c r="B68" s="83">
        <v>940</v>
      </c>
      <c r="C68" s="81">
        <v>60</v>
      </c>
      <c r="D68" s="82">
        <v>473.8</v>
      </c>
      <c r="E68" s="83">
        <f t="shared" si="10"/>
        <v>526.20000000000005</v>
      </c>
      <c r="F68" s="84">
        <v>102</v>
      </c>
      <c r="G68" s="85">
        <f t="shared" si="11"/>
        <v>53672.4</v>
      </c>
    </row>
    <row r="69" spans="1:9" ht="15.75" customHeight="1">
      <c r="A69" s="63" t="s">
        <v>1019</v>
      </c>
      <c r="B69" s="315">
        <v>175</v>
      </c>
      <c r="C69" s="65"/>
      <c r="D69" s="66"/>
      <c r="E69" s="67">
        <f t="shared" si="10"/>
        <v>175</v>
      </c>
      <c r="F69" s="68">
        <v>102</v>
      </c>
      <c r="G69" s="69">
        <f t="shared" si="11"/>
        <v>17850</v>
      </c>
    </row>
    <row r="70" spans="1:9" ht="15.75" customHeight="1">
      <c r="A70" s="260" t="s">
        <v>84</v>
      </c>
      <c r="B70" s="171">
        <f t="shared" ref="B70:E70" si="12">SUM(B43:B69)</f>
        <v>15154.800000000001</v>
      </c>
      <c r="C70" s="171">
        <f t="shared" si="12"/>
        <v>3350.1000000000004</v>
      </c>
      <c r="D70" s="171">
        <f t="shared" si="12"/>
        <v>4148.2000000000007</v>
      </c>
      <c r="E70" s="261">
        <f t="shared" si="12"/>
        <v>14356.7</v>
      </c>
      <c r="F70" s="262"/>
      <c r="G70" s="263">
        <f>SUM(G45:G69)</f>
        <v>1341952.9999999998</v>
      </c>
    </row>
    <row r="71" spans="1:9" ht="15.75" customHeight="1"/>
    <row r="72" spans="1:9" ht="15.75" customHeight="1">
      <c r="A72" s="264"/>
      <c r="B72" s="133"/>
      <c r="C72" s="133"/>
      <c r="D72" s="133"/>
      <c r="E72" s="133"/>
      <c r="F72" s="534"/>
      <c r="G72" s="522"/>
      <c r="H72" s="522"/>
      <c r="I72" s="265"/>
    </row>
    <row r="73" spans="1:9" ht="15.75" customHeight="1">
      <c r="A73" s="135" t="s">
        <v>92</v>
      </c>
      <c r="B73" s="136" t="s">
        <v>40</v>
      </c>
      <c r="C73" s="137" t="s">
        <v>93</v>
      </c>
      <c r="D73" s="137" t="s">
        <v>42</v>
      </c>
      <c r="E73" s="137" t="s">
        <v>94</v>
      </c>
      <c r="F73" s="137" t="s">
        <v>95</v>
      </c>
      <c r="G73" s="137" t="s">
        <v>96</v>
      </c>
      <c r="H73" s="138" t="s">
        <v>55</v>
      </c>
    </row>
    <row r="74" spans="1:9" ht="15.75" customHeight="1">
      <c r="A74" s="139" t="s">
        <v>97</v>
      </c>
      <c r="B74" s="140" t="s">
        <v>98</v>
      </c>
      <c r="C74" s="36">
        <v>0</v>
      </c>
      <c r="D74" s="141"/>
      <c r="E74" s="15"/>
      <c r="F74" s="36">
        <f t="shared" ref="F74:F100" si="13">C74+D74-E74</f>
        <v>0</v>
      </c>
      <c r="G74" s="142">
        <v>178</v>
      </c>
      <c r="H74" s="143">
        <f t="shared" ref="H74:H93" si="14">F74*G74</f>
        <v>0</v>
      </c>
    </row>
    <row r="75" spans="1:9" ht="15.75" customHeight="1">
      <c r="A75" s="9" t="s">
        <v>99</v>
      </c>
      <c r="B75" s="140" t="s">
        <v>100</v>
      </c>
      <c r="C75" s="36">
        <v>750</v>
      </c>
      <c r="D75" s="141"/>
      <c r="E75" s="15">
        <v>75</v>
      </c>
      <c r="F75" s="36">
        <f t="shared" si="13"/>
        <v>675</v>
      </c>
      <c r="G75" s="142">
        <v>178</v>
      </c>
      <c r="H75" s="143">
        <f t="shared" si="14"/>
        <v>120150</v>
      </c>
    </row>
    <row r="76" spans="1:9" ht="15.75" customHeight="1">
      <c r="A76" s="144" t="s">
        <v>101</v>
      </c>
      <c r="B76" s="145" t="s">
        <v>98</v>
      </c>
      <c r="C76" s="36">
        <v>1100</v>
      </c>
      <c r="D76" s="141"/>
      <c r="E76" s="15">
        <v>75</v>
      </c>
      <c r="F76" s="36">
        <f t="shared" si="13"/>
        <v>1025</v>
      </c>
      <c r="G76" s="142">
        <v>45</v>
      </c>
      <c r="H76" s="143">
        <f t="shared" si="14"/>
        <v>46125</v>
      </c>
    </row>
    <row r="77" spans="1:9" ht="15.75" customHeight="1">
      <c r="A77" s="144" t="s">
        <v>97</v>
      </c>
      <c r="B77" s="145" t="s">
        <v>102</v>
      </c>
      <c r="C77" s="36">
        <v>1025</v>
      </c>
      <c r="D77" s="141"/>
      <c r="E77" s="15">
        <v>100</v>
      </c>
      <c r="F77" s="36">
        <f t="shared" si="13"/>
        <v>925</v>
      </c>
      <c r="G77" s="142">
        <v>178</v>
      </c>
      <c r="H77" s="143">
        <f t="shared" si="14"/>
        <v>164650</v>
      </c>
    </row>
    <row r="78" spans="1:9" ht="15.75" customHeight="1">
      <c r="A78" s="144" t="s">
        <v>99</v>
      </c>
      <c r="B78" s="145" t="s">
        <v>102</v>
      </c>
      <c r="C78" s="36">
        <v>1000</v>
      </c>
      <c r="D78" s="141"/>
      <c r="E78" s="15"/>
      <c r="F78" s="36">
        <f t="shared" si="13"/>
        <v>1000</v>
      </c>
      <c r="G78" s="142">
        <v>178</v>
      </c>
      <c r="H78" s="143">
        <f t="shared" si="14"/>
        <v>178000</v>
      </c>
    </row>
    <row r="79" spans="1:9" ht="15.75" customHeight="1">
      <c r="A79" s="144" t="s">
        <v>101</v>
      </c>
      <c r="B79" s="145" t="s">
        <v>102</v>
      </c>
      <c r="C79" s="36">
        <v>2500</v>
      </c>
      <c r="D79" s="141"/>
      <c r="E79" s="15"/>
      <c r="F79" s="36">
        <f t="shared" si="13"/>
        <v>2500</v>
      </c>
      <c r="G79" s="142">
        <v>45</v>
      </c>
      <c r="H79" s="143">
        <f t="shared" si="14"/>
        <v>112500</v>
      </c>
    </row>
    <row r="80" spans="1:9" ht="15.75" customHeight="1">
      <c r="A80" s="146" t="s">
        <v>103</v>
      </c>
      <c r="B80" s="147" t="s">
        <v>104</v>
      </c>
      <c r="C80" s="36">
        <v>575</v>
      </c>
      <c r="D80" s="148"/>
      <c r="E80" s="15">
        <v>200</v>
      </c>
      <c r="F80" s="36">
        <f t="shared" si="13"/>
        <v>375</v>
      </c>
      <c r="G80" s="142">
        <v>27</v>
      </c>
      <c r="H80" s="143">
        <f t="shared" si="14"/>
        <v>10125</v>
      </c>
    </row>
    <row r="81" spans="1:10" ht="15.75" customHeight="1">
      <c r="A81" s="9" t="s">
        <v>105</v>
      </c>
      <c r="B81" s="140" t="s">
        <v>106</v>
      </c>
      <c r="C81" s="36">
        <v>0</v>
      </c>
      <c r="D81" s="141"/>
      <c r="E81" s="15"/>
      <c r="F81" s="36">
        <f t="shared" si="13"/>
        <v>0</v>
      </c>
      <c r="G81" s="142">
        <v>232</v>
      </c>
      <c r="H81" s="143">
        <f t="shared" si="14"/>
        <v>0</v>
      </c>
    </row>
    <row r="82" spans="1:10" ht="15.75" customHeight="1">
      <c r="A82" s="266" t="s">
        <v>105</v>
      </c>
      <c r="B82" s="267" t="s">
        <v>106</v>
      </c>
      <c r="C82" s="36">
        <v>820</v>
      </c>
      <c r="D82" s="148"/>
      <c r="E82" s="15">
        <v>80</v>
      </c>
      <c r="F82" s="36">
        <f t="shared" si="13"/>
        <v>740</v>
      </c>
      <c r="G82" s="142">
        <v>215</v>
      </c>
      <c r="H82" s="143">
        <f t="shared" si="14"/>
        <v>159100</v>
      </c>
    </row>
    <row r="83" spans="1:10" ht="15.75" customHeight="1">
      <c r="A83" s="144" t="s">
        <v>737</v>
      </c>
      <c r="B83" s="145" t="s">
        <v>108</v>
      </c>
      <c r="C83" s="36">
        <v>159</v>
      </c>
      <c r="D83" s="148"/>
      <c r="E83" s="15">
        <v>42</v>
      </c>
      <c r="F83" s="36">
        <f t="shared" si="13"/>
        <v>117</v>
      </c>
      <c r="G83" s="142">
        <v>623</v>
      </c>
      <c r="H83" s="143">
        <f t="shared" si="14"/>
        <v>72891</v>
      </c>
    </row>
    <row r="84" spans="1:10" ht="15.75" customHeight="1">
      <c r="A84" s="139" t="s">
        <v>109</v>
      </c>
      <c r="B84" s="140" t="s">
        <v>110</v>
      </c>
      <c r="C84" s="36">
        <v>400</v>
      </c>
      <c r="D84" s="141"/>
      <c r="E84" s="15"/>
      <c r="F84" s="36">
        <f t="shared" si="13"/>
        <v>400</v>
      </c>
      <c r="G84" s="142">
        <v>24</v>
      </c>
      <c r="H84" s="143">
        <f t="shared" si="14"/>
        <v>9600</v>
      </c>
    </row>
    <row r="85" spans="1:10" ht="15.75" customHeight="1">
      <c r="A85" s="146" t="s">
        <v>111</v>
      </c>
      <c r="B85" s="150" t="s">
        <v>112</v>
      </c>
      <c r="C85" s="36">
        <v>291.5</v>
      </c>
      <c r="D85" s="141"/>
      <c r="E85" s="15">
        <v>128</v>
      </c>
      <c r="F85" s="36">
        <f t="shared" si="13"/>
        <v>163.5</v>
      </c>
      <c r="G85" s="142">
        <v>59</v>
      </c>
      <c r="H85" s="143">
        <f t="shared" si="14"/>
        <v>9646.5</v>
      </c>
    </row>
    <row r="86" spans="1:10" ht="15.75" customHeight="1">
      <c r="A86" s="146" t="s">
        <v>113</v>
      </c>
      <c r="B86" s="150" t="s">
        <v>112</v>
      </c>
      <c r="C86" s="36">
        <v>0</v>
      </c>
      <c r="D86" s="141"/>
      <c r="E86" s="15"/>
      <c r="F86" s="36">
        <f t="shared" si="13"/>
        <v>0</v>
      </c>
      <c r="G86" s="142">
        <v>60</v>
      </c>
      <c r="H86" s="143">
        <f t="shared" si="14"/>
        <v>0</v>
      </c>
    </row>
    <row r="87" spans="1:10" ht="15.75" customHeight="1">
      <c r="A87" s="146" t="s">
        <v>114</v>
      </c>
      <c r="B87" s="145" t="s">
        <v>115</v>
      </c>
      <c r="C87" s="36">
        <v>0</v>
      </c>
      <c r="D87" s="141"/>
      <c r="E87" s="15"/>
      <c r="F87" s="36">
        <f t="shared" si="13"/>
        <v>0</v>
      </c>
      <c r="G87" s="142">
        <v>2070</v>
      </c>
      <c r="H87" s="143">
        <f t="shared" si="14"/>
        <v>0</v>
      </c>
    </row>
    <row r="88" spans="1:10" ht="15.75" customHeight="1">
      <c r="A88" s="152" t="s">
        <v>114</v>
      </c>
      <c r="B88" s="145" t="s">
        <v>115</v>
      </c>
      <c r="C88" s="36">
        <v>0</v>
      </c>
      <c r="D88" s="141"/>
      <c r="E88" s="151"/>
      <c r="F88" s="36">
        <f t="shared" si="13"/>
        <v>0</v>
      </c>
      <c r="G88" s="142">
        <v>2233.9899999999998</v>
      </c>
      <c r="H88" s="143">
        <f t="shared" si="14"/>
        <v>0</v>
      </c>
    </row>
    <row r="89" spans="1:10" ht="15.75" customHeight="1">
      <c r="A89" s="152" t="s">
        <v>116</v>
      </c>
      <c r="B89" s="145" t="s">
        <v>117</v>
      </c>
      <c r="C89" s="36">
        <v>2</v>
      </c>
      <c r="D89" s="141"/>
      <c r="E89" s="151"/>
      <c r="F89" s="36">
        <f t="shared" si="13"/>
        <v>2</v>
      </c>
      <c r="G89" s="142">
        <v>1924.17</v>
      </c>
      <c r="H89" s="143">
        <f t="shared" si="14"/>
        <v>3848.34</v>
      </c>
    </row>
    <row r="90" spans="1:10" ht="15.75" customHeight="1">
      <c r="A90" s="152" t="s">
        <v>116</v>
      </c>
      <c r="B90" s="145" t="s">
        <v>117</v>
      </c>
      <c r="C90" s="36">
        <v>5</v>
      </c>
      <c r="D90" s="141"/>
      <c r="E90" s="151"/>
      <c r="F90" s="36">
        <f t="shared" si="13"/>
        <v>5</v>
      </c>
      <c r="G90" s="142">
        <v>1867.29</v>
      </c>
      <c r="H90" s="143">
        <f t="shared" si="14"/>
        <v>9336.4500000000007</v>
      </c>
    </row>
    <row r="91" spans="1:10" ht="15.75" customHeight="1">
      <c r="A91" s="146" t="s">
        <v>118</v>
      </c>
      <c r="B91" s="145" t="s">
        <v>115</v>
      </c>
      <c r="C91" s="36">
        <v>6</v>
      </c>
      <c r="D91" s="141"/>
      <c r="E91" s="151"/>
      <c r="F91" s="36">
        <f t="shared" si="13"/>
        <v>6</v>
      </c>
      <c r="G91" s="142">
        <v>1758</v>
      </c>
      <c r="H91" s="143">
        <f t="shared" si="14"/>
        <v>10548</v>
      </c>
    </row>
    <row r="92" spans="1:10" ht="15.75" customHeight="1">
      <c r="A92" s="146" t="s">
        <v>118</v>
      </c>
      <c r="B92" s="145" t="s">
        <v>117</v>
      </c>
      <c r="C92" s="36">
        <v>1</v>
      </c>
      <c r="D92" s="141"/>
      <c r="E92" s="151"/>
      <c r="F92" s="36">
        <f t="shared" si="13"/>
        <v>1</v>
      </c>
      <c r="G92" s="142">
        <v>2549.0300000000002</v>
      </c>
      <c r="H92" s="143">
        <f t="shared" si="14"/>
        <v>2549.0300000000002</v>
      </c>
    </row>
    <row r="93" spans="1:10" ht="15.75" customHeight="1">
      <c r="A93" s="146" t="s">
        <v>118</v>
      </c>
      <c r="B93" s="145" t="s">
        <v>117</v>
      </c>
      <c r="C93" s="36">
        <v>3</v>
      </c>
      <c r="D93" s="141"/>
      <c r="E93" s="151"/>
      <c r="F93" s="36">
        <f t="shared" si="13"/>
        <v>3</v>
      </c>
      <c r="G93" s="142">
        <v>2279.6799999999998</v>
      </c>
      <c r="H93" s="143">
        <f t="shared" si="14"/>
        <v>6839.0399999999991</v>
      </c>
      <c r="J93" s="149"/>
    </row>
    <row r="94" spans="1:10" ht="15.75" customHeight="1">
      <c r="A94" s="157" t="s">
        <v>119</v>
      </c>
      <c r="B94" s="145" t="s">
        <v>115</v>
      </c>
      <c r="C94" s="36">
        <v>-4.0000000000000036E-3</v>
      </c>
      <c r="D94" s="148"/>
      <c r="E94" s="15"/>
      <c r="F94" s="36">
        <f t="shared" si="13"/>
        <v>-4.0000000000000036E-3</v>
      </c>
      <c r="G94" s="142">
        <v>1585.2</v>
      </c>
      <c r="H94" s="143">
        <v>0</v>
      </c>
      <c r="J94" s="149"/>
    </row>
    <row r="95" spans="1:10" ht="15.75" customHeight="1">
      <c r="A95" s="157" t="s">
        <v>119</v>
      </c>
      <c r="B95" s="145" t="s">
        <v>117</v>
      </c>
      <c r="C95" s="36">
        <v>0</v>
      </c>
      <c r="D95" s="148"/>
      <c r="E95" s="15"/>
      <c r="F95" s="36">
        <f t="shared" si="13"/>
        <v>0</v>
      </c>
      <c r="G95" s="142">
        <v>1780.53</v>
      </c>
      <c r="H95" s="143">
        <f t="shared" ref="H95:H122" si="15">F95*G95</f>
        <v>0</v>
      </c>
    </row>
    <row r="96" spans="1:10" ht="15.75" customHeight="1">
      <c r="A96" s="157" t="s">
        <v>119</v>
      </c>
      <c r="B96" s="145" t="s">
        <v>117</v>
      </c>
      <c r="C96" s="36">
        <v>4</v>
      </c>
      <c r="D96" s="148"/>
      <c r="E96" s="15"/>
      <c r="F96" s="36">
        <f t="shared" si="13"/>
        <v>4</v>
      </c>
      <c r="G96" s="142">
        <v>1669.47</v>
      </c>
      <c r="H96" s="143">
        <f t="shared" si="15"/>
        <v>6677.88</v>
      </c>
    </row>
    <row r="97" spans="1:10" ht="15.75" customHeight="1">
      <c r="A97" s="144" t="s">
        <v>120</v>
      </c>
      <c r="B97" s="145" t="s">
        <v>121</v>
      </c>
      <c r="C97" s="36">
        <v>0</v>
      </c>
      <c r="D97" s="141"/>
      <c r="E97" s="15"/>
      <c r="F97" s="36">
        <f t="shared" si="13"/>
        <v>0</v>
      </c>
      <c r="G97" s="142">
        <v>498</v>
      </c>
      <c r="H97" s="143">
        <f t="shared" si="15"/>
        <v>0</v>
      </c>
      <c r="J97" s="149"/>
    </row>
    <row r="98" spans="1:10" ht="15.75" customHeight="1">
      <c r="A98" s="144" t="s">
        <v>122</v>
      </c>
      <c r="B98" s="145" t="s">
        <v>121</v>
      </c>
      <c r="C98" s="36">
        <v>150</v>
      </c>
      <c r="D98" s="141"/>
      <c r="E98" s="151"/>
      <c r="F98" s="36">
        <f t="shared" si="13"/>
        <v>150</v>
      </c>
      <c r="G98" s="142">
        <v>471.21600000000001</v>
      </c>
      <c r="H98" s="143">
        <f t="shared" si="15"/>
        <v>70682.399999999994</v>
      </c>
    </row>
    <row r="99" spans="1:10" ht="15.75" customHeight="1">
      <c r="A99" s="157" t="s">
        <v>123</v>
      </c>
      <c r="B99" s="145" t="s">
        <v>117</v>
      </c>
      <c r="C99" s="36">
        <v>0</v>
      </c>
      <c r="D99" s="148"/>
      <c r="E99" s="15"/>
      <c r="F99" s="36">
        <f t="shared" si="13"/>
        <v>0</v>
      </c>
      <c r="G99" s="142">
        <v>1891.98</v>
      </c>
      <c r="H99" s="143">
        <f t="shared" si="15"/>
        <v>0</v>
      </c>
    </row>
    <row r="100" spans="1:10" ht="15.75" customHeight="1">
      <c r="A100" s="157" t="s">
        <v>124</v>
      </c>
      <c r="B100" s="145" t="s">
        <v>117</v>
      </c>
      <c r="C100" s="36">
        <v>3</v>
      </c>
      <c r="D100" s="148"/>
      <c r="E100" s="15"/>
      <c r="F100" s="36">
        <f t="shared" si="13"/>
        <v>3</v>
      </c>
      <c r="G100" s="142">
        <v>1711.09</v>
      </c>
      <c r="H100" s="143">
        <f t="shared" si="15"/>
        <v>5133.2699999999995</v>
      </c>
    </row>
    <row r="101" spans="1:10" ht="15.75" customHeight="1">
      <c r="A101" s="146" t="s">
        <v>125</v>
      </c>
      <c r="B101" s="145" t="s">
        <v>126</v>
      </c>
      <c r="C101" s="36">
        <v>0</v>
      </c>
      <c r="D101" s="141"/>
      <c r="E101" s="151"/>
      <c r="F101" s="272">
        <v>0</v>
      </c>
      <c r="G101" s="142">
        <v>743.29</v>
      </c>
      <c r="H101" s="143">
        <f t="shared" si="15"/>
        <v>0</v>
      </c>
    </row>
    <row r="102" spans="1:10" ht="15.75" customHeight="1">
      <c r="A102" s="144" t="s">
        <v>128</v>
      </c>
      <c r="B102" s="145" t="s">
        <v>126</v>
      </c>
      <c r="C102" s="36">
        <v>175</v>
      </c>
      <c r="D102" s="141"/>
      <c r="E102" s="15">
        <v>10</v>
      </c>
      <c r="F102" s="36">
        <f t="shared" ref="F102:F127" si="16">C102+D102-E102</f>
        <v>165</v>
      </c>
      <c r="G102" s="142">
        <v>559.19762200000002</v>
      </c>
      <c r="H102" s="143">
        <f t="shared" si="15"/>
        <v>92267.607629999999</v>
      </c>
      <c r="I102" s="161"/>
    </row>
    <row r="103" spans="1:10" ht="15.75" customHeight="1">
      <c r="A103" s="144" t="s">
        <v>129</v>
      </c>
      <c r="B103" s="145" t="s">
        <v>115</v>
      </c>
      <c r="C103" s="36">
        <v>300</v>
      </c>
      <c r="D103" s="148"/>
      <c r="E103" s="15"/>
      <c r="F103" s="36">
        <f t="shared" si="16"/>
        <v>300</v>
      </c>
      <c r="G103" s="142">
        <v>384</v>
      </c>
      <c r="H103" s="143">
        <f t="shared" si="15"/>
        <v>115200</v>
      </c>
    </row>
    <row r="104" spans="1:10" ht="15.75" customHeight="1">
      <c r="A104" s="144" t="s">
        <v>130</v>
      </c>
      <c r="B104" s="145" t="s">
        <v>117</v>
      </c>
      <c r="C104" s="36">
        <v>5</v>
      </c>
      <c r="D104" s="141"/>
      <c r="E104" s="151"/>
      <c r="F104" s="36">
        <f t="shared" si="16"/>
        <v>5</v>
      </c>
      <c r="G104" s="142">
        <v>398</v>
      </c>
      <c r="H104" s="143">
        <f t="shared" si="15"/>
        <v>1990</v>
      </c>
    </row>
    <row r="105" spans="1:10" ht="15.75" customHeight="1">
      <c r="A105" s="144" t="s">
        <v>131</v>
      </c>
      <c r="B105" s="145" t="s">
        <v>117</v>
      </c>
      <c r="C105" s="36">
        <v>325</v>
      </c>
      <c r="D105" s="141"/>
      <c r="E105" s="15"/>
      <c r="F105" s="36">
        <f t="shared" si="16"/>
        <v>325</v>
      </c>
      <c r="G105" s="142">
        <v>427</v>
      </c>
      <c r="H105" s="143">
        <f t="shared" si="15"/>
        <v>138775</v>
      </c>
    </row>
    <row r="106" spans="1:10" ht="15.75" customHeight="1">
      <c r="A106" s="144" t="s">
        <v>132</v>
      </c>
      <c r="B106" s="145" t="s">
        <v>117</v>
      </c>
      <c r="C106" s="36">
        <v>5</v>
      </c>
      <c r="D106" s="141"/>
      <c r="E106" s="151"/>
      <c r="F106" s="36">
        <f t="shared" si="16"/>
        <v>5</v>
      </c>
      <c r="G106" s="142">
        <v>688.59</v>
      </c>
      <c r="H106" s="143">
        <f t="shared" si="15"/>
        <v>3442.9500000000003</v>
      </c>
    </row>
    <row r="107" spans="1:10" ht="15.75" customHeight="1">
      <c r="A107" s="157" t="s">
        <v>133</v>
      </c>
      <c r="B107" s="145" t="s">
        <v>117</v>
      </c>
      <c r="C107" s="36">
        <v>50</v>
      </c>
      <c r="D107" s="148"/>
      <c r="E107" s="15"/>
      <c r="F107" s="36">
        <f t="shared" si="16"/>
        <v>50</v>
      </c>
      <c r="G107" s="142">
        <v>522.19000000000005</v>
      </c>
      <c r="H107" s="143">
        <f t="shared" si="15"/>
        <v>26109.500000000004</v>
      </c>
    </row>
    <row r="108" spans="1:10" ht="15.75" customHeight="1">
      <c r="A108" s="144" t="s">
        <v>134</v>
      </c>
      <c r="B108" s="145" t="s">
        <v>117</v>
      </c>
      <c r="C108" s="36">
        <v>10</v>
      </c>
      <c r="D108" s="141"/>
      <c r="E108" s="151"/>
      <c r="F108" s="36">
        <f t="shared" si="16"/>
        <v>10</v>
      </c>
      <c r="G108" s="142">
        <v>504</v>
      </c>
      <c r="H108" s="143">
        <f t="shared" si="15"/>
        <v>5040</v>
      </c>
    </row>
    <row r="109" spans="1:10" ht="15.75" customHeight="1">
      <c r="A109" s="144" t="s">
        <v>135</v>
      </c>
      <c r="B109" s="145" t="s">
        <v>117</v>
      </c>
      <c r="C109" s="36">
        <v>125</v>
      </c>
      <c r="D109" s="141"/>
      <c r="E109" s="15"/>
      <c r="F109" s="36">
        <f t="shared" si="16"/>
        <v>125</v>
      </c>
      <c r="G109" s="142">
        <v>514</v>
      </c>
      <c r="H109" s="143">
        <f t="shared" si="15"/>
        <v>64250</v>
      </c>
    </row>
    <row r="110" spans="1:10" ht="15.75" customHeight="1">
      <c r="A110" s="157" t="s">
        <v>136</v>
      </c>
      <c r="B110" s="145" t="s">
        <v>117</v>
      </c>
      <c r="C110" s="36">
        <v>60</v>
      </c>
      <c r="D110" s="148"/>
      <c r="E110" s="15"/>
      <c r="F110" s="36">
        <f t="shared" si="16"/>
        <v>60</v>
      </c>
      <c r="G110" s="142">
        <v>557</v>
      </c>
      <c r="H110" s="143">
        <f t="shared" si="15"/>
        <v>33420</v>
      </c>
      <c r="J110" s="273"/>
    </row>
    <row r="111" spans="1:10" ht="15.75" customHeight="1">
      <c r="A111" s="157" t="s">
        <v>137</v>
      </c>
      <c r="B111" s="145" t="s">
        <v>117</v>
      </c>
      <c r="C111" s="36">
        <v>40</v>
      </c>
      <c r="D111" s="148"/>
      <c r="E111" s="15"/>
      <c r="F111" s="36">
        <f t="shared" si="16"/>
        <v>40</v>
      </c>
      <c r="G111" s="142">
        <v>524</v>
      </c>
      <c r="H111" s="143">
        <f t="shared" si="15"/>
        <v>20960</v>
      </c>
    </row>
    <row r="112" spans="1:10" ht="15.75" customHeight="1">
      <c r="A112" s="157" t="s">
        <v>138</v>
      </c>
      <c r="B112" s="145" t="s">
        <v>117</v>
      </c>
      <c r="C112" s="36">
        <v>15</v>
      </c>
      <c r="D112" s="148"/>
      <c r="E112" s="15"/>
      <c r="F112" s="36">
        <f t="shared" si="16"/>
        <v>15</v>
      </c>
      <c r="G112" s="142">
        <v>689.75</v>
      </c>
      <c r="H112" s="143">
        <f t="shared" si="15"/>
        <v>10346.25</v>
      </c>
    </row>
    <row r="113" spans="1:10" ht="15.75" customHeight="1">
      <c r="A113" s="157" t="s">
        <v>139</v>
      </c>
      <c r="B113" s="145" t="s">
        <v>117</v>
      </c>
      <c r="C113" s="36">
        <v>105</v>
      </c>
      <c r="D113" s="148"/>
      <c r="E113" s="15"/>
      <c r="F113" s="36">
        <f t="shared" si="16"/>
        <v>105</v>
      </c>
      <c r="G113" s="142">
        <v>629.27</v>
      </c>
      <c r="H113" s="143">
        <f t="shared" si="15"/>
        <v>66073.349999999991</v>
      </c>
    </row>
    <row r="114" spans="1:10" ht="15.75" customHeight="1">
      <c r="A114" s="157" t="s">
        <v>140</v>
      </c>
      <c r="B114" s="145" t="s">
        <v>117</v>
      </c>
      <c r="C114" s="36">
        <v>65</v>
      </c>
      <c r="D114" s="148"/>
      <c r="E114" s="15"/>
      <c r="F114" s="36">
        <f t="shared" si="16"/>
        <v>65</v>
      </c>
      <c r="G114" s="142">
        <v>532.12</v>
      </c>
      <c r="H114" s="143">
        <f t="shared" si="15"/>
        <v>34587.800000000003</v>
      </c>
    </row>
    <row r="115" spans="1:10" ht="15.75" customHeight="1">
      <c r="A115" s="146" t="s">
        <v>141</v>
      </c>
      <c r="B115" s="145" t="s">
        <v>108</v>
      </c>
      <c r="C115" s="36">
        <v>650</v>
      </c>
      <c r="D115" s="141"/>
      <c r="E115" s="151"/>
      <c r="F115" s="36">
        <f t="shared" si="16"/>
        <v>650</v>
      </c>
      <c r="G115" s="142">
        <v>60</v>
      </c>
      <c r="H115" s="143">
        <f t="shared" si="15"/>
        <v>39000</v>
      </c>
    </row>
    <row r="116" spans="1:10" ht="15.75" customHeight="1">
      <c r="A116" s="144" t="s">
        <v>142</v>
      </c>
      <c r="B116" s="145" t="s">
        <v>143</v>
      </c>
      <c r="C116" s="36">
        <v>25</v>
      </c>
      <c r="D116" s="141"/>
      <c r="E116" s="151"/>
      <c r="F116" s="36">
        <f t="shared" si="16"/>
        <v>25</v>
      </c>
      <c r="G116" s="142">
        <v>84</v>
      </c>
      <c r="H116" s="143">
        <f t="shared" si="15"/>
        <v>2100</v>
      </c>
    </row>
    <row r="117" spans="1:10" ht="15.75" customHeight="1">
      <c r="A117" s="157" t="s">
        <v>144</v>
      </c>
      <c r="B117" s="145" t="s">
        <v>117</v>
      </c>
      <c r="C117" s="36">
        <v>0</v>
      </c>
      <c r="D117" s="148"/>
      <c r="E117" s="15"/>
      <c r="F117" s="36">
        <f t="shared" si="16"/>
        <v>0</v>
      </c>
      <c r="G117" s="142">
        <v>194.15</v>
      </c>
      <c r="H117" s="143">
        <f t="shared" si="15"/>
        <v>0</v>
      </c>
    </row>
    <row r="118" spans="1:10" ht="15.75" customHeight="1">
      <c r="A118" s="157" t="s">
        <v>144</v>
      </c>
      <c r="B118" s="145" t="s">
        <v>117</v>
      </c>
      <c r="C118" s="36">
        <v>100</v>
      </c>
      <c r="D118" s="148"/>
      <c r="E118" s="15"/>
      <c r="F118" s="36">
        <f t="shared" si="16"/>
        <v>100</v>
      </c>
      <c r="G118" s="142">
        <v>179.24</v>
      </c>
      <c r="H118" s="143">
        <f t="shared" si="15"/>
        <v>17924</v>
      </c>
    </row>
    <row r="119" spans="1:10" ht="15.75" customHeight="1">
      <c r="A119" s="157" t="s">
        <v>145</v>
      </c>
      <c r="B119" s="145" t="s">
        <v>146</v>
      </c>
      <c r="C119" s="36">
        <v>25</v>
      </c>
      <c r="D119" s="148"/>
      <c r="E119" s="15"/>
      <c r="F119" s="36">
        <f t="shared" si="16"/>
        <v>25</v>
      </c>
      <c r="G119" s="142">
        <v>851.5</v>
      </c>
      <c r="H119" s="143">
        <f t="shared" si="15"/>
        <v>21287.5</v>
      </c>
    </row>
    <row r="120" spans="1:10" ht="15.75" customHeight="1">
      <c r="A120" s="157" t="s">
        <v>147</v>
      </c>
      <c r="B120" s="145" t="s">
        <v>148</v>
      </c>
      <c r="C120" s="36">
        <v>0</v>
      </c>
      <c r="D120" s="148"/>
      <c r="E120" s="15"/>
      <c r="F120" s="36">
        <f t="shared" si="16"/>
        <v>0</v>
      </c>
      <c r="G120" s="142">
        <v>152.5</v>
      </c>
      <c r="H120" s="143">
        <f t="shared" si="15"/>
        <v>0</v>
      </c>
    </row>
    <row r="121" spans="1:10" ht="15.75" customHeight="1">
      <c r="A121" s="157" t="s">
        <v>147</v>
      </c>
      <c r="B121" s="145" t="s">
        <v>149</v>
      </c>
      <c r="C121" s="36">
        <v>0</v>
      </c>
      <c r="D121" s="148"/>
      <c r="E121" s="15"/>
      <c r="F121" s="36">
        <f t="shared" si="16"/>
        <v>0</v>
      </c>
      <c r="G121" s="142">
        <v>173</v>
      </c>
      <c r="H121" s="143">
        <f t="shared" si="15"/>
        <v>0</v>
      </c>
    </row>
    <row r="122" spans="1:10" ht="15.75" customHeight="1">
      <c r="A122" s="157" t="s">
        <v>150</v>
      </c>
      <c r="B122" s="145" t="s">
        <v>151</v>
      </c>
      <c r="C122" s="36">
        <v>6800</v>
      </c>
      <c r="D122" s="148"/>
      <c r="E122" s="15"/>
      <c r="F122" s="36">
        <f t="shared" si="16"/>
        <v>6800</v>
      </c>
      <c r="G122" s="142">
        <v>143</v>
      </c>
      <c r="H122" s="143">
        <f t="shared" si="15"/>
        <v>972400</v>
      </c>
      <c r="J122" s="149"/>
    </row>
    <row r="123" spans="1:10" ht="15.75" customHeight="1">
      <c r="A123" s="157" t="s">
        <v>850</v>
      </c>
      <c r="B123" s="145" t="s">
        <v>851</v>
      </c>
      <c r="C123" s="36">
        <v>0</v>
      </c>
      <c r="D123" s="148"/>
      <c r="E123" s="15"/>
      <c r="F123" s="36">
        <f t="shared" si="16"/>
        <v>0</v>
      </c>
      <c r="G123" s="142">
        <v>149</v>
      </c>
      <c r="H123" s="143">
        <f>G123*F123</f>
        <v>0</v>
      </c>
    </row>
    <row r="124" spans="1:10" ht="15.75" customHeight="1">
      <c r="A124" s="157" t="s">
        <v>152</v>
      </c>
      <c r="B124" s="145" t="s">
        <v>153</v>
      </c>
      <c r="C124" s="36">
        <v>35.966999999999999</v>
      </c>
      <c r="D124" s="148"/>
      <c r="E124" s="15">
        <v>3.3000000000000002E-2</v>
      </c>
      <c r="F124" s="36">
        <f t="shared" si="16"/>
        <v>35.933999999999997</v>
      </c>
      <c r="G124" s="142">
        <v>2196.6</v>
      </c>
      <c r="H124" s="143">
        <f t="shared" ref="H124:H127" si="17">F124*G124</f>
        <v>78932.624399999986</v>
      </c>
    </row>
    <row r="125" spans="1:10" ht="15.75" customHeight="1">
      <c r="A125" s="146" t="s">
        <v>154</v>
      </c>
      <c r="B125" s="145" t="s">
        <v>155</v>
      </c>
      <c r="C125" s="36">
        <v>920</v>
      </c>
      <c r="D125" s="141"/>
      <c r="E125" s="151"/>
      <c r="F125" s="36">
        <f t="shared" si="16"/>
        <v>920</v>
      </c>
      <c r="G125" s="142">
        <v>45</v>
      </c>
      <c r="H125" s="143">
        <f t="shared" si="17"/>
        <v>41400</v>
      </c>
    </row>
    <row r="126" spans="1:10" ht="15.75" customHeight="1">
      <c r="A126" s="163" t="s">
        <v>156</v>
      </c>
      <c r="B126" s="164" t="s">
        <v>117</v>
      </c>
      <c r="C126" s="36">
        <v>0</v>
      </c>
      <c r="D126" s="148"/>
      <c r="E126" s="15"/>
      <c r="F126" s="36">
        <f t="shared" si="16"/>
        <v>0</v>
      </c>
      <c r="G126" s="165">
        <v>168.11</v>
      </c>
      <c r="H126" s="143">
        <f t="shared" si="17"/>
        <v>0</v>
      </c>
    </row>
    <row r="127" spans="1:10" ht="15.75" customHeight="1">
      <c r="A127" s="163" t="s">
        <v>1020</v>
      </c>
      <c r="B127" s="164" t="s">
        <v>117</v>
      </c>
      <c r="C127" s="36">
        <v>24.6</v>
      </c>
      <c r="D127" s="148"/>
      <c r="E127" s="15"/>
      <c r="F127" s="36">
        <f t="shared" si="16"/>
        <v>24.6</v>
      </c>
      <c r="G127" s="165">
        <v>129</v>
      </c>
      <c r="H127" s="143">
        <f t="shared" si="17"/>
        <v>3173.4</v>
      </c>
    </row>
    <row r="128" spans="1:10" ht="15.75" customHeight="1">
      <c r="A128" s="163" t="s">
        <v>159</v>
      </c>
      <c r="B128" s="164"/>
      <c r="C128" s="36"/>
      <c r="D128" s="15"/>
      <c r="E128" s="15"/>
      <c r="F128" s="36"/>
      <c r="G128" s="165"/>
      <c r="H128" s="143">
        <f>G128*F128</f>
        <v>0</v>
      </c>
    </row>
    <row r="129" spans="1:10" ht="15.75" customHeight="1">
      <c r="A129" s="167" t="s">
        <v>160</v>
      </c>
      <c r="B129" s="168"/>
      <c r="C129" s="169">
        <f t="shared" ref="C129:F129" si="18">SUM(C74:C128)</f>
        <v>18655.062999999998</v>
      </c>
      <c r="D129" s="170">
        <f t="shared" si="18"/>
        <v>0</v>
      </c>
      <c r="E129" s="170">
        <f t="shared" si="18"/>
        <v>710.03300000000002</v>
      </c>
      <c r="F129" s="171">
        <f t="shared" si="18"/>
        <v>17945.03</v>
      </c>
      <c r="G129" s="172"/>
      <c r="H129" s="173">
        <f>SUM(H74:H128)</f>
        <v>2787081.8920300002</v>
      </c>
    </row>
    <row r="130" spans="1:10" ht="15.75" customHeight="1"/>
    <row r="131" spans="1:10" ht="15.75" customHeight="1">
      <c r="A131" s="535" t="s">
        <v>161</v>
      </c>
      <c r="B131" s="536"/>
      <c r="C131" s="536"/>
      <c r="D131" s="536"/>
      <c r="E131" s="536"/>
      <c r="F131" s="536"/>
      <c r="G131" s="536"/>
      <c r="H131" s="536"/>
      <c r="I131" s="1"/>
    </row>
    <row r="132" spans="1:10" ht="15.75" customHeight="1">
      <c r="A132" s="174" t="s">
        <v>162</v>
      </c>
      <c r="B132" s="175" t="s">
        <v>40</v>
      </c>
      <c r="C132" s="176" t="s">
        <v>163</v>
      </c>
      <c r="D132" s="177" t="s">
        <v>42</v>
      </c>
      <c r="E132" s="178" t="s">
        <v>43</v>
      </c>
      <c r="F132" s="176" t="s">
        <v>164</v>
      </c>
      <c r="G132" s="179" t="s">
        <v>96</v>
      </c>
      <c r="H132" s="180" t="s">
        <v>55</v>
      </c>
    </row>
    <row r="133" spans="1:10" ht="15.75" customHeight="1">
      <c r="A133" s="182" t="s">
        <v>165</v>
      </c>
      <c r="B133" s="140" t="s">
        <v>166</v>
      </c>
      <c r="C133" s="183">
        <v>220.25</v>
      </c>
      <c r="D133" s="184"/>
      <c r="E133" s="185">
        <v>13.3</v>
      </c>
      <c r="F133" s="183">
        <f t="shared" ref="F133:F160" si="19">C133+D133-E133</f>
        <v>206.95</v>
      </c>
      <c r="G133" s="186">
        <v>605</v>
      </c>
      <c r="H133" s="187">
        <f t="shared" ref="H133:H160" si="20">F133*G133</f>
        <v>125204.75</v>
      </c>
      <c r="J133" s="149"/>
    </row>
    <row r="134" spans="1:10" ht="15.75" customHeight="1">
      <c r="A134" s="163" t="s">
        <v>167</v>
      </c>
      <c r="B134" s="145" t="s">
        <v>166</v>
      </c>
      <c r="C134" s="36">
        <v>214.6</v>
      </c>
      <c r="D134" s="148"/>
      <c r="E134" s="15"/>
      <c r="F134" s="183">
        <f t="shared" si="19"/>
        <v>214.6</v>
      </c>
      <c r="G134" s="17">
        <v>605</v>
      </c>
      <c r="H134" s="187">
        <f t="shared" si="20"/>
        <v>129833</v>
      </c>
      <c r="J134" s="149"/>
    </row>
    <row r="135" spans="1:10" ht="15.75" customHeight="1">
      <c r="A135" s="163" t="s">
        <v>168</v>
      </c>
      <c r="B135" s="145" t="s">
        <v>166</v>
      </c>
      <c r="C135" s="36">
        <v>220.32</v>
      </c>
      <c r="D135" s="148"/>
      <c r="E135" s="15"/>
      <c r="F135" s="183">
        <f t="shared" si="19"/>
        <v>220.32</v>
      </c>
      <c r="G135" s="17">
        <v>605</v>
      </c>
      <c r="H135" s="187">
        <f t="shared" si="20"/>
        <v>133293.6</v>
      </c>
      <c r="J135" s="166"/>
    </row>
    <row r="136" spans="1:10" ht="15.75" customHeight="1">
      <c r="A136" s="163" t="s">
        <v>169</v>
      </c>
      <c r="B136" s="145" t="s">
        <v>166</v>
      </c>
      <c r="C136" s="36">
        <v>202.4</v>
      </c>
      <c r="D136" s="148"/>
      <c r="E136" s="15"/>
      <c r="F136" s="183">
        <f t="shared" si="19"/>
        <v>202.4</v>
      </c>
      <c r="G136" s="17">
        <v>605</v>
      </c>
      <c r="H136" s="187">
        <f t="shared" si="20"/>
        <v>122452</v>
      </c>
      <c r="J136" s="149"/>
    </row>
    <row r="137" spans="1:10" ht="15.75" customHeight="1">
      <c r="A137" s="189" t="s">
        <v>170</v>
      </c>
      <c r="B137" s="145" t="s">
        <v>166</v>
      </c>
      <c r="C137" s="183">
        <v>350.47</v>
      </c>
      <c r="D137" s="184"/>
      <c r="E137" s="15"/>
      <c r="F137" s="183">
        <f t="shared" si="19"/>
        <v>350.47</v>
      </c>
      <c r="G137" s="190">
        <v>625</v>
      </c>
      <c r="H137" s="187">
        <f t="shared" si="20"/>
        <v>219043.75000000003</v>
      </c>
    </row>
    <row r="138" spans="1:10" ht="15.75" customHeight="1">
      <c r="A138" s="189" t="s">
        <v>171</v>
      </c>
      <c r="B138" s="145" t="s">
        <v>166</v>
      </c>
      <c r="C138" s="183">
        <v>180.15</v>
      </c>
      <c r="D138" s="184"/>
      <c r="E138" s="15"/>
      <c r="F138" s="183">
        <f t="shared" si="19"/>
        <v>180.15</v>
      </c>
      <c r="G138" s="17">
        <v>692</v>
      </c>
      <c r="H138" s="187">
        <f t="shared" si="20"/>
        <v>124663.8</v>
      </c>
    </row>
    <row r="139" spans="1:10" ht="15.75" customHeight="1">
      <c r="A139" s="189" t="s">
        <v>1021</v>
      </c>
      <c r="B139" s="145" t="s">
        <v>166</v>
      </c>
      <c r="C139" s="36">
        <v>274</v>
      </c>
      <c r="D139" s="184"/>
      <c r="E139" s="15"/>
      <c r="F139" s="183">
        <f t="shared" si="19"/>
        <v>274</v>
      </c>
      <c r="G139" s="17">
        <v>682</v>
      </c>
      <c r="H139" s="187">
        <f t="shared" si="20"/>
        <v>186868</v>
      </c>
    </row>
    <row r="140" spans="1:10" ht="15.75" customHeight="1">
      <c r="A140" s="189" t="s">
        <v>173</v>
      </c>
      <c r="B140" s="145" t="s">
        <v>166</v>
      </c>
      <c r="C140" s="183">
        <v>0</v>
      </c>
      <c r="D140" s="184"/>
      <c r="E140" s="15"/>
      <c r="F140" s="183">
        <f t="shared" si="19"/>
        <v>0</v>
      </c>
      <c r="G140" s="17">
        <v>414</v>
      </c>
      <c r="H140" s="187">
        <f t="shared" si="20"/>
        <v>0</v>
      </c>
    </row>
    <row r="141" spans="1:10" ht="15.75" customHeight="1">
      <c r="A141" s="191" t="s">
        <v>174</v>
      </c>
      <c r="B141" s="192" t="s">
        <v>175</v>
      </c>
      <c r="C141" s="36">
        <v>17245</v>
      </c>
      <c r="D141" s="148"/>
      <c r="E141" s="15"/>
      <c r="F141" s="183">
        <f t="shared" si="19"/>
        <v>17245</v>
      </c>
      <c r="G141" s="17">
        <v>17.399999999999999</v>
      </c>
      <c r="H141" s="187">
        <f t="shared" si="20"/>
        <v>300063</v>
      </c>
      <c r="J141" s="181"/>
    </row>
    <row r="142" spans="1:10" ht="15.75" customHeight="1">
      <c r="A142" s="163" t="s">
        <v>176</v>
      </c>
      <c r="B142" s="15" t="s">
        <v>177</v>
      </c>
      <c r="C142" s="36">
        <v>0</v>
      </c>
      <c r="D142" s="148"/>
      <c r="E142" s="15"/>
      <c r="F142" s="183">
        <f t="shared" si="19"/>
        <v>0</v>
      </c>
      <c r="G142" s="17">
        <v>3.86</v>
      </c>
      <c r="H142" s="187">
        <f t="shared" si="20"/>
        <v>0</v>
      </c>
      <c r="J142" s="188"/>
    </row>
    <row r="143" spans="1:10" ht="15.75" customHeight="1">
      <c r="A143" s="163" t="s">
        <v>178</v>
      </c>
      <c r="B143" s="145" t="s">
        <v>179</v>
      </c>
      <c r="C143" s="36">
        <v>92</v>
      </c>
      <c r="D143" s="148"/>
      <c r="E143" s="15">
        <v>1</v>
      </c>
      <c r="F143" s="183">
        <f t="shared" si="19"/>
        <v>91</v>
      </c>
      <c r="G143" s="17">
        <v>432.82</v>
      </c>
      <c r="H143" s="187">
        <f t="shared" si="20"/>
        <v>39386.620000000003</v>
      </c>
      <c r="J143" s="188"/>
    </row>
    <row r="144" spans="1:10" ht="15.75" customHeight="1">
      <c r="A144" s="163" t="s">
        <v>180</v>
      </c>
      <c r="B144" s="145" t="s">
        <v>179</v>
      </c>
      <c r="C144" s="36">
        <v>0</v>
      </c>
      <c r="D144" s="148"/>
      <c r="E144" s="15"/>
      <c r="F144" s="183">
        <f t="shared" si="19"/>
        <v>0</v>
      </c>
      <c r="G144" s="17">
        <v>4</v>
      </c>
      <c r="H144" s="187">
        <f t="shared" si="20"/>
        <v>0</v>
      </c>
      <c r="J144" s="188"/>
    </row>
    <row r="145" spans="1:10" ht="15.75" customHeight="1">
      <c r="A145" s="146" t="s">
        <v>181</v>
      </c>
      <c r="B145" s="145" t="s">
        <v>179</v>
      </c>
      <c r="C145" s="36">
        <v>1077</v>
      </c>
      <c r="D145" s="148"/>
      <c r="E145" s="15"/>
      <c r="F145" s="183">
        <f t="shared" si="19"/>
        <v>1077</v>
      </c>
      <c r="G145" s="17">
        <v>2.9</v>
      </c>
      <c r="H145" s="187">
        <f t="shared" si="20"/>
        <v>3123.2999999999997</v>
      </c>
      <c r="J145" s="188"/>
    </row>
    <row r="146" spans="1:10" ht="15.75" customHeight="1">
      <c r="A146" s="146" t="s">
        <v>182</v>
      </c>
      <c r="B146" s="145" t="s">
        <v>179</v>
      </c>
      <c r="C146" s="36">
        <v>0</v>
      </c>
      <c r="D146" s="148"/>
      <c r="E146" s="15"/>
      <c r="F146" s="183">
        <f t="shared" si="19"/>
        <v>0</v>
      </c>
      <c r="G146" s="17">
        <v>499.4</v>
      </c>
      <c r="H146" s="187">
        <f t="shared" si="20"/>
        <v>0</v>
      </c>
      <c r="J146" s="149"/>
    </row>
    <row r="147" spans="1:10" ht="15.75" customHeight="1">
      <c r="A147" s="191" t="s">
        <v>183</v>
      </c>
      <c r="B147" s="193" t="s">
        <v>184</v>
      </c>
      <c r="C147" s="194">
        <v>4492</v>
      </c>
      <c r="D147" s="195"/>
      <c r="E147" s="196"/>
      <c r="F147" s="183">
        <f t="shared" si="19"/>
        <v>4492</v>
      </c>
      <c r="G147" s="197">
        <v>24.995999999999999</v>
      </c>
      <c r="H147" s="187">
        <f t="shared" si="20"/>
        <v>112282.03199999999</v>
      </c>
      <c r="J147" s="149"/>
    </row>
    <row r="148" spans="1:10" ht="15.75" customHeight="1">
      <c r="A148" s="146" t="s">
        <v>185</v>
      </c>
      <c r="B148" s="145" t="s">
        <v>184</v>
      </c>
      <c r="C148" s="36">
        <v>2000</v>
      </c>
      <c r="D148" s="148"/>
      <c r="E148" s="15"/>
      <c r="F148" s="183">
        <f t="shared" si="19"/>
        <v>2000</v>
      </c>
      <c r="G148" s="17">
        <v>27.552</v>
      </c>
      <c r="H148" s="187">
        <f t="shared" si="20"/>
        <v>55104</v>
      </c>
      <c r="J148" s="274"/>
    </row>
    <row r="149" spans="1:10" ht="15.75" customHeight="1">
      <c r="A149" s="146" t="s">
        <v>186</v>
      </c>
      <c r="B149" s="145" t="s">
        <v>184</v>
      </c>
      <c r="C149" s="36">
        <v>14000</v>
      </c>
      <c r="D149" s="148"/>
      <c r="E149" s="15"/>
      <c r="F149" s="183">
        <f t="shared" si="19"/>
        <v>14000</v>
      </c>
      <c r="G149" s="17">
        <v>13.788</v>
      </c>
      <c r="H149" s="187">
        <f t="shared" si="20"/>
        <v>193032</v>
      </c>
      <c r="J149" s="274"/>
    </row>
    <row r="150" spans="1:10" ht="15.75" customHeight="1">
      <c r="A150" s="146" t="s">
        <v>187</v>
      </c>
      <c r="B150" s="145" t="s">
        <v>184</v>
      </c>
      <c r="C150" s="36">
        <v>0</v>
      </c>
      <c r="D150" s="148"/>
      <c r="E150" s="15"/>
      <c r="F150" s="183">
        <f t="shared" si="19"/>
        <v>0</v>
      </c>
      <c r="G150" s="17">
        <v>24.744</v>
      </c>
      <c r="H150" s="187">
        <f t="shared" si="20"/>
        <v>0</v>
      </c>
      <c r="J150" s="274"/>
    </row>
    <row r="151" spans="1:10" ht="15.75" customHeight="1">
      <c r="A151" s="163" t="s">
        <v>188</v>
      </c>
      <c r="B151" s="145" t="s">
        <v>184</v>
      </c>
      <c r="C151" s="36">
        <v>0</v>
      </c>
      <c r="D151" s="148"/>
      <c r="E151" s="15"/>
      <c r="F151" s="183">
        <f t="shared" si="19"/>
        <v>0</v>
      </c>
      <c r="G151" s="17">
        <v>13.79</v>
      </c>
      <c r="H151" s="187">
        <f t="shared" si="20"/>
        <v>0</v>
      </c>
      <c r="J151" s="188"/>
    </row>
    <row r="152" spans="1:10" ht="15.75" customHeight="1">
      <c r="A152" s="199" t="s">
        <v>189</v>
      </c>
      <c r="B152" s="185" t="s">
        <v>190</v>
      </c>
      <c r="C152" s="183">
        <v>1280</v>
      </c>
      <c r="D152" s="184"/>
      <c r="E152" s="185"/>
      <c r="F152" s="183">
        <f t="shared" si="19"/>
        <v>1280</v>
      </c>
      <c r="G152" s="186">
        <v>33</v>
      </c>
      <c r="H152" s="187">
        <f t="shared" si="20"/>
        <v>42240</v>
      </c>
      <c r="J152" s="188"/>
    </row>
    <row r="153" spans="1:10" ht="15.75" customHeight="1">
      <c r="A153" s="200" t="s">
        <v>191</v>
      </c>
      <c r="B153" s="145" t="s">
        <v>192</v>
      </c>
      <c r="C153" s="36">
        <v>298.77999999999997</v>
      </c>
      <c r="D153" s="148"/>
      <c r="E153" s="15"/>
      <c r="F153" s="183">
        <f t="shared" si="19"/>
        <v>298.77999999999997</v>
      </c>
      <c r="G153" s="17">
        <v>715</v>
      </c>
      <c r="H153" s="187">
        <f t="shared" si="20"/>
        <v>213627.69999999998</v>
      </c>
      <c r="J153" s="188"/>
    </row>
    <row r="154" spans="1:10" ht="15.75" customHeight="1">
      <c r="A154" s="200" t="s">
        <v>193</v>
      </c>
      <c r="B154" s="145" t="s">
        <v>192</v>
      </c>
      <c r="C154" s="36">
        <v>254.45999999999998</v>
      </c>
      <c r="D154" s="148"/>
      <c r="E154" s="15"/>
      <c r="F154" s="183">
        <f t="shared" si="19"/>
        <v>254.45999999999998</v>
      </c>
      <c r="G154" s="17">
        <v>850</v>
      </c>
      <c r="H154" s="187">
        <f t="shared" si="20"/>
        <v>216290.99999999997</v>
      </c>
      <c r="J154" s="188"/>
    </row>
    <row r="155" spans="1:10" ht="15.75" customHeight="1">
      <c r="A155" s="200" t="s">
        <v>194</v>
      </c>
      <c r="B155" s="145" t="s">
        <v>192</v>
      </c>
      <c r="C155" s="36">
        <v>231.28</v>
      </c>
      <c r="D155" s="148"/>
      <c r="E155" s="15"/>
      <c r="F155" s="183">
        <f t="shared" si="19"/>
        <v>231.28</v>
      </c>
      <c r="G155" s="17">
        <v>850</v>
      </c>
      <c r="H155" s="187">
        <f t="shared" si="20"/>
        <v>196588</v>
      </c>
      <c r="J155" s="188"/>
    </row>
    <row r="156" spans="1:10" ht="15.75" customHeight="1">
      <c r="A156" s="146" t="s">
        <v>195</v>
      </c>
      <c r="B156" s="145" t="s">
        <v>192</v>
      </c>
      <c r="C156" s="36">
        <v>210.54</v>
      </c>
      <c r="D156" s="148"/>
      <c r="E156" s="15"/>
      <c r="F156" s="183">
        <f t="shared" si="19"/>
        <v>210.54</v>
      </c>
      <c r="G156" s="17">
        <v>741</v>
      </c>
      <c r="H156" s="187">
        <f t="shared" si="20"/>
        <v>156010.13999999998</v>
      </c>
      <c r="J156" s="188"/>
    </row>
    <row r="157" spans="1:10" ht="15.75" customHeight="1">
      <c r="A157" s="146" t="s">
        <v>196</v>
      </c>
      <c r="B157" s="145" t="s">
        <v>197</v>
      </c>
      <c r="C157" s="36">
        <v>32.010000000000012</v>
      </c>
      <c r="D157" s="148"/>
      <c r="E157" s="15">
        <v>14.55</v>
      </c>
      <c r="F157" s="183">
        <f t="shared" si="19"/>
        <v>17.460000000000012</v>
      </c>
      <c r="G157" s="17">
        <v>290</v>
      </c>
      <c r="H157" s="187">
        <f t="shared" si="20"/>
        <v>5063.4000000000033</v>
      </c>
      <c r="J157" s="188"/>
    </row>
    <row r="158" spans="1:10" ht="15.75" customHeight="1">
      <c r="A158" s="146" t="s">
        <v>198</v>
      </c>
      <c r="B158" s="145" t="s">
        <v>197</v>
      </c>
      <c r="C158" s="36">
        <v>157.05000000000001</v>
      </c>
      <c r="D158" s="148"/>
      <c r="E158" s="15"/>
      <c r="F158" s="183">
        <f t="shared" si="19"/>
        <v>157.05000000000001</v>
      </c>
      <c r="G158" s="17">
        <v>280</v>
      </c>
      <c r="H158" s="187">
        <f t="shared" si="20"/>
        <v>43974</v>
      </c>
      <c r="J158" s="188"/>
    </row>
    <row r="159" spans="1:10" ht="15.75" customHeight="1">
      <c r="A159" s="146" t="s">
        <v>199</v>
      </c>
      <c r="B159" s="15" t="s">
        <v>200</v>
      </c>
      <c r="C159" s="36">
        <v>25200</v>
      </c>
      <c r="D159" s="148"/>
      <c r="E159" s="15"/>
      <c r="F159" s="183">
        <f t="shared" si="19"/>
        <v>25200</v>
      </c>
      <c r="G159" s="17">
        <v>5.3</v>
      </c>
      <c r="H159" s="187">
        <f t="shared" si="20"/>
        <v>133560</v>
      </c>
      <c r="J159" s="188"/>
    </row>
    <row r="160" spans="1:10" ht="15.75" customHeight="1">
      <c r="A160" s="200" t="s">
        <v>201</v>
      </c>
      <c r="B160" s="145" t="s">
        <v>202</v>
      </c>
      <c r="C160" s="36">
        <v>0</v>
      </c>
      <c r="D160" s="148"/>
      <c r="E160" s="15"/>
      <c r="F160" s="183">
        <f t="shared" si="19"/>
        <v>0</v>
      </c>
      <c r="G160" s="17">
        <v>5</v>
      </c>
      <c r="H160" s="187">
        <f t="shared" si="20"/>
        <v>0</v>
      </c>
      <c r="J160" s="188"/>
    </row>
    <row r="161" spans="1:15" ht="15.75" customHeight="1">
      <c r="A161" s="275" t="s">
        <v>203</v>
      </c>
      <c r="B161" s="276"/>
      <c r="C161" s="169">
        <f t="shared" ref="C161:F161" si="21">SUM(C133:C160)</f>
        <v>68232.31</v>
      </c>
      <c r="D161" s="277">
        <f t="shared" si="21"/>
        <v>0</v>
      </c>
      <c r="E161" s="277">
        <f t="shared" si="21"/>
        <v>28.85</v>
      </c>
      <c r="F161" s="169">
        <f t="shared" si="21"/>
        <v>68203.459999999992</v>
      </c>
      <c r="G161" s="276"/>
      <c r="H161" s="278">
        <f>SUM(H133:H160)</f>
        <v>2751704.0919999997</v>
      </c>
      <c r="J161" s="188"/>
    </row>
    <row r="162" spans="1:15" ht="15.75" customHeight="1">
      <c r="J162" s="188"/>
    </row>
    <row r="163" spans="1:15" ht="15.75" customHeight="1">
      <c r="A163" s="279"/>
      <c r="B163" s="280"/>
      <c r="C163" s="279"/>
      <c r="D163" s="279"/>
      <c r="E163" s="279"/>
      <c r="F163" s="279"/>
      <c r="G163" s="279"/>
      <c r="H163" s="279"/>
      <c r="J163" s="281" t="s">
        <v>390</v>
      </c>
    </row>
    <row r="164" spans="1:15" ht="15.75" customHeight="1">
      <c r="A164" s="282" t="s">
        <v>209</v>
      </c>
      <c r="B164" s="283" t="s">
        <v>211</v>
      </c>
      <c r="C164" s="283" t="s">
        <v>391</v>
      </c>
      <c r="D164" s="284" t="s">
        <v>392</v>
      </c>
      <c r="E164" s="285" t="s">
        <v>393</v>
      </c>
      <c r="F164" s="286" t="s">
        <v>212</v>
      </c>
      <c r="G164" s="287" t="s">
        <v>214</v>
      </c>
      <c r="H164" s="283" t="s">
        <v>55</v>
      </c>
      <c r="J164" s="188">
        <f>SUM(H165:H178)</f>
        <v>34128.700000000004</v>
      </c>
    </row>
    <row r="165" spans="1:15" ht="15.75" customHeight="1">
      <c r="A165" s="288" t="s">
        <v>215</v>
      </c>
      <c r="B165" s="15" t="s">
        <v>216</v>
      </c>
      <c r="C165" s="36">
        <v>0</v>
      </c>
      <c r="D165" s="317"/>
      <c r="E165" s="318">
        <f t="shared" ref="E165:E178" si="22">C165+D165</f>
        <v>0</v>
      </c>
      <c r="F165" s="15"/>
      <c r="G165" s="15">
        <v>77</v>
      </c>
      <c r="H165" s="15">
        <f t="shared" ref="H165:H177" si="23">E165*G165</f>
        <v>0</v>
      </c>
      <c r="J165" s="24"/>
    </row>
    <row r="166" spans="1:15" ht="15.75" customHeight="1">
      <c r="A166" s="288" t="s">
        <v>218</v>
      </c>
      <c r="B166" s="15" t="s">
        <v>216</v>
      </c>
      <c r="C166" s="36">
        <v>0</v>
      </c>
      <c r="D166" s="317"/>
      <c r="E166" s="318">
        <f t="shared" si="22"/>
        <v>0</v>
      </c>
      <c r="F166" s="15"/>
      <c r="G166" s="15">
        <v>128</v>
      </c>
      <c r="H166" s="15">
        <f t="shared" si="23"/>
        <v>0</v>
      </c>
      <c r="J166" s="188"/>
    </row>
    <row r="167" spans="1:15" ht="15.75" customHeight="1">
      <c r="A167" s="288" t="s">
        <v>219</v>
      </c>
      <c r="B167" s="15" t="s">
        <v>220</v>
      </c>
      <c r="C167" s="36">
        <v>3</v>
      </c>
      <c r="D167" s="317"/>
      <c r="E167" s="318">
        <f t="shared" si="22"/>
        <v>3</v>
      </c>
      <c r="F167" s="291"/>
      <c r="G167" s="15">
        <v>77</v>
      </c>
      <c r="H167" s="15">
        <f t="shared" si="23"/>
        <v>231</v>
      </c>
      <c r="J167" s="188"/>
    </row>
    <row r="168" spans="1:15" ht="15.75" customHeight="1">
      <c r="A168" s="288" t="s">
        <v>221</v>
      </c>
      <c r="B168" s="15" t="s">
        <v>220</v>
      </c>
      <c r="C168" s="36">
        <v>2</v>
      </c>
      <c r="D168" s="317">
        <v>1.2</v>
      </c>
      <c r="E168" s="318">
        <f t="shared" si="22"/>
        <v>3.2</v>
      </c>
      <c r="F168" s="15"/>
      <c r="G168" s="15">
        <v>102</v>
      </c>
      <c r="H168" s="15">
        <f t="shared" si="23"/>
        <v>326.40000000000003</v>
      </c>
      <c r="J168" s="24"/>
    </row>
    <row r="169" spans="1:15" ht="15.75" customHeight="1">
      <c r="A169" s="288" t="s">
        <v>222</v>
      </c>
      <c r="B169" s="15" t="s">
        <v>220</v>
      </c>
      <c r="C169" s="36">
        <v>8.5</v>
      </c>
      <c r="D169" s="317"/>
      <c r="E169" s="318">
        <f t="shared" si="22"/>
        <v>8.5</v>
      </c>
      <c r="F169" s="15"/>
      <c r="G169" s="15">
        <v>77</v>
      </c>
      <c r="H169" s="15">
        <f t="shared" si="23"/>
        <v>654.5</v>
      </c>
      <c r="J169" s="188"/>
    </row>
    <row r="170" spans="1:15" ht="15.75" customHeight="1">
      <c r="A170" s="288" t="s">
        <v>223</v>
      </c>
      <c r="B170" s="15" t="s">
        <v>224</v>
      </c>
      <c r="C170" s="36">
        <v>0</v>
      </c>
      <c r="D170" s="317">
        <v>1.4</v>
      </c>
      <c r="E170" s="318">
        <f t="shared" si="22"/>
        <v>1.4</v>
      </c>
      <c r="F170" s="15"/>
      <c r="G170" s="15">
        <v>196</v>
      </c>
      <c r="H170" s="15">
        <f t="shared" si="23"/>
        <v>274.39999999999998</v>
      </c>
      <c r="J170" s="134"/>
    </row>
    <row r="171" spans="1:15" ht="15.75" customHeight="1">
      <c r="A171" s="288" t="s">
        <v>225</v>
      </c>
      <c r="B171" s="15" t="s">
        <v>224</v>
      </c>
      <c r="C171" s="36">
        <v>44.900000000000006</v>
      </c>
      <c r="D171" s="317">
        <v>3</v>
      </c>
      <c r="E171" s="318">
        <f t="shared" si="22"/>
        <v>47.900000000000006</v>
      </c>
      <c r="F171" s="291"/>
      <c r="G171" s="15">
        <v>140</v>
      </c>
      <c r="H171" s="15">
        <f t="shared" si="23"/>
        <v>6706.0000000000009</v>
      </c>
      <c r="I171" s="265"/>
      <c r="J171" s="265"/>
      <c r="K171" s="265"/>
      <c r="L171" s="265"/>
      <c r="M171" s="265"/>
      <c r="N171" s="265"/>
      <c r="O171" s="265"/>
    </row>
    <row r="172" spans="1:15" ht="15.75" customHeight="1">
      <c r="A172" s="288" t="s">
        <v>226</v>
      </c>
      <c r="B172" s="15" t="s">
        <v>227</v>
      </c>
      <c r="C172" s="36">
        <v>2</v>
      </c>
      <c r="D172" s="317"/>
      <c r="E172" s="318">
        <f t="shared" si="22"/>
        <v>2</v>
      </c>
      <c r="F172" s="291"/>
      <c r="G172" s="15">
        <v>128</v>
      </c>
      <c r="H172" s="15">
        <f t="shared" si="23"/>
        <v>256</v>
      </c>
      <c r="I172" s="265"/>
      <c r="J172" s="265"/>
      <c r="K172" s="265"/>
      <c r="L172" s="265"/>
      <c r="M172" s="265"/>
      <c r="N172" s="265"/>
      <c r="O172" s="265"/>
    </row>
    <row r="173" spans="1:15" ht="15.75" customHeight="1">
      <c r="A173" s="288" t="s">
        <v>228</v>
      </c>
      <c r="B173" s="15" t="s">
        <v>229</v>
      </c>
      <c r="C173" s="36">
        <v>0</v>
      </c>
      <c r="D173" s="317"/>
      <c r="E173" s="318">
        <f t="shared" si="22"/>
        <v>0</v>
      </c>
      <c r="F173" s="291"/>
      <c r="G173" s="15">
        <v>196</v>
      </c>
      <c r="H173" s="15">
        <f t="shared" si="23"/>
        <v>0</v>
      </c>
      <c r="I173" s="292"/>
      <c r="J173" s="265"/>
      <c r="K173" s="265"/>
      <c r="L173" s="265"/>
      <c r="M173" s="265"/>
      <c r="N173" s="265"/>
      <c r="O173" s="265"/>
    </row>
    <row r="174" spans="1:15" ht="15.75" customHeight="1">
      <c r="A174" s="288" t="s">
        <v>230</v>
      </c>
      <c r="B174" s="15" t="s">
        <v>229</v>
      </c>
      <c r="C174" s="36">
        <v>26.7</v>
      </c>
      <c r="D174" s="317">
        <v>3.9</v>
      </c>
      <c r="E174" s="318">
        <f t="shared" si="22"/>
        <v>30.599999999999998</v>
      </c>
      <c r="F174" s="291"/>
      <c r="G174" s="15">
        <v>128</v>
      </c>
      <c r="H174" s="15">
        <f t="shared" si="23"/>
        <v>3916.7999999999997</v>
      </c>
      <c r="I174" s="293"/>
      <c r="J174" s="265"/>
      <c r="K174" s="265"/>
      <c r="L174" s="265"/>
      <c r="M174" s="265"/>
      <c r="N174" s="265"/>
      <c r="O174" s="265"/>
    </row>
    <row r="175" spans="1:15" ht="15.75" customHeight="1">
      <c r="A175" s="288" t="s">
        <v>231</v>
      </c>
      <c r="B175" s="15" t="s">
        <v>224</v>
      </c>
      <c r="C175" s="36">
        <v>20.100000000000001</v>
      </c>
      <c r="D175" s="317">
        <v>8.5</v>
      </c>
      <c r="E175" s="318">
        <f t="shared" si="22"/>
        <v>28.6</v>
      </c>
      <c r="F175" s="291"/>
      <c r="G175" s="15">
        <v>140</v>
      </c>
      <c r="H175" s="15">
        <f t="shared" si="23"/>
        <v>4004</v>
      </c>
      <c r="I175" s="293"/>
      <c r="J175" s="265"/>
      <c r="K175" s="265"/>
      <c r="L175" s="265"/>
      <c r="M175" s="265"/>
      <c r="N175" s="265"/>
      <c r="O175" s="265"/>
    </row>
    <row r="176" spans="1:15" ht="15.75" customHeight="1">
      <c r="A176" s="294" t="s">
        <v>232</v>
      </c>
      <c r="B176" s="145" t="s">
        <v>233</v>
      </c>
      <c r="C176" s="36">
        <v>97.100000000000009</v>
      </c>
      <c r="D176" s="317">
        <v>16</v>
      </c>
      <c r="E176" s="318">
        <f t="shared" si="22"/>
        <v>113.10000000000001</v>
      </c>
      <c r="F176" s="295"/>
      <c r="G176" s="15">
        <v>140</v>
      </c>
      <c r="H176" s="15">
        <f t="shared" si="23"/>
        <v>15834.000000000002</v>
      </c>
      <c r="I176" s="1"/>
      <c r="J176" s="265"/>
      <c r="K176" s="265"/>
      <c r="L176" s="265"/>
      <c r="M176" s="265"/>
      <c r="N176" s="265"/>
      <c r="O176" s="265"/>
    </row>
    <row r="177" spans="1:25" ht="15.75" customHeight="1">
      <c r="A177" s="294" t="s">
        <v>173</v>
      </c>
      <c r="B177" s="296" t="s">
        <v>234</v>
      </c>
      <c r="C177" s="36">
        <v>0</v>
      </c>
      <c r="D177" s="317"/>
      <c r="E177" s="318">
        <f t="shared" si="22"/>
        <v>0</v>
      </c>
      <c r="F177" s="297"/>
      <c r="G177" s="15">
        <v>280</v>
      </c>
      <c r="H177" s="15">
        <f t="shared" si="23"/>
        <v>0</v>
      </c>
      <c r="I177" s="1"/>
      <c r="J177" s="265"/>
      <c r="K177" s="265"/>
      <c r="L177" s="265"/>
      <c r="M177" s="265"/>
      <c r="N177" s="265"/>
      <c r="O177" s="265"/>
    </row>
    <row r="178" spans="1:25" ht="15.75" customHeight="1">
      <c r="A178" s="294" t="s">
        <v>450</v>
      </c>
      <c r="B178" s="296" t="s">
        <v>234</v>
      </c>
      <c r="C178" s="36">
        <v>6.6400000000000006</v>
      </c>
      <c r="D178" s="317"/>
      <c r="E178" s="318">
        <f t="shared" si="22"/>
        <v>6.6400000000000006</v>
      </c>
      <c r="F178" s="297"/>
      <c r="G178" s="15">
        <v>290</v>
      </c>
      <c r="H178" s="15">
        <f>G178*E178</f>
        <v>1925.6000000000001</v>
      </c>
      <c r="I178" s="1"/>
      <c r="J178" s="265"/>
      <c r="K178" s="265"/>
      <c r="L178" s="265"/>
      <c r="M178" s="265"/>
      <c r="N178" s="265"/>
      <c r="O178" s="265"/>
    </row>
    <row r="179" spans="1:25" ht="15.75" customHeight="1">
      <c r="I179" s="265"/>
      <c r="J179" s="265"/>
      <c r="K179" s="265"/>
      <c r="L179" s="265"/>
      <c r="M179" s="265"/>
      <c r="N179" s="265"/>
      <c r="O179" s="265"/>
    </row>
    <row r="180" spans="1:25" ht="3.75" customHeight="1">
      <c r="I180" s="265"/>
      <c r="J180" s="265"/>
      <c r="K180" s="265"/>
      <c r="L180" s="265"/>
      <c r="M180" s="265"/>
      <c r="N180" s="265"/>
      <c r="O180" s="265"/>
    </row>
    <row r="181" spans="1:25" ht="15.75" customHeight="1">
      <c r="A181" s="537" t="s">
        <v>676</v>
      </c>
      <c r="B181" s="538" t="s">
        <v>677</v>
      </c>
      <c r="C181" s="539" t="s">
        <v>43</v>
      </c>
      <c r="D181" s="540" t="s">
        <v>678</v>
      </c>
      <c r="E181" s="537" t="s">
        <v>679</v>
      </c>
      <c r="F181" s="319"/>
      <c r="G181" s="319"/>
      <c r="H181" s="319"/>
      <c r="I181" s="319"/>
      <c r="J181" s="319"/>
      <c r="K181" s="319"/>
      <c r="L181" s="319"/>
      <c r="M181" s="319"/>
      <c r="N181" s="319"/>
      <c r="O181" s="319"/>
      <c r="P181" s="319"/>
      <c r="Q181" s="319"/>
      <c r="R181" s="319"/>
      <c r="S181" s="319"/>
      <c r="T181" s="319"/>
      <c r="U181" s="319"/>
      <c r="V181" s="319"/>
      <c r="W181" s="319"/>
      <c r="X181" s="319"/>
      <c r="Y181" s="319"/>
    </row>
    <row r="182" spans="1:25" ht="27" customHeight="1">
      <c r="A182" s="531"/>
      <c r="B182" s="531"/>
      <c r="C182" s="531"/>
      <c r="D182" s="531"/>
      <c r="E182" s="531"/>
      <c r="F182" s="320"/>
      <c r="G182" s="319"/>
      <c r="H182" s="319"/>
      <c r="I182" s="319"/>
      <c r="J182" s="319"/>
      <c r="K182" s="319"/>
      <c r="L182" s="319"/>
      <c r="M182" s="319"/>
      <c r="N182" s="319"/>
      <c r="O182" s="319"/>
      <c r="P182" s="319"/>
      <c r="Q182" s="319"/>
      <c r="R182" s="319"/>
      <c r="S182" s="319"/>
      <c r="T182" s="319"/>
      <c r="U182" s="319"/>
      <c r="V182" s="319"/>
      <c r="W182" s="319"/>
      <c r="X182" s="319"/>
      <c r="Y182" s="319"/>
    </row>
    <row r="183" spans="1:25" ht="15.75" customHeight="1">
      <c r="A183" s="321">
        <v>61161</v>
      </c>
      <c r="B183" s="321">
        <v>61161</v>
      </c>
      <c r="C183" s="322">
        <f>B183-A183</f>
        <v>0</v>
      </c>
      <c r="D183" s="322">
        <v>10.79</v>
      </c>
      <c r="E183" s="323">
        <f>D183*C183</f>
        <v>0</v>
      </c>
      <c r="F183" s="319"/>
      <c r="G183" s="319"/>
      <c r="H183" s="319"/>
      <c r="I183" s="319"/>
      <c r="J183" s="319"/>
      <c r="K183" s="319"/>
      <c r="L183" s="319"/>
      <c r="M183" s="319"/>
      <c r="N183" s="319"/>
      <c r="O183" s="319"/>
      <c r="P183" s="319"/>
      <c r="Q183" s="319"/>
      <c r="R183" s="319"/>
      <c r="S183" s="319"/>
      <c r="T183" s="319"/>
      <c r="U183" s="319"/>
      <c r="V183" s="319"/>
      <c r="W183" s="319"/>
      <c r="X183" s="319"/>
      <c r="Y183" s="319"/>
    </row>
    <row r="184" spans="1:25" ht="15.75" customHeight="1">
      <c r="A184" s="541"/>
      <c r="B184" s="542"/>
      <c r="C184" s="542"/>
      <c r="D184" s="543"/>
      <c r="E184" s="319"/>
      <c r="F184" s="319"/>
      <c r="G184" s="319"/>
      <c r="H184" s="319"/>
      <c r="I184" s="319"/>
      <c r="J184" s="319"/>
      <c r="K184" s="319"/>
      <c r="L184" s="319"/>
      <c r="M184" s="319"/>
      <c r="N184" s="319"/>
      <c r="O184" s="319"/>
      <c r="P184" s="319"/>
      <c r="Q184" s="319"/>
      <c r="R184" s="319"/>
      <c r="S184" s="319"/>
      <c r="T184" s="319"/>
      <c r="U184" s="319"/>
      <c r="V184" s="319"/>
      <c r="W184" s="319"/>
      <c r="X184" s="319"/>
      <c r="Y184" s="319"/>
    </row>
    <row r="185" spans="1:25" ht="15.75" customHeight="1">
      <c r="A185" s="537" t="s">
        <v>680</v>
      </c>
      <c r="B185" s="537" t="s">
        <v>681</v>
      </c>
      <c r="C185" s="540" t="s">
        <v>43</v>
      </c>
      <c r="D185" s="540" t="s">
        <v>682</v>
      </c>
      <c r="E185" s="537" t="s">
        <v>679</v>
      </c>
      <c r="F185" s="319"/>
      <c r="G185" s="319"/>
      <c r="H185" s="319"/>
      <c r="I185" s="319"/>
      <c r="J185" s="319"/>
      <c r="K185" s="319"/>
      <c r="L185" s="319"/>
      <c r="M185" s="319"/>
      <c r="N185" s="319"/>
      <c r="O185" s="319"/>
      <c r="P185" s="319"/>
      <c r="Q185" s="319"/>
      <c r="R185" s="319"/>
      <c r="S185" s="319"/>
      <c r="T185" s="319"/>
      <c r="U185" s="319"/>
      <c r="V185" s="319"/>
      <c r="W185" s="319"/>
      <c r="X185" s="319"/>
      <c r="Y185" s="319"/>
    </row>
    <row r="186" spans="1:25" ht="28.5" customHeight="1">
      <c r="A186" s="531"/>
      <c r="B186" s="531"/>
      <c r="C186" s="531"/>
      <c r="D186" s="531"/>
      <c r="E186" s="531"/>
      <c r="F186" s="319"/>
      <c r="G186" s="319"/>
      <c r="H186" s="319"/>
      <c r="I186" s="319"/>
      <c r="J186" s="319"/>
      <c r="K186" s="319"/>
      <c r="L186" s="319"/>
      <c r="M186" s="319"/>
      <c r="N186" s="319"/>
      <c r="O186" s="319"/>
      <c r="P186" s="319"/>
      <c r="Q186" s="319"/>
      <c r="R186" s="319"/>
      <c r="S186" s="319"/>
      <c r="T186" s="319"/>
      <c r="U186" s="319"/>
      <c r="V186" s="319"/>
      <c r="W186" s="319"/>
      <c r="X186" s="319"/>
      <c r="Y186" s="319"/>
    </row>
    <row r="187" spans="1:25" ht="23.25" customHeight="1">
      <c r="A187" s="35">
        <v>1785.9891</v>
      </c>
      <c r="B187" s="35">
        <v>1785.9891</v>
      </c>
      <c r="C187" s="324">
        <f>B187-A187</f>
        <v>0</v>
      </c>
      <c r="D187" s="325">
        <v>7.5</v>
      </c>
      <c r="E187" s="326">
        <f>D187*C187</f>
        <v>0</v>
      </c>
      <c r="F187" s="319"/>
      <c r="G187" s="319"/>
      <c r="H187" s="319"/>
      <c r="I187" s="319"/>
      <c r="J187" s="319"/>
      <c r="K187" s="319"/>
      <c r="L187" s="319"/>
      <c r="M187" s="319"/>
      <c r="N187" s="319"/>
      <c r="O187" s="319"/>
      <c r="P187" s="319"/>
      <c r="Q187" s="319"/>
      <c r="R187" s="319"/>
      <c r="S187" s="319"/>
      <c r="T187" s="319"/>
      <c r="U187" s="319"/>
      <c r="V187" s="319"/>
      <c r="W187" s="319"/>
      <c r="X187" s="319"/>
      <c r="Y187" s="319"/>
    </row>
    <row r="188" spans="1:25" ht="15.75" customHeight="1">
      <c r="I188" s="265"/>
      <c r="J188" s="265"/>
      <c r="K188" s="265"/>
      <c r="L188" s="265"/>
      <c r="M188" s="265"/>
      <c r="N188" s="265"/>
      <c r="O188" s="265"/>
    </row>
    <row r="189" spans="1:25" ht="15.75" customHeight="1">
      <c r="I189" s="265"/>
      <c r="J189" s="265"/>
      <c r="K189" s="265"/>
      <c r="L189" s="265"/>
      <c r="M189" s="265"/>
      <c r="N189" s="265"/>
      <c r="O189" s="265"/>
    </row>
    <row r="190" spans="1:25" ht="15.75" customHeight="1">
      <c r="A190" s="181"/>
      <c r="B190" s="181"/>
      <c r="C190" s="298"/>
      <c r="D190" s="181"/>
      <c r="E190" s="299"/>
      <c r="F190" s="298"/>
      <c r="G190" s="300"/>
      <c r="H190" s="181"/>
      <c r="I190" s="265"/>
      <c r="J190" s="265"/>
      <c r="K190" s="265"/>
      <c r="L190" s="265"/>
      <c r="M190" s="265"/>
      <c r="N190" s="265"/>
      <c r="O190" s="265"/>
    </row>
    <row r="191" spans="1:25" ht="15.75" customHeight="1">
      <c r="A191" s="1"/>
      <c r="B191" s="301"/>
      <c r="C191" s="302"/>
      <c r="D191" s="301"/>
      <c r="E191" s="302"/>
      <c r="F191" s="302"/>
      <c r="G191" s="301"/>
      <c r="H191" s="301"/>
      <c r="I191" s="265"/>
      <c r="J191" s="265"/>
      <c r="K191" s="265"/>
      <c r="L191" s="265"/>
      <c r="M191" s="265"/>
      <c r="N191" s="265"/>
      <c r="O191" s="265"/>
    </row>
    <row r="192" spans="1:25" ht="15.75" customHeight="1">
      <c r="A192" s="1"/>
      <c r="B192" s="301"/>
      <c r="C192" s="302"/>
      <c r="D192" s="301"/>
      <c r="E192" s="302"/>
      <c r="F192" s="302"/>
      <c r="G192" s="301"/>
      <c r="H192" s="301"/>
      <c r="I192" s="265"/>
      <c r="J192" s="265"/>
      <c r="K192" s="265"/>
      <c r="L192" s="265"/>
      <c r="M192" s="265"/>
      <c r="N192" s="265"/>
      <c r="O192" s="265"/>
    </row>
    <row r="193" spans="1:15" ht="15.75" customHeight="1">
      <c r="A193" s="1"/>
      <c r="B193" s="301"/>
      <c r="C193" s="302"/>
      <c r="D193" s="301"/>
      <c r="E193" s="302"/>
      <c r="F193" s="302"/>
      <c r="G193" s="301"/>
      <c r="H193" s="301"/>
      <c r="I193" s="1"/>
      <c r="J193" s="1"/>
      <c r="K193" s="1"/>
      <c r="L193" s="1"/>
      <c r="M193" s="1"/>
      <c r="N193" s="1"/>
      <c r="O193" s="265"/>
    </row>
    <row r="194" spans="1:15" ht="15.75" customHeight="1">
      <c r="A194" s="303"/>
      <c r="B194" s="303"/>
      <c r="C194" s="303"/>
      <c r="D194" s="303"/>
      <c r="E194" s="303"/>
      <c r="F194" s="303"/>
      <c r="G194" s="303"/>
      <c r="H194" s="303"/>
      <c r="I194" s="303"/>
      <c r="J194" s="265"/>
      <c r="K194" s="265"/>
      <c r="L194" s="265"/>
      <c r="M194" s="265"/>
      <c r="N194" s="265"/>
      <c r="O194" s="265"/>
    </row>
    <row r="195" spans="1:15" ht="15.75" customHeight="1">
      <c r="A195" s="304"/>
      <c r="B195" s="304"/>
      <c r="C195" s="298"/>
      <c r="D195" s="181"/>
      <c r="E195" s="305"/>
      <c r="F195" s="298"/>
      <c r="G195" s="306"/>
      <c r="H195" s="181"/>
      <c r="I195" s="307"/>
      <c r="J195" s="265"/>
    </row>
    <row r="196" spans="1:15" ht="15.75" customHeight="1">
      <c r="A196" s="1"/>
      <c r="B196" s="301"/>
      <c r="C196" s="304"/>
      <c r="D196" s="301"/>
      <c r="E196" s="301"/>
      <c r="F196" s="304"/>
      <c r="G196" s="302"/>
      <c r="H196" s="308"/>
      <c r="I196" s="309"/>
      <c r="J196" s="265"/>
    </row>
    <row r="197" spans="1:15" ht="15.75" customHeight="1">
      <c r="A197" s="1"/>
      <c r="B197" s="301"/>
      <c r="C197" s="304"/>
      <c r="D197" s="301"/>
      <c r="E197" s="301"/>
      <c r="F197" s="304"/>
      <c r="G197" s="302"/>
      <c r="H197" s="308"/>
      <c r="I197" s="309"/>
      <c r="J197" s="265"/>
    </row>
    <row r="198" spans="1:15" ht="15.75" customHeight="1">
      <c r="A198" s="1"/>
      <c r="B198" s="301"/>
      <c r="C198" s="304"/>
      <c r="D198" s="301"/>
      <c r="E198" s="301"/>
      <c r="F198" s="304"/>
      <c r="G198" s="302"/>
      <c r="H198" s="308"/>
      <c r="I198" s="309"/>
      <c r="J198" s="265"/>
    </row>
    <row r="199" spans="1:15" ht="15.75" customHeight="1">
      <c r="A199" s="1"/>
      <c r="B199" s="301"/>
      <c r="C199" s="304"/>
      <c r="D199" s="301"/>
      <c r="E199" s="301"/>
      <c r="F199" s="304"/>
      <c r="G199" s="302"/>
      <c r="H199" s="308"/>
      <c r="I199" s="309"/>
      <c r="J199" s="265"/>
    </row>
    <row r="200" spans="1:15" ht="15.75" customHeight="1">
      <c r="A200" s="1"/>
      <c r="B200" s="301"/>
      <c r="C200" s="304"/>
      <c r="D200" s="301"/>
      <c r="E200" s="301"/>
      <c r="F200" s="304"/>
      <c r="G200" s="302"/>
      <c r="H200" s="308"/>
      <c r="I200" s="309"/>
      <c r="J200" s="265"/>
    </row>
    <row r="201" spans="1:15" ht="15.75" customHeight="1">
      <c r="A201" s="1"/>
      <c r="B201" s="301"/>
      <c r="C201" s="304"/>
      <c r="D201" s="301"/>
      <c r="E201" s="301"/>
      <c r="F201" s="304"/>
      <c r="G201" s="302"/>
      <c r="H201" s="308"/>
      <c r="I201" s="309"/>
      <c r="J201" s="265"/>
    </row>
    <row r="202" spans="1:15" ht="15.75" customHeight="1">
      <c r="A202" s="1"/>
      <c r="B202" s="301"/>
      <c r="C202" s="304"/>
      <c r="D202" s="301"/>
      <c r="E202" s="301"/>
      <c r="F202" s="304"/>
      <c r="G202" s="302"/>
      <c r="H202" s="308"/>
      <c r="I202" s="309"/>
      <c r="J202" s="265"/>
    </row>
    <row r="203" spans="1:15" ht="15.75" customHeight="1">
      <c r="A203" s="1"/>
      <c r="B203" s="301"/>
      <c r="C203" s="304"/>
      <c r="D203" s="301"/>
      <c r="E203" s="301"/>
      <c r="F203" s="304"/>
      <c r="G203" s="302"/>
      <c r="H203" s="308"/>
      <c r="I203" s="309"/>
      <c r="J203" s="265"/>
    </row>
    <row r="204" spans="1:15" ht="15.75" customHeight="1">
      <c r="A204" s="1"/>
      <c r="B204" s="301"/>
      <c r="C204" s="304"/>
      <c r="D204" s="301"/>
      <c r="E204" s="301"/>
      <c r="F204" s="304"/>
      <c r="G204" s="302"/>
      <c r="H204" s="308"/>
      <c r="I204" s="309"/>
      <c r="J204" s="265"/>
    </row>
    <row r="205" spans="1:15" ht="15.75" customHeight="1">
      <c r="A205" s="1"/>
      <c r="B205" s="301"/>
      <c r="C205" s="304"/>
      <c r="D205" s="301"/>
      <c r="E205" s="301"/>
      <c r="F205" s="304"/>
      <c r="G205" s="302"/>
      <c r="H205" s="308"/>
      <c r="I205" s="309"/>
      <c r="J205" s="265"/>
    </row>
    <row r="206" spans="1:15" ht="15.75" customHeight="1">
      <c r="A206" s="1"/>
      <c r="B206" s="301"/>
      <c r="C206" s="304"/>
      <c r="D206" s="301"/>
      <c r="E206" s="301"/>
      <c r="F206" s="304"/>
      <c r="G206" s="302"/>
      <c r="H206" s="308"/>
      <c r="I206" s="309"/>
      <c r="J206" s="265"/>
    </row>
    <row r="207" spans="1:15" ht="15.75" customHeight="1">
      <c r="A207" s="1"/>
      <c r="B207" s="301"/>
      <c r="C207" s="304"/>
      <c r="D207" s="301"/>
      <c r="E207" s="301"/>
      <c r="F207" s="304"/>
      <c r="G207" s="302"/>
      <c r="H207" s="308"/>
      <c r="I207" s="309"/>
      <c r="J207" s="265"/>
    </row>
    <row r="208" spans="1:15" ht="15.75" customHeight="1">
      <c r="A208" s="1"/>
      <c r="B208" s="301"/>
      <c r="C208" s="304"/>
      <c r="D208" s="301"/>
      <c r="E208" s="301"/>
      <c r="F208" s="304"/>
      <c r="G208" s="302"/>
      <c r="H208" s="308"/>
      <c r="I208" s="309"/>
      <c r="J208" s="265"/>
    </row>
    <row r="209" spans="1:10" ht="15.75" customHeight="1">
      <c r="A209" s="1"/>
      <c r="B209" s="301"/>
      <c r="C209" s="304"/>
      <c r="D209" s="301"/>
      <c r="E209" s="301"/>
      <c r="F209" s="304"/>
      <c r="G209" s="302"/>
      <c r="H209" s="308"/>
      <c r="I209" s="309"/>
      <c r="J209" s="265"/>
    </row>
    <row r="210" spans="1:10" ht="15.75" customHeight="1">
      <c r="A210" s="1"/>
      <c r="B210" s="301"/>
      <c r="C210" s="304"/>
      <c r="D210" s="301"/>
      <c r="E210" s="301"/>
      <c r="F210" s="304"/>
      <c r="G210" s="308"/>
      <c r="H210" s="308"/>
      <c r="I210" s="309"/>
      <c r="J210" s="265"/>
    </row>
    <row r="211" spans="1:10" ht="15.75" customHeight="1">
      <c r="A211" s="1"/>
      <c r="B211" s="301"/>
      <c r="C211" s="304"/>
      <c r="D211" s="301"/>
      <c r="E211" s="301"/>
      <c r="F211" s="304"/>
      <c r="G211" s="302"/>
      <c r="H211" s="308"/>
      <c r="I211" s="309"/>
      <c r="J211" s="265"/>
    </row>
    <row r="212" spans="1:10" ht="15.75" customHeight="1">
      <c r="A212" s="1"/>
      <c r="B212" s="301"/>
      <c r="C212" s="304"/>
      <c r="D212" s="301"/>
      <c r="E212" s="301"/>
      <c r="F212" s="304"/>
      <c r="G212" s="302"/>
      <c r="H212" s="308"/>
      <c r="I212" s="309"/>
      <c r="J212" s="265"/>
    </row>
    <row r="213" spans="1:10" ht="15.75" customHeight="1">
      <c r="A213" s="1"/>
      <c r="B213" s="301"/>
      <c r="C213" s="304"/>
      <c r="D213" s="301"/>
      <c r="E213" s="301"/>
      <c r="F213" s="304"/>
      <c r="G213" s="302"/>
      <c r="H213" s="308"/>
      <c r="I213" s="309"/>
      <c r="J213" s="265"/>
    </row>
    <row r="214" spans="1:10" ht="15.75" customHeight="1">
      <c r="A214" s="1"/>
      <c r="B214" s="301"/>
      <c r="C214" s="304"/>
      <c r="D214" s="301"/>
      <c r="E214" s="301"/>
      <c r="F214" s="304"/>
      <c r="G214" s="302"/>
      <c r="H214" s="308"/>
      <c r="I214" s="309"/>
      <c r="J214" s="265"/>
    </row>
    <row r="215" spans="1:10" ht="15.75" customHeight="1">
      <c r="A215" s="1"/>
      <c r="B215" s="301"/>
      <c r="C215" s="304"/>
      <c r="D215" s="301"/>
      <c r="E215" s="301"/>
      <c r="F215" s="304"/>
      <c r="G215" s="302"/>
      <c r="H215" s="308"/>
      <c r="I215" s="309"/>
      <c r="J215" s="265"/>
    </row>
    <row r="216" spans="1:10" ht="15.75" customHeight="1">
      <c r="A216" s="1"/>
      <c r="B216" s="301"/>
      <c r="C216" s="304"/>
      <c r="D216" s="301"/>
      <c r="E216" s="301"/>
      <c r="F216" s="304"/>
      <c r="G216" s="302"/>
      <c r="H216" s="308"/>
      <c r="I216" s="309"/>
      <c r="J216" s="265"/>
    </row>
    <row r="217" spans="1:10" ht="15.75" customHeight="1">
      <c r="A217" s="1"/>
      <c r="B217" s="301"/>
      <c r="C217" s="304"/>
      <c r="D217" s="301"/>
      <c r="E217" s="301"/>
      <c r="F217" s="304"/>
      <c r="G217" s="302"/>
      <c r="H217" s="308"/>
      <c r="I217" s="309"/>
      <c r="J217" s="265"/>
    </row>
    <row r="218" spans="1:10" ht="15.75" customHeight="1">
      <c r="A218" s="310"/>
      <c r="B218" s="301"/>
      <c r="C218" s="304"/>
      <c r="D218" s="301"/>
      <c r="E218" s="301"/>
      <c r="F218" s="304"/>
      <c r="G218" s="302"/>
      <c r="H218" s="308"/>
      <c r="I218" s="309"/>
      <c r="J218" s="265"/>
    </row>
    <row r="219" spans="1:10" ht="15.75" customHeight="1">
      <c r="A219" s="310"/>
      <c r="B219" s="301"/>
      <c r="C219" s="304"/>
      <c r="D219" s="301"/>
      <c r="E219" s="301"/>
      <c r="F219" s="304"/>
      <c r="G219" s="302"/>
      <c r="H219" s="308"/>
      <c r="I219" s="309"/>
      <c r="J219" s="265"/>
    </row>
    <row r="220" spans="1:10" ht="15.75" customHeight="1">
      <c r="A220" s="310"/>
      <c r="B220" s="301"/>
      <c r="C220" s="304"/>
      <c r="D220" s="301"/>
      <c r="E220" s="301"/>
      <c r="F220" s="304"/>
      <c r="G220" s="302"/>
      <c r="H220" s="308"/>
      <c r="I220" s="309"/>
      <c r="J220" s="265"/>
    </row>
    <row r="221" spans="1:10" ht="15.75" customHeight="1">
      <c r="A221" s="1"/>
      <c r="B221" s="301"/>
      <c r="C221" s="301"/>
      <c r="D221" s="301"/>
      <c r="E221" s="301"/>
      <c r="F221" s="301"/>
      <c r="G221" s="302"/>
      <c r="H221" s="308"/>
      <c r="I221" s="308"/>
      <c r="J221" s="265"/>
    </row>
    <row r="222" spans="1:10" ht="15.75" customHeight="1">
      <c r="A222" s="1"/>
      <c r="B222" s="301"/>
      <c r="C222" s="1"/>
      <c r="D222" s="1"/>
      <c r="E222" s="1"/>
      <c r="F222" s="1"/>
      <c r="G222" s="1"/>
      <c r="H222" s="1"/>
      <c r="I222" s="1"/>
      <c r="J222" s="265"/>
    </row>
    <row r="223" spans="1:10" ht="15.75" customHeight="1">
      <c r="A223" s="181"/>
      <c r="B223" s="181"/>
      <c r="C223" s="298"/>
      <c r="D223" s="181"/>
      <c r="E223" s="299"/>
      <c r="F223" s="298"/>
      <c r="G223" s="181"/>
      <c r="H223" s="311"/>
      <c r="I223" s="311"/>
      <c r="J223" s="265"/>
    </row>
    <row r="224" spans="1:10" ht="15.75" customHeight="1">
      <c r="A224" s="312"/>
      <c r="B224" s="301"/>
      <c r="C224" s="304"/>
      <c r="D224" s="301"/>
      <c r="E224" s="1"/>
      <c r="F224" s="304"/>
      <c r="G224" s="1"/>
      <c r="H224" s="313"/>
      <c r="I224" s="533"/>
      <c r="J224" s="265"/>
    </row>
    <row r="225" spans="1:10" ht="15.75" customHeight="1">
      <c r="A225" s="1"/>
      <c r="B225" s="301"/>
      <c r="C225" s="304"/>
      <c r="D225" s="301"/>
      <c r="E225" s="301"/>
      <c r="F225" s="304"/>
      <c r="G225" s="302"/>
      <c r="H225" s="308"/>
      <c r="I225" s="522"/>
      <c r="J225" s="265"/>
    </row>
    <row r="226" spans="1:10" ht="15.75" customHeight="1">
      <c r="A226" s="310"/>
      <c r="B226" s="301"/>
      <c r="C226" s="304"/>
      <c r="D226" s="301"/>
      <c r="E226" s="301"/>
      <c r="F226" s="304"/>
      <c r="G226" s="302"/>
      <c r="H226" s="308"/>
      <c r="I226" s="522"/>
      <c r="J226" s="265"/>
    </row>
    <row r="227" spans="1:10" ht="15.75" customHeight="1">
      <c r="A227" s="310"/>
      <c r="B227" s="301"/>
      <c r="C227" s="304"/>
      <c r="D227" s="301"/>
      <c r="E227" s="301"/>
      <c r="F227" s="304"/>
      <c r="G227" s="302"/>
      <c r="H227" s="308"/>
      <c r="I227" s="1"/>
      <c r="J227" s="265"/>
    </row>
    <row r="228" spans="1:10" ht="15.75" customHeight="1">
      <c r="A228" s="1"/>
      <c r="B228" s="301"/>
      <c r="C228" s="304"/>
      <c r="D228" s="301"/>
      <c r="E228" s="1"/>
      <c r="F228" s="304"/>
      <c r="G228" s="1"/>
      <c r="H228" s="313"/>
      <c r="I228" s="1"/>
      <c r="J228" s="265"/>
    </row>
    <row r="229" spans="1:10" ht="15.75" customHeight="1">
      <c r="A229" s="312"/>
      <c r="B229" s="301"/>
      <c r="C229" s="304"/>
      <c r="D229" s="301"/>
      <c r="E229" s="1"/>
      <c r="F229" s="304"/>
      <c r="G229" s="1"/>
      <c r="H229" s="313"/>
      <c r="I229" s="1"/>
      <c r="J229" s="265"/>
    </row>
    <row r="230" spans="1:10" ht="15.75" customHeight="1">
      <c r="A230" s="312"/>
      <c r="B230" s="301"/>
      <c r="C230" s="304"/>
      <c r="D230" s="301"/>
      <c r="E230" s="1"/>
      <c r="F230" s="304"/>
      <c r="G230" s="1"/>
      <c r="H230" s="313"/>
      <c r="I230" s="1"/>
      <c r="J230" s="265"/>
    </row>
    <row r="231" spans="1:10" ht="15.75" customHeight="1">
      <c r="A231" s="1"/>
      <c r="B231" s="301"/>
      <c r="C231" s="304"/>
      <c r="D231" s="301"/>
      <c r="E231" s="1"/>
      <c r="F231" s="304"/>
      <c r="G231" s="301"/>
      <c r="H231" s="313"/>
      <c r="I231" s="1"/>
      <c r="J231" s="265"/>
    </row>
    <row r="232" spans="1:10" ht="15.75" customHeight="1">
      <c r="A232" s="1"/>
      <c r="B232" s="301"/>
      <c r="C232" s="304"/>
      <c r="D232" s="301"/>
      <c r="E232" s="1"/>
      <c r="F232" s="304"/>
      <c r="G232" s="1"/>
      <c r="H232" s="313"/>
      <c r="I232" s="1"/>
      <c r="J232" s="265"/>
    </row>
    <row r="233" spans="1:10" ht="15.75" customHeight="1">
      <c r="A233" s="1"/>
      <c r="B233" s="301"/>
      <c r="C233" s="304"/>
      <c r="D233" s="301"/>
      <c r="E233" s="1"/>
      <c r="F233" s="304"/>
      <c r="G233" s="1"/>
      <c r="H233" s="313"/>
      <c r="I233" s="1"/>
      <c r="J233" s="265"/>
    </row>
    <row r="234" spans="1:10" ht="15.75" customHeight="1">
      <c r="A234" s="1"/>
      <c r="B234" s="301"/>
      <c r="C234" s="304"/>
      <c r="D234" s="301"/>
      <c r="E234" s="1"/>
      <c r="F234" s="304"/>
      <c r="G234" s="1"/>
      <c r="H234" s="313"/>
      <c r="I234" s="1"/>
      <c r="J234" s="265"/>
    </row>
    <row r="235" spans="1:10" ht="15.75" customHeight="1">
      <c r="A235" s="1"/>
      <c r="B235" s="301"/>
      <c r="C235" s="304"/>
      <c r="D235" s="301"/>
      <c r="E235" s="301"/>
      <c r="F235" s="304"/>
      <c r="G235" s="301"/>
      <c r="H235" s="313"/>
      <c r="I235" s="1"/>
      <c r="J235" s="265"/>
    </row>
    <row r="236" spans="1:10" ht="15.75" customHeight="1">
      <c r="A236" s="1"/>
      <c r="B236" s="301"/>
      <c r="C236" s="304"/>
      <c r="D236" s="301"/>
      <c r="E236" s="301"/>
      <c r="F236" s="304"/>
      <c r="G236" s="301"/>
      <c r="H236" s="313"/>
      <c r="I236" s="1"/>
      <c r="J236" s="265"/>
    </row>
    <row r="237" spans="1:10" ht="15.75" customHeight="1">
      <c r="A237" s="1"/>
      <c r="B237" s="301"/>
      <c r="C237" s="304"/>
      <c r="D237" s="301"/>
      <c r="E237" s="1"/>
      <c r="F237" s="304"/>
      <c r="G237" s="301"/>
      <c r="H237" s="313"/>
      <c r="I237" s="1"/>
      <c r="J237" s="265"/>
    </row>
    <row r="238" spans="1:10" ht="15.75" customHeight="1">
      <c r="A238" s="1"/>
      <c r="B238" s="301"/>
      <c r="C238" s="304"/>
      <c r="D238" s="301"/>
      <c r="E238" s="1"/>
      <c r="F238" s="304"/>
      <c r="G238" s="301"/>
      <c r="H238" s="313"/>
      <c r="I238" s="1"/>
      <c r="J238" s="265"/>
    </row>
    <row r="239" spans="1:10" ht="15.75" customHeight="1">
      <c r="A239" s="1"/>
      <c r="B239" s="301"/>
      <c r="C239" s="304"/>
      <c r="D239" s="301"/>
      <c r="E239" s="1"/>
      <c r="F239" s="304"/>
      <c r="G239" s="301"/>
      <c r="H239" s="313"/>
      <c r="I239" s="1"/>
      <c r="J239" s="265"/>
    </row>
    <row r="240" spans="1:10" ht="15.75" customHeight="1">
      <c r="A240" s="1"/>
      <c r="B240" s="301"/>
      <c r="C240" s="304"/>
      <c r="D240" s="301"/>
      <c r="E240" s="1"/>
      <c r="F240" s="304"/>
      <c r="G240" s="301"/>
      <c r="H240" s="313"/>
      <c r="I240" s="1"/>
      <c r="J240" s="265"/>
    </row>
    <row r="241" spans="1:10" ht="15.75" customHeight="1">
      <c r="A241" s="1"/>
      <c r="B241" s="301"/>
      <c r="C241" s="304"/>
      <c r="D241" s="301"/>
      <c r="E241" s="1"/>
      <c r="F241" s="304"/>
      <c r="G241" s="301"/>
      <c r="H241" s="313"/>
      <c r="I241" s="1"/>
      <c r="J241" s="265"/>
    </row>
    <row r="242" spans="1:10" ht="15.75" customHeight="1">
      <c r="A242" s="1"/>
      <c r="B242" s="301"/>
      <c r="C242" s="304"/>
      <c r="D242" s="301"/>
      <c r="E242" s="1"/>
      <c r="F242" s="304"/>
      <c r="G242" s="301"/>
      <c r="H242" s="313"/>
      <c r="I242" s="1"/>
      <c r="J242" s="265"/>
    </row>
    <row r="243" spans="1:10" ht="15.75" customHeight="1">
      <c r="A243" s="1"/>
      <c r="B243" s="301"/>
      <c r="C243" s="304"/>
      <c r="D243" s="301"/>
      <c r="E243" s="1"/>
      <c r="F243" s="304"/>
      <c r="G243" s="301"/>
      <c r="H243" s="313"/>
      <c r="I243" s="1"/>
      <c r="J243" s="265"/>
    </row>
    <row r="244" spans="1:10" ht="15.75" customHeight="1">
      <c r="A244" s="1"/>
      <c r="B244" s="301"/>
      <c r="C244" s="304"/>
      <c r="D244" s="301"/>
      <c r="E244" s="1"/>
      <c r="F244" s="304"/>
      <c r="G244" s="301"/>
      <c r="H244" s="313"/>
      <c r="I244" s="1"/>
      <c r="J244" s="265"/>
    </row>
    <row r="245" spans="1:10" ht="15.75" customHeight="1">
      <c r="A245" s="1"/>
      <c r="B245" s="301"/>
      <c r="C245" s="304"/>
      <c r="D245" s="301"/>
      <c r="E245" s="301"/>
      <c r="F245" s="304"/>
      <c r="G245" s="301"/>
      <c r="H245" s="313"/>
      <c r="I245" s="1"/>
      <c r="J245" s="265"/>
    </row>
    <row r="246" spans="1:10" ht="15.75" customHeight="1">
      <c r="A246" s="1"/>
      <c r="B246" s="301"/>
      <c r="C246" s="304"/>
      <c r="D246" s="301"/>
      <c r="E246" s="1"/>
      <c r="F246" s="304"/>
      <c r="G246" s="301"/>
      <c r="H246" s="313"/>
      <c r="I246" s="1"/>
      <c r="J246" s="265"/>
    </row>
    <row r="247" spans="1:10" ht="15.75" customHeight="1">
      <c r="A247" s="1"/>
      <c r="B247" s="301"/>
      <c r="C247" s="304"/>
      <c r="D247" s="301"/>
      <c r="E247" s="1"/>
      <c r="F247" s="304"/>
      <c r="G247" s="301"/>
      <c r="H247" s="313"/>
      <c r="I247" s="1"/>
      <c r="J247" s="265"/>
    </row>
    <row r="248" spans="1:10" ht="15.75" customHeight="1">
      <c r="A248" s="1"/>
      <c r="B248" s="301"/>
      <c r="C248" s="304"/>
      <c r="D248" s="301"/>
      <c r="E248" s="1"/>
      <c r="F248" s="304"/>
      <c r="G248" s="301"/>
      <c r="H248" s="313"/>
      <c r="I248" s="1"/>
      <c r="J248" s="265"/>
    </row>
    <row r="249" spans="1:10" ht="15.75" customHeight="1">
      <c r="A249" s="1"/>
      <c r="B249" s="301"/>
      <c r="C249" s="304"/>
      <c r="D249" s="301"/>
      <c r="E249" s="1"/>
      <c r="F249" s="304"/>
      <c r="G249" s="301"/>
      <c r="H249" s="313"/>
      <c r="I249" s="1"/>
      <c r="J249" s="265"/>
    </row>
    <row r="250" spans="1:10" ht="15.75" customHeight="1">
      <c r="A250" s="1"/>
      <c r="B250" s="301"/>
      <c r="C250" s="304"/>
      <c r="D250" s="301"/>
      <c r="E250" s="1"/>
      <c r="F250" s="304"/>
      <c r="G250" s="301"/>
      <c r="H250" s="313"/>
      <c r="I250" s="1"/>
      <c r="J250" s="265"/>
    </row>
    <row r="251" spans="1:10" ht="15.75" customHeight="1">
      <c r="A251" s="1"/>
      <c r="B251" s="301"/>
      <c r="C251" s="304"/>
      <c r="D251" s="301"/>
      <c r="E251" s="1"/>
      <c r="F251" s="304"/>
      <c r="G251" s="301"/>
      <c r="H251" s="313"/>
      <c r="I251" s="1"/>
      <c r="J251" s="265"/>
    </row>
    <row r="252" spans="1:10" ht="15.75" customHeight="1">
      <c r="A252" s="1"/>
      <c r="B252" s="301"/>
      <c r="C252" s="304"/>
      <c r="D252" s="301"/>
      <c r="E252" s="1"/>
      <c r="F252" s="304"/>
      <c r="G252" s="301"/>
      <c r="H252" s="313"/>
      <c r="I252" s="1"/>
      <c r="J252" s="265"/>
    </row>
    <row r="253" spans="1:10" ht="15.75" customHeight="1">
      <c r="A253" s="1"/>
      <c r="B253" s="301"/>
      <c r="C253" s="304"/>
      <c r="D253" s="301"/>
      <c r="E253" s="1"/>
      <c r="F253" s="304"/>
      <c r="G253" s="301"/>
      <c r="H253" s="313"/>
      <c r="I253" s="1"/>
      <c r="J253" s="265"/>
    </row>
    <row r="254" spans="1:10" ht="15.75" customHeight="1">
      <c r="A254" s="1"/>
      <c r="B254" s="301"/>
      <c r="C254" s="304"/>
      <c r="D254" s="301"/>
      <c r="E254" s="1"/>
      <c r="F254" s="304"/>
      <c r="G254" s="301"/>
      <c r="H254" s="313"/>
      <c r="I254" s="1"/>
      <c r="J254" s="265"/>
    </row>
    <row r="255" spans="1:10" ht="15.75" customHeight="1">
      <c r="A255" s="1"/>
      <c r="B255" s="301"/>
      <c r="C255" s="304"/>
      <c r="D255" s="301"/>
      <c r="E255" s="1"/>
      <c r="F255" s="304"/>
      <c r="G255" s="301"/>
      <c r="H255" s="313"/>
      <c r="I255" s="1"/>
      <c r="J255" s="265"/>
    </row>
    <row r="256" spans="1:10" ht="15.75" customHeight="1">
      <c r="A256" s="1"/>
      <c r="B256" s="301"/>
      <c r="C256" s="304"/>
      <c r="D256" s="301"/>
      <c r="E256" s="1"/>
      <c r="F256" s="304"/>
      <c r="G256" s="301"/>
      <c r="H256" s="313"/>
      <c r="I256" s="1"/>
      <c r="J256" s="265"/>
    </row>
    <row r="257" spans="1:10" ht="15.75" customHeight="1">
      <c r="A257" s="1"/>
      <c r="B257" s="301"/>
      <c r="C257" s="304"/>
      <c r="D257" s="301"/>
      <c r="E257" s="1"/>
      <c r="F257" s="304"/>
      <c r="G257" s="301"/>
      <c r="H257" s="313"/>
      <c r="I257" s="1"/>
      <c r="J257" s="265"/>
    </row>
    <row r="258" spans="1:10" ht="15.75" customHeight="1">
      <c r="A258" s="1"/>
      <c r="B258" s="301"/>
      <c r="C258" s="304"/>
      <c r="D258" s="301"/>
      <c r="E258" s="1"/>
      <c r="F258" s="304"/>
      <c r="G258" s="301"/>
      <c r="H258" s="313"/>
      <c r="I258" s="1"/>
      <c r="J258" s="265"/>
    </row>
    <row r="259" spans="1:10" ht="15.75" customHeight="1">
      <c r="A259" s="312"/>
      <c r="B259" s="301"/>
      <c r="C259" s="304"/>
      <c r="D259" s="301"/>
      <c r="E259" s="1"/>
      <c r="F259" s="304"/>
      <c r="G259" s="301"/>
      <c r="H259" s="313"/>
      <c r="I259" s="1"/>
      <c r="J259" s="265"/>
    </row>
    <row r="260" spans="1:10" ht="15.75" customHeight="1">
      <c r="A260" s="312"/>
      <c r="B260" s="301"/>
      <c r="C260" s="304"/>
      <c r="D260" s="301"/>
      <c r="E260" s="1"/>
      <c r="F260" s="304"/>
      <c r="G260" s="301"/>
      <c r="H260" s="313"/>
      <c r="I260" s="1"/>
      <c r="J260" s="265"/>
    </row>
    <row r="261" spans="1:10" ht="15.75" customHeight="1">
      <c r="A261" s="1"/>
      <c r="B261" s="301"/>
      <c r="C261" s="304"/>
      <c r="D261" s="301"/>
      <c r="E261" s="1"/>
      <c r="F261" s="304"/>
      <c r="G261" s="301"/>
      <c r="H261" s="313"/>
      <c r="I261" s="1"/>
      <c r="J261" s="265"/>
    </row>
    <row r="262" spans="1:10" ht="15.75" customHeight="1">
      <c r="A262" s="1"/>
      <c r="B262" s="301"/>
      <c r="C262" s="304"/>
      <c r="D262" s="301"/>
      <c r="E262" s="1"/>
      <c r="F262" s="304"/>
      <c r="G262" s="301"/>
      <c r="H262" s="313"/>
      <c r="I262" s="1"/>
      <c r="J262" s="265"/>
    </row>
    <row r="263" spans="1:10" ht="15.75" customHeight="1">
      <c r="A263" s="312"/>
      <c r="B263" s="301"/>
      <c r="C263" s="304"/>
      <c r="D263" s="301"/>
      <c r="E263" s="1"/>
      <c r="F263" s="304"/>
      <c r="G263" s="301"/>
      <c r="H263" s="313"/>
      <c r="I263" s="1"/>
      <c r="J263" s="265"/>
    </row>
    <row r="264" spans="1:10" ht="15.75" customHeight="1">
      <c r="A264" s="1"/>
      <c r="B264" s="301"/>
      <c r="C264" s="304"/>
      <c r="D264" s="301"/>
      <c r="E264" s="1"/>
      <c r="F264" s="304"/>
      <c r="G264" s="301"/>
      <c r="H264" s="313"/>
      <c r="I264" s="1"/>
      <c r="J264" s="265"/>
    </row>
    <row r="265" spans="1:10" ht="15.75" customHeight="1">
      <c r="A265" s="1"/>
      <c r="B265" s="301"/>
      <c r="C265" s="304"/>
      <c r="D265" s="301"/>
      <c r="E265" s="1"/>
      <c r="F265" s="304"/>
      <c r="G265" s="301"/>
      <c r="H265" s="313"/>
      <c r="I265" s="1"/>
      <c r="J265" s="265"/>
    </row>
    <row r="266" spans="1:10" ht="15.75" customHeight="1">
      <c r="A266" s="1"/>
      <c r="B266" s="301"/>
      <c r="C266" s="304"/>
      <c r="D266" s="301"/>
      <c r="E266" s="1"/>
      <c r="F266" s="304"/>
      <c r="G266" s="301"/>
      <c r="H266" s="313"/>
      <c r="I266" s="1"/>
      <c r="J266" s="265"/>
    </row>
    <row r="267" spans="1:10" ht="15.75" customHeight="1">
      <c r="A267" s="1"/>
      <c r="B267" s="301"/>
      <c r="C267" s="304"/>
      <c r="D267" s="301"/>
      <c r="E267" s="1"/>
      <c r="F267" s="314"/>
      <c r="G267" s="1"/>
      <c r="H267" s="313"/>
      <c r="I267" s="1"/>
      <c r="J267" s="265"/>
    </row>
    <row r="268" spans="1:10" ht="15.75" customHeight="1">
      <c r="A268" s="303"/>
      <c r="B268" s="303"/>
      <c r="C268" s="303"/>
      <c r="D268" s="303"/>
      <c r="E268" s="303"/>
      <c r="F268" s="303"/>
      <c r="G268" s="303"/>
      <c r="H268" s="303"/>
      <c r="I268" s="303"/>
      <c r="J268" s="265"/>
    </row>
    <row r="269" spans="1:10" ht="15.75" customHeight="1">
      <c r="A269" s="303"/>
      <c r="B269" s="303"/>
      <c r="C269" s="303"/>
      <c r="D269" s="303"/>
      <c r="E269" s="303"/>
      <c r="F269" s="303"/>
      <c r="G269" s="303"/>
      <c r="H269" s="303"/>
      <c r="I269" s="303"/>
      <c r="J269" s="265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5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5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5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5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5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5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5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5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5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5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5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5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5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5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5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65"/>
    </row>
    <row r="286" spans="1:1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265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65"/>
    </row>
    <row r="288" spans="1:1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265"/>
    </row>
    <row r="289" spans="1:1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265"/>
    </row>
    <row r="290" spans="1:1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265"/>
    </row>
    <row r="291" spans="1:10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265"/>
    </row>
    <row r="292" spans="1:10" ht="15.75" customHeight="1"/>
    <row r="293" spans="1:10" ht="15.75" customHeight="1"/>
    <row r="294" spans="1:10" ht="15.75" customHeight="1"/>
    <row r="295" spans="1:10" ht="15.75" customHeight="1"/>
    <row r="296" spans="1:10" ht="15.75" customHeight="1"/>
    <row r="297" spans="1:10" ht="15.75" customHeight="1"/>
    <row r="298" spans="1:10" ht="15.75" customHeight="1"/>
    <row r="299" spans="1:10" ht="15.75" customHeight="1"/>
    <row r="300" spans="1:10" ht="15.75" customHeight="1"/>
    <row r="301" spans="1:10" ht="15.75" customHeight="1"/>
    <row r="302" spans="1:10" ht="15.75" customHeight="1"/>
    <row r="303" spans="1:10" ht="15.75" customHeight="1"/>
    <row r="304" spans="1:10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17">
    <mergeCell ref="A181:A182"/>
    <mergeCell ref="B181:B182"/>
    <mergeCell ref="E181:E182"/>
    <mergeCell ref="E185:E186"/>
    <mergeCell ref="I224:I226"/>
    <mergeCell ref="C181:C182"/>
    <mergeCell ref="D181:D182"/>
    <mergeCell ref="A184:D184"/>
    <mergeCell ref="A185:A186"/>
    <mergeCell ref="B185:B186"/>
    <mergeCell ref="C185:C186"/>
    <mergeCell ref="D185:D186"/>
    <mergeCell ref="A2:K2"/>
    <mergeCell ref="A36:G36"/>
    <mergeCell ref="A41:G41"/>
    <mergeCell ref="F72:H72"/>
    <mergeCell ref="A131:H131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Y1010"/>
  <sheetViews>
    <sheetView workbookViewId="0"/>
  </sheetViews>
  <sheetFormatPr defaultColWidth="14.42578125" defaultRowHeight="15" customHeight="1"/>
  <cols>
    <col min="1" max="1" width="50.28515625" customWidth="1"/>
    <col min="2" max="2" width="16.8554687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8.140625" customWidth="1"/>
    <col min="12" max="12" width="13.28515625" customWidth="1"/>
    <col min="13" max="26" width="8.85546875" customWidth="1"/>
  </cols>
  <sheetData>
    <row r="2" spans="1:12" ht="24">
      <c r="A2" s="521" t="s">
        <v>0</v>
      </c>
      <c r="B2" s="522"/>
      <c r="C2" s="522"/>
      <c r="D2" s="522"/>
      <c r="E2" s="522"/>
      <c r="F2" s="522"/>
      <c r="G2" s="522"/>
      <c r="H2" s="522"/>
      <c r="I2" s="522"/>
      <c r="J2" s="522"/>
      <c r="K2" s="522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1022</v>
      </c>
      <c r="B4" s="19" t="s">
        <v>14</v>
      </c>
      <c r="C4" s="11">
        <v>1</v>
      </c>
      <c r="D4" s="12">
        <v>0</v>
      </c>
      <c r="E4" s="13"/>
      <c r="F4" s="14"/>
      <c r="G4" s="12">
        <f t="shared" ref="G4:G33" si="0">D4+E4-F4</f>
        <v>0</v>
      </c>
      <c r="H4" s="14">
        <v>1</v>
      </c>
      <c r="I4" s="15">
        <f t="shared" ref="I4:I33" si="1">C4*G4*H4</f>
        <v>0</v>
      </c>
      <c r="J4" s="16">
        <v>0</v>
      </c>
      <c r="K4" s="17">
        <v>190</v>
      </c>
      <c r="L4" s="17">
        <f t="shared" ref="L4:L33" si="2">J4*K4</f>
        <v>0</v>
      </c>
    </row>
    <row r="5" spans="1:12">
      <c r="A5" s="9" t="s">
        <v>1023</v>
      </c>
      <c r="B5" s="19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1024</v>
      </c>
      <c r="B6" s="19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1025</v>
      </c>
      <c r="B7" s="19" t="s">
        <v>16</v>
      </c>
      <c r="C7" s="11">
        <v>1</v>
      </c>
      <c r="D7" s="12">
        <v>0</v>
      </c>
      <c r="E7" s="13"/>
      <c r="F7" s="14"/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1026</v>
      </c>
      <c r="B8" s="19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1027</v>
      </c>
      <c r="B9" s="19" t="s">
        <v>16</v>
      </c>
      <c r="C9" s="11">
        <v>0.5</v>
      </c>
      <c r="D9" s="12">
        <v>0</v>
      </c>
      <c r="E9" s="13"/>
      <c r="F9" s="14"/>
      <c r="G9" s="12">
        <f t="shared" si="0"/>
        <v>0</v>
      </c>
      <c r="H9" s="14">
        <v>10</v>
      </c>
      <c r="I9" s="15">
        <f t="shared" si="1"/>
        <v>0</v>
      </c>
      <c r="J9" s="16">
        <f t="shared" si="3"/>
        <v>0</v>
      </c>
      <c r="K9" s="17">
        <v>87.5</v>
      </c>
      <c r="L9" s="17">
        <f t="shared" si="2"/>
        <v>0</v>
      </c>
    </row>
    <row r="10" spans="1:12">
      <c r="A10" s="9" t="s">
        <v>1028</v>
      </c>
      <c r="B10" s="19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1029</v>
      </c>
      <c r="B11" s="19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1030</v>
      </c>
      <c r="B12" s="19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1031</v>
      </c>
      <c r="B13" s="19" t="s">
        <v>16</v>
      </c>
      <c r="C13" s="11">
        <v>1</v>
      </c>
      <c r="D13" s="12">
        <v>0</v>
      </c>
      <c r="E13" s="13"/>
      <c r="F13" s="14"/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1032</v>
      </c>
      <c r="B14" s="19" t="s">
        <v>26</v>
      </c>
      <c r="C14" s="11">
        <v>0.2</v>
      </c>
      <c r="D14" s="12">
        <v>275</v>
      </c>
      <c r="E14" s="13"/>
      <c r="F14" s="14"/>
      <c r="G14" s="12">
        <f t="shared" si="0"/>
        <v>275</v>
      </c>
      <c r="H14" s="14">
        <v>18</v>
      </c>
      <c r="I14" s="15">
        <f t="shared" si="1"/>
        <v>990</v>
      </c>
      <c r="J14" s="16">
        <f t="shared" si="4"/>
        <v>4950</v>
      </c>
      <c r="K14" s="17">
        <v>68</v>
      </c>
      <c r="L14" s="17">
        <f t="shared" si="2"/>
        <v>336600</v>
      </c>
    </row>
    <row r="15" spans="1:12">
      <c r="A15" s="9" t="s">
        <v>1033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90">
        <v>0</v>
      </c>
      <c r="L15" s="17">
        <f t="shared" si="2"/>
        <v>0</v>
      </c>
    </row>
    <row r="16" spans="1:12" ht="29.25">
      <c r="A16" s="21" t="s">
        <v>1034</v>
      </c>
      <c r="B16" s="19" t="s">
        <v>26</v>
      </c>
      <c r="C16" s="11">
        <v>0.2</v>
      </c>
      <c r="D16" s="12">
        <v>46</v>
      </c>
      <c r="E16" s="22"/>
      <c r="F16" s="14"/>
      <c r="G16" s="12">
        <f t="shared" si="0"/>
        <v>46</v>
      </c>
      <c r="H16" s="14">
        <v>18</v>
      </c>
      <c r="I16" s="15">
        <f t="shared" si="1"/>
        <v>165.60000000000002</v>
      </c>
      <c r="J16" s="16">
        <f t="shared" ref="J16:J19" si="5">H16*G16</f>
        <v>828</v>
      </c>
      <c r="K16" s="17">
        <v>70</v>
      </c>
      <c r="L16" s="17">
        <f t="shared" si="2"/>
        <v>57960</v>
      </c>
    </row>
    <row r="17" spans="1:12">
      <c r="A17" s="21" t="s">
        <v>1035</v>
      </c>
      <c r="B17" s="19" t="s">
        <v>26</v>
      </c>
      <c r="C17" s="11">
        <v>0.2</v>
      </c>
      <c r="D17" s="12">
        <v>195</v>
      </c>
      <c r="E17" s="22"/>
      <c r="F17" s="14"/>
      <c r="G17" s="12">
        <f t="shared" si="0"/>
        <v>195</v>
      </c>
      <c r="H17" s="14">
        <v>18</v>
      </c>
      <c r="I17" s="15">
        <f t="shared" si="1"/>
        <v>702</v>
      </c>
      <c r="J17" s="16">
        <f t="shared" si="5"/>
        <v>3510</v>
      </c>
      <c r="K17" s="17">
        <v>94.1</v>
      </c>
      <c r="L17" s="17">
        <f t="shared" si="2"/>
        <v>330291</v>
      </c>
    </row>
    <row r="18" spans="1:12">
      <c r="A18" s="9" t="s">
        <v>1036</v>
      </c>
      <c r="B18" s="19" t="s">
        <v>26</v>
      </c>
      <c r="C18" s="11">
        <v>0.2</v>
      </c>
      <c r="D18" s="23">
        <v>34</v>
      </c>
      <c r="E18" s="13"/>
      <c r="F18" s="14"/>
      <c r="G18" s="12">
        <f t="shared" si="0"/>
        <v>34</v>
      </c>
      <c r="H18" s="14">
        <v>18</v>
      </c>
      <c r="I18" s="15">
        <f t="shared" si="1"/>
        <v>122.4</v>
      </c>
      <c r="J18" s="16">
        <f t="shared" si="5"/>
        <v>612</v>
      </c>
      <c r="K18" s="17">
        <v>70</v>
      </c>
      <c r="L18" s="17">
        <f t="shared" si="2"/>
        <v>42840</v>
      </c>
    </row>
    <row r="19" spans="1:12">
      <c r="A19" s="9" t="s">
        <v>31</v>
      </c>
      <c r="B19" s="10"/>
      <c r="C19" s="11">
        <v>1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1037</v>
      </c>
      <c r="B20" s="19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3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1038</v>
      </c>
      <c r="B21" s="19" t="s">
        <v>34</v>
      </c>
      <c r="C21" s="11">
        <v>0.11</v>
      </c>
      <c r="D21" s="12">
        <v>0</v>
      </c>
      <c r="E21" s="13"/>
      <c r="F21" s="14"/>
      <c r="G21" s="12">
        <f t="shared" si="0"/>
        <v>0</v>
      </c>
      <c r="H21" s="14">
        <v>10</v>
      </c>
      <c r="I21" s="15">
        <f t="shared" si="1"/>
        <v>0</v>
      </c>
      <c r="J21" s="16">
        <f t="shared" si="6"/>
        <v>0</v>
      </c>
      <c r="K21" s="17">
        <v>39</v>
      </c>
      <c r="L21" s="17">
        <f t="shared" si="2"/>
        <v>0</v>
      </c>
    </row>
    <row r="22" spans="1:12" ht="15.75" customHeight="1">
      <c r="A22" s="9" t="s">
        <v>1039</v>
      </c>
      <c r="B22" s="19" t="s">
        <v>34</v>
      </c>
      <c r="C22" s="11">
        <v>0.11</v>
      </c>
      <c r="D22" s="12">
        <v>9</v>
      </c>
      <c r="E22" s="13"/>
      <c r="F22" s="14"/>
      <c r="G22" s="12">
        <f t="shared" si="0"/>
        <v>9</v>
      </c>
      <c r="H22" s="14">
        <v>10</v>
      </c>
      <c r="I22" s="15">
        <f t="shared" si="1"/>
        <v>9.9</v>
      </c>
      <c r="J22" s="16">
        <f t="shared" si="6"/>
        <v>90</v>
      </c>
      <c r="K22" s="17">
        <v>39</v>
      </c>
      <c r="L22" s="17">
        <f t="shared" si="2"/>
        <v>3510</v>
      </c>
    </row>
    <row r="23" spans="1:12" ht="15.75" customHeight="1">
      <c r="A23" s="9" t="s">
        <v>1040</v>
      </c>
      <c r="B23" s="19" t="s">
        <v>34</v>
      </c>
      <c r="C23" s="11">
        <v>0.11</v>
      </c>
      <c r="D23" s="12">
        <v>2</v>
      </c>
      <c r="E23" s="13"/>
      <c r="F23" s="14"/>
      <c r="G23" s="12">
        <f t="shared" si="0"/>
        <v>2</v>
      </c>
      <c r="H23" s="14">
        <v>10</v>
      </c>
      <c r="I23" s="15">
        <f t="shared" si="1"/>
        <v>2.2000000000000002</v>
      </c>
      <c r="J23" s="16">
        <f t="shared" si="6"/>
        <v>20</v>
      </c>
      <c r="K23" s="17">
        <v>39</v>
      </c>
      <c r="L23" s="17">
        <f t="shared" si="2"/>
        <v>780</v>
      </c>
    </row>
    <row r="24" spans="1:12" ht="15.75" customHeight="1">
      <c r="A24" s="9" t="s">
        <v>1041</v>
      </c>
      <c r="B24" s="19" t="s">
        <v>34</v>
      </c>
      <c r="C24" s="11">
        <v>0.11</v>
      </c>
      <c r="D24" s="12">
        <v>5</v>
      </c>
      <c r="E24" s="13"/>
      <c r="F24" s="14"/>
      <c r="G24" s="12">
        <f t="shared" si="0"/>
        <v>5</v>
      </c>
      <c r="H24" s="14">
        <v>10</v>
      </c>
      <c r="I24" s="15">
        <f t="shared" si="1"/>
        <v>5.5</v>
      </c>
      <c r="J24" s="16">
        <f t="shared" si="6"/>
        <v>50</v>
      </c>
      <c r="K24" s="17">
        <v>39</v>
      </c>
      <c r="L24" s="17">
        <f t="shared" si="2"/>
        <v>1950</v>
      </c>
    </row>
    <row r="25" spans="1:12" ht="15.75" customHeight="1">
      <c r="A25" s="146" t="s">
        <v>1042</v>
      </c>
      <c r="B25" s="19" t="s">
        <v>34</v>
      </c>
      <c r="C25" s="11">
        <v>0.1</v>
      </c>
      <c r="D25" s="12">
        <v>0</v>
      </c>
      <c r="E25" s="14"/>
      <c r="F25" s="14"/>
      <c r="G25" s="12">
        <f t="shared" si="0"/>
        <v>0</v>
      </c>
      <c r="H25" s="14">
        <v>12</v>
      </c>
      <c r="I25" s="15">
        <f t="shared" si="1"/>
        <v>0</v>
      </c>
      <c r="J25" s="16">
        <f t="shared" si="6"/>
        <v>0</v>
      </c>
      <c r="K25" s="17">
        <v>32.5</v>
      </c>
      <c r="L25" s="17">
        <f t="shared" si="2"/>
        <v>0</v>
      </c>
    </row>
    <row r="26" spans="1:12" ht="15.75" customHeight="1">
      <c r="A26" s="146" t="s">
        <v>1043</v>
      </c>
      <c r="B26" s="19" t="s">
        <v>34</v>
      </c>
      <c r="C26" s="11">
        <v>0.1</v>
      </c>
      <c r="D26" s="12">
        <v>0</v>
      </c>
      <c r="E26" s="14"/>
      <c r="F26" s="14"/>
      <c r="G26" s="12">
        <f t="shared" si="0"/>
        <v>0</v>
      </c>
      <c r="H26" s="14">
        <v>12</v>
      </c>
      <c r="I26" s="15">
        <f t="shared" si="1"/>
        <v>0</v>
      </c>
      <c r="J26" s="16">
        <f t="shared" si="6"/>
        <v>0</v>
      </c>
      <c r="K26" s="17">
        <v>32.5</v>
      </c>
      <c r="L26" s="17">
        <f t="shared" si="2"/>
        <v>0</v>
      </c>
    </row>
    <row r="27" spans="1:12" ht="15.75" customHeight="1">
      <c r="A27" s="146" t="s">
        <v>1044</v>
      </c>
      <c r="B27" s="19" t="s">
        <v>34</v>
      </c>
      <c r="C27" s="11">
        <v>0.1</v>
      </c>
      <c r="D27" s="12">
        <v>0</v>
      </c>
      <c r="E27" s="14"/>
      <c r="F27" s="14"/>
      <c r="G27" s="12">
        <f t="shared" si="0"/>
        <v>0</v>
      </c>
      <c r="H27" s="14">
        <v>12</v>
      </c>
      <c r="I27" s="15">
        <f t="shared" si="1"/>
        <v>0</v>
      </c>
      <c r="J27" s="16">
        <f t="shared" si="6"/>
        <v>0</v>
      </c>
      <c r="K27" s="17">
        <v>32.5</v>
      </c>
      <c r="L27" s="17">
        <f t="shared" si="2"/>
        <v>0</v>
      </c>
    </row>
    <row r="28" spans="1:12" ht="15.75" customHeight="1">
      <c r="A28" s="146" t="s">
        <v>1045</v>
      </c>
      <c r="B28" s="19" t="s">
        <v>34</v>
      </c>
      <c r="C28" s="11">
        <v>0.1</v>
      </c>
      <c r="D28" s="12">
        <v>0</v>
      </c>
      <c r="E28" s="14"/>
      <c r="F28" s="14"/>
      <c r="G28" s="12">
        <f t="shared" si="0"/>
        <v>0</v>
      </c>
      <c r="H28" s="14">
        <v>12</v>
      </c>
      <c r="I28" s="15">
        <f t="shared" si="1"/>
        <v>0</v>
      </c>
      <c r="J28" s="16">
        <f t="shared" si="6"/>
        <v>0</v>
      </c>
      <c r="K28" s="17">
        <v>32.5</v>
      </c>
      <c r="L28" s="17">
        <f t="shared" si="2"/>
        <v>0</v>
      </c>
    </row>
    <row r="29" spans="1:12" ht="15.75" customHeight="1">
      <c r="A29" s="146" t="s">
        <v>1046</v>
      </c>
      <c r="B29" s="19" t="s">
        <v>34</v>
      </c>
      <c r="C29" s="11">
        <v>0.1</v>
      </c>
      <c r="D29" s="12">
        <v>0</v>
      </c>
      <c r="E29" s="14"/>
      <c r="F29" s="14"/>
      <c r="G29" s="12">
        <f t="shared" si="0"/>
        <v>0</v>
      </c>
      <c r="H29" s="14">
        <v>12</v>
      </c>
      <c r="I29" s="15">
        <f t="shared" si="1"/>
        <v>0</v>
      </c>
      <c r="J29" s="16">
        <f t="shared" si="6"/>
        <v>0</v>
      </c>
      <c r="K29" s="17">
        <v>34</v>
      </c>
      <c r="L29" s="17">
        <f t="shared" si="2"/>
        <v>0</v>
      </c>
    </row>
    <row r="30" spans="1:12" ht="15.75" customHeight="1">
      <c r="A30" s="146" t="s">
        <v>1047</v>
      </c>
      <c r="B30" s="19" t="s">
        <v>34</v>
      </c>
      <c r="C30" s="11">
        <v>0.1</v>
      </c>
      <c r="D30" s="12">
        <v>0</v>
      </c>
      <c r="E30" s="14"/>
      <c r="F30" s="14"/>
      <c r="G30" s="12">
        <f t="shared" si="0"/>
        <v>0</v>
      </c>
      <c r="H30" s="14">
        <v>12</v>
      </c>
      <c r="I30" s="15">
        <f t="shared" si="1"/>
        <v>0</v>
      </c>
      <c r="J30" s="16">
        <f t="shared" si="6"/>
        <v>0</v>
      </c>
      <c r="K30" s="17">
        <v>34</v>
      </c>
      <c r="L30" s="17">
        <f t="shared" si="2"/>
        <v>0</v>
      </c>
    </row>
    <row r="31" spans="1:12" ht="15.75" customHeight="1">
      <c r="A31" s="146" t="s">
        <v>1048</v>
      </c>
      <c r="B31" s="19" t="s">
        <v>34</v>
      </c>
      <c r="C31" s="11">
        <v>0.1</v>
      </c>
      <c r="D31" s="12">
        <v>0</v>
      </c>
      <c r="E31" s="14"/>
      <c r="F31" s="14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6" t="s">
        <v>1049</v>
      </c>
      <c r="B32" s="19" t="s">
        <v>34</v>
      </c>
      <c r="C32" s="11">
        <v>0.1</v>
      </c>
      <c r="D32" s="12">
        <v>0</v>
      </c>
      <c r="E32" s="14"/>
      <c r="F32" s="14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146" t="s">
        <v>647</v>
      </c>
      <c r="B33" s="19" t="s">
        <v>26</v>
      </c>
      <c r="C33" s="11">
        <v>0.2</v>
      </c>
      <c r="D33" s="12">
        <v>80</v>
      </c>
      <c r="E33" s="14"/>
      <c r="F33" s="14"/>
      <c r="G33" s="12">
        <f t="shared" si="0"/>
        <v>80</v>
      </c>
      <c r="H33" s="14">
        <v>18</v>
      </c>
      <c r="I33" s="15">
        <f t="shared" si="1"/>
        <v>288</v>
      </c>
      <c r="J33" s="16">
        <f t="shared" si="6"/>
        <v>1440</v>
      </c>
      <c r="K33" s="17">
        <v>94.1</v>
      </c>
      <c r="L33" s="17">
        <f t="shared" si="2"/>
        <v>135504</v>
      </c>
    </row>
    <row r="34" spans="1:12" ht="15.75" customHeight="1">
      <c r="A34" s="25"/>
      <c r="B34" s="258"/>
      <c r="C34" s="26">
        <f t="shared" ref="C34:G34" si="7">SUM(C4:C33)</f>
        <v>13.439999999999991</v>
      </c>
      <c r="D34" s="27">
        <f t="shared" si="7"/>
        <v>646</v>
      </c>
      <c r="E34" s="27">
        <f t="shared" si="7"/>
        <v>0</v>
      </c>
      <c r="F34" s="27">
        <f t="shared" si="7"/>
        <v>0</v>
      </c>
      <c r="G34" s="27">
        <f t="shared" si="7"/>
        <v>646</v>
      </c>
      <c r="H34" s="28"/>
      <c r="I34" s="29">
        <f t="shared" ref="I34:J34" si="8">SUM(I4:I33)</f>
        <v>2285.6000000000004</v>
      </c>
      <c r="J34" s="30">
        <f t="shared" si="8"/>
        <v>11500</v>
      </c>
      <c r="K34" s="31"/>
      <c r="L34" s="32">
        <f>SUM(L4:L33)</f>
        <v>909435</v>
      </c>
    </row>
    <row r="35" spans="1:12" ht="15.75" customHeight="1"/>
    <row r="36" spans="1:12" ht="15.75" customHeight="1">
      <c r="A36" s="523" t="s">
        <v>39</v>
      </c>
      <c r="B36" s="524"/>
      <c r="C36" s="524"/>
      <c r="D36" s="524"/>
      <c r="E36" s="524"/>
      <c r="F36" s="524"/>
      <c r="G36" s="525"/>
    </row>
    <row r="37" spans="1:12" ht="15.75" customHeight="1">
      <c r="A37" s="33" t="s">
        <v>40</v>
      </c>
      <c r="B37" s="34" t="s">
        <v>1</v>
      </c>
      <c r="C37" s="5" t="s">
        <v>41</v>
      </c>
      <c r="D37" s="35" t="s">
        <v>42</v>
      </c>
      <c r="E37" s="36" t="s">
        <v>43</v>
      </c>
      <c r="F37" s="5" t="s">
        <v>44</v>
      </c>
      <c r="G37" s="37" t="s">
        <v>45</v>
      </c>
    </row>
    <row r="38" spans="1:12" ht="15.75" customHeight="1">
      <c r="A38" s="38" t="s">
        <v>46</v>
      </c>
      <c r="B38" s="39" t="s">
        <v>47</v>
      </c>
      <c r="C38" s="15">
        <v>0</v>
      </c>
      <c r="D38" s="15">
        <v>0</v>
      </c>
      <c r="E38" s="15">
        <v>0</v>
      </c>
      <c r="F38" s="15">
        <f t="shared" ref="F38:F39" si="9">C38+D38-E38</f>
        <v>0</v>
      </c>
      <c r="G38" s="40">
        <f>C38</f>
        <v>0</v>
      </c>
    </row>
    <row r="39" spans="1:12" ht="15.75" customHeight="1">
      <c r="A39" s="33" t="s">
        <v>48</v>
      </c>
      <c r="B39" s="41" t="s">
        <v>49</v>
      </c>
      <c r="C39" s="15">
        <v>7000</v>
      </c>
      <c r="D39" s="15"/>
      <c r="E39" s="15">
        <v>0</v>
      </c>
      <c r="F39" s="15">
        <f t="shared" si="9"/>
        <v>7000</v>
      </c>
      <c r="G39" s="40">
        <v>0</v>
      </c>
    </row>
    <row r="40" spans="1:12" ht="15.75" customHeight="1"/>
    <row r="41" spans="1:12" ht="15.75" customHeight="1">
      <c r="A41" s="526" t="s">
        <v>50</v>
      </c>
      <c r="B41" s="527"/>
      <c r="C41" s="527"/>
      <c r="D41" s="527"/>
      <c r="E41" s="527"/>
      <c r="F41" s="527"/>
      <c r="G41" s="528"/>
    </row>
    <row r="42" spans="1:12" ht="15.75" customHeight="1">
      <c r="A42" s="259"/>
      <c r="B42" s="44" t="s">
        <v>51</v>
      </c>
      <c r="C42" s="45" t="s">
        <v>52</v>
      </c>
      <c r="D42" s="46" t="s">
        <v>53</v>
      </c>
      <c r="E42" s="46" t="s">
        <v>54</v>
      </c>
      <c r="F42" s="47" t="s">
        <v>11</v>
      </c>
      <c r="G42" s="48" t="s">
        <v>55</v>
      </c>
    </row>
    <row r="43" spans="1:12" ht="15.75" customHeight="1">
      <c r="A43" s="49" t="s">
        <v>56</v>
      </c>
      <c r="B43" s="53">
        <v>14.699999999999932</v>
      </c>
      <c r="C43" s="51"/>
      <c r="D43" s="52"/>
      <c r="E43" s="53">
        <f t="shared" ref="E43:E69" si="10">B43+C43-D43</f>
        <v>14.699999999999932</v>
      </c>
      <c r="F43" s="54">
        <v>196</v>
      </c>
      <c r="G43" s="55">
        <f t="shared" ref="G43:G69" si="11">E43*F43</f>
        <v>2881.1999999999866</v>
      </c>
    </row>
    <row r="44" spans="1:12" ht="15.75" customHeight="1">
      <c r="A44" s="49" t="s">
        <v>1050</v>
      </c>
      <c r="B44" s="53">
        <v>4012</v>
      </c>
      <c r="C44" s="51"/>
      <c r="D44" s="52">
        <v>1500</v>
      </c>
      <c r="E44" s="53">
        <f t="shared" si="10"/>
        <v>2512</v>
      </c>
      <c r="F44" s="54">
        <v>196</v>
      </c>
      <c r="G44" s="55">
        <f t="shared" si="11"/>
        <v>492352</v>
      </c>
    </row>
    <row r="45" spans="1:12" ht="15.75" customHeight="1">
      <c r="A45" s="49" t="s">
        <v>1051</v>
      </c>
      <c r="B45" s="53">
        <v>64.299999999999955</v>
      </c>
      <c r="C45" s="51">
        <v>420</v>
      </c>
      <c r="D45" s="52">
        <v>34</v>
      </c>
      <c r="E45" s="53">
        <f t="shared" si="10"/>
        <v>450.29999999999995</v>
      </c>
      <c r="F45" s="54">
        <v>196</v>
      </c>
      <c r="G45" s="55">
        <f t="shared" si="11"/>
        <v>88258.799999999988</v>
      </c>
    </row>
    <row r="46" spans="1:12" ht="15.75" customHeight="1">
      <c r="A46" s="49" t="s">
        <v>1052</v>
      </c>
      <c r="B46" s="53">
        <v>518.5</v>
      </c>
      <c r="C46" s="51"/>
      <c r="D46" s="52">
        <v>30</v>
      </c>
      <c r="E46" s="53">
        <f t="shared" si="10"/>
        <v>488.5</v>
      </c>
      <c r="F46" s="54">
        <v>196</v>
      </c>
      <c r="G46" s="55">
        <f t="shared" si="11"/>
        <v>95746</v>
      </c>
    </row>
    <row r="47" spans="1:12" ht="15.75" customHeight="1">
      <c r="A47" s="49" t="s">
        <v>1053</v>
      </c>
      <c r="B47" s="53">
        <v>0</v>
      </c>
      <c r="C47" s="51">
        <v>420</v>
      </c>
      <c r="D47" s="52"/>
      <c r="E47" s="53">
        <f t="shared" si="10"/>
        <v>420</v>
      </c>
      <c r="F47" s="54">
        <v>196</v>
      </c>
      <c r="G47" s="55">
        <f t="shared" si="11"/>
        <v>82320</v>
      </c>
    </row>
    <row r="48" spans="1:12" ht="15.75" customHeight="1">
      <c r="A48" s="49" t="s">
        <v>1054</v>
      </c>
      <c r="B48" s="53">
        <v>0</v>
      </c>
      <c r="C48" s="51">
        <v>600</v>
      </c>
      <c r="D48" s="52">
        <v>75</v>
      </c>
      <c r="E48" s="53">
        <f t="shared" si="10"/>
        <v>525</v>
      </c>
      <c r="F48" s="54">
        <v>196</v>
      </c>
      <c r="G48" s="55">
        <f t="shared" si="11"/>
        <v>102900</v>
      </c>
    </row>
    <row r="49" spans="1:7" ht="15.75" customHeight="1">
      <c r="A49" s="86" t="s">
        <v>1055</v>
      </c>
      <c r="B49" s="90">
        <v>343.3</v>
      </c>
      <c r="C49" s="88"/>
      <c r="D49" s="89"/>
      <c r="E49" s="90">
        <f t="shared" si="10"/>
        <v>343.3</v>
      </c>
      <c r="F49" s="91">
        <v>140</v>
      </c>
      <c r="G49" s="92">
        <f t="shared" si="11"/>
        <v>48062</v>
      </c>
    </row>
    <row r="50" spans="1:7" ht="15.75" customHeight="1">
      <c r="A50" s="86" t="s">
        <v>1056</v>
      </c>
      <c r="B50" s="90">
        <v>559</v>
      </c>
      <c r="C50" s="88"/>
      <c r="D50" s="89"/>
      <c r="E50" s="90">
        <f t="shared" si="10"/>
        <v>559</v>
      </c>
      <c r="F50" s="91">
        <v>140</v>
      </c>
      <c r="G50" s="92">
        <f t="shared" si="11"/>
        <v>78260</v>
      </c>
    </row>
    <row r="51" spans="1:7" ht="15.75" customHeight="1">
      <c r="A51" s="86" t="s">
        <v>1057</v>
      </c>
      <c r="B51" s="90">
        <v>25.9</v>
      </c>
      <c r="C51" s="88"/>
      <c r="D51" s="89"/>
      <c r="E51" s="90">
        <f t="shared" si="10"/>
        <v>25.9</v>
      </c>
      <c r="F51" s="91">
        <v>140</v>
      </c>
      <c r="G51" s="92">
        <f t="shared" si="11"/>
        <v>3626</v>
      </c>
    </row>
    <row r="52" spans="1:7" ht="15.75" customHeight="1">
      <c r="A52" s="100" t="s">
        <v>1058</v>
      </c>
      <c r="B52" s="104">
        <v>731.99999999999966</v>
      </c>
      <c r="C52" s="102"/>
      <c r="D52" s="103">
        <v>188</v>
      </c>
      <c r="E52" s="104">
        <f t="shared" si="10"/>
        <v>543.99999999999966</v>
      </c>
      <c r="F52" s="105">
        <v>140</v>
      </c>
      <c r="G52" s="106">
        <f t="shared" si="11"/>
        <v>76159.999999999956</v>
      </c>
    </row>
    <row r="53" spans="1:7" ht="36" customHeight="1">
      <c r="A53" s="71" t="s">
        <v>1059</v>
      </c>
      <c r="B53" s="75">
        <v>0</v>
      </c>
      <c r="C53" s="73"/>
      <c r="D53" s="74"/>
      <c r="E53" s="75">
        <f t="shared" si="10"/>
        <v>0</v>
      </c>
      <c r="F53" s="76">
        <v>140</v>
      </c>
      <c r="G53" s="77">
        <f t="shared" si="11"/>
        <v>0</v>
      </c>
    </row>
    <row r="54" spans="1:7" ht="30.75" customHeight="1">
      <c r="A54" s="78" t="s">
        <v>1060</v>
      </c>
      <c r="B54" s="75">
        <v>148.89999999999998</v>
      </c>
      <c r="C54" s="73"/>
      <c r="D54" s="74">
        <v>148.9</v>
      </c>
      <c r="E54" s="75">
        <f t="shared" si="10"/>
        <v>0</v>
      </c>
      <c r="F54" s="76">
        <v>140</v>
      </c>
      <c r="G54" s="77">
        <f t="shared" si="11"/>
        <v>0</v>
      </c>
    </row>
    <row r="55" spans="1:7" ht="30.75" customHeight="1">
      <c r="A55" s="79" t="s">
        <v>1061</v>
      </c>
      <c r="B55" s="83">
        <v>150.50000000000011</v>
      </c>
      <c r="C55" s="81"/>
      <c r="D55" s="82">
        <v>100</v>
      </c>
      <c r="E55" s="83">
        <f t="shared" si="10"/>
        <v>50.500000000000114</v>
      </c>
      <c r="F55" s="84">
        <v>140</v>
      </c>
      <c r="G55" s="85">
        <f t="shared" si="11"/>
        <v>7070.0000000000164</v>
      </c>
    </row>
    <row r="56" spans="1:7" ht="15.75" customHeight="1">
      <c r="A56" s="63" t="s">
        <v>1062</v>
      </c>
      <c r="B56" s="315">
        <v>1182.7</v>
      </c>
      <c r="C56" s="65"/>
      <c r="D56" s="66"/>
      <c r="E56" s="67">
        <f t="shared" si="10"/>
        <v>1182.7</v>
      </c>
      <c r="F56" s="68">
        <v>140</v>
      </c>
      <c r="G56" s="69">
        <f t="shared" si="11"/>
        <v>165578</v>
      </c>
    </row>
    <row r="57" spans="1:7" ht="15.75" customHeight="1">
      <c r="A57" s="63" t="s">
        <v>1063</v>
      </c>
      <c r="B57" s="315">
        <v>0</v>
      </c>
      <c r="C57" s="65"/>
      <c r="D57" s="66"/>
      <c r="E57" s="67">
        <f t="shared" si="10"/>
        <v>0</v>
      </c>
      <c r="F57" s="68">
        <v>140</v>
      </c>
      <c r="G57" s="69">
        <f t="shared" si="11"/>
        <v>0</v>
      </c>
    </row>
    <row r="58" spans="1:7" ht="39" customHeight="1">
      <c r="A58" s="63" t="s">
        <v>1064</v>
      </c>
      <c r="B58" s="67">
        <v>783.7</v>
      </c>
      <c r="C58" s="65">
        <v>81.7</v>
      </c>
      <c r="D58" s="66">
        <v>38.299999999999997</v>
      </c>
      <c r="E58" s="67">
        <f t="shared" si="10"/>
        <v>827.10000000000014</v>
      </c>
      <c r="F58" s="68">
        <v>140</v>
      </c>
      <c r="G58" s="69">
        <f t="shared" si="11"/>
        <v>115794.00000000001</v>
      </c>
    </row>
    <row r="59" spans="1:7" ht="15.75" customHeight="1">
      <c r="A59" s="93" t="s">
        <v>1065</v>
      </c>
      <c r="B59" s="97">
        <v>927</v>
      </c>
      <c r="C59" s="95">
        <v>870</v>
      </c>
      <c r="D59" s="96">
        <v>927</v>
      </c>
      <c r="E59" s="97">
        <f t="shared" si="10"/>
        <v>870</v>
      </c>
      <c r="F59" s="98">
        <v>140</v>
      </c>
      <c r="G59" s="99">
        <f t="shared" si="11"/>
        <v>121800</v>
      </c>
    </row>
    <row r="60" spans="1:7" ht="15.75" customHeight="1">
      <c r="A60" s="86" t="s">
        <v>1066</v>
      </c>
      <c r="B60" s="90">
        <v>424</v>
      </c>
      <c r="C60" s="88"/>
      <c r="D60" s="89"/>
      <c r="E60" s="90">
        <f t="shared" si="10"/>
        <v>424</v>
      </c>
      <c r="F60" s="91">
        <v>128</v>
      </c>
      <c r="G60" s="92">
        <f t="shared" si="11"/>
        <v>54272</v>
      </c>
    </row>
    <row r="61" spans="1:7" ht="15.75" customHeight="1">
      <c r="A61" s="78" t="s">
        <v>1067</v>
      </c>
      <c r="B61" s="75">
        <v>371.6</v>
      </c>
      <c r="C61" s="73">
        <v>58.5</v>
      </c>
      <c r="D61" s="74"/>
      <c r="E61" s="75">
        <f t="shared" si="10"/>
        <v>430.1</v>
      </c>
      <c r="F61" s="76">
        <v>128</v>
      </c>
      <c r="G61" s="77">
        <f t="shared" si="11"/>
        <v>55052.800000000003</v>
      </c>
    </row>
    <row r="62" spans="1:7" ht="15.75" customHeight="1">
      <c r="A62" s="100" t="s">
        <v>1068</v>
      </c>
      <c r="B62" s="104">
        <v>327.3</v>
      </c>
      <c r="C62" s="102">
        <v>558.5</v>
      </c>
      <c r="D62" s="103"/>
      <c r="E62" s="104">
        <f t="shared" si="10"/>
        <v>885.8</v>
      </c>
      <c r="F62" s="105">
        <v>128</v>
      </c>
      <c r="G62" s="106">
        <f t="shared" si="11"/>
        <v>113382.39999999999</v>
      </c>
    </row>
    <row r="63" spans="1:7" ht="15.75" customHeight="1">
      <c r="A63" s="79" t="s">
        <v>1069</v>
      </c>
      <c r="B63" s="83">
        <v>765.40000000000009</v>
      </c>
      <c r="C63" s="81">
        <v>77.3</v>
      </c>
      <c r="D63" s="82"/>
      <c r="E63" s="83">
        <f t="shared" si="10"/>
        <v>842.7</v>
      </c>
      <c r="F63" s="84">
        <v>128</v>
      </c>
      <c r="G63" s="85">
        <f t="shared" si="11"/>
        <v>107865.60000000001</v>
      </c>
    </row>
    <row r="64" spans="1:7" ht="15.75" customHeight="1">
      <c r="A64" s="63" t="s">
        <v>1070</v>
      </c>
      <c r="B64" s="315">
        <v>0</v>
      </c>
      <c r="C64" s="65"/>
      <c r="D64" s="66"/>
      <c r="E64" s="67">
        <f t="shared" si="10"/>
        <v>0</v>
      </c>
      <c r="F64" s="68">
        <v>128</v>
      </c>
      <c r="G64" s="69">
        <f t="shared" si="11"/>
        <v>0</v>
      </c>
    </row>
    <row r="65" spans="1:9" ht="15.75" customHeight="1">
      <c r="A65" s="86" t="s">
        <v>1071</v>
      </c>
      <c r="B65" s="316">
        <v>170</v>
      </c>
      <c r="C65" s="108"/>
      <c r="D65" s="109"/>
      <c r="E65" s="90">
        <f t="shared" si="10"/>
        <v>170</v>
      </c>
      <c r="F65" s="91">
        <v>102</v>
      </c>
      <c r="G65" s="92">
        <f t="shared" si="11"/>
        <v>17340</v>
      </c>
    </row>
    <row r="66" spans="1:9" ht="15.75" customHeight="1">
      <c r="A66" s="78" t="s">
        <v>1072</v>
      </c>
      <c r="B66" s="75">
        <v>731</v>
      </c>
      <c r="C66" s="73">
        <v>660</v>
      </c>
      <c r="D66" s="74">
        <v>58.5</v>
      </c>
      <c r="E66" s="75">
        <f t="shared" si="10"/>
        <v>1332.5</v>
      </c>
      <c r="F66" s="76">
        <v>102</v>
      </c>
      <c r="G66" s="77">
        <f t="shared" si="11"/>
        <v>135915</v>
      </c>
    </row>
    <row r="67" spans="1:9" ht="15.75" customHeight="1">
      <c r="A67" s="100" t="s">
        <v>1073</v>
      </c>
      <c r="B67" s="104">
        <v>1403.7</v>
      </c>
      <c r="C67" s="102"/>
      <c r="D67" s="103">
        <v>558.5</v>
      </c>
      <c r="E67" s="104">
        <f t="shared" si="10"/>
        <v>845.2</v>
      </c>
      <c r="F67" s="105">
        <v>102</v>
      </c>
      <c r="G67" s="106">
        <f t="shared" si="11"/>
        <v>86210.400000000009</v>
      </c>
    </row>
    <row r="68" spans="1:9" ht="26.25" customHeight="1">
      <c r="A68" s="79" t="s">
        <v>1074</v>
      </c>
      <c r="B68" s="83">
        <v>526.20000000000005</v>
      </c>
      <c r="C68" s="81">
        <v>240</v>
      </c>
      <c r="D68" s="82">
        <v>77.3</v>
      </c>
      <c r="E68" s="83">
        <f t="shared" si="10"/>
        <v>688.90000000000009</v>
      </c>
      <c r="F68" s="84">
        <v>102</v>
      </c>
      <c r="G68" s="85">
        <f t="shared" si="11"/>
        <v>70267.8</v>
      </c>
    </row>
    <row r="69" spans="1:9" ht="15.75" customHeight="1">
      <c r="A69" s="63" t="s">
        <v>1075</v>
      </c>
      <c r="B69" s="315">
        <v>175</v>
      </c>
      <c r="C69" s="65"/>
      <c r="D69" s="66"/>
      <c r="E69" s="67">
        <f t="shared" si="10"/>
        <v>175</v>
      </c>
      <c r="F69" s="68">
        <v>102</v>
      </c>
      <c r="G69" s="69">
        <f t="shared" si="11"/>
        <v>17850</v>
      </c>
    </row>
    <row r="70" spans="1:9" ht="15.75" customHeight="1">
      <c r="A70" s="260" t="s">
        <v>84</v>
      </c>
      <c r="B70" s="171">
        <f t="shared" ref="B70:E70" si="12">SUM(B43:B69)</f>
        <v>14356.7</v>
      </c>
      <c r="C70" s="171">
        <f t="shared" si="12"/>
        <v>3986</v>
      </c>
      <c r="D70" s="171">
        <f t="shared" si="12"/>
        <v>3735.5000000000005</v>
      </c>
      <c r="E70" s="261">
        <f t="shared" si="12"/>
        <v>14607.2</v>
      </c>
      <c r="F70" s="262"/>
      <c r="G70" s="263">
        <f>SUM(G45:G69)</f>
        <v>1643730.7999999998</v>
      </c>
    </row>
    <row r="71" spans="1:9" ht="15.75" customHeight="1"/>
    <row r="72" spans="1:9" ht="15.75" customHeight="1">
      <c r="A72" s="264"/>
      <c r="B72" s="133"/>
      <c r="C72" s="133"/>
      <c r="D72" s="133"/>
      <c r="E72" s="133"/>
      <c r="F72" s="534"/>
      <c r="G72" s="522"/>
      <c r="H72" s="522"/>
      <c r="I72" s="265"/>
    </row>
    <row r="73" spans="1:9" ht="15.75" customHeight="1">
      <c r="A73" s="135" t="s">
        <v>92</v>
      </c>
      <c r="B73" s="136" t="s">
        <v>40</v>
      </c>
      <c r="C73" s="137" t="s">
        <v>93</v>
      </c>
      <c r="D73" s="137" t="s">
        <v>42</v>
      </c>
      <c r="E73" s="137" t="s">
        <v>94</v>
      </c>
      <c r="F73" s="137" t="s">
        <v>95</v>
      </c>
      <c r="G73" s="137" t="s">
        <v>96</v>
      </c>
      <c r="H73" s="138" t="s">
        <v>55</v>
      </c>
    </row>
    <row r="74" spans="1:9" ht="15.75" customHeight="1">
      <c r="A74" s="139" t="s">
        <v>97</v>
      </c>
      <c r="B74" s="140" t="s">
        <v>98</v>
      </c>
      <c r="C74" s="36">
        <v>0</v>
      </c>
      <c r="D74" s="141"/>
      <c r="E74" s="15"/>
      <c r="F74" s="36">
        <f t="shared" ref="F74:F100" si="13">C74+D74-E74</f>
        <v>0</v>
      </c>
      <c r="G74" s="142">
        <v>178</v>
      </c>
      <c r="H74" s="143">
        <f t="shared" ref="H74:H93" si="14">F74*G74</f>
        <v>0</v>
      </c>
    </row>
    <row r="75" spans="1:9" ht="15.75" customHeight="1">
      <c r="A75" s="9" t="s">
        <v>99</v>
      </c>
      <c r="B75" s="140" t="s">
        <v>100</v>
      </c>
      <c r="C75" s="36">
        <v>675</v>
      </c>
      <c r="D75" s="141"/>
      <c r="E75" s="15">
        <v>50</v>
      </c>
      <c r="F75" s="36">
        <f t="shared" si="13"/>
        <v>625</v>
      </c>
      <c r="G75" s="142">
        <v>178</v>
      </c>
      <c r="H75" s="143">
        <f t="shared" si="14"/>
        <v>111250</v>
      </c>
    </row>
    <row r="76" spans="1:9" ht="15.75" customHeight="1">
      <c r="A76" s="144" t="s">
        <v>101</v>
      </c>
      <c r="B76" s="145" t="s">
        <v>98</v>
      </c>
      <c r="C76" s="36">
        <v>1025</v>
      </c>
      <c r="D76" s="141"/>
      <c r="E76" s="15">
        <v>75</v>
      </c>
      <c r="F76" s="36">
        <f t="shared" si="13"/>
        <v>950</v>
      </c>
      <c r="G76" s="142">
        <v>45</v>
      </c>
      <c r="H76" s="143">
        <f t="shared" si="14"/>
        <v>42750</v>
      </c>
    </row>
    <row r="77" spans="1:9" ht="15.75" customHeight="1">
      <c r="A77" s="144" t="s">
        <v>97</v>
      </c>
      <c r="B77" s="145" t="s">
        <v>102</v>
      </c>
      <c r="C77" s="36">
        <v>925</v>
      </c>
      <c r="D77" s="141"/>
      <c r="E77" s="15">
        <v>75</v>
      </c>
      <c r="F77" s="36">
        <f t="shared" si="13"/>
        <v>850</v>
      </c>
      <c r="G77" s="142">
        <v>178</v>
      </c>
      <c r="H77" s="143">
        <f t="shared" si="14"/>
        <v>151300</v>
      </c>
    </row>
    <row r="78" spans="1:9" ht="15.75" customHeight="1">
      <c r="A78" s="144" t="s">
        <v>99</v>
      </c>
      <c r="B78" s="145" t="s">
        <v>102</v>
      </c>
      <c r="C78" s="36">
        <v>1000</v>
      </c>
      <c r="D78" s="141"/>
      <c r="E78" s="15"/>
      <c r="F78" s="36">
        <f t="shared" si="13"/>
        <v>1000</v>
      </c>
      <c r="G78" s="142">
        <v>178</v>
      </c>
      <c r="H78" s="143">
        <f t="shared" si="14"/>
        <v>178000</v>
      </c>
    </row>
    <row r="79" spans="1:9" ht="15.75" customHeight="1">
      <c r="A79" s="144" t="s">
        <v>101</v>
      </c>
      <c r="B79" s="145" t="s">
        <v>102</v>
      </c>
      <c r="C79" s="36">
        <v>2500</v>
      </c>
      <c r="D79" s="141"/>
      <c r="E79" s="15"/>
      <c r="F79" s="36">
        <f t="shared" si="13"/>
        <v>2500</v>
      </c>
      <c r="G79" s="142">
        <v>45</v>
      </c>
      <c r="H79" s="143">
        <f t="shared" si="14"/>
        <v>112500</v>
      </c>
    </row>
    <row r="80" spans="1:9" ht="15.75" customHeight="1">
      <c r="A80" s="146" t="s">
        <v>103</v>
      </c>
      <c r="B80" s="147" t="s">
        <v>104</v>
      </c>
      <c r="C80" s="36">
        <v>375</v>
      </c>
      <c r="D80" s="148">
        <v>3000</v>
      </c>
      <c r="E80" s="15">
        <v>400</v>
      </c>
      <c r="F80" s="36">
        <f t="shared" si="13"/>
        <v>2975</v>
      </c>
      <c r="G80" s="142">
        <v>27</v>
      </c>
      <c r="H80" s="143">
        <f t="shared" si="14"/>
        <v>80325</v>
      </c>
    </row>
    <row r="81" spans="1:10" ht="15.75" customHeight="1">
      <c r="A81" s="9" t="s">
        <v>105</v>
      </c>
      <c r="B81" s="140" t="s">
        <v>106</v>
      </c>
      <c r="C81" s="36">
        <v>0</v>
      </c>
      <c r="D81" s="141"/>
      <c r="E81" s="15"/>
      <c r="F81" s="36">
        <f t="shared" si="13"/>
        <v>0</v>
      </c>
      <c r="G81" s="142">
        <v>232</v>
      </c>
      <c r="H81" s="143">
        <f t="shared" si="14"/>
        <v>0</v>
      </c>
    </row>
    <row r="82" spans="1:10" ht="15.75" customHeight="1">
      <c r="A82" s="266" t="s">
        <v>105</v>
      </c>
      <c r="B82" s="267" t="s">
        <v>106</v>
      </c>
      <c r="C82" s="36">
        <v>740</v>
      </c>
      <c r="D82" s="148"/>
      <c r="E82" s="15"/>
      <c r="F82" s="36">
        <f t="shared" si="13"/>
        <v>740</v>
      </c>
      <c r="G82" s="142">
        <v>215</v>
      </c>
      <c r="H82" s="143">
        <f t="shared" si="14"/>
        <v>159100</v>
      </c>
    </row>
    <row r="83" spans="1:10" ht="15.75" customHeight="1">
      <c r="A83" s="144" t="s">
        <v>737</v>
      </c>
      <c r="B83" s="145" t="s">
        <v>108</v>
      </c>
      <c r="C83" s="36">
        <v>117</v>
      </c>
      <c r="D83" s="148"/>
      <c r="E83" s="15"/>
      <c r="F83" s="36">
        <f t="shared" si="13"/>
        <v>117</v>
      </c>
      <c r="G83" s="142">
        <v>623</v>
      </c>
      <c r="H83" s="143">
        <f t="shared" si="14"/>
        <v>72891</v>
      </c>
    </row>
    <row r="84" spans="1:10" ht="15.75" customHeight="1">
      <c r="A84" s="139" t="s">
        <v>109</v>
      </c>
      <c r="B84" s="140" t="s">
        <v>110</v>
      </c>
      <c r="C84" s="36">
        <v>400</v>
      </c>
      <c r="D84" s="141"/>
      <c r="E84" s="15"/>
      <c r="F84" s="36">
        <f t="shared" si="13"/>
        <v>400</v>
      </c>
      <c r="G84" s="142">
        <v>24</v>
      </c>
      <c r="H84" s="143">
        <f t="shared" si="14"/>
        <v>9600</v>
      </c>
    </row>
    <row r="85" spans="1:10" ht="15.75" customHeight="1">
      <c r="A85" s="146" t="s">
        <v>111</v>
      </c>
      <c r="B85" s="150" t="s">
        <v>112</v>
      </c>
      <c r="C85" s="36">
        <v>163.5</v>
      </c>
      <c r="D85" s="141"/>
      <c r="E85" s="15"/>
      <c r="F85" s="36">
        <f t="shared" si="13"/>
        <v>163.5</v>
      </c>
      <c r="G85" s="142">
        <v>59</v>
      </c>
      <c r="H85" s="143">
        <f t="shared" si="14"/>
        <v>9646.5</v>
      </c>
    </row>
    <row r="86" spans="1:10" ht="15.75" customHeight="1">
      <c r="A86" s="146" t="s">
        <v>113</v>
      </c>
      <c r="B86" s="150" t="s">
        <v>112</v>
      </c>
      <c r="C86" s="36">
        <v>0</v>
      </c>
      <c r="D86" s="141"/>
      <c r="E86" s="15"/>
      <c r="F86" s="36">
        <f t="shared" si="13"/>
        <v>0</v>
      </c>
      <c r="G86" s="142">
        <v>60</v>
      </c>
      <c r="H86" s="143">
        <f t="shared" si="14"/>
        <v>0</v>
      </c>
    </row>
    <row r="87" spans="1:10" ht="15.75" customHeight="1">
      <c r="A87" s="146" t="s">
        <v>114</v>
      </c>
      <c r="B87" s="145" t="s">
        <v>115</v>
      </c>
      <c r="C87" s="36">
        <v>0</v>
      </c>
      <c r="D87" s="141"/>
      <c r="E87" s="15"/>
      <c r="F87" s="36">
        <f t="shared" si="13"/>
        <v>0</v>
      </c>
      <c r="G87" s="142">
        <v>2070</v>
      </c>
      <c r="H87" s="143">
        <f t="shared" si="14"/>
        <v>0</v>
      </c>
    </row>
    <row r="88" spans="1:10" ht="15.75" customHeight="1">
      <c r="A88" s="152" t="s">
        <v>114</v>
      </c>
      <c r="B88" s="145" t="s">
        <v>115</v>
      </c>
      <c r="C88" s="36">
        <v>0</v>
      </c>
      <c r="D88" s="141"/>
      <c r="E88" s="151"/>
      <c r="F88" s="36">
        <f t="shared" si="13"/>
        <v>0</v>
      </c>
      <c r="G88" s="142">
        <v>2233.9899999999998</v>
      </c>
      <c r="H88" s="143">
        <f t="shared" si="14"/>
        <v>0</v>
      </c>
    </row>
    <row r="89" spans="1:10" ht="15.75" customHeight="1">
      <c r="A89" s="152" t="s">
        <v>116</v>
      </c>
      <c r="B89" s="145" t="s">
        <v>117</v>
      </c>
      <c r="C89" s="36">
        <v>2</v>
      </c>
      <c r="D89" s="141"/>
      <c r="E89" s="151"/>
      <c r="F89" s="36">
        <f t="shared" si="13"/>
        <v>2</v>
      </c>
      <c r="G89" s="142">
        <v>1924.17</v>
      </c>
      <c r="H89" s="143">
        <f t="shared" si="14"/>
        <v>3848.34</v>
      </c>
    </row>
    <row r="90" spans="1:10" ht="15.75" customHeight="1">
      <c r="A90" s="152" t="s">
        <v>116</v>
      </c>
      <c r="B90" s="145" t="s">
        <v>117</v>
      </c>
      <c r="C90" s="36">
        <v>5</v>
      </c>
      <c r="D90" s="141"/>
      <c r="E90" s="151"/>
      <c r="F90" s="36">
        <f t="shared" si="13"/>
        <v>5</v>
      </c>
      <c r="G90" s="142">
        <v>1867.29</v>
      </c>
      <c r="H90" s="143">
        <f t="shared" si="14"/>
        <v>9336.4500000000007</v>
      </c>
    </row>
    <row r="91" spans="1:10" ht="15.75" customHeight="1">
      <c r="A91" s="146" t="s">
        <v>118</v>
      </c>
      <c r="B91" s="145" t="s">
        <v>115</v>
      </c>
      <c r="C91" s="36">
        <v>6</v>
      </c>
      <c r="D91" s="141"/>
      <c r="E91" s="151"/>
      <c r="F91" s="36">
        <f t="shared" si="13"/>
        <v>6</v>
      </c>
      <c r="G91" s="142">
        <v>1758</v>
      </c>
      <c r="H91" s="143">
        <f t="shared" si="14"/>
        <v>10548</v>
      </c>
    </row>
    <row r="92" spans="1:10" ht="15.75" customHeight="1">
      <c r="A92" s="146" t="s">
        <v>118</v>
      </c>
      <c r="B92" s="145" t="s">
        <v>117</v>
      </c>
      <c r="C92" s="36">
        <v>1</v>
      </c>
      <c r="D92" s="141"/>
      <c r="E92" s="151"/>
      <c r="F92" s="36">
        <f t="shared" si="13"/>
        <v>1</v>
      </c>
      <c r="G92" s="142">
        <v>2549.0300000000002</v>
      </c>
      <c r="H92" s="143">
        <f t="shared" si="14"/>
        <v>2549.0300000000002</v>
      </c>
    </row>
    <row r="93" spans="1:10" ht="15.75" customHeight="1">
      <c r="A93" s="146" t="s">
        <v>118</v>
      </c>
      <c r="B93" s="145" t="s">
        <v>117</v>
      </c>
      <c r="C93" s="36">
        <v>3</v>
      </c>
      <c r="D93" s="141"/>
      <c r="E93" s="151"/>
      <c r="F93" s="36">
        <f t="shared" si="13"/>
        <v>3</v>
      </c>
      <c r="G93" s="142">
        <v>2279.6799999999998</v>
      </c>
      <c r="H93" s="143">
        <f t="shared" si="14"/>
        <v>6839.0399999999991</v>
      </c>
      <c r="J93" s="149"/>
    </row>
    <row r="94" spans="1:10" ht="15.75" customHeight="1">
      <c r="A94" s="157" t="s">
        <v>119</v>
      </c>
      <c r="B94" s="145" t="s">
        <v>115</v>
      </c>
      <c r="C94" s="36">
        <v>-4.0000000000000036E-3</v>
      </c>
      <c r="D94" s="148"/>
      <c r="E94" s="15"/>
      <c r="F94" s="36">
        <f t="shared" si="13"/>
        <v>-4.0000000000000036E-3</v>
      </c>
      <c r="G94" s="142">
        <v>1585.2</v>
      </c>
      <c r="H94" s="143">
        <v>0</v>
      </c>
      <c r="J94" s="149"/>
    </row>
    <row r="95" spans="1:10" ht="15.75" customHeight="1">
      <c r="A95" s="157" t="s">
        <v>119</v>
      </c>
      <c r="B95" s="145" t="s">
        <v>117</v>
      </c>
      <c r="C95" s="36">
        <v>0</v>
      </c>
      <c r="D95" s="148"/>
      <c r="E95" s="15"/>
      <c r="F95" s="36">
        <f t="shared" si="13"/>
        <v>0</v>
      </c>
      <c r="G95" s="142">
        <v>1780.53</v>
      </c>
      <c r="H95" s="143">
        <f t="shared" ref="H95:H122" si="15">F95*G95</f>
        <v>0</v>
      </c>
    </row>
    <row r="96" spans="1:10" ht="15.75" customHeight="1">
      <c r="A96" s="157" t="s">
        <v>119</v>
      </c>
      <c r="B96" s="145" t="s">
        <v>117</v>
      </c>
      <c r="C96" s="36">
        <v>4</v>
      </c>
      <c r="D96" s="148"/>
      <c r="E96" s="15"/>
      <c r="F96" s="36">
        <f t="shared" si="13"/>
        <v>4</v>
      </c>
      <c r="G96" s="142">
        <v>1669.47</v>
      </c>
      <c r="H96" s="143">
        <f t="shared" si="15"/>
        <v>6677.88</v>
      </c>
    </row>
    <row r="97" spans="1:10" ht="15.75" customHeight="1">
      <c r="A97" s="144" t="s">
        <v>120</v>
      </c>
      <c r="B97" s="145" t="s">
        <v>121</v>
      </c>
      <c r="C97" s="36">
        <v>0</v>
      </c>
      <c r="D97" s="141"/>
      <c r="E97" s="15"/>
      <c r="F97" s="36">
        <f t="shared" si="13"/>
        <v>0</v>
      </c>
      <c r="G97" s="142">
        <v>498</v>
      </c>
      <c r="H97" s="143">
        <f t="shared" si="15"/>
        <v>0</v>
      </c>
      <c r="J97" s="149"/>
    </row>
    <row r="98" spans="1:10" ht="15.75" customHeight="1">
      <c r="A98" s="144" t="s">
        <v>122</v>
      </c>
      <c r="B98" s="145" t="s">
        <v>121</v>
      </c>
      <c r="C98" s="36">
        <v>150</v>
      </c>
      <c r="D98" s="141"/>
      <c r="E98" s="15">
        <v>25</v>
      </c>
      <c r="F98" s="36">
        <f t="shared" si="13"/>
        <v>125</v>
      </c>
      <c r="G98" s="142">
        <v>471.21600000000001</v>
      </c>
      <c r="H98" s="143">
        <f t="shared" si="15"/>
        <v>58902</v>
      </c>
    </row>
    <row r="99" spans="1:10" ht="15.75" customHeight="1">
      <c r="A99" s="157" t="s">
        <v>123</v>
      </c>
      <c r="B99" s="145" t="s">
        <v>117</v>
      </c>
      <c r="C99" s="36">
        <v>0</v>
      </c>
      <c r="D99" s="148"/>
      <c r="E99" s="15"/>
      <c r="F99" s="36">
        <f t="shared" si="13"/>
        <v>0</v>
      </c>
      <c r="G99" s="142">
        <v>1891.98</v>
      </c>
      <c r="H99" s="143">
        <f t="shared" si="15"/>
        <v>0</v>
      </c>
    </row>
    <row r="100" spans="1:10" ht="15.75" customHeight="1">
      <c r="A100" s="157" t="s">
        <v>124</v>
      </c>
      <c r="B100" s="145" t="s">
        <v>117</v>
      </c>
      <c r="C100" s="36">
        <v>3</v>
      </c>
      <c r="D100" s="148"/>
      <c r="E100" s="15"/>
      <c r="F100" s="36">
        <f t="shared" si="13"/>
        <v>3</v>
      </c>
      <c r="G100" s="142">
        <v>1711.09</v>
      </c>
      <c r="H100" s="143">
        <f t="shared" si="15"/>
        <v>5133.2699999999995</v>
      </c>
    </row>
    <row r="101" spans="1:10" ht="15.75" customHeight="1">
      <c r="A101" s="146" t="s">
        <v>125</v>
      </c>
      <c r="B101" s="145" t="s">
        <v>126</v>
      </c>
      <c r="C101" s="36">
        <v>0</v>
      </c>
      <c r="D101" s="141"/>
      <c r="E101" s="151"/>
      <c r="F101" s="272">
        <v>0</v>
      </c>
      <c r="G101" s="142">
        <v>743.29</v>
      </c>
      <c r="H101" s="143">
        <f t="shared" si="15"/>
        <v>0</v>
      </c>
    </row>
    <row r="102" spans="1:10" ht="15.75" customHeight="1">
      <c r="A102" s="144" t="s">
        <v>128</v>
      </c>
      <c r="B102" s="145" t="s">
        <v>126</v>
      </c>
      <c r="C102" s="36">
        <v>165</v>
      </c>
      <c r="D102" s="141"/>
      <c r="E102" s="15"/>
      <c r="F102" s="36">
        <f t="shared" ref="F102:F127" si="16">C102+D102-E102</f>
        <v>165</v>
      </c>
      <c r="G102" s="142">
        <v>559.19762200000002</v>
      </c>
      <c r="H102" s="143">
        <f t="shared" si="15"/>
        <v>92267.607629999999</v>
      </c>
      <c r="I102" s="161"/>
    </row>
    <row r="103" spans="1:10" ht="15.75" customHeight="1">
      <c r="A103" s="144" t="s">
        <v>129</v>
      </c>
      <c r="B103" s="145" t="s">
        <v>115</v>
      </c>
      <c r="C103" s="36">
        <v>300</v>
      </c>
      <c r="D103" s="148"/>
      <c r="E103" s="15"/>
      <c r="F103" s="36">
        <f t="shared" si="16"/>
        <v>300</v>
      </c>
      <c r="G103" s="142">
        <v>384</v>
      </c>
      <c r="H103" s="143">
        <f t="shared" si="15"/>
        <v>115200</v>
      </c>
    </row>
    <row r="104" spans="1:10" ht="15.75" customHeight="1">
      <c r="A104" s="144" t="s">
        <v>130</v>
      </c>
      <c r="B104" s="145" t="s">
        <v>117</v>
      </c>
      <c r="C104" s="36">
        <v>5</v>
      </c>
      <c r="D104" s="141"/>
      <c r="E104" s="151"/>
      <c r="F104" s="36">
        <f t="shared" si="16"/>
        <v>5</v>
      </c>
      <c r="G104" s="142">
        <v>398</v>
      </c>
      <c r="H104" s="143">
        <f t="shared" si="15"/>
        <v>1990</v>
      </c>
    </row>
    <row r="105" spans="1:10" ht="15.75" customHeight="1">
      <c r="A105" s="144" t="s">
        <v>131</v>
      </c>
      <c r="B105" s="145" t="s">
        <v>117</v>
      </c>
      <c r="C105" s="36">
        <v>325</v>
      </c>
      <c r="D105" s="141"/>
      <c r="E105" s="15"/>
      <c r="F105" s="36">
        <f t="shared" si="16"/>
        <v>325</v>
      </c>
      <c r="G105" s="142">
        <v>427</v>
      </c>
      <c r="H105" s="143">
        <f t="shared" si="15"/>
        <v>138775</v>
      </c>
    </row>
    <row r="106" spans="1:10" ht="15.75" customHeight="1">
      <c r="A106" s="144" t="s">
        <v>132</v>
      </c>
      <c r="B106" s="145" t="s">
        <v>117</v>
      </c>
      <c r="C106" s="36">
        <v>5</v>
      </c>
      <c r="D106" s="141"/>
      <c r="E106" s="151"/>
      <c r="F106" s="36">
        <f t="shared" si="16"/>
        <v>5</v>
      </c>
      <c r="G106" s="142">
        <v>688.59</v>
      </c>
      <c r="H106" s="143">
        <f t="shared" si="15"/>
        <v>3442.9500000000003</v>
      </c>
    </row>
    <row r="107" spans="1:10" ht="15.75" customHeight="1">
      <c r="A107" s="157" t="s">
        <v>133</v>
      </c>
      <c r="B107" s="145" t="s">
        <v>117</v>
      </c>
      <c r="C107" s="36">
        <v>50</v>
      </c>
      <c r="D107" s="148"/>
      <c r="E107" s="15"/>
      <c r="F107" s="36">
        <f t="shared" si="16"/>
        <v>50</v>
      </c>
      <c r="G107" s="142">
        <v>522.19000000000005</v>
      </c>
      <c r="H107" s="143">
        <f t="shared" si="15"/>
        <v>26109.500000000004</v>
      </c>
    </row>
    <row r="108" spans="1:10" ht="15.75" customHeight="1">
      <c r="A108" s="144" t="s">
        <v>134</v>
      </c>
      <c r="B108" s="145" t="s">
        <v>117</v>
      </c>
      <c r="C108" s="36">
        <v>10</v>
      </c>
      <c r="D108" s="141"/>
      <c r="E108" s="151"/>
      <c r="F108" s="36">
        <f t="shared" si="16"/>
        <v>10</v>
      </c>
      <c r="G108" s="142">
        <v>504</v>
      </c>
      <c r="H108" s="143">
        <f t="shared" si="15"/>
        <v>5040</v>
      </c>
    </row>
    <row r="109" spans="1:10" ht="15.75" customHeight="1">
      <c r="A109" s="144" t="s">
        <v>135</v>
      </c>
      <c r="B109" s="145" t="s">
        <v>117</v>
      </c>
      <c r="C109" s="36">
        <v>125</v>
      </c>
      <c r="D109" s="141"/>
      <c r="E109" s="15"/>
      <c r="F109" s="36">
        <f t="shared" si="16"/>
        <v>125</v>
      </c>
      <c r="G109" s="142">
        <v>514</v>
      </c>
      <c r="H109" s="143">
        <f t="shared" si="15"/>
        <v>64250</v>
      </c>
    </row>
    <row r="110" spans="1:10" ht="15.75" customHeight="1">
      <c r="A110" s="157" t="s">
        <v>136</v>
      </c>
      <c r="B110" s="145" t="s">
        <v>117</v>
      </c>
      <c r="C110" s="36">
        <v>60</v>
      </c>
      <c r="D110" s="148"/>
      <c r="E110" s="15"/>
      <c r="F110" s="36">
        <f t="shared" si="16"/>
        <v>60</v>
      </c>
      <c r="G110" s="142">
        <v>557</v>
      </c>
      <c r="H110" s="143">
        <f t="shared" si="15"/>
        <v>33420</v>
      </c>
      <c r="J110" s="273"/>
    </row>
    <row r="111" spans="1:10" ht="15.75" customHeight="1">
      <c r="A111" s="157" t="s">
        <v>137</v>
      </c>
      <c r="B111" s="145" t="s">
        <v>117</v>
      </c>
      <c r="C111" s="36">
        <v>40</v>
      </c>
      <c r="D111" s="148"/>
      <c r="E111" s="15"/>
      <c r="F111" s="36">
        <f t="shared" si="16"/>
        <v>40</v>
      </c>
      <c r="G111" s="142">
        <v>524</v>
      </c>
      <c r="H111" s="143">
        <f t="shared" si="15"/>
        <v>20960</v>
      </c>
    </row>
    <row r="112" spans="1:10" ht="15.75" customHeight="1">
      <c r="A112" s="157" t="s">
        <v>138</v>
      </c>
      <c r="B112" s="145" t="s">
        <v>117</v>
      </c>
      <c r="C112" s="36">
        <v>15</v>
      </c>
      <c r="D112" s="148"/>
      <c r="E112" s="15"/>
      <c r="F112" s="36">
        <f t="shared" si="16"/>
        <v>15</v>
      </c>
      <c r="G112" s="142">
        <v>689.75</v>
      </c>
      <c r="H112" s="143">
        <f t="shared" si="15"/>
        <v>10346.25</v>
      </c>
    </row>
    <row r="113" spans="1:10" ht="15.75" customHeight="1">
      <c r="A113" s="157" t="s">
        <v>139</v>
      </c>
      <c r="B113" s="145" t="s">
        <v>117</v>
      </c>
      <c r="C113" s="36">
        <v>105</v>
      </c>
      <c r="D113" s="148"/>
      <c r="E113" s="15">
        <v>20</v>
      </c>
      <c r="F113" s="36">
        <f t="shared" si="16"/>
        <v>85</v>
      </c>
      <c r="G113" s="142">
        <v>629.27</v>
      </c>
      <c r="H113" s="143">
        <f t="shared" si="15"/>
        <v>53487.95</v>
      </c>
    </row>
    <row r="114" spans="1:10" ht="15.75" customHeight="1">
      <c r="A114" s="157" t="s">
        <v>140</v>
      </c>
      <c r="B114" s="145" t="s">
        <v>117</v>
      </c>
      <c r="C114" s="36">
        <v>65</v>
      </c>
      <c r="D114" s="148"/>
      <c r="E114" s="15"/>
      <c r="F114" s="36">
        <f t="shared" si="16"/>
        <v>65</v>
      </c>
      <c r="G114" s="142">
        <v>532.12</v>
      </c>
      <c r="H114" s="143">
        <f t="shared" si="15"/>
        <v>34587.800000000003</v>
      </c>
    </row>
    <row r="115" spans="1:10" ht="15.75" customHeight="1">
      <c r="A115" s="146" t="s">
        <v>141</v>
      </c>
      <c r="B115" s="145" t="s">
        <v>108</v>
      </c>
      <c r="C115" s="36">
        <v>650</v>
      </c>
      <c r="D115" s="141"/>
      <c r="E115" s="151"/>
      <c r="F115" s="36">
        <f t="shared" si="16"/>
        <v>650</v>
      </c>
      <c r="G115" s="142">
        <v>60</v>
      </c>
      <c r="H115" s="143">
        <f t="shared" si="15"/>
        <v>39000</v>
      </c>
    </row>
    <row r="116" spans="1:10" ht="15.75" customHeight="1">
      <c r="A116" s="144" t="s">
        <v>142</v>
      </c>
      <c r="B116" s="145" t="s">
        <v>143</v>
      </c>
      <c r="C116" s="36">
        <v>25</v>
      </c>
      <c r="D116" s="141"/>
      <c r="E116" s="151"/>
      <c r="F116" s="36">
        <f t="shared" si="16"/>
        <v>25</v>
      </c>
      <c r="G116" s="142">
        <v>84</v>
      </c>
      <c r="H116" s="143">
        <f t="shared" si="15"/>
        <v>2100</v>
      </c>
    </row>
    <row r="117" spans="1:10" ht="15.75" customHeight="1">
      <c r="A117" s="157" t="s">
        <v>144</v>
      </c>
      <c r="B117" s="145" t="s">
        <v>117</v>
      </c>
      <c r="C117" s="36">
        <v>0</v>
      </c>
      <c r="D117" s="148"/>
      <c r="E117" s="15"/>
      <c r="F117" s="36">
        <f t="shared" si="16"/>
        <v>0</v>
      </c>
      <c r="G117" s="142">
        <v>194.15</v>
      </c>
      <c r="H117" s="143">
        <f t="shared" si="15"/>
        <v>0</v>
      </c>
    </row>
    <row r="118" spans="1:10" ht="15.75" customHeight="1">
      <c r="A118" s="157" t="s">
        <v>144</v>
      </c>
      <c r="B118" s="145" t="s">
        <v>117</v>
      </c>
      <c r="C118" s="36">
        <v>100</v>
      </c>
      <c r="D118" s="148"/>
      <c r="E118" s="15"/>
      <c r="F118" s="36">
        <f t="shared" si="16"/>
        <v>100</v>
      </c>
      <c r="G118" s="142">
        <v>179.24</v>
      </c>
      <c r="H118" s="143">
        <f t="shared" si="15"/>
        <v>17924</v>
      </c>
    </row>
    <row r="119" spans="1:10" ht="15.75" customHeight="1">
      <c r="A119" s="157" t="s">
        <v>145</v>
      </c>
      <c r="B119" s="145" t="s">
        <v>146</v>
      </c>
      <c r="C119" s="36">
        <v>25</v>
      </c>
      <c r="D119" s="148"/>
      <c r="E119" s="15"/>
      <c r="F119" s="36">
        <f t="shared" si="16"/>
        <v>25</v>
      </c>
      <c r="G119" s="142">
        <v>851.5</v>
      </c>
      <c r="H119" s="143">
        <f t="shared" si="15"/>
        <v>21287.5</v>
      </c>
    </row>
    <row r="120" spans="1:10" ht="15.75" customHeight="1">
      <c r="A120" s="157" t="s">
        <v>147</v>
      </c>
      <c r="B120" s="145" t="s">
        <v>148</v>
      </c>
      <c r="C120" s="36">
        <v>0</v>
      </c>
      <c r="D120" s="148"/>
      <c r="E120" s="15"/>
      <c r="F120" s="36">
        <f t="shared" si="16"/>
        <v>0</v>
      </c>
      <c r="G120" s="142">
        <v>152.5</v>
      </c>
      <c r="H120" s="143">
        <f t="shared" si="15"/>
        <v>0</v>
      </c>
    </row>
    <row r="121" spans="1:10" ht="15.75" customHeight="1">
      <c r="A121" s="157" t="s">
        <v>147</v>
      </c>
      <c r="B121" s="145" t="s">
        <v>149</v>
      </c>
      <c r="C121" s="36">
        <v>0</v>
      </c>
      <c r="D121" s="148"/>
      <c r="E121" s="15"/>
      <c r="F121" s="36">
        <f t="shared" si="16"/>
        <v>0</v>
      </c>
      <c r="G121" s="142">
        <v>173</v>
      </c>
      <c r="H121" s="143">
        <f t="shared" si="15"/>
        <v>0</v>
      </c>
    </row>
    <row r="122" spans="1:10" ht="15.75" customHeight="1">
      <c r="A122" s="157" t="s">
        <v>150</v>
      </c>
      <c r="B122" s="145" t="s">
        <v>151</v>
      </c>
      <c r="C122" s="36">
        <v>6800</v>
      </c>
      <c r="D122" s="148"/>
      <c r="E122" s="15">
        <v>550</v>
      </c>
      <c r="F122" s="36">
        <f t="shared" si="16"/>
        <v>6250</v>
      </c>
      <c r="G122" s="142">
        <v>143</v>
      </c>
      <c r="H122" s="143">
        <f t="shared" si="15"/>
        <v>893750</v>
      </c>
      <c r="J122" s="149"/>
    </row>
    <row r="123" spans="1:10" ht="15.75" customHeight="1">
      <c r="A123" s="157" t="s">
        <v>850</v>
      </c>
      <c r="B123" s="145" t="s">
        <v>851</v>
      </c>
      <c r="C123" s="36">
        <v>0</v>
      </c>
      <c r="D123" s="148"/>
      <c r="E123" s="15"/>
      <c r="F123" s="36">
        <f t="shared" si="16"/>
        <v>0</v>
      </c>
      <c r="G123" s="142">
        <v>149</v>
      </c>
      <c r="H123" s="143">
        <f>G123*F123</f>
        <v>0</v>
      </c>
    </row>
    <row r="124" spans="1:10" ht="15.75" customHeight="1">
      <c r="A124" s="157" t="s">
        <v>152</v>
      </c>
      <c r="B124" s="145" t="s">
        <v>153</v>
      </c>
      <c r="C124" s="36">
        <v>35.933999999999997</v>
      </c>
      <c r="D124" s="148"/>
      <c r="E124" s="15"/>
      <c r="F124" s="36">
        <f t="shared" si="16"/>
        <v>35.933999999999997</v>
      </c>
      <c r="G124" s="142">
        <v>2196.6</v>
      </c>
      <c r="H124" s="143">
        <f t="shared" ref="H124:H127" si="17">F124*G124</f>
        <v>78932.624399999986</v>
      </c>
    </row>
    <row r="125" spans="1:10" ht="15.75" customHeight="1">
      <c r="A125" s="146" t="s">
        <v>154</v>
      </c>
      <c r="B125" s="145" t="s">
        <v>155</v>
      </c>
      <c r="C125" s="36">
        <v>920</v>
      </c>
      <c r="D125" s="141"/>
      <c r="E125" s="151"/>
      <c r="F125" s="36">
        <f t="shared" si="16"/>
        <v>920</v>
      </c>
      <c r="G125" s="142">
        <v>45</v>
      </c>
      <c r="H125" s="143">
        <f t="shared" si="17"/>
        <v>41400</v>
      </c>
    </row>
    <row r="126" spans="1:10" ht="15.75" customHeight="1">
      <c r="A126" s="163" t="s">
        <v>156</v>
      </c>
      <c r="B126" s="164" t="s">
        <v>117</v>
      </c>
      <c r="C126" s="36">
        <v>0</v>
      </c>
      <c r="D126" s="148"/>
      <c r="E126" s="15"/>
      <c r="F126" s="36">
        <f t="shared" si="16"/>
        <v>0</v>
      </c>
      <c r="G126" s="165">
        <v>168.11</v>
      </c>
      <c r="H126" s="143">
        <f t="shared" si="17"/>
        <v>0</v>
      </c>
    </row>
    <row r="127" spans="1:10" ht="15.75" customHeight="1">
      <c r="A127" s="163" t="s">
        <v>1076</v>
      </c>
      <c r="B127" s="164" t="s">
        <v>117</v>
      </c>
      <c r="C127" s="36">
        <v>24.6</v>
      </c>
      <c r="D127" s="148"/>
      <c r="E127" s="15"/>
      <c r="F127" s="36">
        <f t="shared" si="16"/>
        <v>24.6</v>
      </c>
      <c r="G127" s="165">
        <v>129</v>
      </c>
      <c r="H127" s="143">
        <f t="shared" si="17"/>
        <v>3173.4</v>
      </c>
    </row>
    <row r="128" spans="1:10" ht="15.75" customHeight="1">
      <c r="A128" s="163" t="s">
        <v>159</v>
      </c>
      <c r="B128" s="164"/>
      <c r="C128" s="36"/>
      <c r="D128" s="15"/>
      <c r="E128" s="15"/>
      <c r="F128" s="36"/>
      <c r="G128" s="165"/>
      <c r="H128" s="143">
        <f>G128*F128</f>
        <v>0</v>
      </c>
    </row>
    <row r="129" spans="1:10" ht="15.75" customHeight="1">
      <c r="A129" s="167" t="s">
        <v>160</v>
      </c>
      <c r="B129" s="168"/>
      <c r="C129" s="169">
        <f t="shared" ref="C129:F129" si="18">SUM(C74:C128)</f>
        <v>17945.03</v>
      </c>
      <c r="D129" s="170">
        <f t="shared" si="18"/>
        <v>3000</v>
      </c>
      <c r="E129" s="170">
        <f t="shared" si="18"/>
        <v>1195</v>
      </c>
      <c r="F129" s="171">
        <f t="shared" si="18"/>
        <v>19750.03</v>
      </c>
      <c r="G129" s="172"/>
      <c r="H129" s="173">
        <f>SUM(H74:H128)</f>
        <v>2728641.0920299999</v>
      </c>
    </row>
    <row r="130" spans="1:10" ht="15.75" customHeight="1"/>
    <row r="131" spans="1:10" ht="15.75" customHeight="1">
      <c r="A131" s="535" t="s">
        <v>161</v>
      </c>
      <c r="B131" s="536"/>
      <c r="C131" s="536"/>
      <c r="D131" s="536"/>
      <c r="E131" s="536"/>
      <c r="F131" s="536"/>
      <c r="G131" s="536"/>
      <c r="H131" s="536"/>
      <c r="I131" s="1"/>
    </row>
    <row r="132" spans="1:10" ht="15.75" customHeight="1">
      <c r="A132" s="174" t="s">
        <v>162</v>
      </c>
      <c r="B132" s="175" t="s">
        <v>40</v>
      </c>
      <c r="C132" s="176" t="s">
        <v>163</v>
      </c>
      <c r="D132" s="177" t="s">
        <v>42</v>
      </c>
      <c r="E132" s="178" t="s">
        <v>43</v>
      </c>
      <c r="F132" s="176" t="s">
        <v>164</v>
      </c>
      <c r="G132" s="179" t="s">
        <v>96</v>
      </c>
      <c r="H132" s="180" t="s">
        <v>55</v>
      </c>
    </row>
    <row r="133" spans="1:10" ht="15.75" customHeight="1">
      <c r="A133" s="182" t="s">
        <v>165</v>
      </c>
      <c r="B133" s="140" t="s">
        <v>166</v>
      </c>
      <c r="C133" s="183">
        <v>206.95</v>
      </c>
      <c r="D133" s="184"/>
      <c r="E133" s="185"/>
      <c r="F133" s="183">
        <f t="shared" ref="F133:F160" si="19">C133+D133-E133</f>
        <v>206.95</v>
      </c>
      <c r="G133" s="186">
        <v>605</v>
      </c>
      <c r="H133" s="187">
        <f t="shared" ref="H133:H160" si="20">F133*G133</f>
        <v>125204.75</v>
      </c>
      <c r="J133" s="149"/>
    </row>
    <row r="134" spans="1:10" ht="15.75" customHeight="1">
      <c r="A134" s="163" t="s">
        <v>167</v>
      </c>
      <c r="B134" s="145" t="s">
        <v>166</v>
      </c>
      <c r="C134" s="36">
        <v>214.6</v>
      </c>
      <c r="D134" s="148"/>
      <c r="E134" s="15"/>
      <c r="F134" s="183">
        <f t="shared" si="19"/>
        <v>214.6</v>
      </c>
      <c r="G134" s="17">
        <v>605</v>
      </c>
      <c r="H134" s="187">
        <f t="shared" si="20"/>
        <v>129833</v>
      </c>
      <c r="J134" s="149"/>
    </row>
    <row r="135" spans="1:10" ht="15.75" customHeight="1">
      <c r="A135" s="163" t="s">
        <v>168</v>
      </c>
      <c r="B135" s="145" t="s">
        <v>166</v>
      </c>
      <c r="C135" s="36">
        <v>220.32</v>
      </c>
      <c r="D135" s="148"/>
      <c r="E135" s="15"/>
      <c r="F135" s="183">
        <f t="shared" si="19"/>
        <v>220.32</v>
      </c>
      <c r="G135" s="17">
        <v>605</v>
      </c>
      <c r="H135" s="187">
        <f t="shared" si="20"/>
        <v>133293.6</v>
      </c>
      <c r="J135" s="166"/>
    </row>
    <row r="136" spans="1:10" ht="15.75" customHeight="1">
      <c r="A136" s="163" t="s">
        <v>169</v>
      </c>
      <c r="B136" s="145" t="s">
        <v>166</v>
      </c>
      <c r="C136" s="36">
        <v>202.4</v>
      </c>
      <c r="D136" s="148"/>
      <c r="E136" s="15"/>
      <c r="F136" s="183">
        <f t="shared" si="19"/>
        <v>202.4</v>
      </c>
      <c r="G136" s="17">
        <v>605</v>
      </c>
      <c r="H136" s="187">
        <f t="shared" si="20"/>
        <v>122452</v>
      </c>
      <c r="J136" s="149"/>
    </row>
    <row r="137" spans="1:10" ht="15.75" customHeight="1">
      <c r="A137" s="189" t="s">
        <v>170</v>
      </c>
      <c r="B137" s="145" t="s">
        <v>166</v>
      </c>
      <c r="C137" s="183">
        <v>350.47</v>
      </c>
      <c r="D137" s="184"/>
      <c r="E137" s="15"/>
      <c r="F137" s="183">
        <f t="shared" si="19"/>
        <v>350.47</v>
      </c>
      <c r="G137" s="190">
        <v>625</v>
      </c>
      <c r="H137" s="187">
        <f t="shared" si="20"/>
        <v>219043.75000000003</v>
      </c>
    </row>
    <row r="138" spans="1:10" ht="15.75" customHeight="1">
      <c r="A138" s="189" t="s">
        <v>171</v>
      </c>
      <c r="B138" s="145" t="s">
        <v>166</v>
      </c>
      <c r="C138" s="183">
        <v>180.15</v>
      </c>
      <c r="D138" s="184"/>
      <c r="E138" s="15"/>
      <c r="F138" s="183">
        <f t="shared" si="19"/>
        <v>180.15</v>
      </c>
      <c r="G138" s="17">
        <v>692</v>
      </c>
      <c r="H138" s="187">
        <f t="shared" si="20"/>
        <v>124663.8</v>
      </c>
    </row>
    <row r="139" spans="1:10" ht="15.75" customHeight="1">
      <c r="A139" s="189" t="s">
        <v>1077</v>
      </c>
      <c r="B139" s="145" t="s">
        <v>166</v>
      </c>
      <c r="C139" s="36">
        <v>274</v>
      </c>
      <c r="D139" s="184"/>
      <c r="E139" s="15"/>
      <c r="F139" s="183">
        <f t="shared" si="19"/>
        <v>274</v>
      </c>
      <c r="G139" s="17">
        <v>682</v>
      </c>
      <c r="H139" s="187">
        <f t="shared" si="20"/>
        <v>186868</v>
      </c>
    </row>
    <row r="140" spans="1:10" ht="15.75" customHeight="1">
      <c r="A140" s="189" t="s">
        <v>173</v>
      </c>
      <c r="B140" s="145" t="s">
        <v>166</v>
      </c>
      <c r="C140" s="183">
        <v>0</v>
      </c>
      <c r="D140" s="184"/>
      <c r="E140" s="15"/>
      <c r="F140" s="183">
        <f t="shared" si="19"/>
        <v>0</v>
      </c>
      <c r="G140" s="17">
        <v>414</v>
      </c>
      <c r="H140" s="187">
        <f t="shared" si="20"/>
        <v>0</v>
      </c>
    </row>
    <row r="141" spans="1:10" ht="15.75" customHeight="1">
      <c r="A141" s="191" t="s">
        <v>174</v>
      </c>
      <c r="B141" s="192" t="s">
        <v>175</v>
      </c>
      <c r="C141" s="36">
        <v>17245</v>
      </c>
      <c r="D141" s="148"/>
      <c r="E141" s="15"/>
      <c r="F141" s="183">
        <f t="shared" si="19"/>
        <v>17245</v>
      </c>
      <c r="G141" s="17">
        <v>17.399999999999999</v>
      </c>
      <c r="H141" s="187">
        <f t="shared" si="20"/>
        <v>300063</v>
      </c>
      <c r="J141" s="181"/>
    </row>
    <row r="142" spans="1:10" ht="15.75" customHeight="1">
      <c r="A142" s="163" t="s">
        <v>176</v>
      </c>
      <c r="B142" s="15" t="s">
        <v>177</v>
      </c>
      <c r="C142" s="36">
        <v>0</v>
      </c>
      <c r="D142" s="148"/>
      <c r="E142" s="15"/>
      <c r="F142" s="183">
        <f t="shared" si="19"/>
        <v>0</v>
      </c>
      <c r="G142" s="17">
        <v>3.86</v>
      </c>
      <c r="H142" s="187">
        <f t="shared" si="20"/>
        <v>0</v>
      </c>
      <c r="J142" s="188"/>
    </row>
    <row r="143" spans="1:10" ht="15.75" customHeight="1">
      <c r="A143" s="163" t="s">
        <v>178</v>
      </c>
      <c r="B143" s="145" t="s">
        <v>179</v>
      </c>
      <c r="C143" s="36">
        <v>91</v>
      </c>
      <c r="D143" s="148"/>
      <c r="E143" s="15"/>
      <c r="F143" s="183">
        <f t="shared" si="19"/>
        <v>91</v>
      </c>
      <c r="G143" s="17">
        <v>432.82</v>
      </c>
      <c r="H143" s="187">
        <f t="shared" si="20"/>
        <v>39386.620000000003</v>
      </c>
      <c r="J143" s="188"/>
    </row>
    <row r="144" spans="1:10" ht="15.75" customHeight="1">
      <c r="A144" s="163" t="s">
        <v>180</v>
      </c>
      <c r="B144" s="145" t="s">
        <v>179</v>
      </c>
      <c r="C144" s="36">
        <v>0</v>
      </c>
      <c r="D144" s="148"/>
      <c r="E144" s="15"/>
      <c r="F144" s="183">
        <f t="shared" si="19"/>
        <v>0</v>
      </c>
      <c r="G144" s="17">
        <v>4</v>
      </c>
      <c r="H144" s="187">
        <f t="shared" si="20"/>
        <v>0</v>
      </c>
      <c r="J144" s="188"/>
    </row>
    <row r="145" spans="1:10" ht="15.75" customHeight="1">
      <c r="A145" s="146" t="s">
        <v>181</v>
      </c>
      <c r="B145" s="145" t="s">
        <v>179</v>
      </c>
      <c r="C145" s="36">
        <v>1077</v>
      </c>
      <c r="D145" s="148"/>
      <c r="E145" s="15"/>
      <c r="F145" s="183">
        <f t="shared" si="19"/>
        <v>1077</v>
      </c>
      <c r="G145" s="17">
        <v>2.9</v>
      </c>
      <c r="H145" s="187">
        <f t="shared" si="20"/>
        <v>3123.2999999999997</v>
      </c>
      <c r="J145" s="188"/>
    </row>
    <row r="146" spans="1:10" ht="15.75" customHeight="1">
      <c r="A146" s="146" t="s">
        <v>182</v>
      </c>
      <c r="B146" s="145" t="s">
        <v>179</v>
      </c>
      <c r="C146" s="36">
        <v>0</v>
      </c>
      <c r="D146" s="148"/>
      <c r="E146" s="15"/>
      <c r="F146" s="183">
        <f t="shared" si="19"/>
        <v>0</v>
      </c>
      <c r="G146" s="17">
        <v>499.4</v>
      </c>
      <c r="H146" s="187">
        <f t="shared" si="20"/>
        <v>0</v>
      </c>
      <c r="J146" s="149"/>
    </row>
    <row r="147" spans="1:10" ht="15.75" customHeight="1">
      <c r="A147" s="191" t="s">
        <v>183</v>
      </c>
      <c r="B147" s="193" t="s">
        <v>184</v>
      </c>
      <c r="C147" s="194">
        <v>4492</v>
      </c>
      <c r="D147" s="195"/>
      <c r="E147" s="196">
        <v>150</v>
      </c>
      <c r="F147" s="183">
        <f t="shared" si="19"/>
        <v>4342</v>
      </c>
      <c r="G147" s="197">
        <v>24.995999999999999</v>
      </c>
      <c r="H147" s="187">
        <f t="shared" si="20"/>
        <v>108532.632</v>
      </c>
      <c r="J147" s="149"/>
    </row>
    <row r="148" spans="1:10" ht="15.75" customHeight="1">
      <c r="A148" s="146" t="s">
        <v>185</v>
      </c>
      <c r="B148" s="145" t="s">
        <v>184</v>
      </c>
      <c r="C148" s="36">
        <v>2000</v>
      </c>
      <c r="D148" s="148"/>
      <c r="E148" s="15"/>
      <c r="F148" s="183">
        <f t="shared" si="19"/>
        <v>2000</v>
      </c>
      <c r="G148" s="17">
        <v>27.552</v>
      </c>
      <c r="H148" s="187">
        <f t="shared" si="20"/>
        <v>55104</v>
      </c>
      <c r="J148" s="274"/>
    </row>
    <row r="149" spans="1:10" ht="15.75" customHeight="1">
      <c r="A149" s="146" t="s">
        <v>186</v>
      </c>
      <c r="B149" s="145" t="s">
        <v>184</v>
      </c>
      <c r="C149" s="36">
        <v>14000</v>
      </c>
      <c r="D149" s="148"/>
      <c r="E149" s="15"/>
      <c r="F149" s="183">
        <f t="shared" si="19"/>
        <v>14000</v>
      </c>
      <c r="G149" s="17">
        <v>13.788</v>
      </c>
      <c r="H149" s="187">
        <f t="shared" si="20"/>
        <v>193032</v>
      </c>
      <c r="J149" s="274"/>
    </row>
    <row r="150" spans="1:10" ht="15.75" customHeight="1">
      <c r="A150" s="146" t="s">
        <v>187</v>
      </c>
      <c r="B150" s="145" t="s">
        <v>184</v>
      </c>
      <c r="C150" s="36">
        <v>0</v>
      </c>
      <c r="D150" s="148"/>
      <c r="E150" s="15"/>
      <c r="F150" s="183">
        <f t="shared" si="19"/>
        <v>0</v>
      </c>
      <c r="G150" s="17">
        <v>24.744</v>
      </c>
      <c r="H150" s="187">
        <f t="shared" si="20"/>
        <v>0</v>
      </c>
      <c r="J150" s="274"/>
    </row>
    <row r="151" spans="1:10" ht="15.75" customHeight="1">
      <c r="A151" s="163" t="s">
        <v>188</v>
      </c>
      <c r="B151" s="145" t="s">
        <v>184</v>
      </c>
      <c r="C151" s="36">
        <v>0</v>
      </c>
      <c r="D151" s="148"/>
      <c r="E151" s="15"/>
      <c r="F151" s="183">
        <f t="shared" si="19"/>
        <v>0</v>
      </c>
      <c r="G151" s="17">
        <v>13.79</v>
      </c>
      <c r="H151" s="187">
        <f t="shared" si="20"/>
        <v>0</v>
      </c>
      <c r="J151" s="188"/>
    </row>
    <row r="152" spans="1:10" ht="15.75" customHeight="1">
      <c r="A152" s="199" t="s">
        <v>189</v>
      </c>
      <c r="B152" s="185" t="s">
        <v>190</v>
      </c>
      <c r="C152" s="183">
        <v>1280</v>
      </c>
      <c r="D152" s="184"/>
      <c r="E152" s="185"/>
      <c r="F152" s="183">
        <f t="shared" si="19"/>
        <v>1280</v>
      </c>
      <c r="G152" s="186">
        <v>33</v>
      </c>
      <c r="H152" s="187">
        <f t="shared" si="20"/>
        <v>42240</v>
      </c>
      <c r="J152" s="188"/>
    </row>
    <row r="153" spans="1:10" ht="15.75" customHeight="1">
      <c r="A153" s="200" t="s">
        <v>191</v>
      </c>
      <c r="B153" s="145" t="s">
        <v>192</v>
      </c>
      <c r="C153" s="36">
        <v>298.77999999999997</v>
      </c>
      <c r="D153" s="148"/>
      <c r="E153" s="15">
        <v>16.059999999999999</v>
      </c>
      <c r="F153" s="183">
        <f t="shared" si="19"/>
        <v>282.71999999999997</v>
      </c>
      <c r="G153" s="17">
        <v>715</v>
      </c>
      <c r="H153" s="187">
        <f t="shared" si="20"/>
        <v>202144.8</v>
      </c>
      <c r="J153" s="188"/>
    </row>
    <row r="154" spans="1:10" ht="15.75" customHeight="1">
      <c r="A154" s="200" t="s">
        <v>193</v>
      </c>
      <c r="B154" s="145" t="s">
        <v>192</v>
      </c>
      <c r="C154" s="36">
        <v>254.45999999999998</v>
      </c>
      <c r="D154" s="148"/>
      <c r="E154" s="15"/>
      <c r="F154" s="183">
        <f t="shared" si="19"/>
        <v>254.45999999999998</v>
      </c>
      <c r="G154" s="17">
        <v>850</v>
      </c>
      <c r="H154" s="187">
        <f t="shared" si="20"/>
        <v>216290.99999999997</v>
      </c>
      <c r="J154" s="188"/>
    </row>
    <row r="155" spans="1:10" ht="15.75" customHeight="1">
      <c r="A155" s="200" t="s">
        <v>194</v>
      </c>
      <c r="B155" s="145" t="s">
        <v>192</v>
      </c>
      <c r="C155" s="36">
        <v>231.28</v>
      </c>
      <c r="D155" s="148"/>
      <c r="E155" s="15"/>
      <c r="F155" s="183">
        <f t="shared" si="19"/>
        <v>231.28</v>
      </c>
      <c r="G155" s="17">
        <v>850</v>
      </c>
      <c r="H155" s="187">
        <f t="shared" si="20"/>
        <v>196588</v>
      </c>
      <c r="J155" s="188"/>
    </row>
    <row r="156" spans="1:10" ht="15.75" customHeight="1">
      <c r="A156" s="146" t="s">
        <v>195</v>
      </c>
      <c r="B156" s="145" t="s">
        <v>192</v>
      </c>
      <c r="C156" s="36">
        <v>210.54</v>
      </c>
      <c r="D156" s="148"/>
      <c r="E156" s="15"/>
      <c r="F156" s="183">
        <f t="shared" si="19"/>
        <v>210.54</v>
      </c>
      <c r="G156" s="17">
        <v>741</v>
      </c>
      <c r="H156" s="187">
        <f t="shared" si="20"/>
        <v>156010.13999999998</v>
      </c>
      <c r="J156" s="188"/>
    </row>
    <row r="157" spans="1:10" ht="15.75" customHeight="1">
      <c r="A157" s="146" t="s">
        <v>196</v>
      </c>
      <c r="B157" s="145" t="s">
        <v>197</v>
      </c>
      <c r="C157" s="36">
        <v>17.460000000000012</v>
      </c>
      <c r="D157" s="148"/>
      <c r="E157" s="15"/>
      <c r="F157" s="183">
        <f t="shared" si="19"/>
        <v>17.460000000000012</v>
      </c>
      <c r="G157" s="17">
        <v>290</v>
      </c>
      <c r="H157" s="187">
        <f t="shared" si="20"/>
        <v>5063.4000000000033</v>
      </c>
      <c r="J157" s="188"/>
    </row>
    <row r="158" spans="1:10" ht="15.75" customHeight="1">
      <c r="A158" s="146" t="s">
        <v>198</v>
      </c>
      <c r="B158" s="145" t="s">
        <v>197</v>
      </c>
      <c r="C158" s="36">
        <v>157.05000000000001</v>
      </c>
      <c r="D158" s="148"/>
      <c r="E158" s="15"/>
      <c r="F158" s="183">
        <f t="shared" si="19"/>
        <v>157.05000000000001</v>
      </c>
      <c r="G158" s="17">
        <v>280</v>
      </c>
      <c r="H158" s="187">
        <f t="shared" si="20"/>
        <v>43974</v>
      </c>
      <c r="J158" s="188"/>
    </row>
    <row r="159" spans="1:10" ht="15.75" customHeight="1">
      <c r="A159" s="146" t="s">
        <v>199</v>
      </c>
      <c r="B159" s="15" t="s">
        <v>200</v>
      </c>
      <c r="C159" s="36">
        <v>25200</v>
      </c>
      <c r="D159" s="148"/>
      <c r="E159" s="15">
        <v>8400</v>
      </c>
      <c r="F159" s="183">
        <f t="shared" si="19"/>
        <v>16800</v>
      </c>
      <c r="G159" s="17">
        <v>5.3</v>
      </c>
      <c r="H159" s="187">
        <f t="shared" si="20"/>
        <v>89040</v>
      </c>
      <c r="J159" s="188"/>
    </row>
    <row r="160" spans="1:10" ht="15.75" customHeight="1">
      <c r="A160" s="200" t="s">
        <v>201</v>
      </c>
      <c r="B160" s="145" t="s">
        <v>202</v>
      </c>
      <c r="C160" s="36">
        <v>0</v>
      </c>
      <c r="D160" s="148"/>
      <c r="E160" s="15"/>
      <c r="F160" s="183">
        <f t="shared" si="19"/>
        <v>0</v>
      </c>
      <c r="G160" s="17">
        <v>5</v>
      </c>
      <c r="H160" s="187">
        <f t="shared" si="20"/>
        <v>0</v>
      </c>
      <c r="J160" s="188"/>
    </row>
    <row r="161" spans="1:15" ht="15.75" customHeight="1">
      <c r="A161" s="275" t="s">
        <v>203</v>
      </c>
      <c r="B161" s="276"/>
      <c r="C161" s="169">
        <f t="shared" ref="C161:F161" si="21">SUM(C133:C160)</f>
        <v>68203.459999999992</v>
      </c>
      <c r="D161" s="277">
        <f t="shared" si="21"/>
        <v>0</v>
      </c>
      <c r="E161" s="277">
        <f t="shared" si="21"/>
        <v>8566.06</v>
      </c>
      <c r="F161" s="169">
        <f t="shared" si="21"/>
        <v>59637.4</v>
      </c>
      <c r="G161" s="276"/>
      <c r="H161" s="278">
        <f>SUM(H133:H160)</f>
        <v>2691951.7919999999</v>
      </c>
      <c r="J161" s="188"/>
    </row>
    <row r="162" spans="1:15" ht="15.75" customHeight="1">
      <c r="J162" s="188"/>
    </row>
    <row r="163" spans="1:15" ht="15.75" customHeight="1">
      <c r="A163" s="279"/>
      <c r="B163" s="280"/>
      <c r="C163" s="279"/>
      <c r="D163" s="279"/>
      <c r="E163" s="279"/>
      <c r="F163" s="279"/>
      <c r="G163" s="279"/>
      <c r="H163" s="279"/>
      <c r="J163" s="281" t="s">
        <v>390</v>
      </c>
    </row>
    <row r="164" spans="1:15" ht="15.75" customHeight="1">
      <c r="A164" s="282" t="s">
        <v>209</v>
      </c>
      <c r="B164" s="283" t="s">
        <v>211</v>
      </c>
      <c r="C164" s="283" t="s">
        <v>391</v>
      </c>
      <c r="D164" s="284" t="s">
        <v>392</v>
      </c>
      <c r="E164" s="285" t="s">
        <v>393</v>
      </c>
      <c r="F164" s="286" t="s">
        <v>212</v>
      </c>
      <c r="G164" s="287" t="s">
        <v>214</v>
      </c>
      <c r="H164" s="283" t="s">
        <v>55</v>
      </c>
      <c r="J164" s="188">
        <f>SUM(H165:H178)</f>
        <v>2857.7</v>
      </c>
    </row>
    <row r="165" spans="1:15" ht="15.75" customHeight="1">
      <c r="A165" s="288" t="s">
        <v>215</v>
      </c>
      <c r="B165" s="15" t="s">
        <v>216</v>
      </c>
      <c r="C165" s="36">
        <v>0</v>
      </c>
      <c r="D165" s="317"/>
      <c r="E165" s="318">
        <f t="shared" ref="E165:E178" si="22">C165+D165</f>
        <v>0</v>
      </c>
      <c r="F165" s="15"/>
      <c r="G165" s="15">
        <v>77</v>
      </c>
      <c r="H165" s="15">
        <f t="shared" ref="H165:H177" si="23">E165*G165</f>
        <v>0</v>
      </c>
      <c r="J165" s="24"/>
    </row>
    <row r="166" spans="1:15" ht="15.75" customHeight="1">
      <c r="A166" s="288" t="s">
        <v>218</v>
      </c>
      <c r="B166" s="15" t="s">
        <v>216</v>
      </c>
      <c r="C166" s="36">
        <v>0</v>
      </c>
      <c r="D166" s="317"/>
      <c r="E166" s="318">
        <f t="shared" si="22"/>
        <v>0</v>
      </c>
      <c r="F166" s="15"/>
      <c r="G166" s="15">
        <v>128</v>
      </c>
      <c r="H166" s="15">
        <f t="shared" si="23"/>
        <v>0</v>
      </c>
      <c r="J166" s="188"/>
    </row>
    <row r="167" spans="1:15" ht="15.75" customHeight="1">
      <c r="A167" s="288" t="s">
        <v>219</v>
      </c>
      <c r="B167" s="15" t="s">
        <v>220</v>
      </c>
      <c r="C167" s="36">
        <v>0</v>
      </c>
      <c r="D167" s="317"/>
      <c r="E167" s="318">
        <f t="shared" si="22"/>
        <v>0</v>
      </c>
      <c r="F167" s="291"/>
      <c r="G167" s="15">
        <v>77</v>
      </c>
      <c r="H167" s="15">
        <f t="shared" si="23"/>
        <v>0</v>
      </c>
      <c r="J167" s="188"/>
    </row>
    <row r="168" spans="1:15" ht="15.75" customHeight="1">
      <c r="A168" s="288" t="s">
        <v>221</v>
      </c>
      <c r="B168" s="15" t="s">
        <v>220</v>
      </c>
      <c r="C168" s="36">
        <v>0</v>
      </c>
      <c r="D168" s="317">
        <v>1.7</v>
      </c>
      <c r="E168" s="318">
        <f t="shared" si="22"/>
        <v>1.7</v>
      </c>
      <c r="F168" s="15"/>
      <c r="G168" s="15">
        <v>102</v>
      </c>
      <c r="H168" s="15">
        <f t="shared" si="23"/>
        <v>173.4</v>
      </c>
      <c r="J168" s="24"/>
    </row>
    <row r="169" spans="1:15" ht="15.75" customHeight="1">
      <c r="A169" s="288" t="s">
        <v>222</v>
      </c>
      <c r="B169" s="15" t="s">
        <v>220</v>
      </c>
      <c r="C169" s="36">
        <v>0</v>
      </c>
      <c r="D169" s="317">
        <v>2.2999999999999998</v>
      </c>
      <c r="E169" s="318">
        <f t="shared" si="22"/>
        <v>2.2999999999999998</v>
      </c>
      <c r="F169" s="15"/>
      <c r="G169" s="15">
        <v>77</v>
      </c>
      <c r="H169" s="15">
        <f t="shared" si="23"/>
        <v>177.1</v>
      </c>
      <c r="J169" s="188"/>
    </row>
    <row r="170" spans="1:15" ht="15.75" customHeight="1">
      <c r="A170" s="288" t="s">
        <v>223</v>
      </c>
      <c r="B170" s="15" t="s">
        <v>224</v>
      </c>
      <c r="C170" s="36">
        <v>0</v>
      </c>
      <c r="D170" s="317">
        <v>1.1000000000000001</v>
      </c>
      <c r="E170" s="318">
        <f t="shared" si="22"/>
        <v>1.1000000000000001</v>
      </c>
      <c r="F170" s="15"/>
      <c r="G170" s="15">
        <v>196</v>
      </c>
      <c r="H170" s="15">
        <f t="shared" si="23"/>
        <v>215.60000000000002</v>
      </c>
      <c r="J170" s="134"/>
    </row>
    <row r="171" spans="1:15" ht="15.75" customHeight="1">
      <c r="A171" s="288" t="s">
        <v>225</v>
      </c>
      <c r="B171" s="15" t="s">
        <v>224</v>
      </c>
      <c r="C171" s="36">
        <v>0</v>
      </c>
      <c r="D171" s="317"/>
      <c r="E171" s="318">
        <f t="shared" si="22"/>
        <v>0</v>
      </c>
      <c r="F171" s="291"/>
      <c r="G171" s="15">
        <v>140</v>
      </c>
      <c r="H171" s="15">
        <f t="shared" si="23"/>
        <v>0</v>
      </c>
      <c r="I171" s="265"/>
      <c r="J171" s="265"/>
      <c r="K171" s="265"/>
      <c r="L171" s="265"/>
      <c r="M171" s="265"/>
      <c r="N171" s="265"/>
      <c r="O171" s="265"/>
    </row>
    <row r="172" spans="1:15" ht="15.75" customHeight="1">
      <c r="A172" s="288" t="s">
        <v>226</v>
      </c>
      <c r="B172" s="15" t="s">
        <v>227</v>
      </c>
      <c r="C172" s="36">
        <v>0</v>
      </c>
      <c r="D172" s="317">
        <v>7.5</v>
      </c>
      <c r="E172" s="318">
        <f t="shared" si="22"/>
        <v>7.5</v>
      </c>
      <c r="F172" s="291"/>
      <c r="G172" s="15">
        <v>128</v>
      </c>
      <c r="H172" s="15">
        <f t="shared" si="23"/>
        <v>960</v>
      </c>
      <c r="I172" s="265"/>
      <c r="J172" s="265"/>
      <c r="K172" s="265"/>
      <c r="L172" s="265"/>
      <c r="M172" s="265"/>
      <c r="N172" s="265"/>
      <c r="O172" s="265"/>
    </row>
    <row r="173" spans="1:15" ht="15.75" customHeight="1">
      <c r="A173" s="288" t="s">
        <v>228</v>
      </c>
      <c r="B173" s="15" t="s">
        <v>229</v>
      </c>
      <c r="C173" s="36">
        <v>0</v>
      </c>
      <c r="D173" s="317"/>
      <c r="E173" s="318">
        <f t="shared" si="22"/>
        <v>0</v>
      </c>
      <c r="F173" s="291"/>
      <c r="G173" s="15">
        <v>196</v>
      </c>
      <c r="H173" s="15">
        <f t="shared" si="23"/>
        <v>0</v>
      </c>
      <c r="I173" s="292"/>
      <c r="J173" s="265"/>
      <c r="K173" s="265"/>
      <c r="L173" s="265"/>
      <c r="M173" s="265"/>
      <c r="N173" s="265"/>
      <c r="O173" s="265"/>
    </row>
    <row r="174" spans="1:15" ht="15.75" customHeight="1">
      <c r="A174" s="288" t="s">
        <v>230</v>
      </c>
      <c r="B174" s="15" t="s">
        <v>229</v>
      </c>
      <c r="C174" s="36">
        <v>0</v>
      </c>
      <c r="D174" s="317">
        <v>2.2000000000000002</v>
      </c>
      <c r="E174" s="318">
        <f t="shared" si="22"/>
        <v>2.2000000000000002</v>
      </c>
      <c r="F174" s="291"/>
      <c r="G174" s="15">
        <v>128</v>
      </c>
      <c r="H174" s="15">
        <f t="shared" si="23"/>
        <v>281.60000000000002</v>
      </c>
      <c r="I174" s="293"/>
      <c r="J174" s="265"/>
      <c r="K174" s="265"/>
      <c r="L174" s="265"/>
      <c r="M174" s="265"/>
      <c r="N174" s="265"/>
      <c r="O174" s="265"/>
    </row>
    <row r="175" spans="1:15" ht="15.75" customHeight="1">
      <c r="A175" s="288" t="s">
        <v>231</v>
      </c>
      <c r="B175" s="15" t="s">
        <v>224</v>
      </c>
      <c r="C175" s="36">
        <v>0</v>
      </c>
      <c r="D175" s="317">
        <v>3.9</v>
      </c>
      <c r="E175" s="318">
        <f t="shared" si="22"/>
        <v>3.9</v>
      </c>
      <c r="F175" s="291"/>
      <c r="G175" s="15">
        <v>140</v>
      </c>
      <c r="H175" s="15">
        <f t="shared" si="23"/>
        <v>546</v>
      </c>
      <c r="I175" s="293"/>
      <c r="J175" s="265"/>
      <c r="K175" s="265"/>
      <c r="L175" s="265"/>
      <c r="M175" s="265"/>
      <c r="N175" s="265"/>
      <c r="O175" s="265"/>
    </row>
    <row r="176" spans="1:15" ht="15.75" customHeight="1">
      <c r="A176" s="294" t="s">
        <v>232</v>
      </c>
      <c r="B176" s="145" t="s">
        <v>233</v>
      </c>
      <c r="C176" s="36">
        <v>0</v>
      </c>
      <c r="D176" s="317">
        <v>3.6</v>
      </c>
      <c r="E176" s="318">
        <f t="shared" si="22"/>
        <v>3.6</v>
      </c>
      <c r="F176" s="295"/>
      <c r="G176" s="15">
        <v>140</v>
      </c>
      <c r="H176" s="15">
        <f t="shared" si="23"/>
        <v>504</v>
      </c>
      <c r="I176" s="1"/>
      <c r="J176" s="265"/>
      <c r="K176" s="265"/>
      <c r="L176" s="265"/>
      <c r="M176" s="265"/>
      <c r="N176" s="265"/>
      <c r="O176" s="265"/>
    </row>
    <row r="177" spans="1:25" ht="15.75" customHeight="1">
      <c r="A177" s="294" t="s">
        <v>173</v>
      </c>
      <c r="B177" s="296" t="s">
        <v>234</v>
      </c>
      <c r="C177" s="36">
        <v>0</v>
      </c>
      <c r="D177" s="317"/>
      <c r="E177" s="318">
        <f t="shared" si="22"/>
        <v>0</v>
      </c>
      <c r="F177" s="297"/>
      <c r="G177" s="15">
        <v>280</v>
      </c>
      <c r="H177" s="15">
        <f t="shared" si="23"/>
        <v>0</v>
      </c>
      <c r="I177" s="1"/>
      <c r="J177" s="265"/>
      <c r="K177" s="265"/>
      <c r="L177" s="265"/>
      <c r="M177" s="265"/>
      <c r="N177" s="265"/>
      <c r="O177" s="265"/>
    </row>
    <row r="178" spans="1:25" ht="15.75" customHeight="1">
      <c r="A178" s="294" t="s">
        <v>450</v>
      </c>
      <c r="B178" s="296" t="s">
        <v>234</v>
      </c>
      <c r="C178" s="36">
        <v>0</v>
      </c>
      <c r="D178" s="317"/>
      <c r="E178" s="318">
        <f t="shared" si="22"/>
        <v>0</v>
      </c>
      <c r="F178" s="297"/>
      <c r="G178" s="15">
        <v>290</v>
      </c>
      <c r="H178" s="15">
        <f>G178*E178</f>
        <v>0</v>
      </c>
      <c r="I178" s="1"/>
      <c r="J178" s="265"/>
      <c r="K178" s="265"/>
      <c r="L178" s="265"/>
      <c r="M178" s="265"/>
      <c r="N178" s="265"/>
      <c r="O178" s="265"/>
    </row>
    <row r="179" spans="1:25" ht="15.75" customHeight="1">
      <c r="I179" s="265"/>
      <c r="J179" s="265"/>
      <c r="K179" s="265"/>
      <c r="L179" s="265"/>
      <c r="M179" s="265"/>
      <c r="N179" s="265"/>
      <c r="O179" s="265"/>
    </row>
    <row r="180" spans="1:25" ht="3.75" customHeight="1">
      <c r="I180" s="265"/>
      <c r="J180" s="265"/>
      <c r="K180" s="265"/>
      <c r="L180" s="265"/>
      <c r="M180" s="265"/>
      <c r="N180" s="265"/>
      <c r="O180" s="265"/>
    </row>
    <row r="181" spans="1:25" ht="15.75" customHeight="1">
      <c r="A181" s="537" t="s">
        <v>676</v>
      </c>
      <c r="B181" s="538" t="s">
        <v>677</v>
      </c>
      <c r="C181" s="539" t="s">
        <v>43</v>
      </c>
      <c r="D181" s="540" t="s">
        <v>678</v>
      </c>
      <c r="E181" s="537" t="s">
        <v>679</v>
      </c>
      <c r="F181" s="319"/>
      <c r="G181" s="319"/>
      <c r="H181" s="319"/>
      <c r="I181" s="319"/>
      <c r="J181" s="319"/>
      <c r="K181" s="319"/>
      <c r="L181" s="319"/>
      <c r="M181" s="319"/>
      <c r="N181" s="319"/>
      <c r="O181" s="319"/>
      <c r="P181" s="319"/>
      <c r="Q181" s="319"/>
      <c r="R181" s="319"/>
      <c r="S181" s="319"/>
      <c r="T181" s="319"/>
      <c r="U181" s="319"/>
      <c r="V181" s="319"/>
      <c r="W181" s="319"/>
      <c r="X181" s="319"/>
      <c r="Y181" s="319"/>
    </row>
    <row r="182" spans="1:25" ht="27" customHeight="1">
      <c r="A182" s="531"/>
      <c r="B182" s="531"/>
      <c r="C182" s="531"/>
      <c r="D182" s="531"/>
      <c r="E182" s="531"/>
      <c r="F182" s="320"/>
      <c r="G182" s="319"/>
      <c r="H182" s="319"/>
      <c r="I182" s="319"/>
      <c r="J182" s="319"/>
      <c r="K182" s="319"/>
      <c r="L182" s="319"/>
      <c r="M182" s="319"/>
      <c r="N182" s="319"/>
      <c r="O182" s="319"/>
      <c r="P182" s="319"/>
      <c r="Q182" s="319"/>
      <c r="R182" s="319"/>
      <c r="S182" s="319"/>
      <c r="T182" s="319"/>
      <c r="U182" s="319"/>
      <c r="V182" s="319"/>
      <c r="W182" s="319"/>
      <c r="X182" s="319"/>
      <c r="Y182" s="319"/>
    </row>
    <row r="183" spans="1:25" ht="15.75" customHeight="1">
      <c r="A183" s="321">
        <v>61161</v>
      </c>
      <c r="B183" s="321">
        <v>61161</v>
      </c>
      <c r="C183" s="322">
        <f>B183-A183</f>
        <v>0</v>
      </c>
      <c r="D183" s="322">
        <v>10.79</v>
      </c>
      <c r="E183" s="323">
        <f>D183*C183</f>
        <v>0</v>
      </c>
      <c r="F183" s="319"/>
      <c r="G183" s="319"/>
      <c r="H183" s="319"/>
      <c r="I183" s="319"/>
      <c r="J183" s="319"/>
      <c r="K183" s="319"/>
      <c r="L183" s="319"/>
      <c r="M183" s="319"/>
      <c r="N183" s="319"/>
      <c r="O183" s="319"/>
      <c r="P183" s="319"/>
      <c r="Q183" s="319"/>
      <c r="R183" s="319"/>
      <c r="S183" s="319"/>
      <c r="T183" s="319"/>
      <c r="U183" s="319"/>
      <c r="V183" s="319"/>
      <c r="W183" s="319"/>
      <c r="X183" s="319"/>
      <c r="Y183" s="319"/>
    </row>
    <row r="184" spans="1:25" ht="15.75" customHeight="1">
      <c r="A184" s="541"/>
      <c r="B184" s="542"/>
      <c r="C184" s="542"/>
      <c r="D184" s="543"/>
      <c r="E184" s="319"/>
      <c r="F184" s="319"/>
      <c r="G184" s="319"/>
      <c r="H184" s="319"/>
      <c r="I184" s="319"/>
      <c r="J184" s="319"/>
      <c r="K184" s="319"/>
      <c r="L184" s="319"/>
      <c r="M184" s="319"/>
      <c r="N184" s="319"/>
      <c r="O184" s="319"/>
      <c r="P184" s="319"/>
      <c r="Q184" s="319"/>
      <c r="R184" s="319"/>
      <c r="S184" s="319"/>
      <c r="T184" s="319"/>
      <c r="U184" s="319"/>
      <c r="V184" s="319"/>
      <c r="W184" s="319"/>
      <c r="X184" s="319"/>
      <c r="Y184" s="319"/>
    </row>
    <row r="185" spans="1:25" ht="15.75" customHeight="1">
      <c r="A185" s="537" t="s">
        <v>680</v>
      </c>
      <c r="B185" s="537" t="s">
        <v>681</v>
      </c>
      <c r="C185" s="540" t="s">
        <v>43</v>
      </c>
      <c r="D185" s="540" t="s">
        <v>682</v>
      </c>
      <c r="E185" s="537" t="s">
        <v>679</v>
      </c>
      <c r="F185" s="319"/>
      <c r="G185" s="319"/>
      <c r="H185" s="319"/>
      <c r="I185" s="319"/>
      <c r="J185" s="319"/>
      <c r="K185" s="319"/>
      <c r="L185" s="319"/>
      <c r="M185" s="319"/>
      <c r="N185" s="319"/>
      <c r="O185" s="319"/>
      <c r="P185" s="319"/>
      <c r="Q185" s="319"/>
      <c r="R185" s="319"/>
      <c r="S185" s="319"/>
      <c r="T185" s="319"/>
      <c r="U185" s="319"/>
      <c r="V185" s="319"/>
      <c r="W185" s="319"/>
      <c r="X185" s="319"/>
      <c r="Y185" s="319"/>
    </row>
    <row r="186" spans="1:25" ht="28.5" customHeight="1">
      <c r="A186" s="531"/>
      <c r="B186" s="531"/>
      <c r="C186" s="531"/>
      <c r="D186" s="531"/>
      <c r="E186" s="531"/>
      <c r="F186" s="319"/>
      <c r="G186" s="319"/>
      <c r="H186" s="319"/>
      <c r="I186" s="319"/>
      <c r="J186" s="319"/>
      <c r="K186" s="319"/>
      <c r="L186" s="319"/>
      <c r="M186" s="319"/>
      <c r="N186" s="319"/>
      <c r="O186" s="319"/>
      <c r="P186" s="319"/>
      <c r="Q186" s="319"/>
      <c r="R186" s="319"/>
      <c r="S186" s="319"/>
      <c r="T186" s="319"/>
      <c r="U186" s="319"/>
      <c r="V186" s="319"/>
      <c r="W186" s="319"/>
      <c r="X186" s="319"/>
      <c r="Y186" s="319"/>
    </row>
    <row r="187" spans="1:25" ht="23.25" customHeight="1">
      <c r="A187" s="35">
        <v>1785.9891</v>
      </c>
      <c r="B187" s="35">
        <v>1785.9891</v>
      </c>
      <c r="C187" s="324">
        <f>B187-A187</f>
        <v>0</v>
      </c>
      <c r="D187" s="325">
        <v>7.5</v>
      </c>
      <c r="E187" s="326">
        <f>D187*C187</f>
        <v>0</v>
      </c>
      <c r="F187" s="319"/>
      <c r="G187" s="319"/>
      <c r="H187" s="319"/>
      <c r="I187" s="319"/>
      <c r="J187" s="319"/>
      <c r="K187" s="319"/>
      <c r="L187" s="319"/>
      <c r="M187" s="319"/>
      <c r="N187" s="319"/>
      <c r="O187" s="319"/>
      <c r="P187" s="319"/>
      <c r="Q187" s="319"/>
      <c r="R187" s="319"/>
      <c r="S187" s="319"/>
      <c r="T187" s="319"/>
      <c r="U187" s="319"/>
      <c r="V187" s="319"/>
      <c r="W187" s="319"/>
      <c r="X187" s="319"/>
      <c r="Y187" s="319"/>
    </row>
    <row r="188" spans="1:25" ht="15.75" customHeight="1">
      <c r="I188" s="265"/>
      <c r="J188" s="265"/>
      <c r="K188" s="265"/>
      <c r="L188" s="265"/>
      <c r="M188" s="265"/>
      <c r="N188" s="265"/>
      <c r="O188" s="265"/>
    </row>
    <row r="189" spans="1:25" ht="15.75" customHeight="1">
      <c r="I189" s="265"/>
      <c r="J189" s="265"/>
      <c r="K189" s="265"/>
      <c r="L189" s="265"/>
      <c r="M189" s="265"/>
      <c r="N189" s="265"/>
      <c r="O189" s="265"/>
    </row>
    <row r="190" spans="1:25" ht="15.75" customHeight="1">
      <c r="A190" s="181"/>
      <c r="B190" s="181"/>
      <c r="C190" s="298"/>
      <c r="D190" s="181"/>
      <c r="E190" s="299"/>
      <c r="F190" s="298"/>
      <c r="G190" s="300"/>
      <c r="H190" s="181"/>
      <c r="I190" s="265"/>
      <c r="J190" s="265"/>
      <c r="K190" s="265"/>
      <c r="L190" s="265"/>
      <c r="M190" s="265"/>
      <c r="N190" s="265"/>
      <c r="O190" s="265"/>
    </row>
    <row r="191" spans="1:25" ht="15.75" customHeight="1">
      <c r="A191" s="1"/>
      <c r="B191" s="301"/>
      <c r="C191" s="302"/>
      <c r="D191" s="301"/>
      <c r="E191" s="302"/>
      <c r="F191" s="302"/>
      <c r="G191" s="301"/>
      <c r="H191" s="301"/>
      <c r="I191" s="265"/>
      <c r="J191" s="265"/>
      <c r="K191" s="265"/>
      <c r="L191" s="265"/>
      <c r="M191" s="265"/>
      <c r="N191" s="265"/>
      <c r="O191" s="265"/>
    </row>
    <row r="192" spans="1:25" ht="15.75" customHeight="1">
      <c r="A192" s="1"/>
      <c r="B192" s="301"/>
      <c r="C192" s="302"/>
      <c r="D192" s="301"/>
      <c r="E192" s="302"/>
      <c r="F192" s="302"/>
      <c r="G192" s="301"/>
      <c r="H192" s="301"/>
      <c r="I192" s="265"/>
      <c r="J192" s="265"/>
      <c r="K192" s="265"/>
      <c r="L192" s="265"/>
      <c r="M192" s="265"/>
      <c r="N192" s="265"/>
      <c r="O192" s="265"/>
    </row>
    <row r="193" spans="1:15" ht="15.75" customHeight="1">
      <c r="A193" s="1"/>
      <c r="B193" s="301"/>
      <c r="C193" s="302"/>
      <c r="D193" s="301"/>
      <c r="E193" s="302"/>
      <c r="F193" s="302"/>
      <c r="G193" s="301"/>
      <c r="H193" s="301"/>
      <c r="I193" s="1"/>
      <c r="J193" s="1"/>
      <c r="K193" s="1"/>
      <c r="L193" s="1"/>
      <c r="M193" s="1"/>
      <c r="N193" s="1"/>
      <c r="O193" s="265"/>
    </row>
    <row r="194" spans="1:15" ht="15.75" customHeight="1">
      <c r="A194" s="303"/>
      <c r="B194" s="303"/>
      <c r="C194" s="303"/>
      <c r="D194" s="303"/>
      <c r="E194" s="303"/>
      <c r="F194" s="303"/>
      <c r="G194" s="303"/>
      <c r="H194" s="303"/>
      <c r="I194" s="303"/>
      <c r="J194" s="265"/>
      <c r="K194" s="265"/>
      <c r="L194" s="265"/>
      <c r="M194" s="265"/>
      <c r="N194" s="265"/>
      <c r="O194" s="265"/>
    </row>
    <row r="195" spans="1:15" ht="15.75" customHeight="1">
      <c r="A195" s="304"/>
      <c r="B195" s="304"/>
      <c r="C195" s="298"/>
      <c r="D195" s="181"/>
      <c r="E195" s="305"/>
      <c r="F195" s="298"/>
      <c r="G195" s="306"/>
      <c r="H195" s="181"/>
      <c r="I195" s="307"/>
      <c r="J195" s="265"/>
    </row>
    <row r="196" spans="1:15" ht="15.75" customHeight="1">
      <c r="A196" s="1"/>
      <c r="B196" s="301"/>
      <c r="C196" s="304"/>
      <c r="D196" s="301"/>
      <c r="E196" s="301"/>
      <c r="F196" s="304"/>
      <c r="G196" s="302"/>
      <c r="H196" s="308"/>
      <c r="I196" s="309"/>
      <c r="J196" s="265"/>
    </row>
    <row r="197" spans="1:15" ht="15.75" customHeight="1">
      <c r="A197" s="1"/>
      <c r="B197" s="301"/>
      <c r="C197" s="304"/>
      <c r="D197" s="301"/>
      <c r="E197" s="301"/>
      <c r="F197" s="304"/>
      <c r="G197" s="302"/>
      <c r="H197" s="308"/>
      <c r="I197" s="309"/>
      <c r="J197" s="265"/>
    </row>
    <row r="198" spans="1:15" ht="15.75" customHeight="1">
      <c r="A198" s="1"/>
      <c r="B198" s="301"/>
      <c r="C198" s="304"/>
      <c r="D198" s="301"/>
      <c r="E198" s="301"/>
      <c r="F198" s="304"/>
      <c r="G198" s="302"/>
      <c r="H198" s="308"/>
      <c r="I198" s="309"/>
      <c r="J198" s="265"/>
    </row>
    <row r="199" spans="1:15" ht="15.75" customHeight="1">
      <c r="A199" s="1"/>
      <c r="B199" s="301"/>
      <c r="C199" s="304"/>
      <c r="D199" s="301"/>
      <c r="E199" s="301"/>
      <c r="F199" s="304"/>
      <c r="G199" s="302"/>
      <c r="H199" s="308"/>
      <c r="I199" s="309"/>
      <c r="J199" s="265"/>
    </row>
    <row r="200" spans="1:15" ht="15.75" customHeight="1">
      <c r="A200" s="1"/>
      <c r="B200" s="301"/>
      <c r="C200" s="304"/>
      <c r="D200" s="301"/>
      <c r="E200" s="301"/>
      <c r="F200" s="304"/>
      <c r="G200" s="302"/>
      <c r="H200" s="308"/>
      <c r="I200" s="309"/>
      <c r="J200" s="265"/>
    </row>
    <row r="201" spans="1:15" ht="15.75" customHeight="1">
      <c r="A201" s="1"/>
      <c r="B201" s="301"/>
      <c r="C201" s="304"/>
      <c r="D201" s="301"/>
      <c r="E201" s="301"/>
      <c r="F201" s="304"/>
      <c r="G201" s="302"/>
      <c r="H201" s="308"/>
      <c r="I201" s="309"/>
      <c r="J201" s="265"/>
    </row>
    <row r="202" spans="1:15" ht="15.75" customHeight="1">
      <c r="A202" s="1"/>
      <c r="B202" s="301"/>
      <c r="C202" s="304"/>
      <c r="D202" s="301"/>
      <c r="E202" s="301"/>
      <c r="F202" s="304"/>
      <c r="G202" s="302"/>
      <c r="H202" s="308"/>
      <c r="I202" s="309"/>
      <c r="J202" s="265"/>
    </row>
    <row r="203" spans="1:15" ht="15.75" customHeight="1">
      <c r="A203" s="1"/>
      <c r="B203" s="301"/>
      <c r="C203" s="304"/>
      <c r="D203" s="301"/>
      <c r="E203" s="301"/>
      <c r="F203" s="304"/>
      <c r="G203" s="302"/>
      <c r="H203" s="308"/>
      <c r="I203" s="309"/>
      <c r="J203" s="265"/>
    </row>
    <row r="204" spans="1:15" ht="15.75" customHeight="1">
      <c r="A204" s="1"/>
      <c r="B204" s="301"/>
      <c r="C204" s="304"/>
      <c r="D204" s="301"/>
      <c r="E204" s="301"/>
      <c r="F204" s="304"/>
      <c r="G204" s="302"/>
      <c r="H204" s="308"/>
      <c r="I204" s="309"/>
      <c r="J204" s="265"/>
    </row>
    <row r="205" spans="1:15" ht="15.75" customHeight="1">
      <c r="A205" s="1"/>
      <c r="B205" s="301"/>
      <c r="C205" s="304"/>
      <c r="D205" s="301"/>
      <c r="E205" s="301"/>
      <c r="F205" s="304"/>
      <c r="G205" s="302"/>
      <c r="H205" s="308"/>
      <c r="I205" s="309"/>
      <c r="J205" s="265"/>
    </row>
    <row r="206" spans="1:15" ht="15.75" customHeight="1">
      <c r="A206" s="1"/>
      <c r="B206" s="301"/>
      <c r="C206" s="304"/>
      <c r="D206" s="301"/>
      <c r="E206" s="301"/>
      <c r="F206" s="304"/>
      <c r="G206" s="302"/>
      <c r="H206" s="308"/>
      <c r="I206" s="309"/>
      <c r="J206" s="265"/>
    </row>
    <row r="207" spans="1:15" ht="15.75" customHeight="1">
      <c r="A207" s="1"/>
      <c r="B207" s="301"/>
      <c r="C207" s="304"/>
      <c r="D207" s="301"/>
      <c r="E207" s="301"/>
      <c r="F207" s="304"/>
      <c r="G207" s="302"/>
      <c r="H207" s="308"/>
      <c r="I207" s="309"/>
      <c r="J207" s="265"/>
    </row>
    <row r="208" spans="1:15" ht="15.75" customHeight="1">
      <c r="A208" s="1"/>
      <c r="B208" s="301"/>
      <c r="C208" s="304"/>
      <c r="D208" s="301"/>
      <c r="E208" s="301"/>
      <c r="F208" s="304"/>
      <c r="G208" s="302"/>
      <c r="H208" s="308"/>
      <c r="I208" s="309"/>
      <c r="J208" s="265"/>
    </row>
    <row r="209" spans="1:10" ht="15.75" customHeight="1">
      <c r="A209" s="1"/>
      <c r="B209" s="301"/>
      <c r="C209" s="304"/>
      <c r="D209" s="301"/>
      <c r="E209" s="301"/>
      <c r="F209" s="304"/>
      <c r="G209" s="302"/>
      <c r="H209" s="308"/>
      <c r="I209" s="309"/>
      <c r="J209" s="265"/>
    </row>
    <row r="210" spans="1:10" ht="15.75" customHeight="1">
      <c r="A210" s="1"/>
      <c r="B210" s="301"/>
      <c r="C210" s="304"/>
      <c r="D210" s="301"/>
      <c r="E210" s="301"/>
      <c r="F210" s="304"/>
      <c r="G210" s="308"/>
      <c r="H210" s="308"/>
      <c r="I210" s="309"/>
      <c r="J210" s="265"/>
    </row>
    <row r="211" spans="1:10" ht="15.75" customHeight="1">
      <c r="A211" s="1"/>
      <c r="B211" s="301"/>
      <c r="C211" s="304"/>
      <c r="D211" s="301"/>
      <c r="E211" s="301"/>
      <c r="F211" s="304"/>
      <c r="G211" s="302"/>
      <c r="H211" s="308"/>
      <c r="I211" s="309"/>
      <c r="J211" s="265"/>
    </row>
    <row r="212" spans="1:10" ht="15.75" customHeight="1">
      <c r="A212" s="1"/>
      <c r="B212" s="301"/>
      <c r="C212" s="304"/>
      <c r="D212" s="301"/>
      <c r="E212" s="301"/>
      <c r="F212" s="304"/>
      <c r="G212" s="302"/>
      <c r="H212" s="308"/>
      <c r="I212" s="309"/>
      <c r="J212" s="265"/>
    </row>
    <row r="213" spans="1:10" ht="15.75" customHeight="1">
      <c r="A213" s="1"/>
      <c r="B213" s="301"/>
      <c r="C213" s="304"/>
      <c r="D213" s="301"/>
      <c r="E213" s="301"/>
      <c r="F213" s="304"/>
      <c r="G213" s="302"/>
      <c r="H213" s="308"/>
      <c r="I213" s="309"/>
      <c r="J213" s="265"/>
    </row>
    <row r="214" spans="1:10" ht="15.75" customHeight="1">
      <c r="A214" s="1"/>
      <c r="B214" s="301"/>
      <c r="C214" s="304"/>
      <c r="D214" s="301"/>
      <c r="E214" s="301"/>
      <c r="F214" s="304"/>
      <c r="G214" s="302"/>
      <c r="H214" s="308"/>
      <c r="I214" s="309"/>
      <c r="J214" s="265"/>
    </row>
    <row r="215" spans="1:10" ht="15.75" customHeight="1">
      <c r="A215" s="1"/>
      <c r="B215" s="301"/>
      <c r="C215" s="304"/>
      <c r="D215" s="301"/>
      <c r="E215" s="301"/>
      <c r="F215" s="304"/>
      <c r="G215" s="302"/>
      <c r="H215" s="308"/>
      <c r="I215" s="309"/>
      <c r="J215" s="265"/>
    </row>
    <row r="216" spans="1:10" ht="15.75" customHeight="1">
      <c r="A216" s="1"/>
      <c r="B216" s="301"/>
      <c r="C216" s="304"/>
      <c r="D216" s="301"/>
      <c r="E216" s="301"/>
      <c r="F216" s="304"/>
      <c r="G216" s="302"/>
      <c r="H216" s="308"/>
      <c r="I216" s="309"/>
      <c r="J216" s="265"/>
    </row>
    <row r="217" spans="1:10" ht="15.75" customHeight="1">
      <c r="A217" s="1"/>
      <c r="B217" s="301"/>
      <c r="C217" s="304"/>
      <c r="D217" s="301"/>
      <c r="E217" s="301"/>
      <c r="F217" s="304"/>
      <c r="G217" s="302"/>
      <c r="H217" s="308"/>
      <c r="I217" s="309"/>
      <c r="J217" s="265"/>
    </row>
    <row r="218" spans="1:10" ht="15.75" customHeight="1">
      <c r="A218" s="310"/>
      <c r="B218" s="301"/>
      <c r="C218" s="304"/>
      <c r="D218" s="301"/>
      <c r="E218" s="301"/>
      <c r="F218" s="304"/>
      <c r="G218" s="302"/>
      <c r="H218" s="308"/>
      <c r="I218" s="309"/>
      <c r="J218" s="265"/>
    </row>
    <row r="219" spans="1:10" ht="15.75" customHeight="1">
      <c r="A219" s="310"/>
      <c r="B219" s="301"/>
      <c r="C219" s="304"/>
      <c r="D219" s="301"/>
      <c r="E219" s="301"/>
      <c r="F219" s="304"/>
      <c r="G219" s="302"/>
      <c r="H219" s="308"/>
      <c r="I219" s="309"/>
      <c r="J219" s="265"/>
    </row>
    <row r="220" spans="1:10" ht="15.75" customHeight="1">
      <c r="A220" s="310"/>
      <c r="B220" s="301"/>
      <c r="C220" s="304"/>
      <c r="D220" s="301"/>
      <c r="E220" s="301"/>
      <c r="F220" s="304"/>
      <c r="G220" s="302"/>
      <c r="H220" s="308"/>
      <c r="I220" s="309"/>
      <c r="J220" s="265"/>
    </row>
    <row r="221" spans="1:10" ht="15.75" customHeight="1">
      <c r="A221" s="1"/>
      <c r="B221" s="301"/>
      <c r="C221" s="301"/>
      <c r="D221" s="301"/>
      <c r="E221" s="301"/>
      <c r="F221" s="301"/>
      <c r="G221" s="302"/>
      <c r="H221" s="308"/>
      <c r="I221" s="308"/>
      <c r="J221" s="265"/>
    </row>
    <row r="222" spans="1:10" ht="15.75" customHeight="1">
      <c r="A222" s="1"/>
      <c r="B222" s="301"/>
      <c r="C222" s="1"/>
      <c r="D222" s="1"/>
      <c r="E222" s="1"/>
      <c r="F222" s="1"/>
      <c r="G222" s="1"/>
      <c r="H222" s="1"/>
      <c r="I222" s="1"/>
      <c r="J222" s="265"/>
    </row>
    <row r="223" spans="1:10" ht="15.75" customHeight="1">
      <c r="A223" s="181"/>
      <c r="B223" s="181"/>
      <c r="C223" s="298"/>
      <c r="D223" s="181"/>
      <c r="E223" s="299"/>
      <c r="F223" s="298"/>
      <c r="G223" s="181"/>
      <c r="H223" s="311"/>
      <c r="I223" s="311"/>
      <c r="J223" s="265"/>
    </row>
    <row r="224" spans="1:10" ht="15.75" customHeight="1">
      <c r="A224" s="312"/>
      <c r="B224" s="301"/>
      <c r="C224" s="304"/>
      <c r="D224" s="301"/>
      <c r="E224" s="1"/>
      <c r="F224" s="304"/>
      <c r="G224" s="1"/>
      <c r="H224" s="313"/>
      <c r="I224" s="533"/>
      <c r="J224" s="265"/>
    </row>
    <row r="225" spans="1:10" ht="15.75" customHeight="1">
      <c r="A225" s="1"/>
      <c r="B225" s="301"/>
      <c r="C225" s="304"/>
      <c r="D225" s="301"/>
      <c r="E225" s="301"/>
      <c r="F225" s="304"/>
      <c r="G225" s="302"/>
      <c r="H225" s="308"/>
      <c r="I225" s="522"/>
      <c r="J225" s="265"/>
    </row>
    <row r="226" spans="1:10" ht="15.75" customHeight="1">
      <c r="A226" s="310"/>
      <c r="B226" s="301"/>
      <c r="C226" s="304"/>
      <c r="D226" s="301"/>
      <c r="E226" s="301"/>
      <c r="F226" s="304"/>
      <c r="G226" s="302"/>
      <c r="H226" s="308"/>
      <c r="I226" s="522"/>
      <c r="J226" s="265"/>
    </row>
    <row r="227" spans="1:10" ht="15.75" customHeight="1">
      <c r="A227" s="310"/>
      <c r="B227" s="301"/>
      <c r="C227" s="304"/>
      <c r="D227" s="301"/>
      <c r="E227" s="301"/>
      <c r="F227" s="304"/>
      <c r="G227" s="302"/>
      <c r="H227" s="308"/>
      <c r="I227" s="1"/>
      <c r="J227" s="265"/>
    </row>
    <row r="228" spans="1:10" ht="15.75" customHeight="1">
      <c r="A228" s="1"/>
      <c r="B228" s="301"/>
      <c r="C228" s="304"/>
      <c r="D228" s="301"/>
      <c r="E228" s="1"/>
      <c r="F228" s="304"/>
      <c r="G228" s="1"/>
      <c r="H228" s="313"/>
      <c r="I228" s="1"/>
      <c r="J228" s="265"/>
    </row>
    <row r="229" spans="1:10" ht="15.75" customHeight="1">
      <c r="A229" s="312"/>
      <c r="B229" s="301"/>
      <c r="C229" s="304"/>
      <c r="D229" s="301"/>
      <c r="E229" s="1"/>
      <c r="F229" s="304"/>
      <c r="G229" s="1"/>
      <c r="H229" s="313"/>
      <c r="I229" s="1"/>
      <c r="J229" s="265"/>
    </row>
    <row r="230" spans="1:10" ht="15.75" customHeight="1">
      <c r="A230" s="312"/>
      <c r="B230" s="301"/>
      <c r="C230" s="304"/>
      <c r="D230" s="301"/>
      <c r="E230" s="1"/>
      <c r="F230" s="304"/>
      <c r="G230" s="1"/>
      <c r="H230" s="313"/>
      <c r="I230" s="1"/>
      <c r="J230" s="265"/>
    </row>
    <row r="231" spans="1:10" ht="15.75" customHeight="1">
      <c r="A231" s="1"/>
      <c r="B231" s="301"/>
      <c r="C231" s="304"/>
      <c r="D231" s="301"/>
      <c r="E231" s="1"/>
      <c r="F231" s="304"/>
      <c r="G231" s="301"/>
      <c r="H231" s="313"/>
      <c r="I231" s="1"/>
      <c r="J231" s="265"/>
    </row>
    <row r="232" spans="1:10" ht="15.75" customHeight="1">
      <c r="A232" s="1"/>
      <c r="B232" s="301"/>
      <c r="C232" s="304"/>
      <c r="D232" s="301"/>
      <c r="E232" s="1"/>
      <c r="F232" s="304"/>
      <c r="G232" s="1"/>
      <c r="H232" s="313"/>
      <c r="I232" s="1"/>
      <c r="J232" s="265"/>
    </row>
    <row r="233" spans="1:10" ht="15.75" customHeight="1">
      <c r="A233" s="1"/>
      <c r="B233" s="301"/>
      <c r="C233" s="304"/>
      <c r="D233" s="301"/>
      <c r="E233" s="1"/>
      <c r="F233" s="304"/>
      <c r="G233" s="1"/>
      <c r="H233" s="313"/>
      <c r="I233" s="1"/>
      <c r="J233" s="265"/>
    </row>
    <row r="234" spans="1:10" ht="15.75" customHeight="1">
      <c r="A234" s="1"/>
      <c r="B234" s="301"/>
      <c r="C234" s="304"/>
      <c r="D234" s="301"/>
      <c r="E234" s="1"/>
      <c r="F234" s="304"/>
      <c r="G234" s="1"/>
      <c r="H234" s="313"/>
      <c r="I234" s="1"/>
      <c r="J234" s="265"/>
    </row>
    <row r="235" spans="1:10" ht="15.75" customHeight="1">
      <c r="A235" s="1"/>
      <c r="B235" s="301"/>
      <c r="C235" s="304"/>
      <c r="D235" s="301"/>
      <c r="E235" s="301"/>
      <c r="F235" s="304"/>
      <c r="G235" s="301"/>
      <c r="H235" s="313"/>
      <c r="I235" s="1"/>
      <c r="J235" s="265"/>
    </row>
    <row r="236" spans="1:10" ht="15.75" customHeight="1">
      <c r="A236" s="1"/>
      <c r="B236" s="301"/>
      <c r="C236" s="304"/>
      <c r="D236" s="301"/>
      <c r="E236" s="301"/>
      <c r="F236" s="304"/>
      <c r="G236" s="301"/>
      <c r="H236" s="313"/>
      <c r="I236" s="1"/>
      <c r="J236" s="265"/>
    </row>
    <row r="237" spans="1:10" ht="15.75" customHeight="1">
      <c r="A237" s="1"/>
      <c r="B237" s="301"/>
      <c r="C237" s="304"/>
      <c r="D237" s="301"/>
      <c r="E237" s="1"/>
      <c r="F237" s="304"/>
      <c r="G237" s="301"/>
      <c r="H237" s="313"/>
      <c r="I237" s="1"/>
      <c r="J237" s="265"/>
    </row>
    <row r="238" spans="1:10" ht="15.75" customHeight="1">
      <c r="A238" s="1"/>
      <c r="B238" s="301"/>
      <c r="C238" s="304"/>
      <c r="D238" s="301"/>
      <c r="E238" s="1"/>
      <c r="F238" s="304"/>
      <c r="G238" s="301"/>
      <c r="H238" s="313"/>
      <c r="I238" s="1"/>
      <c r="J238" s="265"/>
    </row>
    <row r="239" spans="1:10" ht="15.75" customHeight="1">
      <c r="A239" s="1"/>
      <c r="B239" s="301"/>
      <c r="C239" s="304"/>
      <c r="D239" s="301"/>
      <c r="E239" s="1"/>
      <c r="F239" s="304"/>
      <c r="G239" s="301"/>
      <c r="H239" s="313"/>
      <c r="I239" s="1"/>
      <c r="J239" s="265"/>
    </row>
    <row r="240" spans="1:10" ht="15.75" customHeight="1">
      <c r="A240" s="1"/>
      <c r="B240" s="301"/>
      <c r="C240" s="304"/>
      <c r="D240" s="301"/>
      <c r="E240" s="1"/>
      <c r="F240" s="304"/>
      <c r="G240" s="301"/>
      <c r="H240" s="313"/>
      <c r="I240" s="1"/>
      <c r="J240" s="265"/>
    </row>
    <row r="241" spans="1:10" ht="15.75" customHeight="1">
      <c r="A241" s="1"/>
      <c r="B241" s="301"/>
      <c r="C241" s="304"/>
      <c r="D241" s="301"/>
      <c r="E241" s="1"/>
      <c r="F241" s="304"/>
      <c r="G241" s="301"/>
      <c r="H241" s="313"/>
      <c r="I241" s="1"/>
      <c r="J241" s="265"/>
    </row>
    <row r="242" spans="1:10" ht="15.75" customHeight="1">
      <c r="A242" s="1"/>
      <c r="B242" s="301"/>
      <c r="C242" s="304"/>
      <c r="D242" s="301"/>
      <c r="E242" s="1"/>
      <c r="F242" s="304"/>
      <c r="G242" s="301"/>
      <c r="H242" s="313"/>
      <c r="I242" s="1"/>
      <c r="J242" s="265"/>
    </row>
    <row r="243" spans="1:10" ht="15.75" customHeight="1">
      <c r="A243" s="1"/>
      <c r="B243" s="301"/>
      <c r="C243" s="304"/>
      <c r="D243" s="301"/>
      <c r="E243" s="1"/>
      <c r="F243" s="304"/>
      <c r="G243" s="301"/>
      <c r="H243" s="313"/>
      <c r="I243" s="1"/>
      <c r="J243" s="265"/>
    </row>
    <row r="244" spans="1:10" ht="15.75" customHeight="1">
      <c r="A244" s="1"/>
      <c r="B244" s="301"/>
      <c r="C244" s="304"/>
      <c r="D244" s="301"/>
      <c r="E244" s="1"/>
      <c r="F244" s="304"/>
      <c r="G244" s="301"/>
      <c r="H244" s="313"/>
      <c r="I244" s="1"/>
      <c r="J244" s="265"/>
    </row>
    <row r="245" spans="1:10" ht="15.75" customHeight="1">
      <c r="A245" s="1"/>
      <c r="B245" s="301"/>
      <c r="C245" s="304"/>
      <c r="D245" s="301"/>
      <c r="E245" s="301"/>
      <c r="F245" s="304"/>
      <c r="G245" s="301"/>
      <c r="H245" s="313"/>
      <c r="I245" s="1"/>
      <c r="J245" s="265"/>
    </row>
    <row r="246" spans="1:10" ht="15.75" customHeight="1">
      <c r="A246" s="1"/>
      <c r="B246" s="301"/>
      <c r="C246" s="304"/>
      <c r="D246" s="301"/>
      <c r="E246" s="1"/>
      <c r="F246" s="304"/>
      <c r="G246" s="301"/>
      <c r="H246" s="313"/>
      <c r="I246" s="1"/>
      <c r="J246" s="265"/>
    </row>
    <row r="247" spans="1:10" ht="15.75" customHeight="1">
      <c r="A247" s="1"/>
      <c r="B247" s="301"/>
      <c r="C247" s="304"/>
      <c r="D247" s="301"/>
      <c r="E247" s="1"/>
      <c r="F247" s="304"/>
      <c r="G247" s="301"/>
      <c r="H247" s="313"/>
      <c r="I247" s="1"/>
      <c r="J247" s="265"/>
    </row>
    <row r="248" spans="1:10" ht="15.75" customHeight="1">
      <c r="A248" s="1"/>
      <c r="B248" s="301"/>
      <c r="C248" s="304"/>
      <c r="D248" s="301"/>
      <c r="E248" s="1"/>
      <c r="F248" s="304"/>
      <c r="G248" s="301"/>
      <c r="H248" s="313"/>
      <c r="I248" s="1"/>
      <c r="J248" s="265"/>
    </row>
    <row r="249" spans="1:10" ht="15.75" customHeight="1">
      <c r="A249" s="1"/>
      <c r="B249" s="301"/>
      <c r="C249" s="304"/>
      <c r="D249" s="301"/>
      <c r="E249" s="1"/>
      <c r="F249" s="304"/>
      <c r="G249" s="301"/>
      <c r="H249" s="313"/>
      <c r="I249" s="1"/>
      <c r="J249" s="265"/>
    </row>
    <row r="250" spans="1:10" ht="15.75" customHeight="1">
      <c r="A250" s="1"/>
      <c r="B250" s="301"/>
      <c r="C250" s="304"/>
      <c r="D250" s="301"/>
      <c r="E250" s="1"/>
      <c r="F250" s="304"/>
      <c r="G250" s="301"/>
      <c r="H250" s="313"/>
      <c r="I250" s="1"/>
      <c r="J250" s="265"/>
    </row>
    <row r="251" spans="1:10" ht="15.75" customHeight="1">
      <c r="A251" s="1"/>
      <c r="B251" s="301"/>
      <c r="C251" s="304"/>
      <c r="D251" s="301"/>
      <c r="E251" s="1"/>
      <c r="F251" s="304"/>
      <c r="G251" s="301"/>
      <c r="H251" s="313"/>
      <c r="I251" s="1"/>
      <c r="J251" s="265"/>
    </row>
    <row r="252" spans="1:10" ht="15.75" customHeight="1">
      <c r="A252" s="1"/>
      <c r="B252" s="301"/>
      <c r="C252" s="304"/>
      <c r="D252" s="301"/>
      <c r="E252" s="1"/>
      <c r="F252" s="304"/>
      <c r="G252" s="301"/>
      <c r="H252" s="313"/>
      <c r="I252" s="1"/>
      <c r="J252" s="265"/>
    </row>
    <row r="253" spans="1:10" ht="15.75" customHeight="1">
      <c r="A253" s="1"/>
      <c r="B253" s="301"/>
      <c r="C253" s="304"/>
      <c r="D253" s="301"/>
      <c r="E253" s="1"/>
      <c r="F253" s="304"/>
      <c r="G253" s="301"/>
      <c r="H253" s="313"/>
      <c r="I253" s="1"/>
      <c r="J253" s="265"/>
    </row>
    <row r="254" spans="1:10" ht="15.75" customHeight="1">
      <c r="A254" s="1"/>
      <c r="B254" s="301"/>
      <c r="C254" s="304"/>
      <c r="D254" s="301"/>
      <c r="E254" s="1"/>
      <c r="F254" s="304"/>
      <c r="G254" s="301"/>
      <c r="H254" s="313"/>
      <c r="I254" s="1"/>
      <c r="J254" s="265"/>
    </row>
    <row r="255" spans="1:10" ht="15.75" customHeight="1">
      <c r="A255" s="1"/>
      <c r="B255" s="301"/>
      <c r="C255" s="304"/>
      <c r="D255" s="301"/>
      <c r="E255" s="1"/>
      <c r="F255" s="304"/>
      <c r="G255" s="301"/>
      <c r="H255" s="313"/>
      <c r="I255" s="1"/>
      <c r="J255" s="265"/>
    </row>
    <row r="256" spans="1:10" ht="15.75" customHeight="1">
      <c r="A256" s="1"/>
      <c r="B256" s="301"/>
      <c r="C256" s="304"/>
      <c r="D256" s="301"/>
      <c r="E256" s="1"/>
      <c r="F256" s="304"/>
      <c r="G256" s="301"/>
      <c r="H256" s="313"/>
      <c r="I256" s="1"/>
      <c r="J256" s="265"/>
    </row>
    <row r="257" spans="1:10" ht="15.75" customHeight="1">
      <c r="A257" s="1"/>
      <c r="B257" s="301"/>
      <c r="C257" s="304"/>
      <c r="D257" s="301"/>
      <c r="E257" s="1"/>
      <c r="F257" s="304"/>
      <c r="G257" s="301"/>
      <c r="H257" s="313"/>
      <c r="I257" s="1"/>
      <c r="J257" s="265"/>
    </row>
    <row r="258" spans="1:10" ht="15.75" customHeight="1">
      <c r="A258" s="1"/>
      <c r="B258" s="301"/>
      <c r="C258" s="304"/>
      <c r="D258" s="301"/>
      <c r="E258" s="1"/>
      <c r="F258" s="304"/>
      <c r="G258" s="301"/>
      <c r="H258" s="313"/>
      <c r="I258" s="1"/>
      <c r="J258" s="265"/>
    </row>
    <row r="259" spans="1:10" ht="15.75" customHeight="1">
      <c r="A259" s="312"/>
      <c r="B259" s="301"/>
      <c r="C259" s="304"/>
      <c r="D259" s="301"/>
      <c r="E259" s="1"/>
      <c r="F259" s="304"/>
      <c r="G259" s="301"/>
      <c r="H259" s="313"/>
      <c r="I259" s="1"/>
      <c r="J259" s="265"/>
    </row>
    <row r="260" spans="1:10" ht="15.75" customHeight="1">
      <c r="A260" s="312"/>
      <c r="B260" s="301"/>
      <c r="C260" s="304"/>
      <c r="D260" s="301"/>
      <c r="E260" s="1"/>
      <c r="F260" s="304"/>
      <c r="G260" s="301"/>
      <c r="H260" s="313"/>
      <c r="I260" s="1"/>
      <c r="J260" s="265"/>
    </row>
    <row r="261" spans="1:10" ht="15.75" customHeight="1">
      <c r="A261" s="1"/>
      <c r="B261" s="301"/>
      <c r="C261" s="304"/>
      <c r="D261" s="301"/>
      <c r="E261" s="1"/>
      <c r="F261" s="304"/>
      <c r="G261" s="301"/>
      <c r="H261" s="313"/>
      <c r="I261" s="1"/>
      <c r="J261" s="265"/>
    </row>
    <row r="262" spans="1:10" ht="15.75" customHeight="1">
      <c r="A262" s="1"/>
      <c r="B262" s="301"/>
      <c r="C262" s="304"/>
      <c r="D262" s="301"/>
      <c r="E262" s="1"/>
      <c r="F262" s="304"/>
      <c r="G262" s="301"/>
      <c r="H262" s="313"/>
      <c r="I262" s="1"/>
      <c r="J262" s="265"/>
    </row>
    <row r="263" spans="1:10" ht="15.75" customHeight="1">
      <c r="A263" s="312"/>
      <c r="B263" s="301"/>
      <c r="C263" s="304"/>
      <c r="D263" s="301"/>
      <c r="E263" s="1"/>
      <c r="F263" s="304"/>
      <c r="G263" s="301"/>
      <c r="H263" s="313"/>
      <c r="I263" s="1"/>
      <c r="J263" s="265"/>
    </row>
    <row r="264" spans="1:10" ht="15.75" customHeight="1">
      <c r="A264" s="1"/>
      <c r="B264" s="301"/>
      <c r="C264" s="304"/>
      <c r="D264" s="301"/>
      <c r="E264" s="1"/>
      <c r="F264" s="304"/>
      <c r="G264" s="301"/>
      <c r="H264" s="313"/>
      <c r="I264" s="1"/>
      <c r="J264" s="265"/>
    </row>
    <row r="265" spans="1:10" ht="15.75" customHeight="1">
      <c r="A265" s="1"/>
      <c r="B265" s="301"/>
      <c r="C265" s="304"/>
      <c r="D265" s="301"/>
      <c r="E265" s="1"/>
      <c r="F265" s="304"/>
      <c r="G265" s="301"/>
      <c r="H265" s="313"/>
      <c r="I265" s="1"/>
      <c r="J265" s="265"/>
    </row>
    <row r="266" spans="1:10" ht="15.75" customHeight="1">
      <c r="A266" s="1"/>
      <c r="B266" s="301"/>
      <c r="C266" s="304"/>
      <c r="D266" s="301"/>
      <c r="E266" s="1"/>
      <c r="F266" s="304"/>
      <c r="G266" s="301"/>
      <c r="H266" s="313"/>
      <c r="I266" s="1"/>
      <c r="J266" s="265"/>
    </row>
    <row r="267" spans="1:10" ht="15.75" customHeight="1">
      <c r="A267" s="1"/>
      <c r="B267" s="301"/>
      <c r="C267" s="304"/>
      <c r="D267" s="301"/>
      <c r="E267" s="1"/>
      <c r="F267" s="314"/>
      <c r="G267" s="1"/>
      <c r="H267" s="313"/>
      <c r="I267" s="1"/>
      <c r="J267" s="265"/>
    </row>
    <row r="268" spans="1:10" ht="15.75" customHeight="1">
      <c r="A268" s="303"/>
      <c r="B268" s="303"/>
      <c r="C268" s="303"/>
      <c r="D268" s="303"/>
      <c r="E268" s="303"/>
      <c r="F268" s="303"/>
      <c r="G268" s="303"/>
      <c r="H268" s="303"/>
      <c r="I268" s="303"/>
      <c r="J268" s="265"/>
    </row>
    <row r="269" spans="1:10" ht="15.75" customHeight="1">
      <c r="A269" s="303"/>
      <c r="B269" s="303"/>
      <c r="C269" s="303"/>
      <c r="D269" s="303"/>
      <c r="E269" s="303"/>
      <c r="F269" s="303"/>
      <c r="G269" s="303"/>
      <c r="H269" s="303"/>
      <c r="I269" s="303"/>
      <c r="J269" s="265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5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5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5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5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5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5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5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5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5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5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5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5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5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5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5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65"/>
    </row>
    <row r="286" spans="1:1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265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65"/>
    </row>
    <row r="288" spans="1:1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265"/>
    </row>
    <row r="289" spans="1:1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265"/>
    </row>
    <row r="290" spans="1:1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265"/>
    </row>
    <row r="291" spans="1:10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265"/>
    </row>
    <row r="292" spans="1:10" ht="15.75" customHeight="1"/>
    <row r="293" spans="1:10" ht="15.75" customHeight="1"/>
    <row r="294" spans="1:10" ht="15.75" customHeight="1"/>
    <row r="295" spans="1:10" ht="15.75" customHeight="1"/>
    <row r="296" spans="1:10" ht="15.75" customHeight="1"/>
    <row r="297" spans="1:10" ht="15.75" customHeight="1"/>
    <row r="298" spans="1:10" ht="15.75" customHeight="1"/>
    <row r="299" spans="1:10" ht="15.75" customHeight="1"/>
    <row r="300" spans="1:10" ht="15.75" customHeight="1"/>
    <row r="301" spans="1:10" ht="15.75" customHeight="1"/>
    <row r="302" spans="1:10" ht="15.75" customHeight="1"/>
    <row r="303" spans="1:10" ht="15.75" customHeight="1"/>
    <row r="304" spans="1:10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17">
    <mergeCell ref="A181:A182"/>
    <mergeCell ref="B181:B182"/>
    <mergeCell ref="E181:E182"/>
    <mergeCell ref="E185:E186"/>
    <mergeCell ref="I224:I226"/>
    <mergeCell ref="C181:C182"/>
    <mergeCell ref="D181:D182"/>
    <mergeCell ref="A184:D184"/>
    <mergeCell ref="A185:A186"/>
    <mergeCell ref="B185:B186"/>
    <mergeCell ref="C185:C186"/>
    <mergeCell ref="D185:D186"/>
    <mergeCell ref="A2:K2"/>
    <mergeCell ref="A36:G36"/>
    <mergeCell ref="A41:G41"/>
    <mergeCell ref="F72:H72"/>
    <mergeCell ref="A131:H131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Y1010"/>
  <sheetViews>
    <sheetView workbookViewId="0"/>
  </sheetViews>
  <sheetFormatPr defaultColWidth="14.42578125" defaultRowHeight="15" customHeight="1"/>
  <cols>
    <col min="1" max="1" width="50.28515625" customWidth="1"/>
    <col min="2" max="2" width="16.8554687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8.140625" customWidth="1"/>
    <col min="12" max="12" width="13.28515625" customWidth="1"/>
    <col min="13" max="26" width="8.85546875" customWidth="1"/>
  </cols>
  <sheetData>
    <row r="2" spans="1:12" ht="24">
      <c r="A2" s="521" t="s">
        <v>0</v>
      </c>
      <c r="B2" s="522"/>
      <c r="C2" s="522"/>
      <c r="D2" s="522"/>
      <c r="E2" s="522"/>
      <c r="F2" s="522"/>
      <c r="G2" s="522"/>
      <c r="H2" s="522"/>
      <c r="I2" s="522"/>
      <c r="J2" s="522"/>
      <c r="K2" s="522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1078</v>
      </c>
      <c r="B4" s="19" t="s">
        <v>14</v>
      </c>
      <c r="C4" s="11">
        <v>1</v>
      </c>
      <c r="D4" s="12">
        <v>0</v>
      </c>
      <c r="E4" s="13"/>
      <c r="F4" s="14"/>
      <c r="G4" s="12">
        <f t="shared" ref="G4:G33" si="0">D4+E4-F4</f>
        <v>0</v>
      </c>
      <c r="H4" s="14">
        <v>1</v>
      </c>
      <c r="I4" s="15">
        <f t="shared" ref="I4:I33" si="1">C4*G4*H4</f>
        <v>0</v>
      </c>
      <c r="J4" s="16">
        <v>0</v>
      </c>
      <c r="K4" s="17">
        <v>190</v>
      </c>
      <c r="L4" s="17">
        <f t="shared" ref="L4:L33" si="2">J4*K4</f>
        <v>0</v>
      </c>
    </row>
    <row r="5" spans="1:12">
      <c r="A5" s="9" t="s">
        <v>1079</v>
      </c>
      <c r="B5" s="19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1080</v>
      </c>
      <c r="B6" s="19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1081</v>
      </c>
      <c r="B7" s="19" t="s">
        <v>16</v>
      </c>
      <c r="C7" s="11">
        <v>1</v>
      </c>
      <c r="D7" s="12">
        <v>0</v>
      </c>
      <c r="E7" s="13"/>
      <c r="F7" s="14"/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1082</v>
      </c>
      <c r="B8" s="19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1083</v>
      </c>
      <c r="B9" s="19" t="s">
        <v>16</v>
      </c>
      <c r="C9" s="11">
        <v>0.5</v>
      </c>
      <c r="D9" s="12">
        <v>0</v>
      </c>
      <c r="E9" s="13"/>
      <c r="F9" s="14"/>
      <c r="G9" s="12">
        <f t="shared" si="0"/>
        <v>0</v>
      </c>
      <c r="H9" s="14">
        <v>10</v>
      </c>
      <c r="I9" s="15">
        <f t="shared" si="1"/>
        <v>0</v>
      </c>
      <c r="J9" s="16">
        <f t="shared" si="3"/>
        <v>0</v>
      </c>
      <c r="K9" s="17">
        <v>87.5</v>
      </c>
      <c r="L9" s="17">
        <f t="shared" si="2"/>
        <v>0</v>
      </c>
    </row>
    <row r="10" spans="1:12">
      <c r="A10" s="9" t="s">
        <v>1084</v>
      </c>
      <c r="B10" s="19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1085</v>
      </c>
      <c r="B11" s="19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1086</v>
      </c>
      <c r="B12" s="19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1087</v>
      </c>
      <c r="B13" s="19" t="s">
        <v>16</v>
      </c>
      <c r="C13" s="11">
        <v>1</v>
      </c>
      <c r="D13" s="12">
        <v>0</v>
      </c>
      <c r="E13" s="13"/>
      <c r="F13" s="14"/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1088</v>
      </c>
      <c r="B14" s="19" t="s">
        <v>26</v>
      </c>
      <c r="C14" s="11">
        <v>0.2</v>
      </c>
      <c r="D14" s="12">
        <v>275</v>
      </c>
      <c r="E14" s="13">
        <v>80</v>
      </c>
      <c r="F14" s="14"/>
      <c r="G14" s="12">
        <f t="shared" si="0"/>
        <v>355</v>
      </c>
      <c r="H14" s="14">
        <v>18</v>
      </c>
      <c r="I14" s="15">
        <f t="shared" si="1"/>
        <v>1278</v>
      </c>
      <c r="J14" s="16">
        <f t="shared" si="4"/>
        <v>6390</v>
      </c>
      <c r="K14" s="17">
        <v>68</v>
      </c>
      <c r="L14" s="17">
        <f t="shared" si="2"/>
        <v>434520</v>
      </c>
    </row>
    <row r="15" spans="1:12">
      <c r="A15" s="9" t="s">
        <v>1089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90">
        <v>0</v>
      </c>
      <c r="L15" s="17">
        <f t="shared" si="2"/>
        <v>0</v>
      </c>
    </row>
    <row r="16" spans="1:12" ht="29.25">
      <c r="A16" s="21" t="s">
        <v>1090</v>
      </c>
      <c r="B16" s="19" t="s">
        <v>26</v>
      </c>
      <c r="C16" s="11">
        <v>0.2</v>
      </c>
      <c r="D16" s="12">
        <v>46</v>
      </c>
      <c r="E16" s="22"/>
      <c r="F16" s="14">
        <v>3</v>
      </c>
      <c r="G16" s="12">
        <f t="shared" si="0"/>
        <v>43</v>
      </c>
      <c r="H16" s="14">
        <v>18</v>
      </c>
      <c r="I16" s="15">
        <f t="shared" si="1"/>
        <v>154.79999999999998</v>
      </c>
      <c r="J16" s="16">
        <f t="shared" ref="J16:J19" si="5">H16*G16</f>
        <v>774</v>
      </c>
      <c r="K16" s="17">
        <v>70</v>
      </c>
      <c r="L16" s="17">
        <f t="shared" si="2"/>
        <v>54180</v>
      </c>
    </row>
    <row r="17" spans="1:12">
      <c r="A17" s="21" t="s">
        <v>1091</v>
      </c>
      <c r="B17" s="19" t="s">
        <v>26</v>
      </c>
      <c r="C17" s="11">
        <v>0.2</v>
      </c>
      <c r="D17" s="12">
        <v>195</v>
      </c>
      <c r="E17" s="22">
        <v>35</v>
      </c>
      <c r="F17" s="14"/>
      <c r="G17" s="12">
        <f t="shared" si="0"/>
        <v>230</v>
      </c>
      <c r="H17" s="14">
        <v>18</v>
      </c>
      <c r="I17" s="15">
        <f t="shared" si="1"/>
        <v>828</v>
      </c>
      <c r="J17" s="16">
        <f t="shared" si="5"/>
        <v>4140</v>
      </c>
      <c r="K17" s="17">
        <v>94.1</v>
      </c>
      <c r="L17" s="17">
        <f t="shared" si="2"/>
        <v>389574</v>
      </c>
    </row>
    <row r="18" spans="1:12">
      <c r="A18" s="9" t="s">
        <v>1092</v>
      </c>
      <c r="B18" s="19" t="s">
        <v>26</v>
      </c>
      <c r="C18" s="11">
        <v>0.2</v>
      </c>
      <c r="D18" s="23">
        <v>34</v>
      </c>
      <c r="E18" s="13">
        <v>10</v>
      </c>
      <c r="F18" s="14"/>
      <c r="G18" s="12">
        <f t="shared" si="0"/>
        <v>44</v>
      </c>
      <c r="H18" s="14">
        <v>18</v>
      </c>
      <c r="I18" s="15">
        <f t="shared" si="1"/>
        <v>158.4</v>
      </c>
      <c r="J18" s="16">
        <f t="shared" si="5"/>
        <v>792</v>
      </c>
      <c r="K18" s="17">
        <v>70</v>
      </c>
      <c r="L18" s="17">
        <f t="shared" si="2"/>
        <v>55440</v>
      </c>
    </row>
    <row r="19" spans="1:12">
      <c r="A19" s="9" t="s">
        <v>31</v>
      </c>
      <c r="B19" s="10"/>
      <c r="C19" s="11">
        <v>1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1093</v>
      </c>
      <c r="B20" s="19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3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1094</v>
      </c>
      <c r="B21" s="19" t="s">
        <v>34</v>
      </c>
      <c r="C21" s="11">
        <v>0.11</v>
      </c>
      <c r="D21" s="12">
        <v>0</v>
      </c>
      <c r="E21" s="13"/>
      <c r="F21" s="14"/>
      <c r="G21" s="12">
        <f t="shared" si="0"/>
        <v>0</v>
      </c>
      <c r="H21" s="14">
        <v>10</v>
      </c>
      <c r="I21" s="15">
        <f t="shared" si="1"/>
        <v>0</v>
      </c>
      <c r="J21" s="16">
        <f t="shared" si="6"/>
        <v>0</v>
      </c>
      <c r="K21" s="17">
        <v>39</v>
      </c>
      <c r="L21" s="17">
        <f t="shared" si="2"/>
        <v>0</v>
      </c>
    </row>
    <row r="22" spans="1:12" ht="15.75" customHeight="1">
      <c r="A22" s="9" t="s">
        <v>1095</v>
      </c>
      <c r="B22" s="19" t="s">
        <v>34</v>
      </c>
      <c r="C22" s="11">
        <v>0.11</v>
      </c>
      <c r="D22" s="12">
        <v>9</v>
      </c>
      <c r="E22" s="13"/>
      <c r="F22" s="14"/>
      <c r="G22" s="12">
        <f t="shared" si="0"/>
        <v>9</v>
      </c>
      <c r="H22" s="14">
        <v>10</v>
      </c>
      <c r="I22" s="15">
        <f t="shared" si="1"/>
        <v>9.9</v>
      </c>
      <c r="J22" s="16">
        <f t="shared" si="6"/>
        <v>90</v>
      </c>
      <c r="K22" s="17">
        <v>39</v>
      </c>
      <c r="L22" s="17">
        <f t="shared" si="2"/>
        <v>3510</v>
      </c>
    </row>
    <row r="23" spans="1:12" ht="15.75" customHeight="1">
      <c r="A23" s="9" t="s">
        <v>1096</v>
      </c>
      <c r="B23" s="19" t="s">
        <v>34</v>
      </c>
      <c r="C23" s="11">
        <v>0.11</v>
      </c>
      <c r="D23" s="12">
        <v>2</v>
      </c>
      <c r="E23" s="13"/>
      <c r="F23" s="14"/>
      <c r="G23" s="12">
        <f t="shared" si="0"/>
        <v>2</v>
      </c>
      <c r="H23" s="14">
        <v>10</v>
      </c>
      <c r="I23" s="15">
        <f t="shared" si="1"/>
        <v>2.2000000000000002</v>
      </c>
      <c r="J23" s="16">
        <f t="shared" si="6"/>
        <v>20</v>
      </c>
      <c r="K23" s="17">
        <v>39</v>
      </c>
      <c r="L23" s="17">
        <f t="shared" si="2"/>
        <v>780</v>
      </c>
    </row>
    <row r="24" spans="1:12" ht="15.75" customHeight="1">
      <c r="A24" s="9" t="s">
        <v>1097</v>
      </c>
      <c r="B24" s="19" t="s">
        <v>34</v>
      </c>
      <c r="C24" s="11">
        <v>0.11</v>
      </c>
      <c r="D24" s="12">
        <v>5</v>
      </c>
      <c r="E24" s="13"/>
      <c r="F24" s="14"/>
      <c r="G24" s="12">
        <f t="shared" si="0"/>
        <v>5</v>
      </c>
      <c r="H24" s="14">
        <v>10</v>
      </c>
      <c r="I24" s="15">
        <f t="shared" si="1"/>
        <v>5.5</v>
      </c>
      <c r="J24" s="16">
        <f t="shared" si="6"/>
        <v>50</v>
      </c>
      <c r="K24" s="17">
        <v>39</v>
      </c>
      <c r="L24" s="17">
        <f t="shared" si="2"/>
        <v>1950</v>
      </c>
    </row>
    <row r="25" spans="1:12" ht="15.75" customHeight="1">
      <c r="A25" s="146" t="s">
        <v>1098</v>
      </c>
      <c r="B25" s="19" t="s">
        <v>34</v>
      </c>
      <c r="C25" s="11">
        <v>0.1</v>
      </c>
      <c r="D25" s="12">
        <v>0</v>
      </c>
      <c r="E25" s="14"/>
      <c r="F25" s="14"/>
      <c r="G25" s="12">
        <f t="shared" si="0"/>
        <v>0</v>
      </c>
      <c r="H25" s="14">
        <v>12</v>
      </c>
      <c r="I25" s="15">
        <f t="shared" si="1"/>
        <v>0</v>
      </c>
      <c r="J25" s="16">
        <f t="shared" si="6"/>
        <v>0</v>
      </c>
      <c r="K25" s="17">
        <v>32.5</v>
      </c>
      <c r="L25" s="17">
        <f t="shared" si="2"/>
        <v>0</v>
      </c>
    </row>
    <row r="26" spans="1:12" ht="15.75" customHeight="1">
      <c r="A26" s="146" t="s">
        <v>1099</v>
      </c>
      <c r="B26" s="19" t="s">
        <v>34</v>
      </c>
      <c r="C26" s="11">
        <v>0.1</v>
      </c>
      <c r="D26" s="12">
        <v>0</v>
      </c>
      <c r="E26" s="14"/>
      <c r="F26" s="14"/>
      <c r="G26" s="12">
        <f t="shared" si="0"/>
        <v>0</v>
      </c>
      <c r="H26" s="14">
        <v>12</v>
      </c>
      <c r="I26" s="15">
        <f t="shared" si="1"/>
        <v>0</v>
      </c>
      <c r="J26" s="16">
        <f t="shared" si="6"/>
        <v>0</v>
      </c>
      <c r="K26" s="17">
        <v>32.5</v>
      </c>
      <c r="L26" s="17">
        <f t="shared" si="2"/>
        <v>0</v>
      </c>
    </row>
    <row r="27" spans="1:12" ht="15.75" customHeight="1">
      <c r="A27" s="146" t="s">
        <v>1100</v>
      </c>
      <c r="B27" s="19" t="s">
        <v>34</v>
      </c>
      <c r="C27" s="11">
        <v>0.1</v>
      </c>
      <c r="D27" s="12">
        <v>0</v>
      </c>
      <c r="E27" s="14"/>
      <c r="F27" s="14"/>
      <c r="G27" s="12">
        <f t="shared" si="0"/>
        <v>0</v>
      </c>
      <c r="H27" s="14">
        <v>12</v>
      </c>
      <c r="I27" s="15">
        <f t="shared" si="1"/>
        <v>0</v>
      </c>
      <c r="J27" s="16">
        <f t="shared" si="6"/>
        <v>0</v>
      </c>
      <c r="K27" s="17">
        <v>32.5</v>
      </c>
      <c r="L27" s="17">
        <f t="shared" si="2"/>
        <v>0</v>
      </c>
    </row>
    <row r="28" spans="1:12" ht="15.75" customHeight="1">
      <c r="A28" s="146" t="s">
        <v>1101</v>
      </c>
      <c r="B28" s="19" t="s">
        <v>34</v>
      </c>
      <c r="C28" s="11">
        <v>0.1</v>
      </c>
      <c r="D28" s="12">
        <v>0</v>
      </c>
      <c r="E28" s="14"/>
      <c r="F28" s="14"/>
      <c r="G28" s="12">
        <f t="shared" si="0"/>
        <v>0</v>
      </c>
      <c r="H28" s="14">
        <v>12</v>
      </c>
      <c r="I28" s="15">
        <f t="shared" si="1"/>
        <v>0</v>
      </c>
      <c r="J28" s="16">
        <f t="shared" si="6"/>
        <v>0</v>
      </c>
      <c r="K28" s="17">
        <v>32.5</v>
      </c>
      <c r="L28" s="17">
        <f t="shared" si="2"/>
        <v>0</v>
      </c>
    </row>
    <row r="29" spans="1:12" ht="15.75" customHeight="1">
      <c r="A29" s="146" t="s">
        <v>1102</v>
      </c>
      <c r="B29" s="19" t="s">
        <v>34</v>
      </c>
      <c r="C29" s="11">
        <v>0.1</v>
      </c>
      <c r="D29" s="12">
        <v>0</v>
      </c>
      <c r="E29" s="14"/>
      <c r="F29" s="14"/>
      <c r="G29" s="12">
        <f t="shared" si="0"/>
        <v>0</v>
      </c>
      <c r="H29" s="14">
        <v>12</v>
      </c>
      <c r="I29" s="15">
        <f t="shared" si="1"/>
        <v>0</v>
      </c>
      <c r="J29" s="16">
        <f t="shared" si="6"/>
        <v>0</v>
      </c>
      <c r="K29" s="17">
        <v>34</v>
      </c>
      <c r="L29" s="17">
        <f t="shared" si="2"/>
        <v>0</v>
      </c>
    </row>
    <row r="30" spans="1:12" ht="15.75" customHeight="1">
      <c r="A30" s="146" t="s">
        <v>1103</v>
      </c>
      <c r="B30" s="19" t="s">
        <v>34</v>
      </c>
      <c r="C30" s="11">
        <v>0.1</v>
      </c>
      <c r="D30" s="12">
        <v>0</v>
      </c>
      <c r="E30" s="14"/>
      <c r="F30" s="14"/>
      <c r="G30" s="12">
        <f t="shared" si="0"/>
        <v>0</v>
      </c>
      <c r="H30" s="14">
        <v>12</v>
      </c>
      <c r="I30" s="15">
        <f t="shared" si="1"/>
        <v>0</v>
      </c>
      <c r="J30" s="16">
        <f t="shared" si="6"/>
        <v>0</v>
      </c>
      <c r="K30" s="17">
        <v>34</v>
      </c>
      <c r="L30" s="17">
        <f t="shared" si="2"/>
        <v>0</v>
      </c>
    </row>
    <row r="31" spans="1:12" ht="15.75" customHeight="1">
      <c r="A31" s="146" t="s">
        <v>1104</v>
      </c>
      <c r="B31" s="19" t="s">
        <v>34</v>
      </c>
      <c r="C31" s="11">
        <v>0.1</v>
      </c>
      <c r="D31" s="12">
        <v>0</v>
      </c>
      <c r="E31" s="14"/>
      <c r="F31" s="14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6" t="s">
        <v>1105</v>
      </c>
      <c r="B32" s="19" t="s">
        <v>34</v>
      </c>
      <c r="C32" s="11">
        <v>0.1</v>
      </c>
      <c r="D32" s="12">
        <v>0</v>
      </c>
      <c r="E32" s="14"/>
      <c r="F32" s="14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146" t="s">
        <v>647</v>
      </c>
      <c r="B33" s="19" t="s">
        <v>26</v>
      </c>
      <c r="C33" s="11">
        <v>0.2</v>
      </c>
      <c r="D33" s="12">
        <v>80</v>
      </c>
      <c r="E33" s="14"/>
      <c r="F33" s="14"/>
      <c r="G33" s="12">
        <f t="shared" si="0"/>
        <v>80</v>
      </c>
      <c r="H33" s="14">
        <v>18</v>
      </c>
      <c r="I33" s="15">
        <f t="shared" si="1"/>
        <v>288</v>
      </c>
      <c r="J33" s="16">
        <f t="shared" si="6"/>
        <v>1440</v>
      </c>
      <c r="K33" s="17">
        <v>94.1</v>
      </c>
      <c r="L33" s="17">
        <f t="shared" si="2"/>
        <v>135504</v>
      </c>
    </row>
    <row r="34" spans="1:12" ht="15.75" customHeight="1">
      <c r="A34" s="25"/>
      <c r="B34" s="258"/>
      <c r="C34" s="26">
        <f t="shared" ref="C34:G34" si="7">SUM(C4:C33)</f>
        <v>13.439999999999991</v>
      </c>
      <c r="D34" s="27">
        <f t="shared" si="7"/>
        <v>646</v>
      </c>
      <c r="E34" s="27">
        <f t="shared" si="7"/>
        <v>125</v>
      </c>
      <c r="F34" s="27">
        <f t="shared" si="7"/>
        <v>3</v>
      </c>
      <c r="G34" s="27">
        <f t="shared" si="7"/>
        <v>768</v>
      </c>
      <c r="H34" s="28"/>
      <c r="I34" s="29">
        <f t="shared" ref="I34:J34" si="8">SUM(I4:I33)</f>
        <v>2724.8</v>
      </c>
      <c r="J34" s="30">
        <f t="shared" si="8"/>
        <v>13696</v>
      </c>
      <c r="K34" s="31"/>
      <c r="L34" s="32">
        <f>SUM(L4:L33)</f>
        <v>1075458</v>
      </c>
    </row>
    <row r="35" spans="1:12" ht="15.75" customHeight="1"/>
    <row r="36" spans="1:12" ht="15.75" customHeight="1">
      <c r="A36" s="523" t="s">
        <v>39</v>
      </c>
      <c r="B36" s="524"/>
      <c r="C36" s="524"/>
      <c r="D36" s="524"/>
      <c r="E36" s="524"/>
      <c r="F36" s="524"/>
      <c r="G36" s="525"/>
    </row>
    <row r="37" spans="1:12" ht="15.75" customHeight="1">
      <c r="A37" s="33" t="s">
        <v>40</v>
      </c>
      <c r="B37" s="34" t="s">
        <v>1</v>
      </c>
      <c r="C37" s="5" t="s">
        <v>41</v>
      </c>
      <c r="D37" s="35" t="s">
        <v>42</v>
      </c>
      <c r="E37" s="36" t="s">
        <v>43</v>
      </c>
      <c r="F37" s="5" t="s">
        <v>44</v>
      </c>
      <c r="G37" s="37" t="s">
        <v>45</v>
      </c>
    </row>
    <row r="38" spans="1:12" ht="15.75" customHeight="1">
      <c r="A38" s="38" t="s">
        <v>46</v>
      </c>
      <c r="B38" s="39" t="s">
        <v>47</v>
      </c>
      <c r="C38" s="15">
        <v>0</v>
      </c>
      <c r="D38" s="15">
        <v>0</v>
      </c>
      <c r="E38" s="15">
        <v>0</v>
      </c>
      <c r="F38" s="15">
        <f t="shared" ref="F38:F39" si="9">C38+D38-E38</f>
        <v>0</v>
      </c>
      <c r="G38" s="40">
        <f>C38</f>
        <v>0</v>
      </c>
    </row>
    <row r="39" spans="1:12" ht="15.75" customHeight="1">
      <c r="A39" s="33" t="s">
        <v>48</v>
      </c>
      <c r="B39" s="41" t="s">
        <v>49</v>
      </c>
      <c r="C39" s="15">
        <v>7000</v>
      </c>
      <c r="D39" s="15"/>
      <c r="E39" s="15">
        <v>0</v>
      </c>
      <c r="F39" s="15">
        <f t="shared" si="9"/>
        <v>7000</v>
      </c>
      <c r="G39" s="40">
        <v>0</v>
      </c>
    </row>
    <row r="40" spans="1:12" ht="15.75" customHeight="1"/>
    <row r="41" spans="1:12" ht="15.75" customHeight="1">
      <c r="A41" s="526" t="s">
        <v>50</v>
      </c>
      <c r="B41" s="527"/>
      <c r="C41" s="527"/>
      <c r="D41" s="527"/>
      <c r="E41" s="527"/>
      <c r="F41" s="527"/>
      <c r="G41" s="528"/>
    </row>
    <row r="42" spans="1:12" ht="15.75" customHeight="1">
      <c r="A42" s="259"/>
      <c r="B42" s="44" t="s">
        <v>51</v>
      </c>
      <c r="C42" s="45" t="s">
        <v>52</v>
      </c>
      <c r="D42" s="46" t="s">
        <v>53</v>
      </c>
      <c r="E42" s="46" t="s">
        <v>54</v>
      </c>
      <c r="F42" s="47" t="s">
        <v>11</v>
      </c>
      <c r="G42" s="48" t="s">
        <v>55</v>
      </c>
    </row>
    <row r="43" spans="1:12" ht="15.75" customHeight="1">
      <c r="A43" s="49" t="s">
        <v>56</v>
      </c>
      <c r="B43" s="53">
        <v>14.699999999999932</v>
      </c>
      <c r="C43" s="51"/>
      <c r="D43" s="52"/>
      <c r="E43" s="53">
        <f t="shared" ref="E43:E69" si="10">B43+C43-D43</f>
        <v>14.699999999999932</v>
      </c>
      <c r="F43" s="54">
        <v>196</v>
      </c>
      <c r="G43" s="55">
        <f t="shared" ref="G43:G69" si="11">E43*F43</f>
        <v>2881.1999999999866</v>
      </c>
    </row>
    <row r="44" spans="1:12" ht="15.75" customHeight="1">
      <c r="A44" s="49" t="s">
        <v>1106</v>
      </c>
      <c r="B44" s="53">
        <v>2512</v>
      </c>
      <c r="C44" s="51"/>
      <c r="D44" s="52"/>
      <c r="E44" s="53">
        <f t="shared" si="10"/>
        <v>2512</v>
      </c>
      <c r="F44" s="54">
        <v>196</v>
      </c>
      <c r="G44" s="55">
        <f t="shared" si="11"/>
        <v>492352</v>
      </c>
    </row>
    <row r="45" spans="1:12" ht="15.75" customHeight="1">
      <c r="A45" s="49" t="s">
        <v>1107</v>
      </c>
      <c r="B45" s="53">
        <v>450.29999999999995</v>
      </c>
      <c r="C45" s="51"/>
      <c r="D45" s="52">
        <v>120</v>
      </c>
      <c r="E45" s="53">
        <f t="shared" si="10"/>
        <v>330.29999999999995</v>
      </c>
      <c r="F45" s="54">
        <v>196</v>
      </c>
      <c r="G45" s="55">
        <f t="shared" si="11"/>
        <v>64738.799999999988</v>
      </c>
    </row>
    <row r="46" spans="1:12" ht="15.75" customHeight="1">
      <c r="A46" s="49" t="s">
        <v>1108</v>
      </c>
      <c r="B46" s="53">
        <v>488.5</v>
      </c>
      <c r="C46" s="51"/>
      <c r="D46" s="52">
        <v>90.1</v>
      </c>
      <c r="E46" s="53">
        <f t="shared" si="10"/>
        <v>398.4</v>
      </c>
      <c r="F46" s="54">
        <v>196</v>
      </c>
      <c r="G46" s="55">
        <f t="shared" si="11"/>
        <v>78086.399999999994</v>
      </c>
    </row>
    <row r="47" spans="1:12" ht="15.75" customHeight="1">
      <c r="A47" s="49" t="s">
        <v>1109</v>
      </c>
      <c r="B47" s="53">
        <v>420</v>
      </c>
      <c r="C47" s="51"/>
      <c r="D47" s="52">
        <v>123.9</v>
      </c>
      <c r="E47" s="53">
        <f t="shared" si="10"/>
        <v>296.10000000000002</v>
      </c>
      <c r="F47" s="54">
        <v>196</v>
      </c>
      <c r="G47" s="55">
        <f t="shared" si="11"/>
        <v>58035.600000000006</v>
      </c>
    </row>
    <row r="48" spans="1:12" ht="15.75" customHeight="1">
      <c r="A48" s="49" t="s">
        <v>1110</v>
      </c>
      <c r="B48" s="53">
        <v>525</v>
      </c>
      <c r="C48" s="51"/>
      <c r="D48" s="52">
        <v>120</v>
      </c>
      <c r="E48" s="53">
        <f t="shared" si="10"/>
        <v>405</v>
      </c>
      <c r="F48" s="54">
        <v>196</v>
      </c>
      <c r="G48" s="55">
        <f t="shared" si="11"/>
        <v>79380</v>
      </c>
    </row>
    <row r="49" spans="1:7" ht="15.75" customHeight="1">
      <c r="A49" s="86" t="s">
        <v>1111</v>
      </c>
      <c r="B49" s="90">
        <v>343.3</v>
      </c>
      <c r="C49" s="88"/>
      <c r="D49" s="89">
        <v>80</v>
      </c>
      <c r="E49" s="90">
        <f t="shared" si="10"/>
        <v>263.3</v>
      </c>
      <c r="F49" s="91">
        <v>140</v>
      </c>
      <c r="G49" s="92">
        <f t="shared" si="11"/>
        <v>36862</v>
      </c>
    </row>
    <row r="50" spans="1:7" ht="15.75" customHeight="1">
      <c r="A50" s="86" t="s">
        <v>1112</v>
      </c>
      <c r="B50" s="90">
        <v>559</v>
      </c>
      <c r="C50" s="88"/>
      <c r="D50" s="89">
        <v>10.7</v>
      </c>
      <c r="E50" s="90">
        <f t="shared" si="10"/>
        <v>548.29999999999995</v>
      </c>
      <c r="F50" s="91">
        <v>140</v>
      </c>
      <c r="G50" s="92">
        <f t="shared" si="11"/>
        <v>76762</v>
      </c>
    </row>
    <row r="51" spans="1:7" ht="15.75" customHeight="1">
      <c r="A51" s="86" t="s">
        <v>1113</v>
      </c>
      <c r="B51" s="90">
        <v>25.9</v>
      </c>
      <c r="C51" s="88"/>
      <c r="D51" s="89"/>
      <c r="E51" s="90">
        <f t="shared" si="10"/>
        <v>25.9</v>
      </c>
      <c r="F51" s="91">
        <v>140</v>
      </c>
      <c r="G51" s="92">
        <f t="shared" si="11"/>
        <v>3626</v>
      </c>
    </row>
    <row r="52" spans="1:7" ht="15.75" customHeight="1">
      <c r="A52" s="100" t="s">
        <v>1114</v>
      </c>
      <c r="B52" s="104">
        <v>543.99999999999966</v>
      </c>
      <c r="C52" s="102">
        <v>899.6</v>
      </c>
      <c r="D52" s="103">
        <v>179.9</v>
      </c>
      <c r="E52" s="104">
        <f t="shared" si="10"/>
        <v>1263.6999999999996</v>
      </c>
      <c r="F52" s="105">
        <v>140</v>
      </c>
      <c r="G52" s="106">
        <f t="shared" si="11"/>
        <v>176917.99999999994</v>
      </c>
    </row>
    <row r="53" spans="1:7" ht="36" customHeight="1">
      <c r="A53" s="71" t="s">
        <v>1115</v>
      </c>
      <c r="B53" s="75">
        <v>0</v>
      </c>
      <c r="C53" s="73"/>
      <c r="D53" s="74"/>
      <c r="E53" s="75">
        <f t="shared" si="10"/>
        <v>0</v>
      </c>
      <c r="F53" s="76">
        <v>140</v>
      </c>
      <c r="G53" s="77">
        <f t="shared" si="11"/>
        <v>0</v>
      </c>
    </row>
    <row r="54" spans="1:7" ht="30.75" customHeight="1">
      <c r="A54" s="78" t="s">
        <v>1116</v>
      </c>
      <c r="B54" s="75">
        <v>-2.8421709430404007E-14</v>
      </c>
      <c r="C54" s="73">
        <v>406.3</v>
      </c>
      <c r="D54" s="74">
        <v>199.7</v>
      </c>
      <c r="E54" s="75">
        <f t="shared" si="10"/>
        <v>206.59999999999997</v>
      </c>
      <c r="F54" s="76">
        <v>140</v>
      </c>
      <c r="G54" s="77">
        <f t="shared" si="11"/>
        <v>28923.999999999996</v>
      </c>
    </row>
    <row r="55" spans="1:7" ht="30.75" customHeight="1">
      <c r="A55" s="79" t="s">
        <v>1117</v>
      </c>
      <c r="B55" s="83">
        <v>50.500000000000114</v>
      </c>
      <c r="C55" s="81">
        <v>800</v>
      </c>
      <c r="D55" s="82">
        <v>131.1</v>
      </c>
      <c r="E55" s="83">
        <f t="shared" si="10"/>
        <v>719.40000000000009</v>
      </c>
      <c r="F55" s="84">
        <v>140</v>
      </c>
      <c r="G55" s="85">
        <f t="shared" si="11"/>
        <v>100716.00000000001</v>
      </c>
    </row>
    <row r="56" spans="1:7" ht="15.75" customHeight="1">
      <c r="A56" s="63" t="s">
        <v>1118</v>
      </c>
      <c r="B56" s="315">
        <v>1182.7</v>
      </c>
      <c r="C56" s="65"/>
      <c r="D56" s="66"/>
      <c r="E56" s="67">
        <f t="shared" si="10"/>
        <v>1182.7</v>
      </c>
      <c r="F56" s="68">
        <v>140</v>
      </c>
      <c r="G56" s="69">
        <f t="shared" si="11"/>
        <v>165578</v>
      </c>
    </row>
    <row r="57" spans="1:7" ht="15.75" customHeight="1">
      <c r="A57" s="63" t="s">
        <v>1119</v>
      </c>
      <c r="B57" s="315">
        <v>0</v>
      </c>
      <c r="C57" s="65"/>
      <c r="D57" s="66"/>
      <c r="E57" s="67">
        <f t="shared" si="10"/>
        <v>0</v>
      </c>
      <c r="F57" s="68">
        <v>140</v>
      </c>
      <c r="G57" s="69">
        <f t="shared" si="11"/>
        <v>0</v>
      </c>
    </row>
    <row r="58" spans="1:7" ht="39" customHeight="1">
      <c r="A58" s="63" t="s">
        <v>1120</v>
      </c>
      <c r="B58" s="67">
        <v>827.10000000000014</v>
      </c>
      <c r="C58" s="65"/>
      <c r="D58" s="66">
        <v>279.2</v>
      </c>
      <c r="E58" s="67">
        <f t="shared" si="10"/>
        <v>547.90000000000009</v>
      </c>
      <c r="F58" s="68">
        <v>140</v>
      </c>
      <c r="G58" s="69">
        <f t="shared" si="11"/>
        <v>76706.000000000015</v>
      </c>
    </row>
    <row r="59" spans="1:7" ht="15.75" customHeight="1">
      <c r="A59" s="93" t="s">
        <v>1121</v>
      </c>
      <c r="B59" s="97">
        <v>870</v>
      </c>
      <c r="C59" s="95"/>
      <c r="D59" s="96">
        <v>870</v>
      </c>
      <c r="E59" s="97">
        <f t="shared" si="10"/>
        <v>0</v>
      </c>
      <c r="F59" s="98">
        <v>140</v>
      </c>
      <c r="G59" s="99">
        <f t="shared" si="11"/>
        <v>0</v>
      </c>
    </row>
    <row r="60" spans="1:7" ht="15.75" customHeight="1">
      <c r="A60" s="86" t="s">
        <v>1122</v>
      </c>
      <c r="B60" s="90">
        <v>424</v>
      </c>
      <c r="C60" s="88"/>
      <c r="D60" s="89"/>
      <c r="E60" s="90">
        <f t="shared" si="10"/>
        <v>424</v>
      </c>
      <c r="F60" s="91">
        <v>128</v>
      </c>
      <c r="G60" s="92">
        <f t="shared" si="11"/>
        <v>54272</v>
      </c>
    </row>
    <row r="61" spans="1:7" ht="15.75" customHeight="1">
      <c r="A61" s="78" t="s">
        <v>1123</v>
      </c>
      <c r="B61" s="75">
        <v>430.1</v>
      </c>
      <c r="C61" s="73">
        <v>733</v>
      </c>
      <c r="D61" s="74">
        <v>406</v>
      </c>
      <c r="E61" s="75">
        <f t="shared" si="10"/>
        <v>757.09999999999991</v>
      </c>
      <c r="F61" s="76">
        <v>128</v>
      </c>
      <c r="G61" s="77">
        <f t="shared" si="11"/>
        <v>96908.799999999988</v>
      </c>
    </row>
    <row r="62" spans="1:7" ht="15.75" customHeight="1">
      <c r="A62" s="100" t="s">
        <v>1124</v>
      </c>
      <c r="B62" s="104">
        <v>885.8</v>
      </c>
      <c r="C62" s="102"/>
      <c r="D62" s="103">
        <v>885.8</v>
      </c>
      <c r="E62" s="104">
        <f t="shared" si="10"/>
        <v>0</v>
      </c>
      <c r="F62" s="105">
        <v>128</v>
      </c>
      <c r="G62" s="106">
        <f t="shared" si="11"/>
        <v>0</v>
      </c>
    </row>
    <row r="63" spans="1:7" ht="15.75" customHeight="1">
      <c r="A63" s="79" t="s">
        <v>1125</v>
      </c>
      <c r="B63" s="83">
        <v>842.7</v>
      </c>
      <c r="C63" s="81">
        <v>220</v>
      </c>
      <c r="D63" s="82">
        <v>800</v>
      </c>
      <c r="E63" s="83">
        <f t="shared" si="10"/>
        <v>262.70000000000005</v>
      </c>
      <c r="F63" s="84">
        <v>128</v>
      </c>
      <c r="G63" s="85">
        <f t="shared" si="11"/>
        <v>33625.600000000006</v>
      </c>
    </row>
    <row r="64" spans="1:7" ht="15.75" customHeight="1">
      <c r="A64" s="63" t="s">
        <v>1126</v>
      </c>
      <c r="B64" s="315">
        <v>0</v>
      </c>
      <c r="C64" s="65"/>
      <c r="D64" s="66"/>
      <c r="E64" s="67">
        <f t="shared" si="10"/>
        <v>0</v>
      </c>
      <c r="F64" s="68">
        <v>128</v>
      </c>
      <c r="G64" s="69">
        <f t="shared" si="11"/>
        <v>0</v>
      </c>
    </row>
    <row r="65" spans="1:9" ht="15.75" customHeight="1">
      <c r="A65" s="86" t="s">
        <v>1127</v>
      </c>
      <c r="B65" s="316">
        <v>170</v>
      </c>
      <c r="C65" s="108"/>
      <c r="D65" s="109"/>
      <c r="E65" s="90">
        <f t="shared" si="10"/>
        <v>170</v>
      </c>
      <c r="F65" s="91">
        <v>102</v>
      </c>
      <c r="G65" s="92">
        <f t="shared" si="11"/>
        <v>17340</v>
      </c>
    </row>
    <row r="66" spans="1:9" ht="15.75" customHeight="1">
      <c r="A66" s="78" t="s">
        <v>1128</v>
      </c>
      <c r="B66" s="75">
        <v>1332.5</v>
      </c>
      <c r="C66" s="73">
        <v>240</v>
      </c>
      <c r="D66" s="74">
        <v>733</v>
      </c>
      <c r="E66" s="75">
        <f t="shared" si="10"/>
        <v>839.5</v>
      </c>
      <c r="F66" s="76">
        <v>102</v>
      </c>
      <c r="G66" s="77">
        <f t="shared" si="11"/>
        <v>85629</v>
      </c>
    </row>
    <row r="67" spans="1:9" ht="15.75" customHeight="1">
      <c r="A67" s="100" t="s">
        <v>1129</v>
      </c>
      <c r="B67" s="104">
        <v>845.2</v>
      </c>
      <c r="C67" s="102">
        <v>240</v>
      </c>
      <c r="D67" s="103"/>
      <c r="E67" s="104">
        <f t="shared" si="10"/>
        <v>1085.2</v>
      </c>
      <c r="F67" s="105">
        <v>102</v>
      </c>
      <c r="G67" s="106">
        <f t="shared" si="11"/>
        <v>110690.40000000001</v>
      </c>
    </row>
    <row r="68" spans="1:9" ht="26.25" customHeight="1">
      <c r="A68" s="79" t="s">
        <v>1130</v>
      </c>
      <c r="B68" s="83">
        <v>688.90000000000009</v>
      </c>
      <c r="C68" s="81">
        <v>240</v>
      </c>
      <c r="D68" s="82">
        <v>220</v>
      </c>
      <c r="E68" s="83">
        <f t="shared" si="10"/>
        <v>708.90000000000009</v>
      </c>
      <c r="F68" s="84">
        <v>102</v>
      </c>
      <c r="G68" s="85">
        <f t="shared" si="11"/>
        <v>72307.8</v>
      </c>
    </row>
    <row r="69" spans="1:9" ht="15.75" customHeight="1">
      <c r="A69" s="63" t="s">
        <v>1131</v>
      </c>
      <c r="B69" s="315">
        <v>175</v>
      </c>
      <c r="C69" s="65"/>
      <c r="D69" s="66"/>
      <c r="E69" s="67">
        <f t="shared" si="10"/>
        <v>175</v>
      </c>
      <c r="F69" s="68">
        <v>102</v>
      </c>
      <c r="G69" s="69">
        <f t="shared" si="11"/>
        <v>17850</v>
      </c>
    </row>
    <row r="70" spans="1:9" ht="15.75" customHeight="1">
      <c r="A70" s="260" t="s">
        <v>84</v>
      </c>
      <c r="B70" s="171">
        <f t="shared" ref="B70:E70" si="12">SUM(B43:B69)</f>
        <v>14607.2</v>
      </c>
      <c r="C70" s="171">
        <f t="shared" si="12"/>
        <v>3778.9</v>
      </c>
      <c r="D70" s="171">
        <f t="shared" si="12"/>
        <v>5249.4</v>
      </c>
      <c r="E70" s="261">
        <f t="shared" si="12"/>
        <v>13136.700000000003</v>
      </c>
      <c r="F70" s="262"/>
      <c r="G70" s="263">
        <f>SUM(G45:G69)</f>
        <v>1434956.4</v>
      </c>
    </row>
    <row r="71" spans="1:9" ht="15.75" customHeight="1"/>
    <row r="72" spans="1:9" ht="15.75" customHeight="1">
      <c r="A72" s="264"/>
      <c r="B72" s="133"/>
      <c r="C72" s="133"/>
      <c r="D72" s="133"/>
      <c r="E72" s="133"/>
      <c r="F72" s="534"/>
      <c r="G72" s="522"/>
      <c r="H72" s="522"/>
      <c r="I72" s="265"/>
    </row>
    <row r="73" spans="1:9" ht="15.75" customHeight="1">
      <c r="A73" s="135" t="s">
        <v>92</v>
      </c>
      <c r="B73" s="136" t="s">
        <v>40</v>
      </c>
      <c r="C73" s="137" t="s">
        <v>93</v>
      </c>
      <c r="D73" s="137" t="s">
        <v>42</v>
      </c>
      <c r="E73" s="137" t="s">
        <v>94</v>
      </c>
      <c r="F73" s="137" t="s">
        <v>95</v>
      </c>
      <c r="G73" s="137" t="s">
        <v>96</v>
      </c>
      <c r="H73" s="138" t="s">
        <v>55</v>
      </c>
    </row>
    <row r="74" spans="1:9" ht="15.75" customHeight="1">
      <c r="A74" s="139" t="s">
        <v>97</v>
      </c>
      <c r="B74" s="140" t="s">
        <v>98</v>
      </c>
      <c r="C74" s="36">
        <v>0</v>
      </c>
      <c r="D74" s="141"/>
      <c r="E74" s="15"/>
      <c r="F74" s="36">
        <f t="shared" ref="F74:F100" si="13">C74+D74-E74</f>
        <v>0</v>
      </c>
      <c r="G74" s="142">
        <v>178</v>
      </c>
      <c r="H74" s="143">
        <f t="shared" ref="H74:H93" si="14">F74*G74</f>
        <v>0</v>
      </c>
    </row>
    <row r="75" spans="1:9" ht="15.75" customHeight="1">
      <c r="A75" s="9" t="s">
        <v>99</v>
      </c>
      <c r="B75" s="140" t="s">
        <v>100</v>
      </c>
      <c r="C75" s="36">
        <v>625</v>
      </c>
      <c r="D75" s="141"/>
      <c r="E75" s="15"/>
      <c r="F75" s="36">
        <f t="shared" si="13"/>
        <v>625</v>
      </c>
      <c r="G75" s="142">
        <v>178</v>
      </c>
      <c r="H75" s="143">
        <f t="shared" si="14"/>
        <v>111250</v>
      </c>
    </row>
    <row r="76" spans="1:9" ht="15.75" customHeight="1">
      <c r="A76" s="144" t="s">
        <v>101</v>
      </c>
      <c r="B76" s="145" t="s">
        <v>98</v>
      </c>
      <c r="C76" s="36">
        <v>950</v>
      </c>
      <c r="D76" s="141"/>
      <c r="E76" s="15"/>
      <c r="F76" s="36">
        <f t="shared" si="13"/>
        <v>950</v>
      </c>
      <c r="G76" s="142">
        <v>45</v>
      </c>
      <c r="H76" s="143">
        <f t="shared" si="14"/>
        <v>42750</v>
      </c>
    </row>
    <row r="77" spans="1:9" ht="15.75" customHeight="1">
      <c r="A77" s="144" t="s">
        <v>97</v>
      </c>
      <c r="B77" s="145" t="s">
        <v>102</v>
      </c>
      <c r="C77" s="36">
        <v>850</v>
      </c>
      <c r="D77" s="141"/>
      <c r="E77" s="15"/>
      <c r="F77" s="36">
        <f t="shared" si="13"/>
        <v>850</v>
      </c>
      <c r="G77" s="142">
        <v>178</v>
      </c>
      <c r="H77" s="143">
        <f t="shared" si="14"/>
        <v>151300</v>
      </c>
    </row>
    <row r="78" spans="1:9" ht="15.75" customHeight="1">
      <c r="A78" s="144" t="s">
        <v>99</v>
      </c>
      <c r="B78" s="145" t="s">
        <v>102</v>
      </c>
      <c r="C78" s="36">
        <v>1000</v>
      </c>
      <c r="D78" s="141"/>
      <c r="E78" s="15"/>
      <c r="F78" s="36">
        <f t="shared" si="13"/>
        <v>1000</v>
      </c>
      <c r="G78" s="142">
        <v>178</v>
      </c>
      <c r="H78" s="143">
        <f t="shared" si="14"/>
        <v>178000</v>
      </c>
    </row>
    <row r="79" spans="1:9" ht="15.75" customHeight="1">
      <c r="A79" s="144" t="s">
        <v>101</v>
      </c>
      <c r="B79" s="145" t="s">
        <v>102</v>
      </c>
      <c r="C79" s="36">
        <v>2500</v>
      </c>
      <c r="D79" s="141"/>
      <c r="E79" s="15"/>
      <c r="F79" s="36">
        <f t="shared" si="13"/>
        <v>2500</v>
      </c>
      <c r="G79" s="142">
        <v>45</v>
      </c>
      <c r="H79" s="143">
        <f t="shared" si="14"/>
        <v>112500</v>
      </c>
    </row>
    <row r="80" spans="1:9" ht="15.75" customHeight="1">
      <c r="A80" s="146" t="s">
        <v>103</v>
      </c>
      <c r="B80" s="147" t="s">
        <v>104</v>
      </c>
      <c r="C80" s="36">
        <v>2975</v>
      </c>
      <c r="D80" s="148"/>
      <c r="E80" s="15"/>
      <c r="F80" s="36">
        <f t="shared" si="13"/>
        <v>2975</v>
      </c>
      <c r="G80" s="142">
        <v>27</v>
      </c>
      <c r="H80" s="143">
        <f t="shared" si="14"/>
        <v>80325</v>
      </c>
    </row>
    <row r="81" spans="1:10" ht="15.75" customHeight="1">
      <c r="A81" s="9" t="s">
        <v>105</v>
      </c>
      <c r="B81" s="140" t="s">
        <v>106</v>
      </c>
      <c r="C81" s="36">
        <v>0</v>
      </c>
      <c r="D81" s="141"/>
      <c r="E81" s="15"/>
      <c r="F81" s="36">
        <f t="shared" si="13"/>
        <v>0</v>
      </c>
      <c r="G81" s="142">
        <v>232</v>
      </c>
      <c r="H81" s="143">
        <f t="shared" si="14"/>
        <v>0</v>
      </c>
    </row>
    <row r="82" spans="1:10" ht="15.75" customHeight="1">
      <c r="A82" s="266" t="s">
        <v>105</v>
      </c>
      <c r="B82" s="267" t="s">
        <v>106</v>
      </c>
      <c r="C82" s="36">
        <v>740</v>
      </c>
      <c r="D82" s="148"/>
      <c r="E82" s="15"/>
      <c r="F82" s="36">
        <f t="shared" si="13"/>
        <v>740</v>
      </c>
      <c r="G82" s="142">
        <v>215</v>
      </c>
      <c r="H82" s="143">
        <f t="shared" si="14"/>
        <v>159100</v>
      </c>
    </row>
    <row r="83" spans="1:10" ht="15.75" customHeight="1">
      <c r="A83" s="144" t="s">
        <v>737</v>
      </c>
      <c r="B83" s="145" t="s">
        <v>108</v>
      </c>
      <c r="C83" s="36">
        <v>117</v>
      </c>
      <c r="D83" s="148"/>
      <c r="E83" s="15"/>
      <c r="F83" s="36">
        <f t="shared" si="13"/>
        <v>117</v>
      </c>
      <c r="G83" s="142">
        <v>623</v>
      </c>
      <c r="H83" s="143">
        <f t="shared" si="14"/>
        <v>72891</v>
      </c>
    </row>
    <row r="84" spans="1:10" ht="15.75" customHeight="1">
      <c r="A84" s="139" t="s">
        <v>109</v>
      </c>
      <c r="B84" s="140" t="s">
        <v>110</v>
      </c>
      <c r="C84" s="36">
        <v>400</v>
      </c>
      <c r="D84" s="141"/>
      <c r="E84" s="15"/>
      <c r="F84" s="36">
        <f t="shared" si="13"/>
        <v>400</v>
      </c>
      <c r="G84" s="142">
        <v>24</v>
      </c>
      <c r="H84" s="143">
        <f t="shared" si="14"/>
        <v>9600</v>
      </c>
    </row>
    <row r="85" spans="1:10" ht="15.75" customHeight="1">
      <c r="A85" s="146" t="s">
        <v>111</v>
      </c>
      <c r="B85" s="150" t="s">
        <v>112</v>
      </c>
      <c r="C85" s="36">
        <v>163.5</v>
      </c>
      <c r="D85" s="141"/>
      <c r="E85" s="15"/>
      <c r="F85" s="36">
        <f t="shared" si="13"/>
        <v>163.5</v>
      </c>
      <c r="G85" s="142">
        <v>59</v>
      </c>
      <c r="H85" s="143">
        <f t="shared" si="14"/>
        <v>9646.5</v>
      </c>
    </row>
    <row r="86" spans="1:10" ht="15.75" customHeight="1">
      <c r="A86" s="146" t="s">
        <v>113</v>
      </c>
      <c r="B86" s="150" t="s">
        <v>112</v>
      </c>
      <c r="C86" s="36">
        <v>0</v>
      </c>
      <c r="D86" s="141"/>
      <c r="E86" s="15"/>
      <c r="F86" s="36">
        <f t="shared" si="13"/>
        <v>0</v>
      </c>
      <c r="G86" s="142">
        <v>60</v>
      </c>
      <c r="H86" s="143">
        <f t="shared" si="14"/>
        <v>0</v>
      </c>
    </row>
    <row r="87" spans="1:10" ht="15.75" customHeight="1">
      <c r="A87" s="146" t="s">
        <v>114</v>
      </c>
      <c r="B87" s="145" t="s">
        <v>115</v>
      </c>
      <c r="C87" s="36">
        <v>0</v>
      </c>
      <c r="D87" s="141"/>
      <c r="E87" s="15"/>
      <c r="F87" s="36">
        <f t="shared" si="13"/>
        <v>0</v>
      </c>
      <c r="G87" s="142">
        <v>2070</v>
      </c>
      <c r="H87" s="143">
        <f t="shared" si="14"/>
        <v>0</v>
      </c>
    </row>
    <row r="88" spans="1:10" ht="15.75" customHeight="1">
      <c r="A88" s="152" t="s">
        <v>114</v>
      </c>
      <c r="B88" s="145" t="s">
        <v>115</v>
      </c>
      <c r="C88" s="36">
        <v>0</v>
      </c>
      <c r="D88" s="141"/>
      <c r="E88" s="151"/>
      <c r="F88" s="36">
        <f t="shared" si="13"/>
        <v>0</v>
      </c>
      <c r="G88" s="142">
        <v>2233.9899999999998</v>
      </c>
      <c r="H88" s="143">
        <f t="shared" si="14"/>
        <v>0</v>
      </c>
    </row>
    <row r="89" spans="1:10" ht="15.75" customHeight="1">
      <c r="A89" s="152" t="s">
        <v>116</v>
      </c>
      <c r="B89" s="145" t="s">
        <v>117</v>
      </c>
      <c r="C89" s="36">
        <v>2</v>
      </c>
      <c r="D89" s="141"/>
      <c r="E89" s="151"/>
      <c r="F89" s="36">
        <f t="shared" si="13"/>
        <v>2</v>
      </c>
      <c r="G89" s="142">
        <v>1924.17</v>
      </c>
      <c r="H89" s="143">
        <f t="shared" si="14"/>
        <v>3848.34</v>
      </c>
    </row>
    <row r="90" spans="1:10" ht="15.75" customHeight="1">
      <c r="A90" s="152" t="s">
        <v>116</v>
      </c>
      <c r="B90" s="145" t="s">
        <v>117</v>
      </c>
      <c r="C90" s="36">
        <v>5</v>
      </c>
      <c r="D90" s="141"/>
      <c r="E90" s="151"/>
      <c r="F90" s="36">
        <f t="shared" si="13"/>
        <v>5</v>
      </c>
      <c r="G90" s="142">
        <v>1867.29</v>
      </c>
      <c r="H90" s="143">
        <f t="shared" si="14"/>
        <v>9336.4500000000007</v>
      </c>
    </row>
    <row r="91" spans="1:10" ht="15.75" customHeight="1">
      <c r="A91" s="146" t="s">
        <v>118</v>
      </c>
      <c r="B91" s="145" t="s">
        <v>115</v>
      </c>
      <c r="C91" s="36">
        <v>6</v>
      </c>
      <c r="D91" s="141"/>
      <c r="E91" s="151"/>
      <c r="F91" s="36">
        <f t="shared" si="13"/>
        <v>6</v>
      </c>
      <c r="G91" s="142">
        <v>1758</v>
      </c>
      <c r="H91" s="143">
        <f t="shared" si="14"/>
        <v>10548</v>
      </c>
    </row>
    <row r="92" spans="1:10" ht="15.75" customHeight="1">
      <c r="A92" s="146" t="s">
        <v>118</v>
      </c>
      <c r="B92" s="145" t="s">
        <v>117</v>
      </c>
      <c r="C92" s="36">
        <v>1</v>
      </c>
      <c r="D92" s="141"/>
      <c r="E92" s="151"/>
      <c r="F92" s="36">
        <f t="shared" si="13"/>
        <v>1</v>
      </c>
      <c r="G92" s="142">
        <v>2549.0300000000002</v>
      </c>
      <c r="H92" s="143">
        <f t="shared" si="14"/>
        <v>2549.0300000000002</v>
      </c>
    </row>
    <row r="93" spans="1:10" ht="15.75" customHeight="1">
      <c r="A93" s="146" t="s">
        <v>118</v>
      </c>
      <c r="B93" s="145" t="s">
        <v>117</v>
      </c>
      <c r="C93" s="36">
        <v>3</v>
      </c>
      <c r="D93" s="141"/>
      <c r="E93" s="151"/>
      <c r="F93" s="36">
        <f t="shared" si="13"/>
        <v>3</v>
      </c>
      <c r="G93" s="142">
        <v>2279.6799999999998</v>
      </c>
      <c r="H93" s="143">
        <f t="shared" si="14"/>
        <v>6839.0399999999991</v>
      </c>
      <c r="J93" s="149"/>
    </row>
    <row r="94" spans="1:10" ht="15.75" customHeight="1">
      <c r="A94" s="157" t="s">
        <v>119</v>
      </c>
      <c r="B94" s="145" t="s">
        <v>115</v>
      </c>
      <c r="C94" s="36">
        <v>-4.0000000000000036E-3</v>
      </c>
      <c r="D94" s="148"/>
      <c r="E94" s="15"/>
      <c r="F94" s="36">
        <f t="shared" si="13"/>
        <v>-4.0000000000000036E-3</v>
      </c>
      <c r="G94" s="142">
        <v>1585.2</v>
      </c>
      <c r="H94" s="143">
        <v>0</v>
      </c>
      <c r="J94" s="149"/>
    </row>
    <row r="95" spans="1:10" ht="15.75" customHeight="1">
      <c r="A95" s="157" t="s">
        <v>119</v>
      </c>
      <c r="B95" s="145" t="s">
        <v>117</v>
      </c>
      <c r="C95" s="36">
        <v>0</v>
      </c>
      <c r="D95" s="148"/>
      <c r="E95" s="15"/>
      <c r="F95" s="36">
        <f t="shared" si="13"/>
        <v>0</v>
      </c>
      <c r="G95" s="142">
        <v>1780.53</v>
      </c>
      <c r="H95" s="143">
        <f t="shared" ref="H95:H122" si="15">F95*G95</f>
        <v>0</v>
      </c>
    </row>
    <row r="96" spans="1:10" ht="15.75" customHeight="1">
      <c r="A96" s="157" t="s">
        <v>119</v>
      </c>
      <c r="B96" s="145" t="s">
        <v>117</v>
      </c>
      <c r="C96" s="36">
        <v>4</v>
      </c>
      <c r="D96" s="148"/>
      <c r="E96" s="15"/>
      <c r="F96" s="36">
        <f t="shared" si="13"/>
        <v>4</v>
      </c>
      <c r="G96" s="142">
        <v>1669.47</v>
      </c>
      <c r="H96" s="143">
        <f t="shared" si="15"/>
        <v>6677.88</v>
      </c>
    </row>
    <row r="97" spans="1:10" ht="15.75" customHeight="1">
      <c r="A97" s="144" t="s">
        <v>120</v>
      </c>
      <c r="B97" s="145" t="s">
        <v>121</v>
      </c>
      <c r="C97" s="36">
        <v>0</v>
      </c>
      <c r="D97" s="141"/>
      <c r="E97" s="15"/>
      <c r="F97" s="36">
        <f t="shared" si="13"/>
        <v>0</v>
      </c>
      <c r="G97" s="142">
        <v>498</v>
      </c>
      <c r="H97" s="143">
        <f t="shared" si="15"/>
        <v>0</v>
      </c>
      <c r="J97" s="149"/>
    </row>
    <row r="98" spans="1:10" ht="15.75" customHeight="1">
      <c r="A98" s="144" t="s">
        <v>122</v>
      </c>
      <c r="B98" s="145" t="s">
        <v>121</v>
      </c>
      <c r="C98" s="36">
        <v>125</v>
      </c>
      <c r="D98" s="141"/>
      <c r="E98" s="15"/>
      <c r="F98" s="36">
        <f t="shared" si="13"/>
        <v>125</v>
      </c>
      <c r="G98" s="142">
        <v>471.21600000000001</v>
      </c>
      <c r="H98" s="143">
        <f t="shared" si="15"/>
        <v>58902</v>
      </c>
    </row>
    <row r="99" spans="1:10" ht="15.75" customHeight="1">
      <c r="A99" s="157" t="s">
        <v>123</v>
      </c>
      <c r="B99" s="145" t="s">
        <v>117</v>
      </c>
      <c r="C99" s="36">
        <v>0</v>
      </c>
      <c r="D99" s="148"/>
      <c r="E99" s="15"/>
      <c r="F99" s="36">
        <f t="shared" si="13"/>
        <v>0</v>
      </c>
      <c r="G99" s="142">
        <v>1891.98</v>
      </c>
      <c r="H99" s="143">
        <f t="shared" si="15"/>
        <v>0</v>
      </c>
    </row>
    <row r="100" spans="1:10" ht="15.75" customHeight="1">
      <c r="A100" s="157" t="s">
        <v>124</v>
      </c>
      <c r="B100" s="145" t="s">
        <v>117</v>
      </c>
      <c r="C100" s="36">
        <v>3</v>
      </c>
      <c r="D100" s="148"/>
      <c r="E100" s="15">
        <v>1</v>
      </c>
      <c r="F100" s="36">
        <f t="shared" si="13"/>
        <v>2</v>
      </c>
      <c r="G100" s="142">
        <v>1711.09</v>
      </c>
      <c r="H100" s="143">
        <f t="shared" si="15"/>
        <v>3422.18</v>
      </c>
    </row>
    <row r="101" spans="1:10" ht="15.75" customHeight="1">
      <c r="A101" s="146" t="s">
        <v>125</v>
      </c>
      <c r="B101" s="145" t="s">
        <v>126</v>
      </c>
      <c r="C101" s="36">
        <v>0</v>
      </c>
      <c r="D101" s="141"/>
      <c r="E101" s="151"/>
      <c r="F101" s="272">
        <v>0</v>
      </c>
      <c r="G101" s="142">
        <v>743.29</v>
      </c>
      <c r="H101" s="143">
        <f t="shared" si="15"/>
        <v>0</v>
      </c>
    </row>
    <row r="102" spans="1:10" ht="15.75" customHeight="1">
      <c r="A102" s="144" t="s">
        <v>128</v>
      </c>
      <c r="B102" s="145" t="s">
        <v>126</v>
      </c>
      <c r="C102" s="36">
        <v>165</v>
      </c>
      <c r="D102" s="141"/>
      <c r="E102" s="15"/>
      <c r="F102" s="36">
        <f t="shared" ref="F102:F127" si="16">C102+D102-E102</f>
        <v>165</v>
      </c>
      <c r="G102" s="142">
        <v>559.19762200000002</v>
      </c>
      <c r="H102" s="143">
        <f t="shared" si="15"/>
        <v>92267.607629999999</v>
      </c>
      <c r="I102" s="161"/>
    </row>
    <row r="103" spans="1:10" ht="15.75" customHeight="1">
      <c r="A103" s="144" t="s">
        <v>129</v>
      </c>
      <c r="B103" s="145" t="s">
        <v>115</v>
      </c>
      <c r="C103" s="36">
        <v>300</v>
      </c>
      <c r="D103" s="148"/>
      <c r="E103" s="15">
        <v>25</v>
      </c>
      <c r="F103" s="36">
        <f t="shared" si="16"/>
        <v>275</v>
      </c>
      <c r="G103" s="142">
        <v>384</v>
      </c>
      <c r="H103" s="143">
        <f t="shared" si="15"/>
        <v>105600</v>
      </c>
    </row>
    <row r="104" spans="1:10" ht="15.75" customHeight="1">
      <c r="A104" s="144" t="s">
        <v>130</v>
      </c>
      <c r="B104" s="145" t="s">
        <v>117</v>
      </c>
      <c r="C104" s="36">
        <v>5</v>
      </c>
      <c r="D104" s="141"/>
      <c r="E104" s="151"/>
      <c r="F104" s="36">
        <f t="shared" si="16"/>
        <v>5</v>
      </c>
      <c r="G104" s="142">
        <v>398</v>
      </c>
      <c r="H104" s="143">
        <f t="shared" si="15"/>
        <v>1990</v>
      </c>
    </row>
    <row r="105" spans="1:10" ht="15.75" customHeight="1">
      <c r="A105" s="144" t="s">
        <v>131</v>
      </c>
      <c r="B105" s="145" t="s">
        <v>117</v>
      </c>
      <c r="C105" s="36">
        <v>325</v>
      </c>
      <c r="D105" s="141"/>
      <c r="E105" s="15">
        <v>25</v>
      </c>
      <c r="F105" s="36">
        <f t="shared" si="16"/>
        <v>300</v>
      </c>
      <c r="G105" s="142">
        <v>427</v>
      </c>
      <c r="H105" s="143">
        <f t="shared" si="15"/>
        <v>128100</v>
      </c>
    </row>
    <row r="106" spans="1:10" ht="15.75" customHeight="1">
      <c r="A106" s="144" t="s">
        <v>132</v>
      </c>
      <c r="B106" s="145" t="s">
        <v>117</v>
      </c>
      <c r="C106" s="36">
        <v>5</v>
      </c>
      <c r="D106" s="141"/>
      <c r="E106" s="151"/>
      <c r="F106" s="36">
        <f t="shared" si="16"/>
        <v>5</v>
      </c>
      <c r="G106" s="142">
        <v>688.59</v>
      </c>
      <c r="H106" s="143">
        <f t="shared" si="15"/>
        <v>3442.9500000000003</v>
      </c>
    </row>
    <row r="107" spans="1:10" ht="15.75" customHeight="1">
      <c r="A107" s="157" t="s">
        <v>133</v>
      </c>
      <c r="B107" s="145" t="s">
        <v>117</v>
      </c>
      <c r="C107" s="36">
        <v>50</v>
      </c>
      <c r="D107" s="148"/>
      <c r="E107" s="15"/>
      <c r="F107" s="36">
        <f t="shared" si="16"/>
        <v>50</v>
      </c>
      <c r="G107" s="142">
        <v>522.19000000000005</v>
      </c>
      <c r="H107" s="143">
        <f t="shared" si="15"/>
        <v>26109.500000000004</v>
      </c>
    </row>
    <row r="108" spans="1:10" ht="15.75" customHeight="1">
      <c r="A108" s="144" t="s">
        <v>134</v>
      </c>
      <c r="B108" s="145" t="s">
        <v>117</v>
      </c>
      <c r="C108" s="36">
        <v>10</v>
      </c>
      <c r="D108" s="141"/>
      <c r="E108" s="151"/>
      <c r="F108" s="36">
        <f t="shared" si="16"/>
        <v>10</v>
      </c>
      <c r="G108" s="142">
        <v>504</v>
      </c>
      <c r="H108" s="143">
        <f t="shared" si="15"/>
        <v>5040</v>
      </c>
    </row>
    <row r="109" spans="1:10" ht="15.75" customHeight="1">
      <c r="A109" s="144" t="s">
        <v>135</v>
      </c>
      <c r="B109" s="145" t="s">
        <v>117</v>
      </c>
      <c r="C109" s="36">
        <v>125</v>
      </c>
      <c r="D109" s="141"/>
      <c r="E109" s="15"/>
      <c r="F109" s="36">
        <f t="shared" si="16"/>
        <v>125</v>
      </c>
      <c r="G109" s="142">
        <v>514</v>
      </c>
      <c r="H109" s="143">
        <f t="shared" si="15"/>
        <v>64250</v>
      </c>
    </row>
    <row r="110" spans="1:10" ht="15.75" customHeight="1">
      <c r="A110" s="157" t="s">
        <v>136</v>
      </c>
      <c r="B110" s="145" t="s">
        <v>117</v>
      </c>
      <c r="C110" s="36">
        <v>60</v>
      </c>
      <c r="D110" s="148"/>
      <c r="E110" s="15"/>
      <c r="F110" s="36">
        <f t="shared" si="16"/>
        <v>60</v>
      </c>
      <c r="G110" s="142">
        <v>557</v>
      </c>
      <c r="H110" s="143">
        <f t="shared" si="15"/>
        <v>33420</v>
      </c>
      <c r="J110" s="273"/>
    </row>
    <row r="111" spans="1:10" ht="15.75" customHeight="1">
      <c r="A111" s="157" t="s">
        <v>137</v>
      </c>
      <c r="B111" s="145" t="s">
        <v>117</v>
      </c>
      <c r="C111" s="36">
        <v>40</v>
      </c>
      <c r="D111" s="148"/>
      <c r="E111" s="15"/>
      <c r="F111" s="36">
        <f t="shared" si="16"/>
        <v>40</v>
      </c>
      <c r="G111" s="142">
        <v>524</v>
      </c>
      <c r="H111" s="143">
        <f t="shared" si="15"/>
        <v>20960</v>
      </c>
    </row>
    <row r="112" spans="1:10" ht="15.75" customHeight="1">
      <c r="A112" s="157" t="s">
        <v>138</v>
      </c>
      <c r="B112" s="145" t="s">
        <v>117</v>
      </c>
      <c r="C112" s="36">
        <v>15</v>
      </c>
      <c r="D112" s="148"/>
      <c r="E112" s="15"/>
      <c r="F112" s="36">
        <f t="shared" si="16"/>
        <v>15</v>
      </c>
      <c r="G112" s="142">
        <v>689.75</v>
      </c>
      <c r="H112" s="143">
        <f t="shared" si="15"/>
        <v>10346.25</v>
      </c>
    </row>
    <row r="113" spans="1:10" ht="15.75" customHeight="1">
      <c r="A113" s="157" t="s">
        <v>139</v>
      </c>
      <c r="B113" s="145" t="s">
        <v>117</v>
      </c>
      <c r="C113" s="36">
        <v>85</v>
      </c>
      <c r="D113" s="148"/>
      <c r="E113" s="15"/>
      <c r="F113" s="36">
        <f t="shared" si="16"/>
        <v>85</v>
      </c>
      <c r="G113" s="142">
        <v>629.27</v>
      </c>
      <c r="H113" s="143">
        <f t="shared" si="15"/>
        <v>53487.95</v>
      </c>
    </row>
    <row r="114" spans="1:10" ht="15.75" customHeight="1">
      <c r="A114" s="157" t="s">
        <v>140</v>
      </c>
      <c r="B114" s="145" t="s">
        <v>117</v>
      </c>
      <c r="C114" s="36">
        <v>65</v>
      </c>
      <c r="D114" s="148"/>
      <c r="E114" s="15"/>
      <c r="F114" s="36">
        <f t="shared" si="16"/>
        <v>65</v>
      </c>
      <c r="G114" s="142">
        <v>532.12</v>
      </c>
      <c r="H114" s="143">
        <f t="shared" si="15"/>
        <v>34587.800000000003</v>
      </c>
    </row>
    <row r="115" spans="1:10" ht="15.75" customHeight="1">
      <c r="A115" s="146" t="s">
        <v>141</v>
      </c>
      <c r="B115" s="145" t="s">
        <v>108</v>
      </c>
      <c r="C115" s="36">
        <v>650</v>
      </c>
      <c r="D115" s="141"/>
      <c r="E115" s="151"/>
      <c r="F115" s="36">
        <f t="shared" si="16"/>
        <v>650</v>
      </c>
      <c r="G115" s="142">
        <v>60</v>
      </c>
      <c r="H115" s="143">
        <f t="shared" si="15"/>
        <v>39000</v>
      </c>
    </row>
    <row r="116" spans="1:10" ht="15.75" customHeight="1">
      <c r="A116" s="144" t="s">
        <v>142</v>
      </c>
      <c r="B116" s="145" t="s">
        <v>143</v>
      </c>
      <c r="C116" s="36">
        <v>25</v>
      </c>
      <c r="D116" s="141"/>
      <c r="E116" s="151"/>
      <c r="F116" s="36">
        <f t="shared" si="16"/>
        <v>25</v>
      </c>
      <c r="G116" s="142">
        <v>84</v>
      </c>
      <c r="H116" s="143">
        <f t="shared" si="15"/>
        <v>2100</v>
      </c>
    </row>
    <row r="117" spans="1:10" ht="15.75" customHeight="1">
      <c r="A117" s="157" t="s">
        <v>144</v>
      </c>
      <c r="B117" s="145" t="s">
        <v>117</v>
      </c>
      <c r="C117" s="36">
        <v>0</v>
      </c>
      <c r="D117" s="148"/>
      <c r="E117" s="15"/>
      <c r="F117" s="36">
        <f t="shared" si="16"/>
        <v>0</v>
      </c>
      <c r="G117" s="142">
        <v>194.15</v>
      </c>
      <c r="H117" s="143">
        <f t="shared" si="15"/>
        <v>0</v>
      </c>
    </row>
    <row r="118" spans="1:10" ht="15.75" customHeight="1">
      <c r="A118" s="157" t="s">
        <v>144</v>
      </c>
      <c r="B118" s="145" t="s">
        <v>117</v>
      </c>
      <c r="C118" s="36">
        <v>100</v>
      </c>
      <c r="D118" s="148"/>
      <c r="E118" s="15"/>
      <c r="F118" s="36">
        <f t="shared" si="16"/>
        <v>100</v>
      </c>
      <c r="G118" s="142">
        <v>179.24</v>
      </c>
      <c r="H118" s="143">
        <f t="shared" si="15"/>
        <v>17924</v>
      </c>
    </row>
    <row r="119" spans="1:10" ht="15.75" customHeight="1">
      <c r="A119" s="157" t="s">
        <v>145</v>
      </c>
      <c r="B119" s="145" t="s">
        <v>146</v>
      </c>
      <c r="C119" s="36">
        <v>25</v>
      </c>
      <c r="D119" s="148"/>
      <c r="E119" s="15"/>
      <c r="F119" s="36">
        <f t="shared" si="16"/>
        <v>25</v>
      </c>
      <c r="G119" s="142">
        <v>851.5</v>
      </c>
      <c r="H119" s="143">
        <f t="shared" si="15"/>
        <v>21287.5</v>
      </c>
    </row>
    <row r="120" spans="1:10" ht="15.75" customHeight="1">
      <c r="A120" s="157" t="s">
        <v>147</v>
      </c>
      <c r="B120" s="145" t="s">
        <v>148</v>
      </c>
      <c r="C120" s="36">
        <v>0</v>
      </c>
      <c r="D120" s="148"/>
      <c r="E120" s="15"/>
      <c r="F120" s="36">
        <f t="shared" si="16"/>
        <v>0</v>
      </c>
      <c r="G120" s="142">
        <v>152.5</v>
      </c>
      <c r="H120" s="143">
        <f t="shared" si="15"/>
        <v>0</v>
      </c>
    </row>
    <row r="121" spans="1:10" ht="15.75" customHeight="1">
      <c r="A121" s="157" t="s">
        <v>147</v>
      </c>
      <c r="B121" s="145" t="s">
        <v>149</v>
      </c>
      <c r="C121" s="36">
        <v>0</v>
      </c>
      <c r="D121" s="148"/>
      <c r="E121" s="15"/>
      <c r="F121" s="36">
        <f t="shared" si="16"/>
        <v>0</v>
      </c>
      <c r="G121" s="142">
        <v>173</v>
      </c>
      <c r="H121" s="143">
        <f t="shared" si="15"/>
        <v>0</v>
      </c>
    </row>
    <row r="122" spans="1:10" ht="15.75" customHeight="1">
      <c r="A122" s="157" t="s">
        <v>150</v>
      </c>
      <c r="B122" s="145" t="s">
        <v>151</v>
      </c>
      <c r="C122" s="36">
        <v>6250</v>
      </c>
      <c r="D122" s="148"/>
      <c r="E122" s="15"/>
      <c r="F122" s="36">
        <f t="shared" si="16"/>
        <v>6250</v>
      </c>
      <c r="G122" s="142">
        <v>143</v>
      </c>
      <c r="H122" s="143">
        <f t="shared" si="15"/>
        <v>893750</v>
      </c>
      <c r="J122" s="149"/>
    </row>
    <row r="123" spans="1:10" ht="15.75" customHeight="1">
      <c r="A123" s="157" t="s">
        <v>850</v>
      </c>
      <c r="B123" s="145" t="s">
        <v>851</v>
      </c>
      <c r="C123" s="36">
        <v>0</v>
      </c>
      <c r="D123" s="148"/>
      <c r="E123" s="15"/>
      <c r="F123" s="36">
        <f t="shared" si="16"/>
        <v>0</v>
      </c>
      <c r="G123" s="142">
        <v>149</v>
      </c>
      <c r="H123" s="143">
        <f>G123*F123</f>
        <v>0</v>
      </c>
    </row>
    <row r="124" spans="1:10" ht="15.75" customHeight="1">
      <c r="A124" s="157" t="s">
        <v>152</v>
      </c>
      <c r="B124" s="145" t="s">
        <v>153</v>
      </c>
      <c r="C124" s="36">
        <v>35.933999999999997</v>
      </c>
      <c r="D124" s="148"/>
      <c r="E124" s="15"/>
      <c r="F124" s="36">
        <f t="shared" si="16"/>
        <v>35.933999999999997</v>
      </c>
      <c r="G124" s="142">
        <v>2196.6</v>
      </c>
      <c r="H124" s="143">
        <f t="shared" ref="H124:H127" si="17">F124*G124</f>
        <v>78932.624399999986</v>
      </c>
    </row>
    <row r="125" spans="1:10" ht="15.75" customHeight="1">
      <c r="A125" s="146" t="s">
        <v>154</v>
      </c>
      <c r="B125" s="145" t="s">
        <v>155</v>
      </c>
      <c r="C125" s="36">
        <v>920</v>
      </c>
      <c r="D125" s="141"/>
      <c r="E125" s="151"/>
      <c r="F125" s="36">
        <f t="shared" si="16"/>
        <v>920</v>
      </c>
      <c r="G125" s="142">
        <v>45</v>
      </c>
      <c r="H125" s="143">
        <f t="shared" si="17"/>
        <v>41400</v>
      </c>
    </row>
    <row r="126" spans="1:10" ht="15.75" customHeight="1">
      <c r="A126" s="163" t="s">
        <v>156</v>
      </c>
      <c r="B126" s="164" t="s">
        <v>117</v>
      </c>
      <c r="C126" s="36">
        <v>0</v>
      </c>
      <c r="D126" s="148"/>
      <c r="E126" s="15"/>
      <c r="F126" s="36">
        <f t="shared" si="16"/>
        <v>0</v>
      </c>
      <c r="G126" s="165">
        <v>168.11</v>
      </c>
      <c r="H126" s="143">
        <f t="shared" si="17"/>
        <v>0</v>
      </c>
    </row>
    <row r="127" spans="1:10" ht="15.75" customHeight="1">
      <c r="A127" s="163" t="s">
        <v>1132</v>
      </c>
      <c r="B127" s="164" t="s">
        <v>117</v>
      </c>
      <c r="C127" s="36">
        <v>24.6</v>
      </c>
      <c r="D127" s="148"/>
      <c r="E127" s="15"/>
      <c r="F127" s="36">
        <f t="shared" si="16"/>
        <v>24.6</v>
      </c>
      <c r="G127" s="165">
        <v>129</v>
      </c>
      <c r="H127" s="143">
        <f t="shared" si="17"/>
        <v>3173.4</v>
      </c>
    </row>
    <row r="128" spans="1:10" ht="15.75" customHeight="1">
      <c r="A128" s="163" t="s">
        <v>159</v>
      </c>
      <c r="B128" s="164"/>
      <c r="C128" s="36"/>
      <c r="D128" s="15"/>
      <c r="E128" s="15"/>
      <c r="F128" s="36"/>
      <c r="G128" s="165"/>
      <c r="H128" s="143">
        <f>G128*F128</f>
        <v>0</v>
      </c>
    </row>
    <row r="129" spans="1:10" ht="15.75" customHeight="1">
      <c r="A129" s="167" t="s">
        <v>160</v>
      </c>
      <c r="B129" s="168"/>
      <c r="C129" s="169">
        <f t="shared" ref="C129:F129" si="18">SUM(C74:C128)</f>
        <v>19750.03</v>
      </c>
      <c r="D129" s="170">
        <f t="shared" si="18"/>
        <v>0</v>
      </c>
      <c r="E129" s="170">
        <f t="shared" si="18"/>
        <v>51</v>
      </c>
      <c r="F129" s="171">
        <f t="shared" si="18"/>
        <v>19699.03</v>
      </c>
      <c r="G129" s="172"/>
      <c r="H129" s="173">
        <f>SUM(H74:H128)</f>
        <v>2706655.0020300001</v>
      </c>
    </row>
    <row r="130" spans="1:10" ht="15.75" customHeight="1"/>
    <row r="131" spans="1:10" ht="15.75" customHeight="1">
      <c r="A131" s="535" t="s">
        <v>161</v>
      </c>
      <c r="B131" s="536"/>
      <c r="C131" s="536"/>
      <c r="D131" s="536"/>
      <c r="E131" s="536"/>
      <c r="F131" s="536"/>
      <c r="G131" s="536"/>
      <c r="H131" s="536"/>
      <c r="I131" s="1"/>
    </row>
    <row r="132" spans="1:10" ht="15.75" customHeight="1">
      <c r="A132" s="174" t="s">
        <v>162</v>
      </c>
      <c r="B132" s="175" t="s">
        <v>40</v>
      </c>
      <c r="C132" s="176" t="s">
        <v>163</v>
      </c>
      <c r="D132" s="177" t="s">
        <v>42</v>
      </c>
      <c r="E132" s="178" t="s">
        <v>43</v>
      </c>
      <c r="F132" s="176" t="s">
        <v>164</v>
      </c>
      <c r="G132" s="179" t="s">
        <v>96</v>
      </c>
      <c r="H132" s="180" t="s">
        <v>55</v>
      </c>
    </row>
    <row r="133" spans="1:10" ht="15.75" customHeight="1">
      <c r="A133" s="182" t="s">
        <v>165</v>
      </c>
      <c r="B133" s="140" t="s">
        <v>166</v>
      </c>
      <c r="C133" s="183">
        <v>206.95</v>
      </c>
      <c r="D133" s="184"/>
      <c r="E133" s="185"/>
      <c r="F133" s="183">
        <f t="shared" ref="F133:F160" si="19">C133+D133-E133</f>
        <v>206.95</v>
      </c>
      <c r="G133" s="186">
        <v>605</v>
      </c>
      <c r="H133" s="187">
        <f t="shared" ref="H133:H160" si="20">F133*G133</f>
        <v>125204.75</v>
      </c>
      <c r="J133" s="149"/>
    </row>
    <row r="134" spans="1:10" ht="15.75" customHeight="1">
      <c r="A134" s="163" t="s">
        <v>167</v>
      </c>
      <c r="B134" s="145" t="s">
        <v>166</v>
      </c>
      <c r="C134" s="36">
        <v>214.6</v>
      </c>
      <c r="D134" s="148"/>
      <c r="E134" s="15"/>
      <c r="F134" s="183">
        <f t="shared" si="19"/>
        <v>214.6</v>
      </c>
      <c r="G134" s="17">
        <v>605</v>
      </c>
      <c r="H134" s="187">
        <f t="shared" si="20"/>
        <v>129833</v>
      </c>
      <c r="J134" s="149"/>
    </row>
    <row r="135" spans="1:10" ht="15.75" customHeight="1">
      <c r="A135" s="163" t="s">
        <v>168</v>
      </c>
      <c r="B135" s="145" t="s">
        <v>166</v>
      </c>
      <c r="C135" s="36">
        <v>220.32</v>
      </c>
      <c r="D135" s="148"/>
      <c r="E135" s="15"/>
      <c r="F135" s="183">
        <f t="shared" si="19"/>
        <v>220.32</v>
      </c>
      <c r="G135" s="17">
        <v>605</v>
      </c>
      <c r="H135" s="187">
        <f t="shared" si="20"/>
        <v>133293.6</v>
      </c>
      <c r="J135" s="166"/>
    </row>
    <row r="136" spans="1:10" ht="15.75" customHeight="1">
      <c r="A136" s="163" t="s">
        <v>169</v>
      </c>
      <c r="B136" s="145" t="s">
        <v>166</v>
      </c>
      <c r="C136" s="36">
        <v>202.4</v>
      </c>
      <c r="D136" s="148"/>
      <c r="E136" s="15"/>
      <c r="F136" s="183">
        <f t="shared" si="19"/>
        <v>202.4</v>
      </c>
      <c r="G136" s="17">
        <v>605</v>
      </c>
      <c r="H136" s="187">
        <f t="shared" si="20"/>
        <v>122452</v>
      </c>
      <c r="J136" s="149"/>
    </row>
    <row r="137" spans="1:10" ht="15.75" customHeight="1">
      <c r="A137" s="189" t="s">
        <v>170</v>
      </c>
      <c r="B137" s="145" t="s">
        <v>166</v>
      </c>
      <c r="C137" s="183">
        <v>350.47</v>
      </c>
      <c r="D137" s="184"/>
      <c r="E137" s="15"/>
      <c r="F137" s="183">
        <f t="shared" si="19"/>
        <v>350.47</v>
      </c>
      <c r="G137" s="190">
        <v>625</v>
      </c>
      <c r="H137" s="187">
        <f t="shared" si="20"/>
        <v>219043.75000000003</v>
      </c>
    </row>
    <row r="138" spans="1:10" ht="15.75" customHeight="1">
      <c r="A138" s="189" t="s">
        <v>171</v>
      </c>
      <c r="B138" s="145" t="s">
        <v>166</v>
      </c>
      <c r="C138" s="183">
        <v>180.15</v>
      </c>
      <c r="D138" s="184"/>
      <c r="E138" s="15"/>
      <c r="F138" s="183">
        <f t="shared" si="19"/>
        <v>180.15</v>
      </c>
      <c r="G138" s="17">
        <v>692</v>
      </c>
      <c r="H138" s="187">
        <f t="shared" si="20"/>
        <v>124663.8</v>
      </c>
    </row>
    <row r="139" spans="1:10" ht="15.75" customHeight="1">
      <c r="A139" s="189" t="s">
        <v>1133</v>
      </c>
      <c r="B139" s="145" t="s">
        <v>166</v>
      </c>
      <c r="C139" s="36">
        <v>274</v>
      </c>
      <c r="D139" s="184"/>
      <c r="E139" s="15"/>
      <c r="F139" s="183">
        <f t="shared" si="19"/>
        <v>274</v>
      </c>
      <c r="G139" s="17">
        <v>682</v>
      </c>
      <c r="H139" s="187">
        <f t="shared" si="20"/>
        <v>186868</v>
      </c>
    </row>
    <row r="140" spans="1:10" ht="15.75" customHeight="1">
      <c r="A140" s="189" t="s">
        <v>173</v>
      </c>
      <c r="B140" s="145" t="s">
        <v>166</v>
      </c>
      <c r="C140" s="183">
        <v>0</v>
      </c>
      <c r="D140" s="184"/>
      <c r="E140" s="15"/>
      <c r="F140" s="183">
        <f t="shared" si="19"/>
        <v>0</v>
      </c>
      <c r="G140" s="17">
        <v>414</v>
      </c>
      <c r="H140" s="187">
        <f t="shared" si="20"/>
        <v>0</v>
      </c>
    </row>
    <row r="141" spans="1:10" ht="15.75" customHeight="1">
      <c r="A141" s="191" t="s">
        <v>174</v>
      </c>
      <c r="B141" s="192" t="s">
        <v>175</v>
      </c>
      <c r="C141" s="36">
        <v>17245</v>
      </c>
      <c r="D141" s="148"/>
      <c r="E141" s="15"/>
      <c r="F141" s="183">
        <f t="shared" si="19"/>
        <v>17245</v>
      </c>
      <c r="G141" s="17">
        <v>17.399999999999999</v>
      </c>
      <c r="H141" s="187">
        <f t="shared" si="20"/>
        <v>300063</v>
      </c>
      <c r="J141" s="181"/>
    </row>
    <row r="142" spans="1:10" ht="15.75" customHeight="1">
      <c r="A142" s="163" t="s">
        <v>176</v>
      </c>
      <c r="B142" s="15" t="s">
        <v>177</v>
      </c>
      <c r="C142" s="36">
        <v>0</v>
      </c>
      <c r="D142" s="148"/>
      <c r="E142" s="15"/>
      <c r="F142" s="183">
        <f t="shared" si="19"/>
        <v>0</v>
      </c>
      <c r="G142" s="17">
        <v>3.86</v>
      </c>
      <c r="H142" s="187">
        <f t="shared" si="20"/>
        <v>0</v>
      </c>
      <c r="J142" s="188"/>
    </row>
    <row r="143" spans="1:10" ht="15.75" customHeight="1">
      <c r="A143" s="163" t="s">
        <v>178</v>
      </c>
      <c r="B143" s="145" t="s">
        <v>179</v>
      </c>
      <c r="C143" s="36">
        <v>91</v>
      </c>
      <c r="D143" s="148"/>
      <c r="E143" s="15"/>
      <c r="F143" s="183">
        <f t="shared" si="19"/>
        <v>91</v>
      </c>
      <c r="G143" s="17">
        <v>432.82</v>
      </c>
      <c r="H143" s="187">
        <f t="shared" si="20"/>
        <v>39386.620000000003</v>
      </c>
      <c r="J143" s="188"/>
    </row>
    <row r="144" spans="1:10" ht="15.75" customHeight="1">
      <c r="A144" s="163" t="s">
        <v>180</v>
      </c>
      <c r="B144" s="145" t="s">
        <v>179</v>
      </c>
      <c r="C144" s="36">
        <v>0</v>
      </c>
      <c r="D144" s="148"/>
      <c r="E144" s="15"/>
      <c r="F144" s="183">
        <f t="shared" si="19"/>
        <v>0</v>
      </c>
      <c r="G144" s="17">
        <v>4</v>
      </c>
      <c r="H144" s="187">
        <f t="shared" si="20"/>
        <v>0</v>
      </c>
      <c r="J144" s="188"/>
    </row>
    <row r="145" spans="1:10" ht="15.75" customHeight="1">
      <c r="A145" s="146" t="s">
        <v>181</v>
      </c>
      <c r="B145" s="145" t="s">
        <v>179</v>
      </c>
      <c r="C145" s="36">
        <v>1077</v>
      </c>
      <c r="D145" s="148"/>
      <c r="E145" s="15"/>
      <c r="F145" s="183">
        <f t="shared" si="19"/>
        <v>1077</v>
      </c>
      <c r="G145" s="17">
        <v>2.9</v>
      </c>
      <c r="H145" s="187">
        <f t="shared" si="20"/>
        <v>3123.2999999999997</v>
      </c>
      <c r="J145" s="188"/>
    </row>
    <row r="146" spans="1:10" ht="15.75" customHeight="1">
      <c r="A146" s="146" t="s">
        <v>182</v>
      </c>
      <c r="B146" s="145" t="s">
        <v>179</v>
      </c>
      <c r="C146" s="36">
        <v>0</v>
      </c>
      <c r="D146" s="148"/>
      <c r="E146" s="15"/>
      <c r="F146" s="183">
        <f t="shared" si="19"/>
        <v>0</v>
      </c>
      <c r="G146" s="17">
        <v>499.4</v>
      </c>
      <c r="H146" s="187">
        <f t="shared" si="20"/>
        <v>0</v>
      </c>
      <c r="J146" s="149"/>
    </row>
    <row r="147" spans="1:10" ht="15.75" customHeight="1">
      <c r="A147" s="191" t="s">
        <v>183</v>
      </c>
      <c r="B147" s="193" t="s">
        <v>184</v>
      </c>
      <c r="C147" s="194">
        <v>4342</v>
      </c>
      <c r="D147" s="195"/>
      <c r="E147" s="196"/>
      <c r="F147" s="183">
        <f t="shared" si="19"/>
        <v>4342</v>
      </c>
      <c r="G147" s="197">
        <v>24.995999999999999</v>
      </c>
      <c r="H147" s="187">
        <f t="shared" si="20"/>
        <v>108532.632</v>
      </c>
      <c r="J147" s="149"/>
    </row>
    <row r="148" spans="1:10" ht="15.75" customHeight="1">
      <c r="A148" s="146" t="s">
        <v>185</v>
      </c>
      <c r="B148" s="145" t="s">
        <v>184</v>
      </c>
      <c r="C148" s="36">
        <v>2000</v>
      </c>
      <c r="D148" s="148"/>
      <c r="E148" s="15"/>
      <c r="F148" s="183">
        <f t="shared" si="19"/>
        <v>2000</v>
      </c>
      <c r="G148" s="17">
        <v>27.552</v>
      </c>
      <c r="H148" s="187">
        <f t="shared" si="20"/>
        <v>55104</v>
      </c>
      <c r="J148" s="274"/>
    </row>
    <row r="149" spans="1:10" ht="15.75" customHeight="1">
      <c r="A149" s="146" t="s">
        <v>186</v>
      </c>
      <c r="B149" s="145" t="s">
        <v>184</v>
      </c>
      <c r="C149" s="36">
        <v>14000</v>
      </c>
      <c r="D149" s="148"/>
      <c r="E149" s="15"/>
      <c r="F149" s="183">
        <f t="shared" si="19"/>
        <v>14000</v>
      </c>
      <c r="G149" s="17">
        <v>13.788</v>
      </c>
      <c r="H149" s="187">
        <f t="shared" si="20"/>
        <v>193032</v>
      </c>
      <c r="J149" s="274"/>
    </row>
    <row r="150" spans="1:10" ht="15.75" customHeight="1">
      <c r="A150" s="146" t="s">
        <v>187</v>
      </c>
      <c r="B150" s="145" t="s">
        <v>184</v>
      </c>
      <c r="C150" s="36">
        <v>0</v>
      </c>
      <c r="D150" s="148"/>
      <c r="E150" s="15"/>
      <c r="F150" s="183">
        <f t="shared" si="19"/>
        <v>0</v>
      </c>
      <c r="G150" s="17">
        <v>24.744</v>
      </c>
      <c r="H150" s="187">
        <f t="shared" si="20"/>
        <v>0</v>
      </c>
      <c r="J150" s="274"/>
    </row>
    <row r="151" spans="1:10" ht="15.75" customHeight="1">
      <c r="A151" s="163" t="s">
        <v>188</v>
      </c>
      <c r="B151" s="145" t="s">
        <v>184</v>
      </c>
      <c r="C151" s="36">
        <v>0</v>
      </c>
      <c r="D151" s="148"/>
      <c r="E151" s="15"/>
      <c r="F151" s="183">
        <f t="shared" si="19"/>
        <v>0</v>
      </c>
      <c r="G151" s="17">
        <v>13.79</v>
      </c>
      <c r="H151" s="187">
        <f t="shared" si="20"/>
        <v>0</v>
      </c>
      <c r="J151" s="188"/>
    </row>
    <row r="152" spans="1:10" ht="15.75" customHeight="1">
      <c r="A152" s="199" t="s">
        <v>189</v>
      </c>
      <c r="B152" s="185" t="s">
        <v>190</v>
      </c>
      <c r="C152" s="183">
        <v>1280</v>
      </c>
      <c r="D152" s="184"/>
      <c r="E152" s="185"/>
      <c r="F152" s="183">
        <f t="shared" si="19"/>
        <v>1280</v>
      </c>
      <c r="G152" s="186">
        <v>33</v>
      </c>
      <c r="H152" s="187">
        <f t="shared" si="20"/>
        <v>42240</v>
      </c>
      <c r="J152" s="188"/>
    </row>
    <row r="153" spans="1:10" ht="15.75" customHeight="1">
      <c r="A153" s="200" t="s">
        <v>191</v>
      </c>
      <c r="B153" s="145" t="s">
        <v>192</v>
      </c>
      <c r="C153" s="36">
        <v>282.71999999999997</v>
      </c>
      <c r="D153" s="148"/>
      <c r="E153" s="15">
        <v>16</v>
      </c>
      <c r="F153" s="183">
        <f t="shared" si="19"/>
        <v>266.71999999999997</v>
      </c>
      <c r="G153" s="17">
        <v>715</v>
      </c>
      <c r="H153" s="187">
        <f t="shared" si="20"/>
        <v>190704.8</v>
      </c>
      <c r="J153" s="188"/>
    </row>
    <row r="154" spans="1:10" ht="15.75" customHeight="1">
      <c r="A154" s="200" t="s">
        <v>193</v>
      </c>
      <c r="B154" s="145" t="s">
        <v>192</v>
      </c>
      <c r="C154" s="36">
        <v>254.45999999999998</v>
      </c>
      <c r="D154" s="148"/>
      <c r="E154" s="15"/>
      <c r="F154" s="183">
        <f t="shared" si="19"/>
        <v>254.45999999999998</v>
      </c>
      <c r="G154" s="17">
        <v>850</v>
      </c>
      <c r="H154" s="187">
        <f t="shared" si="20"/>
        <v>216290.99999999997</v>
      </c>
      <c r="J154" s="188"/>
    </row>
    <row r="155" spans="1:10" ht="15.75" customHeight="1">
      <c r="A155" s="200" t="s">
        <v>194</v>
      </c>
      <c r="B155" s="145" t="s">
        <v>192</v>
      </c>
      <c r="C155" s="36">
        <v>231.28</v>
      </c>
      <c r="D155" s="148"/>
      <c r="E155" s="15"/>
      <c r="F155" s="183">
        <f t="shared" si="19"/>
        <v>231.28</v>
      </c>
      <c r="G155" s="17">
        <v>850</v>
      </c>
      <c r="H155" s="187">
        <f t="shared" si="20"/>
        <v>196588</v>
      </c>
      <c r="J155" s="188"/>
    </row>
    <row r="156" spans="1:10" ht="15.75" customHeight="1">
      <c r="A156" s="146" t="s">
        <v>195</v>
      </c>
      <c r="B156" s="145" t="s">
        <v>192</v>
      </c>
      <c r="C156" s="36">
        <v>210.54</v>
      </c>
      <c r="D156" s="148"/>
      <c r="E156" s="15"/>
      <c r="F156" s="183">
        <f t="shared" si="19"/>
        <v>210.54</v>
      </c>
      <c r="G156" s="17">
        <v>741</v>
      </c>
      <c r="H156" s="187">
        <f t="shared" si="20"/>
        <v>156010.13999999998</v>
      </c>
      <c r="J156" s="188"/>
    </row>
    <row r="157" spans="1:10" ht="15.75" customHeight="1">
      <c r="A157" s="146" t="s">
        <v>196</v>
      </c>
      <c r="B157" s="145" t="s">
        <v>197</v>
      </c>
      <c r="C157" s="36">
        <v>17.460000000000012</v>
      </c>
      <c r="D157" s="148"/>
      <c r="E157" s="15">
        <v>17.46</v>
      </c>
      <c r="F157" s="183">
        <f t="shared" si="19"/>
        <v>0</v>
      </c>
      <c r="G157" s="17">
        <v>290</v>
      </c>
      <c r="H157" s="187">
        <f t="shared" si="20"/>
        <v>0</v>
      </c>
      <c r="J157" s="188"/>
    </row>
    <row r="158" spans="1:10" ht="15.75" customHeight="1">
      <c r="A158" s="146" t="s">
        <v>198</v>
      </c>
      <c r="B158" s="145" t="s">
        <v>197</v>
      </c>
      <c r="C158" s="36">
        <v>157.05000000000001</v>
      </c>
      <c r="D158" s="148"/>
      <c r="E158" s="15"/>
      <c r="F158" s="183">
        <f t="shared" si="19"/>
        <v>157.05000000000001</v>
      </c>
      <c r="G158" s="17">
        <v>280</v>
      </c>
      <c r="H158" s="187">
        <f t="shared" si="20"/>
        <v>43974</v>
      </c>
      <c r="J158" s="188"/>
    </row>
    <row r="159" spans="1:10" ht="15.75" customHeight="1">
      <c r="A159" s="146" t="s">
        <v>199</v>
      </c>
      <c r="B159" s="15" t="s">
        <v>200</v>
      </c>
      <c r="C159" s="36">
        <v>16800</v>
      </c>
      <c r="D159" s="148"/>
      <c r="E159" s="15"/>
      <c r="F159" s="183">
        <f t="shared" si="19"/>
        <v>16800</v>
      </c>
      <c r="G159" s="17">
        <v>5.3</v>
      </c>
      <c r="H159" s="187">
        <f t="shared" si="20"/>
        <v>89040</v>
      </c>
      <c r="J159" s="188"/>
    </row>
    <row r="160" spans="1:10" ht="15.75" customHeight="1">
      <c r="A160" s="200" t="s">
        <v>201</v>
      </c>
      <c r="B160" s="145" t="s">
        <v>202</v>
      </c>
      <c r="C160" s="36">
        <v>0</v>
      </c>
      <c r="D160" s="148"/>
      <c r="E160" s="15"/>
      <c r="F160" s="183">
        <f t="shared" si="19"/>
        <v>0</v>
      </c>
      <c r="G160" s="17">
        <v>5</v>
      </c>
      <c r="H160" s="187">
        <f t="shared" si="20"/>
        <v>0</v>
      </c>
      <c r="J160" s="188"/>
    </row>
    <row r="161" spans="1:15" ht="15.75" customHeight="1">
      <c r="A161" s="275" t="s">
        <v>203</v>
      </c>
      <c r="B161" s="276"/>
      <c r="C161" s="169">
        <f t="shared" ref="C161:F161" si="21">SUM(C133:C160)</f>
        <v>59637.4</v>
      </c>
      <c r="D161" s="277">
        <f t="shared" si="21"/>
        <v>0</v>
      </c>
      <c r="E161" s="277">
        <f t="shared" si="21"/>
        <v>33.46</v>
      </c>
      <c r="F161" s="169">
        <f t="shared" si="21"/>
        <v>59603.94</v>
      </c>
      <c r="G161" s="276"/>
      <c r="H161" s="278">
        <f>SUM(H133:H160)</f>
        <v>2675448.392</v>
      </c>
      <c r="J161" s="188"/>
    </row>
    <row r="162" spans="1:15" ht="15.75" customHeight="1">
      <c r="J162" s="188"/>
    </row>
    <row r="163" spans="1:15" ht="15.75" customHeight="1">
      <c r="A163" s="279"/>
      <c r="B163" s="280"/>
      <c r="C163" s="279"/>
      <c r="D163" s="279"/>
      <c r="E163" s="279"/>
      <c r="F163" s="279"/>
      <c r="G163" s="279"/>
      <c r="H163" s="279"/>
      <c r="J163" s="281" t="s">
        <v>390</v>
      </c>
    </row>
    <row r="164" spans="1:15" ht="15.75" customHeight="1">
      <c r="A164" s="282" t="s">
        <v>209</v>
      </c>
      <c r="B164" s="283" t="s">
        <v>211</v>
      </c>
      <c r="C164" s="283" t="s">
        <v>391</v>
      </c>
      <c r="D164" s="284" t="s">
        <v>392</v>
      </c>
      <c r="E164" s="285" t="s">
        <v>393</v>
      </c>
      <c r="F164" s="286" t="s">
        <v>212</v>
      </c>
      <c r="G164" s="287" t="s">
        <v>214</v>
      </c>
      <c r="H164" s="283" t="s">
        <v>55</v>
      </c>
      <c r="J164" s="188">
        <f>SUM(H165:H178)</f>
        <v>15014.7</v>
      </c>
    </row>
    <row r="165" spans="1:15" ht="15.75" customHeight="1">
      <c r="A165" s="288" t="s">
        <v>215</v>
      </c>
      <c r="B165" s="15" t="s">
        <v>216</v>
      </c>
      <c r="C165" s="36">
        <v>0</v>
      </c>
      <c r="D165" s="317"/>
      <c r="E165" s="318">
        <f t="shared" ref="E165:E178" si="22">C165+D165</f>
        <v>0</v>
      </c>
      <c r="F165" s="15"/>
      <c r="G165" s="15">
        <v>77</v>
      </c>
      <c r="H165" s="15">
        <f t="shared" ref="H165:H177" si="23">E165*G165</f>
        <v>0</v>
      </c>
      <c r="J165" s="24"/>
    </row>
    <row r="166" spans="1:15" ht="15.75" customHeight="1">
      <c r="A166" s="288" t="s">
        <v>218</v>
      </c>
      <c r="B166" s="15" t="s">
        <v>216</v>
      </c>
      <c r="C166" s="36">
        <v>0</v>
      </c>
      <c r="D166" s="317"/>
      <c r="E166" s="318">
        <f t="shared" si="22"/>
        <v>0</v>
      </c>
      <c r="F166" s="15"/>
      <c r="G166" s="15">
        <v>128</v>
      </c>
      <c r="H166" s="15">
        <f t="shared" si="23"/>
        <v>0</v>
      </c>
      <c r="J166" s="188"/>
    </row>
    <row r="167" spans="1:15" ht="15.75" customHeight="1">
      <c r="A167" s="288" t="s">
        <v>219</v>
      </c>
      <c r="B167" s="15" t="s">
        <v>220</v>
      </c>
      <c r="C167" s="36">
        <v>0</v>
      </c>
      <c r="D167" s="317"/>
      <c r="E167" s="318">
        <f t="shared" si="22"/>
        <v>0</v>
      </c>
      <c r="F167" s="291"/>
      <c r="G167" s="15">
        <v>77</v>
      </c>
      <c r="H167" s="15">
        <f t="shared" si="23"/>
        <v>0</v>
      </c>
      <c r="J167" s="188"/>
    </row>
    <row r="168" spans="1:15" ht="15.75" customHeight="1">
      <c r="A168" s="288" t="s">
        <v>221</v>
      </c>
      <c r="B168" s="15" t="s">
        <v>220</v>
      </c>
      <c r="C168" s="36">
        <v>1.7</v>
      </c>
      <c r="D168" s="317">
        <v>5</v>
      </c>
      <c r="E168" s="318">
        <f t="shared" si="22"/>
        <v>6.7</v>
      </c>
      <c r="F168" s="15"/>
      <c r="G168" s="15">
        <v>102</v>
      </c>
      <c r="H168" s="15">
        <f t="shared" si="23"/>
        <v>683.4</v>
      </c>
      <c r="J168" s="24"/>
    </row>
    <row r="169" spans="1:15" ht="15.75" customHeight="1">
      <c r="A169" s="288" t="s">
        <v>222</v>
      </c>
      <c r="B169" s="15" t="s">
        <v>220</v>
      </c>
      <c r="C169" s="36">
        <v>2.2999999999999998</v>
      </c>
      <c r="D169" s="317">
        <v>3</v>
      </c>
      <c r="E169" s="318">
        <f t="shared" si="22"/>
        <v>5.3</v>
      </c>
      <c r="F169" s="15"/>
      <c r="G169" s="15">
        <v>77</v>
      </c>
      <c r="H169" s="15">
        <f t="shared" si="23"/>
        <v>408.09999999999997</v>
      </c>
      <c r="J169" s="188"/>
    </row>
    <row r="170" spans="1:15" ht="15.75" customHeight="1">
      <c r="A170" s="288" t="s">
        <v>223</v>
      </c>
      <c r="B170" s="15" t="s">
        <v>224</v>
      </c>
      <c r="C170" s="36">
        <v>1.1000000000000001</v>
      </c>
      <c r="D170" s="317"/>
      <c r="E170" s="318">
        <f t="shared" si="22"/>
        <v>1.1000000000000001</v>
      </c>
      <c r="F170" s="15"/>
      <c r="G170" s="15">
        <v>196</v>
      </c>
      <c r="H170" s="15">
        <f t="shared" si="23"/>
        <v>215.60000000000002</v>
      </c>
      <c r="J170" s="134"/>
    </row>
    <row r="171" spans="1:15" ht="15.75" customHeight="1">
      <c r="A171" s="288" t="s">
        <v>225</v>
      </c>
      <c r="B171" s="15" t="s">
        <v>224</v>
      </c>
      <c r="C171" s="36">
        <v>0</v>
      </c>
      <c r="D171" s="317">
        <v>15.5</v>
      </c>
      <c r="E171" s="318">
        <f t="shared" si="22"/>
        <v>15.5</v>
      </c>
      <c r="F171" s="291"/>
      <c r="G171" s="15">
        <v>140</v>
      </c>
      <c r="H171" s="15">
        <f t="shared" si="23"/>
        <v>2170</v>
      </c>
      <c r="I171" s="265"/>
      <c r="J171" s="265"/>
      <c r="K171" s="265"/>
      <c r="L171" s="265"/>
      <c r="M171" s="265"/>
      <c r="N171" s="265"/>
      <c r="O171" s="265"/>
    </row>
    <row r="172" spans="1:15" ht="15.75" customHeight="1">
      <c r="A172" s="288" t="s">
        <v>226</v>
      </c>
      <c r="B172" s="15" t="s">
        <v>227</v>
      </c>
      <c r="C172" s="36">
        <v>7.5</v>
      </c>
      <c r="D172" s="317"/>
      <c r="E172" s="318">
        <f t="shared" si="22"/>
        <v>7.5</v>
      </c>
      <c r="F172" s="291"/>
      <c r="G172" s="15">
        <v>128</v>
      </c>
      <c r="H172" s="15">
        <f t="shared" si="23"/>
        <v>960</v>
      </c>
      <c r="I172" s="265"/>
      <c r="J172" s="265"/>
      <c r="K172" s="265"/>
      <c r="L172" s="265"/>
      <c r="M172" s="265"/>
      <c r="N172" s="265"/>
      <c r="O172" s="265"/>
    </row>
    <row r="173" spans="1:15" ht="15.75" customHeight="1">
      <c r="A173" s="288" t="s">
        <v>228</v>
      </c>
      <c r="B173" s="15" t="s">
        <v>229</v>
      </c>
      <c r="C173" s="36">
        <v>0</v>
      </c>
      <c r="D173" s="317"/>
      <c r="E173" s="318">
        <f t="shared" si="22"/>
        <v>0</v>
      </c>
      <c r="F173" s="291"/>
      <c r="G173" s="15">
        <v>196</v>
      </c>
      <c r="H173" s="15">
        <f t="shared" si="23"/>
        <v>0</v>
      </c>
      <c r="I173" s="292"/>
      <c r="J173" s="265"/>
      <c r="K173" s="265"/>
      <c r="L173" s="265"/>
      <c r="M173" s="265"/>
      <c r="N173" s="265"/>
      <c r="O173" s="265"/>
    </row>
    <row r="174" spans="1:15" ht="15.75" customHeight="1">
      <c r="A174" s="288" t="s">
        <v>230</v>
      </c>
      <c r="B174" s="15" t="s">
        <v>229</v>
      </c>
      <c r="C174" s="36">
        <v>2.2000000000000002</v>
      </c>
      <c r="D174" s="317">
        <v>38</v>
      </c>
      <c r="E174" s="318">
        <f t="shared" si="22"/>
        <v>40.200000000000003</v>
      </c>
      <c r="F174" s="291"/>
      <c r="G174" s="15">
        <v>128</v>
      </c>
      <c r="H174" s="15">
        <f t="shared" si="23"/>
        <v>5145.6000000000004</v>
      </c>
      <c r="I174" s="293"/>
      <c r="J174" s="265"/>
      <c r="K174" s="265"/>
      <c r="L174" s="265"/>
      <c r="M174" s="265"/>
      <c r="N174" s="265"/>
      <c r="O174" s="265"/>
    </row>
    <row r="175" spans="1:15" ht="15.75" customHeight="1">
      <c r="A175" s="288" t="s">
        <v>231</v>
      </c>
      <c r="B175" s="15" t="s">
        <v>224</v>
      </c>
      <c r="C175" s="36">
        <v>3.9</v>
      </c>
      <c r="D175" s="317">
        <v>4.3</v>
      </c>
      <c r="E175" s="318">
        <f t="shared" si="22"/>
        <v>8.1999999999999993</v>
      </c>
      <c r="F175" s="291"/>
      <c r="G175" s="15">
        <v>140</v>
      </c>
      <c r="H175" s="15">
        <f t="shared" si="23"/>
        <v>1148</v>
      </c>
      <c r="I175" s="293"/>
      <c r="J175" s="265"/>
      <c r="K175" s="265"/>
      <c r="L175" s="265"/>
      <c r="M175" s="265"/>
      <c r="N175" s="265"/>
      <c r="O175" s="265"/>
    </row>
    <row r="176" spans="1:15" ht="15.75" customHeight="1">
      <c r="A176" s="294" t="s">
        <v>232</v>
      </c>
      <c r="B176" s="145" t="s">
        <v>233</v>
      </c>
      <c r="C176" s="36">
        <v>3.6</v>
      </c>
      <c r="D176" s="317">
        <v>27</v>
      </c>
      <c r="E176" s="318">
        <f t="shared" si="22"/>
        <v>30.6</v>
      </c>
      <c r="F176" s="295"/>
      <c r="G176" s="15">
        <v>140</v>
      </c>
      <c r="H176" s="15">
        <f t="shared" si="23"/>
        <v>4284</v>
      </c>
      <c r="I176" s="1"/>
      <c r="J176" s="265"/>
      <c r="K176" s="265"/>
      <c r="L176" s="265"/>
      <c r="M176" s="265"/>
      <c r="N176" s="265"/>
      <c r="O176" s="265"/>
    </row>
    <row r="177" spans="1:25" ht="15.75" customHeight="1">
      <c r="A177" s="294" t="s">
        <v>173</v>
      </c>
      <c r="B177" s="296" t="s">
        <v>234</v>
      </c>
      <c r="C177" s="36">
        <v>0</v>
      </c>
      <c r="D177" s="317"/>
      <c r="E177" s="318">
        <f t="shared" si="22"/>
        <v>0</v>
      </c>
      <c r="F177" s="297"/>
      <c r="G177" s="15">
        <v>280</v>
      </c>
      <c r="H177" s="15">
        <f t="shared" si="23"/>
        <v>0</v>
      </c>
      <c r="I177" s="1"/>
      <c r="J177" s="265"/>
      <c r="K177" s="265"/>
      <c r="L177" s="265"/>
      <c r="M177" s="265"/>
      <c r="N177" s="265"/>
      <c r="O177" s="265"/>
    </row>
    <row r="178" spans="1:25" ht="15.75" customHeight="1">
      <c r="A178" s="294" t="s">
        <v>450</v>
      </c>
      <c r="B178" s="296" t="s">
        <v>234</v>
      </c>
      <c r="C178" s="36">
        <v>0</v>
      </c>
      <c r="D178" s="317"/>
      <c r="E178" s="318">
        <f t="shared" si="22"/>
        <v>0</v>
      </c>
      <c r="F178" s="297"/>
      <c r="G178" s="15">
        <v>290</v>
      </c>
      <c r="H178" s="15">
        <f>G178*E178</f>
        <v>0</v>
      </c>
      <c r="I178" s="1"/>
      <c r="J178" s="265"/>
      <c r="K178" s="265"/>
      <c r="L178" s="265"/>
      <c r="M178" s="265"/>
      <c r="N178" s="265"/>
      <c r="O178" s="265"/>
    </row>
    <row r="179" spans="1:25" ht="15.75" customHeight="1">
      <c r="I179" s="265"/>
      <c r="J179" s="265"/>
      <c r="K179" s="265"/>
      <c r="L179" s="265"/>
      <c r="M179" s="265"/>
      <c r="N179" s="265"/>
      <c r="O179" s="265"/>
    </row>
    <row r="180" spans="1:25" ht="3.75" customHeight="1">
      <c r="I180" s="265"/>
      <c r="J180" s="265"/>
      <c r="K180" s="265"/>
      <c r="L180" s="265"/>
      <c r="M180" s="265"/>
      <c r="N180" s="265"/>
      <c r="O180" s="265"/>
    </row>
    <row r="181" spans="1:25" ht="15.75" customHeight="1">
      <c r="A181" s="537" t="s">
        <v>676</v>
      </c>
      <c r="B181" s="538" t="s">
        <v>677</v>
      </c>
      <c r="C181" s="539" t="s">
        <v>43</v>
      </c>
      <c r="D181" s="540" t="s">
        <v>678</v>
      </c>
      <c r="E181" s="537" t="s">
        <v>679</v>
      </c>
      <c r="F181" s="319"/>
      <c r="G181" s="319"/>
      <c r="H181" s="319"/>
      <c r="I181" s="319"/>
      <c r="J181" s="319"/>
      <c r="K181" s="319"/>
      <c r="L181" s="319"/>
      <c r="M181" s="319"/>
      <c r="N181" s="319"/>
      <c r="O181" s="319"/>
      <c r="P181" s="319"/>
      <c r="Q181" s="319"/>
      <c r="R181" s="319"/>
      <c r="S181" s="319"/>
      <c r="T181" s="319"/>
      <c r="U181" s="319"/>
      <c r="V181" s="319"/>
      <c r="W181" s="319"/>
      <c r="X181" s="319"/>
      <c r="Y181" s="319"/>
    </row>
    <row r="182" spans="1:25" ht="27" customHeight="1">
      <c r="A182" s="531"/>
      <c r="B182" s="531"/>
      <c r="C182" s="531"/>
      <c r="D182" s="531"/>
      <c r="E182" s="531"/>
      <c r="F182" s="320"/>
      <c r="G182" s="319"/>
      <c r="H182" s="319"/>
      <c r="I182" s="319"/>
      <c r="J182" s="319"/>
      <c r="K182" s="319"/>
      <c r="L182" s="319"/>
      <c r="M182" s="319"/>
      <c r="N182" s="319"/>
      <c r="O182" s="319"/>
      <c r="P182" s="319"/>
      <c r="Q182" s="319"/>
      <c r="R182" s="319"/>
      <c r="S182" s="319"/>
      <c r="T182" s="319"/>
      <c r="U182" s="319"/>
      <c r="V182" s="319"/>
      <c r="W182" s="319"/>
      <c r="X182" s="319"/>
      <c r="Y182" s="319"/>
    </row>
    <row r="183" spans="1:25" ht="15.75" customHeight="1">
      <c r="A183" s="321">
        <v>61161</v>
      </c>
      <c r="B183" s="321">
        <v>62518</v>
      </c>
      <c r="C183" s="322">
        <f>B183-A183</f>
        <v>1357</v>
      </c>
      <c r="D183" s="322">
        <v>10.79</v>
      </c>
      <c r="E183" s="323">
        <f>D183*C183</f>
        <v>14642.029999999999</v>
      </c>
      <c r="F183" s="319"/>
      <c r="G183" s="319"/>
      <c r="H183" s="319"/>
      <c r="I183" s="319"/>
      <c r="J183" s="319"/>
      <c r="K183" s="319"/>
      <c r="L183" s="319"/>
      <c r="M183" s="319"/>
      <c r="N183" s="319"/>
      <c r="O183" s="319"/>
      <c r="P183" s="319"/>
      <c r="Q183" s="319"/>
      <c r="R183" s="319"/>
      <c r="S183" s="319"/>
      <c r="T183" s="319"/>
      <c r="U183" s="319"/>
      <c r="V183" s="319"/>
      <c r="W183" s="319"/>
      <c r="X183" s="319"/>
      <c r="Y183" s="319"/>
    </row>
    <row r="184" spans="1:25" ht="15.75" customHeight="1">
      <c r="A184" s="541"/>
      <c r="B184" s="542"/>
      <c r="C184" s="542"/>
      <c r="D184" s="543"/>
      <c r="E184" s="319"/>
      <c r="F184" s="319"/>
      <c r="G184" s="319"/>
      <c r="H184" s="319"/>
      <c r="I184" s="319"/>
      <c r="J184" s="319"/>
      <c r="K184" s="319"/>
      <c r="L184" s="319"/>
      <c r="M184" s="319"/>
      <c r="N184" s="319"/>
      <c r="O184" s="319"/>
      <c r="P184" s="319"/>
      <c r="Q184" s="319"/>
      <c r="R184" s="319"/>
      <c r="S184" s="319"/>
      <c r="T184" s="319"/>
      <c r="U184" s="319"/>
      <c r="V184" s="319"/>
      <c r="W184" s="319"/>
      <c r="X184" s="319"/>
      <c r="Y184" s="319"/>
    </row>
    <row r="185" spans="1:25" ht="15.75" customHeight="1">
      <c r="A185" s="537" t="s">
        <v>680</v>
      </c>
      <c r="B185" s="537" t="s">
        <v>681</v>
      </c>
      <c r="C185" s="540" t="s">
        <v>43</v>
      </c>
      <c r="D185" s="540" t="s">
        <v>682</v>
      </c>
      <c r="E185" s="537" t="s">
        <v>679</v>
      </c>
      <c r="F185" s="319"/>
      <c r="G185" s="319"/>
      <c r="H185" s="319"/>
      <c r="I185" s="319"/>
      <c r="J185" s="319"/>
      <c r="K185" s="319"/>
      <c r="L185" s="319"/>
      <c r="M185" s="319"/>
      <c r="N185" s="319"/>
      <c r="O185" s="319"/>
      <c r="P185" s="319"/>
      <c r="Q185" s="319"/>
      <c r="R185" s="319"/>
      <c r="S185" s="319"/>
      <c r="T185" s="319"/>
      <c r="U185" s="319"/>
      <c r="V185" s="319"/>
      <c r="W185" s="319"/>
      <c r="X185" s="319"/>
      <c r="Y185" s="319"/>
    </row>
    <row r="186" spans="1:25" ht="28.5" customHeight="1">
      <c r="A186" s="531"/>
      <c r="B186" s="531"/>
      <c r="C186" s="531"/>
      <c r="D186" s="531"/>
      <c r="E186" s="531"/>
      <c r="F186" s="319"/>
      <c r="G186" s="319"/>
      <c r="H186" s="319"/>
      <c r="I186" s="319"/>
      <c r="J186" s="319"/>
      <c r="K186" s="319"/>
      <c r="L186" s="319"/>
      <c r="M186" s="319"/>
      <c r="N186" s="319"/>
      <c r="O186" s="319"/>
      <c r="P186" s="319"/>
      <c r="Q186" s="319"/>
      <c r="R186" s="319"/>
      <c r="S186" s="319"/>
      <c r="T186" s="319"/>
      <c r="U186" s="319"/>
      <c r="V186" s="319"/>
      <c r="W186" s="319"/>
      <c r="X186" s="319"/>
      <c r="Y186" s="319"/>
    </row>
    <row r="187" spans="1:25" ht="23.25" customHeight="1">
      <c r="A187" s="35">
        <v>1785.9891</v>
      </c>
      <c r="B187" s="35">
        <v>1785.9891</v>
      </c>
      <c r="C187" s="324">
        <f>B187-A187</f>
        <v>0</v>
      </c>
      <c r="D187" s="325">
        <v>7.5</v>
      </c>
      <c r="E187" s="326">
        <f>D187*C187</f>
        <v>0</v>
      </c>
      <c r="F187" s="319"/>
      <c r="G187" s="319"/>
      <c r="H187" s="319"/>
      <c r="I187" s="319"/>
      <c r="J187" s="319"/>
      <c r="K187" s="319"/>
      <c r="L187" s="319"/>
      <c r="M187" s="319"/>
      <c r="N187" s="319"/>
      <c r="O187" s="319"/>
      <c r="P187" s="319"/>
      <c r="Q187" s="319"/>
      <c r="R187" s="319"/>
      <c r="S187" s="319"/>
      <c r="T187" s="319"/>
      <c r="U187" s="319"/>
      <c r="V187" s="319"/>
      <c r="W187" s="319"/>
      <c r="X187" s="319"/>
      <c r="Y187" s="319"/>
    </row>
    <row r="188" spans="1:25" ht="15.75" customHeight="1">
      <c r="I188" s="265"/>
      <c r="J188" s="265"/>
      <c r="K188" s="265"/>
      <c r="L188" s="265"/>
      <c r="M188" s="265"/>
      <c r="N188" s="265"/>
      <c r="O188" s="265"/>
    </row>
    <row r="189" spans="1:25" ht="15.75" customHeight="1">
      <c r="I189" s="265"/>
      <c r="J189" s="265"/>
      <c r="K189" s="265"/>
      <c r="L189" s="265"/>
      <c r="M189" s="265"/>
      <c r="N189" s="265"/>
      <c r="O189" s="265"/>
    </row>
    <row r="190" spans="1:25" ht="15.75" customHeight="1">
      <c r="A190" s="181"/>
      <c r="B190" s="181"/>
      <c r="C190" s="298"/>
      <c r="D190" s="181"/>
      <c r="E190" s="299"/>
      <c r="F190" s="298"/>
      <c r="G190" s="300"/>
      <c r="H190" s="181"/>
      <c r="I190" s="265"/>
      <c r="J190" s="265"/>
      <c r="K190" s="265"/>
      <c r="L190" s="265"/>
      <c r="M190" s="265"/>
      <c r="N190" s="265"/>
      <c r="O190" s="265"/>
    </row>
    <row r="191" spans="1:25" ht="15.75" customHeight="1">
      <c r="A191" s="1"/>
      <c r="B191" s="301"/>
      <c r="C191" s="302"/>
      <c r="D191" s="301"/>
      <c r="E191" s="302"/>
      <c r="F191" s="302"/>
      <c r="G191" s="301"/>
      <c r="H191" s="301"/>
      <c r="I191" s="265"/>
      <c r="J191" s="265"/>
      <c r="K191" s="265"/>
      <c r="L191" s="265"/>
      <c r="M191" s="265"/>
      <c r="N191" s="265"/>
      <c r="O191" s="265"/>
    </row>
    <row r="192" spans="1:25" ht="15.75" customHeight="1">
      <c r="A192" s="1"/>
      <c r="B192" s="301"/>
      <c r="C192" s="302"/>
      <c r="D192" s="301"/>
      <c r="E192" s="302"/>
      <c r="F192" s="302"/>
      <c r="G192" s="301"/>
      <c r="H192" s="301"/>
      <c r="I192" s="265"/>
      <c r="J192" s="265"/>
      <c r="K192" s="265"/>
      <c r="L192" s="265"/>
      <c r="M192" s="265"/>
      <c r="N192" s="265"/>
      <c r="O192" s="265"/>
    </row>
    <row r="193" spans="1:15" ht="15.75" customHeight="1">
      <c r="A193" s="1"/>
      <c r="B193" s="301"/>
      <c r="C193" s="302"/>
      <c r="D193" s="301"/>
      <c r="E193" s="302"/>
      <c r="F193" s="302"/>
      <c r="G193" s="301"/>
      <c r="H193" s="301"/>
      <c r="I193" s="1"/>
      <c r="J193" s="1"/>
      <c r="K193" s="1"/>
      <c r="L193" s="1"/>
      <c r="M193" s="1"/>
      <c r="N193" s="1"/>
      <c r="O193" s="265"/>
    </row>
    <row r="194" spans="1:15" ht="15.75" customHeight="1">
      <c r="A194" s="303"/>
      <c r="B194" s="303"/>
      <c r="C194" s="303"/>
      <c r="D194" s="303"/>
      <c r="E194" s="303"/>
      <c r="F194" s="303"/>
      <c r="G194" s="303"/>
      <c r="H194" s="303"/>
      <c r="I194" s="303"/>
      <c r="J194" s="265"/>
      <c r="K194" s="265"/>
      <c r="L194" s="265"/>
      <c r="M194" s="265"/>
      <c r="N194" s="265"/>
      <c r="O194" s="265"/>
    </row>
    <row r="195" spans="1:15" ht="15.75" customHeight="1">
      <c r="A195" s="304"/>
      <c r="B195" s="304"/>
      <c r="C195" s="298"/>
      <c r="D195" s="181"/>
      <c r="E195" s="305"/>
      <c r="F195" s="298"/>
      <c r="G195" s="306"/>
      <c r="H195" s="181"/>
      <c r="I195" s="307"/>
      <c r="J195" s="265"/>
    </row>
    <row r="196" spans="1:15" ht="15.75" customHeight="1">
      <c r="A196" s="1"/>
      <c r="B196" s="301"/>
      <c r="C196" s="304"/>
      <c r="D196" s="301"/>
      <c r="E196" s="301"/>
      <c r="F196" s="304"/>
      <c r="G196" s="302"/>
      <c r="H196" s="308"/>
      <c r="I196" s="309"/>
      <c r="J196" s="265"/>
    </row>
    <row r="197" spans="1:15" ht="15.75" customHeight="1">
      <c r="A197" s="1"/>
      <c r="B197" s="301"/>
      <c r="C197" s="304"/>
      <c r="D197" s="301"/>
      <c r="E197" s="301"/>
      <c r="F197" s="304"/>
      <c r="G197" s="302"/>
      <c r="H197" s="308"/>
      <c r="I197" s="309"/>
      <c r="J197" s="265"/>
    </row>
    <row r="198" spans="1:15" ht="15.75" customHeight="1">
      <c r="A198" s="1"/>
      <c r="B198" s="301"/>
      <c r="C198" s="304"/>
      <c r="D198" s="301"/>
      <c r="E198" s="301"/>
      <c r="F198" s="304"/>
      <c r="G198" s="302"/>
      <c r="H198" s="308"/>
      <c r="I198" s="309"/>
      <c r="J198" s="265"/>
    </row>
    <row r="199" spans="1:15" ht="15.75" customHeight="1">
      <c r="A199" s="1"/>
      <c r="B199" s="301"/>
      <c r="C199" s="304"/>
      <c r="D199" s="301"/>
      <c r="E199" s="301"/>
      <c r="F199" s="304"/>
      <c r="G199" s="302"/>
      <c r="H199" s="308"/>
      <c r="I199" s="309"/>
      <c r="J199" s="265"/>
    </row>
    <row r="200" spans="1:15" ht="15.75" customHeight="1">
      <c r="A200" s="1"/>
      <c r="B200" s="301"/>
      <c r="C200" s="304"/>
      <c r="D200" s="301"/>
      <c r="E200" s="301"/>
      <c r="F200" s="304"/>
      <c r="G200" s="302"/>
      <c r="H200" s="308"/>
      <c r="I200" s="309"/>
      <c r="J200" s="265"/>
    </row>
    <row r="201" spans="1:15" ht="15.75" customHeight="1">
      <c r="A201" s="1"/>
      <c r="B201" s="301"/>
      <c r="C201" s="304"/>
      <c r="D201" s="301"/>
      <c r="E201" s="301"/>
      <c r="F201" s="304"/>
      <c r="G201" s="302"/>
      <c r="H201" s="308"/>
      <c r="I201" s="309"/>
      <c r="J201" s="265"/>
    </row>
    <row r="202" spans="1:15" ht="15.75" customHeight="1">
      <c r="A202" s="1"/>
      <c r="B202" s="301"/>
      <c r="C202" s="304"/>
      <c r="D202" s="301"/>
      <c r="E202" s="301"/>
      <c r="F202" s="304"/>
      <c r="G202" s="302"/>
      <c r="H202" s="308"/>
      <c r="I202" s="309"/>
      <c r="J202" s="265"/>
    </row>
    <row r="203" spans="1:15" ht="15.75" customHeight="1">
      <c r="A203" s="1"/>
      <c r="B203" s="301"/>
      <c r="C203" s="304"/>
      <c r="D203" s="301"/>
      <c r="E203" s="301"/>
      <c r="F203" s="304"/>
      <c r="G203" s="302"/>
      <c r="H203" s="308"/>
      <c r="I203" s="309"/>
      <c r="J203" s="265"/>
    </row>
    <row r="204" spans="1:15" ht="15.75" customHeight="1">
      <c r="A204" s="1"/>
      <c r="B204" s="301"/>
      <c r="C204" s="304"/>
      <c r="D204" s="301"/>
      <c r="E204" s="301"/>
      <c r="F204" s="304"/>
      <c r="G204" s="302"/>
      <c r="H204" s="308"/>
      <c r="I204" s="309"/>
      <c r="J204" s="265"/>
    </row>
    <row r="205" spans="1:15" ht="15.75" customHeight="1">
      <c r="A205" s="1"/>
      <c r="B205" s="301"/>
      <c r="C205" s="304"/>
      <c r="D205" s="301"/>
      <c r="E205" s="301"/>
      <c r="F205" s="304"/>
      <c r="G205" s="302"/>
      <c r="H205" s="308"/>
      <c r="I205" s="309"/>
      <c r="J205" s="265"/>
    </row>
    <row r="206" spans="1:15" ht="15.75" customHeight="1">
      <c r="A206" s="1"/>
      <c r="B206" s="301"/>
      <c r="C206" s="304"/>
      <c r="D206" s="301"/>
      <c r="E206" s="301"/>
      <c r="F206" s="304"/>
      <c r="G206" s="302"/>
      <c r="H206" s="308"/>
      <c r="I206" s="309"/>
      <c r="J206" s="265"/>
    </row>
    <row r="207" spans="1:15" ht="15.75" customHeight="1">
      <c r="A207" s="1"/>
      <c r="B207" s="301"/>
      <c r="C207" s="304"/>
      <c r="D207" s="301"/>
      <c r="E207" s="301"/>
      <c r="F207" s="304"/>
      <c r="G207" s="302"/>
      <c r="H207" s="308"/>
      <c r="I207" s="309"/>
      <c r="J207" s="265"/>
    </row>
    <row r="208" spans="1:15" ht="15.75" customHeight="1">
      <c r="A208" s="1"/>
      <c r="B208" s="301"/>
      <c r="C208" s="304"/>
      <c r="D208" s="301"/>
      <c r="E208" s="301"/>
      <c r="F208" s="304"/>
      <c r="G208" s="302"/>
      <c r="H208" s="308"/>
      <c r="I208" s="309"/>
      <c r="J208" s="265"/>
    </row>
    <row r="209" spans="1:10" ht="15.75" customHeight="1">
      <c r="A209" s="1"/>
      <c r="B209" s="301"/>
      <c r="C209" s="304"/>
      <c r="D209" s="301"/>
      <c r="E209" s="301"/>
      <c r="F209" s="304"/>
      <c r="G209" s="302"/>
      <c r="H209" s="308"/>
      <c r="I209" s="309"/>
      <c r="J209" s="265"/>
    </row>
    <row r="210" spans="1:10" ht="15.75" customHeight="1">
      <c r="A210" s="1"/>
      <c r="B210" s="301"/>
      <c r="C210" s="304"/>
      <c r="D210" s="301"/>
      <c r="E210" s="301"/>
      <c r="F210" s="304"/>
      <c r="G210" s="308"/>
      <c r="H210" s="308"/>
      <c r="I210" s="309"/>
      <c r="J210" s="265"/>
    </row>
    <row r="211" spans="1:10" ht="15.75" customHeight="1">
      <c r="A211" s="1"/>
      <c r="B211" s="301"/>
      <c r="C211" s="304"/>
      <c r="D211" s="301"/>
      <c r="E211" s="301"/>
      <c r="F211" s="304"/>
      <c r="G211" s="302"/>
      <c r="H211" s="308"/>
      <c r="I211" s="309"/>
      <c r="J211" s="265"/>
    </row>
    <row r="212" spans="1:10" ht="15.75" customHeight="1">
      <c r="A212" s="1"/>
      <c r="B212" s="301"/>
      <c r="C212" s="304"/>
      <c r="D212" s="301"/>
      <c r="E212" s="301"/>
      <c r="F212" s="304"/>
      <c r="G212" s="302"/>
      <c r="H212" s="308"/>
      <c r="I212" s="309"/>
      <c r="J212" s="265"/>
    </row>
    <row r="213" spans="1:10" ht="15.75" customHeight="1">
      <c r="A213" s="1"/>
      <c r="B213" s="301"/>
      <c r="C213" s="304"/>
      <c r="D213" s="301"/>
      <c r="E213" s="301"/>
      <c r="F213" s="304"/>
      <c r="G213" s="302"/>
      <c r="H213" s="308"/>
      <c r="I213" s="309"/>
      <c r="J213" s="265"/>
    </row>
    <row r="214" spans="1:10" ht="15.75" customHeight="1">
      <c r="A214" s="1"/>
      <c r="B214" s="301"/>
      <c r="C214" s="304"/>
      <c r="D214" s="301"/>
      <c r="E214" s="301"/>
      <c r="F214" s="304"/>
      <c r="G214" s="302"/>
      <c r="H214" s="308"/>
      <c r="I214" s="309"/>
      <c r="J214" s="265"/>
    </row>
    <row r="215" spans="1:10" ht="15.75" customHeight="1">
      <c r="A215" s="1"/>
      <c r="B215" s="301"/>
      <c r="C215" s="304"/>
      <c r="D215" s="301"/>
      <c r="E215" s="301"/>
      <c r="F215" s="304"/>
      <c r="G215" s="302"/>
      <c r="H215" s="308"/>
      <c r="I215" s="309"/>
      <c r="J215" s="265"/>
    </row>
    <row r="216" spans="1:10" ht="15.75" customHeight="1">
      <c r="A216" s="1"/>
      <c r="B216" s="301"/>
      <c r="C216" s="304"/>
      <c r="D216" s="301"/>
      <c r="E216" s="301"/>
      <c r="F216" s="304"/>
      <c r="G216" s="302"/>
      <c r="H216" s="308"/>
      <c r="I216" s="309"/>
      <c r="J216" s="265"/>
    </row>
    <row r="217" spans="1:10" ht="15.75" customHeight="1">
      <c r="A217" s="1"/>
      <c r="B217" s="301"/>
      <c r="C217" s="304"/>
      <c r="D217" s="301"/>
      <c r="E217" s="301"/>
      <c r="F217" s="304"/>
      <c r="G217" s="302"/>
      <c r="H217" s="308"/>
      <c r="I217" s="309"/>
      <c r="J217" s="265"/>
    </row>
    <row r="218" spans="1:10" ht="15.75" customHeight="1">
      <c r="A218" s="310"/>
      <c r="B218" s="301"/>
      <c r="C218" s="304"/>
      <c r="D218" s="301"/>
      <c r="E218" s="301"/>
      <c r="F218" s="304"/>
      <c r="G218" s="302"/>
      <c r="H218" s="308"/>
      <c r="I218" s="309"/>
      <c r="J218" s="265"/>
    </row>
    <row r="219" spans="1:10" ht="15.75" customHeight="1">
      <c r="A219" s="310"/>
      <c r="B219" s="301"/>
      <c r="C219" s="304"/>
      <c r="D219" s="301"/>
      <c r="E219" s="301"/>
      <c r="F219" s="304"/>
      <c r="G219" s="302"/>
      <c r="H219" s="308"/>
      <c r="I219" s="309"/>
      <c r="J219" s="265"/>
    </row>
    <row r="220" spans="1:10" ht="15.75" customHeight="1">
      <c r="A220" s="310"/>
      <c r="B220" s="301"/>
      <c r="C220" s="304"/>
      <c r="D220" s="301"/>
      <c r="E220" s="301"/>
      <c r="F220" s="304"/>
      <c r="G220" s="302"/>
      <c r="H220" s="308"/>
      <c r="I220" s="309"/>
      <c r="J220" s="265"/>
    </row>
    <row r="221" spans="1:10" ht="15.75" customHeight="1">
      <c r="A221" s="1"/>
      <c r="B221" s="301"/>
      <c r="C221" s="301"/>
      <c r="D221" s="301"/>
      <c r="E221" s="301"/>
      <c r="F221" s="301"/>
      <c r="G221" s="302"/>
      <c r="H221" s="308"/>
      <c r="I221" s="308"/>
      <c r="J221" s="265"/>
    </row>
    <row r="222" spans="1:10" ht="15.75" customHeight="1">
      <c r="A222" s="1"/>
      <c r="B222" s="301"/>
      <c r="C222" s="1"/>
      <c r="D222" s="1"/>
      <c r="E222" s="1"/>
      <c r="F222" s="1"/>
      <c r="G222" s="1"/>
      <c r="H222" s="1"/>
      <c r="I222" s="1"/>
      <c r="J222" s="265"/>
    </row>
    <row r="223" spans="1:10" ht="15.75" customHeight="1">
      <c r="A223" s="181"/>
      <c r="B223" s="181"/>
      <c r="C223" s="298"/>
      <c r="D223" s="181"/>
      <c r="E223" s="299"/>
      <c r="F223" s="298"/>
      <c r="G223" s="181"/>
      <c r="H223" s="311"/>
      <c r="I223" s="311"/>
      <c r="J223" s="265"/>
    </row>
    <row r="224" spans="1:10" ht="15.75" customHeight="1">
      <c r="A224" s="312"/>
      <c r="B224" s="301"/>
      <c r="C224" s="304"/>
      <c r="D224" s="301"/>
      <c r="E224" s="1"/>
      <c r="F224" s="304"/>
      <c r="G224" s="1"/>
      <c r="H224" s="313"/>
      <c r="I224" s="533"/>
      <c r="J224" s="265"/>
    </row>
    <row r="225" spans="1:10" ht="15.75" customHeight="1">
      <c r="A225" s="1"/>
      <c r="B225" s="301"/>
      <c r="C225" s="304"/>
      <c r="D225" s="301"/>
      <c r="E225" s="301"/>
      <c r="F225" s="304"/>
      <c r="G225" s="302"/>
      <c r="H225" s="308"/>
      <c r="I225" s="522"/>
      <c r="J225" s="265"/>
    </row>
    <row r="226" spans="1:10" ht="15.75" customHeight="1">
      <c r="A226" s="310"/>
      <c r="B226" s="301"/>
      <c r="C226" s="304"/>
      <c r="D226" s="301"/>
      <c r="E226" s="301"/>
      <c r="F226" s="304"/>
      <c r="G226" s="302"/>
      <c r="H226" s="308"/>
      <c r="I226" s="522"/>
      <c r="J226" s="265"/>
    </row>
    <row r="227" spans="1:10" ht="15.75" customHeight="1">
      <c r="A227" s="310"/>
      <c r="B227" s="301"/>
      <c r="C227" s="304"/>
      <c r="D227" s="301"/>
      <c r="E227" s="301"/>
      <c r="F227" s="304"/>
      <c r="G227" s="302"/>
      <c r="H227" s="308"/>
      <c r="I227" s="1"/>
      <c r="J227" s="265"/>
    </row>
    <row r="228" spans="1:10" ht="15.75" customHeight="1">
      <c r="A228" s="1"/>
      <c r="B228" s="301"/>
      <c r="C228" s="304"/>
      <c r="D228" s="301"/>
      <c r="E228" s="1"/>
      <c r="F228" s="304"/>
      <c r="G228" s="1"/>
      <c r="H228" s="313"/>
      <c r="I228" s="1"/>
      <c r="J228" s="265"/>
    </row>
    <row r="229" spans="1:10" ht="15.75" customHeight="1">
      <c r="A229" s="312"/>
      <c r="B229" s="301"/>
      <c r="C229" s="304"/>
      <c r="D229" s="301"/>
      <c r="E229" s="1"/>
      <c r="F229" s="304"/>
      <c r="G229" s="1"/>
      <c r="H229" s="313"/>
      <c r="I229" s="1"/>
      <c r="J229" s="265"/>
    </row>
    <row r="230" spans="1:10" ht="15.75" customHeight="1">
      <c r="A230" s="312"/>
      <c r="B230" s="301"/>
      <c r="C230" s="304"/>
      <c r="D230" s="301"/>
      <c r="E230" s="1"/>
      <c r="F230" s="304"/>
      <c r="G230" s="1"/>
      <c r="H230" s="313"/>
      <c r="I230" s="1"/>
      <c r="J230" s="265"/>
    </row>
    <row r="231" spans="1:10" ht="15.75" customHeight="1">
      <c r="A231" s="1"/>
      <c r="B231" s="301"/>
      <c r="C231" s="304"/>
      <c r="D231" s="301"/>
      <c r="E231" s="1"/>
      <c r="F231" s="304"/>
      <c r="G231" s="301"/>
      <c r="H231" s="313"/>
      <c r="I231" s="1"/>
      <c r="J231" s="265"/>
    </row>
    <row r="232" spans="1:10" ht="15.75" customHeight="1">
      <c r="A232" s="1"/>
      <c r="B232" s="301"/>
      <c r="C232" s="304"/>
      <c r="D232" s="301"/>
      <c r="E232" s="1"/>
      <c r="F232" s="304"/>
      <c r="G232" s="1"/>
      <c r="H232" s="313"/>
      <c r="I232" s="1"/>
      <c r="J232" s="265"/>
    </row>
    <row r="233" spans="1:10" ht="15.75" customHeight="1">
      <c r="A233" s="1"/>
      <c r="B233" s="301"/>
      <c r="C233" s="304"/>
      <c r="D233" s="301"/>
      <c r="E233" s="1"/>
      <c r="F233" s="304"/>
      <c r="G233" s="1"/>
      <c r="H233" s="313"/>
      <c r="I233" s="1"/>
      <c r="J233" s="265"/>
    </row>
    <row r="234" spans="1:10" ht="15.75" customHeight="1">
      <c r="A234" s="1"/>
      <c r="B234" s="301"/>
      <c r="C234" s="304"/>
      <c r="D234" s="301"/>
      <c r="E234" s="1"/>
      <c r="F234" s="304"/>
      <c r="G234" s="1"/>
      <c r="H234" s="313"/>
      <c r="I234" s="1"/>
      <c r="J234" s="265"/>
    </row>
    <row r="235" spans="1:10" ht="15.75" customHeight="1">
      <c r="A235" s="1"/>
      <c r="B235" s="301"/>
      <c r="C235" s="304"/>
      <c r="D235" s="301"/>
      <c r="E235" s="301"/>
      <c r="F235" s="304"/>
      <c r="G235" s="301"/>
      <c r="H235" s="313"/>
      <c r="I235" s="1"/>
      <c r="J235" s="265"/>
    </row>
    <row r="236" spans="1:10" ht="15.75" customHeight="1">
      <c r="A236" s="1"/>
      <c r="B236" s="301"/>
      <c r="C236" s="304"/>
      <c r="D236" s="301"/>
      <c r="E236" s="301"/>
      <c r="F236" s="304"/>
      <c r="G236" s="301"/>
      <c r="H236" s="313"/>
      <c r="I236" s="1"/>
      <c r="J236" s="265"/>
    </row>
    <row r="237" spans="1:10" ht="15.75" customHeight="1">
      <c r="A237" s="1"/>
      <c r="B237" s="301"/>
      <c r="C237" s="304"/>
      <c r="D237" s="301"/>
      <c r="E237" s="1"/>
      <c r="F237" s="304"/>
      <c r="G237" s="301"/>
      <c r="H237" s="313"/>
      <c r="I237" s="1"/>
      <c r="J237" s="265"/>
    </row>
    <row r="238" spans="1:10" ht="15.75" customHeight="1">
      <c r="A238" s="1"/>
      <c r="B238" s="301"/>
      <c r="C238" s="304"/>
      <c r="D238" s="301"/>
      <c r="E238" s="1"/>
      <c r="F238" s="304"/>
      <c r="G238" s="301"/>
      <c r="H238" s="313"/>
      <c r="I238" s="1"/>
      <c r="J238" s="265"/>
    </row>
    <row r="239" spans="1:10" ht="15.75" customHeight="1">
      <c r="A239" s="1"/>
      <c r="B239" s="301"/>
      <c r="C239" s="304"/>
      <c r="D239" s="301"/>
      <c r="E239" s="1"/>
      <c r="F239" s="304"/>
      <c r="G239" s="301"/>
      <c r="H239" s="313"/>
      <c r="I239" s="1"/>
      <c r="J239" s="265"/>
    </row>
    <row r="240" spans="1:10" ht="15.75" customHeight="1">
      <c r="A240" s="1"/>
      <c r="B240" s="301"/>
      <c r="C240" s="304"/>
      <c r="D240" s="301"/>
      <c r="E240" s="1"/>
      <c r="F240" s="304"/>
      <c r="G240" s="301"/>
      <c r="H240" s="313"/>
      <c r="I240" s="1"/>
      <c r="J240" s="265"/>
    </row>
    <row r="241" spans="1:10" ht="15.75" customHeight="1">
      <c r="A241" s="1"/>
      <c r="B241" s="301"/>
      <c r="C241" s="304"/>
      <c r="D241" s="301"/>
      <c r="E241" s="1"/>
      <c r="F241" s="304"/>
      <c r="G241" s="301"/>
      <c r="H241" s="313"/>
      <c r="I241" s="1"/>
      <c r="J241" s="265"/>
    </row>
    <row r="242" spans="1:10" ht="15.75" customHeight="1">
      <c r="A242" s="1"/>
      <c r="B242" s="301"/>
      <c r="C242" s="304"/>
      <c r="D242" s="301"/>
      <c r="E242" s="1"/>
      <c r="F242" s="304"/>
      <c r="G242" s="301"/>
      <c r="H242" s="313"/>
      <c r="I242" s="1"/>
      <c r="J242" s="265"/>
    </row>
    <row r="243" spans="1:10" ht="15.75" customHeight="1">
      <c r="A243" s="1"/>
      <c r="B243" s="301"/>
      <c r="C243" s="304"/>
      <c r="D243" s="301"/>
      <c r="E243" s="1"/>
      <c r="F243" s="304"/>
      <c r="G243" s="301"/>
      <c r="H243" s="313"/>
      <c r="I243" s="1"/>
      <c r="J243" s="265"/>
    </row>
    <row r="244" spans="1:10" ht="15.75" customHeight="1">
      <c r="A244" s="1"/>
      <c r="B244" s="301"/>
      <c r="C244" s="304"/>
      <c r="D244" s="301"/>
      <c r="E244" s="1"/>
      <c r="F244" s="304"/>
      <c r="G244" s="301"/>
      <c r="H244" s="313"/>
      <c r="I244" s="1"/>
      <c r="J244" s="265"/>
    </row>
    <row r="245" spans="1:10" ht="15.75" customHeight="1">
      <c r="A245" s="1"/>
      <c r="B245" s="301"/>
      <c r="C245" s="304"/>
      <c r="D245" s="301"/>
      <c r="E245" s="301"/>
      <c r="F245" s="304"/>
      <c r="G245" s="301"/>
      <c r="H245" s="313"/>
      <c r="I245" s="1"/>
      <c r="J245" s="265"/>
    </row>
    <row r="246" spans="1:10" ht="15.75" customHeight="1">
      <c r="A246" s="1"/>
      <c r="B246" s="301"/>
      <c r="C246" s="304"/>
      <c r="D246" s="301"/>
      <c r="E246" s="1"/>
      <c r="F246" s="304"/>
      <c r="G246" s="301"/>
      <c r="H246" s="313"/>
      <c r="I246" s="1"/>
      <c r="J246" s="265"/>
    </row>
    <row r="247" spans="1:10" ht="15.75" customHeight="1">
      <c r="A247" s="1"/>
      <c r="B247" s="301"/>
      <c r="C247" s="304"/>
      <c r="D247" s="301"/>
      <c r="E247" s="1"/>
      <c r="F247" s="304"/>
      <c r="G247" s="301"/>
      <c r="H247" s="313"/>
      <c r="I247" s="1"/>
      <c r="J247" s="265"/>
    </row>
    <row r="248" spans="1:10" ht="15.75" customHeight="1">
      <c r="A248" s="1"/>
      <c r="B248" s="301"/>
      <c r="C248" s="304"/>
      <c r="D248" s="301"/>
      <c r="E248" s="1"/>
      <c r="F248" s="304"/>
      <c r="G248" s="301"/>
      <c r="H248" s="313"/>
      <c r="I248" s="1"/>
      <c r="J248" s="265"/>
    </row>
    <row r="249" spans="1:10" ht="15.75" customHeight="1">
      <c r="A249" s="1"/>
      <c r="B249" s="301"/>
      <c r="C249" s="304"/>
      <c r="D249" s="301"/>
      <c r="E249" s="1"/>
      <c r="F249" s="304"/>
      <c r="G249" s="301"/>
      <c r="H249" s="313"/>
      <c r="I249" s="1"/>
      <c r="J249" s="265"/>
    </row>
    <row r="250" spans="1:10" ht="15.75" customHeight="1">
      <c r="A250" s="1"/>
      <c r="B250" s="301"/>
      <c r="C250" s="304"/>
      <c r="D250" s="301"/>
      <c r="E250" s="1"/>
      <c r="F250" s="304"/>
      <c r="G250" s="301"/>
      <c r="H250" s="313"/>
      <c r="I250" s="1"/>
      <c r="J250" s="265"/>
    </row>
    <row r="251" spans="1:10" ht="15.75" customHeight="1">
      <c r="A251" s="1"/>
      <c r="B251" s="301"/>
      <c r="C251" s="304"/>
      <c r="D251" s="301"/>
      <c r="E251" s="1"/>
      <c r="F251" s="304"/>
      <c r="G251" s="301"/>
      <c r="H251" s="313"/>
      <c r="I251" s="1"/>
      <c r="J251" s="265"/>
    </row>
    <row r="252" spans="1:10" ht="15.75" customHeight="1">
      <c r="A252" s="1"/>
      <c r="B252" s="301"/>
      <c r="C252" s="304"/>
      <c r="D252" s="301"/>
      <c r="E252" s="1"/>
      <c r="F252" s="304"/>
      <c r="G252" s="301"/>
      <c r="H252" s="313"/>
      <c r="I252" s="1"/>
      <c r="J252" s="265"/>
    </row>
    <row r="253" spans="1:10" ht="15.75" customHeight="1">
      <c r="A253" s="1"/>
      <c r="B253" s="301"/>
      <c r="C253" s="304"/>
      <c r="D253" s="301"/>
      <c r="E253" s="1"/>
      <c r="F253" s="304"/>
      <c r="G253" s="301"/>
      <c r="H253" s="313"/>
      <c r="I253" s="1"/>
      <c r="J253" s="265"/>
    </row>
    <row r="254" spans="1:10" ht="15.75" customHeight="1">
      <c r="A254" s="1"/>
      <c r="B254" s="301"/>
      <c r="C254" s="304"/>
      <c r="D254" s="301"/>
      <c r="E254" s="1"/>
      <c r="F254" s="304"/>
      <c r="G254" s="301"/>
      <c r="H254" s="313"/>
      <c r="I254" s="1"/>
      <c r="J254" s="265"/>
    </row>
    <row r="255" spans="1:10" ht="15.75" customHeight="1">
      <c r="A255" s="1"/>
      <c r="B255" s="301"/>
      <c r="C255" s="304"/>
      <c r="D255" s="301"/>
      <c r="E255" s="1"/>
      <c r="F255" s="304"/>
      <c r="G255" s="301"/>
      <c r="H255" s="313"/>
      <c r="I255" s="1"/>
      <c r="J255" s="265"/>
    </row>
    <row r="256" spans="1:10" ht="15.75" customHeight="1">
      <c r="A256" s="1"/>
      <c r="B256" s="301"/>
      <c r="C256" s="304"/>
      <c r="D256" s="301"/>
      <c r="E256" s="1"/>
      <c r="F256" s="304"/>
      <c r="G256" s="301"/>
      <c r="H256" s="313"/>
      <c r="I256" s="1"/>
      <c r="J256" s="265"/>
    </row>
    <row r="257" spans="1:10" ht="15.75" customHeight="1">
      <c r="A257" s="1"/>
      <c r="B257" s="301"/>
      <c r="C257" s="304"/>
      <c r="D257" s="301"/>
      <c r="E257" s="1"/>
      <c r="F257" s="304"/>
      <c r="G257" s="301"/>
      <c r="H257" s="313"/>
      <c r="I257" s="1"/>
      <c r="J257" s="265"/>
    </row>
    <row r="258" spans="1:10" ht="15.75" customHeight="1">
      <c r="A258" s="1"/>
      <c r="B258" s="301"/>
      <c r="C258" s="304"/>
      <c r="D258" s="301"/>
      <c r="E258" s="1"/>
      <c r="F258" s="304"/>
      <c r="G258" s="301"/>
      <c r="H258" s="313"/>
      <c r="I258" s="1"/>
      <c r="J258" s="265"/>
    </row>
    <row r="259" spans="1:10" ht="15.75" customHeight="1">
      <c r="A259" s="312"/>
      <c r="B259" s="301"/>
      <c r="C259" s="304"/>
      <c r="D259" s="301"/>
      <c r="E259" s="1"/>
      <c r="F259" s="304"/>
      <c r="G259" s="301"/>
      <c r="H259" s="313"/>
      <c r="I259" s="1"/>
      <c r="J259" s="265"/>
    </row>
    <row r="260" spans="1:10" ht="15.75" customHeight="1">
      <c r="A260" s="312"/>
      <c r="B260" s="301"/>
      <c r="C260" s="304"/>
      <c r="D260" s="301"/>
      <c r="E260" s="1"/>
      <c r="F260" s="304"/>
      <c r="G260" s="301"/>
      <c r="H260" s="313"/>
      <c r="I260" s="1"/>
      <c r="J260" s="265"/>
    </row>
    <row r="261" spans="1:10" ht="15.75" customHeight="1">
      <c r="A261" s="1"/>
      <c r="B261" s="301"/>
      <c r="C261" s="304"/>
      <c r="D261" s="301"/>
      <c r="E261" s="1"/>
      <c r="F261" s="304"/>
      <c r="G261" s="301"/>
      <c r="H261" s="313"/>
      <c r="I261" s="1"/>
      <c r="J261" s="265"/>
    </row>
    <row r="262" spans="1:10" ht="15.75" customHeight="1">
      <c r="A262" s="1"/>
      <c r="B262" s="301"/>
      <c r="C262" s="304"/>
      <c r="D262" s="301"/>
      <c r="E262" s="1"/>
      <c r="F262" s="304"/>
      <c r="G262" s="301"/>
      <c r="H262" s="313"/>
      <c r="I262" s="1"/>
      <c r="J262" s="265"/>
    </row>
    <row r="263" spans="1:10" ht="15.75" customHeight="1">
      <c r="A263" s="312"/>
      <c r="B263" s="301"/>
      <c r="C263" s="304"/>
      <c r="D263" s="301"/>
      <c r="E263" s="1"/>
      <c r="F263" s="304"/>
      <c r="G263" s="301"/>
      <c r="H263" s="313"/>
      <c r="I263" s="1"/>
      <c r="J263" s="265"/>
    </row>
    <row r="264" spans="1:10" ht="15.75" customHeight="1">
      <c r="A264" s="1"/>
      <c r="B264" s="301"/>
      <c r="C264" s="304"/>
      <c r="D264" s="301"/>
      <c r="E264" s="1"/>
      <c r="F264" s="304"/>
      <c r="G264" s="301"/>
      <c r="H264" s="313"/>
      <c r="I264" s="1"/>
      <c r="J264" s="265"/>
    </row>
    <row r="265" spans="1:10" ht="15.75" customHeight="1">
      <c r="A265" s="1"/>
      <c r="B265" s="301"/>
      <c r="C265" s="304"/>
      <c r="D265" s="301"/>
      <c r="E265" s="1"/>
      <c r="F265" s="304"/>
      <c r="G265" s="301"/>
      <c r="H265" s="313"/>
      <c r="I265" s="1"/>
      <c r="J265" s="265"/>
    </row>
    <row r="266" spans="1:10" ht="15.75" customHeight="1">
      <c r="A266" s="1"/>
      <c r="B266" s="301"/>
      <c r="C266" s="304"/>
      <c r="D266" s="301"/>
      <c r="E266" s="1"/>
      <c r="F266" s="304"/>
      <c r="G266" s="301"/>
      <c r="H266" s="313"/>
      <c r="I266" s="1"/>
      <c r="J266" s="265"/>
    </row>
    <row r="267" spans="1:10" ht="15.75" customHeight="1">
      <c r="A267" s="1"/>
      <c r="B267" s="301"/>
      <c r="C267" s="304"/>
      <c r="D267" s="301"/>
      <c r="E267" s="1"/>
      <c r="F267" s="314"/>
      <c r="G267" s="1"/>
      <c r="H267" s="313"/>
      <c r="I267" s="1"/>
      <c r="J267" s="265"/>
    </row>
    <row r="268" spans="1:10" ht="15.75" customHeight="1">
      <c r="A268" s="303"/>
      <c r="B268" s="303"/>
      <c r="C268" s="303"/>
      <c r="D268" s="303"/>
      <c r="E268" s="303"/>
      <c r="F268" s="303"/>
      <c r="G268" s="303"/>
      <c r="H268" s="303"/>
      <c r="I268" s="303"/>
      <c r="J268" s="265"/>
    </row>
    <row r="269" spans="1:10" ht="15.75" customHeight="1">
      <c r="A269" s="303"/>
      <c r="B269" s="303"/>
      <c r="C269" s="303"/>
      <c r="D269" s="303"/>
      <c r="E269" s="303"/>
      <c r="F269" s="303"/>
      <c r="G269" s="303"/>
      <c r="H269" s="303"/>
      <c r="I269" s="303"/>
      <c r="J269" s="265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5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5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5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5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5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5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5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5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5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5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5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5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5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5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5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65"/>
    </row>
    <row r="286" spans="1:1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265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65"/>
    </row>
    <row r="288" spans="1:1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265"/>
    </row>
    <row r="289" spans="1:1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265"/>
    </row>
    <row r="290" spans="1:1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265"/>
    </row>
    <row r="291" spans="1:10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265"/>
    </row>
    <row r="292" spans="1:10" ht="15.75" customHeight="1"/>
    <row r="293" spans="1:10" ht="15.75" customHeight="1"/>
    <row r="294" spans="1:10" ht="15.75" customHeight="1"/>
    <row r="295" spans="1:10" ht="15.75" customHeight="1"/>
    <row r="296" spans="1:10" ht="15.75" customHeight="1"/>
    <row r="297" spans="1:10" ht="15.75" customHeight="1"/>
    <row r="298" spans="1:10" ht="15.75" customHeight="1"/>
    <row r="299" spans="1:10" ht="15.75" customHeight="1"/>
    <row r="300" spans="1:10" ht="15.75" customHeight="1"/>
    <row r="301" spans="1:10" ht="15.75" customHeight="1"/>
    <row r="302" spans="1:10" ht="15.75" customHeight="1"/>
    <row r="303" spans="1:10" ht="15.75" customHeight="1"/>
    <row r="304" spans="1:10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17">
    <mergeCell ref="A181:A182"/>
    <mergeCell ref="B181:B182"/>
    <mergeCell ref="E181:E182"/>
    <mergeCell ref="E185:E186"/>
    <mergeCell ref="I224:I226"/>
    <mergeCell ref="C181:C182"/>
    <mergeCell ref="D181:D182"/>
    <mergeCell ref="A184:D184"/>
    <mergeCell ref="A185:A186"/>
    <mergeCell ref="B185:B186"/>
    <mergeCell ref="C185:C186"/>
    <mergeCell ref="D185:D186"/>
    <mergeCell ref="A2:K2"/>
    <mergeCell ref="A36:G36"/>
    <mergeCell ref="A41:G41"/>
    <mergeCell ref="F72:H72"/>
    <mergeCell ref="A131:H131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Y1009"/>
  <sheetViews>
    <sheetView workbookViewId="0"/>
  </sheetViews>
  <sheetFormatPr defaultColWidth="14.42578125" defaultRowHeight="15" customHeight="1"/>
  <cols>
    <col min="1" max="1" width="50.28515625" customWidth="1"/>
    <col min="2" max="2" width="16.8554687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8.140625" customWidth="1"/>
    <col min="12" max="12" width="13.28515625" customWidth="1"/>
    <col min="13" max="26" width="8.85546875" customWidth="1"/>
  </cols>
  <sheetData>
    <row r="2" spans="1:12" ht="24">
      <c r="A2" s="521" t="s">
        <v>0</v>
      </c>
      <c r="B2" s="522"/>
      <c r="C2" s="522"/>
      <c r="D2" s="522"/>
      <c r="E2" s="522"/>
      <c r="F2" s="522"/>
      <c r="G2" s="522"/>
      <c r="H2" s="522"/>
      <c r="I2" s="522"/>
      <c r="J2" s="522"/>
      <c r="K2" s="522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1134</v>
      </c>
      <c r="B4" s="19" t="s">
        <v>14</v>
      </c>
      <c r="C4" s="11">
        <v>1</v>
      </c>
      <c r="D4" s="12">
        <v>0</v>
      </c>
      <c r="E4" s="13"/>
      <c r="F4" s="14"/>
      <c r="G4" s="12">
        <f t="shared" ref="G4:G33" si="0">D4+E4-F4</f>
        <v>0</v>
      </c>
      <c r="H4" s="14">
        <v>1</v>
      </c>
      <c r="I4" s="15">
        <f t="shared" ref="I4:I33" si="1">C4*G4*H4</f>
        <v>0</v>
      </c>
      <c r="J4" s="16">
        <v>0</v>
      </c>
      <c r="K4" s="17">
        <v>190</v>
      </c>
      <c r="L4" s="17">
        <f t="shared" ref="L4:L33" si="2">J4*K4</f>
        <v>0</v>
      </c>
    </row>
    <row r="5" spans="1:12">
      <c r="A5" s="9" t="s">
        <v>1135</v>
      </c>
      <c r="B5" s="19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1136</v>
      </c>
      <c r="B6" s="19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1137</v>
      </c>
      <c r="B7" s="19" t="s">
        <v>16</v>
      </c>
      <c r="C7" s="11">
        <v>1</v>
      </c>
      <c r="D7" s="12">
        <v>0</v>
      </c>
      <c r="E7" s="13"/>
      <c r="F7" s="14"/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1138</v>
      </c>
      <c r="B8" s="19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1139</v>
      </c>
      <c r="B9" s="19" t="s">
        <v>16</v>
      </c>
      <c r="C9" s="11">
        <v>0.5</v>
      </c>
      <c r="D9" s="12">
        <v>0</v>
      </c>
      <c r="E9" s="13"/>
      <c r="F9" s="14"/>
      <c r="G9" s="12">
        <f t="shared" si="0"/>
        <v>0</v>
      </c>
      <c r="H9" s="14">
        <v>10</v>
      </c>
      <c r="I9" s="15">
        <f t="shared" si="1"/>
        <v>0</v>
      </c>
      <c r="J9" s="16">
        <f t="shared" si="3"/>
        <v>0</v>
      </c>
      <c r="K9" s="17">
        <v>87.5</v>
      </c>
      <c r="L9" s="17">
        <f t="shared" si="2"/>
        <v>0</v>
      </c>
    </row>
    <row r="10" spans="1:12">
      <c r="A10" s="9" t="s">
        <v>1140</v>
      </c>
      <c r="B10" s="19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1141</v>
      </c>
      <c r="B11" s="19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1142</v>
      </c>
      <c r="B12" s="19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1143</v>
      </c>
      <c r="B13" s="19" t="s">
        <v>16</v>
      </c>
      <c r="C13" s="11">
        <v>1</v>
      </c>
      <c r="D13" s="12">
        <v>0</v>
      </c>
      <c r="E13" s="13"/>
      <c r="F13" s="14"/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1144</v>
      </c>
      <c r="B14" s="19" t="s">
        <v>26</v>
      </c>
      <c r="C14" s="11">
        <v>0.2</v>
      </c>
      <c r="D14" s="12">
        <v>355</v>
      </c>
      <c r="E14" s="13"/>
      <c r="F14" s="14"/>
      <c r="G14" s="12">
        <f t="shared" si="0"/>
        <v>355</v>
      </c>
      <c r="H14" s="14">
        <v>18</v>
      </c>
      <c r="I14" s="15">
        <f t="shared" si="1"/>
        <v>1278</v>
      </c>
      <c r="J14" s="16">
        <f t="shared" si="4"/>
        <v>6390</v>
      </c>
      <c r="K14" s="17">
        <v>68</v>
      </c>
      <c r="L14" s="17">
        <f t="shared" si="2"/>
        <v>434520</v>
      </c>
    </row>
    <row r="15" spans="1:12">
      <c r="A15" s="9" t="s">
        <v>1145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90">
        <v>0</v>
      </c>
      <c r="L15" s="17">
        <f t="shared" si="2"/>
        <v>0</v>
      </c>
    </row>
    <row r="16" spans="1:12" ht="29.25">
      <c r="A16" s="21" t="s">
        <v>1146</v>
      </c>
      <c r="B16" s="19" t="s">
        <v>26</v>
      </c>
      <c r="C16" s="11">
        <v>0.2</v>
      </c>
      <c r="D16" s="12">
        <v>43</v>
      </c>
      <c r="E16" s="22"/>
      <c r="F16" s="14"/>
      <c r="G16" s="12">
        <f t="shared" si="0"/>
        <v>43</v>
      </c>
      <c r="H16" s="14">
        <v>18</v>
      </c>
      <c r="I16" s="15">
        <f t="shared" si="1"/>
        <v>154.79999999999998</v>
      </c>
      <c r="J16" s="16">
        <f t="shared" ref="J16:J19" si="5">H16*G16</f>
        <v>774</v>
      </c>
      <c r="K16" s="17">
        <v>70</v>
      </c>
      <c r="L16" s="17">
        <f t="shared" si="2"/>
        <v>54180</v>
      </c>
    </row>
    <row r="17" spans="1:12">
      <c r="A17" s="21" t="s">
        <v>1147</v>
      </c>
      <c r="B17" s="19" t="s">
        <v>26</v>
      </c>
      <c r="C17" s="11">
        <v>0.2</v>
      </c>
      <c r="D17" s="12">
        <v>230</v>
      </c>
      <c r="E17" s="22"/>
      <c r="F17" s="14"/>
      <c r="G17" s="12">
        <f t="shared" si="0"/>
        <v>230</v>
      </c>
      <c r="H17" s="14">
        <v>18</v>
      </c>
      <c r="I17" s="15">
        <f t="shared" si="1"/>
        <v>828</v>
      </c>
      <c r="J17" s="16">
        <f t="shared" si="5"/>
        <v>4140</v>
      </c>
      <c r="K17" s="17">
        <v>94.1</v>
      </c>
      <c r="L17" s="17">
        <f t="shared" si="2"/>
        <v>389574</v>
      </c>
    </row>
    <row r="18" spans="1:12">
      <c r="A18" s="9" t="s">
        <v>1148</v>
      </c>
      <c r="B18" s="19" t="s">
        <v>26</v>
      </c>
      <c r="C18" s="11">
        <v>0.2</v>
      </c>
      <c r="D18" s="23">
        <v>44</v>
      </c>
      <c r="E18" s="13"/>
      <c r="F18" s="14"/>
      <c r="G18" s="12">
        <f t="shared" si="0"/>
        <v>44</v>
      </c>
      <c r="H18" s="14">
        <v>18</v>
      </c>
      <c r="I18" s="15">
        <f t="shared" si="1"/>
        <v>158.4</v>
      </c>
      <c r="J18" s="16">
        <f t="shared" si="5"/>
        <v>792</v>
      </c>
      <c r="K18" s="17">
        <v>70</v>
      </c>
      <c r="L18" s="17">
        <f t="shared" si="2"/>
        <v>55440</v>
      </c>
    </row>
    <row r="19" spans="1:12">
      <c r="A19" s="9" t="s">
        <v>31</v>
      </c>
      <c r="B19" s="10"/>
      <c r="C19" s="11">
        <v>1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1149</v>
      </c>
      <c r="B20" s="19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3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1150</v>
      </c>
      <c r="B21" s="19" t="s">
        <v>34</v>
      </c>
      <c r="C21" s="11">
        <v>0.11</v>
      </c>
      <c r="D21" s="12">
        <v>0</v>
      </c>
      <c r="E21" s="13"/>
      <c r="F21" s="14"/>
      <c r="G21" s="12">
        <f t="shared" si="0"/>
        <v>0</v>
      </c>
      <c r="H21" s="14">
        <v>10</v>
      </c>
      <c r="I21" s="15">
        <f t="shared" si="1"/>
        <v>0</v>
      </c>
      <c r="J21" s="16">
        <f t="shared" si="6"/>
        <v>0</v>
      </c>
      <c r="K21" s="17">
        <v>39</v>
      </c>
      <c r="L21" s="17">
        <f t="shared" si="2"/>
        <v>0</v>
      </c>
    </row>
    <row r="22" spans="1:12" ht="15.75" customHeight="1">
      <c r="A22" s="9" t="s">
        <v>1151</v>
      </c>
      <c r="B22" s="19" t="s">
        <v>34</v>
      </c>
      <c r="C22" s="11">
        <v>0.11</v>
      </c>
      <c r="D22" s="12">
        <v>9</v>
      </c>
      <c r="E22" s="13"/>
      <c r="F22" s="14"/>
      <c r="G22" s="12">
        <f t="shared" si="0"/>
        <v>9</v>
      </c>
      <c r="H22" s="14">
        <v>10</v>
      </c>
      <c r="I22" s="15">
        <f t="shared" si="1"/>
        <v>9.9</v>
      </c>
      <c r="J22" s="16">
        <f t="shared" si="6"/>
        <v>90</v>
      </c>
      <c r="K22" s="17">
        <v>39</v>
      </c>
      <c r="L22" s="17">
        <f t="shared" si="2"/>
        <v>3510</v>
      </c>
    </row>
    <row r="23" spans="1:12" ht="15.75" customHeight="1">
      <c r="A23" s="9" t="s">
        <v>1152</v>
      </c>
      <c r="B23" s="19" t="s">
        <v>34</v>
      </c>
      <c r="C23" s="11">
        <v>0.11</v>
      </c>
      <c r="D23" s="12">
        <v>2</v>
      </c>
      <c r="E23" s="13"/>
      <c r="F23" s="14"/>
      <c r="G23" s="12">
        <f t="shared" si="0"/>
        <v>2</v>
      </c>
      <c r="H23" s="14">
        <v>10</v>
      </c>
      <c r="I23" s="15">
        <f t="shared" si="1"/>
        <v>2.2000000000000002</v>
      </c>
      <c r="J23" s="16">
        <f t="shared" si="6"/>
        <v>20</v>
      </c>
      <c r="K23" s="17">
        <v>39</v>
      </c>
      <c r="L23" s="17">
        <f t="shared" si="2"/>
        <v>780</v>
      </c>
    </row>
    <row r="24" spans="1:12" ht="15.75" customHeight="1">
      <c r="A24" s="9" t="s">
        <v>1153</v>
      </c>
      <c r="B24" s="19" t="s">
        <v>34</v>
      </c>
      <c r="C24" s="11">
        <v>0.11</v>
      </c>
      <c r="D24" s="12">
        <v>5</v>
      </c>
      <c r="E24" s="13"/>
      <c r="F24" s="14"/>
      <c r="G24" s="12">
        <f t="shared" si="0"/>
        <v>5</v>
      </c>
      <c r="H24" s="14">
        <v>10</v>
      </c>
      <c r="I24" s="15">
        <f t="shared" si="1"/>
        <v>5.5</v>
      </c>
      <c r="J24" s="16">
        <f t="shared" si="6"/>
        <v>50</v>
      </c>
      <c r="K24" s="17">
        <v>39</v>
      </c>
      <c r="L24" s="17">
        <f t="shared" si="2"/>
        <v>1950</v>
      </c>
    </row>
    <row r="25" spans="1:12" ht="15.75" customHeight="1">
      <c r="A25" s="146" t="s">
        <v>1154</v>
      </c>
      <c r="B25" s="19" t="s">
        <v>34</v>
      </c>
      <c r="C25" s="11">
        <v>0.1</v>
      </c>
      <c r="D25" s="12">
        <v>0</v>
      </c>
      <c r="E25" s="14"/>
      <c r="F25" s="14"/>
      <c r="G25" s="12">
        <f t="shared" si="0"/>
        <v>0</v>
      </c>
      <c r="H25" s="14">
        <v>12</v>
      </c>
      <c r="I25" s="15">
        <f t="shared" si="1"/>
        <v>0</v>
      </c>
      <c r="J25" s="16">
        <f t="shared" si="6"/>
        <v>0</v>
      </c>
      <c r="K25" s="17">
        <v>32.5</v>
      </c>
      <c r="L25" s="17">
        <f t="shared" si="2"/>
        <v>0</v>
      </c>
    </row>
    <row r="26" spans="1:12" ht="15.75" customHeight="1">
      <c r="A26" s="146" t="s">
        <v>1155</v>
      </c>
      <c r="B26" s="19" t="s">
        <v>34</v>
      </c>
      <c r="C26" s="11">
        <v>0.1</v>
      </c>
      <c r="D26" s="12">
        <v>0</v>
      </c>
      <c r="E26" s="14"/>
      <c r="F26" s="14"/>
      <c r="G26" s="12">
        <f t="shared" si="0"/>
        <v>0</v>
      </c>
      <c r="H26" s="14">
        <v>12</v>
      </c>
      <c r="I26" s="15">
        <f t="shared" si="1"/>
        <v>0</v>
      </c>
      <c r="J26" s="16">
        <f t="shared" si="6"/>
        <v>0</v>
      </c>
      <c r="K26" s="17">
        <v>32.5</v>
      </c>
      <c r="L26" s="17">
        <f t="shared" si="2"/>
        <v>0</v>
      </c>
    </row>
    <row r="27" spans="1:12" ht="15.75" customHeight="1">
      <c r="A27" s="146" t="s">
        <v>1156</v>
      </c>
      <c r="B27" s="19" t="s">
        <v>34</v>
      </c>
      <c r="C27" s="11">
        <v>0.1</v>
      </c>
      <c r="D27" s="12">
        <v>0</v>
      </c>
      <c r="E27" s="14"/>
      <c r="F27" s="14"/>
      <c r="G27" s="12">
        <f t="shared" si="0"/>
        <v>0</v>
      </c>
      <c r="H27" s="14">
        <v>12</v>
      </c>
      <c r="I27" s="15">
        <f t="shared" si="1"/>
        <v>0</v>
      </c>
      <c r="J27" s="16">
        <f t="shared" si="6"/>
        <v>0</v>
      </c>
      <c r="K27" s="17">
        <v>32.5</v>
      </c>
      <c r="L27" s="17">
        <f t="shared" si="2"/>
        <v>0</v>
      </c>
    </row>
    <row r="28" spans="1:12" ht="15.75" customHeight="1">
      <c r="A28" s="146" t="s">
        <v>1157</v>
      </c>
      <c r="B28" s="19" t="s">
        <v>34</v>
      </c>
      <c r="C28" s="11">
        <v>0.1</v>
      </c>
      <c r="D28" s="12">
        <v>0</v>
      </c>
      <c r="E28" s="14"/>
      <c r="F28" s="14"/>
      <c r="G28" s="12">
        <f t="shared" si="0"/>
        <v>0</v>
      </c>
      <c r="H28" s="14">
        <v>12</v>
      </c>
      <c r="I28" s="15">
        <f t="shared" si="1"/>
        <v>0</v>
      </c>
      <c r="J28" s="16">
        <f t="shared" si="6"/>
        <v>0</v>
      </c>
      <c r="K28" s="17">
        <v>32.5</v>
      </c>
      <c r="L28" s="17">
        <f t="shared" si="2"/>
        <v>0</v>
      </c>
    </row>
    <row r="29" spans="1:12" ht="15.75" customHeight="1">
      <c r="A29" s="146" t="s">
        <v>1158</v>
      </c>
      <c r="B29" s="19" t="s">
        <v>34</v>
      </c>
      <c r="C29" s="11">
        <v>0.1</v>
      </c>
      <c r="D29" s="12">
        <v>0</v>
      </c>
      <c r="E29" s="14"/>
      <c r="F29" s="14"/>
      <c r="G29" s="12">
        <f t="shared" si="0"/>
        <v>0</v>
      </c>
      <c r="H29" s="14">
        <v>12</v>
      </c>
      <c r="I29" s="15">
        <f t="shared" si="1"/>
        <v>0</v>
      </c>
      <c r="J29" s="16">
        <f t="shared" si="6"/>
        <v>0</v>
      </c>
      <c r="K29" s="17">
        <v>34</v>
      </c>
      <c r="L29" s="17">
        <f t="shared" si="2"/>
        <v>0</v>
      </c>
    </row>
    <row r="30" spans="1:12" ht="15.75" customHeight="1">
      <c r="A30" s="146" t="s">
        <v>1159</v>
      </c>
      <c r="B30" s="19" t="s">
        <v>34</v>
      </c>
      <c r="C30" s="11">
        <v>0.1</v>
      </c>
      <c r="D30" s="12">
        <v>0</v>
      </c>
      <c r="E30" s="14"/>
      <c r="F30" s="14"/>
      <c r="G30" s="12">
        <f t="shared" si="0"/>
        <v>0</v>
      </c>
      <c r="H30" s="14">
        <v>12</v>
      </c>
      <c r="I30" s="15">
        <f t="shared" si="1"/>
        <v>0</v>
      </c>
      <c r="J30" s="16">
        <f t="shared" si="6"/>
        <v>0</v>
      </c>
      <c r="K30" s="17">
        <v>34</v>
      </c>
      <c r="L30" s="17">
        <f t="shared" si="2"/>
        <v>0</v>
      </c>
    </row>
    <row r="31" spans="1:12" ht="15.75" customHeight="1">
      <c r="A31" s="146" t="s">
        <v>1160</v>
      </c>
      <c r="B31" s="19" t="s">
        <v>34</v>
      </c>
      <c r="C31" s="11">
        <v>0.1</v>
      </c>
      <c r="D31" s="12">
        <v>0</v>
      </c>
      <c r="E31" s="14"/>
      <c r="F31" s="14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6" t="s">
        <v>1161</v>
      </c>
      <c r="B32" s="19" t="s">
        <v>34</v>
      </c>
      <c r="C32" s="11">
        <v>0.1</v>
      </c>
      <c r="D32" s="12">
        <v>0</v>
      </c>
      <c r="E32" s="14"/>
      <c r="F32" s="14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146" t="s">
        <v>647</v>
      </c>
      <c r="B33" s="19" t="s">
        <v>26</v>
      </c>
      <c r="C33" s="11">
        <v>0.2</v>
      </c>
      <c r="D33" s="12">
        <v>80</v>
      </c>
      <c r="E33" s="14"/>
      <c r="F33" s="14"/>
      <c r="G33" s="12">
        <f t="shared" si="0"/>
        <v>80</v>
      </c>
      <c r="H33" s="14">
        <v>18</v>
      </c>
      <c r="I33" s="15">
        <f t="shared" si="1"/>
        <v>288</v>
      </c>
      <c r="J33" s="16">
        <f t="shared" si="6"/>
        <v>1440</v>
      </c>
      <c r="K33" s="17">
        <v>94.1</v>
      </c>
      <c r="L33" s="17">
        <f t="shared" si="2"/>
        <v>135504</v>
      </c>
    </row>
    <row r="34" spans="1:12" ht="15.75" customHeight="1">
      <c r="A34" s="25"/>
      <c r="B34" s="258"/>
      <c r="C34" s="26">
        <f t="shared" ref="C34:G34" si="7">SUM(C4:C33)</f>
        <v>13.439999999999991</v>
      </c>
      <c r="D34" s="27">
        <f t="shared" si="7"/>
        <v>768</v>
      </c>
      <c r="E34" s="27">
        <f t="shared" si="7"/>
        <v>0</v>
      </c>
      <c r="F34" s="27">
        <f t="shared" si="7"/>
        <v>0</v>
      </c>
      <c r="G34" s="27">
        <f t="shared" si="7"/>
        <v>768</v>
      </c>
      <c r="H34" s="28"/>
      <c r="I34" s="29">
        <f t="shared" ref="I34:J34" si="8">SUM(I4:I33)</f>
        <v>2724.8</v>
      </c>
      <c r="J34" s="30">
        <f t="shared" si="8"/>
        <v>13696</v>
      </c>
      <c r="K34" s="31"/>
      <c r="L34" s="32">
        <f>SUM(L4:L33)</f>
        <v>1075458</v>
      </c>
    </row>
    <row r="35" spans="1:12" ht="15.75" customHeight="1"/>
    <row r="36" spans="1:12" ht="15.75" customHeight="1">
      <c r="A36" s="523" t="s">
        <v>39</v>
      </c>
      <c r="B36" s="524"/>
      <c r="C36" s="524"/>
      <c r="D36" s="524"/>
      <c r="E36" s="524"/>
      <c r="F36" s="524"/>
      <c r="G36" s="525"/>
    </row>
    <row r="37" spans="1:12" ht="15.75" customHeight="1">
      <c r="A37" s="33" t="s">
        <v>40</v>
      </c>
      <c r="B37" s="34" t="s">
        <v>1</v>
      </c>
      <c r="C37" s="5" t="s">
        <v>41</v>
      </c>
      <c r="D37" s="35" t="s">
        <v>42</v>
      </c>
      <c r="E37" s="36" t="s">
        <v>43</v>
      </c>
      <c r="F37" s="5" t="s">
        <v>44</v>
      </c>
      <c r="G37" s="37" t="s">
        <v>45</v>
      </c>
    </row>
    <row r="38" spans="1:12" ht="15.75" customHeight="1">
      <c r="A38" s="38" t="s">
        <v>46</v>
      </c>
      <c r="B38" s="39" t="s">
        <v>47</v>
      </c>
      <c r="C38" s="15">
        <v>0</v>
      </c>
      <c r="D38" s="15">
        <v>0</v>
      </c>
      <c r="E38" s="15">
        <v>0</v>
      </c>
      <c r="F38" s="15">
        <f t="shared" ref="F38:F39" si="9">C38+D38-E38</f>
        <v>0</v>
      </c>
      <c r="G38" s="40">
        <f>C38</f>
        <v>0</v>
      </c>
    </row>
    <row r="39" spans="1:12" ht="15.75" customHeight="1">
      <c r="A39" s="33" t="s">
        <v>48</v>
      </c>
      <c r="B39" s="41" t="s">
        <v>49</v>
      </c>
      <c r="C39" s="15">
        <v>7000</v>
      </c>
      <c r="D39" s="15"/>
      <c r="E39" s="15">
        <v>0</v>
      </c>
      <c r="F39" s="15">
        <f t="shared" si="9"/>
        <v>7000</v>
      </c>
      <c r="G39" s="40">
        <v>0</v>
      </c>
    </row>
    <row r="40" spans="1:12" ht="15.75" customHeight="1"/>
    <row r="41" spans="1:12" ht="15.75" customHeight="1">
      <c r="A41" s="526" t="s">
        <v>50</v>
      </c>
      <c r="B41" s="527"/>
      <c r="C41" s="527"/>
      <c r="D41" s="527"/>
      <c r="E41" s="527"/>
      <c r="F41" s="527"/>
      <c r="G41" s="528"/>
    </row>
    <row r="42" spans="1:12" ht="15.75" customHeight="1">
      <c r="A42" s="259"/>
      <c r="B42" s="44" t="s">
        <v>51</v>
      </c>
      <c r="C42" s="45" t="s">
        <v>52</v>
      </c>
      <c r="D42" s="46" t="s">
        <v>53</v>
      </c>
      <c r="E42" s="46" t="s">
        <v>54</v>
      </c>
      <c r="F42" s="47" t="s">
        <v>11</v>
      </c>
      <c r="G42" s="48" t="s">
        <v>55</v>
      </c>
    </row>
    <row r="43" spans="1:12" ht="15.75" customHeight="1">
      <c r="A43" s="49" t="s">
        <v>56</v>
      </c>
      <c r="B43" s="53">
        <v>14.699999999999932</v>
      </c>
      <c r="C43" s="51"/>
      <c r="D43" s="52">
        <v>14.7</v>
      </c>
      <c r="E43" s="53">
        <f t="shared" ref="E43:E69" si="10">B43+C43-D43</f>
        <v>-6.7501559897209518E-14</v>
      </c>
      <c r="F43" s="54">
        <v>196</v>
      </c>
      <c r="G43" s="55">
        <f t="shared" ref="G43:G69" si="11">E43*F43</f>
        <v>-1.3230305739853065E-11</v>
      </c>
    </row>
    <row r="44" spans="1:12" ht="15.75" customHeight="1">
      <c r="A44" s="49" t="s">
        <v>1162</v>
      </c>
      <c r="B44" s="53">
        <v>2512</v>
      </c>
      <c r="C44" s="51"/>
      <c r="D44" s="52">
        <v>885.3</v>
      </c>
      <c r="E44" s="53">
        <f t="shared" si="10"/>
        <v>1626.7</v>
      </c>
      <c r="F44" s="54">
        <v>196</v>
      </c>
      <c r="G44" s="55">
        <f t="shared" si="11"/>
        <v>318833.2</v>
      </c>
    </row>
    <row r="45" spans="1:12" ht="15.75" customHeight="1">
      <c r="A45" s="49" t="s">
        <v>1163</v>
      </c>
      <c r="B45" s="53">
        <v>330.29999999999995</v>
      </c>
      <c r="C45" s="51">
        <v>250</v>
      </c>
      <c r="D45" s="52">
        <v>180.1</v>
      </c>
      <c r="E45" s="53">
        <f t="shared" si="10"/>
        <v>400.19999999999993</v>
      </c>
      <c r="F45" s="54">
        <v>196</v>
      </c>
      <c r="G45" s="55">
        <f t="shared" si="11"/>
        <v>78439.199999999983</v>
      </c>
    </row>
    <row r="46" spans="1:12" ht="15.75" customHeight="1">
      <c r="A46" s="49" t="s">
        <v>1164</v>
      </c>
      <c r="B46" s="53">
        <v>398.4</v>
      </c>
      <c r="C46" s="51">
        <v>60</v>
      </c>
      <c r="D46" s="52">
        <v>90.1</v>
      </c>
      <c r="E46" s="53">
        <f t="shared" si="10"/>
        <v>368.29999999999995</v>
      </c>
      <c r="F46" s="54">
        <v>196</v>
      </c>
      <c r="G46" s="55">
        <f t="shared" si="11"/>
        <v>72186.799999999988</v>
      </c>
    </row>
    <row r="47" spans="1:12" ht="15.75" customHeight="1">
      <c r="A47" s="49" t="s">
        <v>1165</v>
      </c>
      <c r="B47" s="53">
        <v>296.10000000000002</v>
      </c>
      <c r="C47" s="51">
        <v>300</v>
      </c>
      <c r="D47" s="52">
        <v>183.6</v>
      </c>
      <c r="E47" s="53">
        <f t="shared" si="10"/>
        <v>412.5</v>
      </c>
      <c r="F47" s="54">
        <v>196</v>
      </c>
      <c r="G47" s="55">
        <f t="shared" si="11"/>
        <v>80850</v>
      </c>
    </row>
    <row r="48" spans="1:12" ht="15.75" customHeight="1">
      <c r="A48" s="49" t="s">
        <v>1166</v>
      </c>
      <c r="B48" s="53">
        <v>405</v>
      </c>
      <c r="C48" s="51">
        <v>400</v>
      </c>
      <c r="D48" s="52">
        <v>223.8</v>
      </c>
      <c r="E48" s="53">
        <f t="shared" si="10"/>
        <v>581.20000000000005</v>
      </c>
      <c r="F48" s="54">
        <v>196</v>
      </c>
      <c r="G48" s="55">
        <f t="shared" si="11"/>
        <v>113915.20000000001</v>
      </c>
    </row>
    <row r="49" spans="1:7" ht="15.75" customHeight="1">
      <c r="A49" s="86" t="s">
        <v>1167</v>
      </c>
      <c r="B49" s="90">
        <v>263.3</v>
      </c>
      <c r="C49" s="88">
        <v>178.6</v>
      </c>
      <c r="D49" s="89">
        <v>60</v>
      </c>
      <c r="E49" s="90">
        <f t="shared" si="10"/>
        <v>381.9</v>
      </c>
      <c r="F49" s="91">
        <v>140</v>
      </c>
      <c r="G49" s="92">
        <f t="shared" si="11"/>
        <v>53466</v>
      </c>
    </row>
    <row r="50" spans="1:7" ht="15.75" customHeight="1">
      <c r="A50" s="86" t="s">
        <v>1168</v>
      </c>
      <c r="B50" s="90">
        <v>548.29999999999995</v>
      </c>
      <c r="C50" s="88"/>
      <c r="D50" s="89"/>
      <c r="E50" s="90">
        <f t="shared" si="10"/>
        <v>548.29999999999995</v>
      </c>
      <c r="F50" s="91">
        <v>140</v>
      </c>
      <c r="G50" s="92">
        <f t="shared" si="11"/>
        <v>76762</v>
      </c>
    </row>
    <row r="51" spans="1:7" ht="15.75" customHeight="1">
      <c r="A51" s="86" t="s">
        <v>1169</v>
      </c>
      <c r="B51" s="90">
        <v>25.9</v>
      </c>
      <c r="C51" s="88"/>
      <c r="D51" s="89"/>
      <c r="E51" s="90">
        <f t="shared" si="10"/>
        <v>25.9</v>
      </c>
      <c r="F51" s="91">
        <v>140</v>
      </c>
      <c r="G51" s="92">
        <f t="shared" si="11"/>
        <v>3626</v>
      </c>
    </row>
    <row r="52" spans="1:7" ht="15.75" customHeight="1">
      <c r="A52" s="100" t="s">
        <v>1170</v>
      </c>
      <c r="B52" s="104">
        <v>1263.6999999999996</v>
      </c>
      <c r="C52" s="102"/>
      <c r="D52" s="103">
        <v>61.9</v>
      </c>
      <c r="E52" s="104">
        <f t="shared" si="10"/>
        <v>1201.7999999999995</v>
      </c>
      <c r="F52" s="105">
        <v>140</v>
      </c>
      <c r="G52" s="106">
        <f t="shared" si="11"/>
        <v>168251.99999999994</v>
      </c>
    </row>
    <row r="53" spans="1:7" ht="36" customHeight="1">
      <c r="A53" s="71" t="s">
        <v>1171</v>
      </c>
      <c r="B53" s="75">
        <v>0</v>
      </c>
      <c r="C53" s="73"/>
      <c r="D53" s="74"/>
      <c r="E53" s="75">
        <f t="shared" si="10"/>
        <v>0</v>
      </c>
      <c r="F53" s="76">
        <v>140</v>
      </c>
      <c r="G53" s="77">
        <f t="shared" si="11"/>
        <v>0</v>
      </c>
    </row>
    <row r="54" spans="1:7" ht="30.75" customHeight="1">
      <c r="A54" s="78" t="s">
        <v>1172</v>
      </c>
      <c r="B54" s="75">
        <v>206.59999999999997</v>
      </c>
      <c r="C54" s="73">
        <v>460.1</v>
      </c>
      <c r="D54" s="74">
        <v>92.1</v>
      </c>
      <c r="E54" s="75">
        <f t="shared" si="10"/>
        <v>574.6</v>
      </c>
      <c r="F54" s="76">
        <v>140</v>
      </c>
      <c r="G54" s="77">
        <f t="shared" si="11"/>
        <v>80444</v>
      </c>
    </row>
    <row r="55" spans="1:7" ht="30.75" customHeight="1">
      <c r="A55" s="79" t="s">
        <v>1173</v>
      </c>
      <c r="B55" s="83">
        <v>719.40000000000009</v>
      </c>
      <c r="C55" s="81">
        <v>198.7</v>
      </c>
      <c r="D55" s="82">
        <v>60</v>
      </c>
      <c r="E55" s="83">
        <f t="shared" si="10"/>
        <v>858.10000000000014</v>
      </c>
      <c r="F55" s="84">
        <v>140</v>
      </c>
      <c r="G55" s="85">
        <f t="shared" si="11"/>
        <v>120134.00000000001</v>
      </c>
    </row>
    <row r="56" spans="1:7" ht="15.75" customHeight="1">
      <c r="A56" s="63" t="s">
        <v>1174</v>
      </c>
      <c r="B56" s="315">
        <v>1182.7</v>
      </c>
      <c r="C56" s="65"/>
      <c r="D56" s="66"/>
      <c r="E56" s="67">
        <f t="shared" si="10"/>
        <v>1182.7</v>
      </c>
      <c r="F56" s="68">
        <v>140</v>
      </c>
      <c r="G56" s="69">
        <f t="shared" si="11"/>
        <v>165578</v>
      </c>
    </row>
    <row r="57" spans="1:7" ht="15.75" customHeight="1">
      <c r="A57" s="63" t="s">
        <v>1175</v>
      </c>
      <c r="B57" s="315">
        <v>0</v>
      </c>
      <c r="C57" s="65"/>
      <c r="D57" s="66"/>
      <c r="E57" s="67">
        <f t="shared" si="10"/>
        <v>0</v>
      </c>
      <c r="F57" s="68">
        <v>140</v>
      </c>
      <c r="G57" s="69">
        <f t="shared" si="11"/>
        <v>0</v>
      </c>
    </row>
    <row r="58" spans="1:7" ht="39" customHeight="1">
      <c r="A58" s="63" t="s">
        <v>1176</v>
      </c>
      <c r="B58" s="67">
        <v>547.90000000000009</v>
      </c>
      <c r="C58" s="65"/>
      <c r="D58" s="66"/>
      <c r="E58" s="67">
        <f t="shared" si="10"/>
        <v>547.90000000000009</v>
      </c>
      <c r="F58" s="68">
        <v>140</v>
      </c>
      <c r="G58" s="69">
        <f t="shared" si="11"/>
        <v>76706.000000000015</v>
      </c>
    </row>
    <row r="59" spans="1:7" ht="15.75" customHeight="1">
      <c r="A59" s="93" t="s">
        <v>1177</v>
      </c>
      <c r="B59" s="97">
        <v>0</v>
      </c>
      <c r="C59" s="95"/>
      <c r="D59" s="96"/>
      <c r="E59" s="97">
        <f t="shared" si="10"/>
        <v>0</v>
      </c>
      <c r="F59" s="98">
        <v>140</v>
      </c>
      <c r="G59" s="99">
        <f t="shared" si="11"/>
        <v>0</v>
      </c>
    </row>
    <row r="60" spans="1:7" ht="15.75" customHeight="1">
      <c r="A60" s="86" t="s">
        <v>1178</v>
      </c>
      <c r="B60" s="90">
        <v>424</v>
      </c>
      <c r="C60" s="88"/>
      <c r="D60" s="89">
        <v>178.6</v>
      </c>
      <c r="E60" s="90">
        <f t="shared" si="10"/>
        <v>245.4</v>
      </c>
      <c r="F60" s="91">
        <v>128</v>
      </c>
      <c r="G60" s="92">
        <f t="shared" si="11"/>
        <v>31411.200000000001</v>
      </c>
    </row>
    <row r="61" spans="1:7" ht="15.75" customHeight="1">
      <c r="A61" s="78" t="s">
        <v>1179</v>
      </c>
      <c r="B61" s="75">
        <v>757.09999999999991</v>
      </c>
      <c r="C61" s="73">
        <v>268</v>
      </c>
      <c r="D61" s="74">
        <v>460.1</v>
      </c>
      <c r="E61" s="75">
        <f t="shared" si="10"/>
        <v>564.99999999999989</v>
      </c>
      <c r="F61" s="76">
        <v>128</v>
      </c>
      <c r="G61" s="77">
        <f t="shared" si="11"/>
        <v>72319.999999999985</v>
      </c>
    </row>
    <row r="62" spans="1:7" ht="15.75" customHeight="1">
      <c r="A62" s="100" t="s">
        <v>1180</v>
      </c>
      <c r="B62" s="104">
        <v>0</v>
      </c>
      <c r="C62" s="102">
        <v>310</v>
      </c>
      <c r="D62" s="103"/>
      <c r="E62" s="104">
        <f t="shared" si="10"/>
        <v>310</v>
      </c>
      <c r="F62" s="105">
        <v>128</v>
      </c>
      <c r="G62" s="106">
        <f t="shared" si="11"/>
        <v>39680</v>
      </c>
    </row>
    <row r="63" spans="1:7" ht="15.75" customHeight="1">
      <c r="A63" s="79" t="s">
        <v>1181</v>
      </c>
      <c r="B63" s="83">
        <v>262.70000000000005</v>
      </c>
      <c r="C63" s="81">
        <v>149</v>
      </c>
      <c r="D63" s="82">
        <v>198.7</v>
      </c>
      <c r="E63" s="83">
        <f t="shared" si="10"/>
        <v>213.00000000000006</v>
      </c>
      <c r="F63" s="84">
        <v>128</v>
      </c>
      <c r="G63" s="85">
        <f t="shared" si="11"/>
        <v>27264.000000000007</v>
      </c>
    </row>
    <row r="64" spans="1:7" ht="15.75" customHeight="1">
      <c r="A64" s="63" t="s">
        <v>1182</v>
      </c>
      <c r="B64" s="315">
        <v>0</v>
      </c>
      <c r="C64" s="65"/>
      <c r="D64" s="66"/>
      <c r="E64" s="67">
        <f t="shared" si="10"/>
        <v>0</v>
      </c>
      <c r="F64" s="68">
        <v>128</v>
      </c>
      <c r="G64" s="69">
        <f t="shared" si="11"/>
        <v>0</v>
      </c>
    </row>
    <row r="65" spans="1:9" ht="15.75" customHeight="1">
      <c r="A65" s="86" t="s">
        <v>1183</v>
      </c>
      <c r="B65" s="316">
        <v>170</v>
      </c>
      <c r="C65" s="108"/>
      <c r="D65" s="109"/>
      <c r="E65" s="90">
        <f t="shared" si="10"/>
        <v>170</v>
      </c>
      <c r="F65" s="91">
        <v>102</v>
      </c>
      <c r="G65" s="92">
        <f t="shared" si="11"/>
        <v>17340</v>
      </c>
    </row>
    <row r="66" spans="1:9" ht="15.75" customHeight="1">
      <c r="A66" s="78" t="s">
        <v>1184</v>
      </c>
      <c r="B66" s="75">
        <v>839.5</v>
      </c>
      <c r="C66" s="73">
        <v>300</v>
      </c>
      <c r="D66" s="74">
        <v>268</v>
      </c>
      <c r="E66" s="75">
        <f t="shared" si="10"/>
        <v>871.5</v>
      </c>
      <c r="F66" s="76">
        <v>102</v>
      </c>
      <c r="G66" s="77">
        <f t="shared" si="11"/>
        <v>88893</v>
      </c>
    </row>
    <row r="67" spans="1:9" ht="15.75" customHeight="1">
      <c r="A67" s="100" t="s">
        <v>1185</v>
      </c>
      <c r="B67" s="104">
        <v>1085.2</v>
      </c>
      <c r="C67" s="102">
        <v>240</v>
      </c>
      <c r="D67" s="103">
        <v>310</v>
      </c>
      <c r="E67" s="104">
        <f t="shared" si="10"/>
        <v>1015.2</v>
      </c>
      <c r="F67" s="105">
        <v>102</v>
      </c>
      <c r="G67" s="106">
        <f t="shared" si="11"/>
        <v>103550.40000000001</v>
      </c>
    </row>
    <row r="68" spans="1:9" ht="26.25" customHeight="1">
      <c r="A68" s="79" t="s">
        <v>1186</v>
      </c>
      <c r="B68" s="83">
        <v>708.90000000000009</v>
      </c>
      <c r="C68" s="81">
        <v>120</v>
      </c>
      <c r="D68" s="82">
        <v>149</v>
      </c>
      <c r="E68" s="83">
        <f t="shared" si="10"/>
        <v>679.90000000000009</v>
      </c>
      <c r="F68" s="84">
        <v>102</v>
      </c>
      <c r="G68" s="85">
        <f t="shared" si="11"/>
        <v>69349.8</v>
      </c>
    </row>
    <row r="69" spans="1:9" ht="15.75" customHeight="1">
      <c r="A69" s="63" t="s">
        <v>1187</v>
      </c>
      <c r="B69" s="315">
        <v>175</v>
      </c>
      <c r="C69" s="65"/>
      <c r="D69" s="66"/>
      <c r="E69" s="67">
        <f t="shared" si="10"/>
        <v>175</v>
      </c>
      <c r="F69" s="68">
        <v>102</v>
      </c>
      <c r="G69" s="69">
        <f t="shared" si="11"/>
        <v>17850</v>
      </c>
    </row>
    <row r="70" spans="1:9" ht="15.75" customHeight="1">
      <c r="A70" s="260" t="s">
        <v>84</v>
      </c>
      <c r="B70" s="171">
        <f t="shared" ref="B70:E70" si="12">SUM(B43:B69)</f>
        <v>13136.700000000003</v>
      </c>
      <c r="C70" s="171">
        <f t="shared" si="12"/>
        <v>3234.3999999999996</v>
      </c>
      <c r="D70" s="171">
        <f t="shared" si="12"/>
        <v>3415.9999999999995</v>
      </c>
      <c r="E70" s="261">
        <f t="shared" si="12"/>
        <v>12955.099999999999</v>
      </c>
      <c r="F70" s="262"/>
      <c r="G70" s="263">
        <f>SUM(G45:G69)</f>
        <v>1558017.5999999999</v>
      </c>
    </row>
    <row r="71" spans="1:9" ht="15.75" customHeight="1"/>
    <row r="72" spans="1:9" ht="15.75" customHeight="1">
      <c r="A72" s="264"/>
      <c r="B72" s="133"/>
      <c r="C72" s="133"/>
      <c r="D72" s="133"/>
      <c r="E72" s="133"/>
      <c r="F72" s="534"/>
      <c r="G72" s="522"/>
      <c r="H72" s="522"/>
      <c r="I72" s="265"/>
    </row>
    <row r="73" spans="1:9" ht="15.75" customHeight="1">
      <c r="A73" s="135" t="s">
        <v>92</v>
      </c>
      <c r="B73" s="136" t="s">
        <v>40</v>
      </c>
      <c r="C73" s="137" t="s">
        <v>93</v>
      </c>
      <c r="D73" s="137" t="s">
        <v>42</v>
      </c>
      <c r="E73" s="137" t="s">
        <v>94</v>
      </c>
      <c r="F73" s="137" t="s">
        <v>95</v>
      </c>
      <c r="G73" s="137" t="s">
        <v>96</v>
      </c>
      <c r="H73" s="138" t="s">
        <v>55</v>
      </c>
    </row>
    <row r="74" spans="1:9" ht="15.75" customHeight="1">
      <c r="A74" s="139" t="s">
        <v>97</v>
      </c>
      <c r="B74" s="140" t="s">
        <v>98</v>
      </c>
      <c r="C74" s="36">
        <v>0</v>
      </c>
      <c r="D74" s="141"/>
      <c r="E74" s="15"/>
      <c r="F74" s="36">
        <f t="shared" ref="F74:F100" si="13">C74+D74-E74</f>
        <v>0</v>
      </c>
      <c r="G74" s="142">
        <v>178</v>
      </c>
      <c r="H74" s="143">
        <f t="shared" ref="H74:H93" si="14">F74*G74</f>
        <v>0</v>
      </c>
    </row>
    <row r="75" spans="1:9" ht="15.75" customHeight="1">
      <c r="A75" s="9" t="s">
        <v>99</v>
      </c>
      <c r="B75" s="140" t="s">
        <v>100</v>
      </c>
      <c r="C75" s="36">
        <v>625</v>
      </c>
      <c r="D75" s="141"/>
      <c r="E75" s="15">
        <v>50</v>
      </c>
      <c r="F75" s="36">
        <f t="shared" si="13"/>
        <v>575</v>
      </c>
      <c r="G75" s="142">
        <v>178</v>
      </c>
      <c r="H75" s="143">
        <f t="shared" si="14"/>
        <v>102350</v>
      </c>
    </row>
    <row r="76" spans="1:9" ht="15.75" customHeight="1">
      <c r="A76" s="144" t="s">
        <v>101</v>
      </c>
      <c r="B76" s="145" t="s">
        <v>98</v>
      </c>
      <c r="C76" s="36">
        <v>950</v>
      </c>
      <c r="D76" s="141"/>
      <c r="E76" s="15">
        <v>50</v>
      </c>
      <c r="F76" s="36">
        <f t="shared" si="13"/>
        <v>900</v>
      </c>
      <c r="G76" s="142">
        <v>45</v>
      </c>
      <c r="H76" s="143">
        <f t="shared" si="14"/>
        <v>40500</v>
      </c>
    </row>
    <row r="77" spans="1:9" ht="15.75" customHeight="1">
      <c r="A77" s="144" t="s">
        <v>97</v>
      </c>
      <c r="B77" s="145" t="s">
        <v>102</v>
      </c>
      <c r="C77" s="36">
        <v>850</v>
      </c>
      <c r="D77" s="141"/>
      <c r="E77" s="15">
        <v>100</v>
      </c>
      <c r="F77" s="36">
        <f t="shared" si="13"/>
        <v>750</v>
      </c>
      <c r="G77" s="142">
        <v>178</v>
      </c>
      <c r="H77" s="143">
        <f t="shared" si="14"/>
        <v>133500</v>
      </c>
    </row>
    <row r="78" spans="1:9" ht="15.75" customHeight="1">
      <c r="A78" s="144" t="s">
        <v>99</v>
      </c>
      <c r="B78" s="145" t="s">
        <v>102</v>
      </c>
      <c r="C78" s="36">
        <v>1000</v>
      </c>
      <c r="D78" s="141"/>
      <c r="E78" s="15"/>
      <c r="F78" s="36">
        <f t="shared" si="13"/>
        <v>1000</v>
      </c>
      <c r="G78" s="142">
        <v>178</v>
      </c>
      <c r="H78" s="143">
        <f t="shared" si="14"/>
        <v>178000</v>
      </c>
    </row>
    <row r="79" spans="1:9" ht="15.75" customHeight="1">
      <c r="A79" s="144" t="s">
        <v>101</v>
      </c>
      <c r="B79" s="145" t="s">
        <v>102</v>
      </c>
      <c r="C79" s="36">
        <v>2500</v>
      </c>
      <c r="D79" s="141"/>
      <c r="E79" s="15"/>
      <c r="F79" s="36">
        <f t="shared" si="13"/>
        <v>2500</v>
      </c>
      <c r="G79" s="142">
        <v>45</v>
      </c>
      <c r="H79" s="143">
        <f t="shared" si="14"/>
        <v>112500</v>
      </c>
    </row>
    <row r="80" spans="1:9" ht="15.75" customHeight="1">
      <c r="A80" s="146" t="s">
        <v>103</v>
      </c>
      <c r="B80" s="147" t="s">
        <v>104</v>
      </c>
      <c r="C80" s="36">
        <v>2975</v>
      </c>
      <c r="D80" s="148"/>
      <c r="E80" s="15">
        <v>725</v>
      </c>
      <c r="F80" s="36">
        <f t="shared" si="13"/>
        <v>2250</v>
      </c>
      <c r="G80" s="142">
        <v>27</v>
      </c>
      <c r="H80" s="143">
        <f t="shared" si="14"/>
        <v>60750</v>
      </c>
    </row>
    <row r="81" spans="1:10" ht="15.75" customHeight="1">
      <c r="A81" s="9" t="s">
        <v>105</v>
      </c>
      <c r="B81" s="140" t="s">
        <v>106</v>
      </c>
      <c r="C81" s="36">
        <v>0</v>
      </c>
      <c r="D81" s="141"/>
      <c r="E81" s="15"/>
      <c r="F81" s="36">
        <f t="shared" si="13"/>
        <v>0</v>
      </c>
      <c r="G81" s="142">
        <v>232</v>
      </c>
      <c r="H81" s="143">
        <f t="shared" si="14"/>
        <v>0</v>
      </c>
    </row>
    <row r="82" spans="1:10" ht="15.75" customHeight="1">
      <c r="A82" s="266" t="s">
        <v>105</v>
      </c>
      <c r="B82" s="267" t="s">
        <v>106</v>
      </c>
      <c r="C82" s="36">
        <v>740</v>
      </c>
      <c r="D82" s="148"/>
      <c r="E82" s="15">
        <v>40</v>
      </c>
      <c r="F82" s="36">
        <f t="shared" si="13"/>
        <v>700</v>
      </c>
      <c r="G82" s="142">
        <v>215</v>
      </c>
      <c r="H82" s="143">
        <f t="shared" si="14"/>
        <v>150500</v>
      </c>
    </row>
    <row r="83" spans="1:10" ht="15.75" customHeight="1">
      <c r="A83" s="144" t="s">
        <v>737</v>
      </c>
      <c r="B83" s="145" t="s">
        <v>108</v>
      </c>
      <c r="C83" s="36">
        <v>117</v>
      </c>
      <c r="D83" s="148"/>
      <c r="E83" s="15">
        <v>17</v>
      </c>
      <c r="F83" s="36">
        <f t="shared" si="13"/>
        <v>100</v>
      </c>
      <c r="G83" s="142">
        <v>623</v>
      </c>
      <c r="H83" s="143">
        <f t="shared" si="14"/>
        <v>62300</v>
      </c>
    </row>
    <row r="84" spans="1:10" ht="15.75" customHeight="1">
      <c r="A84" s="139" t="s">
        <v>109</v>
      </c>
      <c r="B84" s="140" t="s">
        <v>110</v>
      </c>
      <c r="C84" s="36">
        <v>400</v>
      </c>
      <c r="D84" s="141"/>
      <c r="E84" s="15"/>
      <c r="F84" s="36">
        <f t="shared" si="13"/>
        <v>400</v>
      </c>
      <c r="G84" s="142">
        <v>24</v>
      </c>
      <c r="H84" s="143">
        <f t="shared" si="14"/>
        <v>9600</v>
      </c>
    </row>
    <row r="85" spans="1:10" ht="15.75" customHeight="1">
      <c r="A85" s="146" t="s">
        <v>111</v>
      </c>
      <c r="B85" s="150" t="s">
        <v>112</v>
      </c>
      <c r="C85" s="36">
        <v>163.5</v>
      </c>
      <c r="D85" s="141"/>
      <c r="E85" s="15"/>
      <c r="F85" s="36">
        <f t="shared" si="13"/>
        <v>163.5</v>
      </c>
      <c r="G85" s="142">
        <v>59</v>
      </c>
      <c r="H85" s="143">
        <f t="shared" si="14"/>
        <v>9646.5</v>
      </c>
    </row>
    <row r="86" spans="1:10" ht="15.75" customHeight="1">
      <c r="A86" s="146" t="s">
        <v>1188</v>
      </c>
      <c r="B86" s="150" t="s">
        <v>112</v>
      </c>
      <c r="C86" s="36">
        <v>0</v>
      </c>
      <c r="D86" s="141">
        <v>2100</v>
      </c>
      <c r="E86" s="15"/>
      <c r="F86" s="36">
        <f t="shared" si="13"/>
        <v>2100</v>
      </c>
      <c r="G86" s="142">
        <v>49</v>
      </c>
      <c r="H86" s="143">
        <f t="shared" si="14"/>
        <v>102900</v>
      </c>
    </row>
    <row r="87" spans="1:10" ht="15.75" customHeight="1">
      <c r="A87" s="146" t="s">
        <v>114</v>
      </c>
      <c r="B87" s="145" t="s">
        <v>115</v>
      </c>
      <c r="C87" s="36">
        <v>0</v>
      </c>
      <c r="D87" s="141"/>
      <c r="E87" s="15"/>
      <c r="F87" s="36">
        <f t="shared" si="13"/>
        <v>0</v>
      </c>
      <c r="G87" s="142">
        <v>2070</v>
      </c>
      <c r="H87" s="143">
        <f t="shared" si="14"/>
        <v>0</v>
      </c>
    </row>
    <row r="88" spans="1:10" ht="15.75" customHeight="1">
      <c r="A88" s="152" t="s">
        <v>114</v>
      </c>
      <c r="B88" s="145" t="s">
        <v>115</v>
      </c>
      <c r="C88" s="36">
        <v>0</v>
      </c>
      <c r="D88" s="141"/>
      <c r="E88" s="151"/>
      <c r="F88" s="36">
        <f t="shared" si="13"/>
        <v>0</v>
      </c>
      <c r="G88" s="142">
        <v>2233.9899999999998</v>
      </c>
      <c r="H88" s="143">
        <f t="shared" si="14"/>
        <v>0</v>
      </c>
    </row>
    <row r="89" spans="1:10" ht="15.75" customHeight="1">
      <c r="A89" s="152" t="s">
        <v>116</v>
      </c>
      <c r="B89" s="145" t="s">
        <v>117</v>
      </c>
      <c r="C89" s="36">
        <v>2</v>
      </c>
      <c r="D89" s="141"/>
      <c r="E89" s="151"/>
      <c r="F89" s="36">
        <f t="shared" si="13"/>
        <v>2</v>
      </c>
      <c r="G89" s="142">
        <v>1924.17</v>
      </c>
      <c r="H89" s="143">
        <f t="shared" si="14"/>
        <v>3848.34</v>
      </c>
    </row>
    <row r="90" spans="1:10" ht="15.75" customHeight="1">
      <c r="A90" s="152" t="s">
        <v>116</v>
      </c>
      <c r="B90" s="145" t="s">
        <v>117</v>
      </c>
      <c r="C90" s="36">
        <v>5</v>
      </c>
      <c r="D90" s="141"/>
      <c r="E90" s="151"/>
      <c r="F90" s="36">
        <f t="shared" si="13"/>
        <v>5</v>
      </c>
      <c r="G90" s="142">
        <v>1867.29</v>
      </c>
      <c r="H90" s="143">
        <f t="shared" si="14"/>
        <v>9336.4500000000007</v>
      </c>
    </row>
    <row r="91" spans="1:10" ht="15.75" customHeight="1">
      <c r="A91" s="146" t="s">
        <v>118</v>
      </c>
      <c r="B91" s="145" t="s">
        <v>115</v>
      </c>
      <c r="C91" s="36">
        <v>6</v>
      </c>
      <c r="D91" s="141"/>
      <c r="E91" s="151"/>
      <c r="F91" s="36">
        <f t="shared" si="13"/>
        <v>6</v>
      </c>
      <c r="G91" s="142">
        <v>1758</v>
      </c>
      <c r="H91" s="143">
        <f t="shared" si="14"/>
        <v>10548</v>
      </c>
    </row>
    <row r="92" spans="1:10" ht="15.75" customHeight="1">
      <c r="A92" s="146" t="s">
        <v>118</v>
      </c>
      <c r="B92" s="145" t="s">
        <v>117</v>
      </c>
      <c r="C92" s="36">
        <v>1</v>
      </c>
      <c r="D92" s="141"/>
      <c r="E92" s="151"/>
      <c r="F92" s="36">
        <f t="shared" si="13"/>
        <v>1</v>
      </c>
      <c r="G92" s="142">
        <v>2549.0300000000002</v>
      </c>
      <c r="H92" s="143">
        <f t="shared" si="14"/>
        <v>2549.0300000000002</v>
      </c>
    </row>
    <row r="93" spans="1:10" ht="15.75" customHeight="1">
      <c r="A93" s="146" t="s">
        <v>118</v>
      </c>
      <c r="B93" s="145" t="s">
        <v>117</v>
      </c>
      <c r="C93" s="36">
        <v>3</v>
      </c>
      <c r="D93" s="141"/>
      <c r="E93" s="151"/>
      <c r="F93" s="36">
        <f t="shared" si="13"/>
        <v>3</v>
      </c>
      <c r="G93" s="142">
        <v>2279.6799999999998</v>
      </c>
      <c r="H93" s="143">
        <f t="shared" si="14"/>
        <v>6839.0399999999991</v>
      </c>
      <c r="J93" s="149"/>
    </row>
    <row r="94" spans="1:10" ht="15.75" customHeight="1">
      <c r="A94" s="157" t="s">
        <v>119</v>
      </c>
      <c r="B94" s="145" t="s">
        <v>115</v>
      </c>
      <c r="C94" s="36">
        <v>-4.0000000000000036E-3</v>
      </c>
      <c r="D94" s="148"/>
      <c r="E94" s="15"/>
      <c r="F94" s="36">
        <f t="shared" si="13"/>
        <v>-4.0000000000000036E-3</v>
      </c>
      <c r="G94" s="142">
        <v>1585.2</v>
      </c>
      <c r="H94" s="143">
        <v>0</v>
      </c>
      <c r="J94" s="149"/>
    </row>
    <row r="95" spans="1:10" ht="15.75" customHeight="1">
      <c r="A95" s="157" t="s">
        <v>119</v>
      </c>
      <c r="B95" s="145" t="s">
        <v>117</v>
      </c>
      <c r="C95" s="36">
        <v>0</v>
      </c>
      <c r="D95" s="148"/>
      <c r="E95" s="15"/>
      <c r="F95" s="36">
        <f t="shared" si="13"/>
        <v>0</v>
      </c>
      <c r="G95" s="142">
        <v>1780.53</v>
      </c>
      <c r="H95" s="143">
        <f t="shared" ref="H95:H122" si="15">F95*G95</f>
        <v>0</v>
      </c>
    </row>
    <row r="96" spans="1:10" ht="15.75" customHeight="1">
      <c r="A96" s="157" t="s">
        <v>119</v>
      </c>
      <c r="B96" s="145" t="s">
        <v>117</v>
      </c>
      <c r="C96" s="36">
        <v>4</v>
      </c>
      <c r="D96" s="148"/>
      <c r="E96" s="15"/>
      <c r="F96" s="36">
        <f t="shared" si="13"/>
        <v>4</v>
      </c>
      <c r="G96" s="142">
        <v>1669.47</v>
      </c>
      <c r="H96" s="143">
        <f t="shared" si="15"/>
        <v>6677.88</v>
      </c>
    </row>
    <row r="97" spans="1:10" ht="15.75" customHeight="1">
      <c r="A97" s="144" t="s">
        <v>120</v>
      </c>
      <c r="B97" s="145" t="s">
        <v>121</v>
      </c>
      <c r="C97" s="36">
        <v>0</v>
      </c>
      <c r="D97" s="141"/>
      <c r="E97" s="15"/>
      <c r="F97" s="36">
        <f t="shared" si="13"/>
        <v>0</v>
      </c>
      <c r="G97" s="142">
        <v>498</v>
      </c>
      <c r="H97" s="143">
        <f t="shared" si="15"/>
        <v>0</v>
      </c>
      <c r="J97" s="149"/>
    </row>
    <row r="98" spans="1:10" ht="15.75" customHeight="1">
      <c r="A98" s="144" t="s">
        <v>122</v>
      </c>
      <c r="B98" s="145" t="s">
        <v>121</v>
      </c>
      <c r="C98" s="36">
        <v>125</v>
      </c>
      <c r="D98" s="141"/>
      <c r="E98" s="15"/>
      <c r="F98" s="36">
        <f t="shared" si="13"/>
        <v>125</v>
      </c>
      <c r="G98" s="142">
        <v>471.21600000000001</v>
      </c>
      <c r="H98" s="143">
        <f t="shared" si="15"/>
        <v>58902</v>
      </c>
    </row>
    <row r="99" spans="1:10" ht="15.75" customHeight="1">
      <c r="A99" s="157" t="s">
        <v>123</v>
      </c>
      <c r="B99" s="145" t="s">
        <v>117</v>
      </c>
      <c r="C99" s="36">
        <v>0</v>
      </c>
      <c r="D99" s="148"/>
      <c r="E99" s="15"/>
      <c r="F99" s="36">
        <f t="shared" si="13"/>
        <v>0</v>
      </c>
      <c r="G99" s="142">
        <v>1891.98</v>
      </c>
      <c r="H99" s="143">
        <f t="shared" si="15"/>
        <v>0</v>
      </c>
    </row>
    <row r="100" spans="1:10" ht="15.75" customHeight="1">
      <c r="A100" s="157" t="s">
        <v>124</v>
      </c>
      <c r="B100" s="145" t="s">
        <v>117</v>
      </c>
      <c r="C100" s="36">
        <v>2</v>
      </c>
      <c r="D100" s="148"/>
      <c r="E100" s="15"/>
      <c r="F100" s="36">
        <f t="shared" si="13"/>
        <v>2</v>
      </c>
      <c r="G100" s="142">
        <v>1711.09</v>
      </c>
      <c r="H100" s="143">
        <f t="shared" si="15"/>
        <v>3422.18</v>
      </c>
    </row>
    <row r="101" spans="1:10" ht="15.75" customHeight="1">
      <c r="A101" s="146" t="s">
        <v>125</v>
      </c>
      <c r="B101" s="145" t="s">
        <v>126</v>
      </c>
      <c r="C101" s="36">
        <v>0</v>
      </c>
      <c r="D101" s="141"/>
      <c r="E101" s="151"/>
      <c r="F101" s="272">
        <v>0</v>
      </c>
      <c r="G101" s="142">
        <v>743.29</v>
      </c>
      <c r="H101" s="143">
        <f t="shared" si="15"/>
        <v>0</v>
      </c>
    </row>
    <row r="102" spans="1:10" ht="15.75" customHeight="1">
      <c r="A102" s="144" t="s">
        <v>128</v>
      </c>
      <c r="B102" s="145" t="s">
        <v>126</v>
      </c>
      <c r="C102" s="36">
        <v>165</v>
      </c>
      <c r="D102" s="141"/>
      <c r="E102" s="15">
        <v>1</v>
      </c>
      <c r="F102" s="36">
        <f t="shared" ref="F102:F127" si="16">C102+D102-E102</f>
        <v>164</v>
      </c>
      <c r="G102" s="142">
        <v>559.19762200000002</v>
      </c>
      <c r="H102" s="143">
        <f t="shared" si="15"/>
        <v>91708.410008000006</v>
      </c>
      <c r="I102" s="161"/>
    </row>
    <row r="103" spans="1:10" ht="15.75" customHeight="1">
      <c r="A103" s="144" t="s">
        <v>129</v>
      </c>
      <c r="B103" s="145" t="s">
        <v>115</v>
      </c>
      <c r="C103" s="36">
        <v>275</v>
      </c>
      <c r="D103" s="148"/>
      <c r="E103" s="15"/>
      <c r="F103" s="36">
        <f t="shared" si="16"/>
        <v>275</v>
      </c>
      <c r="G103" s="142">
        <v>384</v>
      </c>
      <c r="H103" s="143">
        <f t="shared" si="15"/>
        <v>105600</v>
      </c>
    </row>
    <row r="104" spans="1:10" ht="15.75" customHeight="1">
      <c r="A104" s="144" t="s">
        <v>130</v>
      </c>
      <c r="B104" s="145" t="s">
        <v>117</v>
      </c>
      <c r="C104" s="36">
        <v>5</v>
      </c>
      <c r="D104" s="141"/>
      <c r="E104" s="151"/>
      <c r="F104" s="36">
        <f t="shared" si="16"/>
        <v>5</v>
      </c>
      <c r="G104" s="142">
        <v>398</v>
      </c>
      <c r="H104" s="143">
        <f t="shared" si="15"/>
        <v>1990</v>
      </c>
    </row>
    <row r="105" spans="1:10" ht="15.75" customHeight="1">
      <c r="A105" s="144" t="s">
        <v>131</v>
      </c>
      <c r="B105" s="145" t="s">
        <v>117</v>
      </c>
      <c r="C105" s="36">
        <v>300</v>
      </c>
      <c r="D105" s="141"/>
      <c r="E105" s="15"/>
      <c r="F105" s="36">
        <f t="shared" si="16"/>
        <v>300</v>
      </c>
      <c r="G105" s="142">
        <v>427</v>
      </c>
      <c r="H105" s="143">
        <f t="shared" si="15"/>
        <v>128100</v>
      </c>
    </row>
    <row r="106" spans="1:10" ht="15.75" customHeight="1">
      <c r="A106" s="144" t="s">
        <v>132</v>
      </c>
      <c r="B106" s="145" t="s">
        <v>117</v>
      </c>
      <c r="C106" s="36">
        <v>5</v>
      </c>
      <c r="D106" s="141"/>
      <c r="E106" s="151"/>
      <c r="F106" s="36">
        <f t="shared" si="16"/>
        <v>5</v>
      </c>
      <c r="G106" s="142">
        <v>688.59</v>
      </c>
      <c r="H106" s="143">
        <f t="shared" si="15"/>
        <v>3442.9500000000003</v>
      </c>
    </row>
    <row r="107" spans="1:10" ht="15.75" customHeight="1">
      <c r="A107" s="157" t="s">
        <v>133</v>
      </c>
      <c r="B107" s="145" t="s">
        <v>117</v>
      </c>
      <c r="C107" s="36">
        <v>50</v>
      </c>
      <c r="D107" s="148"/>
      <c r="E107" s="15"/>
      <c r="F107" s="36">
        <f t="shared" si="16"/>
        <v>50</v>
      </c>
      <c r="G107" s="142">
        <v>522.19000000000005</v>
      </c>
      <c r="H107" s="143">
        <f t="shared" si="15"/>
        <v>26109.500000000004</v>
      </c>
    </row>
    <row r="108" spans="1:10" ht="15.75" customHeight="1">
      <c r="A108" s="144" t="s">
        <v>134</v>
      </c>
      <c r="B108" s="145" t="s">
        <v>117</v>
      </c>
      <c r="C108" s="36">
        <v>10</v>
      </c>
      <c r="D108" s="141"/>
      <c r="E108" s="151"/>
      <c r="F108" s="36">
        <f t="shared" si="16"/>
        <v>10</v>
      </c>
      <c r="G108" s="142">
        <v>504</v>
      </c>
      <c r="H108" s="143">
        <f t="shared" si="15"/>
        <v>5040</v>
      </c>
    </row>
    <row r="109" spans="1:10" ht="15.75" customHeight="1">
      <c r="A109" s="144" t="s">
        <v>135</v>
      </c>
      <c r="B109" s="145" t="s">
        <v>117</v>
      </c>
      <c r="C109" s="36">
        <v>125</v>
      </c>
      <c r="D109" s="141"/>
      <c r="E109" s="15"/>
      <c r="F109" s="36">
        <f t="shared" si="16"/>
        <v>125</v>
      </c>
      <c r="G109" s="142">
        <v>514</v>
      </c>
      <c r="H109" s="143">
        <f t="shared" si="15"/>
        <v>64250</v>
      </c>
    </row>
    <row r="110" spans="1:10" ht="15.75" customHeight="1">
      <c r="A110" s="157" t="s">
        <v>136</v>
      </c>
      <c r="B110" s="145" t="s">
        <v>117</v>
      </c>
      <c r="C110" s="36">
        <v>60</v>
      </c>
      <c r="D110" s="148"/>
      <c r="E110" s="15"/>
      <c r="F110" s="36">
        <f t="shared" si="16"/>
        <v>60</v>
      </c>
      <c r="G110" s="142">
        <v>557</v>
      </c>
      <c r="H110" s="143">
        <f t="shared" si="15"/>
        <v>33420</v>
      </c>
      <c r="J110" s="273"/>
    </row>
    <row r="111" spans="1:10" ht="15.75" customHeight="1">
      <c r="A111" s="157" t="s">
        <v>137</v>
      </c>
      <c r="B111" s="145" t="s">
        <v>117</v>
      </c>
      <c r="C111" s="36">
        <v>40</v>
      </c>
      <c r="D111" s="148"/>
      <c r="E111" s="15"/>
      <c r="F111" s="36">
        <f t="shared" si="16"/>
        <v>40</v>
      </c>
      <c r="G111" s="142">
        <v>524</v>
      </c>
      <c r="H111" s="143">
        <f t="shared" si="15"/>
        <v>20960</v>
      </c>
    </row>
    <row r="112" spans="1:10" ht="15.75" customHeight="1">
      <c r="A112" s="157" t="s">
        <v>138</v>
      </c>
      <c r="B112" s="145" t="s">
        <v>117</v>
      </c>
      <c r="C112" s="36">
        <v>15</v>
      </c>
      <c r="D112" s="148"/>
      <c r="E112" s="15"/>
      <c r="F112" s="36">
        <f t="shared" si="16"/>
        <v>15</v>
      </c>
      <c r="G112" s="142">
        <v>689.75</v>
      </c>
      <c r="H112" s="143">
        <f t="shared" si="15"/>
        <v>10346.25</v>
      </c>
    </row>
    <row r="113" spans="1:10" ht="15.75" customHeight="1">
      <c r="A113" s="157" t="s">
        <v>139</v>
      </c>
      <c r="B113" s="145" t="s">
        <v>117</v>
      </c>
      <c r="C113" s="36">
        <v>85</v>
      </c>
      <c r="D113" s="148"/>
      <c r="E113" s="15">
        <v>25</v>
      </c>
      <c r="F113" s="36">
        <f t="shared" si="16"/>
        <v>60</v>
      </c>
      <c r="G113" s="142">
        <v>629.27</v>
      </c>
      <c r="H113" s="143">
        <f t="shared" si="15"/>
        <v>37756.199999999997</v>
      </c>
    </row>
    <row r="114" spans="1:10" ht="15.75" customHeight="1">
      <c r="A114" s="157" t="s">
        <v>140</v>
      </c>
      <c r="B114" s="145" t="s">
        <v>117</v>
      </c>
      <c r="C114" s="36">
        <v>65</v>
      </c>
      <c r="D114" s="148"/>
      <c r="E114" s="15">
        <v>5</v>
      </c>
      <c r="F114" s="36">
        <f t="shared" si="16"/>
        <v>60</v>
      </c>
      <c r="G114" s="142">
        <v>532.12</v>
      </c>
      <c r="H114" s="143">
        <f t="shared" si="15"/>
        <v>31927.200000000001</v>
      </c>
    </row>
    <row r="115" spans="1:10" ht="15.75" customHeight="1">
      <c r="A115" s="146" t="s">
        <v>141</v>
      </c>
      <c r="B115" s="145" t="s">
        <v>108</v>
      </c>
      <c r="C115" s="36">
        <v>650</v>
      </c>
      <c r="D115" s="141"/>
      <c r="E115" s="151"/>
      <c r="F115" s="36">
        <f t="shared" si="16"/>
        <v>650</v>
      </c>
      <c r="G115" s="142">
        <v>60</v>
      </c>
      <c r="H115" s="143">
        <f t="shared" si="15"/>
        <v>39000</v>
      </c>
    </row>
    <row r="116" spans="1:10" ht="15.75" customHeight="1">
      <c r="A116" s="144" t="s">
        <v>142</v>
      </c>
      <c r="B116" s="145" t="s">
        <v>143</v>
      </c>
      <c r="C116" s="36">
        <v>25</v>
      </c>
      <c r="D116" s="141"/>
      <c r="E116" s="151"/>
      <c r="F116" s="36">
        <f t="shared" si="16"/>
        <v>25</v>
      </c>
      <c r="G116" s="142">
        <v>84</v>
      </c>
      <c r="H116" s="143">
        <f t="shared" si="15"/>
        <v>2100</v>
      </c>
    </row>
    <row r="117" spans="1:10" ht="15.75" customHeight="1">
      <c r="A117" s="157" t="s">
        <v>144</v>
      </c>
      <c r="B117" s="145" t="s">
        <v>117</v>
      </c>
      <c r="C117" s="36">
        <v>0</v>
      </c>
      <c r="D117" s="148"/>
      <c r="E117" s="15"/>
      <c r="F117" s="36">
        <f t="shared" si="16"/>
        <v>0</v>
      </c>
      <c r="G117" s="142">
        <v>194.15</v>
      </c>
      <c r="H117" s="143">
        <f t="shared" si="15"/>
        <v>0</v>
      </c>
    </row>
    <row r="118" spans="1:10" ht="15.75" customHeight="1">
      <c r="A118" s="157" t="s">
        <v>144</v>
      </c>
      <c r="B118" s="145" t="s">
        <v>117</v>
      </c>
      <c r="C118" s="36">
        <v>100</v>
      </c>
      <c r="D118" s="148"/>
      <c r="E118" s="15"/>
      <c r="F118" s="36">
        <f t="shared" si="16"/>
        <v>100</v>
      </c>
      <c r="G118" s="142">
        <v>179.24</v>
      </c>
      <c r="H118" s="143">
        <f t="shared" si="15"/>
        <v>17924</v>
      </c>
    </row>
    <row r="119" spans="1:10" ht="15.75" customHeight="1">
      <c r="A119" s="157" t="s">
        <v>145</v>
      </c>
      <c r="B119" s="145" t="s">
        <v>146</v>
      </c>
      <c r="C119" s="36">
        <v>25</v>
      </c>
      <c r="D119" s="148"/>
      <c r="E119" s="15"/>
      <c r="F119" s="36">
        <f t="shared" si="16"/>
        <v>25</v>
      </c>
      <c r="G119" s="142">
        <v>851.5</v>
      </c>
      <c r="H119" s="143">
        <f t="shared" si="15"/>
        <v>21287.5</v>
      </c>
    </row>
    <row r="120" spans="1:10" ht="15.75" customHeight="1">
      <c r="A120" s="157" t="s">
        <v>147</v>
      </c>
      <c r="B120" s="145" t="s">
        <v>148</v>
      </c>
      <c r="C120" s="36">
        <v>0</v>
      </c>
      <c r="D120" s="148"/>
      <c r="E120" s="15"/>
      <c r="F120" s="36">
        <f t="shared" si="16"/>
        <v>0</v>
      </c>
      <c r="G120" s="142">
        <v>152.5</v>
      </c>
      <c r="H120" s="143">
        <f t="shared" si="15"/>
        <v>0</v>
      </c>
    </row>
    <row r="121" spans="1:10" ht="15.75" customHeight="1">
      <c r="A121" s="157" t="s">
        <v>147</v>
      </c>
      <c r="B121" s="145" t="s">
        <v>149</v>
      </c>
      <c r="C121" s="36">
        <v>0</v>
      </c>
      <c r="D121" s="148"/>
      <c r="E121" s="15"/>
      <c r="F121" s="36">
        <f t="shared" si="16"/>
        <v>0</v>
      </c>
      <c r="G121" s="142">
        <v>173</v>
      </c>
      <c r="H121" s="143">
        <f t="shared" si="15"/>
        <v>0</v>
      </c>
    </row>
    <row r="122" spans="1:10" ht="15.75" customHeight="1">
      <c r="A122" s="157" t="s">
        <v>150</v>
      </c>
      <c r="B122" s="145" t="s">
        <v>151</v>
      </c>
      <c r="C122" s="36">
        <v>6250</v>
      </c>
      <c r="D122" s="148"/>
      <c r="E122" s="15">
        <v>1250</v>
      </c>
      <c r="F122" s="36">
        <f t="shared" si="16"/>
        <v>5000</v>
      </c>
      <c r="G122" s="142">
        <v>143</v>
      </c>
      <c r="H122" s="143">
        <f t="shared" si="15"/>
        <v>715000</v>
      </c>
      <c r="J122" s="149"/>
    </row>
    <row r="123" spans="1:10" ht="15.75" customHeight="1">
      <c r="A123" s="157" t="s">
        <v>850</v>
      </c>
      <c r="B123" s="145" t="s">
        <v>851</v>
      </c>
      <c r="C123" s="36">
        <v>0</v>
      </c>
      <c r="D123" s="148"/>
      <c r="E123" s="15"/>
      <c r="F123" s="36">
        <f t="shared" si="16"/>
        <v>0</v>
      </c>
      <c r="G123" s="142">
        <v>149</v>
      </c>
      <c r="H123" s="143">
        <f>G123*F123</f>
        <v>0</v>
      </c>
    </row>
    <row r="124" spans="1:10" ht="15.75" customHeight="1">
      <c r="A124" s="157" t="s">
        <v>152</v>
      </c>
      <c r="B124" s="145" t="s">
        <v>153</v>
      </c>
      <c r="C124" s="36">
        <v>35.933999999999997</v>
      </c>
      <c r="D124" s="148"/>
      <c r="E124" s="15">
        <v>1.2999999999999999E-2</v>
      </c>
      <c r="F124" s="36">
        <f t="shared" si="16"/>
        <v>35.920999999999999</v>
      </c>
      <c r="G124" s="142">
        <v>2196.6</v>
      </c>
      <c r="H124" s="143">
        <f t="shared" ref="H124:H127" si="17">F124*G124</f>
        <v>78904.068599999999</v>
      </c>
    </row>
    <row r="125" spans="1:10" ht="15.75" customHeight="1">
      <c r="A125" s="146" t="s">
        <v>154</v>
      </c>
      <c r="B125" s="145" t="s">
        <v>155</v>
      </c>
      <c r="C125" s="36">
        <v>920</v>
      </c>
      <c r="D125" s="141"/>
      <c r="E125" s="151"/>
      <c r="F125" s="36">
        <f t="shared" si="16"/>
        <v>920</v>
      </c>
      <c r="G125" s="142">
        <v>45</v>
      </c>
      <c r="H125" s="143">
        <f t="shared" si="17"/>
        <v>41400</v>
      </c>
    </row>
    <row r="126" spans="1:10" ht="15.75" customHeight="1">
      <c r="A126" s="163" t="s">
        <v>156</v>
      </c>
      <c r="B126" s="164" t="s">
        <v>117</v>
      </c>
      <c r="C126" s="36">
        <v>0</v>
      </c>
      <c r="D126" s="148"/>
      <c r="E126" s="15"/>
      <c r="F126" s="36">
        <f t="shared" si="16"/>
        <v>0</v>
      </c>
      <c r="G126" s="165">
        <v>168.11</v>
      </c>
      <c r="H126" s="143">
        <f t="shared" si="17"/>
        <v>0</v>
      </c>
    </row>
    <row r="127" spans="1:10" ht="15.75" customHeight="1">
      <c r="A127" s="163" t="s">
        <v>1189</v>
      </c>
      <c r="B127" s="164" t="s">
        <v>117</v>
      </c>
      <c r="C127" s="36">
        <v>24.6</v>
      </c>
      <c r="D127" s="148"/>
      <c r="E127" s="15"/>
      <c r="F127" s="36">
        <f t="shared" si="16"/>
        <v>24.6</v>
      </c>
      <c r="G127" s="165">
        <v>129</v>
      </c>
      <c r="H127" s="143">
        <f t="shared" si="17"/>
        <v>3173.4</v>
      </c>
    </row>
    <row r="128" spans="1:10" ht="15.75" customHeight="1">
      <c r="A128" s="163" t="s">
        <v>159</v>
      </c>
      <c r="B128" s="164"/>
      <c r="C128" s="36"/>
      <c r="D128" s="15"/>
      <c r="E128" s="15"/>
      <c r="F128" s="36"/>
      <c r="G128" s="165"/>
      <c r="H128" s="143">
        <f>G128*F128</f>
        <v>0</v>
      </c>
    </row>
    <row r="129" spans="1:10" ht="15.75" customHeight="1">
      <c r="A129" s="167" t="s">
        <v>160</v>
      </c>
      <c r="B129" s="168"/>
      <c r="C129" s="169">
        <f t="shared" ref="C129:F129" si="18">SUM(C74:C128)</f>
        <v>19699.03</v>
      </c>
      <c r="D129" s="170">
        <f t="shared" si="18"/>
        <v>2100</v>
      </c>
      <c r="E129" s="170">
        <f t="shared" si="18"/>
        <v>2263.0129999999999</v>
      </c>
      <c r="F129" s="171">
        <f t="shared" si="18"/>
        <v>19536.016999999996</v>
      </c>
      <c r="G129" s="172"/>
      <c r="H129" s="173">
        <f>SUM(H74:H128)</f>
        <v>2544108.8986079996</v>
      </c>
    </row>
    <row r="130" spans="1:10" ht="15.75" customHeight="1"/>
    <row r="131" spans="1:10" ht="15.75" customHeight="1">
      <c r="A131" s="535" t="s">
        <v>161</v>
      </c>
      <c r="B131" s="536"/>
      <c r="C131" s="536"/>
      <c r="D131" s="536"/>
      <c r="E131" s="536"/>
      <c r="F131" s="536"/>
      <c r="G131" s="536"/>
      <c r="H131" s="536"/>
      <c r="I131" s="1"/>
    </row>
    <row r="132" spans="1:10" ht="15.75" customHeight="1">
      <c r="A132" s="174" t="s">
        <v>162</v>
      </c>
      <c r="B132" s="175" t="s">
        <v>40</v>
      </c>
      <c r="C132" s="176" t="s">
        <v>163</v>
      </c>
      <c r="D132" s="177" t="s">
        <v>42</v>
      </c>
      <c r="E132" s="178" t="s">
        <v>43</v>
      </c>
      <c r="F132" s="176" t="s">
        <v>164</v>
      </c>
      <c r="G132" s="179" t="s">
        <v>96</v>
      </c>
      <c r="H132" s="180" t="s">
        <v>55</v>
      </c>
    </row>
    <row r="133" spans="1:10" ht="15.75" customHeight="1">
      <c r="A133" s="182" t="s">
        <v>165</v>
      </c>
      <c r="B133" s="140" t="s">
        <v>166</v>
      </c>
      <c r="C133" s="183">
        <v>206.95</v>
      </c>
      <c r="D133" s="184"/>
      <c r="E133" s="185"/>
      <c r="F133" s="183">
        <f t="shared" ref="F133:F159" si="19">C133+D133-E133</f>
        <v>206.95</v>
      </c>
      <c r="G133" s="186">
        <v>605</v>
      </c>
      <c r="H133" s="187">
        <f t="shared" ref="H133:H159" si="20">F133*G133</f>
        <v>125204.75</v>
      </c>
      <c r="J133" s="149"/>
    </row>
    <row r="134" spans="1:10" ht="15.75" customHeight="1">
      <c r="A134" s="163" t="s">
        <v>167</v>
      </c>
      <c r="B134" s="145" t="s">
        <v>166</v>
      </c>
      <c r="C134" s="36">
        <v>214.6</v>
      </c>
      <c r="D134" s="148"/>
      <c r="E134" s="15"/>
      <c r="F134" s="183">
        <f t="shared" si="19"/>
        <v>214.6</v>
      </c>
      <c r="G134" s="17">
        <v>605</v>
      </c>
      <c r="H134" s="187">
        <f t="shared" si="20"/>
        <v>129833</v>
      </c>
      <c r="J134" s="149"/>
    </row>
    <row r="135" spans="1:10" ht="15.75" customHeight="1">
      <c r="A135" s="163" t="s">
        <v>168</v>
      </c>
      <c r="B135" s="145" t="s">
        <v>166</v>
      </c>
      <c r="C135" s="36">
        <v>220.32</v>
      </c>
      <c r="D135" s="148"/>
      <c r="E135" s="15"/>
      <c r="F135" s="183">
        <f t="shared" si="19"/>
        <v>220.32</v>
      </c>
      <c r="G135" s="17">
        <v>605</v>
      </c>
      <c r="H135" s="187">
        <f t="shared" si="20"/>
        <v>133293.6</v>
      </c>
      <c r="J135" s="166"/>
    </row>
    <row r="136" spans="1:10" ht="15.75" customHeight="1">
      <c r="A136" s="163" t="s">
        <v>169</v>
      </c>
      <c r="B136" s="145" t="s">
        <v>166</v>
      </c>
      <c r="C136" s="36">
        <v>202.4</v>
      </c>
      <c r="D136" s="148"/>
      <c r="E136" s="15"/>
      <c r="F136" s="183">
        <f t="shared" si="19"/>
        <v>202.4</v>
      </c>
      <c r="G136" s="17">
        <v>605</v>
      </c>
      <c r="H136" s="187">
        <f t="shared" si="20"/>
        <v>122452</v>
      </c>
      <c r="J136" s="149"/>
    </row>
    <row r="137" spans="1:10" ht="15.75" customHeight="1">
      <c r="A137" s="189" t="s">
        <v>170</v>
      </c>
      <c r="B137" s="145" t="s">
        <v>166</v>
      </c>
      <c r="C137" s="183">
        <v>350.47</v>
      </c>
      <c r="D137" s="184"/>
      <c r="E137" s="15"/>
      <c r="F137" s="183">
        <f t="shared" si="19"/>
        <v>350.47</v>
      </c>
      <c r="G137" s="190">
        <v>625</v>
      </c>
      <c r="H137" s="187">
        <f t="shared" si="20"/>
        <v>219043.75000000003</v>
      </c>
    </row>
    <row r="138" spans="1:10" ht="15.75" customHeight="1">
      <c r="A138" s="189" t="s">
        <v>171</v>
      </c>
      <c r="B138" s="145" t="s">
        <v>166</v>
      </c>
      <c r="C138" s="183">
        <v>180.15</v>
      </c>
      <c r="D138" s="184"/>
      <c r="E138" s="15"/>
      <c r="F138" s="183">
        <f t="shared" si="19"/>
        <v>180.15</v>
      </c>
      <c r="G138" s="17">
        <v>692</v>
      </c>
      <c r="H138" s="187">
        <f t="shared" si="20"/>
        <v>124663.8</v>
      </c>
    </row>
    <row r="139" spans="1:10" ht="15.75" customHeight="1">
      <c r="A139" s="189" t="s">
        <v>1190</v>
      </c>
      <c r="B139" s="145" t="s">
        <v>166</v>
      </c>
      <c r="C139" s="36">
        <v>274</v>
      </c>
      <c r="D139" s="184"/>
      <c r="E139" s="15"/>
      <c r="F139" s="183">
        <f t="shared" si="19"/>
        <v>274</v>
      </c>
      <c r="G139" s="17">
        <v>682</v>
      </c>
      <c r="H139" s="187">
        <f t="shared" si="20"/>
        <v>186868</v>
      </c>
    </row>
    <row r="140" spans="1:10" ht="15.75" customHeight="1">
      <c r="A140" s="189" t="s">
        <v>173</v>
      </c>
      <c r="B140" s="145" t="s">
        <v>166</v>
      </c>
      <c r="C140" s="183">
        <v>0</v>
      </c>
      <c r="D140" s="184"/>
      <c r="E140" s="15"/>
      <c r="F140" s="183">
        <f t="shared" si="19"/>
        <v>0</v>
      </c>
      <c r="G140" s="17">
        <v>414</v>
      </c>
      <c r="H140" s="187">
        <f t="shared" si="20"/>
        <v>0</v>
      </c>
    </row>
    <row r="141" spans="1:10" ht="15.75" customHeight="1">
      <c r="A141" s="191" t="s">
        <v>174</v>
      </c>
      <c r="B141" s="192" t="s">
        <v>175</v>
      </c>
      <c r="C141" s="36">
        <v>17245</v>
      </c>
      <c r="D141" s="148"/>
      <c r="E141" s="15"/>
      <c r="F141" s="183">
        <f t="shared" si="19"/>
        <v>17245</v>
      </c>
      <c r="G141" s="17">
        <v>17.399999999999999</v>
      </c>
      <c r="H141" s="187">
        <f t="shared" si="20"/>
        <v>300063</v>
      </c>
      <c r="J141" s="181"/>
    </row>
    <row r="142" spans="1:10" ht="15.75" customHeight="1">
      <c r="A142" s="163" t="s">
        <v>176</v>
      </c>
      <c r="B142" s="15" t="s">
        <v>177</v>
      </c>
      <c r="C142" s="36">
        <v>0</v>
      </c>
      <c r="D142" s="148"/>
      <c r="E142" s="15"/>
      <c r="F142" s="183">
        <f t="shared" si="19"/>
        <v>0</v>
      </c>
      <c r="G142" s="17">
        <v>3.86</v>
      </c>
      <c r="H142" s="187">
        <f t="shared" si="20"/>
        <v>0</v>
      </c>
      <c r="J142" s="188"/>
    </row>
    <row r="143" spans="1:10" ht="15.75" customHeight="1">
      <c r="A143" s="163" t="s">
        <v>178</v>
      </c>
      <c r="B143" s="145" t="s">
        <v>179</v>
      </c>
      <c r="C143" s="36">
        <v>91</v>
      </c>
      <c r="D143" s="148"/>
      <c r="E143" s="15"/>
      <c r="F143" s="183">
        <f t="shared" si="19"/>
        <v>91</v>
      </c>
      <c r="G143" s="17">
        <v>432.82</v>
      </c>
      <c r="H143" s="187">
        <f t="shared" si="20"/>
        <v>39386.620000000003</v>
      </c>
      <c r="J143" s="188"/>
    </row>
    <row r="144" spans="1:10" ht="15.75" customHeight="1">
      <c r="A144" s="163" t="s">
        <v>180</v>
      </c>
      <c r="B144" s="145" t="s">
        <v>179</v>
      </c>
      <c r="C144" s="36">
        <v>0</v>
      </c>
      <c r="D144" s="148"/>
      <c r="E144" s="15"/>
      <c r="F144" s="183">
        <f t="shared" si="19"/>
        <v>0</v>
      </c>
      <c r="G144" s="17">
        <v>4</v>
      </c>
      <c r="H144" s="187">
        <f t="shared" si="20"/>
        <v>0</v>
      </c>
      <c r="J144" s="188"/>
    </row>
    <row r="145" spans="1:10" ht="15.75" customHeight="1">
      <c r="A145" s="146" t="s">
        <v>181</v>
      </c>
      <c r="B145" s="145" t="s">
        <v>179</v>
      </c>
      <c r="C145" s="36">
        <v>1077</v>
      </c>
      <c r="D145" s="148"/>
      <c r="E145" s="15"/>
      <c r="F145" s="183">
        <f t="shared" si="19"/>
        <v>1077</v>
      </c>
      <c r="G145" s="17">
        <v>2.9</v>
      </c>
      <c r="H145" s="187">
        <f t="shared" si="20"/>
        <v>3123.2999999999997</v>
      </c>
      <c r="J145" s="188"/>
    </row>
    <row r="146" spans="1:10" ht="15.75" customHeight="1">
      <c r="A146" s="146" t="s">
        <v>182</v>
      </c>
      <c r="B146" s="145" t="s">
        <v>179</v>
      </c>
      <c r="C146" s="36">
        <v>0</v>
      </c>
      <c r="D146" s="148"/>
      <c r="E146" s="15"/>
      <c r="F146" s="183">
        <f t="shared" si="19"/>
        <v>0</v>
      </c>
      <c r="G146" s="17">
        <v>499.4</v>
      </c>
      <c r="H146" s="187">
        <f t="shared" si="20"/>
        <v>0</v>
      </c>
      <c r="J146" s="149"/>
    </row>
    <row r="147" spans="1:10" ht="15.75" customHeight="1">
      <c r="A147" s="191" t="s">
        <v>183</v>
      </c>
      <c r="B147" s="193" t="s">
        <v>184</v>
      </c>
      <c r="C147" s="194">
        <v>4342</v>
      </c>
      <c r="D147" s="195"/>
      <c r="E147" s="196"/>
      <c r="F147" s="183">
        <f t="shared" si="19"/>
        <v>4342</v>
      </c>
      <c r="G147" s="197">
        <v>24.995999999999999</v>
      </c>
      <c r="H147" s="187">
        <f t="shared" si="20"/>
        <v>108532.632</v>
      </c>
      <c r="J147" s="149"/>
    </row>
    <row r="148" spans="1:10" ht="15.75" customHeight="1">
      <c r="A148" s="146" t="s">
        <v>185</v>
      </c>
      <c r="B148" s="145" t="s">
        <v>184</v>
      </c>
      <c r="C148" s="36">
        <v>2000</v>
      </c>
      <c r="D148" s="148"/>
      <c r="E148" s="15">
        <v>1000</v>
      </c>
      <c r="F148" s="183">
        <f t="shared" si="19"/>
        <v>1000</v>
      </c>
      <c r="G148" s="17">
        <v>27.552</v>
      </c>
      <c r="H148" s="187">
        <f t="shared" si="20"/>
        <v>27552</v>
      </c>
      <c r="J148" s="274"/>
    </row>
    <row r="149" spans="1:10" ht="15.75" customHeight="1">
      <c r="A149" s="146" t="s">
        <v>186</v>
      </c>
      <c r="B149" s="145" t="s">
        <v>184</v>
      </c>
      <c r="C149" s="36">
        <v>14000</v>
      </c>
      <c r="D149" s="148"/>
      <c r="E149" s="15"/>
      <c r="F149" s="183">
        <f t="shared" si="19"/>
        <v>14000</v>
      </c>
      <c r="G149" s="17">
        <v>13.788</v>
      </c>
      <c r="H149" s="187">
        <f t="shared" si="20"/>
        <v>193032</v>
      </c>
      <c r="J149" s="274"/>
    </row>
    <row r="150" spans="1:10" ht="15.75" customHeight="1">
      <c r="A150" s="146" t="s">
        <v>187</v>
      </c>
      <c r="B150" s="145" t="s">
        <v>184</v>
      </c>
      <c r="C150" s="36">
        <v>0</v>
      </c>
      <c r="D150" s="148"/>
      <c r="E150" s="15"/>
      <c r="F150" s="183">
        <f t="shared" si="19"/>
        <v>0</v>
      </c>
      <c r="G150" s="17">
        <v>24.744</v>
      </c>
      <c r="H150" s="187">
        <f t="shared" si="20"/>
        <v>0</v>
      </c>
      <c r="J150" s="274"/>
    </row>
    <row r="151" spans="1:10" ht="15.75" customHeight="1">
      <c r="A151" s="199" t="s">
        <v>189</v>
      </c>
      <c r="B151" s="185" t="s">
        <v>190</v>
      </c>
      <c r="C151" s="183">
        <v>1280</v>
      </c>
      <c r="D151" s="184"/>
      <c r="E151" s="185"/>
      <c r="F151" s="183">
        <f t="shared" si="19"/>
        <v>1280</v>
      </c>
      <c r="G151" s="186">
        <v>33</v>
      </c>
      <c r="H151" s="187">
        <f t="shared" si="20"/>
        <v>42240</v>
      </c>
      <c r="J151" s="188"/>
    </row>
    <row r="152" spans="1:10" ht="15.75" customHeight="1">
      <c r="A152" s="200" t="s">
        <v>191</v>
      </c>
      <c r="B152" s="145" t="s">
        <v>192</v>
      </c>
      <c r="C152" s="36">
        <v>266.71999999999997</v>
      </c>
      <c r="D152" s="148"/>
      <c r="E152" s="15"/>
      <c r="F152" s="183">
        <f t="shared" si="19"/>
        <v>266.71999999999997</v>
      </c>
      <c r="G152" s="17">
        <v>715</v>
      </c>
      <c r="H152" s="187">
        <f t="shared" si="20"/>
        <v>190704.8</v>
      </c>
      <c r="J152" s="188"/>
    </row>
    <row r="153" spans="1:10" ht="15.75" customHeight="1">
      <c r="A153" s="200" t="s">
        <v>193</v>
      </c>
      <c r="B153" s="145" t="s">
        <v>192</v>
      </c>
      <c r="C153" s="36">
        <v>254.45999999999998</v>
      </c>
      <c r="D153" s="148"/>
      <c r="E153" s="15"/>
      <c r="F153" s="183">
        <f t="shared" si="19"/>
        <v>254.45999999999998</v>
      </c>
      <c r="G153" s="17">
        <v>850</v>
      </c>
      <c r="H153" s="187">
        <f t="shared" si="20"/>
        <v>216290.99999999997</v>
      </c>
      <c r="J153" s="188"/>
    </row>
    <row r="154" spans="1:10" ht="15.75" customHeight="1">
      <c r="A154" s="200" t="s">
        <v>194</v>
      </c>
      <c r="B154" s="145" t="s">
        <v>192</v>
      </c>
      <c r="C154" s="36">
        <v>231.28</v>
      </c>
      <c r="D154" s="148"/>
      <c r="E154" s="15"/>
      <c r="F154" s="183">
        <f t="shared" si="19"/>
        <v>231.28</v>
      </c>
      <c r="G154" s="17">
        <v>850</v>
      </c>
      <c r="H154" s="187">
        <f t="shared" si="20"/>
        <v>196588</v>
      </c>
      <c r="J154" s="188"/>
    </row>
    <row r="155" spans="1:10" ht="15.75" customHeight="1">
      <c r="A155" s="146" t="s">
        <v>195</v>
      </c>
      <c r="B155" s="145" t="s">
        <v>192</v>
      </c>
      <c r="C155" s="36">
        <v>210.54</v>
      </c>
      <c r="D155" s="148"/>
      <c r="E155" s="15"/>
      <c r="F155" s="183">
        <f t="shared" si="19"/>
        <v>210.54</v>
      </c>
      <c r="G155" s="17">
        <v>741</v>
      </c>
      <c r="H155" s="187">
        <f t="shared" si="20"/>
        <v>156010.13999999998</v>
      </c>
      <c r="J155" s="188"/>
    </row>
    <row r="156" spans="1:10" ht="15.75" customHeight="1">
      <c r="A156" s="146" t="s">
        <v>196</v>
      </c>
      <c r="B156" s="145" t="s">
        <v>197</v>
      </c>
      <c r="C156" s="36">
        <v>1.0658141036401503E-14</v>
      </c>
      <c r="D156" s="148">
        <v>84.75</v>
      </c>
      <c r="E156" s="15"/>
      <c r="F156" s="183">
        <f t="shared" si="19"/>
        <v>84.750000000000014</v>
      </c>
      <c r="G156" s="17">
        <v>240</v>
      </c>
      <c r="H156" s="187">
        <f t="shared" si="20"/>
        <v>20340.000000000004</v>
      </c>
      <c r="J156" s="188"/>
    </row>
    <row r="157" spans="1:10" ht="15.75" customHeight="1">
      <c r="A157" s="146" t="s">
        <v>198</v>
      </c>
      <c r="B157" s="145" t="s">
        <v>197</v>
      </c>
      <c r="C157" s="36">
        <v>157.05000000000001</v>
      </c>
      <c r="D157" s="148"/>
      <c r="E157" s="15"/>
      <c r="F157" s="183">
        <f t="shared" si="19"/>
        <v>157.05000000000001</v>
      </c>
      <c r="G157" s="17">
        <v>280</v>
      </c>
      <c r="H157" s="187">
        <f t="shared" si="20"/>
        <v>43974</v>
      </c>
      <c r="J157" s="188"/>
    </row>
    <row r="158" spans="1:10" ht="15.75" customHeight="1">
      <c r="A158" s="146" t="s">
        <v>199</v>
      </c>
      <c r="B158" s="15" t="s">
        <v>200</v>
      </c>
      <c r="C158" s="36">
        <v>16800</v>
      </c>
      <c r="D158" s="148"/>
      <c r="E158" s="15">
        <v>5040</v>
      </c>
      <c r="F158" s="183">
        <f t="shared" si="19"/>
        <v>11760</v>
      </c>
      <c r="G158" s="17">
        <v>5.3</v>
      </c>
      <c r="H158" s="187">
        <f t="shared" si="20"/>
        <v>62328</v>
      </c>
      <c r="J158" s="188"/>
    </row>
    <row r="159" spans="1:10" ht="15.75" customHeight="1">
      <c r="A159" s="200" t="s">
        <v>201</v>
      </c>
      <c r="B159" s="145" t="s">
        <v>202</v>
      </c>
      <c r="C159" s="36">
        <v>0</v>
      </c>
      <c r="D159" s="148"/>
      <c r="E159" s="15"/>
      <c r="F159" s="183">
        <f t="shared" si="19"/>
        <v>0</v>
      </c>
      <c r="G159" s="17">
        <v>5</v>
      </c>
      <c r="H159" s="187">
        <f t="shared" si="20"/>
        <v>0</v>
      </c>
      <c r="J159" s="188"/>
    </row>
    <row r="160" spans="1:10" ht="15.75" customHeight="1">
      <c r="A160" s="275" t="s">
        <v>203</v>
      </c>
      <c r="B160" s="276"/>
      <c r="C160" s="169">
        <f t="shared" ref="C160:F160" si="21">SUM(C133:C159)</f>
        <v>59603.94</v>
      </c>
      <c r="D160" s="277">
        <f t="shared" si="21"/>
        <v>84.75</v>
      </c>
      <c r="E160" s="277">
        <f t="shared" si="21"/>
        <v>6040</v>
      </c>
      <c r="F160" s="169">
        <f t="shared" si="21"/>
        <v>53648.69</v>
      </c>
      <c r="G160" s="276"/>
      <c r="H160" s="278">
        <f>SUM(H133:H159)</f>
        <v>2641524.392</v>
      </c>
      <c r="J160" s="188"/>
    </row>
    <row r="161" spans="1:15" ht="15.75" customHeight="1">
      <c r="J161" s="188"/>
    </row>
    <row r="162" spans="1:15" ht="15.75" customHeight="1">
      <c r="A162" s="279"/>
      <c r="B162" s="280"/>
      <c r="C162" s="279"/>
      <c r="D162" s="279"/>
      <c r="E162" s="279"/>
      <c r="F162" s="279"/>
      <c r="G162" s="279"/>
      <c r="H162" s="279"/>
      <c r="J162" s="281" t="s">
        <v>390</v>
      </c>
    </row>
    <row r="163" spans="1:15" ht="15.75" customHeight="1">
      <c r="A163" s="282" t="s">
        <v>209</v>
      </c>
      <c r="B163" s="283" t="s">
        <v>211</v>
      </c>
      <c r="C163" s="283" t="s">
        <v>391</v>
      </c>
      <c r="D163" s="284" t="s">
        <v>392</v>
      </c>
      <c r="E163" s="285" t="s">
        <v>393</v>
      </c>
      <c r="F163" s="286" t="s">
        <v>212</v>
      </c>
      <c r="G163" s="287" t="s">
        <v>214</v>
      </c>
      <c r="H163" s="283" t="s">
        <v>55</v>
      </c>
      <c r="J163" s="188">
        <f>SUM(H164:H177)</f>
        <v>18062.900000000001</v>
      </c>
    </row>
    <row r="164" spans="1:15" ht="15.75" customHeight="1">
      <c r="A164" s="288" t="s">
        <v>215</v>
      </c>
      <c r="B164" s="15" t="s">
        <v>216</v>
      </c>
      <c r="C164" s="36">
        <v>0</v>
      </c>
      <c r="D164" s="317"/>
      <c r="E164" s="318">
        <f t="shared" ref="E164:E177" si="22">C164+D164</f>
        <v>0</v>
      </c>
      <c r="F164" s="15"/>
      <c r="G164" s="15">
        <v>77</v>
      </c>
      <c r="H164" s="15">
        <f t="shared" ref="H164:H176" si="23">E164*G164</f>
        <v>0</v>
      </c>
      <c r="J164" s="24"/>
    </row>
    <row r="165" spans="1:15" ht="15.75" customHeight="1">
      <c r="A165" s="288" t="s">
        <v>218</v>
      </c>
      <c r="B165" s="15" t="s">
        <v>216</v>
      </c>
      <c r="C165" s="36">
        <v>0</v>
      </c>
      <c r="D165" s="317"/>
      <c r="E165" s="318">
        <f t="shared" si="22"/>
        <v>0</v>
      </c>
      <c r="F165" s="15"/>
      <c r="G165" s="15">
        <v>128</v>
      </c>
      <c r="H165" s="15">
        <f t="shared" si="23"/>
        <v>0</v>
      </c>
      <c r="J165" s="188"/>
    </row>
    <row r="166" spans="1:15" ht="15.75" customHeight="1">
      <c r="A166" s="288" t="s">
        <v>219</v>
      </c>
      <c r="B166" s="15" t="s">
        <v>220</v>
      </c>
      <c r="C166" s="36">
        <v>0</v>
      </c>
      <c r="D166" s="317"/>
      <c r="E166" s="318">
        <f t="shared" si="22"/>
        <v>0</v>
      </c>
      <c r="F166" s="291"/>
      <c r="G166" s="15">
        <v>77</v>
      </c>
      <c r="H166" s="15">
        <f t="shared" si="23"/>
        <v>0</v>
      </c>
      <c r="J166" s="188"/>
    </row>
    <row r="167" spans="1:15" ht="15.75" customHeight="1">
      <c r="A167" s="288" t="s">
        <v>221</v>
      </c>
      <c r="B167" s="15" t="s">
        <v>220</v>
      </c>
      <c r="C167" s="36">
        <v>6.7</v>
      </c>
      <c r="D167" s="317"/>
      <c r="E167" s="318">
        <f t="shared" si="22"/>
        <v>6.7</v>
      </c>
      <c r="F167" s="15"/>
      <c r="G167" s="15">
        <v>102</v>
      </c>
      <c r="H167" s="15">
        <f t="shared" si="23"/>
        <v>683.4</v>
      </c>
      <c r="J167" s="24"/>
    </row>
    <row r="168" spans="1:15" ht="15.75" customHeight="1">
      <c r="A168" s="288" t="s">
        <v>222</v>
      </c>
      <c r="B168" s="15" t="s">
        <v>220</v>
      </c>
      <c r="C168" s="36">
        <v>5.3</v>
      </c>
      <c r="D168" s="317">
        <v>1.8</v>
      </c>
      <c r="E168" s="318">
        <f t="shared" si="22"/>
        <v>7.1</v>
      </c>
      <c r="F168" s="15"/>
      <c r="G168" s="15">
        <v>77</v>
      </c>
      <c r="H168" s="15">
        <f t="shared" si="23"/>
        <v>546.69999999999993</v>
      </c>
      <c r="J168" s="188"/>
    </row>
    <row r="169" spans="1:15" ht="15.75" customHeight="1">
      <c r="A169" s="288" t="s">
        <v>223</v>
      </c>
      <c r="B169" s="15" t="s">
        <v>224</v>
      </c>
      <c r="C169" s="36">
        <v>1.1000000000000001</v>
      </c>
      <c r="D169" s="317">
        <v>1</v>
      </c>
      <c r="E169" s="318">
        <f t="shared" si="22"/>
        <v>2.1</v>
      </c>
      <c r="F169" s="15"/>
      <c r="G169" s="15">
        <v>196</v>
      </c>
      <c r="H169" s="15">
        <f t="shared" si="23"/>
        <v>411.6</v>
      </c>
      <c r="J169" s="134"/>
    </row>
    <row r="170" spans="1:15" ht="15.75" customHeight="1">
      <c r="A170" s="288" t="s">
        <v>225</v>
      </c>
      <c r="B170" s="15" t="s">
        <v>224</v>
      </c>
      <c r="C170" s="36">
        <v>15.5</v>
      </c>
      <c r="D170" s="317">
        <v>7.6</v>
      </c>
      <c r="E170" s="318">
        <f t="shared" si="22"/>
        <v>23.1</v>
      </c>
      <c r="F170" s="291"/>
      <c r="G170" s="15">
        <v>140</v>
      </c>
      <c r="H170" s="15">
        <f t="shared" si="23"/>
        <v>3234</v>
      </c>
      <c r="I170" s="265"/>
      <c r="J170" s="265"/>
      <c r="K170" s="265"/>
      <c r="L170" s="265"/>
      <c r="M170" s="265"/>
      <c r="N170" s="265"/>
      <c r="O170" s="265"/>
    </row>
    <row r="171" spans="1:15" ht="15.75" customHeight="1">
      <c r="A171" s="288" t="s">
        <v>226</v>
      </c>
      <c r="B171" s="15" t="s">
        <v>227</v>
      </c>
      <c r="C171" s="36">
        <v>7.5</v>
      </c>
      <c r="D171" s="317"/>
      <c r="E171" s="318">
        <f t="shared" si="22"/>
        <v>7.5</v>
      </c>
      <c r="F171" s="291"/>
      <c r="G171" s="15">
        <v>128</v>
      </c>
      <c r="H171" s="15">
        <f t="shared" si="23"/>
        <v>960</v>
      </c>
      <c r="I171" s="265"/>
      <c r="J171" s="265"/>
      <c r="K171" s="265"/>
      <c r="L171" s="265"/>
      <c r="M171" s="265"/>
      <c r="N171" s="265"/>
      <c r="O171" s="265"/>
    </row>
    <row r="172" spans="1:15" ht="15.75" customHeight="1">
      <c r="A172" s="288" t="s">
        <v>228</v>
      </c>
      <c r="B172" s="15" t="s">
        <v>229</v>
      </c>
      <c r="C172" s="36">
        <v>0</v>
      </c>
      <c r="D172" s="317"/>
      <c r="E172" s="318">
        <f t="shared" si="22"/>
        <v>0</v>
      </c>
      <c r="F172" s="291"/>
      <c r="G172" s="15">
        <v>196</v>
      </c>
      <c r="H172" s="15">
        <f t="shared" si="23"/>
        <v>0</v>
      </c>
      <c r="I172" s="292"/>
      <c r="J172" s="265"/>
      <c r="K172" s="265"/>
      <c r="L172" s="265"/>
      <c r="M172" s="265"/>
      <c r="N172" s="265"/>
      <c r="O172" s="265"/>
    </row>
    <row r="173" spans="1:15" ht="15.75" customHeight="1">
      <c r="A173" s="288" t="s">
        <v>230</v>
      </c>
      <c r="B173" s="15" t="s">
        <v>229</v>
      </c>
      <c r="C173" s="36">
        <v>40.200000000000003</v>
      </c>
      <c r="D173" s="317">
        <v>10.7</v>
      </c>
      <c r="E173" s="318">
        <f t="shared" si="22"/>
        <v>50.900000000000006</v>
      </c>
      <c r="F173" s="291"/>
      <c r="G173" s="15">
        <v>128</v>
      </c>
      <c r="H173" s="15">
        <f t="shared" si="23"/>
        <v>6515.2000000000007</v>
      </c>
      <c r="I173" s="293"/>
      <c r="J173" s="265"/>
      <c r="K173" s="265"/>
      <c r="L173" s="265"/>
      <c r="M173" s="265"/>
      <c r="N173" s="265"/>
      <c r="O173" s="265"/>
    </row>
    <row r="174" spans="1:15" ht="15.75" customHeight="1">
      <c r="A174" s="288" t="s">
        <v>231</v>
      </c>
      <c r="B174" s="15" t="s">
        <v>224</v>
      </c>
      <c r="C174" s="36">
        <v>8.1999999999999993</v>
      </c>
      <c r="D174" s="317"/>
      <c r="E174" s="318">
        <f t="shared" si="22"/>
        <v>8.1999999999999993</v>
      </c>
      <c r="F174" s="291"/>
      <c r="G174" s="15">
        <v>140</v>
      </c>
      <c r="H174" s="15">
        <f t="shared" si="23"/>
        <v>1148</v>
      </c>
      <c r="I174" s="293"/>
      <c r="J174" s="265"/>
      <c r="K174" s="265"/>
      <c r="L174" s="265"/>
      <c r="M174" s="265"/>
      <c r="N174" s="265"/>
      <c r="O174" s="265"/>
    </row>
    <row r="175" spans="1:15" ht="15.75" customHeight="1">
      <c r="A175" s="294" t="s">
        <v>232</v>
      </c>
      <c r="B175" s="145" t="s">
        <v>233</v>
      </c>
      <c r="C175" s="36">
        <v>30.6</v>
      </c>
      <c r="D175" s="317">
        <v>2</v>
      </c>
      <c r="E175" s="318">
        <f t="shared" si="22"/>
        <v>32.6</v>
      </c>
      <c r="F175" s="295"/>
      <c r="G175" s="15">
        <v>140</v>
      </c>
      <c r="H175" s="15">
        <f t="shared" si="23"/>
        <v>4564</v>
      </c>
      <c r="I175" s="1"/>
      <c r="J175" s="265"/>
      <c r="K175" s="265"/>
      <c r="L175" s="265"/>
      <c r="M175" s="265"/>
      <c r="N175" s="265"/>
      <c r="O175" s="265"/>
    </row>
    <row r="176" spans="1:15" ht="15.75" customHeight="1">
      <c r="A176" s="294" t="s">
        <v>173</v>
      </c>
      <c r="B176" s="296" t="s">
        <v>234</v>
      </c>
      <c r="C176" s="36">
        <v>0</v>
      </c>
      <c r="D176" s="317"/>
      <c r="E176" s="318">
        <f t="shared" si="22"/>
        <v>0</v>
      </c>
      <c r="F176" s="297"/>
      <c r="G176" s="15">
        <v>280</v>
      </c>
      <c r="H176" s="15">
        <f t="shared" si="23"/>
        <v>0</v>
      </c>
      <c r="I176" s="1"/>
      <c r="J176" s="265"/>
      <c r="K176" s="265"/>
      <c r="L176" s="265"/>
      <c r="M176" s="265"/>
      <c r="N176" s="265"/>
      <c r="O176" s="265"/>
    </row>
    <row r="177" spans="1:25" ht="15.75" customHeight="1">
      <c r="A177" s="294" t="s">
        <v>450</v>
      </c>
      <c r="B177" s="296" t="s">
        <v>234</v>
      </c>
      <c r="C177" s="36">
        <v>0</v>
      </c>
      <c r="D177" s="317"/>
      <c r="E177" s="318">
        <f t="shared" si="22"/>
        <v>0</v>
      </c>
      <c r="F177" s="297"/>
      <c r="G177" s="15">
        <v>290</v>
      </c>
      <c r="H177" s="15">
        <f>G177*E177</f>
        <v>0</v>
      </c>
      <c r="I177" s="1"/>
      <c r="J177" s="265"/>
      <c r="K177" s="265"/>
      <c r="L177" s="265"/>
      <c r="M177" s="265"/>
      <c r="N177" s="265"/>
      <c r="O177" s="265"/>
    </row>
    <row r="178" spans="1:25" ht="15.75" customHeight="1">
      <c r="I178" s="265"/>
      <c r="J178" s="265"/>
      <c r="K178" s="265"/>
      <c r="L178" s="265"/>
      <c r="M178" s="265"/>
      <c r="N178" s="265"/>
      <c r="O178" s="265"/>
    </row>
    <row r="179" spans="1:25" ht="3.75" customHeight="1">
      <c r="I179" s="265"/>
      <c r="J179" s="265"/>
      <c r="K179" s="265"/>
      <c r="L179" s="265"/>
      <c r="M179" s="265"/>
      <c r="N179" s="265"/>
      <c r="O179" s="265"/>
    </row>
    <row r="180" spans="1:25" ht="15.75" customHeight="1">
      <c r="A180" s="537" t="s">
        <v>676</v>
      </c>
      <c r="B180" s="538" t="s">
        <v>677</v>
      </c>
      <c r="C180" s="539" t="s">
        <v>43</v>
      </c>
      <c r="D180" s="540" t="s">
        <v>678</v>
      </c>
      <c r="E180" s="537" t="s">
        <v>679</v>
      </c>
      <c r="F180" s="319"/>
      <c r="G180" s="319"/>
      <c r="H180" s="319"/>
      <c r="I180" s="319"/>
      <c r="J180" s="319"/>
      <c r="K180" s="319"/>
      <c r="L180" s="319"/>
      <c r="M180" s="319"/>
      <c r="N180" s="319"/>
      <c r="O180" s="319"/>
      <c r="P180" s="319"/>
      <c r="Q180" s="319"/>
      <c r="R180" s="319"/>
      <c r="S180" s="319"/>
      <c r="T180" s="319"/>
      <c r="U180" s="319"/>
      <c r="V180" s="319"/>
      <c r="W180" s="319"/>
      <c r="X180" s="319"/>
      <c r="Y180" s="319"/>
    </row>
    <row r="181" spans="1:25" ht="27" customHeight="1">
      <c r="A181" s="531"/>
      <c r="B181" s="531"/>
      <c r="C181" s="531"/>
      <c r="D181" s="531"/>
      <c r="E181" s="531"/>
      <c r="F181" s="320"/>
      <c r="G181" s="319"/>
      <c r="H181" s="319"/>
      <c r="I181" s="319"/>
      <c r="J181" s="319"/>
      <c r="K181" s="319"/>
      <c r="L181" s="319"/>
      <c r="M181" s="319"/>
      <c r="N181" s="319"/>
      <c r="O181" s="319"/>
      <c r="P181" s="319"/>
      <c r="Q181" s="319"/>
      <c r="R181" s="319"/>
      <c r="S181" s="319"/>
      <c r="T181" s="319"/>
      <c r="U181" s="319"/>
      <c r="V181" s="319"/>
      <c r="W181" s="319"/>
      <c r="X181" s="319"/>
      <c r="Y181" s="319"/>
    </row>
    <row r="182" spans="1:25" ht="15.75" customHeight="1">
      <c r="A182" s="321">
        <v>62518</v>
      </c>
      <c r="B182" s="321">
        <v>62820</v>
      </c>
      <c r="C182" s="322">
        <f>B182-A182</f>
        <v>302</v>
      </c>
      <c r="D182" s="322">
        <v>10.79</v>
      </c>
      <c r="E182" s="323">
        <f>D182*C182</f>
        <v>3258.58</v>
      </c>
      <c r="F182" s="319"/>
      <c r="G182" s="319"/>
      <c r="H182" s="319"/>
      <c r="I182" s="319"/>
      <c r="J182" s="319"/>
      <c r="K182" s="319"/>
      <c r="L182" s="319"/>
      <c r="M182" s="319"/>
      <c r="N182" s="319"/>
      <c r="O182" s="319"/>
      <c r="P182" s="319"/>
      <c r="Q182" s="319"/>
      <c r="R182" s="319"/>
      <c r="S182" s="319"/>
      <c r="T182" s="319"/>
      <c r="U182" s="319"/>
      <c r="V182" s="319"/>
      <c r="W182" s="319"/>
      <c r="X182" s="319"/>
      <c r="Y182" s="319"/>
    </row>
    <row r="183" spans="1:25" ht="15.75" customHeight="1">
      <c r="A183" s="541"/>
      <c r="B183" s="542"/>
      <c r="C183" s="542"/>
      <c r="D183" s="543"/>
      <c r="E183" s="319"/>
      <c r="F183" s="319"/>
      <c r="G183" s="319"/>
      <c r="H183" s="319"/>
      <c r="I183" s="319"/>
      <c r="J183" s="319"/>
      <c r="K183" s="319"/>
      <c r="L183" s="319"/>
      <c r="M183" s="319"/>
      <c r="N183" s="319"/>
      <c r="O183" s="319"/>
      <c r="P183" s="319"/>
      <c r="Q183" s="319"/>
      <c r="R183" s="319"/>
      <c r="S183" s="319"/>
      <c r="T183" s="319"/>
      <c r="U183" s="319"/>
      <c r="V183" s="319"/>
      <c r="W183" s="319"/>
      <c r="X183" s="319"/>
      <c r="Y183" s="319"/>
    </row>
    <row r="184" spans="1:25" ht="15.75" customHeight="1">
      <c r="A184" s="537" t="s">
        <v>680</v>
      </c>
      <c r="B184" s="537" t="s">
        <v>681</v>
      </c>
      <c r="C184" s="540" t="s">
        <v>43</v>
      </c>
      <c r="D184" s="540" t="s">
        <v>682</v>
      </c>
      <c r="E184" s="537" t="s">
        <v>679</v>
      </c>
      <c r="F184" s="319"/>
      <c r="G184" s="319"/>
      <c r="H184" s="319"/>
      <c r="I184" s="319"/>
      <c r="J184" s="319"/>
      <c r="K184" s="319"/>
      <c r="L184" s="319"/>
      <c r="M184" s="319"/>
      <c r="N184" s="319"/>
      <c r="O184" s="319"/>
      <c r="P184" s="319"/>
      <c r="Q184" s="319"/>
      <c r="R184" s="319"/>
      <c r="S184" s="319"/>
      <c r="T184" s="319"/>
      <c r="U184" s="319"/>
      <c r="V184" s="319"/>
      <c r="W184" s="319"/>
      <c r="X184" s="319"/>
      <c r="Y184" s="319"/>
    </row>
    <row r="185" spans="1:25" ht="28.5" customHeight="1">
      <c r="A185" s="531"/>
      <c r="B185" s="531"/>
      <c r="C185" s="531"/>
      <c r="D185" s="531"/>
      <c r="E185" s="531"/>
      <c r="F185" s="319"/>
      <c r="G185" s="319"/>
      <c r="H185" s="319"/>
      <c r="I185" s="319"/>
      <c r="J185" s="319"/>
      <c r="K185" s="319"/>
      <c r="L185" s="319"/>
      <c r="M185" s="319"/>
      <c r="N185" s="319"/>
      <c r="O185" s="319"/>
      <c r="P185" s="319"/>
      <c r="Q185" s="319"/>
      <c r="R185" s="319"/>
      <c r="S185" s="319"/>
      <c r="T185" s="319"/>
      <c r="U185" s="319"/>
      <c r="V185" s="319"/>
      <c r="W185" s="319"/>
      <c r="X185" s="319"/>
      <c r="Y185" s="319"/>
    </row>
    <row r="186" spans="1:25" ht="23.25" customHeight="1">
      <c r="A186" s="35">
        <v>1785.9891</v>
      </c>
      <c r="B186" s="35">
        <v>1785.9891</v>
      </c>
      <c r="C186" s="324">
        <f>B186-A186</f>
        <v>0</v>
      </c>
      <c r="D186" s="325">
        <v>7.5</v>
      </c>
      <c r="E186" s="326">
        <f>D186*C186</f>
        <v>0</v>
      </c>
      <c r="F186" s="319"/>
      <c r="G186" s="319"/>
      <c r="H186" s="319"/>
      <c r="I186" s="319"/>
      <c r="J186" s="319"/>
      <c r="K186" s="319"/>
      <c r="L186" s="319"/>
      <c r="M186" s="319"/>
      <c r="N186" s="319"/>
      <c r="O186" s="319"/>
      <c r="P186" s="319"/>
      <c r="Q186" s="319"/>
      <c r="R186" s="319"/>
      <c r="S186" s="319"/>
      <c r="T186" s="319"/>
      <c r="U186" s="319"/>
      <c r="V186" s="319"/>
      <c r="W186" s="319"/>
      <c r="X186" s="319"/>
      <c r="Y186" s="319"/>
    </row>
    <row r="187" spans="1:25" ht="15.75" customHeight="1">
      <c r="I187" s="265"/>
      <c r="J187" s="265"/>
      <c r="K187" s="265"/>
      <c r="L187" s="265"/>
      <c r="M187" s="265"/>
      <c r="N187" s="265"/>
      <c r="O187" s="265"/>
    </row>
    <row r="188" spans="1:25" ht="15.75" customHeight="1">
      <c r="I188" s="265"/>
      <c r="J188" s="265"/>
      <c r="K188" s="265"/>
      <c r="L188" s="265"/>
      <c r="M188" s="265"/>
      <c r="N188" s="265"/>
      <c r="O188" s="265"/>
    </row>
    <row r="189" spans="1:25" ht="15.75" customHeight="1">
      <c r="A189" s="181"/>
      <c r="B189" s="181"/>
      <c r="C189" s="298"/>
      <c r="D189" s="181"/>
      <c r="E189" s="299"/>
      <c r="F189" s="298"/>
      <c r="G189" s="300"/>
      <c r="H189" s="181"/>
      <c r="I189" s="265"/>
      <c r="J189" s="265"/>
      <c r="K189" s="265"/>
      <c r="L189" s="265"/>
      <c r="M189" s="265"/>
      <c r="N189" s="265"/>
      <c r="O189" s="265"/>
    </row>
    <row r="190" spans="1:25" ht="15.75" customHeight="1">
      <c r="A190" s="1"/>
      <c r="B190" s="301"/>
      <c r="C190" s="302"/>
      <c r="D190" s="301"/>
      <c r="E190" s="302"/>
      <c r="F190" s="302"/>
      <c r="G190" s="301"/>
      <c r="H190" s="301"/>
      <c r="I190" s="265"/>
      <c r="J190" s="265"/>
      <c r="K190" s="265"/>
      <c r="L190" s="265"/>
      <c r="M190" s="265"/>
      <c r="N190" s="265"/>
      <c r="O190" s="265"/>
    </row>
    <row r="191" spans="1:25" ht="15.75" customHeight="1">
      <c r="A191" s="1"/>
      <c r="B191" s="301"/>
      <c r="C191" s="302"/>
      <c r="D191" s="301"/>
      <c r="E191" s="302"/>
      <c r="F191" s="302"/>
      <c r="G191" s="301"/>
      <c r="H191" s="301"/>
      <c r="I191" s="265"/>
      <c r="J191" s="265"/>
      <c r="K191" s="265"/>
      <c r="L191" s="265"/>
      <c r="M191" s="265"/>
      <c r="N191" s="265"/>
      <c r="O191" s="265"/>
    </row>
    <row r="192" spans="1:25" ht="15.75" customHeight="1">
      <c r="A192" s="1"/>
      <c r="B192" s="301"/>
      <c r="C192" s="302"/>
      <c r="D192" s="301"/>
      <c r="E192" s="302"/>
      <c r="F192" s="302"/>
      <c r="G192" s="301"/>
      <c r="H192" s="301"/>
      <c r="I192" s="1"/>
      <c r="J192" s="1"/>
      <c r="K192" s="1"/>
      <c r="L192" s="1"/>
      <c r="M192" s="1"/>
      <c r="N192" s="1"/>
      <c r="O192" s="265"/>
    </row>
    <row r="193" spans="1:15" ht="15.75" customHeight="1">
      <c r="A193" s="303"/>
      <c r="B193" s="303"/>
      <c r="C193" s="303"/>
      <c r="D193" s="303"/>
      <c r="E193" s="303"/>
      <c r="F193" s="303"/>
      <c r="G193" s="303"/>
      <c r="H193" s="303"/>
      <c r="I193" s="303"/>
      <c r="J193" s="265"/>
      <c r="K193" s="265"/>
      <c r="L193" s="265"/>
      <c r="M193" s="265"/>
      <c r="N193" s="265"/>
      <c r="O193" s="265"/>
    </row>
    <row r="194" spans="1:15" ht="15.75" customHeight="1">
      <c r="A194" s="304"/>
      <c r="B194" s="304"/>
      <c r="C194" s="298"/>
      <c r="D194" s="181"/>
      <c r="E194" s="305"/>
      <c r="F194" s="298"/>
      <c r="G194" s="306"/>
      <c r="H194" s="181"/>
      <c r="I194" s="307"/>
      <c r="J194" s="265"/>
    </row>
    <row r="195" spans="1:15" ht="15.75" customHeight="1">
      <c r="A195" s="1"/>
      <c r="B195" s="301"/>
      <c r="C195" s="304"/>
      <c r="D195" s="301"/>
      <c r="E195" s="301"/>
      <c r="F195" s="304"/>
      <c r="G195" s="302"/>
      <c r="H195" s="308"/>
      <c r="I195" s="309"/>
      <c r="J195" s="265"/>
    </row>
    <row r="196" spans="1:15" ht="15.75" customHeight="1">
      <c r="A196" s="1"/>
      <c r="B196" s="301"/>
      <c r="C196" s="304"/>
      <c r="D196" s="301"/>
      <c r="E196" s="301"/>
      <c r="F196" s="304"/>
      <c r="G196" s="302"/>
      <c r="H196" s="308"/>
      <c r="I196" s="309"/>
      <c r="J196" s="265"/>
    </row>
    <row r="197" spans="1:15" ht="15.75" customHeight="1">
      <c r="A197" s="1"/>
      <c r="B197" s="301"/>
      <c r="C197" s="304"/>
      <c r="D197" s="301"/>
      <c r="E197" s="301"/>
      <c r="F197" s="304"/>
      <c r="G197" s="302"/>
      <c r="H197" s="308"/>
      <c r="I197" s="309"/>
      <c r="J197" s="265"/>
    </row>
    <row r="198" spans="1:15" ht="15.75" customHeight="1">
      <c r="A198" s="1"/>
      <c r="B198" s="301"/>
      <c r="C198" s="304"/>
      <c r="D198" s="301"/>
      <c r="E198" s="301"/>
      <c r="F198" s="304"/>
      <c r="G198" s="302"/>
      <c r="H198" s="308"/>
      <c r="I198" s="309"/>
      <c r="J198" s="265"/>
    </row>
    <row r="199" spans="1:15" ht="15.75" customHeight="1">
      <c r="A199" s="1"/>
      <c r="B199" s="301"/>
      <c r="C199" s="304"/>
      <c r="D199" s="301"/>
      <c r="E199" s="301"/>
      <c r="F199" s="304"/>
      <c r="G199" s="302"/>
      <c r="H199" s="308"/>
      <c r="I199" s="309"/>
      <c r="J199" s="265"/>
    </row>
    <row r="200" spans="1:15" ht="15.75" customHeight="1">
      <c r="A200" s="1"/>
      <c r="B200" s="301"/>
      <c r="C200" s="304"/>
      <c r="D200" s="301"/>
      <c r="E200" s="301"/>
      <c r="F200" s="304"/>
      <c r="G200" s="302"/>
      <c r="H200" s="308"/>
      <c r="I200" s="309"/>
      <c r="J200" s="265"/>
    </row>
    <row r="201" spans="1:15" ht="15.75" customHeight="1">
      <c r="A201" s="1"/>
      <c r="B201" s="301"/>
      <c r="C201" s="304"/>
      <c r="D201" s="301"/>
      <c r="E201" s="301"/>
      <c r="F201" s="304"/>
      <c r="G201" s="302"/>
      <c r="H201" s="308"/>
      <c r="I201" s="309"/>
      <c r="J201" s="265"/>
    </row>
    <row r="202" spans="1:15" ht="15.75" customHeight="1">
      <c r="A202" s="1"/>
      <c r="B202" s="301"/>
      <c r="C202" s="304"/>
      <c r="D202" s="301"/>
      <c r="E202" s="301"/>
      <c r="F202" s="304"/>
      <c r="G202" s="302"/>
      <c r="H202" s="308"/>
      <c r="I202" s="309"/>
      <c r="J202" s="265"/>
    </row>
    <row r="203" spans="1:15" ht="15.75" customHeight="1">
      <c r="A203" s="1"/>
      <c r="B203" s="301"/>
      <c r="C203" s="304"/>
      <c r="D203" s="301"/>
      <c r="E203" s="301"/>
      <c r="F203" s="304"/>
      <c r="G203" s="302"/>
      <c r="H203" s="308"/>
      <c r="I203" s="309"/>
      <c r="J203" s="265"/>
    </row>
    <row r="204" spans="1:15" ht="15.75" customHeight="1">
      <c r="A204" s="1"/>
      <c r="B204" s="301"/>
      <c r="C204" s="304"/>
      <c r="D204" s="301"/>
      <c r="E204" s="301"/>
      <c r="F204" s="304"/>
      <c r="G204" s="302"/>
      <c r="H204" s="308"/>
      <c r="I204" s="309"/>
      <c r="J204" s="265"/>
    </row>
    <row r="205" spans="1:15" ht="15.75" customHeight="1">
      <c r="A205" s="1"/>
      <c r="B205" s="301"/>
      <c r="C205" s="304"/>
      <c r="D205" s="301"/>
      <c r="E205" s="301"/>
      <c r="F205" s="304"/>
      <c r="G205" s="302"/>
      <c r="H205" s="308"/>
      <c r="I205" s="309"/>
      <c r="J205" s="265"/>
    </row>
    <row r="206" spans="1:15" ht="15.75" customHeight="1">
      <c r="A206" s="1"/>
      <c r="B206" s="301"/>
      <c r="C206" s="304"/>
      <c r="D206" s="301"/>
      <c r="E206" s="301"/>
      <c r="F206" s="304"/>
      <c r="G206" s="302"/>
      <c r="H206" s="308"/>
      <c r="I206" s="309"/>
      <c r="J206" s="265"/>
    </row>
    <row r="207" spans="1:15" ht="15.75" customHeight="1">
      <c r="A207" s="1"/>
      <c r="B207" s="301"/>
      <c r="C207" s="304"/>
      <c r="D207" s="301"/>
      <c r="E207" s="301"/>
      <c r="F207" s="304"/>
      <c r="G207" s="302"/>
      <c r="H207" s="308"/>
      <c r="I207" s="309"/>
      <c r="J207" s="265"/>
    </row>
    <row r="208" spans="1:15" ht="15.75" customHeight="1">
      <c r="A208" s="1"/>
      <c r="B208" s="301"/>
      <c r="C208" s="304"/>
      <c r="D208" s="301"/>
      <c r="E208" s="301"/>
      <c r="F208" s="304"/>
      <c r="G208" s="302"/>
      <c r="H208" s="308"/>
      <c r="I208" s="309"/>
      <c r="J208" s="265"/>
    </row>
    <row r="209" spans="1:10" ht="15.75" customHeight="1">
      <c r="A209" s="1"/>
      <c r="B209" s="301"/>
      <c r="C209" s="304"/>
      <c r="D209" s="301"/>
      <c r="E209" s="301"/>
      <c r="F209" s="304"/>
      <c r="G209" s="308"/>
      <c r="H209" s="308"/>
      <c r="I209" s="309"/>
      <c r="J209" s="265"/>
    </row>
    <row r="210" spans="1:10" ht="15.75" customHeight="1">
      <c r="A210" s="1"/>
      <c r="B210" s="301"/>
      <c r="C210" s="304"/>
      <c r="D210" s="301"/>
      <c r="E210" s="301"/>
      <c r="F210" s="304"/>
      <c r="G210" s="302"/>
      <c r="H210" s="308"/>
      <c r="I210" s="309"/>
      <c r="J210" s="265"/>
    </row>
    <row r="211" spans="1:10" ht="15.75" customHeight="1">
      <c r="A211" s="1"/>
      <c r="B211" s="301"/>
      <c r="C211" s="304"/>
      <c r="D211" s="301"/>
      <c r="E211" s="301"/>
      <c r="F211" s="304"/>
      <c r="G211" s="302"/>
      <c r="H211" s="308"/>
      <c r="I211" s="309"/>
      <c r="J211" s="265"/>
    </row>
    <row r="212" spans="1:10" ht="15.75" customHeight="1">
      <c r="A212" s="1"/>
      <c r="B212" s="301"/>
      <c r="C212" s="304"/>
      <c r="D212" s="301"/>
      <c r="E212" s="301"/>
      <c r="F212" s="304"/>
      <c r="G212" s="302"/>
      <c r="H212" s="308"/>
      <c r="I212" s="309"/>
      <c r="J212" s="265"/>
    </row>
    <row r="213" spans="1:10" ht="15.75" customHeight="1">
      <c r="A213" s="1"/>
      <c r="B213" s="301"/>
      <c r="C213" s="304"/>
      <c r="D213" s="301"/>
      <c r="E213" s="301"/>
      <c r="F213" s="304"/>
      <c r="G213" s="302"/>
      <c r="H213" s="308"/>
      <c r="I213" s="309"/>
      <c r="J213" s="265"/>
    </row>
    <row r="214" spans="1:10" ht="15.75" customHeight="1">
      <c r="A214" s="1"/>
      <c r="B214" s="301"/>
      <c r="C214" s="304"/>
      <c r="D214" s="301"/>
      <c r="E214" s="301"/>
      <c r="F214" s="304"/>
      <c r="G214" s="302"/>
      <c r="H214" s="308"/>
      <c r="I214" s="309"/>
      <c r="J214" s="265"/>
    </row>
    <row r="215" spans="1:10" ht="15.75" customHeight="1">
      <c r="A215" s="1"/>
      <c r="B215" s="301"/>
      <c r="C215" s="304"/>
      <c r="D215" s="301"/>
      <c r="E215" s="301"/>
      <c r="F215" s="304"/>
      <c r="G215" s="302"/>
      <c r="H215" s="308"/>
      <c r="I215" s="309"/>
      <c r="J215" s="265"/>
    </row>
    <row r="216" spans="1:10" ht="15.75" customHeight="1">
      <c r="A216" s="1"/>
      <c r="B216" s="301"/>
      <c r="C216" s="304"/>
      <c r="D216" s="301"/>
      <c r="E216" s="301"/>
      <c r="F216" s="304"/>
      <c r="G216" s="302"/>
      <c r="H216" s="308"/>
      <c r="I216" s="309"/>
      <c r="J216" s="265"/>
    </row>
    <row r="217" spans="1:10" ht="15.75" customHeight="1">
      <c r="A217" s="310"/>
      <c r="B217" s="301"/>
      <c r="C217" s="304"/>
      <c r="D217" s="301"/>
      <c r="E217" s="301"/>
      <c r="F217" s="304"/>
      <c r="G217" s="302"/>
      <c r="H217" s="308"/>
      <c r="I217" s="309"/>
      <c r="J217" s="265"/>
    </row>
    <row r="218" spans="1:10" ht="15.75" customHeight="1">
      <c r="A218" s="310"/>
      <c r="B218" s="301"/>
      <c r="C218" s="304"/>
      <c r="D218" s="301"/>
      <c r="E218" s="301"/>
      <c r="F218" s="304"/>
      <c r="G218" s="302"/>
      <c r="H218" s="308"/>
      <c r="I218" s="309"/>
      <c r="J218" s="265"/>
    </row>
    <row r="219" spans="1:10" ht="15.75" customHeight="1">
      <c r="A219" s="310"/>
      <c r="B219" s="301"/>
      <c r="C219" s="304"/>
      <c r="D219" s="301"/>
      <c r="E219" s="301"/>
      <c r="F219" s="304"/>
      <c r="G219" s="302"/>
      <c r="H219" s="308"/>
      <c r="I219" s="309"/>
      <c r="J219" s="265"/>
    </row>
    <row r="220" spans="1:10" ht="15.75" customHeight="1">
      <c r="A220" s="1"/>
      <c r="B220" s="301"/>
      <c r="C220" s="301"/>
      <c r="D220" s="301"/>
      <c r="E220" s="301"/>
      <c r="F220" s="301"/>
      <c r="G220" s="302"/>
      <c r="H220" s="308"/>
      <c r="I220" s="308"/>
      <c r="J220" s="265"/>
    </row>
    <row r="221" spans="1:10" ht="15.75" customHeight="1">
      <c r="A221" s="1"/>
      <c r="B221" s="301"/>
      <c r="C221" s="1"/>
      <c r="D221" s="1"/>
      <c r="E221" s="1"/>
      <c r="F221" s="1"/>
      <c r="G221" s="1"/>
      <c r="H221" s="1"/>
      <c r="I221" s="1"/>
      <c r="J221" s="265"/>
    </row>
    <row r="222" spans="1:10" ht="15.75" customHeight="1">
      <c r="A222" s="181"/>
      <c r="B222" s="181"/>
      <c r="C222" s="298"/>
      <c r="D222" s="181"/>
      <c r="E222" s="299"/>
      <c r="F222" s="298"/>
      <c r="G222" s="181"/>
      <c r="H222" s="311"/>
      <c r="I222" s="311"/>
      <c r="J222" s="265"/>
    </row>
    <row r="223" spans="1:10" ht="15.75" customHeight="1">
      <c r="A223" s="312"/>
      <c r="B223" s="301"/>
      <c r="C223" s="304"/>
      <c r="D223" s="301"/>
      <c r="E223" s="1"/>
      <c r="F223" s="304"/>
      <c r="G223" s="1"/>
      <c r="H223" s="313"/>
      <c r="I223" s="533"/>
      <c r="J223" s="265"/>
    </row>
    <row r="224" spans="1:10" ht="15.75" customHeight="1">
      <c r="A224" s="1"/>
      <c r="B224" s="301"/>
      <c r="C224" s="304"/>
      <c r="D224" s="301"/>
      <c r="E224" s="301"/>
      <c r="F224" s="304"/>
      <c r="G224" s="302"/>
      <c r="H224" s="308"/>
      <c r="I224" s="522"/>
      <c r="J224" s="265"/>
    </row>
    <row r="225" spans="1:10" ht="15.75" customHeight="1">
      <c r="A225" s="310"/>
      <c r="B225" s="301"/>
      <c r="C225" s="304"/>
      <c r="D225" s="301"/>
      <c r="E225" s="301"/>
      <c r="F225" s="304"/>
      <c r="G225" s="302"/>
      <c r="H225" s="308"/>
      <c r="I225" s="522"/>
      <c r="J225" s="265"/>
    </row>
    <row r="226" spans="1:10" ht="15.75" customHeight="1">
      <c r="A226" s="310"/>
      <c r="B226" s="301"/>
      <c r="C226" s="304"/>
      <c r="D226" s="301"/>
      <c r="E226" s="301"/>
      <c r="F226" s="304"/>
      <c r="G226" s="302"/>
      <c r="H226" s="308"/>
      <c r="I226" s="1"/>
      <c r="J226" s="265"/>
    </row>
    <row r="227" spans="1:10" ht="15.75" customHeight="1">
      <c r="A227" s="1"/>
      <c r="B227" s="301"/>
      <c r="C227" s="304"/>
      <c r="D227" s="301"/>
      <c r="E227" s="1"/>
      <c r="F227" s="304"/>
      <c r="G227" s="1"/>
      <c r="H227" s="313"/>
      <c r="I227" s="1"/>
      <c r="J227" s="265"/>
    </row>
    <row r="228" spans="1:10" ht="15.75" customHeight="1">
      <c r="A228" s="312"/>
      <c r="B228" s="301"/>
      <c r="C228" s="304"/>
      <c r="D228" s="301"/>
      <c r="E228" s="1"/>
      <c r="F228" s="304"/>
      <c r="G228" s="1"/>
      <c r="H228" s="313"/>
      <c r="I228" s="1"/>
      <c r="J228" s="265"/>
    </row>
    <row r="229" spans="1:10" ht="15.75" customHeight="1">
      <c r="A229" s="312"/>
      <c r="B229" s="301"/>
      <c r="C229" s="304"/>
      <c r="D229" s="301"/>
      <c r="E229" s="1"/>
      <c r="F229" s="304"/>
      <c r="G229" s="1"/>
      <c r="H229" s="313"/>
      <c r="I229" s="1"/>
      <c r="J229" s="265"/>
    </row>
    <row r="230" spans="1:10" ht="15.75" customHeight="1">
      <c r="A230" s="1"/>
      <c r="B230" s="301"/>
      <c r="C230" s="304"/>
      <c r="D230" s="301"/>
      <c r="E230" s="1"/>
      <c r="F230" s="304"/>
      <c r="G230" s="301"/>
      <c r="H230" s="313"/>
      <c r="I230" s="1"/>
      <c r="J230" s="265"/>
    </row>
    <row r="231" spans="1:10" ht="15.75" customHeight="1">
      <c r="A231" s="1"/>
      <c r="B231" s="301"/>
      <c r="C231" s="304"/>
      <c r="D231" s="301"/>
      <c r="E231" s="1"/>
      <c r="F231" s="304"/>
      <c r="G231" s="1"/>
      <c r="H231" s="313"/>
      <c r="I231" s="1"/>
      <c r="J231" s="265"/>
    </row>
    <row r="232" spans="1:10" ht="15.75" customHeight="1">
      <c r="A232" s="1"/>
      <c r="B232" s="301"/>
      <c r="C232" s="304"/>
      <c r="D232" s="301"/>
      <c r="E232" s="1"/>
      <c r="F232" s="304"/>
      <c r="G232" s="1"/>
      <c r="H232" s="313"/>
      <c r="I232" s="1"/>
      <c r="J232" s="265"/>
    </row>
    <row r="233" spans="1:10" ht="15.75" customHeight="1">
      <c r="A233" s="1"/>
      <c r="B233" s="301"/>
      <c r="C233" s="304"/>
      <c r="D233" s="301"/>
      <c r="E233" s="1"/>
      <c r="F233" s="304"/>
      <c r="G233" s="1"/>
      <c r="H233" s="313"/>
      <c r="I233" s="1"/>
      <c r="J233" s="265"/>
    </row>
    <row r="234" spans="1:10" ht="15.75" customHeight="1">
      <c r="A234" s="1"/>
      <c r="B234" s="301"/>
      <c r="C234" s="304"/>
      <c r="D234" s="301"/>
      <c r="E234" s="301"/>
      <c r="F234" s="304"/>
      <c r="G234" s="301"/>
      <c r="H234" s="313"/>
      <c r="I234" s="1"/>
      <c r="J234" s="265"/>
    </row>
    <row r="235" spans="1:10" ht="15.75" customHeight="1">
      <c r="A235" s="1"/>
      <c r="B235" s="301"/>
      <c r="C235" s="304"/>
      <c r="D235" s="301"/>
      <c r="E235" s="301"/>
      <c r="F235" s="304"/>
      <c r="G235" s="301"/>
      <c r="H235" s="313"/>
      <c r="I235" s="1"/>
      <c r="J235" s="265"/>
    </row>
    <row r="236" spans="1:10" ht="15.75" customHeight="1">
      <c r="A236" s="1"/>
      <c r="B236" s="301"/>
      <c r="C236" s="304"/>
      <c r="D236" s="301"/>
      <c r="E236" s="1"/>
      <c r="F236" s="304"/>
      <c r="G236" s="301"/>
      <c r="H236" s="313"/>
      <c r="I236" s="1"/>
      <c r="J236" s="265"/>
    </row>
    <row r="237" spans="1:10" ht="15.75" customHeight="1">
      <c r="A237" s="1"/>
      <c r="B237" s="301"/>
      <c r="C237" s="304"/>
      <c r="D237" s="301"/>
      <c r="E237" s="1"/>
      <c r="F237" s="304"/>
      <c r="G237" s="301"/>
      <c r="H237" s="313"/>
      <c r="I237" s="1"/>
      <c r="J237" s="265"/>
    </row>
    <row r="238" spans="1:10" ht="15.75" customHeight="1">
      <c r="A238" s="1"/>
      <c r="B238" s="301"/>
      <c r="C238" s="304"/>
      <c r="D238" s="301"/>
      <c r="E238" s="1"/>
      <c r="F238" s="304"/>
      <c r="G238" s="301"/>
      <c r="H238" s="313"/>
      <c r="I238" s="1"/>
      <c r="J238" s="265"/>
    </row>
    <row r="239" spans="1:10" ht="15.75" customHeight="1">
      <c r="A239" s="1"/>
      <c r="B239" s="301"/>
      <c r="C239" s="304"/>
      <c r="D239" s="301"/>
      <c r="E239" s="1"/>
      <c r="F239" s="304"/>
      <c r="G239" s="301"/>
      <c r="H239" s="313"/>
      <c r="I239" s="1"/>
      <c r="J239" s="265"/>
    </row>
    <row r="240" spans="1:10" ht="15.75" customHeight="1">
      <c r="A240" s="1"/>
      <c r="B240" s="301"/>
      <c r="C240" s="304"/>
      <c r="D240" s="301"/>
      <c r="E240" s="1"/>
      <c r="F240" s="304"/>
      <c r="G240" s="301"/>
      <c r="H240" s="313"/>
      <c r="I240" s="1"/>
      <c r="J240" s="265"/>
    </row>
    <row r="241" spans="1:10" ht="15.75" customHeight="1">
      <c r="A241" s="1"/>
      <c r="B241" s="301"/>
      <c r="C241" s="304"/>
      <c r="D241" s="301"/>
      <c r="E241" s="1"/>
      <c r="F241" s="304"/>
      <c r="G241" s="301"/>
      <c r="H241" s="313"/>
      <c r="I241" s="1"/>
      <c r="J241" s="265"/>
    </row>
    <row r="242" spans="1:10" ht="15.75" customHeight="1">
      <c r="A242" s="1"/>
      <c r="B242" s="301"/>
      <c r="C242" s="304"/>
      <c r="D242" s="301"/>
      <c r="E242" s="1"/>
      <c r="F242" s="304"/>
      <c r="G242" s="301"/>
      <c r="H242" s="313"/>
      <c r="I242" s="1"/>
      <c r="J242" s="265"/>
    </row>
    <row r="243" spans="1:10" ht="15.75" customHeight="1">
      <c r="A243" s="1"/>
      <c r="B243" s="301"/>
      <c r="C243" s="304"/>
      <c r="D243" s="301"/>
      <c r="E243" s="1"/>
      <c r="F243" s="304"/>
      <c r="G243" s="301"/>
      <c r="H243" s="313"/>
      <c r="I243" s="1"/>
      <c r="J243" s="265"/>
    </row>
    <row r="244" spans="1:10" ht="15.75" customHeight="1">
      <c r="A244" s="1"/>
      <c r="B244" s="301"/>
      <c r="C244" s="304"/>
      <c r="D244" s="301"/>
      <c r="E244" s="301"/>
      <c r="F244" s="304"/>
      <c r="G244" s="301"/>
      <c r="H244" s="313"/>
      <c r="I244" s="1"/>
      <c r="J244" s="265"/>
    </row>
    <row r="245" spans="1:10" ht="15.75" customHeight="1">
      <c r="A245" s="1"/>
      <c r="B245" s="301"/>
      <c r="C245" s="304"/>
      <c r="D245" s="301"/>
      <c r="E245" s="1"/>
      <c r="F245" s="304"/>
      <c r="G245" s="301"/>
      <c r="H245" s="313"/>
      <c r="I245" s="1"/>
      <c r="J245" s="265"/>
    </row>
    <row r="246" spans="1:10" ht="15.75" customHeight="1">
      <c r="A246" s="1"/>
      <c r="B246" s="301"/>
      <c r="C246" s="304"/>
      <c r="D246" s="301"/>
      <c r="E246" s="1"/>
      <c r="F246" s="304"/>
      <c r="G246" s="301"/>
      <c r="H246" s="313"/>
      <c r="I246" s="1"/>
      <c r="J246" s="265"/>
    </row>
    <row r="247" spans="1:10" ht="15.75" customHeight="1">
      <c r="A247" s="1"/>
      <c r="B247" s="301"/>
      <c r="C247" s="304"/>
      <c r="D247" s="301"/>
      <c r="E247" s="1"/>
      <c r="F247" s="304"/>
      <c r="G247" s="301"/>
      <c r="H247" s="313"/>
      <c r="I247" s="1"/>
      <c r="J247" s="265"/>
    </row>
    <row r="248" spans="1:10" ht="15.75" customHeight="1">
      <c r="A248" s="1"/>
      <c r="B248" s="301"/>
      <c r="C248" s="304"/>
      <c r="D248" s="301"/>
      <c r="E248" s="1"/>
      <c r="F248" s="304"/>
      <c r="G248" s="301"/>
      <c r="H248" s="313"/>
      <c r="I248" s="1"/>
      <c r="J248" s="265"/>
    </row>
    <row r="249" spans="1:10" ht="15.75" customHeight="1">
      <c r="A249" s="1"/>
      <c r="B249" s="301"/>
      <c r="C249" s="304"/>
      <c r="D249" s="301"/>
      <c r="E249" s="1"/>
      <c r="F249" s="304"/>
      <c r="G249" s="301"/>
      <c r="H249" s="313"/>
      <c r="I249" s="1"/>
      <c r="J249" s="265"/>
    </row>
    <row r="250" spans="1:10" ht="15.75" customHeight="1">
      <c r="A250" s="1"/>
      <c r="B250" s="301"/>
      <c r="C250" s="304"/>
      <c r="D250" s="301"/>
      <c r="E250" s="1"/>
      <c r="F250" s="304"/>
      <c r="G250" s="301"/>
      <c r="H250" s="313"/>
      <c r="I250" s="1"/>
      <c r="J250" s="265"/>
    </row>
    <row r="251" spans="1:10" ht="15.75" customHeight="1">
      <c r="A251" s="1"/>
      <c r="B251" s="301"/>
      <c r="C251" s="304"/>
      <c r="D251" s="301"/>
      <c r="E251" s="1"/>
      <c r="F251" s="304"/>
      <c r="G251" s="301"/>
      <c r="H251" s="313"/>
      <c r="I251" s="1"/>
      <c r="J251" s="265"/>
    </row>
    <row r="252" spans="1:10" ht="15.75" customHeight="1">
      <c r="A252" s="1"/>
      <c r="B252" s="301"/>
      <c r="C252" s="304"/>
      <c r="D252" s="301"/>
      <c r="E252" s="1"/>
      <c r="F252" s="304"/>
      <c r="G252" s="301"/>
      <c r="H252" s="313"/>
      <c r="I252" s="1"/>
      <c r="J252" s="265"/>
    </row>
    <row r="253" spans="1:10" ht="15.75" customHeight="1">
      <c r="A253" s="1"/>
      <c r="B253" s="301"/>
      <c r="C253" s="304"/>
      <c r="D253" s="301"/>
      <c r="E253" s="1"/>
      <c r="F253" s="304"/>
      <c r="G253" s="301"/>
      <c r="H253" s="313"/>
      <c r="I253" s="1"/>
      <c r="J253" s="265"/>
    </row>
    <row r="254" spans="1:10" ht="15.75" customHeight="1">
      <c r="A254" s="1"/>
      <c r="B254" s="301"/>
      <c r="C254" s="304"/>
      <c r="D254" s="301"/>
      <c r="E254" s="1"/>
      <c r="F254" s="304"/>
      <c r="G254" s="301"/>
      <c r="H254" s="313"/>
      <c r="I254" s="1"/>
      <c r="J254" s="265"/>
    </row>
    <row r="255" spans="1:10" ht="15.75" customHeight="1">
      <c r="A255" s="1"/>
      <c r="B255" s="301"/>
      <c r="C255" s="304"/>
      <c r="D255" s="301"/>
      <c r="E255" s="1"/>
      <c r="F255" s="304"/>
      <c r="G255" s="301"/>
      <c r="H255" s="313"/>
      <c r="I255" s="1"/>
      <c r="J255" s="265"/>
    </row>
    <row r="256" spans="1:10" ht="15.75" customHeight="1">
      <c r="A256" s="1"/>
      <c r="B256" s="301"/>
      <c r="C256" s="304"/>
      <c r="D256" s="301"/>
      <c r="E256" s="1"/>
      <c r="F256" s="304"/>
      <c r="G256" s="301"/>
      <c r="H256" s="313"/>
      <c r="I256" s="1"/>
      <c r="J256" s="265"/>
    </row>
    <row r="257" spans="1:10" ht="15.75" customHeight="1">
      <c r="A257" s="1"/>
      <c r="B257" s="301"/>
      <c r="C257" s="304"/>
      <c r="D257" s="301"/>
      <c r="E257" s="1"/>
      <c r="F257" s="304"/>
      <c r="G257" s="301"/>
      <c r="H257" s="313"/>
      <c r="I257" s="1"/>
      <c r="J257" s="265"/>
    </row>
    <row r="258" spans="1:10" ht="15.75" customHeight="1">
      <c r="A258" s="312"/>
      <c r="B258" s="301"/>
      <c r="C258" s="304"/>
      <c r="D258" s="301"/>
      <c r="E258" s="1"/>
      <c r="F258" s="304"/>
      <c r="G258" s="301"/>
      <c r="H258" s="313"/>
      <c r="I258" s="1"/>
      <c r="J258" s="265"/>
    </row>
    <row r="259" spans="1:10" ht="15.75" customHeight="1">
      <c r="A259" s="312"/>
      <c r="B259" s="301"/>
      <c r="C259" s="304"/>
      <c r="D259" s="301"/>
      <c r="E259" s="1"/>
      <c r="F259" s="304"/>
      <c r="G259" s="301"/>
      <c r="H259" s="313"/>
      <c r="I259" s="1"/>
      <c r="J259" s="265"/>
    </row>
    <row r="260" spans="1:10" ht="15.75" customHeight="1">
      <c r="A260" s="1"/>
      <c r="B260" s="301"/>
      <c r="C260" s="304"/>
      <c r="D260" s="301"/>
      <c r="E260" s="1"/>
      <c r="F260" s="304"/>
      <c r="G260" s="301"/>
      <c r="H260" s="313"/>
      <c r="I260" s="1"/>
      <c r="J260" s="265"/>
    </row>
    <row r="261" spans="1:10" ht="15.75" customHeight="1">
      <c r="A261" s="1"/>
      <c r="B261" s="301"/>
      <c r="C261" s="304"/>
      <c r="D261" s="301"/>
      <c r="E261" s="1"/>
      <c r="F261" s="304"/>
      <c r="G261" s="301"/>
      <c r="H261" s="313"/>
      <c r="I261" s="1"/>
      <c r="J261" s="265"/>
    </row>
    <row r="262" spans="1:10" ht="15.75" customHeight="1">
      <c r="A262" s="312"/>
      <c r="B262" s="301"/>
      <c r="C262" s="304"/>
      <c r="D262" s="301"/>
      <c r="E262" s="1"/>
      <c r="F262" s="304"/>
      <c r="G262" s="301"/>
      <c r="H262" s="313"/>
      <c r="I262" s="1"/>
      <c r="J262" s="265"/>
    </row>
    <row r="263" spans="1:10" ht="15.75" customHeight="1">
      <c r="A263" s="1"/>
      <c r="B263" s="301"/>
      <c r="C263" s="304"/>
      <c r="D263" s="301"/>
      <c r="E263" s="1"/>
      <c r="F263" s="304"/>
      <c r="G263" s="301"/>
      <c r="H263" s="313"/>
      <c r="I263" s="1"/>
      <c r="J263" s="265"/>
    </row>
    <row r="264" spans="1:10" ht="15.75" customHeight="1">
      <c r="A264" s="1"/>
      <c r="B264" s="301"/>
      <c r="C264" s="304"/>
      <c r="D264" s="301"/>
      <c r="E264" s="1"/>
      <c r="F264" s="304"/>
      <c r="G264" s="301"/>
      <c r="H264" s="313"/>
      <c r="I264" s="1"/>
      <c r="J264" s="265"/>
    </row>
    <row r="265" spans="1:10" ht="15.75" customHeight="1">
      <c r="A265" s="1"/>
      <c r="B265" s="301"/>
      <c r="C265" s="304"/>
      <c r="D265" s="301"/>
      <c r="E265" s="1"/>
      <c r="F265" s="304"/>
      <c r="G265" s="301"/>
      <c r="H265" s="313"/>
      <c r="I265" s="1"/>
      <c r="J265" s="265"/>
    </row>
    <row r="266" spans="1:10" ht="15.75" customHeight="1">
      <c r="A266" s="1"/>
      <c r="B266" s="301"/>
      <c r="C266" s="304"/>
      <c r="D266" s="301"/>
      <c r="E266" s="1"/>
      <c r="F266" s="314"/>
      <c r="G266" s="1"/>
      <c r="H266" s="313"/>
      <c r="I266" s="1"/>
      <c r="J266" s="265"/>
    </row>
    <row r="267" spans="1:10" ht="15.75" customHeight="1">
      <c r="A267" s="303"/>
      <c r="B267" s="303"/>
      <c r="C267" s="303"/>
      <c r="D267" s="303"/>
      <c r="E267" s="303"/>
      <c r="F267" s="303"/>
      <c r="G267" s="303"/>
      <c r="H267" s="303"/>
      <c r="I267" s="303"/>
      <c r="J267" s="265"/>
    </row>
    <row r="268" spans="1:10" ht="15.75" customHeight="1">
      <c r="A268" s="303"/>
      <c r="B268" s="303"/>
      <c r="C268" s="303"/>
      <c r="D268" s="303"/>
      <c r="E268" s="303"/>
      <c r="F268" s="303"/>
      <c r="G268" s="303"/>
      <c r="H268" s="303"/>
      <c r="I268" s="303"/>
      <c r="J268" s="265"/>
    </row>
    <row r="269" spans="1:1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265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5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5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5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5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5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5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5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5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5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5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5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5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5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5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5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65"/>
    </row>
    <row r="286" spans="1:1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265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65"/>
    </row>
    <row r="288" spans="1:1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265"/>
    </row>
    <row r="289" spans="1:1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265"/>
    </row>
    <row r="290" spans="1:1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265"/>
    </row>
    <row r="291" spans="1:10" ht="15.75" customHeight="1"/>
    <row r="292" spans="1:10" ht="15.75" customHeight="1"/>
    <row r="293" spans="1:10" ht="15.75" customHeight="1"/>
    <row r="294" spans="1:10" ht="15.75" customHeight="1"/>
    <row r="295" spans="1:10" ht="15.75" customHeight="1"/>
    <row r="296" spans="1:10" ht="15.75" customHeight="1"/>
    <row r="297" spans="1:10" ht="15.75" customHeight="1"/>
    <row r="298" spans="1:10" ht="15.75" customHeight="1"/>
    <row r="299" spans="1:10" ht="15.75" customHeight="1"/>
    <row r="300" spans="1:10" ht="15.75" customHeight="1"/>
    <row r="301" spans="1:10" ht="15.75" customHeight="1"/>
    <row r="302" spans="1:10" ht="15.75" customHeight="1"/>
    <row r="303" spans="1:10" ht="15.75" customHeight="1"/>
    <row r="304" spans="1:10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mergeCells count="17">
    <mergeCell ref="A180:A181"/>
    <mergeCell ref="B180:B181"/>
    <mergeCell ref="E180:E181"/>
    <mergeCell ref="E184:E185"/>
    <mergeCell ref="I223:I225"/>
    <mergeCell ref="C180:C181"/>
    <mergeCell ref="D180:D181"/>
    <mergeCell ref="A183:D183"/>
    <mergeCell ref="A184:A185"/>
    <mergeCell ref="B184:B185"/>
    <mergeCell ref="C184:C185"/>
    <mergeCell ref="D184:D185"/>
    <mergeCell ref="A2:K2"/>
    <mergeCell ref="A36:G36"/>
    <mergeCell ref="A41:G41"/>
    <mergeCell ref="F72:H72"/>
    <mergeCell ref="A131:H131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Y1010"/>
  <sheetViews>
    <sheetView workbookViewId="0"/>
  </sheetViews>
  <sheetFormatPr defaultColWidth="14.42578125" defaultRowHeight="15" customHeight="1"/>
  <cols>
    <col min="1" max="1" width="50.28515625" customWidth="1"/>
    <col min="2" max="2" width="16.8554687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8.140625" customWidth="1"/>
    <col min="12" max="12" width="13.28515625" customWidth="1"/>
    <col min="13" max="26" width="8.85546875" customWidth="1"/>
  </cols>
  <sheetData>
    <row r="2" spans="1:12" ht="24">
      <c r="A2" s="521" t="s">
        <v>0</v>
      </c>
      <c r="B2" s="522"/>
      <c r="C2" s="522"/>
      <c r="D2" s="522"/>
      <c r="E2" s="522"/>
      <c r="F2" s="522"/>
      <c r="G2" s="522"/>
      <c r="H2" s="522"/>
      <c r="I2" s="522"/>
      <c r="J2" s="522"/>
      <c r="K2" s="522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1191</v>
      </c>
      <c r="B4" s="19" t="s">
        <v>14</v>
      </c>
      <c r="C4" s="11">
        <v>1</v>
      </c>
      <c r="D4" s="12">
        <v>0</v>
      </c>
      <c r="E4" s="13"/>
      <c r="F4" s="14"/>
      <c r="G4" s="12">
        <f t="shared" ref="G4:G33" si="0">D4+E4-F4</f>
        <v>0</v>
      </c>
      <c r="H4" s="14">
        <v>1</v>
      </c>
      <c r="I4" s="15">
        <f t="shared" ref="I4:I33" si="1">C4*G4*H4</f>
        <v>0</v>
      </c>
      <c r="J4" s="16">
        <v>0</v>
      </c>
      <c r="K4" s="17">
        <v>190</v>
      </c>
      <c r="L4" s="17">
        <f t="shared" ref="L4:L33" si="2">J4*K4</f>
        <v>0</v>
      </c>
    </row>
    <row r="5" spans="1:12">
      <c r="A5" s="9" t="s">
        <v>1192</v>
      </c>
      <c r="B5" s="19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1193</v>
      </c>
      <c r="B6" s="19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1194</v>
      </c>
      <c r="B7" s="19" t="s">
        <v>16</v>
      </c>
      <c r="C7" s="11">
        <v>1</v>
      </c>
      <c r="D7" s="12">
        <v>0</v>
      </c>
      <c r="E7" s="13"/>
      <c r="F7" s="14"/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1195</v>
      </c>
      <c r="B8" s="19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1196</v>
      </c>
      <c r="B9" s="19" t="s">
        <v>16</v>
      </c>
      <c r="C9" s="11">
        <v>0.5</v>
      </c>
      <c r="D9" s="12">
        <v>0</v>
      </c>
      <c r="E9" s="13">
        <v>480</v>
      </c>
      <c r="F9" s="14"/>
      <c r="G9" s="12">
        <f t="shared" si="0"/>
        <v>480</v>
      </c>
      <c r="H9" s="14">
        <v>10</v>
      </c>
      <c r="I9" s="15">
        <f t="shared" si="1"/>
        <v>2400</v>
      </c>
      <c r="J9" s="16">
        <f t="shared" si="3"/>
        <v>4800</v>
      </c>
      <c r="K9" s="17">
        <v>87.5</v>
      </c>
      <c r="L9" s="17">
        <f t="shared" si="2"/>
        <v>420000</v>
      </c>
    </row>
    <row r="10" spans="1:12">
      <c r="A10" s="9" t="s">
        <v>1197</v>
      </c>
      <c r="B10" s="19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1198</v>
      </c>
      <c r="B11" s="19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1199</v>
      </c>
      <c r="B12" s="19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1200</v>
      </c>
      <c r="B13" s="19" t="s">
        <v>16</v>
      </c>
      <c r="C13" s="11">
        <v>1</v>
      </c>
      <c r="D13" s="12">
        <v>0</v>
      </c>
      <c r="E13" s="13"/>
      <c r="F13" s="14"/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1201</v>
      </c>
      <c r="B14" s="19" t="s">
        <v>26</v>
      </c>
      <c r="C14" s="11">
        <v>0.2</v>
      </c>
      <c r="D14" s="12">
        <v>355</v>
      </c>
      <c r="E14" s="13">
        <v>160</v>
      </c>
      <c r="F14" s="14">
        <v>355</v>
      </c>
      <c r="G14" s="12">
        <f t="shared" si="0"/>
        <v>160</v>
      </c>
      <c r="H14" s="14">
        <v>18</v>
      </c>
      <c r="I14" s="15">
        <f t="shared" si="1"/>
        <v>576</v>
      </c>
      <c r="J14" s="16">
        <f t="shared" si="4"/>
        <v>2880</v>
      </c>
      <c r="K14" s="17">
        <v>68</v>
      </c>
      <c r="L14" s="17">
        <f t="shared" si="2"/>
        <v>195840</v>
      </c>
    </row>
    <row r="15" spans="1:12">
      <c r="A15" s="9" t="s">
        <v>1202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90">
        <v>0</v>
      </c>
      <c r="L15" s="17">
        <f t="shared" si="2"/>
        <v>0</v>
      </c>
    </row>
    <row r="16" spans="1:12" ht="29.25">
      <c r="A16" s="21" t="s">
        <v>1203</v>
      </c>
      <c r="B16" s="19" t="s">
        <v>26</v>
      </c>
      <c r="C16" s="11">
        <v>0.2</v>
      </c>
      <c r="D16" s="12">
        <v>43</v>
      </c>
      <c r="E16" s="22"/>
      <c r="F16" s="14">
        <v>43</v>
      </c>
      <c r="G16" s="12">
        <f t="shared" si="0"/>
        <v>0</v>
      </c>
      <c r="H16" s="14">
        <v>18</v>
      </c>
      <c r="I16" s="15">
        <f t="shared" si="1"/>
        <v>0</v>
      </c>
      <c r="J16" s="16">
        <f t="shared" ref="J16:J19" si="5">H16*G16</f>
        <v>0</v>
      </c>
      <c r="K16" s="17">
        <v>70</v>
      </c>
      <c r="L16" s="17">
        <f t="shared" si="2"/>
        <v>0</v>
      </c>
    </row>
    <row r="17" spans="1:12">
      <c r="A17" s="21" t="s">
        <v>1204</v>
      </c>
      <c r="B17" s="19" t="s">
        <v>26</v>
      </c>
      <c r="C17" s="11">
        <v>0.2</v>
      </c>
      <c r="D17" s="12">
        <v>230</v>
      </c>
      <c r="E17" s="22">
        <v>400</v>
      </c>
      <c r="F17" s="14">
        <v>230</v>
      </c>
      <c r="G17" s="12">
        <f t="shared" si="0"/>
        <v>400</v>
      </c>
      <c r="H17" s="14">
        <v>18</v>
      </c>
      <c r="I17" s="15">
        <f t="shared" si="1"/>
        <v>1440</v>
      </c>
      <c r="J17" s="16">
        <f t="shared" si="5"/>
        <v>7200</v>
      </c>
      <c r="K17" s="17">
        <v>94.1</v>
      </c>
      <c r="L17" s="17">
        <f t="shared" si="2"/>
        <v>677520</v>
      </c>
    </row>
    <row r="18" spans="1:12">
      <c r="A18" s="9" t="s">
        <v>1205</v>
      </c>
      <c r="B18" s="19" t="s">
        <v>26</v>
      </c>
      <c r="C18" s="11">
        <v>0.2</v>
      </c>
      <c r="D18" s="23">
        <v>44</v>
      </c>
      <c r="E18" s="13"/>
      <c r="F18" s="14">
        <v>44</v>
      </c>
      <c r="G18" s="12">
        <f t="shared" si="0"/>
        <v>0</v>
      </c>
      <c r="H18" s="14">
        <v>18</v>
      </c>
      <c r="I18" s="15">
        <f t="shared" si="1"/>
        <v>0</v>
      </c>
      <c r="J18" s="16">
        <f t="shared" si="5"/>
        <v>0</v>
      </c>
      <c r="K18" s="17">
        <v>70</v>
      </c>
      <c r="L18" s="17">
        <f t="shared" si="2"/>
        <v>0</v>
      </c>
    </row>
    <row r="19" spans="1:12">
      <c r="A19" s="9" t="s">
        <v>31</v>
      </c>
      <c r="B19" s="10"/>
      <c r="C19" s="11">
        <v>1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1206</v>
      </c>
      <c r="B20" s="19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3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1207</v>
      </c>
      <c r="B21" s="19" t="s">
        <v>34</v>
      </c>
      <c r="C21" s="11">
        <v>0.11</v>
      </c>
      <c r="D21" s="12">
        <v>0</v>
      </c>
      <c r="E21" s="13"/>
      <c r="F21" s="14"/>
      <c r="G21" s="12">
        <f t="shared" si="0"/>
        <v>0</v>
      </c>
      <c r="H21" s="14">
        <v>10</v>
      </c>
      <c r="I21" s="15">
        <f t="shared" si="1"/>
        <v>0</v>
      </c>
      <c r="J21" s="16">
        <f t="shared" si="6"/>
        <v>0</v>
      </c>
      <c r="K21" s="17">
        <v>39</v>
      </c>
      <c r="L21" s="17">
        <f t="shared" si="2"/>
        <v>0</v>
      </c>
    </row>
    <row r="22" spans="1:12" ht="15.75" customHeight="1">
      <c r="A22" s="9" t="s">
        <v>1208</v>
      </c>
      <c r="B22" s="19" t="s">
        <v>34</v>
      </c>
      <c r="C22" s="11">
        <v>0.11</v>
      </c>
      <c r="D22" s="12">
        <v>9</v>
      </c>
      <c r="E22" s="13"/>
      <c r="F22" s="14"/>
      <c r="G22" s="12">
        <f t="shared" si="0"/>
        <v>9</v>
      </c>
      <c r="H22" s="14">
        <v>10</v>
      </c>
      <c r="I22" s="15">
        <f t="shared" si="1"/>
        <v>9.9</v>
      </c>
      <c r="J22" s="16">
        <f t="shared" si="6"/>
        <v>90</v>
      </c>
      <c r="K22" s="17">
        <v>39</v>
      </c>
      <c r="L22" s="17">
        <f t="shared" si="2"/>
        <v>3510</v>
      </c>
    </row>
    <row r="23" spans="1:12" ht="15.75" customHeight="1">
      <c r="A23" s="9" t="s">
        <v>1209</v>
      </c>
      <c r="B23" s="19" t="s">
        <v>34</v>
      </c>
      <c r="C23" s="11">
        <v>0.11</v>
      </c>
      <c r="D23" s="12">
        <v>2</v>
      </c>
      <c r="E23" s="13"/>
      <c r="F23" s="14"/>
      <c r="G23" s="12">
        <f t="shared" si="0"/>
        <v>2</v>
      </c>
      <c r="H23" s="14">
        <v>10</v>
      </c>
      <c r="I23" s="15">
        <f t="shared" si="1"/>
        <v>2.2000000000000002</v>
      </c>
      <c r="J23" s="16">
        <f t="shared" si="6"/>
        <v>20</v>
      </c>
      <c r="K23" s="17">
        <v>39</v>
      </c>
      <c r="L23" s="17">
        <f t="shared" si="2"/>
        <v>780</v>
      </c>
    </row>
    <row r="24" spans="1:12" ht="15.75" customHeight="1">
      <c r="A24" s="9" t="s">
        <v>1210</v>
      </c>
      <c r="B24" s="19" t="s">
        <v>34</v>
      </c>
      <c r="C24" s="11">
        <v>0.11</v>
      </c>
      <c r="D24" s="12">
        <v>5</v>
      </c>
      <c r="E24" s="13"/>
      <c r="F24" s="14"/>
      <c r="G24" s="12">
        <f t="shared" si="0"/>
        <v>5</v>
      </c>
      <c r="H24" s="14">
        <v>10</v>
      </c>
      <c r="I24" s="15">
        <f t="shared" si="1"/>
        <v>5.5</v>
      </c>
      <c r="J24" s="16">
        <f t="shared" si="6"/>
        <v>50</v>
      </c>
      <c r="K24" s="17">
        <v>39</v>
      </c>
      <c r="L24" s="17">
        <f t="shared" si="2"/>
        <v>1950</v>
      </c>
    </row>
    <row r="25" spans="1:12" ht="15.75" customHeight="1">
      <c r="A25" s="146" t="s">
        <v>1211</v>
      </c>
      <c r="B25" s="19" t="s">
        <v>34</v>
      </c>
      <c r="C25" s="11">
        <v>0.1</v>
      </c>
      <c r="D25" s="12">
        <v>0</v>
      </c>
      <c r="E25" s="14"/>
      <c r="F25" s="14"/>
      <c r="G25" s="12">
        <f t="shared" si="0"/>
        <v>0</v>
      </c>
      <c r="H25" s="14">
        <v>12</v>
      </c>
      <c r="I25" s="15">
        <f t="shared" si="1"/>
        <v>0</v>
      </c>
      <c r="J25" s="16">
        <f t="shared" si="6"/>
        <v>0</v>
      </c>
      <c r="K25" s="17">
        <v>32.5</v>
      </c>
      <c r="L25" s="17">
        <f t="shared" si="2"/>
        <v>0</v>
      </c>
    </row>
    <row r="26" spans="1:12" ht="15.75" customHeight="1">
      <c r="A26" s="146" t="s">
        <v>1212</v>
      </c>
      <c r="B26" s="19" t="s">
        <v>34</v>
      </c>
      <c r="C26" s="11">
        <v>0.1</v>
      </c>
      <c r="D26" s="12">
        <v>0</v>
      </c>
      <c r="E26" s="14"/>
      <c r="F26" s="14"/>
      <c r="G26" s="12">
        <f t="shared" si="0"/>
        <v>0</v>
      </c>
      <c r="H26" s="14">
        <v>12</v>
      </c>
      <c r="I26" s="15">
        <f t="shared" si="1"/>
        <v>0</v>
      </c>
      <c r="J26" s="16">
        <f t="shared" si="6"/>
        <v>0</v>
      </c>
      <c r="K26" s="17">
        <v>32.5</v>
      </c>
      <c r="L26" s="17">
        <f t="shared" si="2"/>
        <v>0</v>
      </c>
    </row>
    <row r="27" spans="1:12" ht="15.75" customHeight="1">
      <c r="A27" s="146" t="s">
        <v>1213</v>
      </c>
      <c r="B27" s="19" t="s">
        <v>34</v>
      </c>
      <c r="C27" s="11">
        <v>0.1</v>
      </c>
      <c r="D27" s="12">
        <v>0</v>
      </c>
      <c r="E27" s="14">
        <v>576</v>
      </c>
      <c r="F27" s="14"/>
      <c r="G27" s="12">
        <f t="shared" si="0"/>
        <v>576</v>
      </c>
      <c r="H27" s="14">
        <v>12</v>
      </c>
      <c r="I27" s="15">
        <f t="shared" si="1"/>
        <v>691.2</v>
      </c>
      <c r="J27" s="16">
        <f t="shared" si="6"/>
        <v>6912</v>
      </c>
      <c r="K27" s="17">
        <v>32.5</v>
      </c>
      <c r="L27" s="17">
        <f t="shared" si="2"/>
        <v>224640</v>
      </c>
    </row>
    <row r="28" spans="1:12" ht="15.75" customHeight="1">
      <c r="A28" s="146" t="s">
        <v>1214</v>
      </c>
      <c r="B28" s="19" t="s">
        <v>34</v>
      </c>
      <c r="C28" s="11">
        <v>0.1</v>
      </c>
      <c r="D28" s="12">
        <v>0</v>
      </c>
      <c r="E28" s="14">
        <v>288</v>
      </c>
      <c r="F28" s="14"/>
      <c r="G28" s="12">
        <f t="shared" si="0"/>
        <v>288</v>
      </c>
      <c r="H28" s="14">
        <v>12</v>
      </c>
      <c r="I28" s="15">
        <f t="shared" si="1"/>
        <v>345.6</v>
      </c>
      <c r="J28" s="16">
        <f t="shared" si="6"/>
        <v>3456</v>
      </c>
      <c r="K28" s="17">
        <v>32.5</v>
      </c>
      <c r="L28" s="17">
        <f t="shared" si="2"/>
        <v>112320</v>
      </c>
    </row>
    <row r="29" spans="1:12" ht="15.75" customHeight="1">
      <c r="A29" s="146" t="s">
        <v>1215</v>
      </c>
      <c r="B29" s="19" t="s">
        <v>34</v>
      </c>
      <c r="C29" s="11">
        <v>0.1</v>
      </c>
      <c r="D29" s="12">
        <v>0</v>
      </c>
      <c r="E29" s="14"/>
      <c r="F29" s="14"/>
      <c r="G29" s="12">
        <f t="shared" si="0"/>
        <v>0</v>
      </c>
      <c r="H29" s="14">
        <v>12</v>
      </c>
      <c r="I29" s="15">
        <f t="shared" si="1"/>
        <v>0</v>
      </c>
      <c r="J29" s="16">
        <f t="shared" si="6"/>
        <v>0</v>
      </c>
      <c r="K29" s="17">
        <v>34</v>
      </c>
      <c r="L29" s="17">
        <f t="shared" si="2"/>
        <v>0</v>
      </c>
    </row>
    <row r="30" spans="1:12" ht="15.75" customHeight="1">
      <c r="A30" s="146" t="s">
        <v>1216</v>
      </c>
      <c r="B30" s="19" t="s">
        <v>34</v>
      </c>
      <c r="C30" s="11">
        <v>0.1</v>
      </c>
      <c r="D30" s="12">
        <v>0</v>
      </c>
      <c r="E30" s="14"/>
      <c r="F30" s="14"/>
      <c r="G30" s="12">
        <f t="shared" si="0"/>
        <v>0</v>
      </c>
      <c r="H30" s="14">
        <v>12</v>
      </c>
      <c r="I30" s="15">
        <f t="shared" si="1"/>
        <v>0</v>
      </c>
      <c r="J30" s="16">
        <f t="shared" si="6"/>
        <v>0</v>
      </c>
      <c r="K30" s="17">
        <v>34</v>
      </c>
      <c r="L30" s="17">
        <f t="shared" si="2"/>
        <v>0</v>
      </c>
    </row>
    <row r="31" spans="1:12" ht="15.75" customHeight="1">
      <c r="A31" s="146" t="s">
        <v>1217</v>
      </c>
      <c r="B31" s="19" t="s">
        <v>34</v>
      </c>
      <c r="C31" s="11">
        <v>0.1</v>
      </c>
      <c r="D31" s="12">
        <v>0</v>
      </c>
      <c r="E31" s="14"/>
      <c r="F31" s="14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6" t="s">
        <v>1218</v>
      </c>
      <c r="B32" s="19" t="s">
        <v>34</v>
      </c>
      <c r="C32" s="11">
        <v>0.1</v>
      </c>
      <c r="D32" s="12">
        <v>0</v>
      </c>
      <c r="E32" s="14"/>
      <c r="F32" s="14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146" t="s">
        <v>647</v>
      </c>
      <c r="B33" s="19" t="s">
        <v>26</v>
      </c>
      <c r="C33" s="11">
        <v>0.2</v>
      </c>
      <c r="D33" s="12">
        <v>80</v>
      </c>
      <c r="E33" s="14"/>
      <c r="F33" s="14"/>
      <c r="G33" s="12">
        <f t="shared" si="0"/>
        <v>80</v>
      </c>
      <c r="H33" s="14">
        <v>18</v>
      </c>
      <c r="I33" s="15">
        <f t="shared" si="1"/>
        <v>288</v>
      </c>
      <c r="J33" s="16">
        <f t="shared" si="6"/>
        <v>1440</v>
      </c>
      <c r="K33" s="17">
        <v>94.1</v>
      </c>
      <c r="L33" s="17">
        <f t="shared" si="2"/>
        <v>135504</v>
      </c>
    </row>
    <row r="34" spans="1:12" ht="15.75" customHeight="1">
      <c r="A34" s="25"/>
      <c r="B34" s="258"/>
      <c r="C34" s="26">
        <f t="shared" ref="C34:G34" si="7">SUM(C4:C33)</f>
        <v>13.439999999999991</v>
      </c>
      <c r="D34" s="27">
        <f t="shared" si="7"/>
        <v>768</v>
      </c>
      <c r="E34" s="27">
        <f t="shared" si="7"/>
        <v>1904</v>
      </c>
      <c r="F34" s="27">
        <f t="shared" si="7"/>
        <v>672</v>
      </c>
      <c r="G34" s="27">
        <f t="shared" si="7"/>
        <v>2000</v>
      </c>
      <c r="H34" s="28"/>
      <c r="I34" s="29">
        <f t="shared" ref="I34:J34" si="8">SUM(I4:I33)</f>
        <v>5758.4</v>
      </c>
      <c r="J34" s="30">
        <f t="shared" si="8"/>
        <v>26848</v>
      </c>
      <c r="K34" s="31"/>
      <c r="L34" s="32">
        <f>SUM(L4:L33)</f>
        <v>1772064</v>
      </c>
    </row>
    <row r="35" spans="1:12" ht="15.75" customHeight="1"/>
    <row r="36" spans="1:12" ht="15.75" customHeight="1">
      <c r="A36" s="523" t="s">
        <v>39</v>
      </c>
      <c r="B36" s="524"/>
      <c r="C36" s="524"/>
      <c r="D36" s="524"/>
      <c r="E36" s="524"/>
      <c r="F36" s="524"/>
      <c r="G36" s="525"/>
    </row>
    <row r="37" spans="1:12" ht="15.75" customHeight="1">
      <c r="A37" s="33" t="s">
        <v>40</v>
      </c>
      <c r="B37" s="34" t="s">
        <v>1</v>
      </c>
      <c r="C37" s="5" t="s">
        <v>41</v>
      </c>
      <c r="D37" s="35" t="s">
        <v>42</v>
      </c>
      <c r="E37" s="36" t="s">
        <v>43</v>
      </c>
      <c r="F37" s="5" t="s">
        <v>44</v>
      </c>
      <c r="G37" s="37" t="s">
        <v>45</v>
      </c>
    </row>
    <row r="38" spans="1:12" ht="15.75" customHeight="1">
      <c r="A38" s="38" t="s">
        <v>46</v>
      </c>
      <c r="B38" s="39" t="s">
        <v>47</v>
      </c>
      <c r="C38" s="15">
        <v>0</v>
      </c>
      <c r="D38" s="15">
        <v>0</v>
      </c>
      <c r="E38" s="15">
        <v>0</v>
      </c>
      <c r="F38" s="15">
        <f t="shared" ref="F38:F39" si="9">C38+D38-E38</f>
        <v>0</v>
      </c>
      <c r="G38" s="40">
        <f>C38</f>
        <v>0</v>
      </c>
    </row>
    <row r="39" spans="1:12" ht="15.75" customHeight="1">
      <c r="A39" s="33" t="s">
        <v>48</v>
      </c>
      <c r="B39" s="41" t="s">
        <v>49</v>
      </c>
      <c r="C39" s="15">
        <v>7000</v>
      </c>
      <c r="D39" s="15"/>
      <c r="E39" s="15">
        <v>0</v>
      </c>
      <c r="F39" s="15">
        <f t="shared" si="9"/>
        <v>7000</v>
      </c>
      <c r="G39" s="40">
        <v>0</v>
      </c>
    </row>
    <row r="40" spans="1:12" ht="15.75" customHeight="1">
      <c r="A40" s="327"/>
      <c r="B40" s="327"/>
      <c r="C40" s="327"/>
      <c r="D40" s="327"/>
      <c r="E40" s="327"/>
      <c r="F40" s="327"/>
      <c r="G40" s="327"/>
    </row>
    <row r="41" spans="1:12" ht="15.75" customHeight="1">
      <c r="A41" s="526" t="s">
        <v>50</v>
      </c>
      <c r="B41" s="527"/>
      <c r="C41" s="527"/>
      <c r="D41" s="527"/>
      <c r="E41" s="527"/>
      <c r="F41" s="527"/>
      <c r="G41" s="528"/>
    </row>
    <row r="42" spans="1:12" ht="15.75" customHeight="1">
      <c r="A42" s="259"/>
      <c r="B42" s="44" t="s">
        <v>51</v>
      </c>
      <c r="C42" s="45" t="s">
        <v>52</v>
      </c>
      <c r="D42" s="46" t="s">
        <v>53</v>
      </c>
      <c r="E42" s="46" t="s">
        <v>54</v>
      </c>
      <c r="F42" s="47" t="s">
        <v>11</v>
      </c>
      <c r="G42" s="48" t="s">
        <v>55</v>
      </c>
    </row>
    <row r="43" spans="1:12" ht="15.75" customHeight="1">
      <c r="A43" s="49" t="s">
        <v>56</v>
      </c>
      <c r="B43" s="53">
        <v>0</v>
      </c>
      <c r="C43" s="51"/>
      <c r="D43" s="52"/>
      <c r="E43" s="53">
        <v>0</v>
      </c>
      <c r="F43" s="54">
        <v>196</v>
      </c>
      <c r="G43" s="55">
        <f t="shared" ref="G43:G69" si="10">E43*F43</f>
        <v>0</v>
      </c>
    </row>
    <row r="44" spans="1:12" ht="15.75" customHeight="1">
      <c r="A44" s="49" t="s">
        <v>1219</v>
      </c>
      <c r="B44" s="53">
        <v>1626.7</v>
      </c>
      <c r="C44" s="51"/>
      <c r="D44" s="52"/>
      <c r="E44" s="53">
        <f t="shared" ref="E44:E69" si="11">B44+C44-D44</f>
        <v>1626.7</v>
      </c>
      <c r="F44" s="54">
        <v>196</v>
      </c>
      <c r="G44" s="55">
        <f t="shared" si="10"/>
        <v>318833.2</v>
      </c>
    </row>
    <row r="45" spans="1:12" ht="15.75" customHeight="1">
      <c r="A45" s="49" t="s">
        <v>1220</v>
      </c>
      <c r="B45" s="53">
        <v>400.19999999999993</v>
      </c>
      <c r="C45" s="51"/>
      <c r="D45" s="52">
        <v>120.1</v>
      </c>
      <c r="E45" s="53">
        <f t="shared" si="11"/>
        <v>280.09999999999991</v>
      </c>
      <c r="F45" s="54">
        <v>196</v>
      </c>
      <c r="G45" s="55">
        <f t="shared" si="10"/>
        <v>54899.599999999984</v>
      </c>
    </row>
    <row r="46" spans="1:12" ht="15.75" customHeight="1">
      <c r="A46" s="49" t="s">
        <v>1221</v>
      </c>
      <c r="B46" s="53">
        <v>368.29999999999995</v>
      </c>
      <c r="C46" s="51"/>
      <c r="D46" s="52">
        <v>67</v>
      </c>
      <c r="E46" s="53">
        <f t="shared" si="11"/>
        <v>301.29999999999995</v>
      </c>
      <c r="F46" s="54">
        <v>196</v>
      </c>
      <c r="G46" s="55">
        <f t="shared" si="10"/>
        <v>59054.799999999988</v>
      </c>
    </row>
    <row r="47" spans="1:12" ht="15.75" customHeight="1">
      <c r="A47" s="49" t="s">
        <v>1222</v>
      </c>
      <c r="B47" s="53">
        <v>412.5</v>
      </c>
      <c r="C47" s="51"/>
      <c r="D47" s="52">
        <v>157.4</v>
      </c>
      <c r="E47" s="53">
        <f t="shared" si="11"/>
        <v>255.1</v>
      </c>
      <c r="F47" s="54">
        <v>196</v>
      </c>
      <c r="G47" s="55">
        <f t="shared" si="10"/>
        <v>49999.6</v>
      </c>
    </row>
    <row r="48" spans="1:12" ht="15.75" customHeight="1">
      <c r="A48" s="49" t="s">
        <v>1223</v>
      </c>
      <c r="B48" s="53">
        <v>581.20000000000005</v>
      </c>
      <c r="C48" s="51"/>
      <c r="D48" s="52">
        <v>120.1</v>
      </c>
      <c r="E48" s="53">
        <f t="shared" si="11"/>
        <v>461.1</v>
      </c>
      <c r="F48" s="54">
        <v>196</v>
      </c>
      <c r="G48" s="55">
        <f t="shared" si="10"/>
        <v>90375.6</v>
      </c>
    </row>
    <row r="49" spans="1:7" ht="15.75" customHeight="1">
      <c r="A49" s="86" t="s">
        <v>1224</v>
      </c>
      <c r="B49" s="90">
        <v>381.9</v>
      </c>
      <c r="C49" s="88"/>
      <c r="D49" s="89">
        <v>150</v>
      </c>
      <c r="E49" s="90">
        <f t="shared" si="11"/>
        <v>231.89999999999998</v>
      </c>
      <c r="F49" s="91">
        <v>140</v>
      </c>
      <c r="G49" s="92">
        <f t="shared" si="10"/>
        <v>32465.999999999996</v>
      </c>
    </row>
    <row r="50" spans="1:7" ht="15.75" customHeight="1">
      <c r="A50" s="86" t="s">
        <v>1225</v>
      </c>
      <c r="B50" s="90">
        <v>548.29999999999995</v>
      </c>
      <c r="C50" s="88"/>
      <c r="D50" s="89">
        <v>73.900000000000006</v>
      </c>
      <c r="E50" s="90">
        <f t="shared" si="11"/>
        <v>474.4</v>
      </c>
      <c r="F50" s="91">
        <v>140</v>
      </c>
      <c r="G50" s="92">
        <f t="shared" si="10"/>
        <v>66416</v>
      </c>
    </row>
    <row r="51" spans="1:7" ht="15.75" customHeight="1">
      <c r="A51" s="86" t="s">
        <v>1226</v>
      </c>
      <c r="B51" s="90">
        <v>25.9</v>
      </c>
      <c r="C51" s="88"/>
      <c r="D51" s="89"/>
      <c r="E51" s="90">
        <f t="shared" si="11"/>
        <v>25.9</v>
      </c>
      <c r="F51" s="91">
        <v>140</v>
      </c>
      <c r="G51" s="92">
        <f t="shared" si="10"/>
        <v>3626</v>
      </c>
    </row>
    <row r="52" spans="1:7" ht="15.75" customHeight="1">
      <c r="A52" s="100" t="s">
        <v>1227</v>
      </c>
      <c r="B52" s="104">
        <v>1201.7999999999995</v>
      </c>
      <c r="C52" s="102">
        <v>298</v>
      </c>
      <c r="D52" s="103">
        <v>807.5</v>
      </c>
      <c r="E52" s="104">
        <f t="shared" si="11"/>
        <v>692.2999999999995</v>
      </c>
      <c r="F52" s="105">
        <v>140</v>
      </c>
      <c r="G52" s="106">
        <f t="shared" si="10"/>
        <v>96921.999999999927</v>
      </c>
    </row>
    <row r="53" spans="1:7" ht="36" customHeight="1">
      <c r="A53" s="71" t="s">
        <v>1228</v>
      </c>
      <c r="B53" s="75">
        <v>0</v>
      </c>
      <c r="C53" s="73"/>
      <c r="D53" s="74"/>
      <c r="E53" s="75">
        <f t="shared" si="11"/>
        <v>0</v>
      </c>
      <c r="F53" s="76">
        <v>140</v>
      </c>
      <c r="G53" s="77">
        <f t="shared" si="10"/>
        <v>0</v>
      </c>
    </row>
    <row r="54" spans="1:7" ht="30.75" customHeight="1">
      <c r="A54" s="78" t="s">
        <v>1229</v>
      </c>
      <c r="B54" s="75">
        <v>574.6</v>
      </c>
      <c r="C54" s="73">
        <v>276</v>
      </c>
      <c r="D54" s="74">
        <v>850.6</v>
      </c>
      <c r="E54" s="75">
        <f t="shared" si="11"/>
        <v>0</v>
      </c>
      <c r="F54" s="76">
        <v>140</v>
      </c>
      <c r="G54" s="77">
        <f t="shared" si="10"/>
        <v>0</v>
      </c>
    </row>
    <row r="55" spans="1:7" ht="30.75" customHeight="1">
      <c r="A55" s="79" t="s">
        <v>1230</v>
      </c>
      <c r="B55" s="83">
        <v>858.10000000000014</v>
      </c>
      <c r="C55" s="81">
        <v>156</v>
      </c>
      <c r="D55" s="82">
        <v>808.3</v>
      </c>
      <c r="E55" s="83">
        <f t="shared" si="11"/>
        <v>205.80000000000018</v>
      </c>
      <c r="F55" s="84">
        <v>140</v>
      </c>
      <c r="G55" s="85">
        <f t="shared" si="10"/>
        <v>28812.000000000025</v>
      </c>
    </row>
    <row r="56" spans="1:7" ht="15.75" customHeight="1">
      <c r="A56" s="63" t="s">
        <v>1231</v>
      </c>
      <c r="B56" s="315">
        <v>1182.7</v>
      </c>
      <c r="C56" s="65"/>
      <c r="D56" s="66">
        <v>76.8</v>
      </c>
      <c r="E56" s="67">
        <f t="shared" si="11"/>
        <v>1105.9000000000001</v>
      </c>
      <c r="F56" s="68">
        <v>140</v>
      </c>
      <c r="G56" s="69">
        <f t="shared" si="10"/>
        <v>154826</v>
      </c>
    </row>
    <row r="57" spans="1:7" ht="15.75" customHeight="1">
      <c r="A57" s="63" t="s">
        <v>1232</v>
      </c>
      <c r="B57" s="315">
        <v>0</v>
      </c>
      <c r="C57" s="65"/>
      <c r="D57" s="66"/>
      <c r="E57" s="67">
        <f t="shared" si="11"/>
        <v>0</v>
      </c>
      <c r="F57" s="68">
        <v>140</v>
      </c>
      <c r="G57" s="69">
        <f t="shared" si="10"/>
        <v>0</v>
      </c>
    </row>
    <row r="58" spans="1:7" ht="39" customHeight="1">
      <c r="A58" s="63" t="s">
        <v>1233</v>
      </c>
      <c r="B58" s="67">
        <v>547.90000000000009</v>
      </c>
      <c r="C58" s="65"/>
      <c r="D58" s="66"/>
      <c r="E58" s="67">
        <f t="shared" si="11"/>
        <v>547.90000000000009</v>
      </c>
      <c r="F58" s="68">
        <v>140</v>
      </c>
      <c r="G58" s="69">
        <f t="shared" si="10"/>
        <v>76706.000000000015</v>
      </c>
    </row>
    <row r="59" spans="1:7" ht="15.75" customHeight="1">
      <c r="A59" s="93" t="s">
        <v>1234</v>
      </c>
      <c r="B59" s="97">
        <v>0</v>
      </c>
      <c r="C59" s="95">
        <v>1763</v>
      </c>
      <c r="D59" s="96">
        <v>1583</v>
      </c>
      <c r="E59" s="97">
        <f t="shared" si="11"/>
        <v>180</v>
      </c>
      <c r="F59" s="98">
        <v>140</v>
      </c>
      <c r="G59" s="99">
        <f t="shared" si="10"/>
        <v>25200</v>
      </c>
    </row>
    <row r="60" spans="1:7" ht="15.75" customHeight="1">
      <c r="A60" s="86" t="s">
        <v>1235</v>
      </c>
      <c r="B60" s="90">
        <v>245.4</v>
      </c>
      <c r="C60" s="88"/>
      <c r="D60" s="89"/>
      <c r="E60" s="90">
        <f t="shared" si="11"/>
        <v>245.4</v>
      </c>
      <c r="F60" s="91">
        <v>128</v>
      </c>
      <c r="G60" s="92">
        <f t="shared" si="10"/>
        <v>31411.200000000001</v>
      </c>
    </row>
    <row r="61" spans="1:7" ht="15.75" customHeight="1">
      <c r="A61" s="78" t="s">
        <v>1236</v>
      </c>
      <c r="B61" s="75">
        <v>564.99999999999989</v>
      </c>
      <c r="C61" s="73">
        <v>480</v>
      </c>
      <c r="D61" s="74">
        <v>476</v>
      </c>
      <c r="E61" s="75">
        <f t="shared" si="11"/>
        <v>569</v>
      </c>
      <c r="F61" s="76">
        <v>128</v>
      </c>
      <c r="G61" s="77">
        <f t="shared" si="10"/>
        <v>72832</v>
      </c>
    </row>
    <row r="62" spans="1:7" ht="15.75" customHeight="1">
      <c r="A62" s="100" t="s">
        <v>1237</v>
      </c>
      <c r="B62" s="104">
        <v>310</v>
      </c>
      <c r="C62" s="102">
        <v>427.7</v>
      </c>
      <c r="D62" s="103">
        <v>298</v>
      </c>
      <c r="E62" s="104">
        <f t="shared" si="11"/>
        <v>439.70000000000005</v>
      </c>
      <c r="F62" s="105">
        <v>128</v>
      </c>
      <c r="G62" s="106">
        <f t="shared" si="10"/>
        <v>56281.600000000006</v>
      </c>
    </row>
    <row r="63" spans="1:7" ht="15.75" customHeight="1">
      <c r="A63" s="79" t="s">
        <v>1238</v>
      </c>
      <c r="B63" s="83">
        <v>213.00000000000006</v>
      </c>
      <c r="C63" s="81">
        <v>280</v>
      </c>
      <c r="D63" s="82">
        <v>107</v>
      </c>
      <c r="E63" s="83">
        <f t="shared" si="11"/>
        <v>386.00000000000006</v>
      </c>
      <c r="F63" s="84">
        <v>128</v>
      </c>
      <c r="G63" s="85">
        <f t="shared" si="10"/>
        <v>49408.000000000007</v>
      </c>
    </row>
    <row r="64" spans="1:7" ht="15.75" customHeight="1">
      <c r="A64" s="63" t="s">
        <v>1239</v>
      </c>
      <c r="B64" s="315">
        <v>0</v>
      </c>
      <c r="C64" s="65"/>
      <c r="D64" s="66"/>
      <c r="E64" s="67">
        <f t="shared" si="11"/>
        <v>0</v>
      </c>
      <c r="F64" s="68">
        <v>128</v>
      </c>
      <c r="G64" s="69">
        <f t="shared" si="10"/>
        <v>0</v>
      </c>
    </row>
    <row r="65" spans="1:9" ht="15.75" customHeight="1">
      <c r="A65" s="86" t="s">
        <v>1240</v>
      </c>
      <c r="B65" s="316">
        <v>170</v>
      </c>
      <c r="C65" s="108"/>
      <c r="D65" s="109">
        <v>10</v>
      </c>
      <c r="E65" s="90">
        <f t="shared" si="11"/>
        <v>160</v>
      </c>
      <c r="F65" s="91">
        <v>102</v>
      </c>
      <c r="G65" s="92">
        <f t="shared" si="10"/>
        <v>16320</v>
      </c>
    </row>
    <row r="66" spans="1:9" ht="15.75" customHeight="1">
      <c r="A66" s="78" t="s">
        <v>1241</v>
      </c>
      <c r="B66" s="75">
        <v>871.5</v>
      </c>
      <c r="C66" s="73">
        <v>208.5</v>
      </c>
      <c r="D66" s="74">
        <v>480</v>
      </c>
      <c r="E66" s="75">
        <f t="shared" si="11"/>
        <v>600</v>
      </c>
      <c r="F66" s="76">
        <v>102</v>
      </c>
      <c r="G66" s="77">
        <f t="shared" si="10"/>
        <v>61200</v>
      </c>
    </row>
    <row r="67" spans="1:9" ht="15.75" customHeight="1">
      <c r="A67" s="100" t="s">
        <v>1242</v>
      </c>
      <c r="B67" s="104">
        <v>1015.2</v>
      </c>
      <c r="C67" s="102"/>
      <c r="D67" s="103">
        <v>627.9</v>
      </c>
      <c r="E67" s="104">
        <f t="shared" si="11"/>
        <v>387.30000000000007</v>
      </c>
      <c r="F67" s="105">
        <v>102</v>
      </c>
      <c r="G67" s="106">
        <f t="shared" si="10"/>
        <v>39504.600000000006</v>
      </c>
    </row>
    <row r="68" spans="1:9" ht="26.25" customHeight="1">
      <c r="A68" s="79" t="s">
        <v>1243</v>
      </c>
      <c r="B68" s="83">
        <v>679.90000000000009</v>
      </c>
      <c r="C68" s="81"/>
      <c r="D68" s="82">
        <v>500</v>
      </c>
      <c r="E68" s="83">
        <f t="shared" si="11"/>
        <v>179.90000000000009</v>
      </c>
      <c r="F68" s="84">
        <v>102</v>
      </c>
      <c r="G68" s="85">
        <f t="shared" si="10"/>
        <v>18349.80000000001</v>
      </c>
    </row>
    <row r="69" spans="1:9" ht="15.75" customHeight="1">
      <c r="A69" s="63" t="s">
        <v>1244</v>
      </c>
      <c r="B69" s="315">
        <v>175</v>
      </c>
      <c r="C69" s="65"/>
      <c r="D69" s="66"/>
      <c r="E69" s="67">
        <f t="shared" si="11"/>
        <v>175</v>
      </c>
      <c r="F69" s="68">
        <v>102</v>
      </c>
      <c r="G69" s="69">
        <f t="shared" si="10"/>
        <v>17850</v>
      </c>
    </row>
    <row r="70" spans="1:9" ht="15.75" customHeight="1">
      <c r="A70" s="260" t="s">
        <v>84</v>
      </c>
      <c r="B70" s="261">
        <f t="shared" ref="B70:E70" si="12">SUM(B43:B69)</f>
        <v>12955.099999999999</v>
      </c>
      <c r="C70" s="171">
        <f t="shared" si="12"/>
        <v>3889.2</v>
      </c>
      <c r="D70" s="171">
        <f t="shared" si="12"/>
        <v>7313.5999999999995</v>
      </c>
      <c r="E70" s="261">
        <f t="shared" si="12"/>
        <v>9530.6999999999989</v>
      </c>
      <c r="F70" s="262"/>
      <c r="G70" s="263">
        <f>SUM(G45:G69)</f>
        <v>1102460.7999999998</v>
      </c>
    </row>
    <row r="71" spans="1:9" ht="15.75" customHeight="1"/>
    <row r="72" spans="1:9" ht="15.75" customHeight="1">
      <c r="A72" s="264"/>
      <c r="B72" s="133"/>
      <c r="C72" s="133"/>
      <c r="D72" s="133"/>
      <c r="E72" s="133"/>
      <c r="F72" s="534"/>
      <c r="G72" s="522"/>
      <c r="H72" s="522"/>
      <c r="I72" s="265"/>
    </row>
    <row r="73" spans="1:9" ht="15.75" customHeight="1">
      <c r="A73" s="135" t="s">
        <v>92</v>
      </c>
      <c r="B73" s="136" t="s">
        <v>40</v>
      </c>
      <c r="C73" s="137" t="s">
        <v>93</v>
      </c>
      <c r="D73" s="137" t="s">
        <v>42</v>
      </c>
      <c r="E73" s="137" t="s">
        <v>94</v>
      </c>
      <c r="F73" s="137" t="s">
        <v>95</v>
      </c>
      <c r="G73" s="137" t="s">
        <v>96</v>
      </c>
      <c r="H73" s="138" t="s">
        <v>55</v>
      </c>
    </row>
    <row r="74" spans="1:9" ht="15.75" customHeight="1">
      <c r="A74" s="139" t="s">
        <v>97</v>
      </c>
      <c r="B74" s="140" t="s">
        <v>98</v>
      </c>
      <c r="C74" s="36">
        <v>0</v>
      </c>
      <c r="D74" s="141"/>
      <c r="E74" s="15"/>
      <c r="F74" s="36">
        <f t="shared" ref="F74:F100" si="13">C74+D74-E74</f>
        <v>0</v>
      </c>
      <c r="G74" s="142">
        <v>178</v>
      </c>
      <c r="H74" s="143">
        <f t="shared" ref="H74:H93" si="14">F74*G74</f>
        <v>0</v>
      </c>
    </row>
    <row r="75" spans="1:9" ht="15.75" customHeight="1">
      <c r="A75" s="9" t="s">
        <v>99</v>
      </c>
      <c r="B75" s="140" t="s">
        <v>100</v>
      </c>
      <c r="C75" s="36">
        <v>575</v>
      </c>
      <c r="D75" s="141"/>
      <c r="E75" s="15"/>
      <c r="F75" s="36">
        <f t="shared" si="13"/>
        <v>575</v>
      </c>
      <c r="G75" s="142">
        <v>178</v>
      </c>
      <c r="H75" s="143">
        <f t="shared" si="14"/>
        <v>102350</v>
      </c>
    </row>
    <row r="76" spans="1:9" ht="15.75" customHeight="1">
      <c r="A76" s="144" t="s">
        <v>101</v>
      </c>
      <c r="B76" s="145" t="s">
        <v>98</v>
      </c>
      <c r="C76" s="36">
        <v>900</v>
      </c>
      <c r="D76" s="141"/>
      <c r="E76" s="15"/>
      <c r="F76" s="36">
        <f t="shared" si="13"/>
        <v>900</v>
      </c>
      <c r="G76" s="142">
        <v>45</v>
      </c>
      <c r="H76" s="143">
        <f t="shared" si="14"/>
        <v>40500</v>
      </c>
    </row>
    <row r="77" spans="1:9" ht="15.75" customHeight="1">
      <c r="A77" s="144" t="s">
        <v>97</v>
      </c>
      <c r="B77" s="145" t="s">
        <v>102</v>
      </c>
      <c r="C77" s="36">
        <v>750</v>
      </c>
      <c r="D77" s="141"/>
      <c r="E77" s="15"/>
      <c r="F77" s="36">
        <f t="shared" si="13"/>
        <v>750</v>
      </c>
      <c r="G77" s="142">
        <v>178</v>
      </c>
      <c r="H77" s="143">
        <f t="shared" si="14"/>
        <v>133500</v>
      </c>
    </row>
    <row r="78" spans="1:9" ht="15.75" customHeight="1">
      <c r="A78" s="144" t="s">
        <v>99</v>
      </c>
      <c r="B78" s="145" t="s">
        <v>102</v>
      </c>
      <c r="C78" s="36">
        <v>1000</v>
      </c>
      <c r="D78" s="141"/>
      <c r="E78" s="15"/>
      <c r="F78" s="36">
        <f t="shared" si="13"/>
        <v>1000</v>
      </c>
      <c r="G78" s="142">
        <v>178</v>
      </c>
      <c r="H78" s="143">
        <f t="shared" si="14"/>
        <v>178000</v>
      </c>
    </row>
    <row r="79" spans="1:9" ht="15.75" customHeight="1">
      <c r="A79" s="144" t="s">
        <v>101</v>
      </c>
      <c r="B79" s="145" t="s">
        <v>102</v>
      </c>
      <c r="C79" s="36">
        <v>2500</v>
      </c>
      <c r="D79" s="141"/>
      <c r="E79" s="15"/>
      <c r="F79" s="36">
        <f t="shared" si="13"/>
        <v>2500</v>
      </c>
      <c r="G79" s="142">
        <v>45</v>
      </c>
      <c r="H79" s="143">
        <f t="shared" si="14"/>
        <v>112500</v>
      </c>
    </row>
    <row r="80" spans="1:9" ht="15.75" customHeight="1">
      <c r="A80" s="146" t="s">
        <v>103</v>
      </c>
      <c r="B80" s="147" t="s">
        <v>104</v>
      </c>
      <c r="C80" s="36">
        <v>2250</v>
      </c>
      <c r="D80" s="148"/>
      <c r="E80" s="15"/>
      <c r="F80" s="36">
        <f t="shared" si="13"/>
        <v>2250</v>
      </c>
      <c r="G80" s="142">
        <v>27</v>
      </c>
      <c r="H80" s="143">
        <f t="shared" si="14"/>
        <v>60750</v>
      </c>
    </row>
    <row r="81" spans="1:10" ht="15.75" customHeight="1">
      <c r="A81" s="9" t="s">
        <v>105</v>
      </c>
      <c r="B81" s="140" t="s">
        <v>106</v>
      </c>
      <c r="C81" s="36">
        <v>0</v>
      </c>
      <c r="D81" s="141"/>
      <c r="E81" s="15"/>
      <c r="F81" s="36">
        <f t="shared" si="13"/>
        <v>0</v>
      </c>
      <c r="G81" s="142">
        <v>232</v>
      </c>
      <c r="H81" s="143">
        <f t="shared" si="14"/>
        <v>0</v>
      </c>
    </row>
    <row r="82" spans="1:10" ht="15.75" customHeight="1">
      <c r="A82" s="266" t="s">
        <v>105</v>
      </c>
      <c r="B82" s="267" t="s">
        <v>106</v>
      </c>
      <c r="C82" s="36">
        <v>700</v>
      </c>
      <c r="D82" s="148"/>
      <c r="E82" s="15">
        <v>120</v>
      </c>
      <c r="F82" s="36">
        <f t="shared" si="13"/>
        <v>580</v>
      </c>
      <c r="G82" s="142">
        <v>215</v>
      </c>
      <c r="H82" s="143">
        <f t="shared" si="14"/>
        <v>124700</v>
      </c>
    </row>
    <row r="83" spans="1:10" ht="15.75" customHeight="1">
      <c r="A83" s="144" t="s">
        <v>737</v>
      </c>
      <c r="B83" s="145" t="s">
        <v>108</v>
      </c>
      <c r="C83" s="36">
        <v>100</v>
      </c>
      <c r="D83" s="148"/>
      <c r="E83" s="15">
        <v>42</v>
      </c>
      <c r="F83" s="36">
        <f t="shared" si="13"/>
        <v>58</v>
      </c>
      <c r="G83" s="142">
        <v>623</v>
      </c>
      <c r="H83" s="143">
        <f t="shared" si="14"/>
        <v>36134</v>
      </c>
    </row>
    <row r="84" spans="1:10" ht="15.75" customHeight="1">
      <c r="A84" s="139" t="s">
        <v>109</v>
      </c>
      <c r="B84" s="140" t="s">
        <v>110</v>
      </c>
      <c r="C84" s="36">
        <v>400</v>
      </c>
      <c r="D84" s="141"/>
      <c r="E84" s="15"/>
      <c r="F84" s="36">
        <f t="shared" si="13"/>
        <v>400</v>
      </c>
      <c r="G84" s="142">
        <v>24</v>
      </c>
      <c r="H84" s="143">
        <f t="shared" si="14"/>
        <v>9600</v>
      </c>
    </row>
    <row r="85" spans="1:10" ht="15.75" customHeight="1">
      <c r="A85" s="146" t="s">
        <v>111</v>
      </c>
      <c r="B85" s="150" t="s">
        <v>112</v>
      </c>
      <c r="C85" s="36">
        <v>163.5</v>
      </c>
      <c r="D85" s="141"/>
      <c r="E85" s="15">
        <v>163.5</v>
      </c>
      <c r="F85" s="36">
        <f t="shared" si="13"/>
        <v>0</v>
      </c>
      <c r="G85" s="142">
        <v>59</v>
      </c>
      <c r="H85" s="143">
        <f t="shared" si="14"/>
        <v>0</v>
      </c>
    </row>
    <row r="86" spans="1:10" ht="15.75" customHeight="1">
      <c r="A86" s="146" t="s">
        <v>1188</v>
      </c>
      <c r="B86" s="150" t="s">
        <v>112</v>
      </c>
      <c r="C86" s="36">
        <v>2100</v>
      </c>
      <c r="D86" s="141"/>
      <c r="E86" s="15">
        <v>128</v>
      </c>
      <c r="F86" s="36">
        <f t="shared" si="13"/>
        <v>1972</v>
      </c>
      <c r="G86" s="142">
        <v>49</v>
      </c>
      <c r="H86" s="143">
        <f t="shared" si="14"/>
        <v>96628</v>
      </c>
    </row>
    <row r="87" spans="1:10" ht="15.75" customHeight="1">
      <c r="A87" s="146" t="s">
        <v>114</v>
      </c>
      <c r="B87" s="145" t="s">
        <v>115</v>
      </c>
      <c r="C87" s="36">
        <v>0</v>
      </c>
      <c r="D87" s="141"/>
      <c r="E87" s="15"/>
      <c r="F87" s="36">
        <f t="shared" si="13"/>
        <v>0</v>
      </c>
      <c r="G87" s="142">
        <v>2070</v>
      </c>
      <c r="H87" s="143">
        <f t="shared" si="14"/>
        <v>0</v>
      </c>
    </row>
    <row r="88" spans="1:10" ht="15.75" customHeight="1">
      <c r="A88" s="152" t="s">
        <v>114</v>
      </c>
      <c r="B88" s="145" t="s">
        <v>115</v>
      </c>
      <c r="C88" s="36">
        <v>0</v>
      </c>
      <c r="D88" s="141"/>
      <c r="E88" s="151"/>
      <c r="F88" s="36">
        <f t="shared" si="13"/>
        <v>0</v>
      </c>
      <c r="G88" s="142">
        <v>2233.9899999999998</v>
      </c>
      <c r="H88" s="143">
        <f t="shared" si="14"/>
        <v>0</v>
      </c>
    </row>
    <row r="89" spans="1:10" ht="15.75" customHeight="1">
      <c r="A89" s="152" t="s">
        <v>116</v>
      </c>
      <c r="B89" s="145" t="s">
        <v>117</v>
      </c>
      <c r="C89" s="36">
        <v>2</v>
      </c>
      <c r="D89" s="141"/>
      <c r="E89" s="151"/>
      <c r="F89" s="36">
        <f t="shared" si="13"/>
        <v>2</v>
      </c>
      <c r="G89" s="142">
        <v>1924.17</v>
      </c>
      <c r="H89" s="143">
        <f t="shared" si="14"/>
        <v>3848.34</v>
      </c>
    </row>
    <row r="90" spans="1:10" ht="15.75" customHeight="1">
      <c r="A90" s="152" t="s">
        <v>116</v>
      </c>
      <c r="B90" s="145" t="s">
        <v>117</v>
      </c>
      <c r="C90" s="36">
        <v>5</v>
      </c>
      <c r="D90" s="141"/>
      <c r="E90" s="151"/>
      <c r="F90" s="36">
        <f t="shared" si="13"/>
        <v>5</v>
      </c>
      <c r="G90" s="142">
        <v>1867.29</v>
      </c>
      <c r="H90" s="143">
        <f t="shared" si="14"/>
        <v>9336.4500000000007</v>
      </c>
    </row>
    <row r="91" spans="1:10" ht="15.75" customHeight="1">
      <c r="A91" s="146" t="s">
        <v>118</v>
      </c>
      <c r="B91" s="145" t="s">
        <v>115</v>
      </c>
      <c r="C91" s="36">
        <v>6</v>
      </c>
      <c r="D91" s="141"/>
      <c r="E91" s="151"/>
      <c r="F91" s="36">
        <f t="shared" si="13"/>
        <v>6</v>
      </c>
      <c r="G91" s="142">
        <v>1758</v>
      </c>
      <c r="H91" s="143">
        <f t="shared" si="14"/>
        <v>10548</v>
      </c>
    </row>
    <row r="92" spans="1:10" ht="15.75" customHeight="1">
      <c r="A92" s="146" t="s">
        <v>118</v>
      </c>
      <c r="B92" s="145" t="s">
        <v>117</v>
      </c>
      <c r="C92" s="36">
        <v>1</v>
      </c>
      <c r="D92" s="141"/>
      <c r="E92" s="151"/>
      <c r="F92" s="36">
        <f t="shared" si="13"/>
        <v>1</v>
      </c>
      <c r="G92" s="142">
        <v>2549.0300000000002</v>
      </c>
      <c r="H92" s="143">
        <f t="shared" si="14"/>
        <v>2549.0300000000002</v>
      </c>
    </row>
    <row r="93" spans="1:10" ht="15.75" customHeight="1">
      <c r="A93" s="146" t="s">
        <v>118</v>
      </c>
      <c r="B93" s="145" t="s">
        <v>117</v>
      </c>
      <c r="C93" s="36">
        <v>3</v>
      </c>
      <c r="D93" s="141"/>
      <c r="E93" s="151"/>
      <c r="F93" s="36">
        <f t="shared" si="13"/>
        <v>3</v>
      </c>
      <c r="G93" s="142">
        <v>2279.6799999999998</v>
      </c>
      <c r="H93" s="143">
        <f t="shared" si="14"/>
        <v>6839.0399999999991</v>
      </c>
      <c r="J93" s="149"/>
    </row>
    <row r="94" spans="1:10" ht="15.75" customHeight="1">
      <c r="A94" s="157" t="s">
        <v>119</v>
      </c>
      <c r="B94" s="145" t="s">
        <v>115</v>
      </c>
      <c r="C94" s="36">
        <v>-4.0000000000000036E-3</v>
      </c>
      <c r="D94" s="148"/>
      <c r="E94" s="15"/>
      <c r="F94" s="36">
        <f t="shared" si="13"/>
        <v>-4.0000000000000036E-3</v>
      </c>
      <c r="G94" s="142">
        <v>1585.2</v>
      </c>
      <c r="H94" s="143">
        <v>0</v>
      </c>
      <c r="J94" s="149"/>
    </row>
    <row r="95" spans="1:10" ht="15.75" customHeight="1">
      <c r="A95" s="157" t="s">
        <v>119</v>
      </c>
      <c r="B95" s="145" t="s">
        <v>117</v>
      </c>
      <c r="C95" s="36">
        <v>0</v>
      </c>
      <c r="D95" s="148"/>
      <c r="E95" s="15"/>
      <c r="F95" s="36">
        <f t="shared" si="13"/>
        <v>0</v>
      </c>
      <c r="G95" s="142">
        <v>1780.53</v>
      </c>
      <c r="H95" s="143">
        <f t="shared" ref="H95:H122" si="15">F95*G95</f>
        <v>0</v>
      </c>
    </row>
    <row r="96" spans="1:10" ht="15.75" customHeight="1">
      <c r="A96" s="157" t="s">
        <v>119</v>
      </c>
      <c r="B96" s="145" t="s">
        <v>117</v>
      </c>
      <c r="C96" s="36">
        <v>4</v>
      </c>
      <c r="D96" s="148"/>
      <c r="E96" s="15"/>
      <c r="F96" s="36">
        <f t="shared" si="13"/>
        <v>4</v>
      </c>
      <c r="G96" s="142">
        <v>1669.47</v>
      </c>
      <c r="H96" s="143">
        <f t="shared" si="15"/>
        <v>6677.88</v>
      </c>
    </row>
    <row r="97" spans="1:10" ht="15.75" customHeight="1">
      <c r="A97" s="144" t="s">
        <v>120</v>
      </c>
      <c r="B97" s="145" t="s">
        <v>121</v>
      </c>
      <c r="C97" s="36">
        <v>0</v>
      </c>
      <c r="D97" s="141"/>
      <c r="E97" s="15"/>
      <c r="F97" s="36">
        <f t="shared" si="13"/>
        <v>0</v>
      </c>
      <c r="G97" s="142">
        <v>498</v>
      </c>
      <c r="H97" s="143">
        <f t="shared" si="15"/>
        <v>0</v>
      </c>
      <c r="J97" s="149"/>
    </row>
    <row r="98" spans="1:10" ht="15.75" customHeight="1">
      <c r="A98" s="144" t="s">
        <v>122</v>
      </c>
      <c r="B98" s="145" t="s">
        <v>121</v>
      </c>
      <c r="C98" s="36">
        <v>125</v>
      </c>
      <c r="D98" s="141"/>
      <c r="E98" s="15"/>
      <c r="F98" s="36">
        <f t="shared" si="13"/>
        <v>125</v>
      </c>
      <c r="G98" s="142">
        <v>471.21600000000001</v>
      </c>
      <c r="H98" s="143">
        <f t="shared" si="15"/>
        <v>58902</v>
      </c>
    </row>
    <row r="99" spans="1:10" ht="15.75" customHeight="1">
      <c r="A99" s="157" t="s">
        <v>123</v>
      </c>
      <c r="B99" s="145" t="s">
        <v>117</v>
      </c>
      <c r="C99" s="36">
        <v>0</v>
      </c>
      <c r="D99" s="148"/>
      <c r="E99" s="15"/>
      <c r="F99" s="36">
        <f t="shared" si="13"/>
        <v>0</v>
      </c>
      <c r="G99" s="142">
        <v>1891.98</v>
      </c>
      <c r="H99" s="143">
        <f t="shared" si="15"/>
        <v>0</v>
      </c>
    </row>
    <row r="100" spans="1:10" ht="15.75" customHeight="1">
      <c r="A100" s="157" t="s">
        <v>124</v>
      </c>
      <c r="B100" s="145" t="s">
        <v>117</v>
      </c>
      <c r="C100" s="36">
        <v>2</v>
      </c>
      <c r="D100" s="148"/>
      <c r="E100" s="15"/>
      <c r="F100" s="36">
        <f t="shared" si="13"/>
        <v>2</v>
      </c>
      <c r="G100" s="142">
        <v>1711.09</v>
      </c>
      <c r="H100" s="143">
        <f t="shared" si="15"/>
        <v>3422.18</v>
      </c>
    </row>
    <row r="101" spans="1:10" ht="15.75" customHeight="1">
      <c r="A101" s="146" t="s">
        <v>125</v>
      </c>
      <c r="B101" s="145" t="s">
        <v>126</v>
      </c>
      <c r="C101" s="36">
        <v>0</v>
      </c>
      <c r="D101" s="141"/>
      <c r="E101" s="151"/>
      <c r="F101" s="272">
        <v>0</v>
      </c>
      <c r="G101" s="142">
        <v>743.29</v>
      </c>
      <c r="H101" s="143">
        <f t="shared" si="15"/>
        <v>0</v>
      </c>
    </row>
    <row r="102" spans="1:10" ht="15.75" customHeight="1">
      <c r="A102" s="144" t="s">
        <v>128</v>
      </c>
      <c r="B102" s="145" t="s">
        <v>126</v>
      </c>
      <c r="C102" s="36">
        <v>164</v>
      </c>
      <c r="D102" s="141"/>
      <c r="E102" s="15"/>
      <c r="F102" s="36">
        <f t="shared" ref="F102:F128" si="16">C102+D102-E102</f>
        <v>164</v>
      </c>
      <c r="G102" s="142">
        <v>559.19762200000002</v>
      </c>
      <c r="H102" s="143">
        <f t="shared" si="15"/>
        <v>91708.410008000006</v>
      </c>
      <c r="I102" s="161"/>
    </row>
    <row r="103" spans="1:10" ht="15.75" customHeight="1">
      <c r="A103" s="144" t="s">
        <v>129</v>
      </c>
      <c r="B103" s="145" t="s">
        <v>115</v>
      </c>
      <c r="C103" s="36">
        <v>275</v>
      </c>
      <c r="D103" s="148"/>
      <c r="E103" s="15"/>
      <c r="F103" s="36">
        <f t="shared" si="16"/>
        <v>275</v>
      </c>
      <c r="G103" s="142">
        <v>384</v>
      </c>
      <c r="H103" s="143">
        <f t="shared" si="15"/>
        <v>105600</v>
      </c>
    </row>
    <row r="104" spans="1:10" ht="15.75" customHeight="1">
      <c r="A104" s="144" t="s">
        <v>130</v>
      </c>
      <c r="B104" s="145" t="s">
        <v>117</v>
      </c>
      <c r="C104" s="36">
        <v>5</v>
      </c>
      <c r="D104" s="141"/>
      <c r="E104" s="151"/>
      <c r="F104" s="36">
        <f t="shared" si="16"/>
        <v>5</v>
      </c>
      <c r="G104" s="142">
        <v>398</v>
      </c>
      <c r="H104" s="143">
        <f t="shared" si="15"/>
        <v>1990</v>
      </c>
    </row>
    <row r="105" spans="1:10" ht="15.75" customHeight="1">
      <c r="A105" s="144" t="s">
        <v>131</v>
      </c>
      <c r="B105" s="145" t="s">
        <v>117</v>
      </c>
      <c r="C105" s="36">
        <v>300</v>
      </c>
      <c r="D105" s="141"/>
      <c r="E105" s="15"/>
      <c r="F105" s="36">
        <f t="shared" si="16"/>
        <v>300</v>
      </c>
      <c r="G105" s="142">
        <v>427</v>
      </c>
      <c r="H105" s="143">
        <f t="shared" si="15"/>
        <v>128100</v>
      </c>
    </row>
    <row r="106" spans="1:10" ht="15.75" customHeight="1">
      <c r="A106" s="144" t="s">
        <v>132</v>
      </c>
      <c r="B106" s="145" t="s">
        <v>117</v>
      </c>
      <c r="C106" s="36">
        <v>5</v>
      </c>
      <c r="D106" s="141"/>
      <c r="E106" s="151"/>
      <c r="F106" s="36">
        <f t="shared" si="16"/>
        <v>5</v>
      </c>
      <c r="G106" s="142">
        <v>688.59</v>
      </c>
      <c r="H106" s="143">
        <f t="shared" si="15"/>
        <v>3442.9500000000003</v>
      </c>
    </row>
    <row r="107" spans="1:10" ht="15.75" customHeight="1">
      <c r="A107" s="157" t="s">
        <v>133</v>
      </c>
      <c r="B107" s="145" t="s">
        <v>117</v>
      </c>
      <c r="C107" s="36">
        <v>50</v>
      </c>
      <c r="D107" s="148"/>
      <c r="E107" s="15"/>
      <c r="F107" s="36">
        <f t="shared" si="16"/>
        <v>50</v>
      </c>
      <c r="G107" s="142">
        <v>522.19000000000005</v>
      </c>
      <c r="H107" s="143">
        <f t="shared" si="15"/>
        <v>26109.500000000004</v>
      </c>
    </row>
    <row r="108" spans="1:10" ht="15.75" customHeight="1">
      <c r="A108" s="144" t="s">
        <v>134</v>
      </c>
      <c r="B108" s="145" t="s">
        <v>117</v>
      </c>
      <c r="C108" s="36">
        <v>10</v>
      </c>
      <c r="D108" s="141"/>
      <c r="E108" s="151"/>
      <c r="F108" s="36">
        <f t="shared" si="16"/>
        <v>10</v>
      </c>
      <c r="G108" s="142">
        <v>504</v>
      </c>
      <c r="H108" s="143">
        <f t="shared" si="15"/>
        <v>5040</v>
      </c>
    </row>
    <row r="109" spans="1:10" ht="15.75" customHeight="1">
      <c r="A109" s="144" t="s">
        <v>135</v>
      </c>
      <c r="B109" s="145" t="s">
        <v>117</v>
      </c>
      <c r="C109" s="36">
        <v>125</v>
      </c>
      <c r="D109" s="141"/>
      <c r="E109" s="15"/>
      <c r="F109" s="36">
        <f t="shared" si="16"/>
        <v>125</v>
      </c>
      <c r="G109" s="142">
        <v>514</v>
      </c>
      <c r="H109" s="143">
        <f t="shared" si="15"/>
        <v>64250</v>
      </c>
    </row>
    <row r="110" spans="1:10" ht="15.75" customHeight="1">
      <c r="A110" s="157" t="s">
        <v>136</v>
      </c>
      <c r="B110" s="145" t="s">
        <v>117</v>
      </c>
      <c r="C110" s="36">
        <v>60</v>
      </c>
      <c r="D110" s="148"/>
      <c r="E110" s="15"/>
      <c r="F110" s="36">
        <f t="shared" si="16"/>
        <v>60</v>
      </c>
      <c r="G110" s="142">
        <v>557</v>
      </c>
      <c r="H110" s="143">
        <f t="shared" si="15"/>
        <v>33420</v>
      </c>
      <c r="J110" s="273"/>
    </row>
    <row r="111" spans="1:10" ht="15.75" customHeight="1">
      <c r="A111" s="157" t="s">
        <v>137</v>
      </c>
      <c r="B111" s="145" t="s">
        <v>117</v>
      </c>
      <c r="C111" s="36">
        <v>40</v>
      </c>
      <c r="D111" s="148"/>
      <c r="E111" s="15"/>
      <c r="F111" s="36">
        <f t="shared" si="16"/>
        <v>40</v>
      </c>
      <c r="G111" s="142">
        <v>524</v>
      </c>
      <c r="H111" s="143">
        <f t="shared" si="15"/>
        <v>20960</v>
      </c>
    </row>
    <row r="112" spans="1:10" ht="15.75" customHeight="1">
      <c r="A112" s="157" t="s">
        <v>138</v>
      </c>
      <c r="B112" s="145" t="s">
        <v>117</v>
      </c>
      <c r="C112" s="36">
        <v>15</v>
      </c>
      <c r="D112" s="148"/>
      <c r="E112" s="15"/>
      <c r="F112" s="36">
        <f t="shared" si="16"/>
        <v>15</v>
      </c>
      <c r="G112" s="142">
        <v>689.75</v>
      </c>
      <c r="H112" s="143">
        <f t="shared" si="15"/>
        <v>10346.25</v>
      </c>
    </row>
    <row r="113" spans="1:10" ht="15.75" customHeight="1">
      <c r="A113" s="157" t="s">
        <v>139</v>
      </c>
      <c r="B113" s="145" t="s">
        <v>117</v>
      </c>
      <c r="C113" s="36">
        <v>60</v>
      </c>
      <c r="D113" s="148"/>
      <c r="E113" s="15">
        <v>25</v>
      </c>
      <c r="F113" s="36">
        <f t="shared" si="16"/>
        <v>35</v>
      </c>
      <c r="G113" s="142">
        <v>629.27</v>
      </c>
      <c r="H113" s="143">
        <f t="shared" si="15"/>
        <v>22024.45</v>
      </c>
    </row>
    <row r="114" spans="1:10" ht="15.75" customHeight="1">
      <c r="A114" s="157" t="s">
        <v>140</v>
      </c>
      <c r="B114" s="145" t="s">
        <v>117</v>
      </c>
      <c r="C114" s="36">
        <v>60</v>
      </c>
      <c r="D114" s="148"/>
      <c r="E114" s="15"/>
      <c r="F114" s="36">
        <f t="shared" si="16"/>
        <v>60</v>
      </c>
      <c r="G114" s="142">
        <v>532.12</v>
      </c>
      <c r="H114" s="143">
        <f t="shared" si="15"/>
        <v>31927.200000000001</v>
      </c>
    </row>
    <row r="115" spans="1:10" ht="15.75" customHeight="1">
      <c r="A115" s="146" t="s">
        <v>141</v>
      </c>
      <c r="B115" s="145" t="s">
        <v>108</v>
      </c>
      <c r="C115" s="36">
        <v>650</v>
      </c>
      <c r="D115" s="141"/>
      <c r="E115" s="151"/>
      <c r="F115" s="36">
        <f t="shared" si="16"/>
        <v>650</v>
      </c>
      <c r="G115" s="142">
        <v>60</v>
      </c>
      <c r="H115" s="143">
        <f t="shared" si="15"/>
        <v>39000</v>
      </c>
    </row>
    <row r="116" spans="1:10" ht="15.75" customHeight="1">
      <c r="A116" s="144" t="s">
        <v>142</v>
      </c>
      <c r="B116" s="145" t="s">
        <v>143</v>
      </c>
      <c r="C116" s="36">
        <v>25</v>
      </c>
      <c r="D116" s="141"/>
      <c r="E116" s="151"/>
      <c r="F116" s="36">
        <f t="shared" si="16"/>
        <v>25</v>
      </c>
      <c r="G116" s="142">
        <v>84</v>
      </c>
      <c r="H116" s="143">
        <f t="shared" si="15"/>
        <v>2100</v>
      </c>
    </row>
    <row r="117" spans="1:10" ht="15.75" customHeight="1">
      <c r="A117" s="157" t="s">
        <v>144</v>
      </c>
      <c r="B117" s="145" t="s">
        <v>117</v>
      </c>
      <c r="C117" s="36">
        <v>0</v>
      </c>
      <c r="D117" s="148"/>
      <c r="E117" s="15"/>
      <c r="F117" s="36">
        <f t="shared" si="16"/>
        <v>0</v>
      </c>
      <c r="G117" s="142">
        <v>194.15</v>
      </c>
      <c r="H117" s="143">
        <f t="shared" si="15"/>
        <v>0</v>
      </c>
    </row>
    <row r="118" spans="1:10" ht="15.75" customHeight="1">
      <c r="A118" s="157" t="s">
        <v>144</v>
      </c>
      <c r="B118" s="145" t="s">
        <v>117</v>
      </c>
      <c r="C118" s="36">
        <v>100</v>
      </c>
      <c r="D118" s="148"/>
      <c r="E118" s="15"/>
      <c r="F118" s="36">
        <f t="shared" si="16"/>
        <v>100</v>
      </c>
      <c r="G118" s="142">
        <v>179.24</v>
      </c>
      <c r="H118" s="143">
        <f t="shared" si="15"/>
        <v>17924</v>
      </c>
    </row>
    <row r="119" spans="1:10" ht="15.75" customHeight="1">
      <c r="A119" s="157" t="s">
        <v>145</v>
      </c>
      <c r="B119" s="145" t="s">
        <v>146</v>
      </c>
      <c r="C119" s="36">
        <v>25</v>
      </c>
      <c r="D119" s="148"/>
      <c r="E119" s="15"/>
      <c r="F119" s="36">
        <f t="shared" si="16"/>
        <v>25</v>
      </c>
      <c r="G119" s="142">
        <v>851.5</v>
      </c>
      <c r="H119" s="143">
        <f t="shared" si="15"/>
        <v>21287.5</v>
      </c>
    </row>
    <row r="120" spans="1:10" ht="15.75" customHeight="1">
      <c r="A120" s="157" t="s">
        <v>147</v>
      </c>
      <c r="B120" s="145" t="s">
        <v>148</v>
      </c>
      <c r="C120" s="36">
        <v>0</v>
      </c>
      <c r="D120" s="148"/>
      <c r="E120" s="15"/>
      <c r="F120" s="36">
        <f t="shared" si="16"/>
        <v>0</v>
      </c>
      <c r="G120" s="142">
        <v>152.5</v>
      </c>
      <c r="H120" s="143">
        <f t="shared" si="15"/>
        <v>0</v>
      </c>
    </row>
    <row r="121" spans="1:10" ht="15.75" customHeight="1">
      <c r="A121" s="157" t="s">
        <v>147</v>
      </c>
      <c r="B121" s="145" t="s">
        <v>149</v>
      </c>
      <c r="C121" s="36">
        <v>0</v>
      </c>
      <c r="D121" s="148"/>
      <c r="E121" s="15"/>
      <c r="F121" s="36">
        <f t="shared" si="16"/>
        <v>0</v>
      </c>
      <c r="G121" s="142">
        <v>173</v>
      </c>
      <c r="H121" s="143">
        <f t="shared" si="15"/>
        <v>0</v>
      </c>
    </row>
    <row r="122" spans="1:10" ht="20.25" customHeight="1">
      <c r="A122" s="157" t="s">
        <v>150</v>
      </c>
      <c r="B122" s="145" t="s">
        <v>151</v>
      </c>
      <c r="C122" s="36">
        <v>5000</v>
      </c>
      <c r="D122" s="148"/>
      <c r="E122" s="15"/>
      <c r="F122" s="36">
        <f t="shared" si="16"/>
        <v>5000</v>
      </c>
      <c r="G122" s="142">
        <v>143</v>
      </c>
      <c r="H122" s="143">
        <f t="shared" si="15"/>
        <v>715000</v>
      </c>
      <c r="J122" s="149"/>
    </row>
    <row r="123" spans="1:10" ht="15.75" customHeight="1">
      <c r="A123" s="157" t="s">
        <v>850</v>
      </c>
      <c r="B123" s="145" t="s">
        <v>851</v>
      </c>
      <c r="C123" s="36">
        <v>0</v>
      </c>
      <c r="D123" s="148"/>
      <c r="E123" s="15"/>
      <c r="F123" s="36">
        <f t="shared" si="16"/>
        <v>0</v>
      </c>
      <c r="G123" s="142">
        <v>149</v>
      </c>
      <c r="H123" s="143">
        <f t="shared" ref="H123:H124" si="17">G123*F123</f>
        <v>0</v>
      </c>
    </row>
    <row r="124" spans="1:10" ht="15.75" customHeight="1">
      <c r="A124" s="158" t="s">
        <v>1245</v>
      </c>
      <c r="B124" s="145" t="s">
        <v>1246</v>
      </c>
      <c r="C124" s="36"/>
      <c r="D124" s="148">
        <v>200</v>
      </c>
      <c r="E124" s="15"/>
      <c r="F124" s="36">
        <f t="shared" si="16"/>
        <v>200</v>
      </c>
      <c r="G124" s="142">
        <v>1013.48</v>
      </c>
      <c r="H124" s="143">
        <f t="shared" si="17"/>
        <v>202696</v>
      </c>
    </row>
    <row r="125" spans="1:10" ht="15.75" customHeight="1">
      <c r="A125" s="157" t="s">
        <v>152</v>
      </c>
      <c r="B125" s="145" t="s">
        <v>153</v>
      </c>
      <c r="C125" s="36">
        <v>35.920999999999999</v>
      </c>
      <c r="D125" s="148"/>
      <c r="E125" s="15">
        <v>3.3000000000000002E-2</v>
      </c>
      <c r="F125" s="36">
        <f t="shared" si="16"/>
        <v>35.887999999999998</v>
      </c>
      <c r="G125" s="142">
        <v>2196.6</v>
      </c>
      <c r="H125" s="143">
        <f t="shared" ref="H125:H128" si="18">F125*G125</f>
        <v>78831.580799999996</v>
      </c>
    </row>
    <row r="126" spans="1:10" ht="15.75" customHeight="1">
      <c r="A126" s="146" t="s">
        <v>154</v>
      </c>
      <c r="B126" s="145" t="s">
        <v>155</v>
      </c>
      <c r="C126" s="36">
        <v>920</v>
      </c>
      <c r="D126" s="141"/>
      <c r="E126" s="151"/>
      <c r="F126" s="36">
        <f t="shared" si="16"/>
        <v>920</v>
      </c>
      <c r="G126" s="142">
        <v>45</v>
      </c>
      <c r="H126" s="143">
        <f t="shared" si="18"/>
        <v>41400</v>
      </c>
    </row>
    <row r="127" spans="1:10" ht="15.75" customHeight="1">
      <c r="A127" s="163" t="s">
        <v>156</v>
      </c>
      <c r="B127" s="164" t="s">
        <v>117</v>
      </c>
      <c r="C127" s="36">
        <v>0</v>
      </c>
      <c r="D127" s="148"/>
      <c r="E127" s="15"/>
      <c r="F127" s="36">
        <f t="shared" si="16"/>
        <v>0</v>
      </c>
      <c r="G127" s="165">
        <v>168.11</v>
      </c>
      <c r="H127" s="143">
        <f t="shared" si="18"/>
        <v>0</v>
      </c>
    </row>
    <row r="128" spans="1:10" ht="15.75" customHeight="1">
      <c r="A128" s="163" t="s">
        <v>1247</v>
      </c>
      <c r="B128" s="164" t="s">
        <v>117</v>
      </c>
      <c r="C128" s="36">
        <v>24.6</v>
      </c>
      <c r="D128" s="148"/>
      <c r="E128" s="15"/>
      <c r="F128" s="36">
        <f t="shared" si="16"/>
        <v>24.6</v>
      </c>
      <c r="G128" s="165">
        <v>129</v>
      </c>
      <c r="H128" s="143">
        <f t="shared" si="18"/>
        <v>3173.4</v>
      </c>
    </row>
    <row r="129" spans="1:10" ht="15.75" customHeight="1">
      <c r="A129" s="163" t="s">
        <v>159</v>
      </c>
      <c r="B129" s="164"/>
      <c r="C129" s="36"/>
      <c r="D129" s="15"/>
      <c r="E129" s="15"/>
      <c r="F129" s="36"/>
      <c r="G129" s="165"/>
      <c r="H129" s="143">
        <f>G129*F129</f>
        <v>0</v>
      </c>
    </row>
    <row r="130" spans="1:10" ht="15.75" customHeight="1">
      <c r="A130" s="167" t="s">
        <v>160</v>
      </c>
      <c r="B130" s="168"/>
      <c r="C130" s="169">
        <f t="shared" ref="C130:F130" si="19">SUM(C74:C129)</f>
        <v>19536.016999999996</v>
      </c>
      <c r="D130" s="170">
        <f t="shared" si="19"/>
        <v>200</v>
      </c>
      <c r="E130" s="170">
        <f t="shared" si="19"/>
        <v>478.53300000000002</v>
      </c>
      <c r="F130" s="171">
        <f t="shared" si="19"/>
        <v>19257.483999999997</v>
      </c>
      <c r="G130" s="172"/>
      <c r="H130" s="173">
        <f>SUM(H74:H129)</f>
        <v>2663116.1608079998</v>
      </c>
    </row>
    <row r="131" spans="1:10" ht="15.75" customHeight="1"/>
    <row r="132" spans="1:10" ht="15.75" customHeight="1">
      <c r="A132" s="535" t="s">
        <v>161</v>
      </c>
      <c r="B132" s="536"/>
      <c r="C132" s="536"/>
      <c r="D132" s="536"/>
      <c r="E132" s="536"/>
      <c r="F132" s="536"/>
      <c r="G132" s="536"/>
      <c r="H132" s="536"/>
      <c r="I132" s="1"/>
    </row>
    <row r="133" spans="1:10" ht="15.75" customHeight="1">
      <c r="A133" s="174" t="s">
        <v>162</v>
      </c>
      <c r="B133" s="175" t="s">
        <v>40</v>
      </c>
      <c r="C133" s="176" t="s">
        <v>163</v>
      </c>
      <c r="D133" s="177" t="s">
        <v>42</v>
      </c>
      <c r="E133" s="178" t="s">
        <v>43</v>
      </c>
      <c r="F133" s="176" t="s">
        <v>164</v>
      </c>
      <c r="G133" s="179" t="s">
        <v>96</v>
      </c>
      <c r="H133" s="180" t="s">
        <v>55</v>
      </c>
    </row>
    <row r="134" spans="1:10" ht="15.75" customHeight="1">
      <c r="A134" s="182" t="s">
        <v>165</v>
      </c>
      <c r="B134" s="140" t="s">
        <v>166</v>
      </c>
      <c r="C134" s="183">
        <v>206.95</v>
      </c>
      <c r="D134" s="184"/>
      <c r="E134" s="185"/>
      <c r="F134" s="183">
        <f t="shared" ref="F134:F160" si="20">C134+D134-E134</f>
        <v>206.95</v>
      </c>
      <c r="G134" s="186">
        <v>605</v>
      </c>
      <c r="H134" s="187">
        <f t="shared" ref="H134:H160" si="21">F134*G134</f>
        <v>125204.75</v>
      </c>
      <c r="J134" s="149"/>
    </row>
    <row r="135" spans="1:10" ht="15.75" customHeight="1">
      <c r="A135" s="163" t="s">
        <v>167</v>
      </c>
      <c r="B135" s="145" t="s">
        <v>166</v>
      </c>
      <c r="C135" s="36">
        <v>214.6</v>
      </c>
      <c r="D135" s="148"/>
      <c r="E135" s="15"/>
      <c r="F135" s="183">
        <f t="shared" si="20"/>
        <v>214.6</v>
      </c>
      <c r="G135" s="17">
        <v>605</v>
      </c>
      <c r="H135" s="187">
        <f t="shared" si="21"/>
        <v>129833</v>
      </c>
      <c r="J135" s="149"/>
    </row>
    <row r="136" spans="1:10" ht="15.75" customHeight="1">
      <c r="A136" s="163" t="s">
        <v>168</v>
      </c>
      <c r="B136" s="145" t="s">
        <v>166</v>
      </c>
      <c r="C136" s="36">
        <v>220.32</v>
      </c>
      <c r="D136" s="148"/>
      <c r="E136" s="15"/>
      <c r="F136" s="183">
        <f t="shared" si="20"/>
        <v>220.32</v>
      </c>
      <c r="G136" s="17">
        <v>605</v>
      </c>
      <c r="H136" s="187">
        <f t="shared" si="21"/>
        <v>133293.6</v>
      </c>
      <c r="J136" s="166"/>
    </row>
    <row r="137" spans="1:10" ht="15.75" customHeight="1">
      <c r="A137" s="163" t="s">
        <v>169</v>
      </c>
      <c r="B137" s="145" t="s">
        <v>166</v>
      </c>
      <c r="C137" s="36">
        <v>202.4</v>
      </c>
      <c r="D137" s="148"/>
      <c r="E137" s="15"/>
      <c r="F137" s="183">
        <f t="shared" si="20"/>
        <v>202.4</v>
      </c>
      <c r="G137" s="17">
        <v>605</v>
      </c>
      <c r="H137" s="187">
        <f t="shared" si="21"/>
        <v>122452</v>
      </c>
      <c r="J137" s="149"/>
    </row>
    <row r="138" spans="1:10" ht="15.75" customHeight="1">
      <c r="A138" s="189" t="s">
        <v>170</v>
      </c>
      <c r="B138" s="145" t="s">
        <v>166</v>
      </c>
      <c r="C138" s="183">
        <v>350.47</v>
      </c>
      <c r="D138" s="184"/>
      <c r="E138" s="15"/>
      <c r="F138" s="183">
        <f t="shared" si="20"/>
        <v>350.47</v>
      </c>
      <c r="G138" s="190">
        <v>625</v>
      </c>
      <c r="H138" s="187">
        <f t="shared" si="21"/>
        <v>219043.75000000003</v>
      </c>
    </row>
    <row r="139" spans="1:10" ht="15.75" customHeight="1">
      <c r="A139" s="189" t="s">
        <v>171</v>
      </c>
      <c r="B139" s="145" t="s">
        <v>166</v>
      </c>
      <c r="C139" s="183">
        <v>180.15</v>
      </c>
      <c r="D139" s="184"/>
      <c r="E139" s="15"/>
      <c r="F139" s="183">
        <f t="shared" si="20"/>
        <v>180.15</v>
      </c>
      <c r="G139" s="17">
        <v>692</v>
      </c>
      <c r="H139" s="187">
        <f t="shared" si="21"/>
        <v>124663.8</v>
      </c>
    </row>
    <row r="140" spans="1:10" ht="15.75" customHeight="1">
      <c r="A140" s="189" t="s">
        <v>1248</v>
      </c>
      <c r="B140" s="145" t="s">
        <v>166</v>
      </c>
      <c r="C140" s="36">
        <v>274</v>
      </c>
      <c r="D140" s="184"/>
      <c r="E140" s="15"/>
      <c r="F140" s="183">
        <f t="shared" si="20"/>
        <v>274</v>
      </c>
      <c r="G140" s="17">
        <v>682</v>
      </c>
      <c r="H140" s="187">
        <f t="shared" si="21"/>
        <v>186868</v>
      </c>
    </row>
    <row r="141" spans="1:10" ht="15.75" customHeight="1">
      <c r="A141" s="189" t="s">
        <v>173</v>
      </c>
      <c r="B141" s="145" t="s">
        <v>166</v>
      </c>
      <c r="C141" s="183">
        <v>0</v>
      </c>
      <c r="D141" s="184"/>
      <c r="E141" s="15"/>
      <c r="F141" s="183">
        <f t="shared" si="20"/>
        <v>0</v>
      </c>
      <c r="G141" s="17">
        <v>414</v>
      </c>
      <c r="H141" s="187">
        <f t="shared" si="21"/>
        <v>0</v>
      </c>
    </row>
    <row r="142" spans="1:10" ht="15.75" customHeight="1">
      <c r="A142" s="191" t="s">
        <v>174</v>
      </c>
      <c r="B142" s="192" t="s">
        <v>175</v>
      </c>
      <c r="C142" s="36">
        <v>17245</v>
      </c>
      <c r="D142" s="148"/>
      <c r="E142" s="15"/>
      <c r="F142" s="183">
        <f t="shared" si="20"/>
        <v>17245</v>
      </c>
      <c r="G142" s="17">
        <v>17.399999999999999</v>
      </c>
      <c r="H142" s="187">
        <f t="shared" si="21"/>
        <v>300063</v>
      </c>
      <c r="J142" s="181"/>
    </row>
    <row r="143" spans="1:10" ht="15.75" customHeight="1">
      <c r="A143" s="163" t="s">
        <v>176</v>
      </c>
      <c r="B143" s="15" t="s">
        <v>177</v>
      </c>
      <c r="C143" s="36">
        <v>0</v>
      </c>
      <c r="D143" s="148"/>
      <c r="E143" s="15"/>
      <c r="F143" s="183">
        <f t="shared" si="20"/>
        <v>0</v>
      </c>
      <c r="G143" s="17">
        <v>3.86</v>
      </c>
      <c r="H143" s="187">
        <f t="shared" si="21"/>
        <v>0</v>
      </c>
      <c r="J143" s="188"/>
    </row>
    <row r="144" spans="1:10" ht="15.75" customHeight="1">
      <c r="A144" s="163" t="s">
        <v>178</v>
      </c>
      <c r="B144" s="145" t="s">
        <v>179</v>
      </c>
      <c r="C144" s="36">
        <v>91</v>
      </c>
      <c r="D144" s="148"/>
      <c r="E144" s="15"/>
      <c r="F144" s="183">
        <f t="shared" si="20"/>
        <v>91</v>
      </c>
      <c r="G144" s="17">
        <v>432.82</v>
      </c>
      <c r="H144" s="187">
        <f t="shared" si="21"/>
        <v>39386.620000000003</v>
      </c>
      <c r="J144" s="188"/>
    </row>
    <row r="145" spans="1:10" ht="15.75" customHeight="1">
      <c r="A145" s="163" t="s">
        <v>180</v>
      </c>
      <c r="B145" s="145" t="s">
        <v>179</v>
      </c>
      <c r="C145" s="36">
        <v>0</v>
      </c>
      <c r="D145" s="148"/>
      <c r="E145" s="15"/>
      <c r="F145" s="183">
        <f t="shared" si="20"/>
        <v>0</v>
      </c>
      <c r="G145" s="17">
        <v>4</v>
      </c>
      <c r="H145" s="187">
        <f t="shared" si="21"/>
        <v>0</v>
      </c>
      <c r="J145" s="188"/>
    </row>
    <row r="146" spans="1:10" ht="15.75" customHeight="1">
      <c r="A146" s="146" t="s">
        <v>181</v>
      </c>
      <c r="B146" s="145" t="s">
        <v>179</v>
      </c>
      <c r="C146" s="36">
        <v>1077</v>
      </c>
      <c r="D146" s="148"/>
      <c r="E146" s="15"/>
      <c r="F146" s="183">
        <f t="shared" si="20"/>
        <v>1077</v>
      </c>
      <c r="G146" s="17">
        <v>2.9</v>
      </c>
      <c r="H146" s="187">
        <f t="shared" si="21"/>
        <v>3123.2999999999997</v>
      </c>
      <c r="J146" s="188"/>
    </row>
    <row r="147" spans="1:10" ht="15.75" customHeight="1">
      <c r="A147" s="146" t="s">
        <v>182</v>
      </c>
      <c r="B147" s="145" t="s">
        <v>179</v>
      </c>
      <c r="C147" s="36">
        <v>0</v>
      </c>
      <c r="D147" s="148"/>
      <c r="E147" s="15"/>
      <c r="F147" s="183">
        <f t="shared" si="20"/>
        <v>0</v>
      </c>
      <c r="G147" s="17">
        <v>499.4</v>
      </c>
      <c r="H147" s="187">
        <f t="shared" si="21"/>
        <v>0</v>
      </c>
      <c r="J147" s="149"/>
    </row>
    <row r="148" spans="1:10" ht="15.75" customHeight="1">
      <c r="A148" s="191" t="s">
        <v>183</v>
      </c>
      <c r="B148" s="193" t="s">
        <v>184</v>
      </c>
      <c r="C148" s="194">
        <v>4342</v>
      </c>
      <c r="D148" s="195"/>
      <c r="E148" s="196">
        <v>842</v>
      </c>
      <c r="F148" s="183">
        <f t="shared" si="20"/>
        <v>3500</v>
      </c>
      <c r="G148" s="197">
        <v>24.995999999999999</v>
      </c>
      <c r="H148" s="187">
        <f t="shared" si="21"/>
        <v>87486</v>
      </c>
      <c r="J148" s="149"/>
    </row>
    <row r="149" spans="1:10" ht="15.75" customHeight="1">
      <c r="A149" s="146" t="s">
        <v>185</v>
      </c>
      <c r="B149" s="145" t="s">
        <v>184</v>
      </c>
      <c r="C149" s="36">
        <v>1000</v>
      </c>
      <c r="D149" s="148"/>
      <c r="E149" s="15"/>
      <c r="F149" s="183">
        <f t="shared" si="20"/>
        <v>1000</v>
      </c>
      <c r="G149" s="17">
        <v>27.552</v>
      </c>
      <c r="H149" s="187">
        <f t="shared" si="21"/>
        <v>27552</v>
      </c>
      <c r="J149" s="274"/>
    </row>
    <row r="150" spans="1:10" ht="15.75" customHeight="1">
      <c r="A150" s="146" t="s">
        <v>186</v>
      </c>
      <c r="B150" s="145" t="s">
        <v>184</v>
      </c>
      <c r="C150" s="36">
        <v>14000</v>
      </c>
      <c r="D150" s="148"/>
      <c r="E150" s="15"/>
      <c r="F150" s="183">
        <f t="shared" si="20"/>
        <v>14000</v>
      </c>
      <c r="G150" s="17">
        <v>13.788</v>
      </c>
      <c r="H150" s="187">
        <f t="shared" si="21"/>
        <v>193032</v>
      </c>
      <c r="J150" s="274"/>
    </row>
    <row r="151" spans="1:10" ht="15.75" customHeight="1">
      <c r="A151" s="146" t="s">
        <v>187</v>
      </c>
      <c r="B151" s="145" t="s">
        <v>184</v>
      </c>
      <c r="C151" s="36">
        <v>0</v>
      </c>
      <c r="D151" s="148"/>
      <c r="E151" s="15"/>
      <c r="F151" s="183">
        <f t="shared" si="20"/>
        <v>0</v>
      </c>
      <c r="G151" s="17">
        <v>24.744</v>
      </c>
      <c r="H151" s="187">
        <f t="shared" si="21"/>
        <v>0</v>
      </c>
      <c r="J151" s="274"/>
    </row>
    <row r="152" spans="1:10" ht="15.75" customHeight="1">
      <c r="A152" s="199" t="s">
        <v>189</v>
      </c>
      <c r="B152" s="185" t="s">
        <v>190</v>
      </c>
      <c r="C152" s="183">
        <v>1280</v>
      </c>
      <c r="D152" s="184"/>
      <c r="E152" s="185"/>
      <c r="F152" s="183">
        <f t="shared" si="20"/>
        <v>1280</v>
      </c>
      <c r="G152" s="186">
        <v>33</v>
      </c>
      <c r="H152" s="187">
        <f t="shared" si="21"/>
        <v>42240</v>
      </c>
      <c r="J152" s="188"/>
    </row>
    <row r="153" spans="1:10" ht="15.75" customHeight="1">
      <c r="A153" s="200" t="s">
        <v>191</v>
      </c>
      <c r="B153" s="145" t="s">
        <v>192</v>
      </c>
      <c r="C153" s="36">
        <v>266.71999999999997</v>
      </c>
      <c r="D153" s="148"/>
      <c r="E153" s="15">
        <v>16.54</v>
      </c>
      <c r="F153" s="183">
        <f t="shared" si="20"/>
        <v>250.17999999999998</v>
      </c>
      <c r="G153" s="17">
        <v>715</v>
      </c>
      <c r="H153" s="187">
        <f t="shared" si="21"/>
        <v>178878.69999999998</v>
      </c>
      <c r="J153" s="188"/>
    </row>
    <row r="154" spans="1:10" ht="15.75" customHeight="1">
      <c r="A154" s="200" t="s">
        <v>193</v>
      </c>
      <c r="B154" s="145" t="s">
        <v>192</v>
      </c>
      <c r="C154" s="36">
        <v>254.45999999999998</v>
      </c>
      <c r="D154" s="148"/>
      <c r="E154" s="15"/>
      <c r="F154" s="183">
        <f t="shared" si="20"/>
        <v>254.45999999999998</v>
      </c>
      <c r="G154" s="17">
        <v>850</v>
      </c>
      <c r="H154" s="187">
        <f t="shared" si="21"/>
        <v>216290.99999999997</v>
      </c>
      <c r="J154" s="188"/>
    </row>
    <row r="155" spans="1:10" ht="15.75" customHeight="1">
      <c r="A155" s="200" t="s">
        <v>194</v>
      </c>
      <c r="B155" s="145" t="s">
        <v>192</v>
      </c>
      <c r="C155" s="36">
        <v>231.28</v>
      </c>
      <c r="D155" s="148"/>
      <c r="E155" s="15"/>
      <c r="F155" s="183">
        <f t="shared" si="20"/>
        <v>231.28</v>
      </c>
      <c r="G155" s="17">
        <v>850</v>
      </c>
      <c r="H155" s="187">
        <f t="shared" si="21"/>
        <v>196588</v>
      </c>
      <c r="J155" s="188"/>
    </row>
    <row r="156" spans="1:10" ht="15.75" customHeight="1">
      <c r="A156" s="146" t="s">
        <v>195</v>
      </c>
      <c r="B156" s="145" t="s">
        <v>192</v>
      </c>
      <c r="C156" s="36">
        <v>210.54</v>
      </c>
      <c r="D156" s="148"/>
      <c r="E156" s="15">
        <v>16.16</v>
      </c>
      <c r="F156" s="183">
        <f t="shared" si="20"/>
        <v>194.38</v>
      </c>
      <c r="G156" s="17">
        <v>741</v>
      </c>
      <c r="H156" s="187">
        <f t="shared" si="21"/>
        <v>144035.57999999999</v>
      </c>
      <c r="J156" s="188"/>
    </row>
    <row r="157" spans="1:10" ht="15.75" customHeight="1">
      <c r="A157" s="146" t="s">
        <v>196</v>
      </c>
      <c r="B157" s="145" t="s">
        <v>197</v>
      </c>
      <c r="C157" s="36">
        <v>84.750000000000014</v>
      </c>
      <c r="D157" s="148"/>
      <c r="E157" s="15"/>
      <c r="F157" s="183">
        <f t="shared" si="20"/>
        <v>84.750000000000014</v>
      </c>
      <c r="G157" s="17">
        <v>240</v>
      </c>
      <c r="H157" s="187">
        <f t="shared" si="21"/>
        <v>20340.000000000004</v>
      </c>
      <c r="J157" s="188"/>
    </row>
    <row r="158" spans="1:10" ht="15.75" customHeight="1">
      <c r="A158" s="146" t="s">
        <v>198</v>
      </c>
      <c r="B158" s="145" t="s">
        <v>197</v>
      </c>
      <c r="C158" s="36">
        <v>157.05000000000001</v>
      </c>
      <c r="D158" s="148"/>
      <c r="E158" s="15"/>
      <c r="F158" s="183">
        <f t="shared" si="20"/>
        <v>157.05000000000001</v>
      </c>
      <c r="G158" s="17">
        <v>280</v>
      </c>
      <c r="H158" s="187">
        <f t="shared" si="21"/>
        <v>43974</v>
      </c>
      <c r="J158" s="188"/>
    </row>
    <row r="159" spans="1:10" ht="15.75" customHeight="1">
      <c r="A159" s="146" t="s">
        <v>199</v>
      </c>
      <c r="B159" s="15" t="s">
        <v>200</v>
      </c>
      <c r="C159" s="36">
        <v>11760</v>
      </c>
      <c r="D159" s="148"/>
      <c r="E159" s="15">
        <v>5040</v>
      </c>
      <c r="F159" s="183">
        <f t="shared" si="20"/>
        <v>6720</v>
      </c>
      <c r="G159" s="17">
        <v>5.3</v>
      </c>
      <c r="H159" s="187">
        <f t="shared" si="21"/>
        <v>35616</v>
      </c>
      <c r="J159" s="188"/>
    </row>
    <row r="160" spans="1:10" ht="15.75" customHeight="1">
      <c r="A160" s="200" t="s">
        <v>201</v>
      </c>
      <c r="B160" s="145" t="s">
        <v>202</v>
      </c>
      <c r="C160" s="36">
        <v>0</v>
      </c>
      <c r="D160" s="148"/>
      <c r="E160" s="15"/>
      <c r="F160" s="183">
        <f t="shared" si="20"/>
        <v>0</v>
      </c>
      <c r="G160" s="17">
        <v>5</v>
      </c>
      <c r="H160" s="187">
        <f t="shared" si="21"/>
        <v>0</v>
      </c>
      <c r="J160" s="188"/>
    </row>
    <row r="161" spans="1:15" ht="15.75" customHeight="1">
      <c r="A161" s="275" t="s">
        <v>203</v>
      </c>
      <c r="B161" s="276"/>
      <c r="C161" s="169">
        <f t="shared" ref="C161:F161" si="22">SUM(C134:C160)</f>
        <v>53648.69</v>
      </c>
      <c r="D161" s="277">
        <f t="shared" si="22"/>
        <v>0</v>
      </c>
      <c r="E161" s="277">
        <f t="shared" si="22"/>
        <v>5914.7</v>
      </c>
      <c r="F161" s="169">
        <f t="shared" si="22"/>
        <v>47733.99</v>
      </c>
      <c r="G161" s="276"/>
      <c r="H161" s="278">
        <f>SUM(H134:H160)</f>
        <v>2569965.1</v>
      </c>
      <c r="J161" s="188"/>
    </row>
    <row r="162" spans="1:15" ht="15.75" customHeight="1">
      <c r="J162" s="188"/>
    </row>
    <row r="163" spans="1:15" ht="15.75" customHeight="1">
      <c r="A163" s="279"/>
      <c r="B163" s="280"/>
      <c r="C163" s="279"/>
      <c r="D163" s="279"/>
      <c r="E163" s="279"/>
      <c r="F163" s="279"/>
      <c r="G163" s="279"/>
      <c r="H163" s="279"/>
      <c r="J163" s="281" t="s">
        <v>390</v>
      </c>
    </row>
    <row r="164" spans="1:15" ht="15.75" customHeight="1">
      <c r="A164" s="282" t="s">
        <v>209</v>
      </c>
      <c r="B164" s="283" t="s">
        <v>211</v>
      </c>
      <c r="C164" s="283" t="s">
        <v>391</v>
      </c>
      <c r="D164" s="284" t="s">
        <v>392</v>
      </c>
      <c r="E164" s="285" t="s">
        <v>393</v>
      </c>
      <c r="F164" s="286" t="s">
        <v>212</v>
      </c>
      <c r="G164" s="287" t="s">
        <v>214</v>
      </c>
      <c r="H164" s="283" t="s">
        <v>55</v>
      </c>
      <c r="J164" s="188">
        <f>SUM(H165:H178)</f>
        <v>23606.2</v>
      </c>
    </row>
    <row r="165" spans="1:15" ht="15.75" customHeight="1">
      <c r="A165" s="288" t="s">
        <v>215</v>
      </c>
      <c r="B165" s="15" t="s">
        <v>216</v>
      </c>
      <c r="C165" s="36">
        <v>0</v>
      </c>
      <c r="D165" s="317"/>
      <c r="E165" s="318">
        <f t="shared" ref="E165:E178" si="23">C165+D165</f>
        <v>0</v>
      </c>
      <c r="F165" s="15"/>
      <c r="G165" s="15">
        <v>77</v>
      </c>
      <c r="H165" s="15">
        <f t="shared" ref="H165:H177" si="24">E165*G165</f>
        <v>0</v>
      </c>
      <c r="J165" s="24"/>
    </row>
    <row r="166" spans="1:15" ht="15.75" customHeight="1">
      <c r="A166" s="288" t="s">
        <v>218</v>
      </c>
      <c r="B166" s="15" t="s">
        <v>216</v>
      </c>
      <c r="C166" s="36">
        <v>0</v>
      </c>
      <c r="D166" s="317"/>
      <c r="E166" s="318">
        <f t="shared" si="23"/>
        <v>0</v>
      </c>
      <c r="F166" s="15"/>
      <c r="G166" s="15">
        <v>128</v>
      </c>
      <c r="H166" s="15">
        <f t="shared" si="24"/>
        <v>0</v>
      </c>
      <c r="J166" s="188"/>
    </row>
    <row r="167" spans="1:15" ht="15.75" customHeight="1">
      <c r="A167" s="288" t="s">
        <v>219</v>
      </c>
      <c r="B167" s="15" t="s">
        <v>220</v>
      </c>
      <c r="C167" s="36">
        <v>0</v>
      </c>
      <c r="D167" s="317"/>
      <c r="E167" s="318">
        <f t="shared" si="23"/>
        <v>0</v>
      </c>
      <c r="F167" s="291"/>
      <c r="G167" s="15">
        <v>77</v>
      </c>
      <c r="H167" s="15">
        <f t="shared" si="24"/>
        <v>0</v>
      </c>
      <c r="J167" s="188"/>
    </row>
    <row r="168" spans="1:15" ht="15.75" customHeight="1">
      <c r="A168" s="288" t="s">
        <v>221</v>
      </c>
      <c r="B168" s="15" t="s">
        <v>220</v>
      </c>
      <c r="C168" s="36">
        <v>6.7</v>
      </c>
      <c r="D168" s="317">
        <v>2.1</v>
      </c>
      <c r="E168" s="318">
        <f t="shared" si="23"/>
        <v>8.8000000000000007</v>
      </c>
      <c r="F168" s="15"/>
      <c r="G168" s="15">
        <v>102</v>
      </c>
      <c r="H168" s="15">
        <f t="shared" si="24"/>
        <v>897.6</v>
      </c>
      <c r="J168" s="24"/>
    </row>
    <row r="169" spans="1:15" ht="15.75" customHeight="1">
      <c r="A169" s="288" t="s">
        <v>222</v>
      </c>
      <c r="B169" s="15" t="s">
        <v>220</v>
      </c>
      <c r="C169" s="36">
        <v>7.1</v>
      </c>
      <c r="D169" s="317">
        <v>1.9</v>
      </c>
      <c r="E169" s="318">
        <f t="shared" si="23"/>
        <v>9</v>
      </c>
      <c r="F169" s="15"/>
      <c r="G169" s="15">
        <v>77</v>
      </c>
      <c r="H169" s="15">
        <f t="shared" si="24"/>
        <v>693</v>
      </c>
      <c r="J169" s="188"/>
    </row>
    <row r="170" spans="1:15" ht="15.75" customHeight="1">
      <c r="A170" s="288" t="s">
        <v>223</v>
      </c>
      <c r="B170" s="15" t="s">
        <v>224</v>
      </c>
      <c r="C170" s="36">
        <v>2.1</v>
      </c>
      <c r="D170" s="317">
        <v>2</v>
      </c>
      <c r="E170" s="318">
        <f t="shared" si="23"/>
        <v>4.0999999999999996</v>
      </c>
      <c r="F170" s="15"/>
      <c r="G170" s="15">
        <v>196</v>
      </c>
      <c r="H170" s="15">
        <f t="shared" si="24"/>
        <v>803.59999999999991</v>
      </c>
      <c r="J170" s="134"/>
    </row>
    <row r="171" spans="1:15" ht="15.75" customHeight="1">
      <c r="A171" s="288" t="s">
        <v>225</v>
      </c>
      <c r="B171" s="15" t="s">
        <v>224</v>
      </c>
      <c r="C171" s="36">
        <v>23.1</v>
      </c>
      <c r="D171" s="317">
        <v>3.8</v>
      </c>
      <c r="E171" s="318">
        <f t="shared" si="23"/>
        <v>26.900000000000002</v>
      </c>
      <c r="F171" s="291"/>
      <c r="G171" s="15">
        <v>140</v>
      </c>
      <c r="H171" s="15">
        <f t="shared" si="24"/>
        <v>3766.0000000000005</v>
      </c>
      <c r="I171" s="265"/>
      <c r="J171" s="265"/>
      <c r="K171" s="265"/>
      <c r="L171" s="265"/>
      <c r="M171" s="265"/>
      <c r="N171" s="265"/>
      <c r="O171" s="265"/>
    </row>
    <row r="172" spans="1:15" ht="15.75" customHeight="1">
      <c r="A172" s="288" t="s">
        <v>226</v>
      </c>
      <c r="B172" s="15" t="s">
        <v>227</v>
      </c>
      <c r="C172" s="36">
        <v>7.5</v>
      </c>
      <c r="D172" s="317">
        <v>3.8</v>
      </c>
      <c r="E172" s="318">
        <f t="shared" si="23"/>
        <v>11.3</v>
      </c>
      <c r="F172" s="291"/>
      <c r="G172" s="15">
        <v>128</v>
      </c>
      <c r="H172" s="15">
        <f t="shared" si="24"/>
        <v>1446.4</v>
      </c>
      <c r="I172" s="265"/>
      <c r="J172" s="265"/>
      <c r="K172" s="265"/>
      <c r="L172" s="265"/>
      <c r="M172" s="265"/>
      <c r="N172" s="265"/>
      <c r="O172" s="265"/>
    </row>
    <row r="173" spans="1:15" ht="15.75" customHeight="1">
      <c r="A173" s="288" t="s">
        <v>228</v>
      </c>
      <c r="B173" s="15" t="s">
        <v>229</v>
      </c>
      <c r="C173" s="36">
        <v>0</v>
      </c>
      <c r="D173" s="317"/>
      <c r="E173" s="318">
        <f t="shared" si="23"/>
        <v>0</v>
      </c>
      <c r="F173" s="291"/>
      <c r="G173" s="15">
        <v>196</v>
      </c>
      <c r="H173" s="15">
        <f t="shared" si="24"/>
        <v>0</v>
      </c>
      <c r="I173" s="292"/>
      <c r="J173" s="265"/>
      <c r="K173" s="265"/>
      <c r="L173" s="265"/>
      <c r="M173" s="265"/>
      <c r="N173" s="265"/>
      <c r="O173" s="265"/>
    </row>
    <row r="174" spans="1:15" ht="15.75" customHeight="1">
      <c r="A174" s="288" t="s">
        <v>230</v>
      </c>
      <c r="B174" s="15" t="s">
        <v>229</v>
      </c>
      <c r="C174" s="36">
        <v>50.900000000000006</v>
      </c>
      <c r="D174" s="317">
        <v>5.3</v>
      </c>
      <c r="E174" s="318">
        <f t="shared" si="23"/>
        <v>56.2</v>
      </c>
      <c r="F174" s="291"/>
      <c r="G174" s="15">
        <v>128</v>
      </c>
      <c r="H174" s="15">
        <f t="shared" si="24"/>
        <v>7193.6</v>
      </c>
      <c r="I174" s="293"/>
      <c r="J174" s="265"/>
      <c r="K174" s="265"/>
      <c r="L174" s="265"/>
      <c r="M174" s="265"/>
      <c r="N174" s="265"/>
      <c r="O174" s="265"/>
    </row>
    <row r="175" spans="1:15" ht="15.75" customHeight="1">
      <c r="A175" s="288" t="s">
        <v>231</v>
      </c>
      <c r="B175" s="15" t="s">
        <v>224</v>
      </c>
      <c r="C175" s="36">
        <v>8.1999999999999993</v>
      </c>
      <c r="D175" s="317">
        <v>16.899999999999999</v>
      </c>
      <c r="E175" s="318">
        <f t="shared" si="23"/>
        <v>25.099999999999998</v>
      </c>
      <c r="F175" s="291"/>
      <c r="G175" s="15">
        <v>140</v>
      </c>
      <c r="H175" s="15">
        <f t="shared" si="24"/>
        <v>3513.9999999999995</v>
      </c>
      <c r="I175" s="293"/>
      <c r="J175" s="265"/>
      <c r="K175" s="265"/>
      <c r="L175" s="265"/>
      <c r="M175" s="265"/>
      <c r="N175" s="265"/>
      <c r="O175" s="265"/>
    </row>
    <row r="176" spans="1:15" ht="15.75" customHeight="1">
      <c r="A176" s="294" t="s">
        <v>232</v>
      </c>
      <c r="B176" s="145" t="s">
        <v>233</v>
      </c>
      <c r="C176" s="36">
        <v>32.6</v>
      </c>
      <c r="D176" s="317">
        <v>5.2</v>
      </c>
      <c r="E176" s="318">
        <f t="shared" si="23"/>
        <v>37.800000000000004</v>
      </c>
      <c r="F176" s="295"/>
      <c r="G176" s="15">
        <v>140</v>
      </c>
      <c r="H176" s="15">
        <f t="shared" si="24"/>
        <v>5292.0000000000009</v>
      </c>
      <c r="I176" s="1"/>
      <c r="J176" s="265"/>
      <c r="K176" s="265"/>
      <c r="L176" s="265"/>
      <c r="M176" s="265"/>
      <c r="N176" s="265"/>
      <c r="O176" s="265"/>
    </row>
    <row r="177" spans="1:25" ht="15.75" customHeight="1">
      <c r="A177" s="294" t="s">
        <v>173</v>
      </c>
      <c r="B177" s="296" t="s">
        <v>234</v>
      </c>
      <c r="C177" s="36">
        <v>0</v>
      </c>
      <c r="D177" s="317"/>
      <c r="E177" s="318">
        <f t="shared" si="23"/>
        <v>0</v>
      </c>
      <c r="F177" s="297"/>
      <c r="G177" s="15">
        <v>280</v>
      </c>
      <c r="H177" s="15">
        <f t="shared" si="24"/>
        <v>0</v>
      </c>
      <c r="I177" s="1"/>
      <c r="J177" s="265"/>
      <c r="K177" s="265"/>
      <c r="L177" s="265"/>
      <c r="M177" s="265"/>
      <c r="N177" s="265"/>
      <c r="O177" s="265"/>
    </row>
    <row r="178" spans="1:25" ht="15.75" customHeight="1">
      <c r="A178" s="294" t="s">
        <v>450</v>
      </c>
      <c r="B178" s="296" t="s">
        <v>234</v>
      </c>
      <c r="C178" s="36">
        <v>0</v>
      </c>
      <c r="D178" s="317"/>
      <c r="E178" s="318">
        <f t="shared" si="23"/>
        <v>0</v>
      </c>
      <c r="F178" s="297"/>
      <c r="G178" s="15">
        <v>290</v>
      </c>
      <c r="H178" s="15">
        <f>G178*E178</f>
        <v>0</v>
      </c>
      <c r="I178" s="1"/>
      <c r="J178" s="265"/>
      <c r="K178" s="265"/>
      <c r="L178" s="265"/>
      <c r="M178" s="265"/>
      <c r="N178" s="265"/>
      <c r="O178" s="265"/>
    </row>
    <row r="179" spans="1:25" ht="15.75" customHeight="1">
      <c r="I179" s="265"/>
      <c r="J179" s="265"/>
      <c r="K179" s="265"/>
      <c r="L179" s="265"/>
      <c r="M179" s="265"/>
      <c r="N179" s="265"/>
      <c r="O179" s="265"/>
    </row>
    <row r="180" spans="1:25" ht="3.75" customHeight="1">
      <c r="I180" s="265"/>
      <c r="J180" s="265"/>
      <c r="K180" s="265"/>
      <c r="L180" s="265"/>
      <c r="M180" s="265"/>
      <c r="N180" s="265"/>
      <c r="O180" s="265"/>
    </row>
    <row r="181" spans="1:25" ht="15.75" customHeight="1">
      <c r="A181" s="537" t="s">
        <v>676</v>
      </c>
      <c r="B181" s="538" t="s">
        <v>677</v>
      </c>
      <c r="C181" s="539" t="s">
        <v>43</v>
      </c>
      <c r="D181" s="540" t="s">
        <v>678</v>
      </c>
      <c r="E181" s="537" t="s">
        <v>679</v>
      </c>
      <c r="F181" s="319"/>
      <c r="G181" s="319"/>
      <c r="H181" s="319"/>
      <c r="I181" s="319"/>
      <c r="J181" s="319"/>
      <c r="K181" s="319"/>
      <c r="L181" s="319"/>
      <c r="M181" s="319"/>
      <c r="N181" s="319"/>
      <c r="O181" s="319"/>
      <c r="P181" s="319"/>
      <c r="Q181" s="319"/>
      <c r="R181" s="319"/>
      <c r="S181" s="319"/>
      <c r="T181" s="319"/>
      <c r="U181" s="319"/>
      <c r="V181" s="319"/>
      <c r="W181" s="319"/>
      <c r="X181" s="319"/>
      <c r="Y181" s="319"/>
    </row>
    <row r="182" spans="1:25" ht="27" customHeight="1">
      <c r="A182" s="531"/>
      <c r="B182" s="531"/>
      <c r="C182" s="531"/>
      <c r="D182" s="531"/>
      <c r="E182" s="531"/>
      <c r="F182" s="320"/>
      <c r="G182" s="319"/>
      <c r="H182" s="319"/>
      <c r="I182" s="319"/>
      <c r="J182" s="319"/>
      <c r="K182" s="319"/>
      <c r="L182" s="319"/>
      <c r="M182" s="319"/>
      <c r="N182" s="319"/>
      <c r="O182" s="319"/>
      <c r="P182" s="319"/>
      <c r="Q182" s="319"/>
      <c r="R182" s="319"/>
      <c r="S182" s="319"/>
      <c r="T182" s="319"/>
      <c r="U182" s="319"/>
      <c r="V182" s="319"/>
      <c r="W182" s="319"/>
      <c r="X182" s="319"/>
      <c r="Y182" s="319"/>
    </row>
    <row r="183" spans="1:25" ht="15.75" customHeight="1">
      <c r="A183" s="321">
        <v>62820</v>
      </c>
      <c r="B183" s="321">
        <v>63250</v>
      </c>
      <c r="C183" s="322">
        <f>B183-A183</f>
        <v>430</v>
      </c>
      <c r="D183" s="322">
        <v>10.79</v>
      </c>
      <c r="E183" s="323">
        <f>D183*C183</f>
        <v>4639.7</v>
      </c>
      <c r="F183" s="319"/>
      <c r="G183" s="319"/>
      <c r="H183" s="319"/>
      <c r="I183" s="319"/>
      <c r="J183" s="319"/>
      <c r="K183" s="319"/>
      <c r="L183" s="319"/>
      <c r="M183" s="319"/>
      <c r="N183" s="319"/>
      <c r="O183" s="319"/>
      <c r="P183" s="319"/>
      <c r="Q183" s="319"/>
      <c r="R183" s="319"/>
      <c r="S183" s="319"/>
      <c r="T183" s="319"/>
      <c r="U183" s="319"/>
      <c r="V183" s="319"/>
      <c r="W183" s="319"/>
      <c r="X183" s="319"/>
      <c r="Y183" s="319"/>
    </row>
    <row r="184" spans="1:25" ht="15.75" customHeight="1">
      <c r="A184" s="541"/>
      <c r="B184" s="542"/>
      <c r="C184" s="542"/>
      <c r="D184" s="543"/>
      <c r="E184" s="319"/>
      <c r="F184" s="319"/>
      <c r="G184" s="319"/>
      <c r="H184" s="319"/>
      <c r="I184" s="319"/>
      <c r="J184" s="319"/>
      <c r="K184" s="319"/>
      <c r="L184" s="319"/>
      <c r="M184" s="319"/>
      <c r="N184" s="319"/>
      <c r="O184" s="319"/>
      <c r="P184" s="319"/>
      <c r="Q184" s="319"/>
      <c r="R184" s="319"/>
      <c r="S184" s="319"/>
      <c r="T184" s="319"/>
      <c r="U184" s="319"/>
      <c r="V184" s="319"/>
      <c r="W184" s="319"/>
      <c r="X184" s="319"/>
      <c r="Y184" s="319"/>
    </row>
    <row r="185" spans="1:25" ht="15.75" customHeight="1">
      <c r="A185" s="537" t="s">
        <v>680</v>
      </c>
      <c r="B185" s="537" t="s">
        <v>681</v>
      </c>
      <c r="C185" s="540" t="s">
        <v>43</v>
      </c>
      <c r="D185" s="540" t="s">
        <v>682</v>
      </c>
      <c r="E185" s="537" t="s">
        <v>679</v>
      </c>
      <c r="F185" s="319"/>
      <c r="G185" s="319"/>
      <c r="H185" s="319"/>
      <c r="I185" s="319"/>
      <c r="J185" s="319"/>
      <c r="K185" s="319"/>
      <c r="L185" s="319"/>
      <c r="M185" s="319"/>
      <c r="N185" s="319"/>
      <c r="O185" s="319"/>
      <c r="P185" s="319"/>
      <c r="Q185" s="319"/>
      <c r="R185" s="319"/>
      <c r="S185" s="319"/>
      <c r="T185" s="319"/>
      <c r="U185" s="319"/>
      <c r="V185" s="319"/>
      <c r="W185" s="319"/>
      <c r="X185" s="319"/>
      <c r="Y185" s="319"/>
    </row>
    <row r="186" spans="1:25" ht="28.5" customHeight="1">
      <c r="A186" s="531"/>
      <c r="B186" s="531"/>
      <c r="C186" s="531"/>
      <c r="D186" s="531"/>
      <c r="E186" s="531"/>
      <c r="F186" s="319"/>
      <c r="G186" s="319"/>
      <c r="H186" s="319"/>
      <c r="I186" s="319"/>
      <c r="J186" s="319"/>
      <c r="K186" s="319"/>
      <c r="L186" s="319"/>
      <c r="M186" s="319"/>
      <c r="N186" s="319"/>
      <c r="O186" s="319"/>
      <c r="P186" s="319"/>
      <c r="Q186" s="319"/>
      <c r="R186" s="319"/>
      <c r="S186" s="319"/>
      <c r="T186" s="319"/>
      <c r="U186" s="319"/>
      <c r="V186" s="319"/>
      <c r="W186" s="319"/>
      <c r="X186" s="319"/>
      <c r="Y186" s="319"/>
    </row>
    <row r="187" spans="1:25" ht="23.25" customHeight="1">
      <c r="A187" s="35">
        <v>1785.9891</v>
      </c>
      <c r="B187" s="35">
        <v>1785.9891</v>
      </c>
      <c r="C187" s="324">
        <f>B187-A187</f>
        <v>0</v>
      </c>
      <c r="D187" s="325">
        <v>7.5</v>
      </c>
      <c r="E187" s="326">
        <f>D187*C187</f>
        <v>0</v>
      </c>
      <c r="F187" s="319"/>
      <c r="G187" s="319"/>
      <c r="H187" s="319"/>
      <c r="I187" s="319"/>
      <c r="J187" s="319"/>
      <c r="K187" s="319"/>
      <c r="L187" s="319"/>
      <c r="M187" s="319"/>
      <c r="N187" s="319"/>
      <c r="O187" s="319"/>
      <c r="P187" s="319"/>
      <c r="Q187" s="319"/>
      <c r="R187" s="319"/>
      <c r="S187" s="319"/>
      <c r="T187" s="319"/>
      <c r="U187" s="319"/>
      <c r="V187" s="319"/>
      <c r="W187" s="319"/>
      <c r="X187" s="319"/>
      <c r="Y187" s="319"/>
    </row>
    <row r="188" spans="1:25" ht="15.75" customHeight="1">
      <c r="I188" s="265"/>
      <c r="J188" s="265"/>
      <c r="K188" s="265"/>
      <c r="L188" s="265"/>
      <c r="M188" s="265"/>
      <c r="N188" s="265"/>
      <c r="O188" s="265"/>
    </row>
    <row r="189" spans="1:25" ht="15.75" customHeight="1">
      <c r="I189" s="265"/>
      <c r="J189" s="265"/>
      <c r="K189" s="265"/>
      <c r="L189" s="265"/>
      <c r="M189" s="265"/>
      <c r="N189" s="265"/>
      <c r="O189" s="265"/>
    </row>
    <row r="190" spans="1:25" ht="15.75" customHeight="1">
      <c r="A190" s="181"/>
      <c r="B190" s="181"/>
      <c r="C190" s="298"/>
      <c r="D190" s="181"/>
      <c r="E190" s="299"/>
      <c r="F190" s="298"/>
      <c r="G190" s="300"/>
      <c r="H190" s="181"/>
      <c r="I190" s="265"/>
      <c r="J190" s="265"/>
      <c r="K190" s="265"/>
      <c r="L190" s="265"/>
      <c r="M190" s="265"/>
      <c r="N190" s="265"/>
      <c r="O190" s="265"/>
    </row>
    <row r="191" spans="1:25" ht="15.75" customHeight="1">
      <c r="A191" s="1"/>
      <c r="B191" s="301"/>
      <c r="C191" s="302"/>
      <c r="D191" s="301"/>
      <c r="E191" s="302"/>
      <c r="F191" s="302"/>
      <c r="G191" s="301"/>
      <c r="H191" s="301"/>
      <c r="I191" s="265"/>
      <c r="J191" s="265"/>
      <c r="K191" s="265"/>
      <c r="L191" s="265"/>
      <c r="M191" s="265"/>
      <c r="N191" s="265"/>
      <c r="O191" s="265"/>
    </row>
    <row r="192" spans="1:25" ht="15.75" customHeight="1">
      <c r="A192" s="1"/>
      <c r="B192" s="301"/>
      <c r="C192" s="302"/>
      <c r="D192" s="301"/>
      <c r="E192" s="302"/>
      <c r="F192" s="302"/>
      <c r="G192" s="301"/>
      <c r="H192" s="301"/>
      <c r="I192" s="265"/>
      <c r="J192" s="265"/>
      <c r="K192" s="265"/>
      <c r="L192" s="265"/>
      <c r="M192" s="265"/>
      <c r="N192" s="265"/>
      <c r="O192" s="265"/>
    </row>
    <row r="193" spans="1:15" ht="15.75" customHeight="1">
      <c r="A193" s="1"/>
      <c r="B193" s="301"/>
      <c r="C193" s="302"/>
      <c r="D193" s="301"/>
      <c r="E193" s="302"/>
      <c r="F193" s="302"/>
      <c r="G193" s="301"/>
      <c r="H193" s="301"/>
      <c r="I193" s="1"/>
      <c r="J193" s="1"/>
      <c r="K193" s="1"/>
      <c r="L193" s="1"/>
      <c r="M193" s="1"/>
      <c r="N193" s="1"/>
      <c r="O193" s="265"/>
    </row>
    <row r="194" spans="1:15" ht="15.75" customHeight="1">
      <c r="A194" s="303"/>
      <c r="B194" s="303"/>
      <c r="C194" s="303"/>
      <c r="D194" s="303"/>
      <c r="E194" s="303"/>
      <c r="F194" s="303"/>
      <c r="G194" s="303"/>
      <c r="H194" s="303"/>
      <c r="I194" s="303"/>
      <c r="J194" s="265"/>
      <c r="K194" s="265"/>
      <c r="L194" s="265"/>
      <c r="M194" s="265"/>
      <c r="N194" s="265"/>
      <c r="O194" s="265"/>
    </row>
    <row r="195" spans="1:15" ht="15.75" customHeight="1">
      <c r="A195" s="304"/>
      <c r="B195" s="304"/>
      <c r="C195" s="298"/>
      <c r="D195" s="181"/>
      <c r="E195" s="305"/>
      <c r="F195" s="298"/>
      <c r="G195" s="306"/>
      <c r="H195" s="181"/>
      <c r="I195" s="307"/>
      <c r="J195" s="265"/>
    </row>
    <row r="196" spans="1:15" ht="15.75" customHeight="1">
      <c r="A196" s="1"/>
      <c r="B196" s="301"/>
      <c r="C196" s="304"/>
      <c r="D196" s="301"/>
      <c r="E196" s="301"/>
      <c r="F196" s="304"/>
      <c r="G196" s="302"/>
      <c r="H196" s="308"/>
      <c r="I196" s="309"/>
      <c r="J196" s="265"/>
    </row>
    <row r="197" spans="1:15" ht="15.75" customHeight="1">
      <c r="A197" s="1"/>
      <c r="B197" s="301"/>
      <c r="C197" s="304"/>
      <c r="D197" s="301"/>
      <c r="E197" s="301"/>
      <c r="F197" s="304"/>
      <c r="G197" s="302"/>
      <c r="H197" s="308"/>
      <c r="I197" s="309"/>
      <c r="J197" s="265"/>
    </row>
    <row r="198" spans="1:15" ht="15.75" customHeight="1">
      <c r="A198" s="1"/>
      <c r="B198" s="301"/>
      <c r="C198" s="304"/>
      <c r="D198" s="301"/>
      <c r="E198" s="301"/>
      <c r="F198" s="304"/>
      <c r="G198" s="302"/>
      <c r="H198" s="308"/>
      <c r="I198" s="309"/>
      <c r="J198" s="265"/>
    </row>
    <row r="199" spans="1:15" ht="15.75" customHeight="1">
      <c r="A199" s="1"/>
      <c r="B199" s="301"/>
      <c r="C199" s="304"/>
      <c r="D199" s="301"/>
      <c r="E199" s="301"/>
      <c r="F199" s="304"/>
      <c r="G199" s="302"/>
      <c r="H199" s="308"/>
      <c r="I199" s="309"/>
      <c r="J199" s="265"/>
    </row>
    <row r="200" spans="1:15" ht="15.75" customHeight="1">
      <c r="A200" s="1"/>
      <c r="B200" s="301"/>
      <c r="C200" s="304"/>
      <c r="D200" s="301"/>
      <c r="E200" s="301"/>
      <c r="F200" s="304"/>
      <c r="G200" s="302"/>
      <c r="H200" s="308"/>
      <c r="I200" s="309"/>
      <c r="J200" s="265"/>
    </row>
    <row r="201" spans="1:15" ht="15.75" customHeight="1">
      <c r="A201" s="1"/>
      <c r="B201" s="301"/>
      <c r="C201" s="304"/>
      <c r="D201" s="301"/>
      <c r="E201" s="301"/>
      <c r="F201" s="304"/>
      <c r="G201" s="302"/>
      <c r="H201" s="308"/>
      <c r="I201" s="309"/>
      <c r="J201" s="265"/>
    </row>
    <row r="202" spans="1:15" ht="15.75" customHeight="1">
      <c r="A202" s="1"/>
      <c r="B202" s="301"/>
      <c r="C202" s="304"/>
      <c r="D202" s="301"/>
      <c r="E202" s="301"/>
      <c r="F202" s="304"/>
      <c r="G202" s="302"/>
      <c r="H202" s="308"/>
      <c r="I202" s="309"/>
      <c r="J202" s="265"/>
    </row>
    <row r="203" spans="1:15" ht="15.75" customHeight="1">
      <c r="A203" s="1"/>
      <c r="B203" s="301"/>
      <c r="C203" s="304"/>
      <c r="D203" s="301"/>
      <c r="E203" s="301"/>
      <c r="F203" s="304"/>
      <c r="G203" s="302"/>
      <c r="H203" s="308"/>
      <c r="I203" s="309"/>
      <c r="J203" s="265"/>
    </row>
    <row r="204" spans="1:15" ht="15.75" customHeight="1">
      <c r="A204" s="1"/>
      <c r="B204" s="301"/>
      <c r="C204" s="304"/>
      <c r="D204" s="301"/>
      <c r="E204" s="301"/>
      <c r="F204" s="304"/>
      <c r="G204" s="302"/>
      <c r="H204" s="308"/>
      <c r="I204" s="309"/>
      <c r="J204" s="265"/>
    </row>
    <row r="205" spans="1:15" ht="15.75" customHeight="1">
      <c r="A205" s="1"/>
      <c r="B205" s="301"/>
      <c r="C205" s="304"/>
      <c r="D205" s="301"/>
      <c r="E205" s="301"/>
      <c r="F205" s="304"/>
      <c r="G205" s="302"/>
      <c r="H205" s="308"/>
      <c r="I205" s="309"/>
      <c r="J205" s="265"/>
    </row>
    <row r="206" spans="1:15" ht="15.75" customHeight="1">
      <c r="A206" s="1"/>
      <c r="B206" s="301"/>
      <c r="C206" s="304"/>
      <c r="D206" s="301"/>
      <c r="E206" s="301"/>
      <c r="F206" s="304"/>
      <c r="G206" s="302"/>
      <c r="H206" s="308"/>
      <c r="I206" s="309"/>
      <c r="J206" s="265"/>
    </row>
    <row r="207" spans="1:15" ht="15.75" customHeight="1">
      <c r="A207" s="1"/>
      <c r="B207" s="301"/>
      <c r="C207" s="304"/>
      <c r="D207" s="301"/>
      <c r="E207" s="301"/>
      <c r="F207" s="304"/>
      <c r="G207" s="302"/>
      <c r="H207" s="308"/>
      <c r="I207" s="309"/>
      <c r="J207" s="265"/>
    </row>
    <row r="208" spans="1:15" ht="15.75" customHeight="1">
      <c r="A208" s="1"/>
      <c r="B208" s="301"/>
      <c r="C208" s="304"/>
      <c r="D208" s="301"/>
      <c r="E208" s="301"/>
      <c r="F208" s="304"/>
      <c r="G208" s="302"/>
      <c r="H208" s="308"/>
      <c r="I208" s="309"/>
      <c r="J208" s="265"/>
    </row>
    <row r="209" spans="1:10" ht="15.75" customHeight="1">
      <c r="A209" s="1"/>
      <c r="B209" s="301"/>
      <c r="C209" s="304"/>
      <c r="D209" s="301"/>
      <c r="E209" s="301"/>
      <c r="F209" s="304"/>
      <c r="G209" s="302"/>
      <c r="H209" s="308"/>
      <c r="I209" s="309"/>
      <c r="J209" s="265"/>
    </row>
    <row r="210" spans="1:10" ht="15.75" customHeight="1">
      <c r="A210" s="1"/>
      <c r="B210" s="301"/>
      <c r="C210" s="304"/>
      <c r="D210" s="301"/>
      <c r="E210" s="301"/>
      <c r="F210" s="304"/>
      <c r="G210" s="308"/>
      <c r="H210" s="308"/>
      <c r="I210" s="309"/>
      <c r="J210" s="265"/>
    </row>
    <row r="211" spans="1:10" ht="15.75" customHeight="1">
      <c r="A211" s="1"/>
      <c r="B211" s="301"/>
      <c r="C211" s="304"/>
      <c r="D211" s="301"/>
      <c r="E211" s="301"/>
      <c r="F211" s="304"/>
      <c r="G211" s="302"/>
      <c r="H211" s="308"/>
      <c r="I211" s="309"/>
      <c r="J211" s="265"/>
    </row>
    <row r="212" spans="1:10" ht="15.75" customHeight="1">
      <c r="A212" s="1"/>
      <c r="B212" s="301"/>
      <c r="C212" s="304"/>
      <c r="D212" s="301"/>
      <c r="E212" s="301"/>
      <c r="F212" s="304"/>
      <c r="G212" s="302"/>
      <c r="H212" s="308"/>
      <c r="I212" s="309"/>
      <c r="J212" s="265"/>
    </row>
    <row r="213" spans="1:10" ht="15.75" customHeight="1">
      <c r="A213" s="1"/>
      <c r="B213" s="301"/>
      <c r="C213" s="304"/>
      <c r="D213" s="301"/>
      <c r="E213" s="301"/>
      <c r="F213" s="304"/>
      <c r="G213" s="302"/>
      <c r="H213" s="308"/>
      <c r="I213" s="309"/>
      <c r="J213" s="265"/>
    </row>
    <row r="214" spans="1:10" ht="15.75" customHeight="1">
      <c r="A214" s="1"/>
      <c r="B214" s="301"/>
      <c r="C214" s="304"/>
      <c r="D214" s="301"/>
      <c r="E214" s="301"/>
      <c r="F214" s="304"/>
      <c r="G214" s="302"/>
      <c r="H214" s="308"/>
      <c r="I214" s="309"/>
      <c r="J214" s="265"/>
    </row>
    <row r="215" spans="1:10" ht="15.75" customHeight="1">
      <c r="A215" s="1"/>
      <c r="B215" s="301"/>
      <c r="C215" s="304"/>
      <c r="D215" s="301"/>
      <c r="E215" s="301"/>
      <c r="F215" s="304"/>
      <c r="G215" s="302"/>
      <c r="H215" s="308"/>
      <c r="I215" s="309"/>
      <c r="J215" s="265"/>
    </row>
    <row r="216" spans="1:10" ht="15.75" customHeight="1">
      <c r="A216" s="1"/>
      <c r="B216" s="301"/>
      <c r="C216" s="304"/>
      <c r="D216" s="301"/>
      <c r="E216" s="301"/>
      <c r="F216" s="304"/>
      <c r="G216" s="302"/>
      <c r="H216" s="308"/>
      <c r="I216" s="309"/>
      <c r="J216" s="265"/>
    </row>
    <row r="217" spans="1:10" ht="15.75" customHeight="1">
      <c r="A217" s="1"/>
      <c r="B217" s="301"/>
      <c r="C217" s="304"/>
      <c r="D217" s="301"/>
      <c r="E217" s="301"/>
      <c r="F217" s="304"/>
      <c r="G217" s="302"/>
      <c r="H217" s="308"/>
      <c r="I217" s="309"/>
      <c r="J217" s="265"/>
    </row>
    <row r="218" spans="1:10" ht="15.75" customHeight="1">
      <c r="A218" s="310"/>
      <c r="B218" s="301"/>
      <c r="C218" s="304"/>
      <c r="D218" s="301"/>
      <c r="E218" s="301"/>
      <c r="F218" s="304"/>
      <c r="G218" s="302"/>
      <c r="H218" s="308"/>
      <c r="I218" s="309"/>
      <c r="J218" s="265"/>
    </row>
    <row r="219" spans="1:10" ht="15.75" customHeight="1">
      <c r="A219" s="310"/>
      <c r="B219" s="301"/>
      <c r="C219" s="304"/>
      <c r="D219" s="301"/>
      <c r="E219" s="301"/>
      <c r="F219" s="304"/>
      <c r="G219" s="302"/>
      <c r="H219" s="308"/>
      <c r="I219" s="309"/>
      <c r="J219" s="265"/>
    </row>
    <row r="220" spans="1:10" ht="15.75" customHeight="1">
      <c r="A220" s="310"/>
      <c r="B220" s="301"/>
      <c r="C220" s="304"/>
      <c r="D220" s="301"/>
      <c r="E220" s="301"/>
      <c r="F220" s="304"/>
      <c r="G220" s="302"/>
      <c r="H220" s="308"/>
      <c r="I220" s="309"/>
      <c r="J220" s="265"/>
    </row>
    <row r="221" spans="1:10" ht="15.75" customHeight="1">
      <c r="A221" s="1"/>
      <c r="B221" s="301"/>
      <c r="C221" s="301"/>
      <c r="D221" s="301"/>
      <c r="E221" s="301"/>
      <c r="F221" s="301"/>
      <c r="G221" s="302"/>
      <c r="H221" s="308"/>
      <c r="I221" s="308"/>
      <c r="J221" s="265"/>
    </row>
    <row r="222" spans="1:10" ht="15.75" customHeight="1">
      <c r="A222" s="1"/>
      <c r="B222" s="301"/>
      <c r="C222" s="1"/>
      <c r="D222" s="1"/>
      <c r="E222" s="1"/>
      <c r="F222" s="1"/>
      <c r="G222" s="1"/>
      <c r="H222" s="1"/>
      <c r="I222" s="1"/>
      <c r="J222" s="265"/>
    </row>
    <row r="223" spans="1:10" ht="15.75" customHeight="1">
      <c r="A223" s="181"/>
      <c r="B223" s="181"/>
      <c r="C223" s="298"/>
      <c r="D223" s="181"/>
      <c r="E223" s="299"/>
      <c r="F223" s="298"/>
      <c r="G223" s="181"/>
      <c r="H223" s="311"/>
      <c r="I223" s="311"/>
      <c r="J223" s="265"/>
    </row>
    <row r="224" spans="1:10" ht="15.75" customHeight="1">
      <c r="A224" s="312"/>
      <c r="B224" s="301"/>
      <c r="C224" s="304"/>
      <c r="D224" s="301"/>
      <c r="E224" s="1"/>
      <c r="F224" s="304"/>
      <c r="G224" s="1"/>
      <c r="H224" s="313"/>
      <c r="I224" s="533"/>
      <c r="J224" s="265"/>
    </row>
    <row r="225" spans="1:10" ht="15.75" customHeight="1">
      <c r="A225" s="1"/>
      <c r="B225" s="301"/>
      <c r="C225" s="304"/>
      <c r="D225" s="301"/>
      <c r="E225" s="301"/>
      <c r="F225" s="304"/>
      <c r="G225" s="302"/>
      <c r="H225" s="308"/>
      <c r="I225" s="522"/>
      <c r="J225" s="265"/>
    </row>
    <row r="226" spans="1:10" ht="15.75" customHeight="1">
      <c r="A226" s="310"/>
      <c r="B226" s="301"/>
      <c r="C226" s="304"/>
      <c r="D226" s="301"/>
      <c r="E226" s="301"/>
      <c r="F226" s="304"/>
      <c r="G226" s="302"/>
      <c r="H226" s="308"/>
      <c r="I226" s="522"/>
      <c r="J226" s="265"/>
    </row>
    <row r="227" spans="1:10" ht="15.75" customHeight="1">
      <c r="A227" s="310"/>
      <c r="B227" s="301"/>
      <c r="C227" s="304"/>
      <c r="D227" s="301"/>
      <c r="E227" s="301"/>
      <c r="F227" s="304"/>
      <c r="G227" s="302"/>
      <c r="H227" s="308"/>
      <c r="I227" s="1"/>
      <c r="J227" s="265"/>
    </row>
    <row r="228" spans="1:10" ht="15.75" customHeight="1">
      <c r="A228" s="1"/>
      <c r="B228" s="301"/>
      <c r="C228" s="304"/>
      <c r="D228" s="301"/>
      <c r="E228" s="1"/>
      <c r="F228" s="304"/>
      <c r="G228" s="1"/>
      <c r="H228" s="313"/>
      <c r="I228" s="1"/>
      <c r="J228" s="265"/>
    </row>
    <row r="229" spans="1:10" ht="15.75" customHeight="1">
      <c r="A229" s="312"/>
      <c r="B229" s="301"/>
      <c r="C229" s="304"/>
      <c r="D229" s="301"/>
      <c r="E229" s="1"/>
      <c r="F229" s="304"/>
      <c r="G229" s="1"/>
      <c r="H229" s="313"/>
      <c r="I229" s="1"/>
      <c r="J229" s="265"/>
    </row>
    <row r="230" spans="1:10" ht="15.75" customHeight="1">
      <c r="A230" s="312"/>
      <c r="B230" s="301"/>
      <c r="C230" s="304"/>
      <c r="D230" s="301"/>
      <c r="E230" s="1"/>
      <c r="F230" s="304"/>
      <c r="G230" s="1"/>
      <c r="H230" s="313"/>
      <c r="I230" s="1"/>
      <c r="J230" s="265"/>
    </row>
    <row r="231" spans="1:10" ht="15.75" customHeight="1">
      <c r="A231" s="1"/>
      <c r="B231" s="301"/>
      <c r="C231" s="304"/>
      <c r="D231" s="301"/>
      <c r="E231" s="1"/>
      <c r="F231" s="304"/>
      <c r="G231" s="301"/>
      <c r="H231" s="313"/>
      <c r="I231" s="1"/>
      <c r="J231" s="265"/>
    </row>
    <row r="232" spans="1:10" ht="15.75" customHeight="1">
      <c r="A232" s="1"/>
      <c r="B232" s="301"/>
      <c r="C232" s="304"/>
      <c r="D232" s="301"/>
      <c r="E232" s="1"/>
      <c r="F232" s="304"/>
      <c r="G232" s="1"/>
      <c r="H232" s="313"/>
      <c r="I232" s="1"/>
      <c r="J232" s="265"/>
    </row>
    <row r="233" spans="1:10" ht="15.75" customHeight="1">
      <c r="A233" s="1"/>
      <c r="B233" s="301"/>
      <c r="C233" s="304"/>
      <c r="D233" s="301"/>
      <c r="E233" s="1"/>
      <c r="F233" s="304"/>
      <c r="G233" s="1"/>
      <c r="H233" s="313"/>
      <c r="I233" s="1"/>
      <c r="J233" s="265"/>
    </row>
    <row r="234" spans="1:10" ht="15.75" customHeight="1">
      <c r="A234" s="1"/>
      <c r="B234" s="301"/>
      <c r="C234" s="304"/>
      <c r="D234" s="301"/>
      <c r="E234" s="1"/>
      <c r="F234" s="304"/>
      <c r="G234" s="1"/>
      <c r="H234" s="313"/>
      <c r="I234" s="1"/>
      <c r="J234" s="265"/>
    </row>
    <row r="235" spans="1:10" ht="15.75" customHeight="1">
      <c r="A235" s="1"/>
      <c r="B235" s="301"/>
      <c r="C235" s="304"/>
      <c r="D235" s="301"/>
      <c r="E235" s="301"/>
      <c r="F235" s="304"/>
      <c r="G235" s="301"/>
      <c r="H235" s="313"/>
      <c r="I235" s="1"/>
      <c r="J235" s="265"/>
    </row>
    <row r="236" spans="1:10" ht="15.75" customHeight="1">
      <c r="A236" s="1"/>
      <c r="B236" s="301"/>
      <c r="C236" s="304"/>
      <c r="D236" s="301"/>
      <c r="E236" s="301"/>
      <c r="F236" s="304"/>
      <c r="G236" s="301"/>
      <c r="H236" s="313"/>
      <c r="I236" s="1"/>
      <c r="J236" s="265"/>
    </row>
    <row r="237" spans="1:10" ht="15.75" customHeight="1">
      <c r="A237" s="1"/>
      <c r="B237" s="301"/>
      <c r="C237" s="304"/>
      <c r="D237" s="301"/>
      <c r="E237" s="1"/>
      <c r="F237" s="304"/>
      <c r="G237" s="301"/>
      <c r="H237" s="313"/>
      <c r="I237" s="1"/>
      <c r="J237" s="265"/>
    </row>
    <row r="238" spans="1:10" ht="15.75" customHeight="1">
      <c r="A238" s="1"/>
      <c r="B238" s="301"/>
      <c r="C238" s="304"/>
      <c r="D238" s="301"/>
      <c r="E238" s="1"/>
      <c r="F238" s="304"/>
      <c r="G238" s="301"/>
      <c r="H238" s="313"/>
      <c r="I238" s="1"/>
      <c r="J238" s="265"/>
    </row>
    <row r="239" spans="1:10" ht="15.75" customHeight="1">
      <c r="A239" s="1"/>
      <c r="B239" s="301"/>
      <c r="C239" s="304"/>
      <c r="D239" s="301"/>
      <c r="E239" s="1"/>
      <c r="F239" s="304"/>
      <c r="G239" s="301"/>
      <c r="H239" s="313"/>
      <c r="I239" s="1"/>
      <c r="J239" s="265"/>
    </row>
    <row r="240" spans="1:10" ht="15.75" customHeight="1">
      <c r="A240" s="1"/>
      <c r="B240" s="301"/>
      <c r="C240" s="304"/>
      <c r="D240" s="301"/>
      <c r="E240" s="1"/>
      <c r="F240" s="304"/>
      <c r="G240" s="301"/>
      <c r="H240" s="313"/>
      <c r="I240" s="1"/>
      <c r="J240" s="265"/>
    </row>
    <row r="241" spans="1:10" ht="15.75" customHeight="1">
      <c r="A241" s="1"/>
      <c r="B241" s="301"/>
      <c r="C241" s="304"/>
      <c r="D241" s="301"/>
      <c r="E241" s="1"/>
      <c r="F241" s="304"/>
      <c r="G241" s="301"/>
      <c r="H241" s="313"/>
      <c r="I241" s="1"/>
      <c r="J241" s="265"/>
    </row>
    <row r="242" spans="1:10" ht="15.75" customHeight="1">
      <c r="A242" s="1"/>
      <c r="B242" s="301"/>
      <c r="C242" s="304"/>
      <c r="D242" s="301"/>
      <c r="E242" s="1"/>
      <c r="F242" s="304"/>
      <c r="G242" s="301"/>
      <c r="H242" s="313"/>
      <c r="I242" s="1"/>
      <c r="J242" s="265"/>
    </row>
    <row r="243" spans="1:10" ht="15.75" customHeight="1">
      <c r="A243" s="1"/>
      <c r="B243" s="301"/>
      <c r="C243" s="304"/>
      <c r="D243" s="301"/>
      <c r="E243" s="1"/>
      <c r="F243" s="304"/>
      <c r="G243" s="301"/>
      <c r="H243" s="313"/>
      <c r="I243" s="1"/>
      <c r="J243" s="265"/>
    </row>
    <row r="244" spans="1:10" ht="15.75" customHeight="1">
      <c r="A244" s="1"/>
      <c r="B244" s="301"/>
      <c r="C244" s="304"/>
      <c r="D244" s="301"/>
      <c r="E244" s="1"/>
      <c r="F244" s="304"/>
      <c r="G244" s="301"/>
      <c r="H244" s="313"/>
      <c r="I244" s="1"/>
      <c r="J244" s="265"/>
    </row>
    <row r="245" spans="1:10" ht="15.75" customHeight="1">
      <c r="A245" s="1"/>
      <c r="B245" s="301"/>
      <c r="C245" s="304"/>
      <c r="D245" s="301"/>
      <c r="E245" s="301"/>
      <c r="F245" s="304"/>
      <c r="G245" s="301"/>
      <c r="H245" s="313"/>
      <c r="I245" s="1"/>
      <c r="J245" s="265"/>
    </row>
    <row r="246" spans="1:10" ht="15.75" customHeight="1">
      <c r="A246" s="1"/>
      <c r="B246" s="301"/>
      <c r="C246" s="304"/>
      <c r="D246" s="301"/>
      <c r="E246" s="1"/>
      <c r="F246" s="304"/>
      <c r="G246" s="301"/>
      <c r="H246" s="313"/>
      <c r="I246" s="1"/>
      <c r="J246" s="265"/>
    </row>
    <row r="247" spans="1:10" ht="15.75" customHeight="1">
      <c r="A247" s="1"/>
      <c r="B247" s="301"/>
      <c r="C247" s="304"/>
      <c r="D247" s="301"/>
      <c r="E247" s="1"/>
      <c r="F247" s="304"/>
      <c r="G247" s="301"/>
      <c r="H247" s="313"/>
      <c r="I247" s="1"/>
      <c r="J247" s="265"/>
    </row>
    <row r="248" spans="1:10" ht="15.75" customHeight="1">
      <c r="A248" s="1"/>
      <c r="B248" s="301"/>
      <c r="C248" s="304"/>
      <c r="D248" s="301"/>
      <c r="E248" s="1"/>
      <c r="F248" s="304"/>
      <c r="G248" s="301"/>
      <c r="H248" s="313"/>
      <c r="I248" s="1"/>
      <c r="J248" s="265"/>
    </row>
    <row r="249" spans="1:10" ht="15.75" customHeight="1">
      <c r="A249" s="1"/>
      <c r="B249" s="301"/>
      <c r="C249" s="304"/>
      <c r="D249" s="301"/>
      <c r="E249" s="1"/>
      <c r="F249" s="304"/>
      <c r="G249" s="301"/>
      <c r="H249" s="313"/>
      <c r="I249" s="1"/>
      <c r="J249" s="265"/>
    </row>
    <row r="250" spans="1:10" ht="15.75" customHeight="1">
      <c r="A250" s="1"/>
      <c r="B250" s="301"/>
      <c r="C250" s="304"/>
      <c r="D250" s="301"/>
      <c r="E250" s="1"/>
      <c r="F250" s="304"/>
      <c r="G250" s="301"/>
      <c r="H250" s="313"/>
      <c r="I250" s="1"/>
      <c r="J250" s="265"/>
    </row>
    <row r="251" spans="1:10" ht="15.75" customHeight="1">
      <c r="A251" s="1"/>
      <c r="B251" s="301"/>
      <c r="C251" s="304"/>
      <c r="D251" s="301"/>
      <c r="E251" s="1"/>
      <c r="F251" s="304"/>
      <c r="G251" s="301"/>
      <c r="H251" s="313"/>
      <c r="I251" s="1"/>
      <c r="J251" s="265"/>
    </row>
    <row r="252" spans="1:10" ht="15.75" customHeight="1">
      <c r="A252" s="1"/>
      <c r="B252" s="301"/>
      <c r="C252" s="304"/>
      <c r="D252" s="301"/>
      <c r="E252" s="1"/>
      <c r="F252" s="304"/>
      <c r="G252" s="301"/>
      <c r="H252" s="313"/>
      <c r="I252" s="1"/>
      <c r="J252" s="265"/>
    </row>
    <row r="253" spans="1:10" ht="15.75" customHeight="1">
      <c r="A253" s="1"/>
      <c r="B253" s="301"/>
      <c r="C253" s="304"/>
      <c r="D253" s="301"/>
      <c r="E253" s="1"/>
      <c r="F253" s="304"/>
      <c r="G253" s="301"/>
      <c r="H253" s="313"/>
      <c r="I253" s="1"/>
      <c r="J253" s="265"/>
    </row>
    <row r="254" spans="1:10" ht="15.75" customHeight="1">
      <c r="A254" s="1"/>
      <c r="B254" s="301"/>
      <c r="C254" s="304"/>
      <c r="D254" s="301"/>
      <c r="E254" s="1"/>
      <c r="F254" s="304"/>
      <c r="G254" s="301"/>
      <c r="H254" s="313"/>
      <c r="I254" s="1"/>
      <c r="J254" s="265"/>
    </row>
    <row r="255" spans="1:10" ht="15.75" customHeight="1">
      <c r="A255" s="1"/>
      <c r="B255" s="301"/>
      <c r="C255" s="304"/>
      <c r="D255" s="301"/>
      <c r="E255" s="1"/>
      <c r="F255" s="304"/>
      <c r="G255" s="301"/>
      <c r="H255" s="313"/>
      <c r="I255" s="1"/>
      <c r="J255" s="265"/>
    </row>
    <row r="256" spans="1:10" ht="15.75" customHeight="1">
      <c r="A256" s="1"/>
      <c r="B256" s="301"/>
      <c r="C256" s="304"/>
      <c r="D256" s="301"/>
      <c r="E256" s="1"/>
      <c r="F256" s="304"/>
      <c r="G256" s="301"/>
      <c r="H256" s="313"/>
      <c r="I256" s="1"/>
      <c r="J256" s="265"/>
    </row>
    <row r="257" spans="1:10" ht="15.75" customHeight="1">
      <c r="A257" s="1"/>
      <c r="B257" s="301"/>
      <c r="C257" s="304"/>
      <c r="D257" s="301"/>
      <c r="E257" s="1"/>
      <c r="F257" s="304"/>
      <c r="G257" s="301"/>
      <c r="H257" s="313"/>
      <c r="I257" s="1"/>
      <c r="J257" s="265"/>
    </row>
    <row r="258" spans="1:10" ht="15.75" customHeight="1">
      <c r="A258" s="1"/>
      <c r="B258" s="301"/>
      <c r="C258" s="304"/>
      <c r="D258" s="301"/>
      <c r="E258" s="1"/>
      <c r="F258" s="304"/>
      <c r="G258" s="301"/>
      <c r="H258" s="313"/>
      <c r="I258" s="1"/>
      <c r="J258" s="265"/>
    </row>
    <row r="259" spans="1:10" ht="15.75" customHeight="1">
      <c r="A259" s="312"/>
      <c r="B259" s="301"/>
      <c r="C259" s="304"/>
      <c r="D259" s="301"/>
      <c r="E259" s="1"/>
      <c r="F259" s="304"/>
      <c r="G259" s="301"/>
      <c r="H259" s="313"/>
      <c r="I259" s="1"/>
      <c r="J259" s="265"/>
    </row>
    <row r="260" spans="1:10" ht="15.75" customHeight="1">
      <c r="A260" s="312"/>
      <c r="B260" s="301"/>
      <c r="C260" s="304"/>
      <c r="D260" s="301"/>
      <c r="E260" s="1"/>
      <c r="F260" s="304"/>
      <c r="G260" s="301"/>
      <c r="H260" s="313"/>
      <c r="I260" s="1"/>
      <c r="J260" s="265"/>
    </row>
    <row r="261" spans="1:10" ht="15.75" customHeight="1">
      <c r="A261" s="1"/>
      <c r="B261" s="301"/>
      <c r="C261" s="304"/>
      <c r="D261" s="301"/>
      <c r="E261" s="1"/>
      <c r="F261" s="304"/>
      <c r="G261" s="301"/>
      <c r="H261" s="313"/>
      <c r="I261" s="1"/>
      <c r="J261" s="265"/>
    </row>
    <row r="262" spans="1:10" ht="15.75" customHeight="1">
      <c r="A262" s="1"/>
      <c r="B262" s="301"/>
      <c r="C262" s="304"/>
      <c r="D262" s="301"/>
      <c r="E262" s="1"/>
      <c r="F262" s="304"/>
      <c r="G262" s="301"/>
      <c r="H262" s="313"/>
      <c r="I262" s="1"/>
      <c r="J262" s="265"/>
    </row>
    <row r="263" spans="1:10" ht="15.75" customHeight="1">
      <c r="A263" s="312"/>
      <c r="B263" s="301"/>
      <c r="C263" s="304"/>
      <c r="D263" s="301"/>
      <c r="E263" s="1"/>
      <c r="F263" s="304"/>
      <c r="G263" s="301"/>
      <c r="H263" s="313"/>
      <c r="I263" s="1"/>
      <c r="J263" s="265"/>
    </row>
    <row r="264" spans="1:10" ht="15.75" customHeight="1">
      <c r="A264" s="1"/>
      <c r="B264" s="301"/>
      <c r="C264" s="304"/>
      <c r="D264" s="301"/>
      <c r="E264" s="1"/>
      <c r="F264" s="304"/>
      <c r="G264" s="301"/>
      <c r="H264" s="313"/>
      <c r="I264" s="1"/>
      <c r="J264" s="265"/>
    </row>
    <row r="265" spans="1:10" ht="15.75" customHeight="1">
      <c r="A265" s="1"/>
      <c r="B265" s="301"/>
      <c r="C265" s="304"/>
      <c r="D265" s="301"/>
      <c r="E265" s="1"/>
      <c r="F265" s="304"/>
      <c r="G265" s="301"/>
      <c r="H265" s="313"/>
      <c r="I265" s="1"/>
      <c r="J265" s="265"/>
    </row>
    <row r="266" spans="1:10" ht="15.75" customHeight="1">
      <c r="A266" s="1"/>
      <c r="B266" s="301"/>
      <c r="C266" s="304"/>
      <c r="D266" s="301"/>
      <c r="E266" s="1"/>
      <c r="F266" s="304"/>
      <c r="G266" s="301"/>
      <c r="H266" s="313"/>
      <c r="I266" s="1"/>
      <c r="J266" s="265"/>
    </row>
    <row r="267" spans="1:10" ht="15.75" customHeight="1">
      <c r="A267" s="1"/>
      <c r="B267" s="301"/>
      <c r="C267" s="304"/>
      <c r="D267" s="301"/>
      <c r="E267" s="1"/>
      <c r="F267" s="314"/>
      <c r="G267" s="1"/>
      <c r="H267" s="313"/>
      <c r="I267" s="1"/>
      <c r="J267" s="265"/>
    </row>
    <row r="268" spans="1:10" ht="15.75" customHeight="1">
      <c r="A268" s="303"/>
      <c r="B268" s="303"/>
      <c r="C268" s="303"/>
      <c r="D268" s="303"/>
      <c r="E268" s="303"/>
      <c r="F268" s="303"/>
      <c r="G268" s="303"/>
      <c r="H268" s="303"/>
      <c r="I268" s="303"/>
      <c r="J268" s="265"/>
    </row>
    <row r="269" spans="1:10" ht="15.75" customHeight="1">
      <c r="A269" s="303"/>
      <c r="B269" s="303"/>
      <c r="C269" s="303"/>
      <c r="D269" s="303"/>
      <c r="E269" s="303"/>
      <c r="F269" s="303"/>
      <c r="G269" s="303"/>
      <c r="H269" s="303"/>
      <c r="I269" s="303"/>
      <c r="J269" s="265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5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5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5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5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5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5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5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5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5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5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5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5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5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5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5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65"/>
    </row>
    <row r="286" spans="1:1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265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65"/>
    </row>
    <row r="288" spans="1:1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265"/>
    </row>
    <row r="289" spans="1:1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265"/>
    </row>
    <row r="290" spans="1:1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265"/>
    </row>
    <row r="291" spans="1:10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265"/>
    </row>
    <row r="292" spans="1:10" ht="15.75" customHeight="1"/>
    <row r="293" spans="1:10" ht="15.75" customHeight="1"/>
    <row r="294" spans="1:10" ht="15.75" customHeight="1"/>
    <row r="295" spans="1:10" ht="15.75" customHeight="1"/>
    <row r="296" spans="1:10" ht="15.75" customHeight="1"/>
    <row r="297" spans="1:10" ht="15.75" customHeight="1"/>
    <row r="298" spans="1:10" ht="15.75" customHeight="1"/>
    <row r="299" spans="1:10" ht="15.75" customHeight="1"/>
    <row r="300" spans="1:10" ht="15.75" customHeight="1"/>
    <row r="301" spans="1:10" ht="15.75" customHeight="1"/>
    <row r="302" spans="1:10" ht="15.75" customHeight="1"/>
    <row r="303" spans="1:10" ht="15.75" customHeight="1"/>
    <row r="304" spans="1:10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17">
    <mergeCell ref="A181:A182"/>
    <mergeCell ref="B181:B182"/>
    <mergeCell ref="E181:E182"/>
    <mergeCell ref="E185:E186"/>
    <mergeCell ref="I224:I226"/>
    <mergeCell ref="C181:C182"/>
    <mergeCell ref="D181:D182"/>
    <mergeCell ref="A184:D184"/>
    <mergeCell ref="A185:A186"/>
    <mergeCell ref="B185:B186"/>
    <mergeCell ref="C185:C186"/>
    <mergeCell ref="D185:D186"/>
    <mergeCell ref="A2:K2"/>
    <mergeCell ref="A36:G36"/>
    <mergeCell ref="A41:G41"/>
    <mergeCell ref="F72:H72"/>
    <mergeCell ref="A132:H132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Y1010"/>
  <sheetViews>
    <sheetView workbookViewId="0"/>
  </sheetViews>
  <sheetFormatPr defaultColWidth="14.42578125" defaultRowHeight="15" customHeight="1"/>
  <cols>
    <col min="1" max="1" width="50.28515625" customWidth="1"/>
    <col min="2" max="2" width="16.8554687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8.140625" customWidth="1"/>
    <col min="12" max="12" width="13.28515625" customWidth="1"/>
    <col min="13" max="26" width="8.85546875" customWidth="1"/>
  </cols>
  <sheetData>
    <row r="2" spans="1:12" ht="24">
      <c r="A2" s="521" t="s">
        <v>0</v>
      </c>
      <c r="B2" s="522"/>
      <c r="C2" s="522"/>
      <c r="D2" s="522"/>
      <c r="E2" s="522"/>
      <c r="F2" s="522"/>
      <c r="G2" s="522"/>
      <c r="H2" s="522"/>
      <c r="I2" s="522"/>
      <c r="J2" s="522"/>
      <c r="K2" s="522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1249</v>
      </c>
      <c r="B4" s="19" t="s">
        <v>14</v>
      </c>
      <c r="C4" s="11">
        <v>1</v>
      </c>
      <c r="D4" s="12">
        <v>0</v>
      </c>
      <c r="E4" s="13"/>
      <c r="F4" s="14"/>
      <c r="G4" s="12">
        <f t="shared" ref="G4:G33" si="0">D4+E4-F4</f>
        <v>0</v>
      </c>
      <c r="H4" s="14">
        <v>1</v>
      </c>
      <c r="I4" s="15">
        <f t="shared" ref="I4:I33" si="1">C4*G4*H4</f>
        <v>0</v>
      </c>
      <c r="J4" s="16">
        <v>0</v>
      </c>
      <c r="K4" s="17">
        <v>190</v>
      </c>
      <c r="L4" s="17">
        <f t="shared" ref="L4:L33" si="2">J4*K4</f>
        <v>0</v>
      </c>
    </row>
    <row r="5" spans="1:12">
      <c r="A5" s="9" t="s">
        <v>1250</v>
      </c>
      <c r="B5" s="19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1251</v>
      </c>
      <c r="B6" s="19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1252</v>
      </c>
      <c r="B7" s="19" t="s">
        <v>16</v>
      </c>
      <c r="C7" s="11">
        <v>1</v>
      </c>
      <c r="D7" s="12">
        <v>0</v>
      </c>
      <c r="E7" s="13"/>
      <c r="F7" s="14"/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1253</v>
      </c>
      <c r="B8" s="19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1254</v>
      </c>
      <c r="B9" s="19" t="s">
        <v>16</v>
      </c>
      <c r="C9" s="11">
        <v>0.5</v>
      </c>
      <c r="D9" s="12">
        <v>480</v>
      </c>
      <c r="E9" s="13"/>
      <c r="F9" s="14"/>
      <c r="G9" s="12">
        <f t="shared" si="0"/>
        <v>480</v>
      </c>
      <c r="H9" s="14">
        <v>10</v>
      </c>
      <c r="I9" s="15">
        <f t="shared" si="1"/>
        <v>2400</v>
      </c>
      <c r="J9" s="16">
        <f t="shared" si="3"/>
        <v>4800</v>
      </c>
      <c r="K9" s="17">
        <v>87.5</v>
      </c>
      <c r="L9" s="17">
        <f t="shared" si="2"/>
        <v>420000</v>
      </c>
    </row>
    <row r="10" spans="1:12">
      <c r="A10" s="9" t="s">
        <v>1255</v>
      </c>
      <c r="B10" s="19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1256</v>
      </c>
      <c r="B11" s="19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1257</v>
      </c>
      <c r="B12" s="19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1258</v>
      </c>
      <c r="B13" s="19" t="s">
        <v>16</v>
      </c>
      <c r="C13" s="11">
        <v>1</v>
      </c>
      <c r="D13" s="12">
        <v>0</v>
      </c>
      <c r="E13" s="13"/>
      <c r="F13" s="14"/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1259</v>
      </c>
      <c r="B14" s="19" t="s">
        <v>26</v>
      </c>
      <c r="C14" s="11">
        <v>0.2</v>
      </c>
      <c r="D14" s="12">
        <v>160</v>
      </c>
      <c r="E14" s="13">
        <v>80</v>
      </c>
      <c r="F14" s="14"/>
      <c r="G14" s="12">
        <f t="shared" si="0"/>
        <v>240</v>
      </c>
      <c r="H14" s="14">
        <v>18</v>
      </c>
      <c r="I14" s="15">
        <f t="shared" si="1"/>
        <v>864</v>
      </c>
      <c r="J14" s="16">
        <f t="shared" si="4"/>
        <v>4320</v>
      </c>
      <c r="K14" s="17">
        <v>68</v>
      </c>
      <c r="L14" s="17">
        <f t="shared" si="2"/>
        <v>293760</v>
      </c>
    </row>
    <row r="15" spans="1:12">
      <c r="A15" s="9" t="s">
        <v>1260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90">
        <v>0</v>
      </c>
      <c r="L15" s="17">
        <f t="shared" si="2"/>
        <v>0</v>
      </c>
    </row>
    <row r="16" spans="1:12" ht="17.25" customHeight="1">
      <c r="A16" s="21" t="s">
        <v>1261</v>
      </c>
      <c r="B16" s="19" t="s">
        <v>26</v>
      </c>
      <c r="C16" s="11">
        <v>0.2</v>
      </c>
      <c r="D16" s="12">
        <v>0</v>
      </c>
      <c r="E16" s="22"/>
      <c r="F16" s="14"/>
      <c r="G16" s="12">
        <f t="shared" si="0"/>
        <v>0</v>
      </c>
      <c r="H16" s="14">
        <v>18</v>
      </c>
      <c r="I16" s="15">
        <f t="shared" si="1"/>
        <v>0</v>
      </c>
      <c r="J16" s="16">
        <f t="shared" ref="J16:J19" si="5">H16*G16</f>
        <v>0</v>
      </c>
      <c r="K16" s="17">
        <v>70</v>
      </c>
      <c r="L16" s="17">
        <f t="shared" si="2"/>
        <v>0</v>
      </c>
    </row>
    <row r="17" spans="1:12">
      <c r="A17" s="21" t="s">
        <v>1262</v>
      </c>
      <c r="B17" s="19" t="s">
        <v>26</v>
      </c>
      <c r="C17" s="11">
        <v>0.2</v>
      </c>
      <c r="D17" s="12">
        <v>400</v>
      </c>
      <c r="E17" s="22"/>
      <c r="F17" s="14"/>
      <c r="G17" s="12">
        <f t="shared" si="0"/>
        <v>400</v>
      </c>
      <c r="H17" s="14">
        <v>18</v>
      </c>
      <c r="I17" s="15">
        <f t="shared" si="1"/>
        <v>1440</v>
      </c>
      <c r="J17" s="16">
        <f t="shared" si="5"/>
        <v>7200</v>
      </c>
      <c r="K17" s="17">
        <v>94.1</v>
      </c>
      <c r="L17" s="17">
        <f t="shared" si="2"/>
        <v>677520</v>
      </c>
    </row>
    <row r="18" spans="1:12">
      <c r="A18" s="9" t="s">
        <v>1263</v>
      </c>
      <c r="B18" s="19" t="s">
        <v>26</v>
      </c>
      <c r="C18" s="11">
        <v>0.2</v>
      </c>
      <c r="D18" s="23">
        <v>0</v>
      </c>
      <c r="E18" s="13">
        <v>124</v>
      </c>
      <c r="F18" s="14"/>
      <c r="G18" s="12">
        <f t="shared" si="0"/>
        <v>124</v>
      </c>
      <c r="H18" s="14">
        <v>18</v>
      </c>
      <c r="I18" s="15">
        <f t="shared" si="1"/>
        <v>446.40000000000003</v>
      </c>
      <c r="J18" s="16">
        <f t="shared" si="5"/>
        <v>2232</v>
      </c>
      <c r="K18" s="17">
        <v>70</v>
      </c>
      <c r="L18" s="17">
        <f t="shared" si="2"/>
        <v>156240</v>
      </c>
    </row>
    <row r="19" spans="1:12">
      <c r="A19" s="9" t="s">
        <v>31</v>
      </c>
      <c r="B19" s="10"/>
      <c r="C19" s="11">
        <v>1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1264</v>
      </c>
      <c r="B20" s="19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3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1265</v>
      </c>
      <c r="B21" s="19" t="s">
        <v>34</v>
      </c>
      <c r="C21" s="11">
        <v>0.11</v>
      </c>
      <c r="D21" s="12">
        <v>0</v>
      </c>
      <c r="E21" s="13">
        <v>49</v>
      </c>
      <c r="F21" s="14"/>
      <c r="G21" s="12">
        <f t="shared" si="0"/>
        <v>49</v>
      </c>
      <c r="H21" s="14">
        <v>10</v>
      </c>
      <c r="I21" s="15">
        <f t="shared" si="1"/>
        <v>53.9</v>
      </c>
      <c r="J21" s="16">
        <f t="shared" si="6"/>
        <v>490</v>
      </c>
      <c r="K21" s="17">
        <v>39</v>
      </c>
      <c r="L21" s="17">
        <f t="shared" si="2"/>
        <v>19110</v>
      </c>
    </row>
    <row r="22" spans="1:12" ht="15.75" customHeight="1">
      <c r="A22" s="9" t="s">
        <v>1266</v>
      </c>
      <c r="B22" s="19" t="s">
        <v>34</v>
      </c>
      <c r="C22" s="11">
        <v>0.11</v>
      </c>
      <c r="D22" s="12">
        <v>9</v>
      </c>
      <c r="E22" s="13">
        <v>36</v>
      </c>
      <c r="F22" s="14"/>
      <c r="G22" s="12">
        <f t="shared" si="0"/>
        <v>45</v>
      </c>
      <c r="H22" s="14">
        <v>10</v>
      </c>
      <c r="I22" s="15">
        <f t="shared" si="1"/>
        <v>49.5</v>
      </c>
      <c r="J22" s="16">
        <f t="shared" si="6"/>
        <v>450</v>
      </c>
      <c r="K22" s="17">
        <v>39</v>
      </c>
      <c r="L22" s="17">
        <f t="shared" si="2"/>
        <v>17550</v>
      </c>
    </row>
    <row r="23" spans="1:12" ht="15.75" customHeight="1">
      <c r="A23" s="9" t="s">
        <v>1267</v>
      </c>
      <c r="B23" s="19" t="s">
        <v>34</v>
      </c>
      <c r="C23" s="11">
        <v>0.11</v>
      </c>
      <c r="D23" s="12">
        <v>2</v>
      </c>
      <c r="E23" s="13">
        <v>36</v>
      </c>
      <c r="F23" s="14"/>
      <c r="G23" s="12">
        <f t="shared" si="0"/>
        <v>38</v>
      </c>
      <c r="H23" s="14">
        <v>10</v>
      </c>
      <c r="I23" s="15">
        <f t="shared" si="1"/>
        <v>41.8</v>
      </c>
      <c r="J23" s="16">
        <f t="shared" si="6"/>
        <v>380</v>
      </c>
      <c r="K23" s="17">
        <v>39</v>
      </c>
      <c r="L23" s="17">
        <f t="shared" si="2"/>
        <v>14820</v>
      </c>
    </row>
    <row r="24" spans="1:12" ht="15.75" customHeight="1">
      <c r="A24" s="9" t="s">
        <v>1268</v>
      </c>
      <c r="B24" s="19" t="s">
        <v>34</v>
      </c>
      <c r="C24" s="11">
        <v>0.11</v>
      </c>
      <c r="D24" s="12">
        <v>5</v>
      </c>
      <c r="E24" s="13">
        <v>19</v>
      </c>
      <c r="F24" s="14"/>
      <c r="G24" s="12">
        <f t="shared" si="0"/>
        <v>24</v>
      </c>
      <c r="H24" s="14">
        <v>10</v>
      </c>
      <c r="I24" s="15">
        <f t="shared" si="1"/>
        <v>26.400000000000002</v>
      </c>
      <c r="J24" s="16">
        <f t="shared" si="6"/>
        <v>240</v>
      </c>
      <c r="K24" s="17">
        <v>39</v>
      </c>
      <c r="L24" s="17">
        <f t="shared" si="2"/>
        <v>9360</v>
      </c>
    </row>
    <row r="25" spans="1:12" ht="15.75" customHeight="1">
      <c r="A25" s="146" t="s">
        <v>1269</v>
      </c>
      <c r="B25" s="19" t="s">
        <v>34</v>
      </c>
      <c r="C25" s="11">
        <v>0.1</v>
      </c>
      <c r="D25" s="12">
        <v>0</v>
      </c>
      <c r="E25" s="14"/>
      <c r="F25" s="14"/>
      <c r="G25" s="12">
        <f t="shared" si="0"/>
        <v>0</v>
      </c>
      <c r="H25" s="14">
        <v>12</v>
      </c>
      <c r="I25" s="15">
        <f t="shared" si="1"/>
        <v>0</v>
      </c>
      <c r="J25" s="16">
        <f t="shared" si="6"/>
        <v>0</v>
      </c>
      <c r="K25" s="17">
        <v>32.5</v>
      </c>
      <c r="L25" s="17">
        <f t="shared" si="2"/>
        <v>0</v>
      </c>
    </row>
    <row r="26" spans="1:12" ht="15.75" customHeight="1">
      <c r="A26" s="146" t="s">
        <v>1270</v>
      </c>
      <c r="B26" s="19" t="s">
        <v>34</v>
      </c>
      <c r="C26" s="11">
        <v>0.1</v>
      </c>
      <c r="D26" s="12">
        <v>0</v>
      </c>
      <c r="E26" s="14"/>
      <c r="F26" s="14"/>
      <c r="G26" s="12">
        <f t="shared" si="0"/>
        <v>0</v>
      </c>
      <c r="H26" s="14">
        <v>12</v>
      </c>
      <c r="I26" s="15">
        <f t="shared" si="1"/>
        <v>0</v>
      </c>
      <c r="J26" s="16">
        <f t="shared" si="6"/>
        <v>0</v>
      </c>
      <c r="K26" s="17">
        <v>32.5</v>
      </c>
      <c r="L26" s="17">
        <f t="shared" si="2"/>
        <v>0</v>
      </c>
    </row>
    <row r="27" spans="1:12" ht="15.75" customHeight="1">
      <c r="A27" s="146" t="s">
        <v>1271</v>
      </c>
      <c r="B27" s="19" t="s">
        <v>34</v>
      </c>
      <c r="C27" s="11">
        <v>0.1</v>
      </c>
      <c r="D27" s="12">
        <v>576</v>
      </c>
      <c r="E27" s="14"/>
      <c r="F27" s="14"/>
      <c r="G27" s="12">
        <f t="shared" si="0"/>
        <v>576</v>
      </c>
      <c r="H27" s="14">
        <v>12</v>
      </c>
      <c r="I27" s="15">
        <f t="shared" si="1"/>
        <v>691.2</v>
      </c>
      <c r="J27" s="16">
        <f t="shared" si="6"/>
        <v>6912</v>
      </c>
      <c r="K27" s="17">
        <v>32.5</v>
      </c>
      <c r="L27" s="17">
        <f t="shared" si="2"/>
        <v>224640</v>
      </c>
    </row>
    <row r="28" spans="1:12" ht="15.75" customHeight="1">
      <c r="A28" s="146" t="s">
        <v>1272</v>
      </c>
      <c r="B28" s="19" t="s">
        <v>34</v>
      </c>
      <c r="C28" s="11">
        <v>0.1</v>
      </c>
      <c r="D28" s="12">
        <v>288</v>
      </c>
      <c r="E28" s="14">
        <v>288</v>
      </c>
      <c r="F28" s="14"/>
      <c r="G28" s="12">
        <f t="shared" si="0"/>
        <v>576</v>
      </c>
      <c r="H28" s="14">
        <v>12</v>
      </c>
      <c r="I28" s="15">
        <f t="shared" si="1"/>
        <v>691.2</v>
      </c>
      <c r="J28" s="16">
        <f t="shared" si="6"/>
        <v>6912</v>
      </c>
      <c r="K28" s="17">
        <v>32.5</v>
      </c>
      <c r="L28" s="17">
        <f t="shared" si="2"/>
        <v>224640</v>
      </c>
    </row>
    <row r="29" spans="1:12" ht="15.75" customHeight="1">
      <c r="A29" s="146" t="s">
        <v>1273</v>
      </c>
      <c r="B29" s="19" t="s">
        <v>34</v>
      </c>
      <c r="C29" s="11">
        <v>0.1</v>
      </c>
      <c r="D29" s="12">
        <v>0</v>
      </c>
      <c r="E29" s="14"/>
      <c r="F29" s="14"/>
      <c r="G29" s="12">
        <f t="shared" si="0"/>
        <v>0</v>
      </c>
      <c r="H29" s="14">
        <v>12</v>
      </c>
      <c r="I29" s="15">
        <f t="shared" si="1"/>
        <v>0</v>
      </c>
      <c r="J29" s="16">
        <f t="shared" si="6"/>
        <v>0</v>
      </c>
      <c r="K29" s="17">
        <v>34</v>
      </c>
      <c r="L29" s="17">
        <f t="shared" si="2"/>
        <v>0</v>
      </c>
    </row>
    <row r="30" spans="1:12" ht="15.75" customHeight="1">
      <c r="A30" s="146" t="s">
        <v>1274</v>
      </c>
      <c r="B30" s="19" t="s">
        <v>34</v>
      </c>
      <c r="C30" s="11">
        <v>0.1</v>
      </c>
      <c r="D30" s="12">
        <v>0</v>
      </c>
      <c r="E30" s="14"/>
      <c r="F30" s="14"/>
      <c r="G30" s="12">
        <f t="shared" si="0"/>
        <v>0</v>
      </c>
      <c r="H30" s="14">
        <v>12</v>
      </c>
      <c r="I30" s="15">
        <f t="shared" si="1"/>
        <v>0</v>
      </c>
      <c r="J30" s="16">
        <f t="shared" si="6"/>
        <v>0</v>
      </c>
      <c r="K30" s="17">
        <v>34</v>
      </c>
      <c r="L30" s="17">
        <f t="shared" si="2"/>
        <v>0</v>
      </c>
    </row>
    <row r="31" spans="1:12" ht="15.75" customHeight="1">
      <c r="A31" s="146" t="s">
        <v>1275</v>
      </c>
      <c r="B31" s="19" t="s">
        <v>34</v>
      </c>
      <c r="C31" s="11">
        <v>0.1</v>
      </c>
      <c r="D31" s="12">
        <v>0</v>
      </c>
      <c r="E31" s="14"/>
      <c r="F31" s="14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6" t="s">
        <v>1276</v>
      </c>
      <c r="B32" s="19" t="s">
        <v>34</v>
      </c>
      <c r="C32" s="11">
        <v>0.1</v>
      </c>
      <c r="D32" s="12">
        <v>0</v>
      </c>
      <c r="E32" s="14"/>
      <c r="F32" s="14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146" t="s">
        <v>647</v>
      </c>
      <c r="B33" s="19" t="s">
        <v>26</v>
      </c>
      <c r="C33" s="11">
        <v>0.2</v>
      </c>
      <c r="D33" s="12">
        <v>80</v>
      </c>
      <c r="E33" s="14"/>
      <c r="F33" s="14"/>
      <c r="G33" s="12">
        <f t="shared" si="0"/>
        <v>80</v>
      </c>
      <c r="H33" s="14">
        <v>18</v>
      </c>
      <c r="I33" s="15">
        <f t="shared" si="1"/>
        <v>288</v>
      </c>
      <c r="J33" s="16">
        <f t="shared" si="6"/>
        <v>1440</v>
      </c>
      <c r="K33" s="17">
        <v>94.1</v>
      </c>
      <c r="L33" s="17">
        <f t="shared" si="2"/>
        <v>135504</v>
      </c>
    </row>
    <row r="34" spans="1:12" ht="15.75" customHeight="1">
      <c r="A34" s="25"/>
      <c r="B34" s="258"/>
      <c r="C34" s="26">
        <f t="shared" ref="C34:G34" si="7">SUM(C4:C33)</f>
        <v>13.439999999999991</v>
      </c>
      <c r="D34" s="27">
        <f t="shared" si="7"/>
        <v>2000</v>
      </c>
      <c r="E34" s="27">
        <f t="shared" si="7"/>
        <v>632</v>
      </c>
      <c r="F34" s="27">
        <f t="shared" si="7"/>
        <v>0</v>
      </c>
      <c r="G34" s="27">
        <f t="shared" si="7"/>
        <v>2632</v>
      </c>
      <c r="H34" s="28"/>
      <c r="I34" s="29">
        <f t="shared" ref="I34:J34" si="8">SUM(I4:I33)</f>
        <v>6992.3999999999987</v>
      </c>
      <c r="J34" s="30">
        <f t="shared" si="8"/>
        <v>35376</v>
      </c>
      <c r="K34" s="31"/>
      <c r="L34" s="32">
        <f>SUM(L4:L33)</f>
        <v>2193144</v>
      </c>
    </row>
    <row r="35" spans="1:12" ht="15.75" customHeight="1"/>
    <row r="36" spans="1:12" ht="15.75" customHeight="1">
      <c r="A36" s="523" t="s">
        <v>39</v>
      </c>
      <c r="B36" s="524"/>
      <c r="C36" s="524"/>
      <c r="D36" s="524"/>
      <c r="E36" s="524"/>
      <c r="F36" s="524"/>
      <c r="G36" s="525"/>
    </row>
    <row r="37" spans="1:12" ht="15.75" customHeight="1">
      <c r="A37" s="33" t="s">
        <v>40</v>
      </c>
      <c r="B37" s="34" t="s">
        <v>1</v>
      </c>
      <c r="C37" s="5" t="s">
        <v>41</v>
      </c>
      <c r="D37" s="35" t="s">
        <v>42</v>
      </c>
      <c r="E37" s="36" t="s">
        <v>43</v>
      </c>
      <c r="F37" s="5" t="s">
        <v>44</v>
      </c>
      <c r="G37" s="37" t="s">
        <v>45</v>
      </c>
    </row>
    <row r="38" spans="1:12" ht="15.75" customHeight="1">
      <c r="A38" s="38" t="s">
        <v>46</v>
      </c>
      <c r="B38" s="39" t="s">
        <v>47</v>
      </c>
      <c r="C38" s="15">
        <v>0</v>
      </c>
      <c r="D38" s="15">
        <v>0</v>
      </c>
      <c r="E38" s="15">
        <v>0</v>
      </c>
      <c r="F38" s="15">
        <f t="shared" ref="F38:F39" si="9">C38+D38-E38</f>
        <v>0</v>
      </c>
      <c r="G38" s="40">
        <f>C38</f>
        <v>0</v>
      </c>
    </row>
    <row r="39" spans="1:12" ht="15.75" customHeight="1">
      <c r="A39" s="33" t="s">
        <v>48</v>
      </c>
      <c r="B39" s="41" t="s">
        <v>49</v>
      </c>
      <c r="C39" s="15">
        <v>7000</v>
      </c>
      <c r="D39" s="15"/>
      <c r="E39" s="15">
        <v>0</v>
      </c>
      <c r="F39" s="15">
        <f t="shared" si="9"/>
        <v>7000</v>
      </c>
      <c r="G39" s="40">
        <v>0</v>
      </c>
    </row>
    <row r="40" spans="1:12" ht="15.75" customHeight="1">
      <c r="A40" s="327"/>
      <c r="B40" s="327"/>
      <c r="C40" s="327"/>
      <c r="D40" s="327"/>
      <c r="E40" s="327"/>
      <c r="F40" s="327"/>
      <c r="G40" s="327"/>
    </row>
    <row r="41" spans="1:12" ht="15.75" customHeight="1">
      <c r="A41" s="526" t="s">
        <v>50</v>
      </c>
      <c r="B41" s="527"/>
      <c r="C41" s="527"/>
      <c r="D41" s="527"/>
      <c r="E41" s="527"/>
      <c r="F41" s="527"/>
      <c r="G41" s="528"/>
    </row>
    <row r="42" spans="1:12" ht="15.75" customHeight="1">
      <c r="A42" s="259"/>
      <c r="B42" s="44" t="s">
        <v>51</v>
      </c>
      <c r="C42" s="45" t="s">
        <v>52</v>
      </c>
      <c r="D42" s="46" t="s">
        <v>53</v>
      </c>
      <c r="E42" s="46" t="s">
        <v>54</v>
      </c>
      <c r="F42" s="47" t="s">
        <v>11</v>
      </c>
      <c r="G42" s="48" t="s">
        <v>55</v>
      </c>
    </row>
    <row r="43" spans="1:12" ht="15.75" customHeight="1">
      <c r="A43" s="49" t="s">
        <v>56</v>
      </c>
      <c r="B43" s="53">
        <v>0</v>
      </c>
      <c r="C43" s="51"/>
      <c r="D43" s="52"/>
      <c r="E43" s="53">
        <v>0</v>
      </c>
      <c r="F43" s="54">
        <v>196</v>
      </c>
      <c r="G43" s="55">
        <f t="shared" ref="G43:G69" si="10">E43*F43</f>
        <v>0</v>
      </c>
    </row>
    <row r="44" spans="1:12" ht="15.75" customHeight="1">
      <c r="A44" s="49" t="s">
        <v>1277</v>
      </c>
      <c r="B44" s="53">
        <v>1626.7</v>
      </c>
      <c r="C44" s="51"/>
      <c r="D44" s="52"/>
      <c r="E44" s="53">
        <f t="shared" ref="E44:E69" si="11">B44+C44-D44</f>
        <v>1626.7</v>
      </c>
      <c r="F44" s="54">
        <v>196</v>
      </c>
      <c r="G44" s="55">
        <f t="shared" si="10"/>
        <v>318833.2</v>
      </c>
    </row>
    <row r="45" spans="1:12" ht="15.75" customHeight="1">
      <c r="A45" s="49" t="s">
        <v>1278</v>
      </c>
      <c r="B45" s="53">
        <v>280.09999999999991</v>
      </c>
      <c r="C45" s="51"/>
      <c r="D45" s="52"/>
      <c r="E45" s="53">
        <f t="shared" si="11"/>
        <v>280.09999999999991</v>
      </c>
      <c r="F45" s="54">
        <v>196</v>
      </c>
      <c r="G45" s="55">
        <f t="shared" si="10"/>
        <v>54899.599999999984</v>
      </c>
    </row>
    <row r="46" spans="1:12" ht="15.75" customHeight="1">
      <c r="A46" s="49" t="s">
        <v>1279</v>
      </c>
      <c r="B46" s="53">
        <v>301.29999999999995</v>
      </c>
      <c r="C46" s="51">
        <v>15</v>
      </c>
      <c r="D46" s="52"/>
      <c r="E46" s="53">
        <f t="shared" si="11"/>
        <v>316.29999999999995</v>
      </c>
      <c r="F46" s="54">
        <v>196</v>
      </c>
      <c r="G46" s="55">
        <f t="shared" si="10"/>
        <v>61994.799999999988</v>
      </c>
    </row>
    <row r="47" spans="1:12" ht="15.75" customHeight="1">
      <c r="A47" s="49" t="s">
        <v>1280</v>
      </c>
      <c r="B47" s="53">
        <v>255.1</v>
      </c>
      <c r="C47" s="51">
        <v>45</v>
      </c>
      <c r="D47" s="52"/>
      <c r="E47" s="53">
        <f t="shared" si="11"/>
        <v>300.10000000000002</v>
      </c>
      <c r="F47" s="54">
        <v>196</v>
      </c>
      <c r="G47" s="55">
        <f t="shared" si="10"/>
        <v>58819.600000000006</v>
      </c>
    </row>
    <row r="48" spans="1:12" ht="15.75" customHeight="1">
      <c r="A48" s="49" t="s">
        <v>1281</v>
      </c>
      <c r="B48" s="53">
        <v>461.1</v>
      </c>
      <c r="C48" s="51"/>
      <c r="D48" s="52"/>
      <c r="E48" s="53">
        <f t="shared" si="11"/>
        <v>461.1</v>
      </c>
      <c r="F48" s="54">
        <v>196</v>
      </c>
      <c r="G48" s="55">
        <f t="shared" si="10"/>
        <v>90375.6</v>
      </c>
    </row>
    <row r="49" spans="1:7" ht="15.75" customHeight="1">
      <c r="A49" s="86" t="s">
        <v>1282</v>
      </c>
      <c r="B49" s="90">
        <v>231.89999999999998</v>
      </c>
      <c r="C49" s="88">
        <v>245</v>
      </c>
      <c r="D49" s="89">
        <v>156.4</v>
      </c>
      <c r="E49" s="90">
        <f t="shared" si="11"/>
        <v>320.5</v>
      </c>
      <c r="F49" s="91">
        <v>140</v>
      </c>
      <c r="G49" s="92">
        <f t="shared" si="10"/>
        <v>44870</v>
      </c>
    </row>
    <row r="50" spans="1:7" ht="15.75" customHeight="1">
      <c r="A50" s="86" t="s">
        <v>1283</v>
      </c>
      <c r="B50" s="90">
        <v>474.4</v>
      </c>
      <c r="C50" s="88"/>
      <c r="D50" s="89">
        <v>80</v>
      </c>
      <c r="E50" s="90">
        <f t="shared" si="11"/>
        <v>394.4</v>
      </c>
      <c r="F50" s="91">
        <v>140</v>
      </c>
      <c r="G50" s="92">
        <f t="shared" si="10"/>
        <v>55216</v>
      </c>
    </row>
    <row r="51" spans="1:7" ht="15.75" customHeight="1">
      <c r="A51" s="86" t="s">
        <v>1284</v>
      </c>
      <c r="B51" s="90">
        <v>25.9</v>
      </c>
      <c r="C51" s="88"/>
      <c r="D51" s="89"/>
      <c r="E51" s="90">
        <f t="shared" si="11"/>
        <v>25.9</v>
      </c>
      <c r="F51" s="91">
        <v>140</v>
      </c>
      <c r="G51" s="92">
        <f t="shared" si="10"/>
        <v>3626</v>
      </c>
    </row>
    <row r="52" spans="1:7" ht="15.75" customHeight="1">
      <c r="A52" s="100" t="s">
        <v>1285</v>
      </c>
      <c r="B52" s="104">
        <v>692.2999999999995</v>
      </c>
      <c r="C52" s="102"/>
      <c r="D52" s="103">
        <v>183.8</v>
      </c>
      <c r="E52" s="104">
        <f t="shared" si="11"/>
        <v>508.49999999999949</v>
      </c>
      <c r="F52" s="105">
        <v>140</v>
      </c>
      <c r="G52" s="106">
        <f t="shared" si="10"/>
        <v>71189.999999999927</v>
      </c>
    </row>
    <row r="53" spans="1:7" ht="36" customHeight="1">
      <c r="A53" s="71" t="s">
        <v>1286</v>
      </c>
      <c r="B53" s="75">
        <v>0</v>
      </c>
      <c r="C53" s="73"/>
      <c r="D53" s="74"/>
      <c r="E53" s="75">
        <f t="shared" si="11"/>
        <v>0</v>
      </c>
      <c r="F53" s="76">
        <v>140</v>
      </c>
      <c r="G53" s="77">
        <f t="shared" si="10"/>
        <v>0</v>
      </c>
    </row>
    <row r="54" spans="1:7" ht="30.75" customHeight="1">
      <c r="A54" s="78" t="s">
        <v>1287</v>
      </c>
      <c r="B54" s="75">
        <v>0</v>
      </c>
      <c r="C54" s="73">
        <v>569</v>
      </c>
      <c r="D54" s="74">
        <v>165.8</v>
      </c>
      <c r="E54" s="75">
        <f t="shared" si="11"/>
        <v>403.2</v>
      </c>
      <c r="F54" s="76">
        <v>140</v>
      </c>
      <c r="G54" s="77">
        <f t="shared" si="10"/>
        <v>56448</v>
      </c>
    </row>
    <row r="55" spans="1:7" ht="30.75" customHeight="1">
      <c r="A55" s="79" t="s">
        <v>1288</v>
      </c>
      <c r="B55" s="83">
        <v>205.80000000000018</v>
      </c>
      <c r="C55" s="81">
        <v>386</v>
      </c>
      <c r="D55" s="82">
        <v>490.6</v>
      </c>
      <c r="E55" s="83">
        <f t="shared" si="11"/>
        <v>101.20000000000016</v>
      </c>
      <c r="F55" s="84">
        <v>140</v>
      </c>
      <c r="G55" s="85">
        <f t="shared" si="10"/>
        <v>14168.000000000022</v>
      </c>
    </row>
    <row r="56" spans="1:7" ht="15.75" customHeight="1">
      <c r="A56" s="63" t="s">
        <v>1289</v>
      </c>
      <c r="B56" s="315">
        <v>1105.9000000000001</v>
      </c>
      <c r="C56" s="65"/>
      <c r="D56" s="66">
        <v>49.6</v>
      </c>
      <c r="E56" s="67">
        <f t="shared" si="11"/>
        <v>1056.3000000000002</v>
      </c>
      <c r="F56" s="68">
        <v>140</v>
      </c>
      <c r="G56" s="69">
        <f t="shared" si="10"/>
        <v>147882.00000000003</v>
      </c>
    </row>
    <row r="57" spans="1:7" ht="15.75" customHeight="1">
      <c r="A57" s="63" t="s">
        <v>1290</v>
      </c>
      <c r="B57" s="315">
        <v>0</v>
      </c>
      <c r="C57" s="65"/>
      <c r="D57" s="66"/>
      <c r="E57" s="67">
        <f t="shared" si="11"/>
        <v>0</v>
      </c>
      <c r="F57" s="68">
        <v>140</v>
      </c>
      <c r="G57" s="69">
        <f t="shared" si="10"/>
        <v>0</v>
      </c>
    </row>
    <row r="58" spans="1:7" ht="39" customHeight="1">
      <c r="A58" s="63" t="s">
        <v>1291</v>
      </c>
      <c r="B58" s="67">
        <v>547.90000000000009</v>
      </c>
      <c r="C58" s="65"/>
      <c r="D58" s="66">
        <v>547.9</v>
      </c>
      <c r="E58" s="67">
        <f t="shared" si="11"/>
        <v>0</v>
      </c>
      <c r="F58" s="68">
        <v>140</v>
      </c>
      <c r="G58" s="69">
        <f t="shared" si="10"/>
        <v>0</v>
      </c>
    </row>
    <row r="59" spans="1:7" ht="15.75" customHeight="1">
      <c r="A59" s="93" t="s">
        <v>1292</v>
      </c>
      <c r="B59" s="97">
        <v>180</v>
      </c>
      <c r="C59" s="95"/>
      <c r="D59" s="96"/>
      <c r="E59" s="97">
        <f t="shared" si="11"/>
        <v>180</v>
      </c>
      <c r="F59" s="98">
        <v>140</v>
      </c>
      <c r="G59" s="99">
        <f t="shared" si="10"/>
        <v>25200</v>
      </c>
    </row>
    <row r="60" spans="1:7" ht="15.75" customHeight="1">
      <c r="A60" s="86" t="s">
        <v>1293</v>
      </c>
      <c r="B60" s="90">
        <v>245.4</v>
      </c>
      <c r="C60" s="88"/>
      <c r="D60" s="89">
        <v>245.4</v>
      </c>
      <c r="E60" s="90">
        <f t="shared" si="11"/>
        <v>0</v>
      </c>
      <c r="F60" s="91">
        <v>128</v>
      </c>
      <c r="G60" s="92">
        <f t="shared" si="10"/>
        <v>0</v>
      </c>
    </row>
    <row r="61" spans="1:7" ht="15.75" customHeight="1">
      <c r="A61" s="78" t="s">
        <v>1294</v>
      </c>
      <c r="B61" s="75">
        <v>569</v>
      </c>
      <c r="C61" s="73">
        <v>540</v>
      </c>
      <c r="D61" s="74">
        <v>580</v>
      </c>
      <c r="E61" s="75">
        <f t="shared" si="11"/>
        <v>529</v>
      </c>
      <c r="F61" s="76">
        <v>128</v>
      </c>
      <c r="G61" s="77">
        <f t="shared" si="10"/>
        <v>67712</v>
      </c>
    </row>
    <row r="62" spans="1:7" ht="15.75" customHeight="1">
      <c r="A62" s="100" t="s">
        <v>1295</v>
      </c>
      <c r="B62" s="104">
        <v>439.70000000000005</v>
      </c>
      <c r="C62" s="102"/>
      <c r="D62" s="103"/>
      <c r="E62" s="104">
        <f t="shared" si="11"/>
        <v>439.70000000000005</v>
      </c>
      <c r="F62" s="105">
        <v>128</v>
      </c>
      <c r="G62" s="106">
        <f t="shared" si="10"/>
        <v>56281.600000000006</v>
      </c>
    </row>
    <row r="63" spans="1:7" ht="15.75" customHeight="1">
      <c r="A63" s="79" t="s">
        <v>1296</v>
      </c>
      <c r="B63" s="83">
        <v>386.00000000000006</v>
      </c>
      <c r="C63" s="81">
        <v>179.9</v>
      </c>
      <c r="D63" s="82">
        <v>386</v>
      </c>
      <c r="E63" s="83">
        <f t="shared" si="11"/>
        <v>179.90000000000009</v>
      </c>
      <c r="F63" s="84">
        <v>128</v>
      </c>
      <c r="G63" s="85">
        <f t="shared" si="10"/>
        <v>23027.200000000012</v>
      </c>
    </row>
    <row r="64" spans="1:7" ht="15.75" customHeight="1">
      <c r="A64" s="63" t="s">
        <v>1297</v>
      </c>
      <c r="B64" s="315">
        <v>0</v>
      </c>
      <c r="C64" s="65">
        <v>175</v>
      </c>
      <c r="D64" s="66"/>
      <c r="E64" s="67">
        <f t="shared" si="11"/>
        <v>175</v>
      </c>
      <c r="F64" s="68">
        <v>128</v>
      </c>
      <c r="G64" s="69">
        <f t="shared" si="10"/>
        <v>22400</v>
      </c>
    </row>
    <row r="65" spans="1:9" ht="15.75" customHeight="1">
      <c r="A65" s="86" t="s">
        <v>1298</v>
      </c>
      <c r="B65" s="316">
        <v>160</v>
      </c>
      <c r="C65" s="108"/>
      <c r="D65" s="109"/>
      <c r="E65" s="90">
        <f t="shared" si="11"/>
        <v>160</v>
      </c>
      <c r="F65" s="91">
        <v>102</v>
      </c>
      <c r="G65" s="92">
        <f t="shared" si="10"/>
        <v>16320</v>
      </c>
    </row>
    <row r="66" spans="1:9" ht="15.75" customHeight="1">
      <c r="A66" s="78" t="s">
        <v>1299</v>
      </c>
      <c r="B66" s="75">
        <v>600</v>
      </c>
      <c r="C66" s="73">
        <v>480</v>
      </c>
      <c r="D66" s="74">
        <v>540</v>
      </c>
      <c r="E66" s="75">
        <f t="shared" si="11"/>
        <v>540</v>
      </c>
      <c r="F66" s="76">
        <v>102</v>
      </c>
      <c r="G66" s="77">
        <f t="shared" si="10"/>
        <v>55080</v>
      </c>
    </row>
    <row r="67" spans="1:9" ht="15.75" customHeight="1">
      <c r="A67" s="100" t="s">
        <v>1300</v>
      </c>
      <c r="B67" s="104">
        <v>387.30000000000007</v>
      </c>
      <c r="C67" s="102">
        <v>420</v>
      </c>
      <c r="D67" s="103"/>
      <c r="E67" s="104">
        <f t="shared" si="11"/>
        <v>807.30000000000007</v>
      </c>
      <c r="F67" s="105">
        <v>102</v>
      </c>
      <c r="G67" s="106">
        <f t="shared" si="10"/>
        <v>82344.600000000006</v>
      </c>
    </row>
    <row r="68" spans="1:9" ht="26.25" customHeight="1">
      <c r="A68" s="79" t="s">
        <v>1301</v>
      </c>
      <c r="B68" s="83">
        <v>179.90000000000009</v>
      </c>
      <c r="C68" s="81">
        <v>660</v>
      </c>
      <c r="D68" s="82">
        <v>179.9</v>
      </c>
      <c r="E68" s="83">
        <f t="shared" si="11"/>
        <v>660.00000000000011</v>
      </c>
      <c r="F68" s="84">
        <v>102</v>
      </c>
      <c r="G68" s="85">
        <f t="shared" si="10"/>
        <v>67320.000000000015</v>
      </c>
    </row>
    <row r="69" spans="1:9" ht="15.75" customHeight="1">
      <c r="A69" s="63" t="s">
        <v>1302</v>
      </c>
      <c r="B69" s="315">
        <v>175</v>
      </c>
      <c r="C69" s="65"/>
      <c r="D69" s="66">
        <v>175</v>
      </c>
      <c r="E69" s="67">
        <f t="shared" si="11"/>
        <v>0</v>
      </c>
      <c r="F69" s="68">
        <v>102</v>
      </c>
      <c r="G69" s="69">
        <f t="shared" si="10"/>
        <v>0</v>
      </c>
    </row>
    <row r="70" spans="1:9" ht="15.75" customHeight="1">
      <c r="A70" s="260" t="s">
        <v>84</v>
      </c>
      <c r="B70" s="261">
        <f t="shared" ref="B70:E70" si="12">SUM(B43:B69)</f>
        <v>9530.6999999999989</v>
      </c>
      <c r="C70" s="171">
        <f t="shared" si="12"/>
        <v>3714.9</v>
      </c>
      <c r="D70" s="171">
        <f t="shared" si="12"/>
        <v>3780.4</v>
      </c>
      <c r="E70" s="261">
        <f t="shared" si="12"/>
        <v>9465.1999999999989</v>
      </c>
      <c r="F70" s="262"/>
      <c r="G70" s="263">
        <f>SUM(G45:G69)</f>
        <v>1075175</v>
      </c>
    </row>
    <row r="71" spans="1:9" ht="15.75" customHeight="1"/>
    <row r="72" spans="1:9" ht="15.75" customHeight="1">
      <c r="A72" s="264"/>
      <c r="B72" s="133"/>
      <c r="C72" s="133"/>
      <c r="D72" s="133"/>
      <c r="E72" s="133"/>
      <c r="F72" s="534"/>
      <c r="G72" s="522"/>
      <c r="H72" s="522"/>
      <c r="I72" s="265"/>
    </row>
    <row r="73" spans="1:9" ht="15.75" customHeight="1">
      <c r="A73" s="135" t="s">
        <v>92</v>
      </c>
      <c r="B73" s="136" t="s">
        <v>40</v>
      </c>
      <c r="C73" s="137" t="s">
        <v>93</v>
      </c>
      <c r="D73" s="137" t="s">
        <v>42</v>
      </c>
      <c r="E73" s="137" t="s">
        <v>94</v>
      </c>
      <c r="F73" s="137" t="s">
        <v>95</v>
      </c>
      <c r="G73" s="137" t="s">
        <v>96</v>
      </c>
      <c r="H73" s="138" t="s">
        <v>55</v>
      </c>
    </row>
    <row r="74" spans="1:9" ht="15.75" customHeight="1">
      <c r="A74" s="139" t="s">
        <v>97</v>
      </c>
      <c r="B74" s="140" t="s">
        <v>98</v>
      </c>
      <c r="C74" s="36">
        <v>0</v>
      </c>
      <c r="D74" s="141"/>
      <c r="E74" s="15"/>
      <c r="F74" s="36">
        <f t="shared" ref="F74:F100" si="13">C74+D74-E74</f>
        <v>0</v>
      </c>
      <c r="G74" s="142">
        <v>178</v>
      </c>
      <c r="H74" s="143">
        <f t="shared" ref="H74:H93" si="14">F74*G74</f>
        <v>0</v>
      </c>
    </row>
    <row r="75" spans="1:9" ht="15.75" customHeight="1">
      <c r="A75" s="9" t="s">
        <v>99</v>
      </c>
      <c r="B75" s="140" t="s">
        <v>100</v>
      </c>
      <c r="C75" s="36">
        <v>575</v>
      </c>
      <c r="D75" s="141"/>
      <c r="E75" s="15"/>
      <c r="F75" s="36">
        <f t="shared" si="13"/>
        <v>575</v>
      </c>
      <c r="G75" s="142">
        <v>178</v>
      </c>
      <c r="H75" s="143">
        <f t="shared" si="14"/>
        <v>102350</v>
      </c>
    </row>
    <row r="76" spans="1:9" ht="15.75" customHeight="1">
      <c r="A76" s="144" t="s">
        <v>101</v>
      </c>
      <c r="B76" s="145" t="s">
        <v>98</v>
      </c>
      <c r="C76" s="36">
        <v>900</v>
      </c>
      <c r="D76" s="141"/>
      <c r="E76" s="15">
        <v>175</v>
      </c>
      <c r="F76" s="36">
        <f t="shared" si="13"/>
        <v>725</v>
      </c>
      <c r="G76" s="142">
        <v>45</v>
      </c>
      <c r="H76" s="143">
        <f t="shared" si="14"/>
        <v>32625</v>
      </c>
    </row>
    <row r="77" spans="1:9" ht="15.75" customHeight="1">
      <c r="A77" s="144" t="s">
        <v>97</v>
      </c>
      <c r="B77" s="145" t="s">
        <v>102</v>
      </c>
      <c r="C77" s="36">
        <v>750</v>
      </c>
      <c r="D77" s="141"/>
      <c r="E77" s="15">
        <v>125</v>
      </c>
      <c r="F77" s="36">
        <f t="shared" si="13"/>
        <v>625</v>
      </c>
      <c r="G77" s="142">
        <v>178</v>
      </c>
      <c r="H77" s="143">
        <f t="shared" si="14"/>
        <v>111250</v>
      </c>
    </row>
    <row r="78" spans="1:9" ht="15.75" customHeight="1">
      <c r="A78" s="144" t="s">
        <v>99</v>
      </c>
      <c r="B78" s="145" t="s">
        <v>102</v>
      </c>
      <c r="C78" s="36">
        <v>1000</v>
      </c>
      <c r="D78" s="141"/>
      <c r="E78" s="15"/>
      <c r="F78" s="36">
        <f t="shared" si="13"/>
        <v>1000</v>
      </c>
      <c r="G78" s="142">
        <v>178</v>
      </c>
      <c r="H78" s="143">
        <f t="shared" si="14"/>
        <v>178000</v>
      </c>
    </row>
    <row r="79" spans="1:9" ht="15.75" customHeight="1">
      <c r="A79" s="144" t="s">
        <v>101</v>
      </c>
      <c r="B79" s="145" t="s">
        <v>102</v>
      </c>
      <c r="C79" s="36">
        <v>2500</v>
      </c>
      <c r="D79" s="141"/>
      <c r="E79" s="15"/>
      <c r="F79" s="36">
        <f t="shared" si="13"/>
        <v>2500</v>
      </c>
      <c r="G79" s="142">
        <v>45</v>
      </c>
      <c r="H79" s="143">
        <f t="shared" si="14"/>
        <v>112500</v>
      </c>
    </row>
    <row r="80" spans="1:9" ht="15.75" customHeight="1">
      <c r="A80" s="146" t="s">
        <v>103</v>
      </c>
      <c r="B80" s="147" t="s">
        <v>104</v>
      </c>
      <c r="C80" s="36">
        <v>2250</v>
      </c>
      <c r="D80" s="148"/>
      <c r="E80" s="15"/>
      <c r="F80" s="36">
        <f t="shared" si="13"/>
        <v>2250</v>
      </c>
      <c r="G80" s="142">
        <v>27</v>
      </c>
      <c r="H80" s="143">
        <f t="shared" si="14"/>
        <v>60750</v>
      </c>
    </row>
    <row r="81" spans="1:10" ht="15.75" customHeight="1">
      <c r="A81" s="9" t="s">
        <v>105</v>
      </c>
      <c r="B81" s="140" t="s">
        <v>106</v>
      </c>
      <c r="C81" s="36">
        <v>0</v>
      </c>
      <c r="D81" s="141"/>
      <c r="E81" s="15"/>
      <c r="F81" s="36">
        <f t="shared" si="13"/>
        <v>0</v>
      </c>
      <c r="G81" s="142">
        <v>232</v>
      </c>
      <c r="H81" s="143">
        <f t="shared" si="14"/>
        <v>0</v>
      </c>
    </row>
    <row r="82" spans="1:10" ht="15.75" customHeight="1">
      <c r="A82" s="266" t="s">
        <v>105</v>
      </c>
      <c r="B82" s="267" t="s">
        <v>106</v>
      </c>
      <c r="C82" s="36">
        <v>580</v>
      </c>
      <c r="D82" s="148"/>
      <c r="E82" s="15"/>
      <c r="F82" s="36">
        <f t="shared" si="13"/>
        <v>580</v>
      </c>
      <c r="G82" s="142">
        <v>215</v>
      </c>
      <c r="H82" s="143">
        <f t="shared" si="14"/>
        <v>124700</v>
      </c>
    </row>
    <row r="83" spans="1:10" ht="15.75" customHeight="1">
      <c r="A83" s="144" t="s">
        <v>737</v>
      </c>
      <c r="B83" s="145" t="s">
        <v>108</v>
      </c>
      <c r="C83" s="36">
        <v>58</v>
      </c>
      <c r="D83" s="148"/>
      <c r="E83" s="15"/>
      <c r="F83" s="36">
        <f t="shared" si="13"/>
        <v>58</v>
      </c>
      <c r="G83" s="142">
        <v>623</v>
      </c>
      <c r="H83" s="143">
        <f t="shared" si="14"/>
        <v>36134</v>
      </c>
    </row>
    <row r="84" spans="1:10" ht="15.75" customHeight="1">
      <c r="A84" s="139" t="s">
        <v>109</v>
      </c>
      <c r="B84" s="140" t="s">
        <v>110</v>
      </c>
      <c r="C84" s="36">
        <v>400</v>
      </c>
      <c r="D84" s="141"/>
      <c r="E84" s="15">
        <v>50</v>
      </c>
      <c r="F84" s="36">
        <f t="shared" si="13"/>
        <v>350</v>
      </c>
      <c r="G84" s="142">
        <v>24</v>
      </c>
      <c r="H84" s="143">
        <f t="shared" si="14"/>
        <v>8400</v>
      </c>
    </row>
    <row r="85" spans="1:10" ht="15.75" customHeight="1">
      <c r="A85" s="146" t="s">
        <v>111</v>
      </c>
      <c r="B85" s="150" t="s">
        <v>112</v>
      </c>
      <c r="C85" s="36">
        <v>0</v>
      </c>
      <c r="D85" s="141"/>
      <c r="E85" s="15"/>
      <c r="F85" s="36">
        <f t="shared" si="13"/>
        <v>0</v>
      </c>
      <c r="G85" s="142">
        <v>59</v>
      </c>
      <c r="H85" s="143">
        <f t="shared" si="14"/>
        <v>0</v>
      </c>
    </row>
    <row r="86" spans="1:10" ht="15.75" customHeight="1">
      <c r="A86" s="146" t="s">
        <v>1188</v>
      </c>
      <c r="B86" s="150" t="s">
        <v>112</v>
      </c>
      <c r="C86" s="36">
        <v>1972</v>
      </c>
      <c r="D86" s="141"/>
      <c r="E86" s="15">
        <v>128</v>
      </c>
      <c r="F86" s="36">
        <f t="shared" si="13"/>
        <v>1844</v>
      </c>
      <c r="G86" s="142">
        <v>49</v>
      </c>
      <c r="H86" s="143">
        <f t="shared" si="14"/>
        <v>90356</v>
      </c>
    </row>
    <row r="87" spans="1:10" ht="15.75" customHeight="1">
      <c r="A87" s="146" t="s">
        <v>114</v>
      </c>
      <c r="B87" s="145" t="s">
        <v>115</v>
      </c>
      <c r="C87" s="36">
        <v>0</v>
      </c>
      <c r="D87" s="141"/>
      <c r="E87" s="15"/>
      <c r="F87" s="36">
        <f t="shared" si="13"/>
        <v>0</v>
      </c>
      <c r="G87" s="142">
        <v>2070</v>
      </c>
      <c r="H87" s="143">
        <f t="shared" si="14"/>
        <v>0</v>
      </c>
    </row>
    <row r="88" spans="1:10" ht="15.75" customHeight="1">
      <c r="A88" s="152" t="s">
        <v>114</v>
      </c>
      <c r="B88" s="145" t="s">
        <v>115</v>
      </c>
      <c r="C88" s="36">
        <v>0</v>
      </c>
      <c r="D88" s="141"/>
      <c r="E88" s="151"/>
      <c r="F88" s="36">
        <f t="shared" si="13"/>
        <v>0</v>
      </c>
      <c r="G88" s="142">
        <v>2233.9899999999998</v>
      </c>
      <c r="H88" s="143">
        <f t="shared" si="14"/>
        <v>0</v>
      </c>
    </row>
    <row r="89" spans="1:10" ht="15.75" customHeight="1">
      <c r="A89" s="152" t="s">
        <v>116</v>
      </c>
      <c r="B89" s="145" t="s">
        <v>117</v>
      </c>
      <c r="C89" s="36">
        <v>2</v>
      </c>
      <c r="D89" s="141"/>
      <c r="E89" s="151"/>
      <c r="F89" s="36">
        <f t="shared" si="13"/>
        <v>2</v>
      </c>
      <c r="G89" s="142">
        <v>1924.17</v>
      </c>
      <c r="H89" s="143">
        <f t="shared" si="14"/>
        <v>3848.34</v>
      </c>
    </row>
    <row r="90" spans="1:10" ht="15.75" customHeight="1">
      <c r="A90" s="152" t="s">
        <v>116</v>
      </c>
      <c r="B90" s="145" t="s">
        <v>117</v>
      </c>
      <c r="C90" s="36">
        <v>5</v>
      </c>
      <c r="D90" s="141"/>
      <c r="E90" s="151"/>
      <c r="F90" s="36">
        <f t="shared" si="13"/>
        <v>5</v>
      </c>
      <c r="G90" s="142">
        <v>1867.29</v>
      </c>
      <c r="H90" s="143">
        <f t="shared" si="14"/>
        <v>9336.4500000000007</v>
      </c>
    </row>
    <row r="91" spans="1:10" ht="15.75" customHeight="1">
      <c r="A91" s="146" t="s">
        <v>118</v>
      </c>
      <c r="B91" s="145" t="s">
        <v>115</v>
      </c>
      <c r="C91" s="36">
        <v>6</v>
      </c>
      <c r="D91" s="141"/>
      <c r="E91" s="151"/>
      <c r="F91" s="36">
        <f t="shared" si="13"/>
        <v>6</v>
      </c>
      <c r="G91" s="142">
        <v>1758</v>
      </c>
      <c r="H91" s="143">
        <f t="shared" si="14"/>
        <v>10548</v>
      </c>
    </row>
    <row r="92" spans="1:10" ht="15.75" customHeight="1">
      <c r="A92" s="146" t="s">
        <v>118</v>
      </c>
      <c r="B92" s="145" t="s">
        <v>117</v>
      </c>
      <c r="C92" s="36">
        <v>1</v>
      </c>
      <c r="D92" s="141"/>
      <c r="E92" s="151"/>
      <c r="F92" s="36">
        <f t="shared" si="13"/>
        <v>1</v>
      </c>
      <c r="G92" s="142">
        <v>2549.0300000000002</v>
      </c>
      <c r="H92" s="143">
        <f t="shared" si="14"/>
        <v>2549.0300000000002</v>
      </c>
    </row>
    <row r="93" spans="1:10" ht="15.75" customHeight="1">
      <c r="A93" s="146" t="s">
        <v>118</v>
      </c>
      <c r="B93" s="145" t="s">
        <v>117</v>
      </c>
      <c r="C93" s="36">
        <v>3</v>
      </c>
      <c r="D93" s="141"/>
      <c r="E93" s="151"/>
      <c r="F93" s="36">
        <f t="shared" si="13"/>
        <v>3</v>
      </c>
      <c r="G93" s="142">
        <v>2279.6799999999998</v>
      </c>
      <c r="H93" s="143">
        <f t="shared" si="14"/>
        <v>6839.0399999999991</v>
      </c>
      <c r="J93" s="149"/>
    </row>
    <row r="94" spans="1:10" ht="15.75" customHeight="1">
      <c r="A94" s="157" t="s">
        <v>119</v>
      </c>
      <c r="B94" s="145" t="s">
        <v>115</v>
      </c>
      <c r="C94" s="36">
        <v>-4.0000000000000036E-3</v>
      </c>
      <c r="D94" s="148"/>
      <c r="E94" s="15"/>
      <c r="F94" s="36">
        <f t="shared" si="13"/>
        <v>-4.0000000000000036E-3</v>
      </c>
      <c r="G94" s="142">
        <v>1585.2</v>
      </c>
      <c r="H94" s="143">
        <v>0</v>
      </c>
      <c r="J94" s="149"/>
    </row>
    <row r="95" spans="1:10" ht="15.75" customHeight="1">
      <c r="A95" s="157" t="s">
        <v>119</v>
      </c>
      <c r="B95" s="145" t="s">
        <v>117</v>
      </c>
      <c r="C95" s="36">
        <v>0</v>
      </c>
      <c r="D95" s="148"/>
      <c r="E95" s="15"/>
      <c r="F95" s="36">
        <f t="shared" si="13"/>
        <v>0</v>
      </c>
      <c r="G95" s="142">
        <v>1780.53</v>
      </c>
      <c r="H95" s="143">
        <f t="shared" ref="H95:H122" si="15">F95*G95</f>
        <v>0</v>
      </c>
    </row>
    <row r="96" spans="1:10" ht="15.75" customHeight="1">
      <c r="A96" s="157" t="s">
        <v>119</v>
      </c>
      <c r="B96" s="145" t="s">
        <v>117</v>
      </c>
      <c r="C96" s="36">
        <v>4</v>
      </c>
      <c r="D96" s="148"/>
      <c r="E96" s="15"/>
      <c r="F96" s="36">
        <f t="shared" si="13"/>
        <v>4</v>
      </c>
      <c r="G96" s="142">
        <v>1669.47</v>
      </c>
      <c r="H96" s="143">
        <f t="shared" si="15"/>
        <v>6677.88</v>
      </c>
    </row>
    <row r="97" spans="1:10" ht="15.75" customHeight="1">
      <c r="A97" s="144" t="s">
        <v>120</v>
      </c>
      <c r="B97" s="145" t="s">
        <v>121</v>
      </c>
      <c r="C97" s="36">
        <v>0</v>
      </c>
      <c r="D97" s="141"/>
      <c r="E97" s="15"/>
      <c r="F97" s="36">
        <f t="shared" si="13"/>
        <v>0</v>
      </c>
      <c r="G97" s="142">
        <v>498</v>
      </c>
      <c r="H97" s="143">
        <f t="shared" si="15"/>
        <v>0</v>
      </c>
      <c r="J97" s="149"/>
    </row>
    <row r="98" spans="1:10" ht="15.75" customHeight="1">
      <c r="A98" s="144" t="s">
        <v>122</v>
      </c>
      <c r="B98" s="145" t="s">
        <v>121</v>
      </c>
      <c r="C98" s="36">
        <v>125</v>
      </c>
      <c r="D98" s="141"/>
      <c r="E98" s="15"/>
      <c r="F98" s="36">
        <f t="shared" si="13"/>
        <v>125</v>
      </c>
      <c r="G98" s="142">
        <v>471.21600000000001</v>
      </c>
      <c r="H98" s="143">
        <f t="shared" si="15"/>
        <v>58902</v>
      </c>
    </row>
    <row r="99" spans="1:10" ht="15.75" customHeight="1">
      <c r="A99" s="157" t="s">
        <v>123</v>
      </c>
      <c r="B99" s="145" t="s">
        <v>117</v>
      </c>
      <c r="C99" s="36">
        <v>0</v>
      </c>
      <c r="D99" s="148"/>
      <c r="E99" s="15"/>
      <c r="F99" s="36">
        <f t="shared" si="13"/>
        <v>0</v>
      </c>
      <c r="G99" s="142">
        <v>1891.98</v>
      </c>
      <c r="H99" s="143">
        <f t="shared" si="15"/>
        <v>0</v>
      </c>
    </row>
    <row r="100" spans="1:10" ht="15.75" customHeight="1">
      <c r="A100" s="157" t="s">
        <v>124</v>
      </c>
      <c r="B100" s="145" t="s">
        <v>117</v>
      </c>
      <c r="C100" s="36">
        <v>2</v>
      </c>
      <c r="D100" s="148"/>
      <c r="E100" s="15"/>
      <c r="F100" s="36">
        <f t="shared" si="13"/>
        <v>2</v>
      </c>
      <c r="G100" s="142">
        <v>1711.09</v>
      </c>
      <c r="H100" s="143">
        <f t="shared" si="15"/>
        <v>3422.18</v>
      </c>
    </row>
    <row r="101" spans="1:10" ht="15.75" customHeight="1">
      <c r="A101" s="146" t="s">
        <v>125</v>
      </c>
      <c r="B101" s="145" t="s">
        <v>126</v>
      </c>
      <c r="C101" s="36">
        <v>0</v>
      </c>
      <c r="D101" s="141"/>
      <c r="E101" s="151"/>
      <c r="F101" s="272">
        <v>0</v>
      </c>
      <c r="G101" s="142">
        <v>743.29</v>
      </c>
      <c r="H101" s="143">
        <f t="shared" si="15"/>
        <v>0</v>
      </c>
    </row>
    <row r="102" spans="1:10" ht="15.75" customHeight="1">
      <c r="A102" s="144" t="s">
        <v>128</v>
      </c>
      <c r="B102" s="145" t="s">
        <v>126</v>
      </c>
      <c r="C102" s="36">
        <v>164</v>
      </c>
      <c r="D102" s="141"/>
      <c r="E102" s="15"/>
      <c r="F102" s="36">
        <f t="shared" ref="F102:F128" si="16">C102+D102-E102</f>
        <v>164</v>
      </c>
      <c r="G102" s="142">
        <v>559.19762200000002</v>
      </c>
      <c r="H102" s="143">
        <f t="shared" si="15"/>
        <v>91708.410008000006</v>
      </c>
      <c r="I102" s="161"/>
    </row>
    <row r="103" spans="1:10" ht="15.75" customHeight="1">
      <c r="A103" s="144" t="s">
        <v>129</v>
      </c>
      <c r="B103" s="145" t="s">
        <v>115</v>
      </c>
      <c r="C103" s="36">
        <v>275</v>
      </c>
      <c r="D103" s="148"/>
      <c r="E103" s="15"/>
      <c r="F103" s="36">
        <f t="shared" si="16"/>
        <v>275</v>
      </c>
      <c r="G103" s="142">
        <v>384</v>
      </c>
      <c r="H103" s="143">
        <f t="shared" si="15"/>
        <v>105600</v>
      </c>
    </row>
    <row r="104" spans="1:10" ht="15.75" customHeight="1">
      <c r="A104" s="144" t="s">
        <v>130</v>
      </c>
      <c r="B104" s="145" t="s">
        <v>117</v>
      </c>
      <c r="C104" s="36">
        <v>5</v>
      </c>
      <c r="D104" s="141"/>
      <c r="E104" s="151"/>
      <c r="F104" s="36">
        <f t="shared" si="16"/>
        <v>5</v>
      </c>
      <c r="G104" s="142">
        <v>398</v>
      </c>
      <c r="H104" s="143">
        <f t="shared" si="15"/>
        <v>1990</v>
      </c>
    </row>
    <row r="105" spans="1:10" ht="15.75" customHeight="1">
      <c r="A105" s="144" t="s">
        <v>131</v>
      </c>
      <c r="B105" s="145" t="s">
        <v>117</v>
      </c>
      <c r="C105" s="36">
        <v>300</v>
      </c>
      <c r="D105" s="141"/>
      <c r="E105" s="15">
        <v>25</v>
      </c>
      <c r="F105" s="36">
        <f t="shared" si="16"/>
        <v>275</v>
      </c>
      <c r="G105" s="142">
        <v>427</v>
      </c>
      <c r="H105" s="143">
        <f t="shared" si="15"/>
        <v>117425</v>
      </c>
    </row>
    <row r="106" spans="1:10" ht="15.75" customHeight="1">
      <c r="A106" s="144" t="s">
        <v>132</v>
      </c>
      <c r="B106" s="145" t="s">
        <v>117</v>
      </c>
      <c r="C106" s="36">
        <v>5</v>
      </c>
      <c r="D106" s="141"/>
      <c r="E106" s="151"/>
      <c r="F106" s="36">
        <f t="shared" si="16"/>
        <v>5</v>
      </c>
      <c r="G106" s="142">
        <v>688.59</v>
      </c>
      <c r="H106" s="143">
        <f t="shared" si="15"/>
        <v>3442.9500000000003</v>
      </c>
    </row>
    <row r="107" spans="1:10" ht="15.75" customHeight="1">
      <c r="A107" s="157" t="s">
        <v>133</v>
      </c>
      <c r="B107" s="145" t="s">
        <v>117</v>
      </c>
      <c r="C107" s="36">
        <v>50</v>
      </c>
      <c r="D107" s="148"/>
      <c r="E107" s="15"/>
      <c r="F107" s="36">
        <f t="shared" si="16"/>
        <v>50</v>
      </c>
      <c r="G107" s="142">
        <v>522.19000000000005</v>
      </c>
      <c r="H107" s="143">
        <f t="shared" si="15"/>
        <v>26109.500000000004</v>
      </c>
    </row>
    <row r="108" spans="1:10" ht="15.75" customHeight="1">
      <c r="A108" s="144" t="s">
        <v>134</v>
      </c>
      <c r="B108" s="145" t="s">
        <v>117</v>
      </c>
      <c r="C108" s="36">
        <v>10</v>
      </c>
      <c r="D108" s="141"/>
      <c r="E108" s="151"/>
      <c r="F108" s="36">
        <f t="shared" si="16"/>
        <v>10</v>
      </c>
      <c r="G108" s="142">
        <v>504</v>
      </c>
      <c r="H108" s="143">
        <f t="shared" si="15"/>
        <v>5040</v>
      </c>
    </row>
    <row r="109" spans="1:10" ht="15.75" customHeight="1">
      <c r="A109" s="144" t="s">
        <v>135</v>
      </c>
      <c r="B109" s="145" t="s">
        <v>117</v>
      </c>
      <c r="C109" s="36">
        <v>125</v>
      </c>
      <c r="D109" s="141"/>
      <c r="E109" s="15"/>
      <c r="F109" s="36">
        <f t="shared" si="16"/>
        <v>125</v>
      </c>
      <c r="G109" s="142">
        <v>514</v>
      </c>
      <c r="H109" s="143">
        <f t="shared" si="15"/>
        <v>64250</v>
      </c>
    </row>
    <row r="110" spans="1:10" ht="15.75" customHeight="1">
      <c r="A110" s="157" t="s">
        <v>136</v>
      </c>
      <c r="B110" s="145" t="s">
        <v>117</v>
      </c>
      <c r="C110" s="36">
        <v>60</v>
      </c>
      <c r="D110" s="148"/>
      <c r="E110" s="15"/>
      <c r="F110" s="36">
        <f t="shared" si="16"/>
        <v>60</v>
      </c>
      <c r="G110" s="142">
        <v>557</v>
      </c>
      <c r="H110" s="143">
        <f t="shared" si="15"/>
        <v>33420</v>
      </c>
      <c r="J110" s="273"/>
    </row>
    <row r="111" spans="1:10" ht="15.75" customHeight="1">
      <c r="A111" s="157" t="s">
        <v>137</v>
      </c>
      <c r="B111" s="145" t="s">
        <v>117</v>
      </c>
      <c r="C111" s="36">
        <v>40</v>
      </c>
      <c r="D111" s="148"/>
      <c r="E111" s="15"/>
      <c r="F111" s="36">
        <f t="shared" si="16"/>
        <v>40</v>
      </c>
      <c r="G111" s="142">
        <v>524</v>
      </c>
      <c r="H111" s="143">
        <f t="shared" si="15"/>
        <v>20960</v>
      </c>
    </row>
    <row r="112" spans="1:10" ht="15.75" customHeight="1">
      <c r="A112" s="157" t="s">
        <v>138</v>
      </c>
      <c r="B112" s="145" t="s">
        <v>117</v>
      </c>
      <c r="C112" s="36">
        <v>15</v>
      </c>
      <c r="D112" s="148"/>
      <c r="E112" s="15"/>
      <c r="F112" s="36">
        <f t="shared" si="16"/>
        <v>15</v>
      </c>
      <c r="G112" s="142">
        <v>689.75</v>
      </c>
      <c r="H112" s="143">
        <f t="shared" si="15"/>
        <v>10346.25</v>
      </c>
    </row>
    <row r="113" spans="1:10" ht="15.75" customHeight="1">
      <c r="A113" s="157" t="s">
        <v>139</v>
      </c>
      <c r="B113" s="145" t="s">
        <v>117</v>
      </c>
      <c r="C113" s="36">
        <v>35</v>
      </c>
      <c r="D113" s="148"/>
      <c r="E113" s="15"/>
      <c r="F113" s="36">
        <f t="shared" si="16"/>
        <v>35</v>
      </c>
      <c r="G113" s="142">
        <v>629.27</v>
      </c>
      <c r="H113" s="143">
        <f t="shared" si="15"/>
        <v>22024.45</v>
      </c>
    </row>
    <row r="114" spans="1:10" ht="15.75" customHeight="1">
      <c r="A114" s="157" t="s">
        <v>140</v>
      </c>
      <c r="B114" s="145" t="s">
        <v>117</v>
      </c>
      <c r="C114" s="36">
        <v>60</v>
      </c>
      <c r="D114" s="148"/>
      <c r="E114" s="15"/>
      <c r="F114" s="36">
        <f t="shared" si="16"/>
        <v>60</v>
      </c>
      <c r="G114" s="142">
        <v>532.12</v>
      </c>
      <c r="H114" s="143">
        <f t="shared" si="15"/>
        <v>31927.200000000001</v>
      </c>
    </row>
    <row r="115" spans="1:10" ht="15.75" customHeight="1">
      <c r="A115" s="146" t="s">
        <v>141</v>
      </c>
      <c r="B115" s="145" t="s">
        <v>108</v>
      </c>
      <c r="C115" s="36">
        <v>650</v>
      </c>
      <c r="D115" s="141"/>
      <c r="E115" s="151"/>
      <c r="F115" s="36">
        <f t="shared" si="16"/>
        <v>650</v>
      </c>
      <c r="G115" s="142">
        <v>60</v>
      </c>
      <c r="H115" s="143">
        <f t="shared" si="15"/>
        <v>39000</v>
      </c>
    </row>
    <row r="116" spans="1:10" ht="15.75" customHeight="1">
      <c r="A116" s="144" t="s">
        <v>142</v>
      </c>
      <c r="B116" s="145" t="s">
        <v>143</v>
      </c>
      <c r="C116" s="36">
        <v>25</v>
      </c>
      <c r="D116" s="141"/>
      <c r="E116" s="151"/>
      <c r="F116" s="36">
        <f t="shared" si="16"/>
        <v>25</v>
      </c>
      <c r="G116" s="142">
        <v>84</v>
      </c>
      <c r="H116" s="143">
        <f t="shared" si="15"/>
        <v>2100</v>
      </c>
    </row>
    <row r="117" spans="1:10" ht="15.75" customHeight="1">
      <c r="A117" s="157" t="s">
        <v>144</v>
      </c>
      <c r="B117" s="145" t="s">
        <v>117</v>
      </c>
      <c r="C117" s="36">
        <v>0</v>
      </c>
      <c r="D117" s="148"/>
      <c r="E117" s="15"/>
      <c r="F117" s="36">
        <f t="shared" si="16"/>
        <v>0</v>
      </c>
      <c r="G117" s="142">
        <v>194.15</v>
      </c>
      <c r="H117" s="143">
        <f t="shared" si="15"/>
        <v>0</v>
      </c>
    </row>
    <row r="118" spans="1:10" ht="15.75" customHeight="1">
      <c r="A118" s="157" t="s">
        <v>144</v>
      </c>
      <c r="B118" s="145" t="s">
        <v>117</v>
      </c>
      <c r="C118" s="36">
        <v>100</v>
      </c>
      <c r="D118" s="148"/>
      <c r="E118" s="15"/>
      <c r="F118" s="36">
        <f t="shared" si="16"/>
        <v>100</v>
      </c>
      <c r="G118" s="142">
        <v>179.24</v>
      </c>
      <c r="H118" s="143">
        <f t="shared" si="15"/>
        <v>17924</v>
      </c>
    </row>
    <row r="119" spans="1:10" ht="15.75" customHeight="1">
      <c r="A119" s="157" t="s">
        <v>145</v>
      </c>
      <c r="B119" s="145" t="s">
        <v>146</v>
      </c>
      <c r="C119" s="36">
        <v>25</v>
      </c>
      <c r="D119" s="148"/>
      <c r="E119" s="15"/>
      <c r="F119" s="36">
        <f t="shared" si="16"/>
        <v>25</v>
      </c>
      <c r="G119" s="142">
        <v>851.5</v>
      </c>
      <c r="H119" s="143">
        <f t="shared" si="15"/>
        <v>21287.5</v>
      </c>
    </row>
    <row r="120" spans="1:10" ht="15.75" customHeight="1">
      <c r="A120" s="157" t="s">
        <v>147</v>
      </c>
      <c r="B120" s="145" t="s">
        <v>148</v>
      </c>
      <c r="C120" s="36">
        <v>0</v>
      </c>
      <c r="D120" s="148"/>
      <c r="E120" s="15"/>
      <c r="F120" s="36">
        <f t="shared" si="16"/>
        <v>0</v>
      </c>
      <c r="G120" s="142">
        <v>152.5</v>
      </c>
      <c r="H120" s="143">
        <f t="shared" si="15"/>
        <v>0</v>
      </c>
    </row>
    <row r="121" spans="1:10" ht="15.75" customHeight="1">
      <c r="A121" s="157" t="s">
        <v>147</v>
      </c>
      <c r="B121" s="145" t="s">
        <v>149</v>
      </c>
      <c r="C121" s="36">
        <v>0</v>
      </c>
      <c r="D121" s="148"/>
      <c r="E121" s="15"/>
      <c r="F121" s="36">
        <f t="shared" si="16"/>
        <v>0</v>
      </c>
      <c r="G121" s="142">
        <v>173</v>
      </c>
      <c r="H121" s="143">
        <f t="shared" si="15"/>
        <v>0</v>
      </c>
    </row>
    <row r="122" spans="1:10" ht="20.25" customHeight="1">
      <c r="A122" s="157" t="s">
        <v>150</v>
      </c>
      <c r="B122" s="145" t="s">
        <v>151</v>
      </c>
      <c r="C122" s="36">
        <v>5000</v>
      </c>
      <c r="D122" s="148"/>
      <c r="E122" s="15"/>
      <c r="F122" s="36">
        <f t="shared" si="16"/>
        <v>5000</v>
      </c>
      <c r="G122" s="142">
        <v>143</v>
      </c>
      <c r="H122" s="143">
        <f t="shared" si="15"/>
        <v>715000</v>
      </c>
      <c r="J122" s="149"/>
    </row>
    <row r="123" spans="1:10" ht="15.75" customHeight="1">
      <c r="A123" s="157" t="s">
        <v>850</v>
      </c>
      <c r="B123" s="145" t="s">
        <v>851</v>
      </c>
      <c r="C123" s="36">
        <v>0</v>
      </c>
      <c r="D123" s="148"/>
      <c r="E123" s="15"/>
      <c r="F123" s="36">
        <f t="shared" si="16"/>
        <v>0</v>
      </c>
      <c r="G123" s="142">
        <v>149</v>
      </c>
      <c r="H123" s="143">
        <f t="shared" ref="H123:H124" si="17">G123*F123</f>
        <v>0</v>
      </c>
    </row>
    <row r="124" spans="1:10" ht="15.75" customHeight="1">
      <c r="A124" s="158" t="s">
        <v>1245</v>
      </c>
      <c r="B124" s="145" t="s">
        <v>1246</v>
      </c>
      <c r="C124" s="36">
        <v>200</v>
      </c>
      <c r="D124" s="148"/>
      <c r="E124" s="15"/>
      <c r="F124" s="36">
        <f t="shared" si="16"/>
        <v>200</v>
      </c>
      <c r="G124" s="142">
        <v>1013.48</v>
      </c>
      <c r="H124" s="143">
        <f t="shared" si="17"/>
        <v>202696</v>
      </c>
    </row>
    <row r="125" spans="1:10" ht="15.75" customHeight="1">
      <c r="A125" s="157" t="s">
        <v>152</v>
      </c>
      <c r="B125" s="145" t="s">
        <v>153</v>
      </c>
      <c r="C125" s="36">
        <v>35.887999999999998</v>
      </c>
      <c r="D125" s="148"/>
      <c r="E125" s="15"/>
      <c r="F125" s="36">
        <f t="shared" si="16"/>
        <v>35.887999999999998</v>
      </c>
      <c r="G125" s="142">
        <v>2196.6</v>
      </c>
      <c r="H125" s="143">
        <f t="shared" ref="H125:H128" si="18">F125*G125</f>
        <v>78831.580799999996</v>
      </c>
    </row>
    <row r="126" spans="1:10" ht="15.75" customHeight="1">
      <c r="A126" s="146" t="s">
        <v>154</v>
      </c>
      <c r="B126" s="145" t="s">
        <v>155</v>
      </c>
      <c r="C126" s="36">
        <v>920</v>
      </c>
      <c r="D126" s="141"/>
      <c r="E126" s="151"/>
      <c r="F126" s="36">
        <f t="shared" si="16"/>
        <v>920</v>
      </c>
      <c r="G126" s="142">
        <v>45</v>
      </c>
      <c r="H126" s="143">
        <f t="shared" si="18"/>
        <v>41400</v>
      </c>
    </row>
    <row r="127" spans="1:10" ht="15.75" customHeight="1">
      <c r="A127" s="163" t="s">
        <v>156</v>
      </c>
      <c r="B127" s="164" t="s">
        <v>117</v>
      </c>
      <c r="C127" s="36">
        <v>0</v>
      </c>
      <c r="D127" s="148"/>
      <c r="E127" s="15"/>
      <c r="F127" s="36">
        <f t="shared" si="16"/>
        <v>0</v>
      </c>
      <c r="G127" s="165">
        <v>168.11</v>
      </c>
      <c r="H127" s="143">
        <f t="shared" si="18"/>
        <v>0</v>
      </c>
    </row>
    <row r="128" spans="1:10" ht="15.75" customHeight="1">
      <c r="A128" s="163" t="s">
        <v>1303</v>
      </c>
      <c r="B128" s="164" t="s">
        <v>117</v>
      </c>
      <c r="C128" s="36">
        <v>24.6</v>
      </c>
      <c r="D128" s="148"/>
      <c r="E128" s="15"/>
      <c r="F128" s="36">
        <f t="shared" si="16"/>
        <v>24.6</v>
      </c>
      <c r="G128" s="165">
        <v>129</v>
      </c>
      <c r="H128" s="143">
        <f t="shared" si="18"/>
        <v>3173.4</v>
      </c>
    </row>
    <row r="129" spans="1:10" ht="15.75" customHeight="1">
      <c r="A129" s="163" t="s">
        <v>159</v>
      </c>
      <c r="B129" s="164"/>
      <c r="C129" s="36"/>
      <c r="D129" s="15"/>
      <c r="E129" s="15"/>
      <c r="F129" s="36"/>
      <c r="G129" s="165"/>
      <c r="H129" s="143">
        <f>G129*F129</f>
        <v>0</v>
      </c>
    </row>
    <row r="130" spans="1:10" ht="15.75" customHeight="1">
      <c r="A130" s="167" t="s">
        <v>160</v>
      </c>
      <c r="B130" s="168"/>
      <c r="C130" s="169">
        <f t="shared" ref="C130:F130" si="19">SUM(C74:C129)</f>
        <v>19257.483999999997</v>
      </c>
      <c r="D130" s="170">
        <f t="shared" si="19"/>
        <v>0</v>
      </c>
      <c r="E130" s="170">
        <f t="shared" si="19"/>
        <v>503</v>
      </c>
      <c r="F130" s="171">
        <f t="shared" si="19"/>
        <v>18754.483999999997</v>
      </c>
      <c r="G130" s="172"/>
      <c r="H130" s="173">
        <f>SUM(H74:H129)</f>
        <v>2614844.1608079998</v>
      </c>
    </row>
    <row r="131" spans="1:10" ht="15.75" customHeight="1"/>
    <row r="132" spans="1:10" ht="15.75" customHeight="1">
      <c r="A132" s="535" t="s">
        <v>161</v>
      </c>
      <c r="B132" s="536"/>
      <c r="C132" s="536"/>
      <c r="D132" s="536"/>
      <c r="E132" s="536"/>
      <c r="F132" s="536"/>
      <c r="G132" s="536"/>
      <c r="H132" s="536"/>
      <c r="I132" s="1"/>
    </row>
    <row r="133" spans="1:10" ht="15.75" customHeight="1">
      <c r="A133" s="174" t="s">
        <v>162</v>
      </c>
      <c r="B133" s="175" t="s">
        <v>40</v>
      </c>
      <c r="C133" s="176" t="s">
        <v>163</v>
      </c>
      <c r="D133" s="177" t="s">
        <v>42</v>
      </c>
      <c r="E133" s="178" t="s">
        <v>43</v>
      </c>
      <c r="F133" s="176" t="s">
        <v>164</v>
      </c>
      <c r="G133" s="179" t="s">
        <v>96</v>
      </c>
      <c r="H133" s="180" t="s">
        <v>55</v>
      </c>
    </row>
    <row r="134" spans="1:10" ht="15.75" customHeight="1">
      <c r="A134" s="182" t="s">
        <v>165</v>
      </c>
      <c r="B134" s="140" t="s">
        <v>166</v>
      </c>
      <c r="C134" s="183">
        <v>206.95</v>
      </c>
      <c r="D134" s="184"/>
      <c r="E134" s="185"/>
      <c r="F134" s="183">
        <f t="shared" ref="F134:F160" si="20">C134+D134-E134</f>
        <v>206.95</v>
      </c>
      <c r="G134" s="186">
        <v>605</v>
      </c>
      <c r="H134" s="187">
        <f t="shared" ref="H134:H160" si="21">F134*G134</f>
        <v>125204.75</v>
      </c>
      <c r="J134" s="149"/>
    </row>
    <row r="135" spans="1:10" ht="15.75" customHeight="1">
      <c r="A135" s="163" t="s">
        <v>167</v>
      </c>
      <c r="B135" s="145" t="s">
        <v>166</v>
      </c>
      <c r="C135" s="36">
        <v>214.6</v>
      </c>
      <c r="D135" s="148"/>
      <c r="E135" s="15"/>
      <c r="F135" s="183">
        <f t="shared" si="20"/>
        <v>214.6</v>
      </c>
      <c r="G135" s="17">
        <v>605</v>
      </c>
      <c r="H135" s="187">
        <f t="shared" si="21"/>
        <v>129833</v>
      </c>
      <c r="J135" s="149"/>
    </row>
    <row r="136" spans="1:10" ht="15.75" customHeight="1">
      <c r="A136" s="163" t="s">
        <v>168</v>
      </c>
      <c r="B136" s="145" t="s">
        <v>166</v>
      </c>
      <c r="C136" s="36">
        <v>220.32</v>
      </c>
      <c r="D136" s="148"/>
      <c r="E136" s="15"/>
      <c r="F136" s="183">
        <f t="shared" si="20"/>
        <v>220.32</v>
      </c>
      <c r="G136" s="17">
        <v>605</v>
      </c>
      <c r="H136" s="187">
        <f t="shared" si="21"/>
        <v>133293.6</v>
      </c>
      <c r="J136" s="166"/>
    </row>
    <row r="137" spans="1:10" ht="15.75" customHeight="1">
      <c r="A137" s="163" t="s">
        <v>169</v>
      </c>
      <c r="B137" s="145" t="s">
        <v>166</v>
      </c>
      <c r="C137" s="36">
        <v>202.4</v>
      </c>
      <c r="D137" s="148"/>
      <c r="E137" s="15"/>
      <c r="F137" s="183">
        <f t="shared" si="20"/>
        <v>202.4</v>
      </c>
      <c r="G137" s="17">
        <v>605</v>
      </c>
      <c r="H137" s="187">
        <f t="shared" si="21"/>
        <v>122452</v>
      </c>
      <c r="J137" s="149"/>
    </row>
    <row r="138" spans="1:10" ht="15.75" customHeight="1">
      <c r="A138" s="189" t="s">
        <v>170</v>
      </c>
      <c r="B138" s="145" t="s">
        <v>166</v>
      </c>
      <c r="C138" s="183">
        <v>350.47</v>
      </c>
      <c r="D138" s="184"/>
      <c r="E138" s="15"/>
      <c r="F138" s="183">
        <f t="shared" si="20"/>
        <v>350.47</v>
      </c>
      <c r="G138" s="190">
        <v>625</v>
      </c>
      <c r="H138" s="187">
        <f t="shared" si="21"/>
        <v>219043.75000000003</v>
      </c>
    </row>
    <row r="139" spans="1:10" ht="15.75" customHeight="1">
      <c r="A139" s="189" t="s">
        <v>171</v>
      </c>
      <c r="B139" s="145" t="s">
        <v>166</v>
      </c>
      <c r="C139" s="183">
        <v>180.15</v>
      </c>
      <c r="D139" s="184"/>
      <c r="E139" s="15"/>
      <c r="F139" s="183">
        <f t="shared" si="20"/>
        <v>180.15</v>
      </c>
      <c r="G139" s="17">
        <v>692</v>
      </c>
      <c r="H139" s="187">
        <f t="shared" si="21"/>
        <v>124663.8</v>
      </c>
    </row>
    <row r="140" spans="1:10" ht="15.75" customHeight="1">
      <c r="A140" s="189" t="s">
        <v>1304</v>
      </c>
      <c r="B140" s="145" t="s">
        <v>166</v>
      </c>
      <c r="C140" s="36">
        <v>274</v>
      </c>
      <c r="D140" s="184"/>
      <c r="E140" s="15"/>
      <c r="F140" s="183">
        <f t="shared" si="20"/>
        <v>274</v>
      </c>
      <c r="G140" s="17">
        <v>682</v>
      </c>
      <c r="H140" s="187">
        <f t="shared" si="21"/>
        <v>186868</v>
      </c>
    </row>
    <row r="141" spans="1:10" ht="15.75" customHeight="1">
      <c r="A141" s="189" t="s">
        <v>173</v>
      </c>
      <c r="B141" s="145" t="s">
        <v>166</v>
      </c>
      <c r="C141" s="183">
        <v>0</v>
      </c>
      <c r="D141" s="184"/>
      <c r="E141" s="15"/>
      <c r="F141" s="183">
        <f t="shared" si="20"/>
        <v>0</v>
      </c>
      <c r="G141" s="17">
        <v>414</v>
      </c>
      <c r="H141" s="187">
        <f t="shared" si="21"/>
        <v>0</v>
      </c>
    </row>
    <row r="142" spans="1:10" ht="15.75" customHeight="1">
      <c r="A142" s="191" t="s">
        <v>174</v>
      </c>
      <c r="B142" s="192" t="s">
        <v>175</v>
      </c>
      <c r="C142" s="36">
        <v>17245</v>
      </c>
      <c r="D142" s="148"/>
      <c r="E142" s="15"/>
      <c r="F142" s="183">
        <f t="shared" si="20"/>
        <v>17245</v>
      </c>
      <c r="G142" s="17">
        <v>17.399999999999999</v>
      </c>
      <c r="H142" s="187">
        <f t="shared" si="21"/>
        <v>300063</v>
      </c>
      <c r="J142" s="181"/>
    </row>
    <row r="143" spans="1:10" ht="15.75" customHeight="1">
      <c r="A143" s="163" t="s">
        <v>176</v>
      </c>
      <c r="B143" s="15" t="s">
        <v>177</v>
      </c>
      <c r="C143" s="36">
        <v>0</v>
      </c>
      <c r="D143" s="148"/>
      <c r="E143" s="15"/>
      <c r="F143" s="183">
        <f t="shared" si="20"/>
        <v>0</v>
      </c>
      <c r="G143" s="17">
        <v>3.86</v>
      </c>
      <c r="H143" s="187">
        <f t="shared" si="21"/>
        <v>0</v>
      </c>
      <c r="J143" s="188"/>
    </row>
    <row r="144" spans="1:10" ht="15.75" customHeight="1">
      <c r="A144" s="163" t="s">
        <v>178</v>
      </c>
      <c r="B144" s="145" t="s">
        <v>179</v>
      </c>
      <c r="C144" s="36">
        <v>91</v>
      </c>
      <c r="D144" s="148"/>
      <c r="E144" s="15">
        <v>4</v>
      </c>
      <c r="F144" s="183">
        <f t="shared" si="20"/>
        <v>87</v>
      </c>
      <c r="G144" s="17">
        <v>432.82</v>
      </c>
      <c r="H144" s="187">
        <f t="shared" si="21"/>
        <v>37655.339999999997</v>
      </c>
      <c r="J144" s="188"/>
    </row>
    <row r="145" spans="1:10" ht="15.75" customHeight="1">
      <c r="A145" s="163" t="s">
        <v>180</v>
      </c>
      <c r="B145" s="145" t="s">
        <v>179</v>
      </c>
      <c r="C145" s="36">
        <v>0</v>
      </c>
      <c r="D145" s="148"/>
      <c r="E145" s="15"/>
      <c r="F145" s="183">
        <f t="shared" si="20"/>
        <v>0</v>
      </c>
      <c r="G145" s="17">
        <v>4</v>
      </c>
      <c r="H145" s="187">
        <f t="shared" si="21"/>
        <v>0</v>
      </c>
      <c r="J145" s="188"/>
    </row>
    <row r="146" spans="1:10" ht="15.75" customHeight="1">
      <c r="A146" s="146" t="s">
        <v>181</v>
      </c>
      <c r="B146" s="145" t="s">
        <v>179</v>
      </c>
      <c r="C146" s="36">
        <v>1077</v>
      </c>
      <c r="D146" s="148"/>
      <c r="E146" s="15"/>
      <c r="F146" s="183">
        <f t="shared" si="20"/>
        <v>1077</v>
      </c>
      <c r="G146" s="17">
        <v>2.9</v>
      </c>
      <c r="H146" s="187">
        <f t="shared" si="21"/>
        <v>3123.2999999999997</v>
      </c>
      <c r="J146" s="188"/>
    </row>
    <row r="147" spans="1:10" ht="15.75" customHeight="1">
      <c r="A147" s="146" t="s">
        <v>182</v>
      </c>
      <c r="B147" s="145" t="s">
        <v>179</v>
      </c>
      <c r="C147" s="36">
        <v>0</v>
      </c>
      <c r="D147" s="148"/>
      <c r="E147" s="15"/>
      <c r="F147" s="183">
        <f t="shared" si="20"/>
        <v>0</v>
      </c>
      <c r="G147" s="17">
        <v>499.4</v>
      </c>
      <c r="H147" s="187">
        <f t="shared" si="21"/>
        <v>0</v>
      </c>
      <c r="J147" s="149"/>
    </row>
    <row r="148" spans="1:10" ht="15.75" customHeight="1">
      <c r="A148" s="191" t="s">
        <v>183</v>
      </c>
      <c r="B148" s="193" t="s">
        <v>184</v>
      </c>
      <c r="C148" s="194">
        <v>3500</v>
      </c>
      <c r="D148" s="195"/>
      <c r="E148" s="196"/>
      <c r="F148" s="183">
        <f t="shared" si="20"/>
        <v>3500</v>
      </c>
      <c r="G148" s="197">
        <v>24.995999999999999</v>
      </c>
      <c r="H148" s="187">
        <f t="shared" si="21"/>
        <v>87486</v>
      </c>
      <c r="J148" s="149"/>
    </row>
    <row r="149" spans="1:10" ht="15.75" customHeight="1">
      <c r="A149" s="146" t="s">
        <v>185</v>
      </c>
      <c r="B149" s="145" t="s">
        <v>184</v>
      </c>
      <c r="C149" s="36">
        <v>1000</v>
      </c>
      <c r="D149" s="148"/>
      <c r="E149" s="15"/>
      <c r="F149" s="183">
        <f t="shared" si="20"/>
        <v>1000</v>
      </c>
      <c r="G149" s="17">
        <v>27.552</v>
      </c>
      <c r="H149" s="187">
        <f t="shared" si="21"/>
        <v>27552</v>
      </c>
      <c r="J149" s="274"/>
    </row>
    <row r="150" spans="1:10" ht="15.75" customHeight="1">
      <c r="A150" s="146" t="s">
        <v>186</v>
      </c>
      <c r="B150" s="145" t="s">
        <v>184</v>
      </c>
      <c r="C150" s="36">
        <v>14000</v>
      </c>
      <c r="D150" s="148"/>
      <c r="E150" s="15"/>
      <c r="F150" s="183">
        <f t="shared" si="20"/>
        <v>14000</v>
      </c>
      <c r="G150" s="17">
        <v>13.788</v>
      </c>
      <c r="H150" s="187">
        <f t="shared" si="21"/>
        <v>193032</v>
      </c>
      <c r="J150" s="274"/>
    </row>
    <row r="151" spans="1:10" ht="15.75" customHeight="1">
      <c r="A151" s="146" t="s">
        <v>187</v>
      </c>
      <c r="B151" s="145" t="s">
        <v>184</v>
      </c>
      <c r="C151" s="36">
        <v>0</v>
      </c>
      <c r="D151" s="148"/>
      <c r="E151" s="15"/>
      <c r="F151" s="183">
        <f t="shared" si="20"/>
        <v>0</v>
      </c>
      <c r="G151" s="17">
        <v>24.744</v>
      </c>
      <c r="H151" s="187">
        <f t="shared" si="21"/>
        <v>0</v>
      </c>
      <c r="J151" s="274"/>
    </row>
    <row r="152" spans="1:10" ht="15.75" customHeight="1">
      <c r="A152" s="199" t="s">
        <v>189</v>
      </c>
      <c r="B152" s="185" t="s">
        <v>190</v>
      </c>
      <c r="C152" s="183">
        <v>1280</v>
      </c>
      <c r="D152" s="184"/>
      <c r="E152" s="185"/>
      <c r="F152" s="183">
        <f t="shared" si="20"/>
        <v>1280</v>
      </c>
      <c r="G152" s="186">
        <v>33</v>
      </c>
      <c r="H152" s="187">
        <f t="shared" si="21"/>
        <v>42240</v>
      </c>
      <c r="J152" s="188"/>
    </row>
    <row r="153" spans="1:10" ht="15.75" customHeight="1">
      <c r="A153" s="200" t="s">
        <v>191</v>
      </c>
      <c r="B153" s="145" t="s">
        <v>192</v>
      </c>
      <c r="C153" s="36">
        <v>250.17999999999998</v>
      </c>
      <c r="D153" s="148"/>
      <c r="E153" s="15"/>
      <c r="F153" s="183">
        <f t="shared" si="20"/>
        <v>250.17999999999998</v>
      </c>
      <c r="G153" s="17">
        <v>715</v>
      </c>
      <c r="H153" s="187">
        <f t="shared" si="21"/>
        <v>178878.69999999998</v>
      </c>
      <c r="J153" s="188"/>
    </row>
    <row r="154" spans="1:10" ht="15.75" customHeight="1">
      <c r="A154" s="200" t="s">
        <v>193</v>
      </c>
      <c r="B154" s="145" t="s">
        <v>192</v>
      </c>
      <c r="C154" s="36">
        <v>254.45999999999998</v>
      </c>
      <c r="D154" s="148"/>
      <c r="E154" s="15">
        <v>15.4</v>
      </c>
      <c r="F154" s="183">
        <f t="shared" si="20"/>
        <v>239.05999999999997</v>
      </c>
      <c r="G154" s="17">
        <v>850</v>
      </c>
      <c r="H154" s="187">
        <f t="shared" si="21"/>
        <v>203200.99999999997</v>
      </c>
      <c r="J154" s="188"/>
    </row>
    <row r="155" spans="1:10" ht="15.75" customHeight="1">
      <c r="A155" s="200" t="s">
        <v>194</v>
      </c>
      <c r="B155" s="145" t="s">
        <v>192</v>
      </c>
      <c r="C155" s="36">
        <v>231.28</v>
      </c>
      <c r="D155" s="148"/>
      <c r="E155" s="15"/>
      <c r="F155" s="183">
        <f t="shared" si="20"/>
        <v>231.28</v>
      </c>
      <c r="G155" s="17">
        <v>850</v>
      </c>
      <c r="H155" s="187">
        <f t="shared" si="21"/>
        <v>196588</v>
      </c>
      <c r="J155" s="188"/>
    </row>
    <row r="156" spans="1:10" ht="15.75" customHeight="1">
      <c r="A156" s="146" t="s">
        <v>195</v>
      </c>
      <c r="B156" s="145" t="s">
        <v>192</v>
      </c>
      <c r="C156" s="36">
        <v>194.38</v>
      </c>
      <c r="D156" s="148"/>
      <c r="E156" s="15"/>
      <c r="F156" s="183">
        <f t="shared" si="20"/>
        <v>194.38</v>
      </c>
      <c r="G156" s="17">
        <v>741</v>
      </c>
      <c r="H156" s="187">
        <f t="shared" si="21"/>
        <v>144035.57999999999</v>
      </c>
      <c r="J156" s="188"/>
    </row>
    <row r="157" spans="1:10" ht="15.75" customHeight="1">
      <c r="A157" s="146" t="s">
        <v>196</v>
      </c>
      <c r="B157" s="145" t="s">
        <v>197</v>
      </c>
      <c r="C157" s="36">
        <v>84.750000000000014</v>
      </c>
      <c r="D157" s="148"/>
      <c r="E157" s="15">
        <v>14.1</v>
      </c>
      <c r="F157" s="183">
        <f t="shared" si="20"/>
        <v>70.65000000000002</v>
      </c>
      <c r="G157" s="17">
        <v>240</v>
      </c>
      <c r="H157" s="187">
        <f t="shared" si="21"/>
        <v>16956.000000000004</v>
      </c>
      <c r="J157" s="188"/>
    </row>
    <row r="158" spans="1:10" ht="15.75" customHeight="1">
      <c r="A158" s="146" t="s">
        <v>198</v>
      </c>
      <c r="B158" s="145" t="s">
        <v>197</v>
      </c>
      <c r="C158" s="36">
        <v>157.05000000000001</v>
      </c>
      <c r="D158" s="148"/>
      <c r="E158" s="15"/>
      <c r="F158" s="183">
        <f t="shared" si="20"/>
        <v>157.05000000000001</v>
      </c>
      <c r="G158" s="17">
        <v>280</v>
      </c>
      <c r="H158" s="187">
        <f t="shared" si="21"/>
        <v>43974</v>
      </c>
      <c r="J158" s="188"/>
    </row>
    <row r="159" spans="1:10" ht="15.75" customHeight="1">
      <c r="A159" s="146" t="s">
        <v>199</v>
      </c>
      <c r="B159" s="15" t="s">
        <v>200</v>
      </c>
      <c r="C159" s="36">
        <v>6720</v>
      </c>
      <c r="D159" s="148"/>
      <c r="E159" s="15">
        <v>6720</v>
      </c>
      <c r="F159" s="183">
        <f t="shared" si="20"/>
        <v>0</v>
      </c>
      <c r="G159" s="17">
        <v>5.3</v>
      </c>
      <c r="H159" s="187">
        <f t="shared" si="21"/>
        <v>0</v>
      </c>
      <c r="J159" s="188"/>
    </row>
    <row r="160" spans="1:10" ht="15.75" customHeight="1">
      <c r="A160" s="200" t="s">
        <v>201</v>
      </c>
      <c r="B160" s="145" t="s">
        <v>202</v>
      </c>
      <c r="C160" s="36">
        <v>0</v>
      </c>
      <c r="D160" s="148"/>
      <c r="E160" s="15"/>
      <c r="F160" s="183">
        <f t="shared" si="20"/>
        <v>0</v>
      </c>
      <c r="G160" s="17">
        <v>5</v>
      </c>
      <c r="H160" s="187">
        <f t="shared" si="21"/>
        <v>0</v>
      </c>
      <c r="J160" s="188"/>
    </row>
    <row r="161" spans="1:15" ht="15.75" customHeight="1">
      <c r="A161" s="275" t="s">
        <v>203</v>
      </c>
      <c r="B161" s="276"/>
      <c r="C161" s="169">
        <f t="shared" ref="C161:F161" si="22">SUM(C134:C160)</f>
        <v>47733.99</v>
      </c>
      <c r="D161" s="277">
        <f t="shared" si="22"/>
        <v>0</v>
      </c>
      <c r="E161" s="277">
        <f t="shared" si="22"/>
        <v>6753.5</v>
      </c>
      <c r="F161" s="169">
        <f t="shared" si="22"/>
        <v>40980.49</v>
      </c>
      <c r="G161" s="276"/>
      <c r="H161" s="278">
        <f>SUM(H134:H160)</f>
        <v>2516143.8199999998</v>
      </c>
      <c r="J161" s="188"/>
    </row>
    <row r="162" spans="1:15" ht="15.75" customHeight="1">
      <c r="J162" s="188"/>
    </row>
    <row r="163" spans="1:15" ht="15.75" customHeight="1">
      <c r="A163" s="279"/>
      <c r="B163" s="280"/>
      <c r="C163" s="279"/>
      <c r="D163" s="279"/>
      <c r="E163" s="279"/>
      <c r="F163" s="279"/>
      <c r="G163" s="279"/>
      <c r="H163" s="279"/>
      <c r="J163" s="281" t="s">
        <v>390</v>
      </c>
    </row>
    <row r="164" spans="1:15" ht="15.75" customHeight="1">
      <c r="A164" s="282" t="s">
        <v>209</v>
      </c>
      <c r="B164" s="283" t="s">
        <v>211</v>
      </c>
      <c r="C164" s="283" t="s">
        <v>391</v>
      </c>
      <c r="D164" s="284" t="s">
        <v>392</v>
      </c>
      <c r="E164" s="285" t="s">
        <v>393</v>
      </c>
      <c r="F164" s="286" t="s">
        <v>212</v>
      </c>
      <c r="G164" s="287" t="s">
        <v>214</v>
      </c>
      <c r="H164" s="283" t="s">
        <v>55</v>
      </c>
      <c r="J164" s="188">
        <f>SUM(H165:H178)</f>
        <v>28286.300000000003</v>
      </c>
    </row>
    <row r="165" spans="1:15" ht="15.75" customHeight="1">
      <c r="A165" s="288" t="s">
        <v>215</v>
      </c>
      <c r="B165" s="15" t="s">
        <v>216</v>
      </c>
      <c r="C165" s="36">
        <v>0</v>
      </c>
      <c r="D165" s="317"/>
      <c r="E165" s="318">
        <f t="shared" ref="E165:E178" si="23">C165+D165</f>
        <v>0</v>
      </c>
      <c r="F165" s="15"/>
      <c r="G165" s="15">
        <v>77</v>
      </c>
      <c r="H165" s="15">
        <f t="shared" ref="H165:H177" si="24">E165*G165</f>
        <v>0</v>
      </c>
      <c r="J165" s="24"/>
    </row>
    <row r="166" spans="1:15" ht="15.75" customHeight="1">
      <c r="A166" s="288" t="s">
        <v>218</v>
      </c>
      <c r="B166" s="15" t="s">
        <v>216</v>
      </c>
      <c r="C166" s="36">
        <v>0</v>
      </c>
      <c r="D166" s="317"/>
      <c r="E166" s="318">
        <f t="shared" si="23"/>
        <v>0</v>
      </c>
      <c r="F166" s="15"/>
      <c r="G166" s="15">
        <v>128</v>
      </c>
      <c r="H166" s="15">
        <f t="shared" si="24"/>
        <v>0</v>
      </c>
      <c r="J166" s="188"/>
    </row>
    <row r="167" spans="1:15" ht="15.75" customHeight="1">
      <c r="A167" s="288" t="s">
        <v>219</v>
      </c>
      <c r="B167" s="15" t="s">
        <v>220</v>
      </c>
      <c r="C167" s="36">
        <v>0</v>
      </c>
      <c r="D167" s="317"/>
      <c r="E167" s="318">
        <f t="shared" si="23"/>
        <v>0</v>
      </c>
      <c r="F167" s="291"/>
      <c r="G167" s="15">
        <v>77</v>
      </c>
      <c r="H167" s="15">
        <f t="shared" si="24"/>
        <v>0</v>
      </c>
      <c r="J167" s="188"/>
    </row>
    <row r="168" spans="1:15" ht="15.75" customHeight="1">
      <c r="A168" s="288" t="s">
        <v>221</v>
      </c>
      <c r="B168" s="15" t="s">
        <v>220</v>
      </c>
      <c r="C168" s="36">
        <v>8.8000000000000007</v>
      </c>
      <c r="D168" s="317">
        <v>2.2999999999999998</v>
      </c>
      <c r="E168" s="318">
        <f t="shared" si="23"/>
        <v>11.100000000000001</v>
      </c>
      <c r="F168" s="15"/>
      <c r="G168" s="15">
        <v>102</v>
      </c>
      <c r="H168" s="15">
        <f t="shared" si="24"/>
        <v>1132.2</v>
      </c>
      <c r="J168" s="24"/>
    </row>
    <row r="169" spans="1:15" ht="15.75" customHeight="1">
      <c r="A169" s="288" t="s">
        <v>222</v>
      </c>
      <c r="B169" s="15" t="s">
        <v>220</v>
      </c>
      <c r="C169" s="36">
        <v>9</v>
      </c>
      <c r="D169" s="317">
        <v>1.5</v>
      </c>
      <c r="E169" s="318">
        <f t="shared" si="23"/>
        <v>10.5</v>
      </c>
      <c r="F169" s="15"/>
      <c r="G169" s="15">
        <v>77</v>
      </c>
      <c r="H169" s="15">
        <f t="shared" si="24"/>
        <v>808.5</v>
      </c>
      <c r="J169" s="188"/>
    </row>
    <row r="170" spans="1:15" ht="15.75" customHeight="1">
      <c r="A170" s="288" t="s">
        <v>223</v>
      </c>
      <c r="B170" s="15" t="s">
        <v>224</v>
      </c>
      <c r="C170" s="36">
        <v>4.0999999999999996</v>
      </c>
      <c r="D170" s="317"/>
      <c r="E170" s="318">
        <f t="shared" si="23"/>
        <v>4.0999999999999996</v>
      </c>
      <c r="F170" s="15"/>
      <c r="G170" s="15">
        <v>196</v>
      </c>
      <c r="H170" s="15">
        <f t="shared" si="24"/>
        <v>803.59999999999991</v>
      </c>
      <c r="J170" s="134"/>
    </row>
    <row r="171" spans="1:15" ht="15.75" customHeight="1">
      <c r="A171" s="288" t="s">
        <v>225</v>
      </c>
      <c r="B171" s="15" t="s">
        <v>224</v>
      </c>
      <c r="C171" s="36">
        <v>26.900000000000002</v>
      </c>
      <c r="D171" s="317">
        <v>7</v>
      </c>
      <c r="E171" s="318">
        <f t="shared" si="23"/>
        <v>33.900000000000006</v>
      </c>
      <c r="F171" s="291"/>
      <c r="G171" s="15">
        <v>140</v>
      </c>
      <c r="H171" s="15">
        <f t="shared" si="24"/>
        <v>4746.0000000000009</v>
      </c>
      <c r="I171" s="265"/>
      <c r="J171" s="265"/>
      <c r="K171" s="265"/>
      <c r="L171" s="265"/>
      <c r="M171" s="265"/>
      <c r="N171" s="265"/>
      <c r="O171" s="265"/>
    </row>
    <row r="172" spans="1:15" ht="15.75" customHeight="1">
      <c r="A172" s="288" t="s">
        <v>226</v>
      </c>
      <c r="B172" s="15" t="s">
        <v>227</v>
      </c>
      <c r="C172" s="36">
        <v>11.3</v>
      </c>
      <c r="D172" s="317">
        <v>3.8</v>
      </c>
      <c r="E172" s="318">
        <f t="shared" si="23"/>
        <v>15.100000000000001</v>
      </c>
      <c r="F172" s="291"/>
      <c r="G172" s="15">
        <v>128</v>
      </c>
      <c r="H172" s="15">
        <f t="shared" si="24"/>
        <v>1932.8000000000002</v>
      </c>
      <c r="I172" s="265"/>
      <c r="J172" s="265"/>
      <c r="K172" s="265"/>
      <c r="L172" s="265"/>
      <c r="M172" s="265"/>
      <c r="N172" s="265"/>
      <c r="O172" s="265"/>
    </row>
    <row r="173" spans="1:15" ht="15.75" customHeight="1">
      <c r="A173" s="288" t="s">
        <v>228</v>
      </c>
      <c r="B173" s="15" t="s">
        <v>229</v>
      </c>
      <c r="C173" s="36">
        <v>0</v>
      </c>
      <c r="D173" s="317"/>
      <c r="E173" s="318">
        <f t="shared" si="23"/>
        <v>0</v>
      </c>
      <c r="F173" s="291"/>
      <c r="G173" s="15">
        <v>196</v>
      </c>
      <c r="H173" s="15">
        <f t="shared" si="24"/>
        <v>0</v>
      </c>
      <c r="I173" s="292"/>
      <c r="J173" s="265"/>
      <c r="K173" s="265"/>
      <c r="L173" s="265"/>
      <c r="M173" s="265"/>
      <c r="N173" s="265"/>
      <c r="O173" s="265"/>
    </row>
    <row r="174" spans="1:15" ht="15.75" customHeight="1">
      <c r="A174" s="288" t="s">
        <v>230</v>
      </c>
      <c r="B174" s="15" t="s">
        <v>229</v>
      </c>
      <c r="C174" s="36">
        <v>56.2</v>
      </c>
      <c r="D174" s="317">
        <v>5.2</v>
      </c>
      <c r="E174" s="318">
        <f t="shared" si="23"/>
        <v>61.400000000000006</v>
      </c>
      <c r="F174" s="291"/>
      <c r="G174" s="15">
        <v>128</v>
      </c>
      <c r="H174" s="15">
        <f t="shared" si="24"/>
        <v>7859.2000000000007</v>
      </c>
      <c r="I174" s="293"/>
      <c r="J174" s="265"/>
      <c r="K174" s="265"/>
      <c r="L174" s="265"/>
      <c r="M174" s="265"/>
      <c r="N174" s="265"/>
      <c r="O174" s="265"/>
    </row>
    <row r="175" spans="1:15" ht="15.75" customHeight="1">
      <c r="A175" s="288" t="s">
        <v>231</v>
      </c>
      <c r="B175" s="15" t="s">
        <v>224</v>
      </c>
      <c r="C175" s="36">
        <v>25.099999999999998</v>
      </c>
      <c r="D175" s="317">
        <v>11</v>
      </c>
      <c r="E175" s="318">
        <f t="shared" si="23"/>
        <v>36.099999999999994</v>
      </c>
      <c r="F175" s="291"/>
      <c r="G175" s="15">
        <v>140</v>
      </c>
      <c r="H175" s="15">
        <f t="shared" si="24"/>
        <v>5053.9999999999991</v>
      </c>
      <c r="I175" s="293"/>
      <c r="J175" s="265"/>
      <c r="K175" s="265"/>
      <c r="L175" s="265"/>
      <c r="M175" s="265"/>
      <c r="N175" s="265"/>
      <c r="O175" s="265"/>
    </row>
    <row r="176" spans="1:15" ht="15.75" customHeight="1">
      <c r="A176" s="294" t="s">
        <v>232</v>
      </c>
      <c r="B176" s="145" t="s">
        <v>233</v>
      </c>
      <c r="C176" s="36">
        <v>37.800000000000004</v>
      </c>
      <c r="D176" s="317">
        <v>4.7</v>
      </c>
      <c r="E176" s="318">
        <f t="shared" si="23"/>
        <v>42.500000000000007</v>
      </c>
      <c r="F176" s="295"/>
      <c r="G176" s="15">
        <v>140</v>
      </c>
      <c r="H176" s="15">
        <f t="shared" si="24"/>
        <v>5950.0000000000009</v>
      </c>
      <c r="I176" s="1"/>
      <c r="J176" s="265"/>
      <c r="K176" s="265"/>
      <c r="L176" s="265"/>
      <c r="M176" s="265"/>
      <c r="N176" s="265"/>
      <c r="O176" s="265"/>
    </row>
    <row r="177" spans="1:25" ht="15.75" customHeight="1">
      <c r="A177" s="294" t="s">
        <v>173</v>
      </c>
      <c r="B177" s="296" t="s">
        <v>234</v>
      </c>
      <c r="C177" s="36">
        <v>0</v>
      </c>
      <c r="D177" s="317"/>
      <c r="E177" s="318">
        <f t="shared" si="23"/>
        <v>0</v>
      </c>
      <c r="F177" s="297"/>
      <c r="G177" s="15">
        <v>280</v>
      </c>
      <c r="H177" s="15">
        <f t="shared" si="24"/>
        <v>0</v>
      </c>
      <c r="I177" s="1"/>
      <c r="J177" s="265"/>
      <c r="K177" s="265"/>
      <c r="L177" s="265"/>
      <c r="M177" s="265"/>
      <c r="N177" s="265"/>
      <c r="O177" s="265"/>
    </row>
    <row r="178" spans="1:25" ht="15.75" customHeight="1">
      <c r="A178" s="294" t="s">
        <v>450</v>
      </c>
      <c r="B178" s="296" t="s">
        <v>234</v>
      </c>
      <c r="C178" s="36">
        <v>0</v>
      </c>
      <c r="D178" s="317"/>
      <c r="E178" s="318">
        <f t="shared" si="23"/>
        <v>0</v>
      </c>
      <c r="F178" s="297"/>
      <c r="G178" s="15">
        <v>290</v>
      </c>
      <c r="H178" s="15">
        <f>G178*E178</f>
        <v>0</v>
      </c>
      <c r="I178" s="1"/>
      <c r="J178" s="265"/>
      <c r="K178" s="265"/>
      <c r="L178" s="265"/>
      <c r="M178" s="265"/>
      <c r="N178" s="265"/>
      <c r="O178" s="265"/>
    </row>
    <row r="179" spans="1:25" ht="15.75" customHeight="1">
      <c r="I179" s="265"/>
      <c r="J179" s="265"/>
      <c r="K179" s="265"/>
      <c r="L179" s="265"/>
      <c r="M179" s="265"/>
      <c r="N179" s="265"/>
      <c r="O179" s="265"/>
    </row>
    <row r="180" spans="1:25" ht="3.75" customHeight="1">
      <c r="I180" s="265"/>
      <c r="J180" s="265"/>
      <c r="K180" s="265"/>
      <c r="L180" s="265"/>
      <c r="M180" s="265"/>
      <c r="N180" s="265"/>
      <c r="O180" s="265"/>
    </row>
    <row r="181" spans="1:25" ht="15.75" customHeight="1">
      <c r="A181" s="537" t="s">
        <v>676</v>
      </c>
      <c r="B181" s="538" t="s">
        <v>677</v>
      </c>
      <c r="C181" s="539" t="s">
        <v>43</v>
      </c>
      <c r="D181" s="540" t="s">
        <v>678</v>
      </c>
      <c r="E181" s="537" t="s">
        <v>679</v>
      </c>
      <c r="F181" s="319"/>
      <c r="G181" s="319"/>
      <c r="H181" s="319"/>
      <c r="I181" s="319"/>
      <c r="J181" s="319"/>
      <c r="K181" s="319"/>
      <c r="L181" s="319"/>
      <c r="M181" s="319"/>
      <c r="N181" s="319"/>
      <c r="O181" s="319"/>
      <c r="P181" s="319"/>
      <c r="Q181" s="319"/>
      <c r="R181" s="319"/>
      <c r="S181" s="319"/>
      <c r="T181" s="319"/>
      <c r="U181" s="319"/>
      <c r="V181" s="319"/>
      <c r="W181" s="319"/>
      <c r="X181" s="319"/>
      <c r="Y181" s="319"/>
    </row>
    <row r="182" spans="1:25" ht="27" customHeight="1">
      <c r="A182" s="531"/>
      <c r="B182" s="531"/>
      <c r="C182" s="531"/>
      <c r="D182" s="531"/>
      <c r="E182" s="531"/>
      <c r="F182" s="320"/>
      <c r="G182" s="319"/>
      <c r="H182" s="319"/>
      <c r="I182" s="319"/>
      <c r="J182" s="319"/>
      <c r="K182" s="319"/>
      <c r="L182" s="319"/>
      <c r="M182" s="319"/>
      <c r="N182" s="319"/>
      <c r="O182" s="319"/>
      <c r="P182" s="319"/>
      <c r="Q182" s="319"/>
      <c r="R182" s="319"/>
      <c r="S182" s="319"/>
      <c r="T182" s="319"/>
      <c r="U182" s="319"/>
      <c r="V182" s="319"/>
      <c r="W182" s="319"/>
      <c r="X182" s="319"/>
      <c r="Y182" s="319"/>
    </row>
    <row r="183" spans="1:25" ht="15.75" customHeight="1">
      <c r="A183" s="321">
        <v>63250</v>
      </c>
      <c r="B183" s="321">
        <v>63636</v>
      </c>
      <c r="C183" s="322">
        <f>B183-A183</f>
        <v>386</v>
      </c>
      <c r="D183" s="322">
        <v>10.79</v>
      </c>
      <c r="E183" s="323">
        <f>D183*C183</f>
        <v>4164.9399999999996</v>
      </c>
      <c r="F183" s="319"/>
      <c r="G183" s="319"/>
      <c r="H183" s="319"/>
      <c r="I183" s="319"/>
      <c r="J183" s="319"/>
      <c r="K183" s="319"/>
      <c r="L183" s="319"/>
      <c r="M183" s="319"/>
      <c r="N183" s="319"/>
      <c r="O183" s="319"/>
      <c r="P183" s="319"/>
      <c r="Q183" s="319"/>
      <c r="R183" s="319"/>
      <c r="S183" s="319"/>
      <c r="T183" s="319"/>
      <c r="U183" s="319"/>
      <c r="V183" s="319"/>
      <c r="W183" s="319"/>
      <c r="X183" s="319"/>
      <c r="Y183" s="319"/>
    </row>
    <row r="184" spans="1:25" ht="15.75" customHeight="1">
      <c r="A184" s="541"/>
      <c r="B184" s="542"/>
      <c r="C184" s="542"/>
      <c r="D184" s="543"/>
      <c r="E184" s="319"/>
      <c r="F184" s="319"/>
      <c r="G184" s="319"/>
      <c r="H184" s="319"/>
      <c r="I184" s="319"/>
      <c r="J184" s="319"/>
      <c r="K184" s="319"/>
      <c r="L184" s="319"/>
      <c r="M184" s="319"/>
      <c r="N184" s="319"/>
      <c r="O184" s="319"/>
      <c r="P184" s="319"/>
      <c r="Q184" s="319"/>
      <c r="R184" s="319"/>
      <c r="S184" s="319"/>
      <c r="T184" s="319"/>
      <c r="U184" s="319"/>
      <c r="V184" s="319"/>
      <c r="W184" s="319"/>
      <c r="X184" s="319"/>
      <c r="Y184" s="319"/>
    </row>
    <row r="185" spans="1:25" ht="15.75" customHeight="1">
      <c r="A185" s="537" t="s">
        <v>680</v>
      </c>
      <c r="B185" s="537" t="s">
        <v>681</v>
      </c>
      <c r="C185" s="540" t="s">
        <v>43</v>
      </c>
      <c r="D185" s="540" t="s">
        <v>682</v>
      </c>
      <c r="E185" s="537" t="s">
        <v>679</v>
      </c>
      <c r="F185" s="319"/>
      <c r="G185" s="319"/>
      <c r="H185" s="319"/>
      <c r="I185" s="319"/>
      <c r="J185" s="319"/>
      <c r="K185" s="319"/>
      <c r="L185" s="319"/>
      <c r="M185" s="319"/>
      <c r="N185" s="319"/>
      <c r="O185" s="319"/>
      <c r="P185" s="319"/>
      <c r="Q185" s="319"/>
      <c r="R185" s="319"/>
      <c r="S185" s="319"/>
      <c r="T185" s="319"/>
      <c r="U185" s="319"/>
      <c r="V185" s="319"/>
      <c r="W185" s="319"/>
      <c r="X185" s="319"/>
      <c r="Y185" s="319"/>
    </row>
    <row r="186" spans="1:25" ht="28.5" customHeight="1">
      <c r="A186" s="531"/>
      <c r="B186" s="531"/>
      <c r="C186" s="531"/>
      <c r="D186" s="531"/>
      <c r="E186" s="531"/>
      <c r="F186" s="319"/>
      <c r="G186" s="319"/>
      <c r="H186" s="319"/>
      <c r="I186" s="319"/>
      <c r="J186" s="319"/>
      <c r="K186" s="319"/>
      <c r="L186" s="319"/>
      <c r="M186" s="319"/>
      <c r="N186" s="319"/>
      <c r="O186" s="319"/>
      <c r="P186" s="319"/>
      <c r="Q186" s="319"/>
      <c r="R186" s="319"/>
      <c r="S186" s="319"/>
      <c r="T186" s="319"/>
      <c r="U186" s="319"/>
      <c r="V186" s="319"/>
      <c r="W186" s="319"/>
      <c r="X186" s="319"/>
      <c r="Y186" s="319"/>
    </row>
    <row r="187" spans="1:25" ht="23.25" customHeight="1">
      <c r="A187" s="35">
        <v>1785.9891</v>
      </c>
      <c r="B187" s="35">
        <v>1785.9891</v>
      </c>
      <c r="C187" s="324">
        <f>B187-A187</f>
        <v>0</v>
      </c>
      <c r="D187" s="325">
        <v>7.5</v>
      </c>
      <c r="E187" s="326">
        <f>D187*C187</f>
        <v>0</v>
      </c>
      <c r="F187" s="319"/>
      <c r="G187" s="319"/>
      <c r="H187" s="319"/>
      <c r="I187" s="319"/>
      <c r="J187" s="319"/>
      <c r="K187" s="319"/>
      <c r="L187" s="319"/>
      <c r="M187" s="319"/>
      <c r="N187" s="319"/>
      <c r="O187" s="319"/>
      <c r="P187" s="319"/>
      <c r="Q187" s="319"/>
      <c r="R187" s="319"/>
      <c r="S187" s="319"/>
      <c r="T187" s="319"/>
      <c r="U187" s="319"/>
      <c r="V187" s="319"/>
      <c r="W187" s="319"/>
      <c r="X187" s="319"/>
      <c r="Y187" s="319"/>
    </row>
    <row r="188" spans="1:25" ht="15.75" customHeight="1">
      <c r="I188" s="265"/>
      <c r="J188" s="265"/>
      <c r="K188" s="265"/>
      <c r="L188" s="265"/>
      <c r="M188" s="265"/>
      <c r="N188" s="265"/>
      <c r="O188" s="265"/>
    </row>
    <row r="189" spans="1:25" ht="15.75" customHeight="1">
      <c r="I189" s="265"/>
      <c r="J189" s="265"/>
      <c r="K189" s="265"/>
      <c r="L189" s="265"/>
      <c r="M189" s="265"/>
      <c r="N189" s="265"/>
      <c r="O189" s="265"/>
    </row>
    <row r="190" spans="1:25" ht="15.75" customHeight="1">
      <c r="A190" s="181"/>
      <c r="B190" s="181"/>
      <c r="C190" s="298"/>
      <c r="D190" s="181"/>
      <c r="E190" s="299"/>
      <c r="F190" s="298"/>
      <c r="G190" s="300"/>
      <c r="H190" s="181"/>
      <c r="I190" s="265"/>
      <c r="J190" s="265"/>
      <c r="K190" s="265"/>
      <c r="L190" s="265"/>
      <c r="M190" s="265"/>
      <c r="N190" s="265"/>
      <c r="O190" s="265"/>
    </row>
    <row r="191" spans="1:25" ht="15.75" customHeight="1">
      <c r="A191" s="1"/>
      <c r="B191" s="301"/>
      <c r="C191" s="302"/>
      <c r="D191" s="301"/>
      <c r="E191" s="302"/>
      <c r="F191" s="302"/>
      <c r="G191" s="301"/>
      <c r="H191" s="301"/>
      <c r="I191" s="265"/>
      <c r="J191" s="265"/>
      <c r="K191" s="265"/>
      <c r="L191" s="265"/>
      <c r="M191" s="265"/>
      <c r="N191" s="265"/>
      <c r="O191" s="265"/>
    </row>
    <row r="192" spans="1:25" ht="15.75" customHeight="1">
      <c r="A192" s="1"/>
      <c r="B192" s="301"/>
      <c r="C192" s="302"/>
      <c r="D192" s="301"/>
      <c r="E192" s="302"/>
      <c r="F192" s="302"/>
      <c r="G192" s="301"/>
      <c r="H192" s="301"/>
      <c r="I192" s="265"/>
      <c r="J192" s="265"/>
      <c r="K192" s="265"/>
      <c r="L192" s="265"/>
      <c r="M192" s="265"/>
      <c r="N192" s="265"/>
      <c r="O192" s="265"/>
    </row>
    <row r="193" spans="1:15" ht="15.75" customHeight="1">
      <c r="A193" s="1"/>
      <c r="B193" s="301"/>
      <c r="C193" s="302"/>
      <c r="D193" s="301"/>
      <c r="E193" s="302"/>
      <c r="F193" s="302"/>
      <c r="G193" s="301"/>
      <c r="H193" s="301"/>
      <c r="I193" s="1"/>
      <c r="J193" s="1"/>
      <c r="K193" s="1"/>
      <c r="L193" s="1"/>
      <c r="M193" s="1"/>
      <c r="N193" s="1"/>
      <c r="O193" s="265"/>
    </row>
    <row r="194" spans="1:15" ht="15.75" customHeight="1">
      <c r="A194" s="303"/>
      <c r="B194" s="303"/>
      <c r="C194" s="303"/>
      <c r="D194" s="303"/>
      <c r="E194" s="303"/>
      <c r="F194" s="303"/>
      <c r="G194" s="303"/>
      <c r="H194" s="303"/>
      <c r="I194" s="303"/>
      <c r="J194" s="265"/>
      <c r="K194" s="265"/>
      <c r="L194" s="265"/>
      <c r="M194" s="265"/>
      <c r="N194" s="265"/>
      <c r="O194" s="265"/>
    </row>
    <row r="195" spans="1:15" ht="15.75" customHeight="1">
      <c r="A195" s="304"/>
      <c r="B195" s="304"/>
      <c r="C195" s="298"/>
      <c r="D195" s="181"/>
      <c r="E195" s="305"/>
      <c r="F195" s="298"/>
      <c r="G195" s="306"/>
      <c r="H195" s="181"/>
      <c r="I195" s="307"/>
      <c r="J195" s="265"/>
    </row>
    <row r="196" spans="1:15" ht="15.75" customHeight="1">
      <c r="A196" s="1"/>
      <c r="B196" s="301"/>
      <c r="C196" s="304"/>
      <c r="D196" s="301"/>
      <c r="E196" s="301"/>
      <c r="F196" s="304"/>
      <c r="G196" s="302"/>
      <c r="H196" s="308"/>
      <c r="I196" s="309"/>
      <c r="J196" s="265"/>
    </row>
    <row r="197" spans="1:15" ht="15.75" customHeight="1">
      <c r="A197" s="1"/>
      <c r="B197" s="301"/>
      <c r="C197" s="304"/>
      <c r="D197" s="301"/>
      <c r="E197" s="301"/>
      <c r="F197" s="304"/>
      <c r="G197" s="302"/>
      <c r="H197" s="308"/>
      <c r="I197" s="309"/>
      <c r="J197" s="265"/>
    </row>
    <row r="198" spans="1:15" ht="15.75" customHeight="1">
      <c r="A198" s="1"/>
      <c r="B198" s="301"/>
      <c r="C198" s="304"/>
      <c r="D198" s="301"/>
      <c r="E198" s="301"/>
      <c r="F198" s="304"/>
      <c r="G198" s="302"/>
      <c r="H198" s="308"/>
      <c r="I198" s="309"/>
      <c r="J198" s="265"/>
    </row>
    <row r="199" spans="1:15" ht="15.75" customHeight="1">
      <c r="A199" s="1"/>
      <c r="B199" s="301"/>
      <c r="C199" s="304"/>
      <c r="D199" s="301"/>
      <c r="E199" s="301"/>
      <c r="F199" s="304"/>
      <c r="G199" s="302"/>
      <c r="H199" s="308"/>
      <c r="I199" s="309"/>
      <c r="J199" s="265"/>
    </row>
    <row r="200" spans="1:15" ht="15.75" customHeight="1">
      <c r="A200" s="1"/>
      <c r="B200" s="301"/>
      <c r="C200" s="304"/>
      <c r="D200" s="301"/>
      <c r="E200" s="301"/>
      <c r="F200" s="304"/>
      <c r="G200" s="302"/>
      <c r="H200" s="308"/>
      <c r="I200" s="309"/>
      <c r="J200" s="265"/>
    </row>
    <row r="201" spans="1:15" ht="15.75" customHeight="1">
      <c r="A201" s="1"/>
      <c r="B201" s="301"/>
      <c r="C201" s="304"/>
      <c r="D201" s="301"/>
      <c r="E201" s="301"/>
      <c r="F201" s="304"/>
      <c r="G201" s="302"/>
      <c r="H201" s="308"/>
      <c r="I201" s="309"/>
      <c r="J201" s="265"/>
    </row>
    <row r="202" spans="1:15" ht="15.75" customHeight="1">
      <c r="A202" s="1"/>
      <c r="B202" s="301"/>
      <c r="C202" s="304"/>
      <c r="D202" s="301"/>
      <c r="E202" s="301"/>
      <c r="F202" s="304"/>
      <c r="G202" s="302"/>
      <c r="H202" s="308"/>
      <c r="I202" s="309"/>
      <c r="J202" s="265"/>
    </row>
    <row r="203" spans="1:15" ht="15.75" customHeight="1">
      <c r="A203" s="1"/>
      <c r="B203" s="301"/>
      <c r="C203" s="304"/>
      <c r="D203" s="301"/>
      <c r="E203" s="301"/>
      <c r="F203" s="304"/>
      <c r="G203" s="302"/>
      <c r="H203" s="308"/>
      <c r="I203" s="309"/>
      <c r="J203" s="265"/>
    </row>
    <row r="204" spans="1:15" ht="15.75" customHeight="1">
      <c r="A204" s="1"/>
      <c r="B204" s="301"/>
      <c r="C204" s="304"/>
      <c r="D204" s="301"/>
      <c r="E204" s="301"/>
      <c r="F204" s="304"/>
      <c r="G204" s="302"/>
      <c r="H204" s="308"/>
      <c r="I204" s="309"/>
      <c r="J204" s="265"/>
    </row>
    <row r="205" spans="1:15" ht="15.75" customHeight="1">
      <c r="A205" s="1"/>
      <c r="B205" s="301"/>
      <c r="C205" s="304"/>
      <c r="D205" s="301"/>
      <c r="E205" s="301"/>
      <c r="F205" s="304"/>
      <c r="G205" s="302"/>
      <c r="H205" s="308"/>
      <c r="I205" s="309"/>
      <c r="J205" s="265"/>
    </row>
    <row r="206" spans="1:15" ht="15.75" customHeight="1">
      <c r="A206" s="1"/>
      <c r="B206" s="301"/>
      <c r="C206" s="304"/>
      <c r="D206" s="301"/>
      <c r="E206" s="301"/>
      <c r="F206" s="304"/>
      <c r="G206" s="302"/>
      <c r="H206" s="308"/>
      <c r="I206" s="309"/>
      <c r="J206" s="265"/>
    </row>
    <row r="207" spans="1:15" ht="15.75" customHeight="1">
      <c r="A207" s="1"/>
      <c r="B207" s="301"/>
      <c r="C207" s="304"/>
      <c r="D207" s="301"/>
      <c r="E207" s="301"/>
      <c r="F207" s="304"/>
      <c r="G207" s="302"/>
      <c r="H207" s="308"/>
      <c r="I207" s="309"/>
      <c r="J207" s="265"/>
    </row>
    <row r="208" spans="1:15" ht="15.75" customHeight="1">
      <c r="A208" s="1"/>
      <c r="B208" s="301"/>
      <c r="C208" s="304"/>
      <c r="D208" s="301"/>
      <c r="E208" s="301"/>
      <c r="F208" s="304"/>
      <c r="G208" s="302"/>
      <c r="H208" s="308"/>
      <c r="I208" s="309"/>
      <c r="J208" s="265"/>
    </row>
    <row r="209" spans="1:10" ht="15.75" customHeight="1">
      <c r="A209" s="1"/>
      <c r="B209" s="301"/>
      <c r="C209" s="304"/>
      <c r="D209" s="301"/>
      <c r="E209" s="301"/>
      <c r="F209" s="304"/>
      <c r="G209" s="302"/>
      <c r="H209" s="308"/>
      <c r="I209" s="309"/>
      <c r="J209" s="265"/>
    </row>
    <row r="210" spans="1:10" ht="15.75" customHeight="1">
      <c r="A210" s="1"/>
      <c r="B210" s="301"/>
      <c r="C210" s="304"/>
      <c r="D210" s="301"/>
      <c r="E210" s="301"/>
      <c r="F210" s="304"/>
      <c r="G210" s="308"/>
      <c r="H210" s="308"/>
      <c r="I210" s="309"/>
      <c r="J210" s="265"/>
    </row>
    <row r="211" spans="1:10" ht="15.75" customHeight="1">
      <c r="A211" s="1"/>
      <c r="B211" s="301"/>
      <c r="C211" s="304"/>
      <c r="D211" s="301"/>
      <c r="E211" s="301"/>
      <c r="F211" s="304"/>
      <c r="G211" s="302"/>
      <c r="H211" s="308"/>
      <c r="I211" s="309"/>
      <c r="J211" s="265"/>
    </row>
    <row r="212" spans="1:10" ht="15.75" customHeight="1">
      <c r="A212" s="1"/>
      <c r="B212" s="301"/>
      <c r="C212" s="304"/>
      <c r="D212" s="301"/>
      <c r="E212" s="301"/>
      <c r="F212" s="304"/>
      <c r="G212" s="302"/>
      <c r="H212" s="308"/>
      <c r="I212" s="309"/>
      <c r="J212" s="265"/>
    </row>
    <row r="213" spans="1:10" ht="15.75" customHeight="1">
      <c r="A213" s="1"/>
      <c r="B213" s="301"/>
      <c r="C213" s="304"/>
      <c r="D213" s="301"/>
      <c r="E213" s="301"/>
      <c r="F213" s="304"/>
      <c r="G213" s="302"/>
      <c r="H213" s="308"/>
      <c r="I213" s="309"/>
      <c r="J213" s="265"/>
    </row>
    <row r="214" spans="1:10" ht="15.75" customHeight="1">
      <c r="A214" s="1"/>
      <c r="B214" s="301"/>
      <c r="C214" s="304"/>
      <c r="D214" s="301"/>
      <c r="E214" s="301"/>
      <c r="F214" s="304"/>
      <c r="G214" s="302"/>
      <c r="H214" s="308"/>
      <c r="I214" s="309"/>
      <c r="J214" s="265"/>
    </row>
    <row r="215" spans="1:10" ht="15.75" customHeight="1">
      <c r="A215" s="1"/>
      <c r="B215" s="301"/>
      <c r="C215" s="304"/>
      <c r="D215" s="301"/>
      <c r="E215" s="301"/>
      <c r="F215" s="304"/>
      <c r="G215" s="302"/>
      <c r="H215" s="308"/>
      <c r="I215" s="309"/>
      <c r="J215" s="265"/>
    </row>
    <row r="216" spans="1:10" ht="15.75" customHeight="1">
      <c r="A216" s="1"/>
      <c r="B216" s="301"/>
      <c r="C216" s="304"/>
      <c r="D216" s="301"/>
      <c r="E216" s="301"/>
      <c r="F216" s="304"/>
      <c r="G216" s="302"/>
      <c r="H216" s="308"/>
      <c r="I216" s="309"/>
      <c r="J216" s="265"/>
    </row>
    <row r="217" spans="1:10" ht="15.75" customHeight="1">
      <c r="A217" s="1"/>
      <c r="B217" s="301"/>
      <c r="C217" s="304"/>
      <c r="D217" s="301"/>
      <c r="E217" s="301"/>
      <c r="F217" s="304"/>
      <c r="G217" s="302"/>
      <c r="H217" s="308"/>
      <c r="I217" s="309"/>
      <c r="J217" s="265"/>
    </row>
    <row r="218" spans="1:10" ht="15.75" customHeight="1">
      <c r="A218" s="310"/>
      <c r="B218" s="301"/>
      <c r="C218" s="304"/>
      <c r="D218" s="301"/>
      <c r="E218" s="301"/>
      <c r="F218" s="304"/>
      <c r="G218" s="302"/>
      <c r="H218" s="308"/>
      <c r="I218" s="309"/>
      <c r="J218" s="265"/>
    </row>
    <row r="219" spans="1:10" ht="15.75" customHeight="1">
      <c r="A219" s="310"/>
      <c r="B219" s="301"/>
      <c r="C219" s="304"/>
      <c r="D219" s="301"/>
      <c r="E219" s="301"/>
      <c r="F219" s="304"/>
      <c r="G219" s="302"/>
      <c r="H219" s="308"/>
      <c r="I219" s="309"/>
      <c r="J219" s="265"/>
    </row>
    <row r="220" spans="1:10" ht="15.75" customHeight="1">
      <c r="A220" s="310"/>
      <c r="B220" s="301"/>
      <c r="C220" s="304"/>
      <c r="D220" s="301"/>
      <c r="E220" s="301"/>
      <c r="F220" s="304"/>
      <c r="G220" s="302"/>
      <c r="H220" s="308"/>
      <c r="I220" s="309"/>
      <c r="J220" s="265"/>
    </row>
    <row r="221" spans="1:10" ht="15.75" customHeight="1">
      <c r="A221" s="1"/>
      <c r="B221" s="301"/>
      <c r="C221" s="301"/>
      <c r="D221" s="301"/>
      <c r="E221" s="301"/>
      <c r="F221" s="301"/>
      <c r="G221" s="302"/>
      <c r="H221" s="308"/>
      <c r="I221" s="308"/>
      <c r="J221" s="265"/>
    </row>
    <row r="222" spans="1:10" ht="15.75" customHeight="1">
      <c r="A222" s="1"/>
      <c r="B222" s="301"/>
      <c r="C222" s="1"/>
      <c r="D222" s="1"/>
      <c r="E222" s="1"/>
      <c r="F222" s="1"/>
      <c r="G222" s="1"/>
      <c r="H222" s="1"/>
      <c r="I222" s="1"/>
      <c r="J222" s="265"/>
    </row>
    <row r="223" spans="1:10" ht="15.75" customHeight="1">
      <c r="A223" s="181"/>
      <c r="B223" s="181"/>
      <c r="C223" s="298"/>
      <c r="D223" s="181"/>
      <c r="E223" s="299"/>
      <c r="F223" s="298"/>
      <c r="G223" s="181"/>
      <c r="H223" s="311"/>
      <c r="I223" s="311"/>
      <c r="J223" s="265"/>
    </row>
    <row r="224" spans="1:10" ht="15.75" customHeight="1">
      <c r="A224" s="312"/>
      <c r="B224" s="301"/>
      <c r="C224" s="304"/>
      <c r="D224" s="301"/>
      <c r="E224" s="1"/>
      <c r="F224" s="304"/>
      <c r="G224" s="1"/>
      <c r="H224" s="313"/>
      <c r="I224" s="533"/>
      <c r="J224" s="265"/>
    </row>
    <row r="225" spans="1:10" ht="15.75" customHeight="1">
      <c r="A225" s="1"/>
      <c r="B225" s="301"/>
      <c r="C225" s="304"/>
      <c r="D225" s="301"/>
      <c r="E225" s="301"/>
      <c r="F225" s="304"/>
      <c r="G225" s="302"/>
      <c r="H225" s="308"/>
      <c r="I225" s="522"/>
      <c r="J225" s="265"/>
    </row>
    <row r="226" spans="1:10" ht="15.75" customHeight="1">
      <c r="A226" s="310"/>
      <c r="B226" s="301"/>
      <c r="C226" s="304"/>
      <c r="D226" s="301"/>
      <c r="E226" s="301"/>
      <c r="F226" s="304"/>
      <c r="G226" s="302"/>
      <c r="H226" s="308"/>
      <c r="I226" s="522"/>
      <c r="J226" s="265"/>
    </row>
    <row r="227" spans="1:10" ht="15.75" customHeight="1">
      <c r="A227" s="310"/>
      <c r="B227" s="301"/>
      <c r="C227" s="304"/>
      <c r="D227" s="301"/>
      <c r="E227" s="301"/>
      <c r="F227" s="304"/>
      <c r="G227" s="302"/>
      <c r="H227" s="308"/>
      <c r="I227" s="1"/>
      <c r="J227" s="265"/>
    </row>
    <row r="228" spans="1:10" ht="15.75" customHeight="1">
      <c r="A228" s="1"/>
      <c r="B228" s="301"/>
      <c r="C228" s="304"/>
      <c r="D228" s="301"/>
      <c r="E228" s="1"/>
      <c r="F228" s="304"/>
      <c r="G228" s="1"/>
      <c r="H228" s="313"/>
      <c r="I228" s="1"/>
      <c r="J228" s="265"/>
    </row>
    <row r="229" spans="1:10" ht="15.75" customHeight="1">
      <c r="A229" s="312"/>
      <c r="B229" s="301"/>
      <c r="C229" s="304"/>
      <c r="D229" s="301"/>
      <c r="E229" s="1"/>
      <c r="F229" s="304"/>
      <c r="G229" s="1"/>
      <c r="H229" s="313"/>
      <c r="I229" s="1"/>
      <c r="J229" s="265"/>
    </row>
    <row r="230" spans="1:10" ht="15.75" customHeight="1">
      <c r="A230" s="312"/>
      <c r="B230" s="301"/>
      <c r="C230" s="304"/>
      <c r="D230" s="301"/>
      <c r="E230" s="1"/>
      <c r="F230" s="304"/>
      <c r="G230" s="1"/>
      <c r="H230" s="313"/>
      <c r="I230" s="1"/>
      <c r="J230" s="265"/>
    </row>
    <row r="231" spans="1:10" ht="15.75" customHeight="1">
      <c r="A231" s="1"/>
      <c r="B231" s="301"/>
      <c r="C231" s="304"/>
      <c r="D231" s="301"/>
      <c r="E231" s="1"/>
      <c r="F231" s="304"/>
      <c r="G231" s="301"/>
      <c r="H231" s="313"/>
      <c r="I231" s="1"/>
      <c r="J231" s="265"/>
    </row>
    <row r="232" spans="1:10" ht="15.75" customHeight="1">
      <c r="A232" s="1"/>
      <c r="B232" s="301"/>
      <c r="C232" s="304"/>
      <c r="D232" s="301"/>
      <c r="E232" s="1"/>
      <c r="F232" s="304"/>
      <c r="G232" s="1"/>
      <c r="H232" s="313"/>
      <c r="I232" s="1"/>
      <c r="J232" s="265"/>
    </row>
    <row r="233" spans="1:10" ht="15.75" customHeight="1">
      <c r="A233" s="1"/>
      <c r="B233" s="301"/>
      <c r="C233" s="304"/>
      <c r="D233" s="301"/>
      <c r="E233" s="1"/>
      <c r="F233" s="304"/>
      <c r="G233" s="1"/>
      <c r="H233" s="313"/>
      <c r="I233" s="1"/>
      <c r="J233" s="265"/>
    </row>
    <row r="234" spans="1:10" ht="15.75" customHeight="1">
      <c r="A234" s="1"/>
      <c r="B234" s="301"/>
      <c r="C234" s="304"/>
      <c r="D234" s="301"/>
      <c r="E234" s="1"/>
      <c r="F234" s="304"/>
      <c r="G234" s="1"/>
      <c r="H234" s="313"/>
      <c r="I234" s="1"/>
      <c r="J234" s="265"/>
    </row>
    <row r="235" spans="1:10" ht="15.75" customHeight="1">
      <c r="A235" s="1"/>
      <c r="B235" s="301"/>
      <c r="C235" s="304"/>
      <c r="D235" s="301"/>
      <c r="E235" s="301"/>
      <c r="F235" s="304"/>
      <c r="G235" s="301"/>
      <c r="H235" s="313"/>
      <c r="I235" s="1"/>
      <c r="J235" s="265"/>
    </row>
    <row r="236" spans="1:10" ht="15.75" customHeight="1">
      <c r="A236" s="1"/>
      <c r="B236" s="301"/>
      <c r="C236" s="304"/>
      <c r="D236" s="301"/>
      <c r="E236" s="301"/>
      <c r="F236" s="304"/>
      <c r="G236" s="301"/>
      <c r="H236" s="313"/>
      <c r="I236" s="1"/>
      <c r="J236" s="265"/>
    </row>
    <row r="237" spans="1:10" ht="15.75" customHeight="1">
      <c r="A237" s="1"/>
      <c r="B237" s="301"/>
      <c r="C237" s="304"/>
      <c r="D237" s="301"/>
      <c r="E237" s="1"/>
      <c r="F237" s="304"/>
      <c r="G237" s="301"/>
      <c r="H237" s="313"/>
      <c r="I237" s="1"/>
      <c r="J237" s="265"/>
    </row>
    <row r="238" spans="1:10" ht="15.75" customHeight="1">
      <c r="A238" s="1"/>
      <c r="B238" s="301"/>
      <c r="C238" s="304"/>
      <c r="D238" s="301"/>
      <c r="E238" s="1"/>
      <c r="F238" s="304"/>
      <c r="G238" s="301"/>
      <c r="H238" s="313"/>
      <c r="I238" s="1"/>
      <c r="J238" s="265"/>
    </row>
    <row r="239" spans="1:10" ht="15.75" customHeight="1">
      <c r="A239" s="1"/>
      <c r="B239" s="301"/>
      <c r="C239" s="304"/>
      <c r="D239" s="301"/>
      <c r="E239" s="1"/>
      <c r="F239" s="304"/>
      <c r="G239" s="301"/>
      <c r="H239" s="313"/>
      <c r="I239" s="1"/>
      <c r="J239" s="265"/>
    </row>
    <row r="240" spans="1:10" ht="15.75" customHeight="1">
      <c r="A240" s="1"/>
      <c r="B240" s="301"/>
      <c r="C240" s="304"/>
      <c r="D240" s="301"/>
      <c r="E240" s="1"/>
      <c r="F240" s="304"/>
      <c r="G240" s="301"/>
      <c r="H240" s="313"/>
      <c r="I240" s="1"/>
      <c r="J240" s="265"/>
    </row>
    <row r="241" spans="1:10" ht="15.75" customHeight="1">
      <c r="A241" s="1"/>
      <c r="B241" s="301"/>
      <c r="C241" s="304"/>
      <c r="D241" s="301"/>
      <c r="E241" s="1"/>
      <c r="F241" s="304"/>
      <c r="G241" s="301"/>
      <c r="H241" s="313"/>
      <c r="I241" s="1"/>
      <c r="J241" s="265"/>
    </row>
    <row r="242" spans="1:10" ht="15.75" customHeight="1">
      <c r="A242" s="1"/>
      <c r="B242" s="301"/>
      <c r="C242" s="304"/>
      <c r="D242" s="301"/>
      <c r="E242" s="1"/>
      <c r="F242" s="304"/>
      <c r="G242" s="301"/>
      <c r="H242" s="313"/>
      <c r="I242" s="1"/>
      <c r="J242" s="265"/>
    </row>
    <row r="243" spans="1:10" ht="15.75" customHeight="1">
      <c r="A243" s="1"/>
      <c r="B243" s="301"/>
      <c r="C243" s="304"/>
      <c r="D243" s="301"/>
      <c r="E243" s="1"/>
      <c r="F243" s="304"/>
      <c r="G243" s="301"/>
      <c r="H243" s="313"/>
      <c r="I243" s="1"/>
      <c r="J243" s="265"/>
    </row>
    <row r="244" spans="1:10" ht="15.75" customHeight="1">
      <c r="A244" s="1"/>
      <c r="B244" s="301"/>
      <c r="C244" s="304"/>
      <c r="D244" s="301"/>
      <c r="E244" s="1"/>
      <c r="F244" s="304"/>
      <c r="G244" s="301"/>
      <c r="H244" s="313"/>
      <c r="I244" s="1"/>
      <c r="J244" s="265"/>
    </row>
    <row r="245" spans="1:10" ht="15.75" customHeight="1">
      <c r="A245" s="1"/>
      <c r="B245" s="301"/>
      <c r="C245" s="304"/>
      <c r="D245" s="301"/>
      <c r="E245" s="301"/>
      <c r="F245" s="304"/>
      <c r="G245" s="301"/>
      <c r="H245" s="313"/>
      <c r="I245" s="1"/>
      <c r="J245" s="265"/>
    </row>
    <row r="246" spans="1:10" ht="15.75" customHeight="1">
      <c r="A246" s="1"/>
      <c r="B246" s="301"/>
      <c r="C246" s="304"/>
      <c r="D246" s="301"/>
      <c r="E246" s="1"/>
      <c r="F246" s="304"/>
      <c r="G246" s="301"/>
      <c r="H246" s="313"/>
      <c r="I246" s="1"/>
      <c r="J246" s="265"/>
    </row>
    <row r="247" spans="1:10" ht="15.75" customHeight="1">
      <c r="A247" s="1"/>
      <c r="B247" s="301"/>
      <c r="C247" s="304"/>
      <c r="D247" s="301"/>
      <c r="E247" s="1"/>
      <c r="F247" s="304"/>
      <c r="G247" s="301"/>
      <c r="H247" s="313"/>
      <c r="I247" s="1"/>
      <c r="J247" s="265"/>
    </row>
    <row r="248" spans="1:10" ht="15.75" customHeight="1">
      <c r="A248" s="1"/>
      <c r="B248" s="301"/>
      <c r="C248" s="304"/>
      <c r="D248" s="301"/>
      <c r="E248" s="1"/>
      <c r="F248" s="304"/>
      <c r="G248" s="301"/>
      <c r="H248" s="313"/>
      <c r="I248" s="1"/>
      <c r="J248" s="265"/>
    </row>
    <row r="249" spans="1:10" ht="15.75" customHeight="1">
      <c r="A249" s="1"/>
      <c r="B249" s="301"/>
      <c r="C249" s="304"/>
      <c r="D249" s="301"/>
      <c r="E249" s="1"/>
      <c r="F249" s="304"/>
      <c r="G249" s="301"/>
      <c r="H249" s="313"/>
      <c r="I249" s="1"/>
      <c r="J249" s="265"/>
    </row>
    <row r="250" spans="1:10" ht="15.75" customHeight="1">
      <c r="A250" s="1"/>
      <c r="B250" s="301"/>
      <c r="C250" s="304"/>
      <c r="D250" s="301"/>
      <c r="E250" s="1"/>
      <c r="F250" s="304"/>
      <c r="G250" s="301"/>
      <c r="H250" s="313"/>
      <c r="I250" s="1"/>
      <c r="J250" s="265"/>
    </row>
    <row r="251" spans="1:10" ht="15.75" customHeight="1">
      <c r="A251" s="1"/>
      <c r="B251" s="301"/>
      <c r="C251" s="304"/>
      <c r="D251" s="301"/>
      <c r="E251" s="1"/>
      <c r="F251" s="304"/>
      <c r="G251" s="301"/>
      <c r="H251" s="313"/>
      <c r="I251" s="1"/>
      <c r="J251" s="265"/>
    </row>
    <row r="252" spans="1:10" ht="15.75" customHeight="1">
      <c r="A252" s="1"/>
      <c r="B252" s="301"/>
      <c r="C252" s="304"/>
      <c r="D252" s="301"/>
      <c r="E252" s="1"/>
      <c r="F252" s="304"/>
      <c r="G252" s="301"/>
      <c r="H252" s="313"/>
      <c r="I252" s="1"/>
      <c r="J252" s="265"/>
    </row>
    <row r="253" spans="1:10" ht="15.75" customHeight="1">
      <c r="A253" s="1"/>
      <c r="B253" s="301"/>
      <c r="C253" s="304"/>
      <c r="D253" s="301"/>
      <c r="E253" s="1"/>
      <c r="F253" s="304"/>
      <c r="G253" s="301"/>
      <c r="H253" s="313"/>
      <c r="I253" s="1"/>
      <c r="J253" s="265"/>
    </row>
    <row r="254" spans="1:10" ht="15.75" customHeight="1">
      <c r="A254" s="1"/>
      <c r="B254" s="301"/>
      <c r="C254" s="304"/>
      <c r="D254" s="301"/>
      <c r="E254" s="1"/>
      <c r="F254" s="304"/>
      <c r="G254" s="301"/>
      <c r="H254" s="313"/>
      <c r="I254" s="1"/>
      <c r="J254" s="265"/>
    </row>
    <row r="255" spans="1:10" ht="15.75" customHeight="1">
      <c r="A255" s="1"/>
      <c r="B255" s="301"/>
      <c r="C255" s="304"/>
      <c r="D255" s="301"/>
      <c r="E255" s="1"/>
      <c r="F255" s="304"/>
      <c r="G255" s="301"/>
      <c r="H255" s="313"/>
      <c r="I255" s="1"/>
      <c r="J255" s="265"/>
    </row>
    <row r="256" spans="1:10" ht="15.75" customHeight="1">
      <c r="A256" s="1"/>
      <c r="B256" s="301"/>
      <c r="C256" s="304"/>
      <c r="D256" s="301"/>
      <c r="E256" s="1"/>
      <c r="F256" s="304"/>
      <c r="G256" s="301"/>
      <c r="H256" s="313"/>
      <c r="I256" s="1"/>
      <c r="J256" s="265"/>
    </row>
    <row r="257" spans="1:10" ht="15.75" customHeight="1">
      <c r="A257" s="1"/>
      <c r="B257" s="301"/>
      <c r="C257" s="304"/>
      <c r="D257" s="301"/>
      <c r="E257" s="1"/>
      <c r="F257" s="304"/>
      <c r="G257" s="301"/>
      <c r="H257" s="313"/>
      <c r="I257" s="1"/>
      <c r="J257" s="265"/>
    </row>
    <row r="258" spans="1:10" ht="15.75" customHeight="1">
      <c r="A258" s="1"/>
      <c r="B258" s="301"/>
      <c r="C258" s="304"/>
      <c r="D258" s="301"/>
      <c r="E258" s="1"/>
      <c r="F258" s="304"/>
      <c r="G258" s="301"/>
      <c r="H258" s="313"/>
      <c r="I258" s="1"/>
      <c r="J258" s="265"/>
    </row>
    <row r="259" spans="1:10" ht="15.75" customHeight="1">
      <c r="A259" s="312"/>
      <c r="B259" s="301"/>
      <c r="C259" s="304"/>
      <c r="D259" s="301"/>
      <c r="E259" s="1"/>
      <c r="F259" s="304"/>
      <c r="G259" s="301"/>
      <c r="H259" s="313"/>
      <c r="I259" s="1"/>
      <c r="J259" s="265"/>
    </row>
    <row r="260" spans="1:10" ht="15.75" customHeight="1">
      <c r="A260" s="312"/>
      <c r="B260" s="301"/>
      <c r="C260" s="304"/>
      <c r="D260" s="301"/>
      <c r="E260" s="1"/>
      <c r="F260" s="304"/>
      <c r="G260" s="301"/>
      <c r="H260" s="313"/>
      <c r="I260" s="1"/>
      <c r="J260" s="265"/>
    </row>
    <row r="261" spans="1:10" ht="15.75" customHeight="1">
      <c r="A261" s="1"/>
      <c r="B261" s="301"/>
      <c r="C261" s="304"/>
      <c r="D261" s="301"/>
      <c r="E261" s="1"/>
      <c r="F261" s="304"/>
      <c r="G261" s="301"/>
      <c r="H261" s="313"/>
      <c r="I261" s="1"/>
      <c r="J261" s="265"/>
    </row>
    <row r="262" spans="1:10" ht="15.75" customHeight="1">
      <c r="A262" s="1"/>
      <c r="B262" s="301"/>
      <c r="C262" s="304"/>
      <c r="D262" s="301"/>
      <c r="E262" s="1"/>
      <c r="F262" s="304"/>
      <c r="G262" s="301"/>
      <c r="H262" s="313"/>
      <c r="I262" s="1"/>
      <c r="J262" s="265"/>
    </row>
    <row r="263" spans="1:10" ht="15.75" customHeight="1">
      <c r="A263" s="312"/>
      <c r="B263" s="301"/>
      <c r="C263" s="304"/>
      <c r="D263" s="301"/>
      <c r="E263" s="1"/>
      <c r="F263" s="304"/>
      <c r="G263" s="301"/>
      <c r="H263" s="313"/>
      <c r="I263" s="1"/>
      <c r="J263" s="265"/>
    </row>
    <row r="264" spans="1:10" ht="15.75" customHeight="1">
      <c r="A264" s="1"/>
      <c r="B264" s="301"/>
      <c r="C264" s="304"/>
      <c r="D264" s="301"/>
      <c r="E264" s="1"/>
      <c r="F264" s="304"/>
      <c r="G264" s="301"/>
      <c r="H264" s="313"/>
      <c r="I264" s="1"/>
      <c r="J264" s="265"/>
    </row>
    <row r="265" spans="1:10" ht="15.75" customHeight="1">
      <c r="A265" s="1"/>
      <c r="B265" s="301"/>
      <c r="C265" s="304"/>
      <c r="D265" s="301"/>
      <c r="E265" s="1"/>
      <c r="F265" s="304"/>
      <c r="G265" s="301"/>
      <c r="H265" s="313"/>
      <c r="I265" s="1"/>
      <c r="J265" s="265"/>
    </row>
    <row r="266" spans="1:10" ht="15.75" customHeight="1">
      <c r="A266" s="1"/>
      <c r="B266" s="301"/>
      <c r="C266" s="304"/>
      <c r="D266" s="301"/>
      <c r="E266" s="1"/>
      <c r="F266" s="304"/>
      <c r="G266" s="301"/>
      <c r="H266" s="313"/>
      <c r="I266" s="1"/>
      <c r="J266" s="265"/>
    </row>
    <row r="267" spans="1:10" ht="15.75" customHeight="1">
      <c r="A267" s="1"/>
      <c r="B267" s="301"/>
      <c r="C267" s="304"/>
      <c r="D267" s="301"/>
      <c r="E267" s="1"/>
      <c r="F267" s="314"/>
      <c r="G267" s="1"/>
      <c r="H267" s="313"/>
      <c r="I267" s="1"/>
      <c r="J267" s="265"/>
    </row>
    <row r="268" spans="1:10" ht="15.75" customHeight="1">
      <c r="A268" s="303"/>
      <c r="B268" s="303"/>
      <c r="C268" s="303"/>
      <c r="D268" s="303"/>
      <c r="E268" s="303"/>
      <c r="F268" s="303"/>
      <c r="G268" s="303"/>
      <c r="H268" s="303"/>
      <c r="I268" s="303"/>
      <c r="J268" s="265"/>
    </row>
    <row r="269" spans="1:10" ht="15.75" customHeight="1">
      <c r="A269" s="303"/>
      <c r="B269" s="303"/>
      <c r="C269" s="303"/>
      <c r="D269" s="303"/>
      <c r="E269" s="303"/>
      <c r="F269" s="303"/>
      <c r="G269" s="303"/>
      <c r="H269" s="303"/>
      <c r="I269" s="303"/>
      <c r="J269" s="265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5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5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5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5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5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5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5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5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5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5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5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5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5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5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5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65"/>
    </row>
    <row r="286" spans="1:1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265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65"/>
    </row>
    <row r="288" spans="1:1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265"/>
    </row>
    <row r="289" spans="1:1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265"/>
    </row>
    <row r="290" spans="1:1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265"/>
    </row>
    <row r="291" spans="1:10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265"/>
    </row>
    <row r="292" spans="1:10" ht="15.75" customHeight="1"/>
    <row r="293" spans="1:10" ht="15.75" customHeight="1"/>
    <row r="294" spans="1:10" ht="15.75" customHeight="1"/>
    <row r="295" spans="1:10" ht="15.75" customHeight="1"/>
    <row r="296" spans="1:10" ht="15.75" customHeight="1"/>
    <row r="297" spans="1:10" ht="15.75" customHeight="1"/>
    <row r="298" spans="1:10" ht="15.75" customHeight="1"/>
    <row r="299" spans="1:10" ht="15.75" customHeight="1"/>
    <row r="300" spans="1:10" ht="15.75" customHeight="1"/>
    <row r="301" spans="1:10" ht="15.75" customHeight="1"/>
    <row r="302" spans="1:10" ht="15.75" customHeight="1"/>
    <row r="303" spans="1:10" ht="15.75" customHeight="1"/>
    <row r="304" spans="1:10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17">
    <mergeCell ref="A181:A182"/>
    <mergeCell ref="B181:B182"/>
    <mergeCell ref="E181:E182"/>
    <mergeCell ref="E185:E186"/>
    <mergeCell ref="I224:I226"/>
    <mergeCell ref="C181:C182"/>
    <mergeCell ref="D181:D182"/>
    <mergeCell ref="A184:D184"/>
    <mergeCell ref="A185:A186"/>
    <mergeCell ref="B185:B186"/>
    <mergeCell ref="C185:C186"/>
    <mergeCell ref="D185:D186"/>
    <mergeCell ref="A2:K2"/>
    <mergeCell ref="A36:G36"/>
    <mergeCell ref="A41:G41"/>
    <mergeCell ref="F72:H72"/>
    <mergeCell ref="A132:H132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Y1010"/>
  <sheetViews>
    <sheetView workbookViewId="0"/>
  </sheetViews>
  <sheetFormatPr defaultColWidth="14.42578125" defaultRowHeight="15" customHeight="1"/>
  <cols>
    <col min="1" max="1" width="50.28515625" customWidth="1"/>
    <col min="2" max="2" width="16.8554687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8.140625" customWidth="1"/>
    <col min="12" max="12" width="13.28515625" customWidth="1"/>
    <col min="13" max="26" width="8.85546875" customWidth="1"/>
  </cols>
  <sheetData>
    <row r="2" spans="1:12" ht="24">
      <c r="A2" s="521" t="s">
        <v>0</v>
      </c>
      <c r="B2" s="522"/>
      <c r="C2" s="522"/>
      <c r="D2" s="522"/>
      <c r="E2" s="522"/>
      <c r="F2" s="522"/>
      <c r="G2" s="522"/>
      <c r="H2" s="522"/>
      <c r="I2" s="522"/>
      <c r="J2" s="522"/>
      <c r="K2" s="522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1305</v>
      </c>
      <c r="B4" s="19" t="s">
        <v>14</v>
      </c>
      <c r="C4" s="11">
        <v>1</v>
      </c>
      <c r="D4" s="12">
        <v>0</v>
      </c>
      <c r="E4" s="13"/>
      <c r="F4" s="14"/>
      <c r="G4" s="12">
        <f t="shared" ref="G4:G33" si="0">D4+E4-F4</f>
        <v>0</v>
      </c>
      <c r="H4" s="14">
        <v>1</v>
      </c>
      <c r="I4" s="15">
        <f t="shared" ref="I4:I33" si="1">C4*G4*H4</f>
        <v>0</v>
      </c>
      <c r="J4" s="16">
        <v>0</v>
      </c>
      <c r="K4" s="17">
        <v>190</v>
      </c>
      <c r="L4" s="17">
        <f t="shared" ref="L4:L33" si="2">J4*K4</f>
        <v>0</v>
      </c>
    </row>
    <row r="5" spans="1:12">
      <c r="A5" s="9" t="s">
        <v>1306</v>
      </c>
      <c r="B5" s="19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1307</v>
      </c>
      <c r="B6" s="19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1308</v>
      </c>
      <c r="B7" s="19" t="s">
        <v>16</v>
      </c>
      <c r="C7" s="11">
        <v>1</v>
      </c>
      <c r="D7" s="12">
        <v>0</v>
      </c>
      <c r="E7" s="13"/>
      <c r="F7" s="14"/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1309</v>
      </c>
      <c r="B8" s="19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1310</v>
      </c>
      <c r="B9" s="19" t="s">
        <v>16</v>
      </c>
      <c r="C9" s="11">
        <v>0.5</v>
      </c>
      <c r="D9" s="12">
        <v>480</v>
      </c>
      <c r="E9" s="13"/>
      <c r="F9" s="14"/>
      <c r="G9" s="12">
        <f t="shared" si="0"/>
        <v>480</v>
      </c>
      <c r="H9" s="14">
        <v>10</v>
      </c>
      <c r="I9" s="15">
        <f t="shared" si="1"/>
        <v>2400</v>
      </c>
      <c r="J9" s="16">
        <f t="shared" si="3"/>
        <v>4800</v>
      </c>
      <c r="K9" s="17">
        <v>87.5</v>
      </c>
      <c r="L9" s="17">
        <f t="shared" si="2"/>
        <v>420000</v>
      </c>
    </row>
    <row r="10" spans="1:12">
      <c r="A10" s="9" t="s">
        <v>1311</v>
      </c>
      <c r="B10" s="19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1312</v>
      </c>
      <c r="B11" s="19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1313</v>
      </c>
      <c r="B12" s="19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1314</v>
      </c>
      <c r="B13" s="19" t="s">
        <v>16</v>
      </c>
      <c r="C13" s="11">
        <v>1</v>
      </c>
      <c r="D13" s="12">
        <v>0</v>
      </c>
      <c r="E13" s="13"/>
      <c r="F13" s="14"/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1315</v>
      </c>
      <c r="B14" s="19" t="s">
        <v>26</v>
      </c>
      <c r="C14" s="11">
        <v>0.2</v>
      </c>
      <c r="D14" s="12">
        <v>240</v>
      </c>
      <c r="E14" s="13">
        <v>160</v>
      </c>
      <c r="F14" s="14"/>
      <c r="G14" s="12">
        <f t="shared" si="0"/>
        <v>400</v>
      </c>
      <c r="H14" s="14">
        <v>18</v>
      </c>
      <c r="I14" s="15">
        <f t="shared" si="1"/>
        <v>1440</v>
      </c>
      <c r="J14" s="16">
        <f t="shared" si="4"/>
        <v>7200</v>
      </c>
      <c r="K14" s="17">
        <v>68</v>
      </c>
      <c r="L14" s="17">
        <f t="shared" si="2"/>
        <v>489600</v>
      </c>
    </row>
    <row r="15" spans="1:12">
      <c r="A15" s="9" t="s">
        <v>1316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90">
        <v>0</v>
      </c>
      <c r="L15" s="17">
        <f t="shared" si="2"/>
        <v>0</v>
      </c>
    </row>
    <row r="16" spans="1:12" ht="17.25" customHeight="1">
      <c r="A16" s="21" t="s">
        <v>1317</v>
      </c>
      <c r="B16" s="19" t="s">
        <v>26</v>
      </c>
      <c r="C16" s="11">
        <v>0.2</v>
      </c>
      <c r="D16" s="12">
        <v>0</v>
      </c>
      <c r="E16" s="22">
        <v>144</v>
      </c>
      <c r="F16" s="14"/>
      <c r="G16" s="12">
        <f t="shared" si="0"/>
        <v>144</v>
      </c>
      <c r="H16" s="14">
        <v>18</v>
      </c>
      <c r="I16" s="15">
        <f t="shared" si="1"/>
        <v>518.4</v>
      </c>
      <c r="J16" s="16">
        <f t="shared" ref="J16:J19" si="5">H16*G16</f>
        <v>2592</v>
      </c>
      <c r="K16" s="17">
        <v>70</v>
      </c>
      <c r="L16" s="17">
        <f t="shared" si="2"/>
        <v>181440</v>
      </c>
    </row>
    <row r="17" spans="1:12">
      <c r="A17" s="21" t="s">
        <v>1318</v>
      </c>
      <c r="B17" s="19" t="s">
        <v>26</v>
      </c>
      <c r="C17" s="11">
        <v>0.2</v>
      </c>
      <c r="D17" s="12">
        <v>400</v>
      </c>
      <c r="E17" s="22"/>
      <c r="F17" s="14"/>
      <c r="G17" s="12">
        <f t="shared" si="0"/>
        <v>400</v>
      </c>
      <c r="H17" s="14">
        <v>18</v>
      </c>
      <c r="I17" s="15">
        <f t="shared" si="1"/>
        <v>1440</v>
      </c>
      <c r="J17" s="16">
        <f t="shared" si="5"/>
        <v>7200</v>
      </c>
      <c r="K17" s="17">
        <v>94.1</v>
      </c>
      <c r="L17" s="17">
        <f t="shared" si="2"/>
        <v>677520</v>
      </c>
    </row>
    <row r="18" spans="1:12">
      <c r="A18" s="9" t="s">
        <v>1319</v>
      </c>
      <c r="B18" s="19" t="s">
        <v>26</v>
      </c>
      <c r="C18" s="11">
        <v>0.2</v>
      </c>
      <c r="D18" s="23">
        <v>124</v>
      </c>
      <c r="E18" s="13"/>
      <c r="F18" s="14"/>
      <c r="G18" s="12">
        <f t="shared" si="0"/>
        <v>124</v>
      </c>
      <c r="H18" s="14">
        <v>18</v>
      </c>
      <c r="I18" s="15">
        <f t="shared" si="1"/>
        <v>446.40000000000003</v>
      </c>
      <c r="J18" s="16">
        <f t="shared" si="5"/>
        <v>2232</v>
      </c>
      <c r="K18" s="17">
        <v>70</v>
      </c>
      <c r="L18" s="17">
        <f t="shared" si="2"/>
        <v>156240</v>
      </c>
    </row>
    <row r="19" spans="1:12">
      <c r="A19" s="9" t="s">
        <v>31</v>
      </c>
      <c r="B19" s="10"/>
      <c r="C19" s="11">
        <v>1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1320</v>
      </c>
      <c r="B20" s="19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3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1321</v>
      </c>
      <c r="B21" s="19" t="s">
        <v>34</v>
      </c>
      <c r="C21" s="11">
        <v>0.11</v>
      </c>
      <c r="D21" s="12">
        <v>49</v>
      </c>
      <c r="E21" s="13"/>
      <c r="F21" s="14"/>
      <c r="G21" s="12">
        <f t="shared" si="0"/>
        <v>49</v>
      </c>
      <c r="H21" s="14">
        <v>10</v>
      </c>
      <c r="I21" s="15">
        <f t="shared" si="1"/>
        <v>53.9</v>
      </c>
      <c r="J21" s="16">
        <f t="shared" si="6"/>
        <v>490</v>
      </c>
      <c r="K21" s="17">
        <v>39</v>
      </c>
      <c r="L21" s="17">
        <f t="shared" si="2"/>
        <v>19110</v>
      </c>
    </row>
    <row r="22" spans="1:12" ht="15.75" customHeight="1">
      <c r="A22" s="9" t="s">
        <v>1322</v>
      </c>
      <c r="B22" s="19" t="s">
        <v>34</v>
      </c>
      <c r="C22" s="11">
        <v>0.11</v>
      </c>
      <c r="D22" s="12">
        <v>45</v>
      </c>
      <c r="E22" s="13"/>
      <c r="F22" s="14"/>
      <c r="G22" s="12">
        <f t="shared" si="0"/>
        <v>45</v>
      </c>
      <c r="H22" s="14">
        <v>10</v>
      </c>
      <c r="I22" s="15">
        <f t="shared" si="1"/>
        <v>49.5</v>
      </c>
      <c r="J22" s="16">
        <f t="shared" si="6"/>
        <v>450</v>
      </c>
      <c r="K22" s="17">
        <v>39</v>
      </c>
      <c r="L22" s="17">
        <f t="shared" si="2"/>
        <v>17550</v>
      </c>
    </row>
    <row r="23" spans="1:12" ht="15.75" customHeight="1">
      <c r="A23" s="9" t="s">
        <v>1323</v>
      </c>
      <c r="B23" s="19" t="s">
        <v>34</v>
      </c>
      <c r="C23" s="11">
        <v>0.11</v>
      </c>
      <c r="D23" s="12">
        <v>38</v>
      </c>
      <c r="E23" s="13"/>
      <c r="F23" s="14"/>
      <c r="G23" s="12">
        <f t="shared" si="0"/>
        <v>38</v>
      </c>
      <c r="H23" s="14">
        <v>10</v>
      </c>
      <c r="I23" s="15">
        <f t="shared" si="1"/>
        <v>41.8</v>
      </c>
      <c r="J23" s="16">
        <f t="shared" si="6"/>
        <v>380</v>
      </c>
      <c r="K23" s="17">
        <v>39</v>
      </c>
      <c r="L23" s="17">
        <f t="shared" si="2"/>
        <v>14820</v>
      </c>
    </row>
    <row r="24" spans="1:12" ht="15.75" customHeight="1">
      <c r="A24" s="9" t="s">
        <v>1324</v>
      </c>
      <c r="B24" s="19" t="s">
        <v>34</v>
      </c>
      <c r="C24" s="11">
        <v>0.11</v>
      </c>
      <c r="D24" s="12">
        <v>24</v>
      </c>
      <c r="E24" s="13"/>
      <c r="F24" s="14"/>
      <c r="G24" s="12">
        <f t="shared" si="0"/>
        <v>24</v>
      </c>
      <c r="H24" s="14">
        <v>10</v>
      </c>
      <c r="I24" s="15">
        <f t="shared" si="1"/>
        <v>26.400000000000002</v>
      </c>
      <c r="J24" s="16">
        <f t="shared" si="6"/>
        <v>240</v>
      </c>
      <c r="K24" s="17">
        <v>39</v>
      </c>
      <c r="L24" s="17">
        <f t="shared" si="2"/>
        <v>9360</v>
      </c>
    </row>
    <row r="25" spans="1:12" ht="15.75" customHeight="1">
      <c r="A25" s="146" t="s">
        <v>1325</v>
      </c>
      <c r="B25" s="19" t="s">
        <v>34</v>
      </c>
      <c r="C25" s="11">
        <v>0.1</v>
      </c>
      <c r="D25" s="12">
        <v>0</v>
      </c>
      <c r="E25" s="14"/>
      <c r="F25" s="14"/>
      <c r="G25" s="12">
        <f t="shared" si="0"/>
        <v>0</v>
      </c>
      <c r="H25" s="14">
        <v>12</v>
      </c>
      <c r="I25" s="15">
        <f t="shared" si="1"/>
        <v>0</v>
      </c>
      <c r="J25" s="16">
        <f t="shared" si="6"/>
        <v>0</v>
      </c>
      <c r="K25" s="17">
        <v>32.5</v>
      </c>
      <c r="L25" s="17">
        <f t="shared" si="2"/>
        <v>0</v>
      </c>
    </row>
    <row r="26" spans="1:12" ht="15.75" customHeight="1">
      <c r="A26" s="146" t="s">
        <v>1326</v>
      </c>
      <c r="B26" s="19" t="s">
        <v>34</v>
      </c>
      <c r="C26" s="11">
        <v>0.1</v>
      </c>
      <c r="D26" s="12">
        <v>0</v>
      </c>
      <c r="E26" s="14"/>
      <c r="F26" s="14"/>
      <c r="G26" s="12">
        <f t="shared" si="0"/>
        <v>0</v>
      </c>
      <c r="H26" s="14">
        <v>12</v>
      </c>
      <c r="I26" s="15">
        <f t="shared" si="1"/>
        <v>0</v>
      </c>
      <c r="J26" s="16">
        <f t="shared" si="6"/>
        <v>0</v>
      </c>
      <c r="K26" s="17">
        <v>32.5</v>
      </c>
      <c r="L26" s="17">
        <f t="shared" si="2"/>
        <v>0</v>
      </c>
    </row>
    <row r="27" spans="1:12" ht="15.75" customHeight="1">
      <c r="A27" s="146" t="s">
        <v>1327</v>
      </c>
      <c r="B27" s="19" t="s">
        <v>34</v>
      </c>
      <c r="C27" s="11">
        <v>0.1</v>
      </c>
      <c r="D27" s="12">
        <v>576</v>
      </c>
      <c r="E27" s="14"/>
      <c r="F27" s="14"/>
      <c r="G27" s="12">
        <f t="shared" si="0"/>
        <v>576</v>
      </c>
      <c r="H27" s="14">
        <v>12</v>
      </c>
      <c r="I27" s="15">
        <f t="shared" si="1"/>
        <v>691.2</v>
      </c>
      <c r="J27" s="16">
        <f t="shared" si="6"/>
        <v>6912</v>
      </c>
      <c r="K27" s="17">
        <v>32.5</v>
      </c>
      <c r="L27" s="17">
        <f t="shared" si="2"/>
        <v>224640</v>
      </c>
    </row>
    <row r="28" spans="1:12" ht="15.75" customHeight="1">
      <c r="A28" s="146" t="s">
        <v>1328</v>
      </c>
      <c r="B28" s="19" t="s">
        <v>34</v>
      </c>
      <c r="C28" s="11">
        <v>0.1</v>
      </c>
      <c r="D28" s="12">
        <v>576</v>
      </c>
      <c r="E28" s="14"/>
      <c r="F28" s="14"/>
      <c r="G28" s="12">
        <f t="shared" si="0"/>
        <v>576</v>
      </c>
      <c r="H28" s="14">
        <v>12</v>
      </c>
      <c r="I28" s="15">
        <f t="shared" si="1"/>
        <v>691.2</v>
      </c>
      <c r="J28" s="16">
        <f t="shared" si="6"/>
        <v>6912</v>
      </c>
      <c r="K28" s="17">
        <v>32.5</v>
      </c>
      <c r="L28" s="17">
        <f t="shared" si="2"/>
        <v>224640</v>
      </c>
    </row>
    <row r="29" spans="1:12" ht="15.75" customHeight="1">
      <c r="A29" s="146" t="s">
        <v>1329</v>
      </c>
      <c r="B29" s="19" t="s">
        <v>34</v>
      </c>
      <c r="C29" s="11">
        <v>0.1</v>
      </c>
      <c r="D29" s="12">
        <v>0</v>
      </c>
      <c r="E29" s="14"/>
      <c r="F29" s="14"/>
      <c r="G29" s="12">
        <f t="shared" si="0"/>
        <v>0</v>
      </c>
      <c r="H29" s="14">
        <v>12</v>
      </c>
      <c r="I29" s="15">
        <f t="shared" si="1"/>
        <v>0</v>
      </c>
      <c r="J29" s="16">
        <f t="shared" si="6"/>
        <v>0</v>
      </c>
      <c r="K29" s="17">
        <v>34</v>
      </c>
      <c r="L29" s="17">
        <f t="shared" si="2"/>
        <v>0</v>
      </c>
    </row>
    <row r="30" spans="1:12" ht="15.75" customHeight="1">
      <c r="A30" s="146" t="s">
        <v>1330</v>
      </c>
      <c r="B30" s="19" t="s">
        <v>34</v>
      </c>
      <c r="C30" s="11">
        <v>0.1</v>
      </c>
      <c r="D30" s="12">
        <v>0</v>
      </c>
      <c r="E30" s="14"/>
      <c r="F30" s="14"/>
      <c r="G30" s="12">
        <f t="shared" si="0"/>
        <v>0</v>
      </c>
      <c r="H30" s="14">
        <v>12</v>
      </c>
      <c r="I30" s="15">
        <f t="shared" si="1"/>
        <v>0</v>
      </c>
      <c r="J30" s="16">
        <f t="shared" si="6"/>
        <v>0</v>
      </c>
      <c r="K30" s="17">
        <v>34</v>
      </c>
      <c r="L30" s="17">
        <f t="shared" si="2"/>
        <v>0</v>
      </c>
    </row>
    <row r="31" spans="1:12" ht="15.75" customHeight="1">
      <c r="A31" s="146" t="s">
        <v>1331</v>
      </c>
      <c r="B31" s="19" t="s">
        <v>34</v>
      </c>
      <c r="C31" s="11">
        <v>0.1</v>
      </c>
      <c r="D31" s="12">
        <v>0</v>
      </c>
      <c r="E31" s="14"/>
      <c r="F31" s="14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6" t="s">
        <v>1332</v>
      </c>
      <c r="B32" s="19" t="s">
        <v>34</v>
      </c>
      <c r="C32" s="11">
        <v>0.1</v>
      </c>
      <c r="D32" s="12">
        <v>0</v>
      </c>
      <c r="E32" s="14"/>
      <c r="F32" s="14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146" t="s">
        <v>647</v>
      </c>
      <c r="B33" s="19" t="s">
        <v>26</v>
      </c>
      <c r="C33" s="11">
        <v>0.2</v>
      </c>
      <c r="D33" s="12">
        <v>80</v>
      </c>
      <c r="E33" s="14"/>
      <c r="F33" s="14"/>
      <c r="G33" s="12">
        <f t="shared" si="0"/>
        <v>80</v>
      </c>
      <c r="H33" s="14">
        <v>18</v>
      </c>
      <c r="I33" s="15">
        <f t="shared" si="1"/>
        <v>288</v>
      </c>
      <c r="J33" s="16">
        <f t="shared" si="6"/>
        <v>1440</v>
      </c>
      <c r="K33" s="17">
        <v>94.1</v>
      </c>
      <c r="L33" s="17">
        <f t="shared" si="2"/>
        <v>135504</v>
      </c>
    </row>
    <row r="34" spans="1:12" ht="15.75" customHeight="1">
      <c r="A34" s="25"/>
      <c r="B34" s="258"/>
      <c r="C34" s="26">
        <f t="shared" ref="C34:G34" si="7">SUM(C4:C33)</f>
        <v>13.439999999999991</v>
      </c>
      <c r="D34" s="27">
        <f t="shared" si="7"/>
        <v>2632</v>
      </c>
      <c r="E34" s="27">
        <f t="shared" si="7"/>
        <v>304</v>
      </c>
      <c r="F34" s="27">
        <f t="shared" si="7"/>
        <v>0</v>
      </c>
      <c r="G34" s="27">
        <f t="shared" si="7"/>
        <v>2936</v>
      </c>
      <c r="H34" s="28"/>
      <c r="I34" s="29">
        <f t="shared" ref="I34:J34" si="8">SUM(I4:I33)</f>
        <v>8086.7999999999984</v>
      </c>
      <c r="J34" s="30">
        <f t="shared" si="8"/>
        <v>40848</v>
      </c>
      <c r="K34" s="31"/>
      <c r="L34" s="32">
        <f>SUM(L4:L33)</f>
        <v>2570424</v>
      </c>
    </row>
    <row r="35" spans="1:12" ht="15.75" customHeight="1"/>
    <row r="36" spans="1:12" ht="15.75" customHeight="1">
      <c r="A36" s="523" t="s">
        <v>39</v>
      </c>
      <c r="B36" s="524"/>
      <c r="C36" s="524"/>
      <c r="D36" s="524"/>
      <c r="E36" s="524"/>
      <c r="F36" s="524"/>
      <c r="G36" s="525"/>
    </row>
    <row r="37" spans="1:12" ht="15.75" customHeight="1">
      <c r="A37" s="33" t="s">
        <v>40</v>
      </c>
      <c r="B37" s="34" t="s">
        <v>1</v>
      </c>
      <c r="C37" s="5" t="s">
        <v>41</v>
      </c>
      <c r="D37" s="35" t="s">
        <v>42</v>
      </c>
      <c r="E37" s="36" t="s">
        <v>43</v>
      </c>
      <c r="F37" s="5" t="s">
        <v>44</v>
      </c>
      <c r="G37" s="37" t="s">
        <v>45</v>
      </c>
    </row>
    <row r="38" spans="1:12" ht="15.75" customHeight="1">
      <c r="A38" s="38" t="s">
        <v>46</v>
      </c>
      <c r="B38" s="39" t="s">
        <v>47</v>
      </c>
      <c r="C38" s="15">
        <v>0</v>
      </c>
      <c r="D38" s="15">
        <v>0</v>
      </c>
      <c r="E38" s="15">
        <v>0</v>
      </c>
      <c r="F38" s="15">
        <f t="shared" ref="F38:F39" si="9">C38+D38-E38</f>
        <v>0</v>
      </c>
      <c r="G38" s="40">
        <f>C38</f>
        <v>0</v>
      </c>
    </row>
    <row r="39" spans="1:12" ht="15.75" customHeight="1">
      <c r="A39" s="33" t="s">
        <v>48</v>
      </c>
      <c r="B39" s="41" t="s">
        <v>49</v>
      </c>
      <c r="C39" s="15">
        <v>7000</v>
      </c>
      <c r="D39" s="15"/>
      <c r="E39" s="15">
        <v>0</v>
      </c>
      <c r="F39" s="15">
        <f t="shared" si="9"/>
        <v>7000</v>
      </c>
      <c r="G39" s="40">
        <v>0</v>
      </c>
    </row>
    <row r="40" spans="1:12" ht="15.75" customHeight="1">
      <c r="A40" s="327"/>
      <c r="B40" s="327"/>
      <c r="C40" s="327"/>
      <c r="D40" s="327"/>
      <c r="E40" s="327"/>
      <c r="F40" s="327"/>
      <c r="G40" s="327"/>
    </row>
    <row r="41" spans="1:12" ht="15.75" customHeight="1">
      <c r="A41" s="526" t="s">
        <v>50</v>
      </c>
      <c r="B41" s="527"/>
      <c r="C41" s="527"/>
      <c r="D41" s="527"/>
      <c r="E41" s="527"/>
      <c r="F41" s="527"/>
      <c r="G41" s="528"/>
    </row>
    <row r="42" spans="1:12" ht="15.75" customHeight="1">
      <c r="A42" s="259"/>
      <c r="B42" s="44" t="s">
        <v>51</v>
      </c>
      <c r="C42" s="45" t="s">
        <v>52</v>
      </c>
      <c r="D42" s="46" t="s">
        <v>53</v>
      </c>
      <c r="E42" s="46" t="s">
        <v>54</v>
      </c>
      <c r="F42" s="47" t="s">
        <v>11</v>
      </c>
      <c r="G42" s="48" t="s">
        <v>55</v>
      </c>
    </row>
    <row r="43" spans="1:12" ht="15.75" customHeight="1">
      <c r="A43" s="49" t="s">
        <v>56</v>
      </c>
      <c r="B43" s="53">
        <v>0</v>
      </c>
      <c r="C43" s="51"/>
      <c r="D43" s="52"/>
      <c r="E43" s="53">
        <v>0</v>
      </c>
      <c r="F43" s="54">
        <v>196</v>
      </c>
      <c r="G43" s="55">
        <f t="shared" ref="G43:G69" si="10">E43*F43</f>
        <v>0</v>
      </c>
    </row>
    <row r="44" spans="1:12" ht="15.75" customHeight="1">
      <c r="A44" s="49" t="s">
        <v>1333</v>
      </c>
      <c r="B44" s="53">
        <v>1626.7</v>
      </c>
      <c r="C44" s="51"/>
      <c r="D44" s="52"/>
      <c r="E44" s="53">
        <f t="shared" ref="E44:E69" si="11">B44+C44-D44</f>
        <v>1626.7</v>
      </c>
      <c r="F44" s="54">
        <v>196</v>
      </c>
      <c r="G44" s="55">
        <f t="shared" si="10"/>
        <v>318833.2</v>
      </c>
    </row>
    <row r="45" spans="1:12" ht="15.75" customHeight="1">
      <c r="A45" s="49" t="s">
        <v>1334</v>
      </c>
      <c r="B45" s="53">
        <v>280.09999999999991</v>
      </c>
      <c r="C45" s="51"/>
      <c r="D45" s="52"/>
      <c r="E45" s="53">
        <f t="shared" si="11"/>
        <v>280.09999999999991</v>
      </c>
      <c r="F45" s="54">
        <v>196</v>
      </c>
      <c r="G45" s="55">
        <f t="shared" si="10"/>
        <v>54899.599999999984</v>
      </c>
    </row>
    <row r="46" spans="1:12" ht="15.75" customHeight="1">
      <c r="A46" s="49" t="s">
        <v>1335</v>
      </c>
      <c r="B46" s="53">
        <v>316.29999999999995</v>
      </c>
      <c r="C46" s="51"/>
      <c r="D46" s="52"/>
      <c r="E46" s="53">
        <f t="shared" si="11"/>
        <v>316.29999999999995</v>
      </c>
      <c r="F46" s="54">
        <v>196</v>
      </c>
      <c r="G46" s="55">
        <f t="shared" si="10"/>
        <v>61994.799999999988</v>
      </c>
    </row>
    <row r="47" spans="1:12" ht="15.75" customHeight="1">
      <c r="A47" s="49" t="s">
        <v>1336</v>
      </c>
      <c r="B47" s="53">
        <v>300.10000000000002</v>
      </c>
      <c r="C47" s="51"/>
      <c r="D47" s="52"/>
      <c r="E47" s="53">
        <f t="shared" si="11"/>
        <v>300.10000000000002</v>
      </c>
      <c r="F47" s="54">
        <v>196</v>
      </c>
      <c r="G47" s="55">
        <f t="shared" si="10"/>
        <v>58819.600000000006</v>
      </c>
    </row>
    <row r="48" spans="1:12" ht="15.75" customHeight="1">
      <c r="A48" s="49" t="s">
        <v>1337</v>
      </c>
      <c r="B48" s="53">
        <v>461.1</v>
      </c>
      <c r="C48" s="51"/>
      <c r="D48" s="52"/>
      <c r="E48" s="53">
        <f t="shared" si="11"/>
        <v>461.1</v>
      </c>
      <c r="F48" s="54">
        <v>196</v>
      </c>
      <c r="G48" s="55">
        <f t="shared" si="10"/>
        <v>90375.6</v>
      </c>
    </row>
    <row r="49" spans="1:7" ht="15.75" customHeight="1">
      <c r="A49" s="86" t="s">
        <v>1338</v>
      </c>
      <c r="B49" s="90">
        <v>320.5</v>
      </c>
      <c r="C49" s="88"/>
      <c r="D49" s="89">
        <v>251.4</v>
      </c>
      <c r="E49" s="90">
        <f t="shared" si="11"/>
        <v>69.099999999999994</v>
      </c>
      <c r="F49" s="91">
        <v>140</v>
      </c>
      <c r="G49" s="92">
        <f t="shared" si="10"/>
        <v>9674</v>
      </c>
    </row>
    <row r="50" spans="1:7" ht="15.75" customHeight="1">
      <c r="A50" s="86" t="s">
        <v>1339</v>
      </c>
      <c r="B50" s="90">
        <v>394.4</v>
      </c>
      <c r="C50" s="88"/>
      <c r="D50" s="89"/>
      <c r="E50" s="90">
        <f t="shared" si="11"/>
        <v>394.4</v>
      </c>
      <c r="F50" s="91">
        <v>140</v>
      </c>
      <c r="G50" s="92">
        <f t="shared" si="10"/>
        <v>55216</v>
      </c>
    </row>
    <row r="51" spans="1:7" ht="15.75" customHeight="1">
      <c r="A51" s="86" t="s">
        <v>1340</v>
      </c>
      <c r="B51" s="90">
        <v>25.9</v>
      </c>
      <c r="C51" s="88"/>
      <c r="D51" s="89"/>
      <c r="E51" s="90">
        <f t="shared" si="11"/>
        <v>25.9</v>
      </c>
      <c r="F51" s="91">
        <v>140</v>
      </c>
      <c r="G51" s="92">
        <f t="shared" si="10"/>
        <v>3626</v>
      </c>
    </row>
    <row r="52" spans="1:7" ht="15.75" customHeight="1">
      <c r="A52" s="100" t="s">
        <v>1341</v>
      </c>
      <c r="B52" s="104">
        <v>508.49999999999949</v>
      </c>
      <c r="C52" s="102">
        <v>428</v>
      </c>
      <c r="D52" s="103">
        <v>444.5</v>
      </c>
      <c r="E52" s="104">
        <f t="shared" si="11"/>
        <v>491.99999999999955</v>
      </c>
      <c r="F52" s="105">
        <v>140</v>
      </c>
      <c r="G52" s="106">
        <f t="shared" si="10"/>
        <v>68879.999999999942</v>
      </c>
    </row>
    <row r="53" spans="1:7" ht="36" customHeight="1">
      <c r="A53" s="71" t="s">
        <v>1342</v>
      </c>
      <c r="B53" s="75">
        <v>0</v>
      </c>
      <c r="C53" s="73"/>
      <c r="D53" s="74"/>
      <c r="E53" s="75">
        <f t="shared" si="11"/>
        <v>0</v>
      </c>
      <c r="F53" s="76">
        <v>140</v>
      </c>
      <c r="G53" s="77">
        <f t="shared" si="10"/>
        <v>0</v>
      </c>
    </row>
    <row r="54" spans="1:7" ht="30.75" customHeight="1">
      <c r="A54" s="78" t="s">
        <v>1343</v>
      </c>
      <c r="B54" s="75">
        <v>403.2</v>
      </c>
      <c r="C54" s="73">
        <v>439.7</v>
      </c>
      <c r="D54" s="74">
        <v>509.9</v>
      </c>
      <c r="E54" s="75">
        <f t="shared" si="11"/>
        <v>333</v>
      </c>
      <c r="F54" s="76">
        <v>140</v>
      </c>
      <c r="G54" s="77">
        <f t="shared" si="10"/>
        <v>46620</v>
      </c>
    </row>
    <row r="55" spans="1:7" ht="30.75" customHeight="1">
      <c r="A55" s="79" t="s">
        <v>1344</v>
      </c>
      <c r="B55" s="83">
        <v>101.20000000000016</v>
      </c>
      <c r="C55" s="81">
        <v>160</v>
      </c>
      <c r="D55" s="82">
        <v>80</v>
      </c>
      <c r="E55" s="83">
        <f t="shared" si="11"/>
        <v>181.20000000000016</v>
      </c>
      <c r="F55" s="84">
        <v>140</v>
      </c>
      <c r="G55" s="85">
        <f t="shared" si="10"/>
        <v>25368.000000000022</v>
      </c>
    </row>
    <row r="56" spans="1:7" ht="15.75" customHeight="1">
      <c r="A56" s="63" t="s">
        <v>1345</v>
      </c>
      <c r="B56" s="315">
        <v>1056.3000000000002</v>
      </c>
      <c r="C56" s="65"/>
      <c r="D56" s="66"/>
      <c r="E56" s="67">
        <f t="shared" si="11"/>
        <v>1056.3000000000002</v>
      </c>
      <c r="F56" s="68">
        <v>140</v>
      </c>
      <c r="G56" s="69">
        <f t="shared" si="10"/>
        <v>147882.00000000003</v>
      </c>
    </row>
    <row r="57" spans="1:7" ht="15.75" customHeight="1">
      <c r="A57" s="63" t="s">
        <v>1346</v>
      </c>
      <c r="B57" s="315">
        <v>0</v>
      </c>
      <c r="C57" s="65"/>
      <c r="D57" s="66"/>
      <c r="E57" s="67">
        <f t="shared" si="11"/>
        <v>0</v>
      </c>
      <c r="F57" s="68">
        <v>140</v>
      </c>
      <c r="G57" s="69">
        <f t="shared" si="10"/>
        <v>0</v>
      </c>
    </row>
    <row r="58" spans="1:7" ht="39" customHeight="1">
      <c r="A58" s="63" t="s">
        <v>1347</v>
      </c>
      <c r="B58" s="67">
        <v>1.1368683772161603E-13</v>
      </c>
      <c r="C58" s="65">
        <v>160</v>
      </c>
      <c r="D58" s="66">
        <v>120</v>
      </c>
      <c r="E58" s="67">
        <f t="shared" si="11"/>
        <v>40.000000000000114</v>
      </c>
      <c r="F58" s="68">
        <v>140</v>
      </c>
      <c r="G58" s="69">
        <f t="shared" si="10"/>
        <v>5600.0000000000164</v>
      </c>
    </row>
    <row r="59" spans="1:7" ht="15.75" customHeight="1">
      <c r="A59" s="93" t="s">
        <v>1348</v>
      </c>
      <c r="B59" s="97">
        <v>180</v>
      </c>
      <c r="C59" s="95"/>
      <c r="D59" s="96"/>
      <c r="E59" s="97">
        <f t="shared" si="11"/>
        <v>180</v>
      </c>
      <c r="F59" s="98">
        <v>140</v>
      </c>
      <c r="G59" s="99">
        <f t="shared" si="10"/>
        <v>25200</v>
      </c>
    </row>
    <row r="60" spans="1:7" ht="15.75" customHeight="1">
      <c r="A60" s="86" t="s">
        <v>1349</v>
      </c>
      <c r="B60" s="90">
        <v>0</v>
      </c>
      <c r="C60" s="88"/>
      <c r="D60" s="89"/>
      <c r="E60" s="90">
        <f t="shared" si="11"/>
        <v>0</v>
      </c>
      <c r="F60" s="91">
        <v>128</v>
      </c>
      <c r="G60" s="92">
        <f t="shared" si="10"/>
        <v>0</v>
      </c>
    </row>
    <row r="61" spans="1:7" ht="15.75" customHeight="1">
      <c r="A61" s="78" t="s">
        <v>1350</v>
      </c>
      <c r="B61" s="75">
        <v>529</v>
      </c>
      <c r="C61" s="73">
        <v>400</v>
      </c>
      <c r="D61" s="74">
        <v>529</v>
      </c>
      <c r="E61" s="75">
        <f t="shared" si="11"/>
        <v>400</v>
      </c>
      <c r="F61" s="76">
        <v>128</v>
      </c>
      <c r="G61" s="77">
        <f t="shared" si="10"/>
        <v>51200</v>
      </c>
    </row>
    <row r="62" spans="1:7" ht="15.75" customHeight="1">
      <c r="A62" s="100" t="s">
        <v>1351</v>
      </c>
      <c r="B62" s="104">
        <v>439.70000000000005</v>
      </c>
      <c r="C62" s="102">
        <v>300</v>
      </c>
      <c r="D62" s="103">
        <v>439.7</v>
      </c>
      <c r="E62" s="104">
        <f t="shared" si="11"/>
        <v>300.00000000000006</v>
      </c>
      <c r="F62" s="105">
        <v>128</v>
      </c>
      <c r="G62" s="106">
        <f t="shared" si="10"/>
        <v>38400.000000000007</v>
      </c>
    </row>
    <row r="63" spans="1:7" ht="15.75" customHeight="1">
      <c r="A63" s="79" t="s">
        <v>1352</v>
      </c>
      <c r="B63" s="83">
        <v>179.90000000000009</v>
      </c>
      <c r="C63" s="81">
        <v>580</v>
      </c>
      <c r="D63" s="82">
        <v>160</v>
      </c>
      <c r="E63" s="83">
        <f t="shared" si="11"/>
        <v>599.90000000000009</v>
      </c>
      <c r="F63" s="84">
        <v>128</v>
      </c>
      <c r="G63" s="85">
        <f t="shared" si="10"/>
        <v>76787.200000000012</v>
      </c>
    </row>
    <row r="64" spans="1:7" ht="15.75" customHeight="1">
      <c r="A64" s="63" t="s">
        <v>1353</v>
      </c>
      <c r="B64" s="315">
        <v>175</v>
      </c>
      <c r="C64" s="65"/>
      <c r="D64" s="66">
        <v>175</v>
      </c>
      <c r="E64" s="67">
        <f t="shared" si="11"/>
        <v>0</v>
      </c>
      <c r="F64" s="68">
        <v>128</v>
      </c>
      <c r="G64" s="69">
        <f t="shared" si="10"/>
        <v>0</v>
      </c>
    </row>
    <row r="65" spans="1:9" ht="15.75" customHeight="1">
      <c r="A65" s="86" t="s">
        <v>1354</v>
      </c>
      <c r="B65" s="316">
        <v>160</v>
      </c>
      <c r="C65" s="108"/>
      <c r="D65" s="109"/>
      <c r="E65" s="90">
        <f t="shared" si="11"/>
        <v>160</v>
      </c>
      <c r="F65" s="91">
        <v>102</v>
      </c>
      <c r="G65" s="92">
        <f t="shared" si="10"/>
        <v>16320</v>
      </c>
    </row>
    <row r="66" spans="1:9" ht="15.75" customHeight="1">
      <c r="A66" s="78" t="s">
        <v>1355</v>
      </c>
      <c r="B66" s="75">
        <v>540</v>
      </c>
      <c r="C66" s="73">
        <v>420</v>
      </c>
      <c r="D66" s="74">
        <v>400</v>
      </c>
      <c r="E66" s="75">
        <f t="shared" si="11"/>
        <v>560</v>
      </c>
      <c r="F66" s="76">
        <v>102</v>
      </c>
      <c r="G66" s="77">
        <f t="shared" si="10"/>
        <v>57120</v>
      </c>
    </row>
    <row r="67" spans="1:9" ht="15.75" customHeight="1">
      <c r="A67" s="100" t="s">
        <v>1356</v>
      </c>
      <c r="B67" s="104">
        <v>807.30000000000007</v>
      </c>
      <c r="C67" s="102"/>
      <c r="D67" s="103">
        <v>300</v>
      </c>
      <c r="E67" s="104">
        <f t="shared" si="11"/>
        <v>507.30000000000007</v>
      </c>
      <c r="F67" s="105">
        <v>102</v>
      </c>
      <c r="G67" s="106">
        <f t="shared" si="10"/>
        <v>51744.600000000006</v>
      </c>
    </row>
    <row r="68" spans="1:9" ht="26.25" customHeight="1">
      <c r="A68" s="79" t="s">
        <v>1357</v>
      </c>
      <c r="B68" s="83">
        <v>660.00000000000011</v>
      </c>
      <c r="C68" s="81">
        <v>420</v>
      </c>
      <c r="D68" s="82">
        <v>580</v>
      </c>
      <c r="E68" s="83">
        <f t="shared" si="11"/>
        <v>500</v>
      </c>
      <c r="F68" s="84">
        <v>102</v>
      </c>
      <c r="G68" s="85">
        <f t="shared" si="10"/>
        <v>51000</v>
      </c>
    </row>
    <row r="69" spans="1:9" ht="15.75" customHeight="1">
      <c r="A69" s="63" t="s">
        <v>1358</v>
      </c>
      <c r="B69" s="315">
        <v>0</v>
      </c>
      <c r="C69" s="65">
        <v>420</v>
      </c>
      <c r="D69" s="66"/>
      <c r="E69" s="67">
        <f t="shared" si="11"/>
        <v>420</v>
      </c>
      <c r="F69" s="68">
        <v>102</v>
      </c>
      <c r="G69" s="69">
        <f t="shared" si="10"/>
        <v>42840</v>
      </c>
    </row>
    <row r="70" spans="1:9" ht="15.75" customHeight="1">
      <c r="A70" s="260" t="s">
        <v>84</v>
      </c>
      <c r="B70" s="261">
        <f t="shared" ref="B70:E70" si="12">SUM(B43:B69)</f>
        <v>9465.1999999999989</v>
      </c>
      <c r="C70" s="171">
        <f t="shared" si="12"/>
        <v>3727.7</v>
      </c>
      <c r="D70" s="171">
        <f t="shared" si="12"/>
        <v>3989.5</v>
      </c>
      <c r="E70" s="261">
        <f t="shared" si="12"/>
        <v>9203.3999999999978</v>
      </c>
      <c r="F70" s="262"/>
      <c r="G70" s="263">
        <f>SUM(G45:G69)</f>
        <v>1039567.4</v>
      </c>
    </row>
    <row r="71" spans="1:9" ht="15.75" customHeight="1"/>
    <row r="72" spans="1:9" ht="15.75" customHeight="1">
      <c r="A72" s="264"/>
      <c r="B72" s="133"/>
      <c r="C72" s="133"/>
      <c r="D72" s="133"/>
      <c r="E72" s="133"/>
      <c r="F72" s="534"/>
      <c r="G72" s="522"/>
      <c r="H72" s="522"/>
      <c r="I72" s="265"/>
    </row>
    <row r="73" spans="1:9" ht="15.75" customHeight="1">
      <c r="A73" s="135" t="s">
        <v>92</v>
      </c>
      <c r="B73" s="136" t="s">
        <v>40</v>
      </c>
      <c r="C73" s="137" t="s">
        <v>93</v>
      </c>
      <c r="D73" s="137" t="s">
        <v>42</v>
      </c>
      <c r="E73" s="137" t="s">
        <v>94</v>
      </c>
      <c r="F73" s="137" t="s">
        <v>95</v>
      </c>
      <c r="G73" s="137" t="s">
        <v>96</v>
      </c>
      <c r="H73" s="138" t="s">
        <v>55</v>
      </c>
    </row>
    <row r="74" spans="1:9" ht="15.75" customHeight="1">
      <c r="A74" s="139" t="s">
        <v>97</v>
      </c>
      <c r="B74" s="140" t="s">
        <v>98</v>
      </c>
      <c r="C74" s="36">
        <v>0</v>
      </c>
      <c r="D74" s="141"/>
      <c r="E74" s="15"/>
      <c r="F74" s="36">
        <f t="shared" ref="F74:F100" si="13">C74+D74-E74</f>
        <v>0</v>
      </c>
      <c r="G74" s="142">
        <v>178</v>
      </c>
      <c r="H74" s="143">
        <f t="shared" ref="H74:H93" si="14">F74*G74</f>
        <v>0</v>
      </c>
    </row>
    <row r="75" spans="1:9" ht="15.75" customHeight="1">
      <c r="A75" s="9" t="s">
        <v>99</v>
      </c>
      <c r="B75" s="140" t="s">
        <v>100</v>
      </c>
      <c r="C75" s="36">
        <v>575</v>
      </c>
      <c r="D75" s="141"/>
      <c r="E75" s="15"/>
      <c r="F75" s="36">
        <f t="shared" si="13"/>
        <v>575</v>
      </c>
      <c r="G75" s="142">
        <v>178</v>
      </c>
      <c r="H75" s="143">
        <f t="shared" si="14"/>
        <v>102350</v>
      </c>
    </row>
    <row r="76" spans="1:9" ht="15.75" customHeight="1">
      <c r="A76" s="144" t="s">
        <v>101</v>
      </c>
      <c r="B76" s="145" t="s">
        <v>98</v>
      </c>
      <c r="C76" s="36">
        <v>725</v>
      </c>
      <c r="D76" s="141"/>
      <c r="E76" s="15">
        <v>150</v>
      </c>
      <c r="F76" s="36">
        <f t="shared" si="13"/>
        <v>575</v>
      </c>
      <c r="G76" s="142">
        <v>45</v>
      </c>
      <c r="H76" s="143">
        <f t="shared" si="14"/>
        <v>25875</v>
      </c>
    </row>
    <row r="77" spans="1:9" ht="15.75" customHeight="1">
      <c r="A77" s="144" t="s">
        <v>97</v>
      </c>
      <c r="B77" s="145" t="s">
        <v>102</v>
      </c>
      <c r="C77" s="36">
        <v>625</v>
      </c>
      <c r="D77" s="141"/>
      <c r="E77" s="15">
        <v>225</v>
      </c>
      <c r="F77" s="36">
        <f t="shared" si="13"/>
        <v>400</v>
      </c>
      <c r="G77" s="142">
        <v>178</v>
      </c>
      <c r="H77" s="143">
        <f t="shared" si="14"/>
        <v>71200</v>
      </c>
    </row>
    <row r="78" spans="1:9" ht="15.75" customHeight="1">
      <c r="A78" s="144" t="s">
        <v>99</v>
      </c>
      <c r="B78" s="145" t="s">
        <v>102</v>
      </c>
      <c r="C78" s="36">
        <v>1000</v>
      </c>
      <c r="D78" s="141"/>
      <c r="E78" s="15"/>
      <c r="F78" s="36">
        <f t="shared" si="13"/>
        <v>1000</v>
      </c>
      <c r="G78" s="142">
        <v>178</v>
      </c>
      <c r="H78" s="143">
        <f t="shared" si="14"/>
        <v>178000</v>
      </c>
    </row>
    <row r="79" spans="1:9" ht="15.75" customHeight="1">
      <c r="A79" s="144" t="s">
        <v>101</v>
      </c>
      <c r="B79" s="145" t="s">
        <v>102</v>
      </c>
      <c r="C79" s="36">
        <v>2500</v>
      </c>
      <c r="D79" s="141"/>
      <c r="E79" s="15"/>
      <c r="F79" s="36">
        <f t="shared" si="13"/>
        <v>2500</v>
      </c>
      <c r="G79" s="142">
        <v>45</v>
      </c>
      <c r="H79" s="143">
        <f t="shared" si="14"/>
        <v>112500</v>
      </c>
    </row>
    <row r="80" spans="1:9" ht="15.75" customHeight="1">
      <c r="A80" s="146" t="s">
        <v>103</v>
      </c>
      <c r="B80" s="147" t="s">
        <v>104</v>
      </c>
      <c r="C80" s="36">
        <v>2250</v>
      </c>
      <c r="D80" s="148"/>
      <c r="E80" s="15">
        <v>750</v>
      </c>
      <c r="F80" s="36">
        <f t="shared" si="13"/>
        <v>1500</v>
      </c>
      <c r="G80" s="142">
        <v>27</v>
      </c>
      <c r="H80" s="143">
        <f t="shared" si="14"/>
        <v>40500</v>
      </c>
    </row>
    <row r="81" spans="1:10" ht="15.75" customHeight="1">
      <c r="A81" s="9" t="s">
        <v>105</v>
      </c>
      <c r="B81" s="140" t="s">
        <v>106</v>
      </c>
      <c r="C81" s="36">
        <v>0</v>
      </c>
      <c r="D81" s="141"/>
      <c r="E81" s="15"/>
      <c r="F81" s="36">
        <f t="shared" si="13"/>
        <v>0</v>
      </c>
      <c r="G81" s="142">
        <v>232</v>
      </c>
      <c r="H81" s="143">
        <f t="shared" si="14"/>
        <v>0</v>
      </c>
    </row>
    <row r="82" spans="1:10" ht="15.75" customHeight="1">
      <c r="A82" s="266" t="s">
        <v>105</v>
      </c>
      <c r="B82" s="267" t="s">
        <v>106</v>
      </c>
      <c r="C82" s="36">
        <v>580</v>
      </c>
      <c r="D82" s="148"/>
      <c r="E82" s="15">
        <v>40</v>
      </c>
      <c r="F82" s="36">
        <f t="shared" si="13"/>
        <v>540</v>
      </c>
      <c r="G82" s="142">
        <v>215</v>
      </c>
      <c r="H82" s="143">
        <f t="shared" si="14"/>
        <v>116100</v>
      </c>
    </row>
    <row r="83" spans="1:10" ht="15.75" customHeight="1">
      <c r="A83" s="144" t="s">
        <v>737</v>
      </c>
      <c r="B83" s="145" t="s">
        <v>108</v>
      </c>
      <c r="C83" s="36">
        <v>58</v>
      </c>
      <c r="D83" s="148"/>
      <c r="E83" s="15">
        <v>17</v>
      </c>
      <c r="F83" s="36">
        <f t="shared" si="13"/>
        <v>41</v>
      </c>
      <c r="G83" s="142">
        <v>623</v>
      </c>
      <c r="H83" s="143">
        <f t="shared" si="14"/>
        <v>25543</v>
      </c>
    </row>
    <row r="84" spans="1:10" ht="15.75" customHeight="1">
      <c r="A84" s="139" t="s">
        <v>109</v>
      </c>
      <c r="B84" s="140" t="s">
        <v>110</v>
      </c>
      <c r="C84" s="36">
        <v>350</v>
      </c>
      <c r="D84" s="141"/>
      <c r="E84" s="15"/>
      <c r="F84" s="36">
        <f t="shared" si="13"/>
        <v>350</v>
      </c>
      <c r="G84" s="142">
        <v>24</v>
      </c>
      <c r="H84" s="143">
        <f t="shared" si="14"/>
        <v>8400</v>
      </c>
    </row>
    <row r="85" spans="1:10" ht="15.75" customHeight="1">
      <c r="A85" s="146" t="s">
        <v>111</v>
      </c>
      <c r="B85" s="150" t="s">
        <v>112</v>
      </c>
      <c r="C85" s="36">
        <v>0</v>
      </c>
      <c r="D85" s="141"/>
      <c r="E85" s="15"/>
      <c r="F85" s="36">
        <f t="shared" si="13"/>
        <v>0</v>
      </c>
      <c r="G85" s="142">
        <v>59</v>
      </c>
      <c r="H85" s="143">
        <f t="shared" si="14"/>
        <v>0</v>
      </c>
    </row>
    <row r="86" spans="1:10" ht="15.75" customHeight="1">
      <c r="A86" s="146" t="s">
        <v>1188</v>
      </c>
      <c r="B86" s="150" t="s">
        <v>112</v>
      </c>
      <c r="C86" s="36">
        <v>1844</v>
      </c>
      <c r="D86" s="141"/>
      <c r="E86" s="15"/>
      <c r="F86" s="36">
        <f t="shared" si="13"/>
        <v>1844</v>
      </c>
      <c r="G86" s="142">
        <v>49</v>
      </c>
      <c r="H86" s="143">
        <f t="shared" si="14"/>
        <v>90356</v>
      </c>
    </row>
    <row r="87" spans="1:10" ht="15.75" customHeight="1">
      <c r="A87" s="146" t="s">
        <v>114</v>
      </c>
      <c r="B87" s="145" t="s">
        <v>115</v>
      </c>
      <c r="C87" s="36">
        <v>0</v>
      </c>
      <c r="D87" s="141"/>
      <c r="E87" s="15"/>
      <c r="F87" s="36">
        <f t="shared" si="13"/>
        <v>0</v>
      </c>
      <c r="G87" s="142">
        <v>2070</v>
      </c>
      <c r="H87" s="143">
        <f t="shared" si="14"/>
        <v>0</v>
      </c>
    </row>
    <row r="88" spans="1:10" ht="15.75" customHeight="1">
      <c r="A88" s="152" t="s">
        <v>114</v>
      </c>
      <c r="B88" s="145" t="s">
        <v>115</v>
      </c>
      <c r="C88" s="36">
        <v>0</v>
      </c>
      <c r="D88" s="141"/>
      <c r="E88" s="151"/>
      <c r="F88" s="36">
        <f t="shared" si="13"/>
        <v>0</v>
      </c>
      <c r="G88" s="142">
        <v>2233.9899999999998</v>
      </c>
      <c r="H88" s="143">
        <f t="shared" si="14"/>
        <v>0</v>
      </c>
    </row>
    <row r="89" spans="1:10" ht="15.75" customHeight="1">
      <c r="A89" s="152" t="s">
        <v>116</v>
      </c>
      <c r="B89" s="145" t="s">
        <v>117</v>
      </c>
      <c r="C89" s="36">
        <v>2</v>
      </c>
      <c r="D89" s="141"/>
      <c r="E89" s="151"/>
      <c r="F89" s="36">
        <f t="shared" si="13"/>
        <v>2</v>
      </c>
      <c r="G89" s="142">
        <v>1924.17</v>
      </c>
      <c r="H89" s="143">
        <f t="shared" si="14"/>
        <v>3848.34</v>
      </c>
    </row>
    <row r="90" spans="1:10" ht="15.75" customHeight="1">
      <c r="A90" s="152" t="s">
        <v>116</v>
      </c>
      <c r="B90" s="145" t="s">
        <v>117</v>
      </c>
      <c r="C90" s="36">
        <v>5</v>
      </c>
      <c r="D90" s="141"/>
      <c r="E90" s="151"/>
      <c r="F90" s="36">
        <f t="shared" si="13"/>
        <v>5</v>
      </c>
      <c r="G90" s="142">
        <v>1867.29</v>
      </c>
      <c r="H90" s="143">
        <f t="shared" si="14"/>
        <v>9336.4500000000007</v>
      </c>
    </row>
    <row r="91" spans="1:10" ht="15.75" customHeight="1">
      <c r="A91" s="146" t="s">
        <v>118</v>
      </c>
      <c r="B91" s="145" t="s">
        <v>115</v>
      </c>
      <c r="C91" s="36">
        <v>6</v>
      </c>
      <c r="D91" s="141"/>
      <c r="E91" s="151"/>
      <c r="F91" s="36">
        <f t="shared" si="13"/>
        <v>6</v>
      </c>
      <c r="G91" s="142">
        <v>1758</v>
      </c>
      <c r="H91" s="143">
        <f t="shared" si="14"/>
        <v>10548</v>
      </c>
    </row>
    <row r="92" spans="1:10" ht="15.75" customHeight="1">
      <c r="A92" s="146" t="s">
        <v>118</v>
      </c>
      <c r="B92" s="145" t="s">
        <v>117</v>
      </c>
      <c r="C92" s="36">
        <v>1</v>
      </c>
      <c r="D92" s="141"/>
      <c r="E92" s="151"/>
      <c r="F92" s="36">
        <f t="shared" si="13"/>
        <v>1</v>
      </c>
      <c r="G92" s="142">
        <v>2549.0300000000002</v>
      </c>
      <c r="H92" s="143">
        <f t="shared" si="14"/>
        <v>2549.0300000000002</v>
      </c>
    </row>
    <row r="93" spans="1:10" ht="15.75" customHeight="1">
      <c r="A93" s="146" t="s">
        <v>118</v>
      </c>
      <c r="B93" s="145" t="s">
        <v>117</v>
      </c>
      <c r="C93" s="36">
        <v>3</v>
      </c>
      <c r="D93" s="141"/>
      <c r="E93" s="151"/>
      <c r="F93" s="36">
        <f t="shared" si="13"/>
        <v>3</v>
      </c>
      <c r="G93" s="142">
        <v>2279.6799999999998</v>
      </c>
      <c r="H93" s="143">
        <f t="shared" si="14"/>
        <v>6839.0399999999991</v>
      </c>
      <c r="J93" s="149"/>
    </row>
    <row r="94" spans="1:10" ht="15.75" customHeight="1">
      <c r="A94" s="157" t="s">
        <v>119</v>
      </c>
      <c r="B94" s="145" t="s">
        <v>115</v>
      </c>
      <c r="C94" s="36">
        <v>-4.0000000000000036E-3</v>
      </c>
      <c r="D94" s="148"/>
      <c r="E94" s="15"/>
      <c r="F94" s="36">
        <f t="shared" si="13"/>
        <v>-4.0000000000000036E-3</v>
      </c>
      <c r="G94" s="142">
        <v>1585.2</v>
      </c>
      <c r="H94" s="143">
        <v>0</v>
      </c>
      <c r="J94" s="149"/>
    </row>
    <row r="95" spans="1:10" ht="15.75" customHeight="1">
      <c r="A95" s="157" t="s">
        <v>119</v>
      </c>
      <c r="B95" s="145" t="s">
        <v>117</v>
      </c>
      <c r="C95" s="36">
        <v>0</v>
      </c>
      <c r="D95" s="148"/>
      <c r="E95" s="15"/>
      <c r="F95" s="36">
        <f t="shared" si="13"/>
        <v>0</v>
      </c>
      <c r="G95" s="142">
        <v>1780.53</v>
      </c>
      <c r="H95" s="143">
        <f t="shared" ref="H95:H122" si="15">F95*G95</f>
        <v>0</v>
      </c>
    </row>
    <row r="96" spans="1:10" ht="15.75" customHeight="1">
      <c r="A96" s="157" t="s">
        <v>119</v>
      </c>
      <c r="B96" s="145" t="s">
        <v>117</v>
      </c>
      <c r="C96" s="36">
        <v>4</v>
      </c>
      <c r="D96" s="148"/>
      <c r="E96" s="15"/>
      <c r="F96" s="36">
        <f t="shared" si="13"/>
        <v>4</v>
      </c>
      <c r="G96" s="142">
        <v>1669.47</v>
      </c>
      <c r="H96" s="143">
        <f t="shared" si="15"/>
        <v>6677.88</v>
      </c>
    </row>
    <row r="97" spans="1:10" ht="15.75" customHeight="1">
      <c r="A97" s="144" t="s">
        <v>120</v>
      </c>
      <c r="B97" s="145" t="s">
        <v>121</v>
      </c>
      <c r="C97" s="36">
        <v>0</v>
      </c>
      <c r="D97" s="141"/>
      <c r="E97" s="15"/>
      <c r="F97" s="36">
        <f t="shared" si="13"/>
        <v>0</v>
      </c>
      <c r="G97" s="142">
        <v>498</v>
      </c>
      <c r="H97" s="143">
        <f t="shared" si="15"/>
        <v>0</v>
      </c>
      <c r="J97" s="149"/>
    </row>
    <row r="98" spans="1:10" ht="15.75" customHeight="1">
      <c r="A98" s="144" t="s">
        <v>122</v>
      </c>
      <c r="B98" s="145" t="s">
        <v>121</v>
      </c>
      <c r="C98" s="36">
        <v>125</v>
      </c>
      <c r="D98" s="141"/>
      <c r="E98" s="15"/>
      <c r="F98" s="36">
        <f t="shared" si="13"/>
        <v>125</v>
      </c>
      <c r="G98" s="142">
        <v>471.21600000000001</v>
      </c>
      <c r="H98" s="143">
        <f t="shared" si="15"/>
        <v>58902</v>
      </c>
    </row>
    <row r="99" spans="1:10" ht="15.75" customHeight="1">
      <c r="A99" s="157" t="s">
        <v>123</v>
      </c>
      <c r="B99" s="145" t="s">
        <v>117</v>
      </c>
      <c r="C99" s="36">
        <v>0</v>
      </c>
      <c r="D99" s="148"/>
      <c r="E99" s="15"/>
      <c r="F99" s="36">
        <f t="shared" si="13"/>
        <v>0</v>
      </c>
      <c r="G99" s="142">
        <v>1891.98</v>
      </c>
      <c r="H99" s="143">
        <f t="shared" si="15"/>
        <v>0</v>
      </c>
    </row>
    <row r="100" spans="1:10" ht="15.75" customHeight="1">
      <c r="A100" s="157" t="s">
        <v>124</v>
      </c>
      <c r="B100" s="145" t="s">
        <v>117</v>
      </c>
      <c r="C100" s="36">
        <v>2</v>
      </c>
      <c r="D100" s="148"/>
      <c r="E100" s="15"/>
      <c r="F100" s="36">
        <f t="shared" si="13"/>
        <v>2</v>
      </c>
      <c r="G100" s="142">
        <v>1711.09</v>
      </c>
      <c r="H100" s="143">
        <f t="shared" si="15"/>
        <v>3422.18</v>
      </c>
    </row>
    <row r="101" spans="1:10" ht="15.75" customHeight="1">
      <c r="A101" s="146" t="s">
        <v>125</v>
      </c>
      <c r="B101" s="145" t="s">
        <v>126</v>
      </c>
      <c r="C101" s="36">
        <v>0</v>
      </c>
      <c r="D101" s="141"/>
      <c r="E101" s="151"/>
      <c r="F101" s="272">
        <v>0</v>
      </c>
      <c r="G101" s="142">
        <v>743.29</v>
      </c>
      <c r="H101" s="143">
        <f t="shared" si="15"/>
        <v>0</v>
      </c>
    </row>
    <row r="102" spans="1:10" ht="15.75" customHeight="1">
      <c r="A102" s="144" t="s">
        <v>128</v>
      </c>
      <c r="B102" s="145" t="s">
        <v>126</v>
      </c>
      <c r="C102" s="36">
        <v>164</v>
      </c>
      <c r="D102" s="141"/>
      <c r="E102" s="15"/>
      <c r="F102" s="36">
        <f t="shared" ref="F102:F128" si="16">C102+D102-E102</f>
        <v>164</v>
      </c>
      <c r="G102" s="142">
        <v>559.19762200000002</v>
      </c>
      <c r="H102" s="143">
        <f t="shared" si="15"/>
        <v>91708.410008000006</v>
      </c>
      <c r="I102" s="161"/>
    </row>
    <row r="103" spans="1:10" ht="15.75" customHeight="1">
      <c r="A103" s="144" t="s">
        <v>129</v>
      </c>
      <c r="B103" s="145" t="s">
        <v>115</v>
      </c>
      <c r="C103" s="36">
        <v>275</v>
      </c>
      <c r="D103" s="148"/>
      <c r="E103" s="15"/>
      <c r="F103" s="36">
        <f t="shared" si="16"/>
        <v>275</v>
      </c>
      <c r="G103" s="142">
        <v>384</v>
      </c>
      <c r="H103" s="143">
        <f t="shared" si="15"/>
        <v>105600</v>
      </c>
    </row>
    <row r="104" spans="1:10" ht="15.75" customHeight="1">
      <c r="A104" s="144" t="s">
        <v>130</v>
      </c>
      <c r="B104" s="145" t="s">
        <v>117</v>
      </c>
      <c r="C104" s="36">
        <v>5</v>
      </c>
      <c r="D104" s="141"/>
      <c r="E104" s="151"/>
      <c r="F104" s="36">
        <f t="shared" si="16"/>
        <v>5</v>
      </c>
      <c r="G104" s="142">
        <v>398</v>
      </c>
      <c r="H104" s="143">
        <f t="shared" si="15"/>
        <v>1990</v>
      </c>
    </row>
    <row r="105" spans="1:10" ht="15.75" customHeight="1">
      <c r="A105" s="144" t="s">
        <v>131</v>
      </c>
      <c r="B105" s="145" t="s">
        <v>117</v>
      </c>
      <c r="C105" s="36">
        <v>275</v>
      </c>
      <c r="D105" s="141"/>
      <c r="E105" s="15"/>
      <c r="F105" s="36">
        <f t="shared" si="16"/>
        <v>275</v>
      </c>
      <c r="G105" s="142">
        <v>427</v>
      </c>
      <c r="H105" s="143">
        <f t="shared" si="15"/>
        <v>117425</v>
      </c>
    </row>
    <row r="106" spans="1:10" ht="15.75" customHeight="1">
      <c r="A106" s="144" t="s">
        <v>132</v>
      </c>
      <c r="B106" s="145" t="s">
        <v>117</v>
      </c>
      <c r="C106" s="36">
        <v>5</v>
      </c>
      <c r="D106" s="141"/>
      <c r="E106" s="151"/>
      <c r="F106" s="36">
        <f t="shared" si="16"/>
        <v>5</v>
      </c>
      <c r="G106" s="142">
        <v>688.59</v>
      </c>
      <c r="H106" s="143">
        <f t="shared" si="15"/>
        <v>3442.9500000000003</v>
      </c>
    </row>
    <row r="107" spans="1:10" ht="15.75" customHeight="1">
      <c r="A107" s="157" t="s">
        <v>133</v>
      </c>
      <c r="B107" s="145" t="s">
        <v>117</v>
      </c>
      <c r="C107" s="36">
        <v>50</v>
      </c>
      <c r="D107" s="148"/>
      <c r="E107" s="15"/>
      <c r="F107" s="36">
        <f t="shared" si="16"/>
        <v>50</v>
      </c>
      <c r="G107" s="142">
        <v>522.19000000000005</v>
      </c>
      <c r="H107" s="143">
        <f t="shared" si="15"/>
        <v>26109.500000000004</v>
      </c>
    </row>
    <row r="108" spans="1:10" ht="15.75" customHeight="1">
      <c r="A108" s="144" t="s">
        <v>134</v>
      </c>
      <c r="B108" s="145" t="s">
        <v>117</v>
      </c>
      <c r="C108" s="36">
        <v>10</v>
      </c>
      <c r="D108" s="141"/>
      <c r="E108" s="151"/>
      <c r="F108" s="36">
        <f t="shared" si="16"/>
        <v>10</v>
      </c>
      <c r="G108" s="142">
        <v>504</v>
      </c>
      <c r="H108" s="143">
        <f t="shared" si="15"/>
        <v>5040</v>
      </c>
    </row>
    <row r="109" spans="1:10" ht="15.75" customHeight="1">
      <c r="A109" s="144" t="s">
        <v>135</v>
      </c>
      <c r="B109" s="145" t="s">
        <v>117</v>
      </c>
      <c r="C109" s="36">
        <v>125</v>
      </c>
      <c r="D109" s="141"/>
      <c r="E109" s="15"/>
      <c r="F109" s="36">
        <f t="shared" si="16"/>
        <v>125</v>
      </c>
      <c r="G109" s="142">
        <v>514</v>
      </c>
      <c r="H109" s="143">
        <f t="shared" si="15"/>
        <v>64250</v>
      </c>
    </row>
    <row r="110" spans="1:10" ht="15.75" customHeight="1">
      <c r="A110" s="157" t="s">
        <v>136</v>
      </c>
      <c r="B110" s="145" t="s">
        <v>117</v>
      </c>
      <c r="C110" s="36">
        <v>60</v>
      </c>
      <c r="D110" s="148"/>
      <c r="E110" s="15"/>
      <c r="F110" s="36">
        <f t="shared" si="16"/>
        <v>60</v>
      </c>
      <c r="G110" s="142">
        <v>557</v>
      </c>
      <c r="H110" s="143">
        <f t="shared" si="15"/>
        <v>33420</v>
      </c>
      <c r="J110" s="273"/>
    </row>
    <row r="111" spans="1:10" ht="15.75" customHeight="1">
      <c r="A111" s="157" t="s">
        <v>137</v>
      </c>
      <c r="B111" s="145" t="s">
        <v>117</v>
      </c>
      <c r="C111" s="36">
        <v>40</v>
      </c>
      <c r="D111" s="148"/>
      <c r="E111" s="15"/>
      <c r="F111" s="36">
        <f t="shared" si="16"/>
        <v>40</v>
      </c>
      <c r="G111" s="142">
        <v>524</v>
      </c>
      <c r="H111" s="143">
        <f t="shared" si="15"/>
        <v>20960</v>
      </c>
    </row>
    <row r="112" spans="1:10" ht="15.75" customHeight="1">
      <c r="A112" s="157" t="s">
        <v>138</v>
      </c>
      <c r="B112" s="145" t="s">
        <v>117</v>
      </c>
      <c r="C112" s="36">
        <v>15</v>
      </c>
      <c r="D112" s="148"/>
      <c r="E112" s="15"/>
      <c r="F112" s="36">
        <f t="shared" si="16"/>
        <v>15</v>
      </c>
      <c r="G112" s="142">
        <v>689.75</v>
      </c>
      <c r="H112" s="143">
        <f t="shared" si="15"/>
        <v>10346.25</v>
      </c>
    </row>
    <row r="113" spans="1:10" ht="15.75" customHeight="1">
      <c r="A113" s="157" t="s">
        <v>139</v>
      </c>
      <c r="B113" s="145" t="s">
        <v>117</v>
      </c>
      <c r="C113" s="36">
        <v>35</v>
      </c>
      <c r="D113" s="148"/>
      <c r="E113" s="15"/>
      <c r="F113" s="36">
        <f t="shared" si="16"/>
        <v>35</v>
      </c>
      <c r="G113" s="142">
        <v>629.27</v>
      </c>
      <c r="H113" s="143">
        <f t="shared" si="15"/>
        <v>22024.45</v>
      </c>
    </row>
    <row r="114" spans="1:10" ht="15.75" customHeight="1">
      <c r="A114" s="157" t="s">
        <v>140</v>
      </c>
      <c r="B114" s="145" t="s">
        <v>117</v>
      </c>
      <c r="C114" s="36">
        <v>60</v>
      </c>
      <c r="D114" s="148"/>
      <c r="E114" s="15"/>
      <c r="F114" s="36">
        <f t="shared" si="16"/>
        <v>60</v>
      </c>
      <c r="G114" s="142">
        <v>532.12</v>
      </c>
      <c r="H114" s="143">
        <f t="shared" si="15"/>
        <v>31927.200000000001</v>
      </c>
    </row>
    <row r="115" spans="1:10" ht="15.75" customHeight="1">
      <c r="A115" s="146" t="s">
        <v>141</v>
      </c>
      <c r="B115" s="145" t="s">
        <v>108</v>
      </c>
      <c r="C115" s="36">
        <v>650</v>
      </c>
      <c r="D115" s="141"/>
      <c r="E115" s="151"/>
      <c r="F115" s="36">
        <f t="shared" si="16"/>
        <v>650</v>
      </c>
      <c r="G115" s="142">
        <v>60</v>
      </c>
      <c r="H115" s="143">
        <f t="shared" si="15"/>
        <v>39000</v>
      </c>
    </row>
    <row r="116" spans="1:10" ht="15.75" customHeight="1">
      <c r="A116" s="144" t="s">
        <v>142</v>
      </c>
      <c r="B116" s="145" t="s">
        <v>143</v>
      </c>
      <c r="C116" s="36">
        <v>25</v>
      </c>
      <c r="D116" s="141"/>
      <c r="E116" s="151"/>
      <c r="F116" s="36">
        <f t="shared" si="16"/>
        <v>25</v>
      </c>
      <c r="G116" s="142">
        <v>84</v>
      </c>
      <c r="H116" s="143">
        <f t="shared" si="15"/>
        <v>2100</v>
      </c>
    </row>
    <row r="117" spans="1:10" ht="15.75" customHeight="1">
      <c r="A117" s="157" t="s">
        <v>144</v>
      </c>
      <c r="B117" s="145" t="s">
        <v>117</v>
      </c>
      <c r="C117" s="36">
        <v>0</v>
      </c>
      <c r="D117" s="148"/>
      <c r="E117" s="15"/>
      <c r="F117" s="36">
        <f t="shared" si="16"/>
        <v>0</v>
      </c>
      <c r="G117" s="142">
        <v>194.15</v>
      </c>
      <c r="H117" s="143">
        <f t="shared" si="15"/>
        <v>0</v>
      </c>
    </row>
    <row r="118" spans="1:10" ht="15.75" customHeight="1">
      <c r="A118" s="157" t="s">
        <v>144</v>
      </c>
      <c r="B118" s="145" t="s">
        <v>117</v>
      </c>
      <c r="C118" s="36">
        <v>100</v>
      </c>
      <c r="D118" s="148"/>
      <c r="E118" s="15"/>
      <c r="F118" s="36">
        <f t="shared" si="16"/>
        <v>100</v>
      </c>
      <c r="G118" s="142">
        <v>179.24</v>
      </c>
      <c r="H118" s="143">
        <f t="shared" si="15"/>
        <v>17924</v>
      </c>
    </row>
    <row r="119" spans="1:10" ht="15.75" customHeight="1">
      <c r="A119" s="157" t="s">
        <v>145</v>
      </c>
      <c r="B119" s="145" t="s">
        <v>146</v>
      </c>
      <c r="C119" s="36">
        <v>25</v>
      </c>
      <c r="D119" s="148"/>
      <c r="E119" s="15"/>
      <c r="F119" s="36">
        <f t="shared" si="16"/>
        <v>25</v>
      </c>
      <c r="G119" s="142">
        <v>851.5</v>
      </c>
      <c r="H119" s="143">
        <f t="shared" si="15"/>
        <v>21287.5</v>
      </c>
    </row>
    <row r="120" spans="1:10" ht="15.75" customHeight="1">
      <c r="A120" s="157" t="s">
        <v>147</v>
      </c>
      <c r="B120" s="145" t="s">
        <v>148</v>
      </c>
      <c r="C120" s="36">
        <v>0</v>
      </c>
      <c r="D120" s="148"/>
      <c r="E120" s="15"/>
      <c r="F120" s="36">
        <f t="shared" si="16"/>
        <v>0</v>
      </c>
      <c r="G120" s="142">
        <v>152.5</v>
      </c>
      <c r="H120" s="143">
        <f t="shared" si="15"/>
        <v>0</v>
      </c>
    </row>
    <row r="121" spans="1:10" ht="15.75" customHeight="1">
      <c r="A121" s="157" t="s">
        <v>147</v>
      </c>
      <c r="B121" s="145" t="s">
        <v>149</v>
      </c>
      <c r="C121" s="36">
        <v>0</v>
      </c>
      <c r="D121" s="148"/>
      <c r="E121" s="15"/>
      <c r="F121" s="36">
        <f t="shared" si="16"/>
        <v>0</v>
      </c>
      <c r="G121" s="142">
        <v>173</v>
      </c>
      <c r="H121" s="143">
        <f t="shared" si="15"/>
        <v>0</v>
      </c>
    </row>
    <row r="122" spans="1:10" ht="20.25" customHeight="1">
      <c r="A122" s="157" t="s">
        <v>150</v>
      </c>
      <c r="B122" s="145" t="s">
        <v>151</v>
      </c>
      <c r="C122" s="36">
        <v>5000</v>
      </c>
      <c r="D122" s="148"/>
      <c r="E122" s="15"/>
      <c r="F122" s="36">
        <f t="shared" si="16"/>
        <v>5000</v>
      </c>
      <c r="G122" s="142">
        <v>143</v>
      </c>
      <c r="H122" s="143">
        <f t="shared" si="15"/>
        <v>715000</v>
      </c>
      <c r="J122" s="149"/>
    </row>
    <row r="123" spans="1:10" ht="15.75" customHeight="1">
      <c r="A123" s="157" t="s">
        <v>850</v>
      </c>
      <c r="B123" s="145" t="s">
        <v>851</v>
      </c>
      <c r="C123" s="36">
        <v>0</v>
      </c>
      <c r="D123" s="148"/>
      <c r="E123" s="15"/>
      <c r="F123" s="36">
        <f t="shared" si="16"/>
        <v>0</v>
      </c>
      <c r="G123" s="142">
        <v>149</v>
      </c>
      <c r="H123" s="143">
        <f t="shared" ref="H123:H124" si="17">G123*F123</f>
        <v>0</v>
      </c>
    </row>
    <row r="124" spans="1:10" ht="15.75" customHeight="1">
      <c r="A124" s="158" t="s">
        <v>1245</v>
      </c>
      <c r="B124" s="145" t="s">
        <v>1246</v>
      </c>
      <c r="C124" s="36">
        <v>200</v>
      </c>
      <c r="D124" s="148"/>
      <c r="E124" s="15"/>
      <c r="F124" s="36">
        <f t="shared" si="16"/>
        <v>200</v>
      </c>
      <c r="G124" s="142">
        <v>1013.48</v>
      </c>
      <c r="H124" s="143">
        <f t="shared" si="17"/>
        <v>202696</v>
      </c>
    </row>
    <row r="125" spans="1:10" ht="15.75" customHeight="1">
      <c r="A125" s="157" t="s">
        <v>152</v>
      </c>
      <c r="B125" s="145" t="s">
        <v>153</v>
      </c>
      <c r="C125" s="36">
        <v>35.887999999999998</v>
      </c>
      <c r="D125" s="148"/>
      <c r="E125" s="15">
        <v>1.2999999999999999E-2</v>
      </c>
      <c r="F125" s="36">
        <f t="shared" si="16"/>
        <v>35.875</v>
      </c>
      <c r="G125" s="142">
        <v>2196.6</v>
      </c>
      <c r="H125" s="143">
        <f t="shared" ref="H125:H128" si="18">F125*G125</f>
        <v>78803.024999999994</v>
      </c>
    </row>
    <row r="126" spans="1:10" ht="15.75" customHeight="1">
      <c r="A126" s="146" t="s">
        <v>154</v>
      </c>
      <c r="B126" s="145" t="s">
        <v>155</v>
      </c>
      <c r="C126" s="36">
        <v>920</v>
      </c>
      <c r="D126" s="141"/>
      <c r="E126" s="151"/>
      <c r="F126" s="36">
        <f t="shared" si="16"/>
        <v>920</v>
      </c>
      <c r="G126" s="142">
        <v>45</v>
      </c>
      <c r="H126" s="143">
        <f t="shared" si="18"/>
        <v>41400</v>
      </c>
    </row>
    <row r="127" spans="1:10" ht="15.75" customHeight="1">
      <c r="A127" s="163" t="s">
        <v>156</v>
      </c>
      <c r="B127" s="164" t="s">
        <v>117</v>
      </c>
      <c r="C127" s="36">
        <v>0</v>
      </c>
      <c r="D127" s="148"/>
      <c r="E127" s="15"/>
      <c r="F127" s="36">
        <f t="shared" si="16"/>
        <v>0</v>
      </c>
      <c r="G127" s="165">
        <v>168.11</v>
      </c>
      <c r="H127" s="143">
        <f t="shared" si="18"/>
        <v>0</v>
      </c>
    </row>
    <row r="128" spans="1:10" ht="15.75" customHeight="1">
      <c r="A128" s="163" t="s">
        <v>1359</v>
      </c>
      <c r="B128" s="164" t="s">
        <v>117</v>
      </c>
      <c r="C128" s="36">
        <v>24.6</v>
      </c>
      <c r="D128" s="148"/>
      <c r="E128" s="15"/>
      <c r="F128" s="36">
        <f t="shared" si="16"/>
        <v>24.6</v>
      </c>
      <c r="G128" s="165">
        <v>129</v>
      </c>
      <c r="H128" s="143">
        <f t="shared" si="18"/>
        <v>3173.4</v>
      </c>
    </row>
    <row r="129" spans="1:10" ht="15.75" customHeight="1">
      <c r="A129" s="163" t="s">
        <v>159</v>
      </c>
      <c r="B129" s="164"/>
      <c r="C129" s="36"/>
      <c r="D129" s="15"/>
      <c r="E129" s="15"/>
      <c r="F129" s="36"/>
      <c r="G129" s="165"/>
      <c r="H129" s="143">
        <f>G129*F129</f>
        <v>0</v>
      </c>
    </row>
    <row r="130" spans="1:10" ht="15.75" customHeight="1">
      <c r="A130" s="167" t="s">
        <v>160</v>
      </c>
      <c r="B130" s="168"/>
      <c r="C130" s="169">
        <f t="shared" ref="C130:F130" si="19">SUM(C74:C129)</f>
        <v>18754.483999999997</v>
      </c>
      <c r="D130" s="170">
        <f t="shared" si="19"/>
        <v>0</v>
      </c>
      <c r="E130" s="170">
        <f t="shared" si="19"/>
        <v>1182.0129999999999</v>
      </c>
      <c r="F130" s="171">
        <f t="shared" si="19"/>
        <v>17572.470999999998</v>
      </c>
      <c r="G130" s="172"/>
      <c r="H130" s="173">
        <f>SUM(H74:H129)</f>
        <v>2528574.6050079996</v>
      </c>
    </row>
    <row r="131" spans="1:10" ht="15.75" customHeight="1"/>
    <row r="132" spans="1:10" ht="15.75" customHeight="1">
      <c r="A132" s="535" t="s">
        <v>161</v>
      </c>
      <c r="B132" s="536"/>
      <c r="C132" s="536"/>
      <c r="D132" s="536"/>
      <c r="E132" s="536"/>
      <c r="F132" s="536"/>
      <c r="G132" s="536"/>
      <c r="H132" s="536"/>
      <c r="I132" s="1"/>
    </row>
    <row r="133" spans="1:10" ht="15.75" customHeight="1">
      <c r="A133" s="174" t="s">
        <v>162</v>
      </c>
      <c r="B133" s="175" t="s">
        <v>40</v>
      </c>
      <c r="C133" s="176" t="s">
        <v>163</v>
      </c>
      <c r="D133" s="177" t="s">
        <v>42</v>
      </c>
      <c r="E133" s="178" t="s">
        <v>43</v>
      </c>
      <c r="F133" s="176" t="s">
        <v>164</v>
      </c>
      <c r="G133" s="179" t="s">
        <v>96</v>
      </c>
      <c r="H133" s="180" t="s">
        <v>55</v>
      </c>
    </row>
    <row r="134" spans="1:10" ht="15.75" customHeight="1">
      <c r="A134" s="182" t="s">
        <v>165</v>
      </c>
      <c r="B134" s="140" t="s">
        <v>166</v>
      </c>
      <c r="C134" s="183">
        <v>206.95</v>
      </c>
      <c r="D134" s="184"/>
      <c r="E134" s="185"/>
      <c r="F134" s="183">
        <f t="shared" ref="F134:F160" si="20">C134+D134-E134</f>
        <v>206.95</v>
      </c>
      <c r="G134" s="186">
        <v>605</v>
      </c>
      <c r="H134" s="187">
        <f t="shared" ref="H134:H160" si="21">F134*G134</f>
        <v>125204.75</v>
      </c>
      <c r="J134" s="149"/>
    </row>
    <row r="135" spans="1:10" ht="15.75" customHeight="1">
      <c r="A135" s="163" t="s">
        <v>167</v>
      </c>
      <c r="B135" s="145" t="s">
        <v>166</v>
      </c>
      <c r="C135" s="36">
        <v>214.6</v>
      </c>
      <c r="D135" s="148"/>
      <c r="E135" s="15"/>
      <c r="F135" s="183">
        <f t="shared" si="20"/>
        <v>214.6</v>
      </c>
      <c r="G135" s="17">
        <v>605</v>
      </c>
      <c r="H135" s="187">
        <f t="shared" si="21"/>
        <v>129833</v>
      </c>
      <c r="J135" s="149"/>
    </row>
    <row r="136" spans="1:10" ht="15.75" customHeight="1">
      <c r="A136" s="163" t="s">
        <v>168</v>
      </c>
      <c r="B136" s="145" t="s">
        <v>166</v>
      </c>
      <c r="C136" s="36">
        <v>220.32</v>
      </c>
      <c r="D136" s="148"/>
      <c r="E136" s="15"/>
      <c r="F136" s="183">
        <f t="shared" si="20"/>
        <v>220.32</v>
      </c>
      <c r="G136" s="17">
        <v>605</v>
      </c>
      <c r="H136" s="187">
        <f t="shared" si="21"/>
        <v>133293.6</v>
      </c>
      <c r="J136" s="166"/>
    </row>
    <row r="137" spans="1:10" ht="15.75" customHeight="1">
      <c r="A137" s="163" t="s">
        <v>169</v>
      </c>
      <c r="B137" s="145" t="s">
        <v>166</v>
      </c>
      <c r="C137" s="36">
        <v>202.4</v>
      </c>
      <c r="D137" s="148"/>
      <c r="E137" s="15"/>
      <c r="F137" s="183">
        <f t="shared" si="20"/>
        <v>202.4</v>
      </c>
      <c r="G137" s="17">
        <v>605</v>
      </c>
      <c r="H137" s="187">
        <f t="shared" si="21"/>
        <v>122452</v>
      </c>
      <c r="J137" s="149"/>
    </row>
    <row r="138" spans="1:10" ht="15.75" customHeight="1">
      <c r="A138" s="189" t="s">
        <v>170</v>
      </c>
      <c r="B138" s="145" t="s">
        <v>166</v>
      </c>
      <c r="C138" s="183">
        <v>350.47</v>
      </c>
      <c r="D138" s="184"/>
      <c r="E138" s="15"/>
      <c r="F138" s="183">
        <f t="shared" si="20"/>
        <v>350.47</v>
      </c>
      <c r="G138" s="190">
        <v>625</v>
      </c>
      <c r="H138" s="187">
        <f t="shared" si="21"/>
        <v>219043.75000000003</v>
      </c>
    </row>
    <row r="139" spans="1:10" ht="15.75" customHeight="1">
      <c r="A139" s="189" t="s">
        <v>171</v>
      </c>
      <c r="B139" s="145" t="s">
        <v>166</v>
      </c>
      <c r="C139" s="183">
        <v>180.15</v>
      </c>
      <c r="D139" s="184"/>
      <c r="E139" s="15"/>
      <c r="F139" s="183">
        <f t="shared" si="20"/>
        <v>180.15</v>
      </c>
      <c r="G139" s="17">
        <v>692</v>
      </c>
      <c r="H139" s="187">
        <f t="shared" si="21"/>
        <v>124663.8</v>
      </c>
    </row>
    <row r="140" spans="1:10" ht="15.75" customHeight="1">
      <c r="A140" s="189" t="s">
        <v>1360</v>
      </c>
      <c r="B140" s="145" t="s">
        <v>166</v>
      </c>
      <c r="C140" s="36">
        <v>274</v>
      </c>
      <c r="D140" s="184"/>
      <c r="E140" s="15"/>
      <c r="F140" s="183">
        <f t="shared" si="20"/>
        <v>274</v>
      </c>
      <c r="G140" s="17">
        <v>682</v>
      </c>
      <c r="H140" s="187">
        <f t="shared" si="21"/>
        <v>186868</v>
      </c>
    </row>
    <row r="141" spans="1:10" ht="15.75" customHeight="1">
      <c r="A141" s="189" t="s">
        <v>173</v>
      </c>
      <c r="B141" s="145" t="s">
        <v>166</v>
      </c>
      <c r="C141" s="183">
        <v>0</v>
      </c>
      <c r="D141" s="184"/>
      <c r="E141" s="15"/>
      <c r="F141" s="183">
        <f t="shared" si="20"/>
        <v>0</v>
      </c>
      <c r="G141" s="17">
        <v>414</v>
      </c>
      <c r="H141" s="187">
        <f t="shared" si="21"/>
        <v>0</v>
      </c>
    </row>
    <row r="142" spans="1:10" ht="15.75" customHeight="1">
      <c r="A142" s="191" t="s">
        <v>174</v>
      </c>
      <c r="B142" s="192" t="s">
        <v>175</v>
      </c>
      <c r="C142" s="36">
        <v>17245</v>
      </c>
      <c r="D142" s="148"/>
      <c r="E142" s="15"/>
      <c r="F142" s="183">
        <f t="shared" si="20"/>
        <v>17245</v>
      </c>
      <c r="G142" s="17">
        <v>17.399999999999999</v>
      </c>
      <c r="H142" s="187">
        <f t="shared" si="21"/>
        <v>300063</v>
      </c>
      <c r="J142" s="181"/>
    </row>
    <row r="143" spans="1:10" ht="15.75" customHeight="1">
      <c r="A143" s="163" t="s">
        <v>176</v>
      </c>
      <c r="B143" s="15" t="s">
        <v>177</v>
      </c>
      <c r="C143" s="36">
        <v>0</v>
      </c>
      <c r="D143" s="148"/>
      <c r="E143" s="15"/>
      <c r="F143" s="183">
        <f t="shared" si="20"/>
        <v>0</v>
      </c>
      <c r="G143" s="17">
        <v>3.86</v>
      </c>
      <c r="H143" s="187">
        <f t="shared" si="21"/>
        <v>0</v>
      </c>
      <c r="J143" s="188"/>
    </row>
    <row r="144" spans="1:10" ht="15.75" customHeight="1">
      <c r="A144" s="163" t="s">
        <v>178</v>
      </c>
      <c r="B144" s="145" t="s">
        <v>179</v>
      </c>
      <c r="C144" s="36">
        <v>87</v>
      </c>
      <c r="D144" s="148"/>
      <c r="E144" s="15"/>
      <c r="F144" s="183">
        <f t="shared" si="20"/>
        <v>87</v>
      </c>
      <c r="G144" s="17">
        <v>432.82</v>
      </c>
      <c r="H144" s="187">
        <f t="shared" si="21"/>
        <v>37655.339999999997</v>
      </c>
      <c r="J144" s="188"/>
    </row>
    <row r="145" spans="1:10" ht="15.75" customHeight="1">
      <c r="A145" s="163" t="s">
        <v>180</v>
      </c>
      <c r="B145" s="145" t="s">
        <v>179</v>
      </c>
      <c r="C145" s="36">
        <v>0</v>
      </c>
      <c r="D145" s="148"/>
      <c r="E145" s="15"/>
      <c r="F145" s="183">
        <f t="shared" si="20"/>
        <v>0</v>
      </c>
      <c r="G145" s="17">
        <v>4</v>
      </c>
      <c r="H145" s="187">
        <f t="shared" si="21"/>
        <v>0</v>
      </c>
      <c r="J145" s="188"/>
    </row>
    <row r="146" spans="1:10" ht="15.75" customHeight="1">
      <c r="A146" s="146" t="s">
        <v>181</v>
      </c>
      <c r="B146" s="145" t="s">
        <v>179</v>
      </c>
      <c r="C146" s="36">
        <v>1077</v>
      </c>
      <c r="D146" s="148"/>
      <c r="E146" s="15"/>
      <c r="F146" s="183">
        <f t="shared" si="20"/>
        <v>1077</v>
      </c>
      <c r="G146" s="17">
        <v>2.9</v>
      </c>
      <c r="H146" s="187">
        <f t="shared" si="21"/>
        <v>3123.2999999999997</v>
      </c>
      <c r="J146" s="188"/>
    </row>
    <row r="147" spans="1:10" ht="15.75" customHeight="1">
      <c r="A147" s="146" t="s">
        <v>182</v>
      </c>
      <c r="B147" s="145" t="s">
        <v>179</v>
      </c>
      <c r="C147" s="36">
        <v>0</v>
      </c>
      <c r="D147" s="148"/>
      <c r="E147" s="15"/>
      <c r="F147" s="183">
        <f t="shared" si="20"/>
        <v>0</v>
      </c>
      <c r="G147" s="17">
        <v>499.4</v>
      </c>
      <c r="H147" s="187">
        <f t="shared" si="21"/>
        <v>0</v>
      </c>
      <c r="J147" s="149"/>
    </row>
    <row r="148" spans="1:10" ht="15.75" customHeight="1">
      <c r="A148" s="191" t="s">
        <v>183</v>
      </c>
      <c r="B148" s="193" t="s">
        <v>184</v>
      </c>
      <c r="C148" s="194">
        <v>3500</v>
      </c>
      <c r="D148" s="195"/>
      <c r="E148" s="196"/>
      <c r="F148" s="183">
        <f t="shared" si="20"/>
        <v>3500</v>
      </c>
      <c r="G148" s="197">
        <v>24.995999999999999</v>
      </c>
      <c r="H148" s="187">
        <f t="shared" si="21"/>
        <v>87486</v>
      </c>
      <c r="J148" s="149"/>
    </row>
    <row r="149" spans="1:10" ht="15.75" customHeight="1">
      <c r="A149" s="146" t="s">
        <v>185</v>
      </c>
      <c r="B149" s="145" t="s">
        <v>184</v>
      </c>
      <c r="C149" s="36">
        <v>1000</v>
      </c>
      <c r="D149" s="148"/>
      <c r="E149" s="15"/>
      <c r="F149" s="183">
        <f t="shared" si="20"/>
        <v>1000</v>
      </c>
      <c r="G149" s="17">
        <v>27.552</v>
      </c>
      <c r="H149" s="187">
        <f t="shared" si="21"/>
        <v>27552</v>
      </c>
      <c r="J149" s="274"/>
    </row>
    <row r="150" spans="1:10" ht="15.75" customHeight="1">
      <c r="A150" s="146" t="s">
        <v>186</v>
      </c>
      <c r="B150" s="145" t="s">
        <v>184</v>
      </c>
      <c r="C150" s="36">
        <v>14000</v>
      </c>
      <c r="D150" s="148"/>
      <c r="E150" s="15"/>
      <c r="F150" s="183">
        <f t="shared" si="20"/>
        <v>14000</v>
      </c>
      <c r="G150" s="17">
        <v>13.788</v>
      </c>
      <c r="H150" s="187">
        <f t="shared" si="21"/>
        <v>193032</v>
      </c>
      <c r="J150" s="274"/>
    </row>
    <row r="151" spans="1:10" ht="15.75" customHeight="1">
      <c r="A151" s="146" t="s">
        <v>187</v>
      </c>
      <c r="B151" s="145" t="s">
        <v>184</v>
      </c>
      <c r="C151" s="36">
        <v>0</v>
      </c>
      <c r="D151" s="148"/>
      <c r="E151" s="15"/>
      <c r="F151" s="183">
        <f t="shared" si="20"/>
        <v>0</v>
      </c>
      <c r="G151" s="17">
        <v>24.744</v>
      </c>
      <c r="H151" s="187">
        <f t="shared" si="21"/>
        <v>0</v>
      </c>
      <c r="J151" s="274"/>
    </row>
    <row r="152" spans="1:10" ht="15.75" customHeight="1">
      <c r="A152" s="199" t="s">
        <v>189</v>
      </c>
      <c r="B152" s="185" t="s">
        <v>190</v>
      </c>
      <c r="C152" s="183">
        <v>1280</v>
      </c>
      <c r="D152" s="184"/>
      <c r="E152" s="185"/>
      <c r="F152" s="183">
        <f t="shared" si="20"/>
        <v>1280</v>
      </c>
      <c r="G152" s="186">
        <v>33</v>
      </c>
      <c r="H152" s="187">
        <f t="shared" si="21"/>
        <v>42240</v>
      </c>
      <c r="J152" s="188"/>
    </row>
    <row r="153" spans="1:10" ht="15.75" customHeight="1">
      <c r="A153" s="200" t="s">
        <v>191</v>
      </c>
      <c r="B153" s="145" t="s">
        <v>192</v>
      </c>
      <c r="C153" s="36">
        <v>250.17999999999998</v>
      </c>
      <c r="D153" s="148"/>
      <c r="E153" s="15"/>
      <c r="F153" s="183">
        <f t="shared" si="20"/>
        <v>250.17999999999998</v>
      </c>
      <c r="G153" s="17">
        <v>715</v>
      </c>
      <c r="H153" s="187">
        <f t="shared" si="21"/>
        <v>178878.69999999998</v>
      </c>
      <c r="J153" s="188"/>
    </row>
    <row r="154" spans="1:10" ht="15.75" customHeight="1">
      <c r="A154" s="200" t="s">
        <v>193</v>
      </c>
      <c r="B154" s="145" t="s">
        <v>192</v>
      </c>
      <c r="C154" s="36">
        <v>239.05999999999997</v>
      </c>
      <c r="D154" s="148"/>
      <c r="E154" s="15"/>
      <c r="F154" s="183">
        <f t="shared" si="20"/>
        <v>239.05999999999997</v>
      </c>
      <c r="G154" s="17">
        <v>850</v>
      </c>
      <c r="H154" s="187">
        <f t="shared" si="21"/>
        <v>203200.99999999997</v>
      </c>
      <c r="J154" s="188"/>
    </row>
    <row r="155" spans="1:10" ht="15.75" customHeight="1">
      <c r="A155" s="200" t="s">
        <v>194</v>
      </c>
      <c r="B155" s="145" t="s">
        <v>192</v>
      </c>
      <c r="C155" s="36">
        <v>231.28</v>
      </c>
      <c r="D155" s="148"/>
      <c r="E155" s="15">
        <v>15.7</v>
      </c>
      <c r="F155" s="183">
        <f t="shared" si="20"/>
        <v>215.58</v>
      </c>
      <c r="G155" s="17">
        <v>850</v>
      </c>
      <c r="H155" s="187">
        <f t="shared" si="21"/>
        <v>183243</v>
      </c>
      <c r="J155" s="188"/>
    </row>
    <row r="156" spans="1:10" ht="15.75" customHeight="1">
      <c r="A156" s="146" t="s">
        <v>195</v>
      </c>
      <c r="B156" s="145" t="s">
        <v>192</v>
      </c>
      <c r="C156" s="36">
        <v>194.38</v>
      </c>
      <c r="D156" s="148"/>
      <c r="E156" s="15">
        <v>16.239999999999998</v>
      </c>
      <c r="F156" s="183">
        <f t="shared" si="20"/>
        <v>178.14</v>
      </c>
      <c r="G156" s="17">
        <v>741</v>
      </c>
      <c r="H156" s="187">
        <f t="shared" si="21"/>
        <v>132001.74</v>
      </c>
      <c r="J156" s="188"/>
    </row>
    <row r="157" spans="1:10" ht="15.75" customHeight="1">
      <c r="A157" s="146" t="s">
        <v>196</v>
      </c>
      <c r="B157" s="145" t="s">
        <v>197</v>
      </c>
      <c r="C157" s="36">
        <v>70.65000000000002</v>
      </c>
      <c r="D157" s="148"/>
      <c r="E157" s="15"/>
      <c r="F157" s="183">
        <f t="shared" si="20"/>
        <v>70.65000000000002</v>
      </c>
      <c r="G157" s="17">
        <v>240</v>
      </c>
      <c r="H157" s="187">
        <f t="shared" si="21"/>
        <v>16956.000000000004</v>
      </c>
      <c r="J157" s="188"/>
    </row>
    <row r="158" spans="1:10" ht="15.75" customHeight="1">
      <c r="A158" s="146" t="s">
        <v>198</v>
      </c>
      <c r="B158" s="145" t="s">
        <v>197</v>
      </c>
      <c r="C158" s="36">
        <v>157.05000000000001</v>
      </c>
      <c r="D158" s="148"/>
      <c r="E158" s="15"/>
      <c r="F158" s="183">
        <f t="shared" si="20"/>
        <v>157.05000000000001</v>
      </c>
      <c r="G158" s="17">
        <v>280</v>
      </c>
      <c r="H158" s="187">
        <f t="shared" si="21"/>
        <v>43974</v>
      </c>
      <c r="J158" s="188"/>
    </row>
    <row r="159" spans="1:10" ht="15.75" customHeight="1">
      <c r="A159" s="146" t="s">
        <v>199</v>
      </c>
      <c r="B159" s="15" t="s">
        <v>200</v>
      </c>
      <c r="C159" s="36">
        <v>0</v>
      </c>
      <c r="D159" s="148">
        <v>16800</v>
      </c>
      <c r="E159" s="15">
        <v>3360</v>
      </c>
      <c r="F159" s="183">
        <f t="shared" si="20"/>
        <v>13440</v>
      </c>
      <c r="G159" s="17">
        <v>5.3</v>
      </c>
      <c r="H159" s="187">
        <f t="shared" si="21"/>
        <v>71232</v>
      </c>
      <c r="J159" s="188"/>
    </row>
    <row r="160" spans="1:10" ht="15.75" customHeight="1">
      <c r="A160" s="200" t="s">
        <v>201</v>
      </c>
      <c r="B160" s="145" t="s">
        <v>202</v>
      </c>
      <c r="C160" s="36">
        <v>0</v>
      </c>
      <c r="D160" s="148"/>
      <c r="E160" s="15"/>
      <c r="F160" s="183">
        <f t="shared" si="20"/>
        <v>0</v>
      </c>
      <c r="G160" s="17">
        <v>5</v>
      </c>
      <c r="H160" s="187">
        <f t="shared" si="21"/>
        <v>0</v>
      </c>
      <c r="J160" s="188"/>
    </row>
    <row r="161" spans="1:15" ht="15.75" customHeight="1">
      <c r="A161" s="275" t="s">
        <v>203</v>
      </c>
      <c r="B161" s="276"/>
      <c r="C161" s="169">
        <f t="shared" ref="C161:F161" si="22">SUM(C134:C160)</f>
        <v>40980.49</v>
      </c>
      <c r="D161" s="277">
        <f t="shared" si="22"/>
        <v>16800</v>
      </c>
      <c r="E161" s="277">
        <f t="shared" si="22"/>
        <v>3391.94</v>
      </c>
      <c r="F161" s="169">
        <f t="shared" si="22"/>
        <v>54388.55</v>
      </c>
      <c r="G161" s="276"/>
      <c r="H161" s="278">
        <f>SUM(H134:H160)</f>
        <v>2561996.9799999995</v>
      </c>
      <c r="J161" s="188"/>
    </row>
    <row r="162" spans="1:15" ht="15.75" customHeight="1">
      <c r="J162" s="188"/>
    </row>
    <row r="163" spans="1:15" ht="15.75" customHeight="1">
      <c r="A163" s="279"/>
      <c r="B163" s="280"/>
      <c r="C163" s="279"/>
      <c r="D163" s="279"/>
      <c r="E163" s="279"/>
      <c r="F163" s="279"/>
      <c r="G163" s="279"/>
      <c r="H163" s="279"/>
      <c r="J163" s="281" t="s">
        <v>390</v>
      </c>
    </row>
    <row r="164" spans="1:15" ht="15.75" customHeight="1">
      <c r="A164" s="282" t="s">
        <v>209</v>
      </c>
      <c r="B164" s="283" t="s">
        <v>211</v>
      </c>
      <c r="C164" s="283" t="s">
        <v>391</v>
      </c>
      <c r="D164" s="284" t="s">
        <v>392</v>
      </c>
      <c r="E164" s="285" t="s">
        <v>393</v>
      </c>
      <c r="F164" s="286" t="s">
        <v>212</v>
      </c>
      <c r="G164" s="287" t="s">
        <v>214</v>
      </c>
      <c r="H164" s="283" t="s">
        <v>55</v>
      </c>
      <c r="J164" s="188">
        <f>SUM(H165:H178)</f>
        <v>33860.800000000003</v>
      </c>
    </row>
    <row r="165" spans="1:15" ht="15.75" customHeight="1">
      <c r="A165" s="288" t="s">
        <v>215</v>
      </c>
      <c r="B165" s="15" t="s">
        <v>216</v>
      </c>
      <c r="C165" s="36">
        <v>0</v>
      </c>
      <c r="D165" s="317"/>
      <c r="E165" s="318">
        <f t="shared" ref="E165:E178" si="23">C165+D165</f>
        <v>0</v>
      </c>
      <c r="F165" s="15"/>
      <c r="G165" s="15">
        <v>77</v>
      </c>
      <c r="H165" s="15">
        <f t="shared" ref="H165:H177" si="24">E165*G165</f>
        <v>0</v>
      </c>
      <c r="J165" s="24"/>
    </row>
    <row r="166" spans="1:15" ht="15.75" customHeight="1">
      <c r="A166" s="288" t="s">
        <v>218</v>
      </c>
      <c r="B166" s="15" t="s">
        <v>216</v>
      </c>
      <c r="C166" s="36">
        <v>0</v>
      </c>
      <c r="D166" s="317"/>
      <c r="E166" s="318">
        <f t="shared" si="23"/>
        <v>0</v>
      </c>
      <c r="F166" s="15"/>
      <c r="G166" s="15">
        <v>128</v>
      </c>
      <c r="H166" s="15">
        <f t="shared" si="24"/>
        <v>0</v>
      </c>
      <c r="J166" s="188"/>
    </row>
    <row r="167" spans="1:15" ht="15.75" customHeight="1">
      <c r="A167" s="288" t="s">
        <v>219</v>
      </c>
      <c r="B167" s="15" t="s">
        <v>220</v>
      </c>
      <c r="C167" s="36">
        <v>0</v>
      </c>
      <c r="D167" s="317"/>
      <c r="E167" s="318">
        <f t="shared" si="23"/>
        <v>0</v>
      </c>
      <c r="F167" s="291"/>
      <c r="G167" s="15">
        <v>77</v>
      </c>
      <c r="H167" s="15">
        <f t="shared" si="24"/>
        <v>0</v>
      </c>
      <c r="J167" s="188"/>
    </row>
    <row r="168" spans="1:15" ht="15.75" customHeight="1">
      <c r="A168" s="288" t="s">
        <v>221</v>
      </c>
      <c r="B168" s="15" t="s">
        <v>220</v>
      </c>
      <c r="C168" s="36">
        <v>11.100000000000001</v>
      </c>
      <c r="D168" s="317"/>
      <c r="E168" s="318">
        <f t="shared" si="23"/>
        <v>11.100000000000001</v>
      </c>
      <c r="F168" s="15"/>
      <c r="G168" s="15">
        <v>102</v>
      </c>
      <c r="H168" s="15">
        <f t="shared" si="24"/>
        <v>1132.2</v>
      </c>
      <c r="J168" s="24"/>
    </row>
    <row r="169" spans="1:15" ht="15.75" customHeight="1">
      <c r="A169" s="288" t="s">
        <v>222</v>
      </c>
      <c r="B169" s="15" t="s">
        <v>220</v>
      </c>
      <c r="C169" s="36">
        <v>10.5</v>
      </c>
      <c r="D169" s="317">
        <v>6.5</v>
      </c>
      <c r="E169" s="318">
        <f t="shared" si="23"/>
        <v>17</v>
      </c>
      <c r="F169" s="15"/>
      <c r="G169" s="15">
        <v>77</v>
      </c>
      <c r="H169" s="15">
        <f t="shared" si="24"/>
        <v>1309</v>
      </c>
      <c r="J169" s="188"/>
    </row>
    <row r="170" spans="1:15" ht="15.75" customHeight="1">
      <c r="A170" s="288" t="s">
        <v>223</v>
      </c>
      <c r="B170" s="15" t="s">
        <v>224</v>
      </c>
      <c r="C170" s="36">
        <v>4.0999999999999996</v>
      </c>
      <c r="D170" s="317"/>
      <c r="E170" s="318">
        <f t="shared" si="23"/>
        <v>4.0999999999999996</v>
      </c>
      <c r="F170" s="15"/>
      <c r="G170" s="15">
        <v>196</v>
      </c>
      <c r="H170" s="15">
        <f t="shared" si="24"/>
        <v>803.59999999999991</v>
      </c>
      <c r="J170" s="134"/>
    </row>
    <row r="171" spans="1:15" ht="15.75" customHeight="1">
      <c r="A171" s="288" t="s">
        <v>225</v>
      </c>
      <c r="B171" s="15" t="s">
        <v>224</v>
      </c>
      <c r="C171" s="36">
        <v>33.900000000000006</v>
      </c>
      <c r="D171" s="317">
        <v>16.3</v>
      </c>
      <c r="E171" s="318">
        <f t="shared" si="23"/>
        <v>50.2</v>
      </c>
      <c r="F171" s="291"/>
      <c r="G171" s="15">
        <v>140</v>
      </c>
      <c r="H171" s="15">
        <f t="shared" si="24"/>
        <v>7028</v>
      </c>
      <c r="I171" s="265"/>
      <c r="J171" s="265"/>
      <c r="K171" s="265"/>
      <c r="L171" s="265"/>
      <c r="M171" s="265"/>
      <c r="N171" s="265"/>
      <c r="O171" s="265"/>
    </row>
    <row r="172" spans="1:15" ht="15.75" customHeight="1">
      <c r="A172" s="288" t="s">
        <v>226</v>
      </c>
      <c r="B172" s="15" t="s">
        <v>227</v>
      </c>
      <c r="C172" s="36">
        <v>15.100000000000001</v>
      </c>
      <c r="D172" s="317"/>
      <c r="E172" s="318">
        <f t="shared" si="23"/>
        <v>15.100000000000001</v>
      </c>
      <c r="F172" s="291"/>
      <c r="G172" s="15">
        <v>128</v>
      </c>
      <c r="H172" s="15">
        <f t="shared" si="24"/>
        <v>1932.8000000000002</v>
      </c>
      <c r="I172" s="265"/>
      <c r="J172" s="265"/>
      <c r="K172" s="265"/>
      <c r="L172" s="265"/>
      <c r="M172" s="265"/>
      <c r="N172" s="265"/>
      <c r="O172" s="265"/>
    </row>
    <row r="173" spans="1:15" ht="15.75" customHeight="1">
      <c r="A173" s="288" t="s">
        <v>228</v>
      </c>
      <c r="B173" s="15" t="s">
        <v>229</v>
      </c>
      <c r="C173" s="36">
        <v>0</v>
      </c>
      <c r="D173" s="317"/>
      <c r="E173" s="318">
        <f t="shared" si="23"/>
        <v>0</v>
      </c>
      <c r="F173" s="291"/>
      <c r="G173" s="15">
        <v>196</v>
      </c>
      <c r="H173" s="15">
        <f t="shared" si="24"/>
        <v>0</v>
      </c>
      <c r="I173" s="292"/>
      <c r="J173" s="265"/>
      <c r="K173" s="265"/>
      <c r="L173" s="265"/>
      <c r="M173" s="265"/>
      <c r="N173" s="265"/>
      <c r="O173" s="265"/>
    </row>
    <row r="174" spans="1:15" ht="15.75" customHeight="1">
      <c r="A174" s="288" t="s">
        <v>230</v>
      </c>
      <c r="B174" s="15" t="s">
        <v>229</v>
      </c>
      <c r="C174" s="36">
        <v>61.400000000000006</v>
      </c>
      <c r="D174" s="317">
        <v>17</v>
      </c>
      <c r="E174" s="318">
        <f t="shared" si="23"/>
        <v>78.400000000000006</v>
      </c>
      <c r="F174" s="291"/>
      <c r="G174" s="15">
        <v>128</v>
      </c>
      <c r="H174" s="15">
        <f t="shared" si="24"/>
        <v>10035.200000000001</v>
      </c>
      <c r="I174" s="293"/>
      <c r="J174" s="265"/>
      <c r="K174" s="265"/>
      <c r="L174" s="265"/>
      <c r="M174" s="265"/>
      <c r="N174" s="265"/>
      <c r="O174" s="265"/>
    </row>
    <row r="175" spans="1:15" ht="15.75" customHeight="1">
      <c r="A175" s="288" t="s">
        <v>231</v>
      </c>
      <c r="B175" s="15" t="s">
        <v>224</v>
      </c>
      <c r="C175" s="36">
        <v>36.099999999999994</v>
      </c>
      <c r="D175" s="317"/>
      <c r="E175" s="318">
        <f t="shared" si="23"/>
        <v>36.099999999999994</v>
      </c>
      <c r="F175" s="291"/>
      <c r="G175" s="15">
        <v>140</v>
      </c>
      <c r="H175" s="15">
        <f t="shared" si="24"/>
        <v>5053.9999999999991</v>
      </c>
      <c r="I175" s="293"/>
      <c r="J175" s="265"/>
      <c r="K175" s="265"/>
      <c r="L175" s="265"/>
      <c r="M175" s="265"/>
      <c r="N175" s="265"/>
      <c r="O175" s="265"/>
    </row>
    <row r="176" spans="1:15" ht="15.75" customHeight="1">
      <c r="A176" s="294" t="s">
        <v>232</v>
      </c>
      <c r="B176" s="145" t="s">
        <v>233</v>
      </c>
      <c r="C176" s="36">
        <v>42.500000000000007</v>
      </c>
      <c r="D176" s="317">
        <v>4.4000000000000004</v>
      </c>
      <c r="E176" s="318">
        <f t="shared" si="23"/>
        <v>46.900000000000006</v>
      </c>
      <c r="F176" s="295"/>
      <c r="G176" s="15">
        <v>140</v>
      </c>
      <c r="H176" s="15">
        <f t="shared" si="24"/>
        <v>6566.0000000000009</v>
      </c>
      <c r="I176" s="1"/>
      <c r="J176" s="265"/>
      <c r="K176" s="265"/>
      <c r="L176" s="265"/>
      <c r="M176" s="265"/>
      <c r="N176" s="265"/>
      <c r="O176" s="265"/>
    </row>
    <row r="177" spans="1:25" ht="15.75" customHeight="1">
      <c r="A177" s="294" t="s">
        <v>173</v>
      </c>
      <c r="B177" s="296" t="s">
        <v>234</v>
      </c>
      <c r="C177" s="36">
        <v>0</v>
      </c>
      <c r="D177" s="317"/>
      <c r="E177" s="318">
        <f t="shared" si="23"/>
        <v>0</v>
      </c>
      <c r="F177" s="297"/>
      <c r="G177" s="15">
        <v>280</v>
      </c>
      <c r="H177" s="15">
        <f t="shared" si="24"/>
        <v>0</v>
      </c>
      <c r="I177" s="1"/>
      <c r="J177" s="265"/>
      <c r="K177" s="265"/>
      <c r="L177" s="265"/>
      <c r="M177" s="265"/>
      <c r="N177" s="265"/>
      <c r="O177" s="265"/>
    </row>
    <row r="178" spans="1:25" ht="15.75" customHeight="1">
      <c r="A178" s="294" t="s">
        <v>450</v>
      </c>
      <c r="B178" s="296" t="s">
        <v>234</v>
      </c>
      <c r="C178" s="36">
        <v>0</v>
      </c>
      <c r="D178" s="317"/>
      <c r="E178" s="318">
        <f t="shared" si="23"/>
        <v>0</v>
      </c>
      <c r="F178" s="297"/>
      <c r="G178" s="15">
        <v>290</v>
      </c>
      <c r="H178" s="15">
        <f>G178*E178</f>
        <v>0</v>
      </c>
      <c r="I178" s="1"/>
      <c r="J178" s="265"/>
      <c r="K178" s="265"/>
      <c r="L178" s="265"/>
      <c r="M178" s="265"/>
      <c r="N178" s="265"/>
      <c r="O178" s="265"/>
    </row>
    <row r="179" spans="1:25" ht="15.75" customHeight="1">
      <c r="I179" s="265"/>
      <c r="J179" s="265"/>
      <c r="K179" s="265"/>
      <c r="L179" s="265"/>
      <c r="M179" s="265"/>
      <c r="N179" s="265"/>
      <c r="O179" s="265"/>
    </row>
    <row r="180" spans="1:25" ht="3.75" customHeight="1">
      <c r="I180" s="265"/>
      <c r="J180" s="265"/>
      <c r="K180" s="265"/>
      <c r="L180" s="265"/>
      <c r="M180" s="265"/>
      <c r="N180" s="265"/>
      <c r="O180" s="265"/>
    </row>
    <row r="181" spans="1:25" ht="15.75" customHeight="1">
      <c r="A181" s="537" t="s">
        <v>676</v>
      </c>
      <c r="B181" s="538" t="s">
        <v>677</v>
      </c>
      <c r="C181" s="539" t="s">
        <v>43</v>
      </c>
      <c r="D181" s="540" t="s">
        <v>678</v>
      </c>
      <c r="E181" s="537" t="s">
        <v>679</v>
      </c>
      <c r="F181" s="319"/>
      <c r="G181" s="319"/>
      <c r="H181" s="319"/>
      <c r="I181" s="319"/>
      <c r="J181" s="319"/>
      <c r="K181" s="319"/>
      <c r="L181" s="319"/>
      <c r="M181" s="319"/>
      <c r="N181" s="319"/>
      <c r="O181" s="319"/>
      <c r="P181" s="319"/>
      <c r="Q181" s="319"/>
      <c r="R181" s="319"/>
      <c r="S181" s="319"/>
      <c r="T181" s="319"/>
      <c r="U181" s="319"/>
      <c r="V181" s="319"/>
      <c r="W181" s="319"/>
      <c r="X181" s="319"/>
      <c r="Y181" s="319"/>
    </row>
    <row r="182" spans="1:25" ht="27" customHeight="1">
      <c r="A182" s="531"/>
      <c r="B182" s="531"/>
      <c r="C182" s="531"/>
      <c r="D182" s="531"/>
      <c r="E182" s="531"/>
      <c r="F182" s="320"/>
      <c r="G182" s="319"/>
      <c r="H182" s="319"/>
      <c r="I182" s="319"/>
      <c r="J182" s="319"/>
      <c r="K182" s="319"/>
      <c r="L182" s="319"/>
      <c r="M182" s="319"/>
      <c r="N182" s="319"/>
      <c r="O182" s="319"/>
      <c r="P182" s="319"/>
      <c r="Q182" s="319"/>
      <c r="R182" s="319"/>
      <c r="S182" s="319"/>
      <c r="T182" s="319"/>
      <c r="U182" s="319"/>
      <c r="V182" s="319"/>
      <c r="W182" s="319"/>
      <c r="X182" s="319"/>
      <c r="Y182" s="319"/>
    </row>
    <row r="183" spans="1:25" ht="15.75" customHeight="1">
      <c r="A183" s="321">
        <v>63636</v>
      </c>
      <c r="B183" s="321">
        <v>64126</v>
      </c>
      <c r="C183" s="322">
        <f>B183-A183</f>
        <v>490</v>
      </c>
      <c r="D183" s="322">
        <v>10.79</v>
      </c>
      <c r="E183" s="323">
        <f>D183*C183</f>
        <v>5287.0999999999995</v>
      </c>
      <c r="F183" s="319"/>
      <c r="G183" s="319"/>
      <c r="H183" s="319"/>
      <c r="I183" s="319"/>
      <c r="J183" s="319"/>
      <c r="K183" s="319"/>
      <c r="L183" s="319"/>
      <c r="M183" s="319"/>
      <c r="N183" s="319"/>
      <c r="O183" s="319"/>
      <c r="P183" s="319"/>
      <c r="Q183" s="319"/>
      <c r="R183" s="319"/>
      <c r="S183" s="319"/>
      <c r="T183" s="319"/>
      <c r="U183" s="319"/>
      <c r="V183" s="319"/>
      <c r="W183" s="319"/>
      <c r="X183" s="319"/>
      <c r="Y183" s="319"/>
    </row>
    <row r="184" spans="1:25" ht="15.75" customHeight="1">
      <c r="A184" s="541"/>
      <c r="B184" s="542"/>
      <c r="C184" s="542"/>
      <c r="D184" s="543"/>
      <c r="E184" s="319"/>
      <c r="F184" s="319"/>
      <c r="G184" s="319"/>
      <c r="H184" s="319"/>
      <c r="I184" s="319"/>
      <c r="J184" s="319"/>
      <c r="K184" s="319"/>
      <c r="L184" s="319"/>
      <c r="M184" s="319"/>
      <c r="N184" s="319"/>
      <c r="O184" s="319"/>
      <c r="P184" s="319"/>
      <c r="Q184" s="319"/>
      <c r="R184" s="319"/>
      <c r="S184" s="319"/>
      <c r="T184" s="319"/>
      <c r="U184" s="319"/>
      <c r="V184" s="319"/>
      <c r="W184" s="319"/>
      <c r="X184" s="319"/>
      <c r="Y184" s="319"/>
    </row>
    <row r="185" spans="1:25" ht="15.75" customHeight="1">
      <c r="A185" s="537" t="s">
        <v>680</v>
      </c>
      <c r="B185" s="537" t="s">
        <v>681</v>
      </c>
      <c r="C185" s="540" t="s">
        <v>43</v>
      </c>
      <c r="D185" s="540" t="s">
        <v>682</v>
      </c>
      <c r="E185" s="537" t="s">
        <v>679</v>
      </c>
      <c r="F185" s="319"/>
      <c r="G185" s="319"/>
      <c r="H185" s="319"/>
      <c r="I185" s="319"/>
      <c r="J185" s="319"/>
      <c r="K185" s="319"/>
      <c r="L185" s="319"/>
      <c r="M185" s="319"/>
      <c r="N185" s="319"/>
      <c r="O185" s="319"/>
      <c r="P185" s="319"/>
      <c r="Q185" s="319"/>
      <c r="R185" s="319"/>
      <c r="S185" s="319"/>
      <c r="T185" s="319"/>
      <c r="U185" s="319"/>
      <c r="V185" s="319"/>
      <c r="W185" s="319"/>
      <c r="X185" s="319"/>
      <c r="Y185" s="319"/>
    </row>
    <row r="186" spans="1:25" ht="28.5" customHeight="1">
      <c r="A186" s="531"/>
      <c r="B186" s="531"/>
      <c r="C186" s="531"/>
      <c r="D186" s="531"/>
      <c r="E186" s="531"/>
      <c r="F186" s="319"/>
      <c r="G186" s="319"/>
      <c r="H186" s="319"/>
      <c r="I186" s="319"/>
      <c r="J186" s="319"/>
      <c r="K186" s="319"/>
      <c r="L186" s="319"/>
      <c r="M186" s="319"/>
      <c r="N186" s="319"/>
      <c r="O186" s="319"/>
      <c r="P186" s="319"/>
      <c r="Q186" s="319"/>
      <c r="R186" s="319"/>
      <c r="S186" s="319"/>
      <c r="T186" s="319"/>
      <c r="U186" s="319"/>
      <c r="V186" s="319"/>
      <c r="W186" s="319"/>
      <c r="X186" s="319"/>
      <c r="Y186" s="319"/>
    </row>
    <row r="187" spans="1:25" ht="23.25" customHeight="1">
      <c r="A187" s="35">
        <v>1785.9891</v>
      </c>
      <c r="B187" s="35">
        <v>1785.9891</v>
      </c>
      <c r="C187" s="324">
        <f>B187-A187</f>
        <v>0</v>
      </c>
      <c r="D187" s="325">
        <v>7.5</v>
      </c>
      <c r="E187" s="326">
        <f>D187*C187</f>
        <v>0</v>
      </c>
      <c r="F187" s="319"/>
      <c r="G187" s="319"/>
      <c r="H187" s="319"/>
      <c r="I187" s="319"/>
      <c r="J187" s="319"/>
      <c r="K187" s="319"/>
      <c r="L187" s="319"/>
      <c r="M187" s="319"/>
      <c r="N187" s="319"/>
      <c r="O187" s="319"/>
      <c r="P187" s="319"/>
      <c r="Q187" s="319"/>
      <c r="R187" s="319"/>
      <c r="S187" s="319"/>
      <c r="T187" s="319"/>
      <c r="U187" s="319"/>
      <c r="V187" s="319"/>
      <c r="W187" s="319"/>
      <c r="X187" s="319"/>
      <c r="Y187" s="319"/>
    </row>
    <row r="188" spans="1:25" ht="15.75" customHeight="1">
      <c r="I188" s="265"/>
      <c r="J188" s="265"/>
      <c r="K188" s="265"/>
      <c r="L188" s="265"/>
      <c r="M188" s="265"/>
      <c r="N188" s="265"/>
      <c r="O188" s="265"/>
    </row>
    <row r="189" spans="1:25" ht="15.75" customHeight="1">
      <c r="I189" s="265"/>
      <c r="J189" s="265"/>
      <c r="K189" s="265"/>
      <c r="L189" s="265"/>
      <c r="M189" s="265"/>
      <c r="N189" s="265"/>
      <c r="O189" s="265"/>
    </row>
    <row r="190" spans="1:25" ht="15.75" customHeight="1">
      <c r="A190" s="181"/>
      <c r="B190" s="181"/>
      <c r="C190" s="298"/>
      <c r="D190" s="181"/>
      <c r="E190" s="299"/>
      <c r="F190" s="298"/>
      <c r="G190" s="300"/>
      <c r="H190" s="181"/>
      <c r="I190" s="265"/>
      <c r="J190" s="265"/>
      <c r="K190" s="265"/>
      <c r="L190" s="265"/>
      <c r="M190" s="265"/>
      <c r="N190" s="265"/>
      <c r="O190" s="265"/>
    </row>
    <row r="191" spans="1:25" ht="15.75" customHeight="1">
      <c r="A191" s="1"/>
      <c r="B191" s="301"/>
      <c r="C191" s="302"/>
      <c r="D191" s="301"/>
      <c r="E191" s="302"/>
      <c r="F191" s="302"/>
      <c r="G191" s="301"/>
      <c r="H191" s="301"/>
      <c r="I191" s="265"/>
      <c r="J191" s="265"/>
      <c r="K191" s="265"/>
      <c r="L191" s="265"/>
      <c r="M191" s="265"/>
      <c r="N191" s="265"/>
      <c r="O191" s="265"/>
    </row>
    <row r="192" spans="1:25" ht="15.75" customHeight="1">
      <c r="A192" s="1"/>
      <c r="B192" s="301"/>
      <c r="C192" s="302"/>
      <c r="D192" s="301"/>
      <c r="E192" s="302"/>
      <c r="F192" s="302"/>
      <c r="G192" s="301"/>
      <c r="H192" s="301"/>
      <c r="I192" s="265"/>
      <c r="J192" s="265"/>
      <c r="K192" s="265"/>
      <c r="L192" s="265"/>
      <c r="M192" s="265"/>
      <c r="N192" s="265"/>
      <c r="O192" s="265"/>
    </row>
    <row r="193" spans="1:15" ht="15.75" customHeight="1">
      <c r="A193" s="1"/>
      <c r="B193" s="301"/>
      <c r="C193" s="302"/>
      <c r="D193" s="301"/>
      <c r="E193" s="302"/>
      <c r="F193" s="302"/>
      <c r="G193" s="301"/>
      <c r="H193" s="301"/>
      <c r="I193" s="1"/>
      <c r="J193" s="1"/>
      <c r="K193" s="1"/>
      <c r="L193" s="1"/>
      <c r="M193" s="1"/>
      <c r="N193" s="1"/>
      <c r="O193" s="265"/>
    </row>
    <row r="194" spans="1:15" ht="15.75" customHeight="1">
      <c r="A194" s="303"/>
      <c r="B194" s="303"/>
      <c r="C194" s="303"/>
      <c r="D194" s="303"/>
      <c r="E194" s="303"/>
      <c r="F194" s="303"/>
      <c r="G194" s="303"/>
      <c r="H194" s="303"/>
      <c r="I194" s="303"/>
      <c r="J194" s="265"/>
      <c r="K194" s="265"/>
      <c r="L194" s="265"/>
      <c r="M194" s="265"/>
      <c r="N194" s="265"/>
      <c r="O194" s="265"/>
    </row>
    <row r="195" spans="1:15" ht="15.75" customHeight="1">
      <c r="A195" s="304"/>
      <c r="B195" s="304"/>
      <c r="C195" s="298"/>
      <c r="D195" s="181"/>
      <c r="E195" s="305"/>
      <c r="F195" s="298"/>
      <c r="G195" s="306"/>
      <c r="H195" s="181"/>
      <c r="I195" s="307"/>
      <c r="J195" s="265"/>
    </row>
    <row r="196" spans="1:15" ht="15.75" customHeight="1">
      <c r="A196" s="1"/>
      <c r="B196" s="301"/>
      <c r="C196" s="304"/>
      <c r="D196" s="301"/>
      <c r="E196" s="301"/>
      <c r="F196" s="304"/>
      <c r="G196" s="302"/>
      <c r="H196" s="308"/>
      <c r="I196" s="309"/>
      <c r="J196" s="265"/>
    </row>
    <row r="197" spans="1:15" ht="15.75" customHeight="1">
      <c r="A197" s="1"/>
      <c r="B197" s="301"/>
      <c r="C197" s="304"/>
      <c r="D197" s="301"/>
      <c r="E197" s="301"/>
      <c r="F197" s="304"/>
      <c r="G197" s="302"/>
      <c r="H197" s="308"/>
      <c r="I197" s="309"/>
      <c r="J197" s="265"/>
    </row>
    <row r="198" spans="1:15" ht="15.75" customHeight="1">
      <c r="A198" s="1"/>
      <c r="B198" s="301"/>
      <c r="C198" s="304"/>
      <c r="D198" s="301"/>
      <c r="E198" s="301"/>
      <c r="F198" s="304"/>
      <c r="G198" s="302"/>
      <c r="H198" s="308"/>
      <c r="I198" s="309"/>
      <c r="J198" s="265"/>
    </row>
    <row r="199" spans="1:15" ht="15.75" customHeight="1">
      <c r="A199" s="1"/>
      <c r="B199" s="301"/>
      <c r="C199" s="304"/>
      <c r="D199" s="301"/>
      <c r="E199" s="301"/>
      <c r="F199" s="304"/>
      <c r="G199" s="302"/>
      <c r="H199" s="308"/>
      <c r="I199" s="309"/>
      <c r="J199" s="265"/>
    </row>
    <row r="200" spans="1:15" ht="15.75" customHeight="1">
      <c r="A200" s="1"/>
      <c r="B200" s="301"/>
      <c r="C200" s="304"/>
      <c r="D200" s="301"/>
      <c r="E200" s="301"/>
      <c r="F200" s="304"/>
      <c r="G200" s="302"/>
      <c r="H200" s="308"/>
      <c r="I200" s="309"/>
      <c r="J200" s="265"/>
    </row>
    <row r="201" spans="1:15" ht="15.75" customHeight="1">
      <c r="A201" s="1"/>
      <c r="B201" s="301"/>
      <c r="C201" s="304"/>
      <c r="D201" s="301"/>
      <c r="E201" s="301"/>
      <c r="F201" s="304"/>
      <c r="G201" s="302"/>
      <c r="H201" s="308"/>
      <c r="I201" s="309"/>
      <c r="J201" s="265"/>
    </row>
    <row r="202" spans="1:15" ht="15.75" customHeight="1">
      <c r="A202" s="1"/>
      <c r="B202" s="301"/>
      <c r="C202" s="304"/>
      <c r="D202" s="301"/>
      <c r="E202" s="301"/>
      <c r="F202" s="304"/>
      <c r="G202" s="302"/>
      <c r="H202" s="308"/>
      <c r="I202" s="309"/>
      <c r="J202" s="265"/>
    </row>
    <row r="203" spans="1:15" ht="15.75" customHeight="1">
      <c r="A203" s="1"/>
      <c r="B203" s="301"/>
      <c r="C203" s="304"/>
      <c r="D203" s="301"/>
      <c r="E203" s="301"/>
      <c r="F203" s="304"/>
      <c r="G203" s="302"/>
      <c r="H203" s="308"/>
      <c r="I203" s="309"/>
      <c r="J203" s="265"/>
    </row>
    <row r="204" spans="1:15" ht="15.75" customHeight="1">
      <c r="A204" s="1"/>
      <c r="B204" s="301"/>
      <c r="C204" s="304"/>
      <c r="D204" s="301"/>
      <c r="E204" s="301"/>
      <c r="F204" s="304"/>
      <c r="G204" s="302"/>
      <c r="H204" s="308"/>
      <c r="I204" s="309"/>
      <c r="J204" s="265"/>
    </row>
    <row r="205" spans="1:15" ht="15.75" customHeight="1">
      <c r="A205" s="1"/>
      <c r="B205" s="301"/>
      <c r="C205" s="304"/>
      <c r="D205" s="301"/>
      <c r="E205" s="301"/>
      <c r="F205" s="304"/>
      <c r="G205" s="302"/>
      <c r="H205" s="308"/>
      <c r="I205" s="309"/>
      <c r="J205" s="265"/>
    </row>
    <row r="206" spans="1:15" ht="15.75" customHeight="1">
      <c r="A206" s="1"/>
      <c r="B206" s="301"/>
      <c r="C206" s="304"/>
      <c r="D206" s="301"/>
      <c r="E206" s="301"/>
      <c r="F206" s="304"/>
      <c r="G206" s="302"/>
      <c r="H206" s="308"/>
      <c r="I206" s="309"/>
      <c r="J206" s="265"/>
    </row>
    <row r="207" spans="1:15" ht="15.75" customHeight="1">
      <c r="A207" s="1"/>
      <c r="B207" s="301"/>
      <c r="C207" s="304"/>
      <c r="D207" s="301"/>
      <c r="E207" s="301"/>
      <c r="F207" s="304"/>
      <c r="G207" s="302"/>
      <c r="H207" s="308"/>
      <c r="I207" s="309"/>
      <c r="J207" s="265"/>
    </row>
    <row r="208" spans="1:15" ht="15.75" customHeight="1">
      <c r="A208" s="1"/>
      <c r="B208" s="301"/>
      <c r="C208" s="304"/>
      <c r="D208" s="301"/>
      <c r="E208" s="301"/>
      <c r="F208" s="304"/>
      <c r="G208" s="302"/>
      <c r="H208" s="308"/>
      <c r="I208" s="309"/>
      <c r="J208" s="265"/>
    </row>
    <row r="209" spans="1:10" ht="15.75" customHeight="1">
      <c r="A209" s="1"/>
      <c r="B209" s="301"/>
      <c r="C209" s="304"/>
      <c r="D209" s="301"/>
      <c r="E209" s="301"/>
      <c r="F209" s="304"/>
      <c r="G209" s="302"/>
      <c r="H209" s="308"/>
      <c r="I209" s="309"/>
      <c r="J209" s="265"/>
    </row>
    <row r="210" spans="1:10" ht="15.75" customHeight="1">
      <c r="A210" s="1"/>
      <c r="B210" s="301"/>
      <c r="C210" s="304"/>
      <c r="D210" s="301"/>
      <c r="E210" s="301"/>
      <c r="F210" s="304"/>
      <c r="G210" s="308"/>
      <c r="H210" s="308"/>
      <c r="I210" s="309"/>
      <c r="J210" s="265"/>
    </row>
    <row r="211" spans="1:10" ht="15.75" customHeight="1">
      <c r="A211" s="1"/>
      <c r="B211" s="301"/>
      <c r="C211" s="304"/>
      <c r="D211" s="301"/>
      <c r="E211" s="301"/>
      <c r="F211" s="304"/>
      <c r="G211" s="302"/>
      <c r="H211" s="308"/>
      <c r="I211" s="309"/>
      <c r="J211" s="265"/>
    </row>
    <row r="212" spans="1:10" ht="15.75" customHeight="1">
      <c r="A212" s="1"/>
      <c r="B212" s="301"/>
      <c r="C212" s="304"/>
      <c r="D212" s="301"/>
      <c r="E212" s="301"/>
      <c r="F212" s="304"/>
      <c r="G212" s="302"/>
      <c r="H212" s="308"/>
      <c r="I212" s="309"/>
      <c r="J212" s="265"/>
    </row>
    <row r="213" spans="1:10" ht="15.75" customHeight="1">
      <c r="A213" s="1"/>
      <c r="B213" s="301"/>
      <c r="C213" s="304"/>
      <c r="D213" s="301"/>
      <c r="E213" s="301"/>
      <c r="F213" s="304"/>
      <c r="G213" s="302"/>
      <c r="H213" s="308"/>
      <c r="I213" s="309"/>
      <c r="J213" s="265"/>
    </row>
    <row r="214" spans="1:10" ht="15.75" customHeight="1">
      <c r="A214" s="1"/>
      <c r="B214" s="301"/>
      <c r="C214" s="304"/>
      <c r="D214" s="301"/>
      <c r="E214" s="301"/>
      <c r="F214" s="304"/>
      <c r="G214" s="302"/>
      <c r="H214" s="308"/>
      <c r="I214" s="309"/>
      <c r="J214" s="265"/>
    </row>
    <row r="215" spans="1:10" ht="15.75" customHeight="1">
      <c r="A215" s="1"/>
      <c r="B215" s="301"/>
      <c r="C215" s="304"/>
      <c r="D215" s="301"/>
      <c r="E215" s="301"/>
      <c r="F215" s="304"/>
      <c r="G215" s="302"/>
      <c r="H215" s="308"/>
      <c r="I215" s="309"/>
      <c r="J215" s="265"/>
    </row>
    <row r="216" spans="1:10" ht="15.75" customHeight="1">
      <c r="A216" s="1"/>
      <c r="B216" s="301"/>
      <c r="C216" s="304"/>
      <c r="D216" s="301"/>
      <c r="E216" s="301"/>
      <c r="F216" s="304"/>
      <c r="G216" s="302"/>
      <c r="H216" s="308"/>
      <c r="I216" s="309"/>
      <c r="J216" s="265"/>
    </row>
    <row r="217" spans="1:10" ht="15.75" customHeight="1">
      <c r="A217" s="1"/>
      <c r="B217" s="301"/>
      <c r="C217" s="304"/>
      <c r="D217" s="301"/>
      <c r="E217" s="301"/>
      <c r="F217" s="304"/>
      <c r="G217" s="302"/>
      <c r="H217" s="308"/>
      <c r="I217" s="309"/>
      <c r="J217" s="265"/>
    </row>
    <row r="218" spans="1:10" ht="15.75" customHeight="1">
      <c r="A218" s="310"/>
      <c r="B218" s="301"/>
      <c r="C218" s="304"/>
      <c r="D218" s="301"/>
      <c r="E218" s="301"/>
      <c r="F218" s="304"/>
      <c r="G218" s="302"/>
      <c r="H218" s="308"/>
      <c r="I218" s="309"/>
      <c r="J218" s="265"/>
    </row>
    <row r="219" spans="1:10" ht="15.75" customHeight="1">
      <c r="A219" s="310"/>
      <c r="B219" s="301"/>
      <c r="C219" s="304"/>
      <c r="D219" s="301"/>
      <c r="E219" s="301"/>
      <c r="F219" s="304"/>
      <c r="G219" s="302"/>
      <c r="H219" s="308"/>
      <c r="I219" s="309"/>
      <c r="J219" s="265"/>
    </row>
    <row r="220" spans="1:10" ht="15.75" customHeight="1">
      <c r="A220" s="310"/>
      <c r="B220" s="301"/>
      <c r="C220" s="304"/>
      <c r="D220" s="301"/>
      <c r="E220" s="301"/>
      <c r="F220" s="304"/>
      <c r="G220" s="302"/>
      <c r="H220" s="308"/>
      <c r="I220" s="309"/>
      <c r="J220" s="265"/>
    </row>
    <row r="221" spans="1:10" ht="15.75" customHeight="1">
      <c r="A221" s="1"/>
      <c r="B221" s="301"/>
      <c r="C221" s="301"/>
      <c r="D221" s="301"/>
      <c r="E221" s="301"/>
      <c r="F221" s="301"/>
      <c r="G221" s="302"/>
      <c r="H221" s="308"/>
      <c r="I221" s="308"/>
      <c r="J221" s="265"/>
    </row>
    <row r="222" spans="1:10" ht="15.75" customHeight="1">
      <c r="A222" s="1"/>
      <c r="B222" s="301"/>
      <c r="C222" s="1"/>
      <c r="D222" s="1"/>
      <c r="E222" s="1"/>
      <c r="F222" s="1"/>
      <c r="G222" s="1"/>
      <c r="H222" s="1"/>
      <c r="I222" s="1"/>
      <c r="J222" s="265"/>
    </row>
    <row r="223" spans="1:10" ht="15.75" customHeight="1">
      <c r="A223" s="181"/>
      <c r="B223" s="181"/>
      <c r="C223" s="298"/>
      <c r="D223" s="181"/>
      <c r="E223" s="299"/>
      <c r="F223" s="298"/>
      <c r="G223" s="181"/>
      <c r="H223" s="311"/>
      <c r="I223" s="311"/>
      <c r="J223" s="265"/>
    </row>
    <row r="224" spans="1:10" ht="15.75" customHeight="1">
      <c r="A224" s="312"/>
      <c r="B224" s="301"/>
      <c r="C224" s="304"/>
      <c r="D224" s="301"/>
      <c r="E224" s="1"/>
      <c r="F224" s="304"/>
      <c r="G224" s="1"/>
      <c r="H224" s="313"/>
      <c r="I224" s="533"/>
      <c r="J224" s="265"/>
    </row>
    <row r="225" spans="1:10" ht="15.75" customHeight="1">
      <c r="A225" s="1"/>
      <c r="B225" s="301"/>
      <c r="C225" s="304"/>
      <c r="D225" s="301"/>
      <c r="E225" s="301"/>
      <c r="F225" s="304"/>
      <c r="G225" s="302"/>
      <c r="H225" s="308"/>
      <c r="I225" s="522"/>
      <c r="J225" s="265"/>
    </row>
    <row r="226" spans="1:10" ht="15.75" customHeight="1">
      <c r="A226" s="310"/>
      <c r="B226" s="301"/>
      <c r="C226" s="304"/>
      <c r="D226" s="301"/>
      <c r="E226" s="301"/>
      <c r="F226" s="304"/>
      <c r="G226" s="302"/>
      <c r="H226" s="308"/>
      <c r="I226" s="522"/>
      <c r="J226" s="265"/>
    </row>
    <row r="227" spans="1:10" ht="15.75" customHeight="1">
      <c r="A227" s="310"/>
      <c r="B227" s="301"/>
      <c r="C227" s="304"/>
      <c r="D227" s="301"/>
      <c r="E227" s="301"/>
      <c r="F227" s="304"/>
      <c r="G227" s="302"/>
      <c r="H227" s="308"/>
      <c r="I227" s="1"/>
      <c r="J227" s="265"/>
    </row>
    <row r="228" spans="1:10" ht="15.75" customHeight="1">
      <c r="A228" s="1"/>
      <c r="B228" s="301"/>
      <c r="C228" s="304"/>
      <c r="D228" s="301"/>
      <c r="E228" s="1"/>
      <c r="F228" s="304"/>
      <c r="G228" s="1"/>
      <c r="H228" s="313"/>
      <c r="I228" s="1"/>
      <c r="J228" s="265"/>
    </row>
    <row r="229" spans="1:10" ht="15.75" customHeight="1">
      <c r="A229" s="312"/>
      <c r="B229" s="301"/>
      <c r="C229" s="304"/>
      <c r="D229" s="301"/>
      <c r="E229" s="1"/>
      <c r="F229" s="304"/>
      <c r="G229" s="1"/>
      <c r="H229" s="313"/>
      <c r="I229" s="1"/>
      <c r="J229" s="265"/>
    </row>
    <row r="230" spans="1:10" ht="15.75" customHeight="1">
      <c r="A230" s="312"/>
      <c r="B230" s="301"/>
      <c r="C230" s="304"/>
      <c r="D230" s="301"/>
      <c r="E230" s="1"/>
      <c r="F230" s="304"/>
      <c r="G230" s="1"/>
      <c r="H230" s="313"/>
      <c r="I230" s="1"/>
      <c r="J230" s="265"/>
    </row>
    <row r="231" spans="1:10" ht="15.75" customHeight="1">
      <c r="A231" s="1"/>
      <c r="B231" s="301"/>
      <c r="C231" s="304"/>
      <c r="D231" s="301"/>
      <c r="E231" s="1"/>
      <c r="F231" s="304"/>
      <c r="G231" s="301"/>
      <c r="H231" s="313"/>
      <c r="I231" s="1"/>
      <c r="J231" s="265"/>
    </row>
    <row r="232" spans="1:10" ht="15.75" customHeight="1">
      <c r="A232" s="1"/>
      <c r="B232" s="301"/>
      <c r="C232" s="304"/>
      <c r="D232" s="301"/>
      <c r="E232" s="1"/>
      <c r="F232" s="304"/>
      <c r="G232" s="1"/>
      <c r="H232" s="313"/>
      <c r="I232" s="1"/>
      <c r="J232" s="265"/>
    </row>
    <row r="233" spans="1:10" ht="15.75" customHeight="1">
      <c r="A233" s="1"/>
      <c r="B233" s="301"/>
      <c r="C233" s="304"/>
      <c r="D233" s="301"/>
      <c r="E233" s="1"/>
      <c r="F233" s="304"/>
      <c r="G233" s="1"/>
      <c r="H233" s="313"/>
      <c r="I233" s="1"/>
      <c r="J233" s="265"/>
    </row>
    <row r="234" spans="1:10" ht="15.75" customHeight="1">
      <c r="A234" s="1"/>
      <c r="B234" s="301"/>
      <c r="C234" s="304"/>
      <c r="D234" s="301"/>
      <c r="E234" s="1"/>
      <c r="F234" s="304"/>
      <c r="G234" s="1"/>
      <c r="H234" s="313"/>
      <c r="I234" s="1"/>
      <c r="J234" s="265"/>
    </row>
    <row r="235" spans="1:10" ht="15.75" customHeight="1">
      <c r="A235" s="1"/>
      <c r="B235" s="301"/>
      <c r="C235" s="304"/>
      <c r="D235" s="301"/>
      <c r="E235" s="301"/>
      <c r="F235" s="304"/>
      <c r="G235" s="301"/>
      <c r="H235" s="313"/>
      <c r="I235" s="1"/>
      <c r="J235" s="265"/>
    </row>
    <row r="236" spans="1:10" ht="15.75" customHeight="1">
      <c r="A236" s="1"/>
      <c r="B236" s="301"/>
      <c r="C236" s="304"/>
      <c r="D236" s="301"/>
      <c r="E236" s="301"/>
      <c r="F236" s="304"/>
      <c r="G236" s="301"/>
      <c r="H236" s="313"/>
      <c r="I236" s="1"/>
      <c r="J236" s="265"/>
    </row>
    <row r="237" spans="1:10" ht="15.75" customHeight="1">
      <c r="A237" s="1"/>
      <c r="B237" s="301"/>
      <c r="C237" s="304"/>
      <c r="D237" s="301"/>
      <c r="E237" s="1"/>
      <c r="F237" s="304"/>
      <c r="G237" s="301"/>
      <c r="H237" s="313"/>
      <c r="I237" s="1"/>
      <c r="J237" s="265"/>
    </row>
    <row r="238" spans="1:10" ht="15.75" customHeight="1">
      <c r="A238" s="1"/>
      <c r="B238" s="301"/>
      <c r="C238" s="304"/>
      <c r="D238" s="301"/>
      <c r="E238" s="1"/>
      <c r="F238" s="304"/>
      <c r="G238" s="301"/>
      <c r="H238" s="313"/>
      <c r="I238" s="1"/>
      <c r="J238" s="265"/>
    </row>
    <row r="239" spans="1:10" ht="15.75" customHeight="1">
      <c r="A239" s="1"/>
      <c r="B239" s="301"/>
      <c r="C239" s="304"/>
      <c r="D239" s="301"/>
      <c r="E239" s="1"/>
      <c r="F239" s="304"/>
      <c r="G239" s="301"/>
      <c r="H239" s="313"/>
      <c r="I239" s="1"/>
      <c r="J239" s="265"/>
    </row>
    <row r="240" spans="1:10" ht="15.75" customHeight="1">
      <c r="A240" s="1"/>
      <c r="B240" s="301"/>
      <c r="C240" s="304"/>
      <c r="D240" s="301"/>
      <c r="E240" s="1"/>
      <c r="F240" s="304"/>
      <c r="G240" s="301"/>
      <c r="H240" s="313"/>
      <c r="I240" s="1"/>
      <c r="J240" s="265"/>
    </row>
    <row r="241" spans="1:10" ht="15.75" customHeight="1">
      <c r="A241" s="1"/>
      <c r="B241" s="301"/>
      <c r="C241" s="304"/>
      <c r="D241" s="301"/>
      <c r="E241" s="1"/>
      <c r="F241" s="304"/>
      <c r="G241" s="301"/>
      <c r="H241" s="313"/>
      <c r="I241" s="1"/>
      <c r="J241" s="265"/>
    </row>
    <row r="242" spans="1:10" ht="15.75" customHeight="1">
      <c r="A242" s="1"/>
      <c r="B242" s="301"/>
      <c r="C242" s="304"/>
      <c r="D242" s="301"/>
      <c r="E242" s="1"/>
      <c r="F242" s="304"/>
      <c r="G242" s="301"/>
      <c r="H242" s="313"/>
      <c r="I242" s="1"/>
      <c r="J242" s="265"/>
    </row>
    <row r="243" spans="1:10" ht="15.75" customHeight="1">
      <c r="A243" s="1"/>
      <c r="B243" s="301"/>
      <c r="C243" s="304"/>
      <c r="D243" s="301"/>
      <c r="E243" s="1"/>
      <c r="F243" s="304"/>
      <c r="G243" s="301"/>
      <c r="H243" s="313"/>
      <c r="I243" s="1"/>
      <c r="J243" s="265"/>
    </row>
    <row r="244" spans="1:10" ht="15.75" customHeight="1">
      <c r="A244" s="1"/>
      <c r="B244" s="301"/>
      <c r="C244" s="304"/>
      <c r="D244" s="301"/>
      <c r="E244" s="1"/>
      <c r="F244" s="304"/>
      <c r="G244" s="301"/>
      <c r="H244" s="313"/>
      <c r="I244" s="1"/>
      <c r="J244" s="265"/>
    </row>
    <row r="245" spans="1:10" ht="15.75" customHeight="1">
      <c r="A245" s="1"/>
      <c r="B245" s="301"/>
      <c r="C245" s="304"/>
      <c r="D245" s="301"/>
      <c r="E245" s="301"/>
      <c r="F245" s="304"/>
      <c r="G245" s="301"/>
      <c r="H245" s="313"/>
      <c r="I245" s="1"/>
      <c r="J245" s="265"/>
    </row>
    <row r="246" spans="1:10" ht="15.75" customHeight="1">
      <c r="A246" s="1"/>
      <c r="B246" s="301"/>
      <c r="C246" s="304"/>
      <c r="D246" s="301"/>
      <c r="E246" s="1"/>
      <c r="F246" s="304"/>
      <c r="G246" s="301"/>
      <c r="H246" s="313"/>
      <c r="I246" s="1"/>
      <c r="J246" s="265"/>
    </row>
    <row r="247" spans="1:10" ht="15.75" customHeight="1">
      <c r="A247" s="1"/>
      <c r="B247" s="301"/>
      <c r="C247" s="304"/>
      <c r="D247" s="301"/>
      <c r="E247" s="1"/>
      <c r="F247" s="304"/>
      <c r="G247" s="301"/>
      <c r="H247" s="313"/>
      <c r="I247" s="1"/>
      <c r="J247" s="265"/>
    </row>
    <row r="248" spans="1:10" ht="15.75" customHeight="1">
      <c r="A248" s="1"/>
      <c r="B248" s="301"/>
      <c r="C248" s="304"/>
      <c r="D248" s="301"/>
      <c r="E248" s="1"/>
      <c r="F248" s="304"/>
      <c r="G248" s="301"/>
      <c r="H248" s="313"/>
      <c r="I248" s="1"/>
      <c r="J248" s="265"/>
    </row>
    <row r="249" spans="1:10" ht="15.75" customHeight="1">
      <c r="A249" s="1"/>
      <c r="B249" s="301"/>
      <c r="C249" s="304"/>
      <c r="D249" s="301"/>
      <c r="E249" s="1"/>
      <c r="F249" s="304"/>
      <c r="G249" s="301"/>
      <c r="H249" s="313"/>
      <c r="I249" s="1"/>
      <c r="J249" s="265"/>
    </row>
    <row r="250" spans="1:10" ht="15.75" customHeight="1">
      <c r="A250" s="1"/>
      <c r="B250" s="301"/>
      <c r="C250" s="304"/>
      <c r="D250" s="301"/>
      <c r="E250" s="1"/>
      <c r="F250" s="304"/>
      <c r="G250" s="301"/>
      <c r="H250" s="313"/>
      <c r="I250" s="1"/>
      <c r="J250" s="265"/>
    </row>
    <row r="251" spans="1:10" ht="15.75" customHeight="1">
      <c r="A251" s="1"/>
      <c r="B251" s="301"/>
      <c r="C251" s="304"/>
      <c r="D251" s="301"/>
      <c r="E251" s="1"/>
      <c r="F251" s="304"/>
      <c r="G251" s="301"/>
      <c r="H251" s="313"/>
      <c r="I251" s="1"/>
      <c r="J251" s="265"/>
    </row>
    <row r="252" spans="1:10" ht="15.75" customHeight="1">
      <c r="A252" s="1"/>
      <c r="B252" s="301"/>
      <c r="C252" s="304"/>
      <c r="D252" s="301"/>
      <c r="E252" s="1"/>
      <c r="F252" s="304"/>
      <c r="G252" s="301"/>
      <c r="H252" s="313"/>
      <c r="I252" s="1"/>
      <c r="J252" s="265"/>
    </row>
    <row r="253" spans="1:10" ht="15.75" customHeight="1">
      <c r="A253" s="1"/>
      <c r="B253" s="301"/>
      <c r="C253" s="304"/>
      <c r="D253" s="301"/>
      <c r="E253" s="1"/>
      <c r="F253" s="304"/>
      <c r="G253" s="301"/>
      <c r="H253" s="313"/>
      <c r="I253" s="1"/>
      <c r="J253" s="265"/>
    </row>
    <row r="254" spans="1:10" ht="15.75" customHeight="1">
      <c r="A254" s="1"/>
      <c r="B254" s="301"/>
      <c r="C254" s="304"/>
      <c r="D254" s="301"/>
      <c r="E254" s="1"/>
      <c r="F254" s="304"/>
      <c r="G254" s="301"/>
      <c r="H254" s="313"/>
      <c r="I254" s="1"/>
      <c r="J254" s="265"/>
    </row>
    <row r="255" spans="1:10" ht="15.75" customHeight="1">
      <c r="A255" s="1"/>
      <c r="B255" s="301"/>
      <c r="C255" s="304"/>
      <c r="D255" s="301"/>
      <c r="E255" s="1"/>
      <c r="F255" s="304"/>
      <c r="G255" s="301"/>
      <c r="H255" s="313"/>
      <c r="I255" s="1"/>
      <c r="J255" s="265"/>
    </row>
    <row r="256" spans="1:10" ht="15.75" customHeight="1">
      <c r="A256" s="1"/>
      <c r="B256" s="301"/>
      <c r="C256" s="304"/>
      <c r="D256" s="301"/>
      <c r="E256" s="1"/>
      <c r="F256" s="304"/>
      <c r="G256" s="301"/>
      <c r="H256" s="313"/>
      <c r="I256" s="1"/>
      <c r="J256" s="265"/>
    </row>
    <row r="257" spans="1:10" ht="15.75" customHeight="1">
      <c r="A257" s="1"/>
      <c r="B257" s="301"/>
      <c r="C257" s="304"/>
      <c r="D257" s="301"/>
      <c r="E257" s="1"/>
      <c r="F257" s="304"/>
      <c r="G257" s="301"/>
      <c r="H257" s="313"/>
      <c r="I257" s="1"/>
      <c r="J257" s="265"/>
    </row>
    <row r="258" spans="1:10" ht="15.75" customHeight="1">
      <c r="A258" s="1"/>
      <c r="B258" s="301"/>
      <c r="C258" s="304"/>
      <c r="D258" s="301"/>
      <c r="E258" s="1"/>
      <c r="F258" s="304"/>
      <c r="G258" s="301"/>
      <c r="H258" s="313"/>
      <c r="I258" s="1"/>
      <c r="J258" s="265"/>
    </row>
    <row r="259" spans="1:10" ht="15.75" customHeight="1">
      <c r="A259" s="312"/>
      <c r="B259" s="301"/>
      <c r="C259" s="304"/>
      <c r="D259" s="301"/>
      <c r="E259" s="1"/>
      <c r="F259" s="304"/>
      <c r="G259" s="301"/>
      <c r="H259" s="313"/>
      <c r="I259" s="1"/>
      <c r="J259" s="265"/>
    </row>
    <row r="260" spans="1:10" ht="15.75" customHeight="1">
      <c r="A260" s="312"/>
      <c r="B260" s="301"/>
      <c r="C260" s="304"/>
      <c r="D260" s="301"/>
      <c r="E260" s="1"/>
      <c r="F260" s="304"/>
      <c r="G260" s="301"/>
      <c r="H260" s="313"/>
      <c r="I260" s="1"/>
      <c r="J260" s="265"/>
    </row>
    <row r="261" spans="1:10" ht="15.75" customHeight="1">
      <c r="A261" s="1"/>
      <c r="B261" s="301"/>
      <c r="C261" s="304"/>
      <c r="D261" s="301"/>
      <c r="E261" s="1"/>
      <c r="F261" s="304"/>
      <c r="G261" s="301"/>
      <c r="H261" s="313"/>
      <c r="I261" s="1"/>
      <c r="J261" s="265"/>
    </row>
    <row r="262" spans="1:10" ht="15.75" customHeight="1">
      <c r="A262" s="1"/>
      <c r="B262" s="301"/>
      <c r="C262" s="304"/>
      <c r="D262" s="301"/>
      <c r="E262" s="1"/>
      <c r="F262" s="304"/>
      <c r="G262" s="301"/>
      <c r="H262" s="313"/>
      <c r="I262" s="1"/>
      <c r="J262" s="265"/>
    </row>
    <row r="263" spans="1:10" ht="15.75" customHeight="1">
      <c r="A263" s="312"/>
      <c r="B263" s="301"/>
      <c r="C263" s="304"/>
      <c r="D263" s="301"/>
      <c r="E263" s="1"/>
      <c r="F263" s="304"/>
      <c r="G263" s="301"/>
      <c r="H263" s="313"/>
      <c r="I263" s="1"/>
      <c r="J263" s="265"/>
    </row>
    <row r="264" spans="1:10" ht="15.75" customHeight="1">
      <c r="A264" s="1"/>
      <c r="B264" s="301"/>
      <c r="C264" s="304"/>
      <c r="D264" s="301"/>
      <c r="E264" s="1"/>
      <c r="F264" s="304"/>
      <c r="G264" s="301"/>
      <c r="H264" s="313"/>
      <c r="I264" s="1"/>
      <c r="J264" s="265"/>
    </row>
    <row r="265" spans="1:10" ht="15.75" customHeight="1">
      <c r="A265" s="1"/>
      <c r="B265" s="301"/>
      <c r="C265" s="304"/>
      <c r="D265" s="301"/>
      <c r="E265" s="1"/>
      <c r="F265" s="304"/>
      <c r="G265" s="301"/>
      <c r="H265" s="313"/>
      <c r="I265" s="1"/>
      <c r="J265" s="265"/>
    </row>
    <row r="266" spans="1:10" ht="15.75" customHeight="1">
      <c r="A266" s="1"/>
      <c r="B266" s="301"/>
      <c r="C266" s="304"/>
      <c r="D266" s="301"/>
      <c r="E266" s="1"/>
      <c r="F266" s="304"/>
      <c r="G266" s="301"/>
      <c r="H266" s="313"/>
      <c r="I266" s="1"/>
      <c r="J266" s="265"/>
    </row>
    <row r="267" spans="1:10" ht="15.75" customHeight="1">
      <c r="A267" s="1"/>
      <c r="B267" s="301"/>
      <c r="C267" s="304"/>
      <c r="D267" s="301"/>
      <c r="E267" s="1"/>
      <c r="F267" s="314"/>
      <c r="G267" s="1"/>
      <c r="H267" s="313"/>
      <c r="I267" s="1"/>
      <c r="J267" s="265"/>
    </row>
    <row r="268" spans="1:10" ht="15.75" customHeight="1">
      <c r="A268" s="303"/>
      <c r="B268" s="303"/>
      <c r="C268" s="303"/>
      <c r="D268" s="303"/>
      <c r="E268" s="303"/>
      <c r="F268" s="303"/>
      <c r="G268" s="303"/>
      <c r="H268" s="303"/>
      <c r="I268" s="303"/>
      <c r="J268" s="265"/>
    </row>
    <row r="269" spans="1:10" ht="15.75" customHeight="1">
      <c r="A269" s="303"/>
      <c r="B269" s="303"/>
      <c r="C269" s="303"/>
      <c r="D269" s="303"/>
      <c r="E269" s="303"/>
      <c r="F269" s="303"/>
      <c r="G269" s="303"/>
      <c r="H269" s="303"/>
      <c r="I269" s="303"/>
      <c r="J269" s="265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5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5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5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5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5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5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5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5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5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5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5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5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5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5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5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65"/>
    </row>
    <row r="286" spans="1:1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265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65"/>
    </row>
    <row r="288" spans="1:1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265"/>
    </row>
    <row r="289" spans="1:1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265"/>
    </row>
    <row r="290" spans="1:1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265"/>
    </row>
    <row r="291" spans="1:10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265"/>
    </row>
    <row r="292" spans="1:10" ht="15.75" customHeight="1"/>
    <row r="293" spans="1:10" ht="15.75" customHeight="1"/>
    <row r="294" spans="1:10" ht="15.75" customHeight="1"/>
    <row r="295" spans="1:10" ht="15.75" customHeight="1"/>
    <row r="296" spans="1:10" ht="15.75" customHeight="1"/>
    <row r="297" spans="1:10" ht="15.75" customHeight="1"/>
    <row r="298" spans="1:10" ht="15.75" customHeight="1"/>
    <row r="299" spans="1:10" ht="15.75" customHeight="1"/>
    <row r="300" spans="1:10" ht="15.75" customHeight="1"/>
    <row r="301" spans="1:10" ht="15.75" customHeight="1"/>
    <row r="302" spans="1:10" ht="15.75" customHeight="1"/>
    <row r="303" spans="1:10" ht="15.75" customHeight="1"/>
    <row r="304" spans="1:10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17">
    <mergeCell ref="A181:A182"/>
    <mergeCell ref="B181:B182"/>
    <mergeCell ref="E181:E182"/>
    <mergeCell ref="E185:E186"/>
    <mergeCell ref="I224:I226"/>
    <mergeCell ref="C181:C182"/>
    <mergeCell ref="D181:D182"/>
    <mergeCell ref="A184:D184"/>
    <mergeCell ref="A185:A186"/>
    <mergeCell ref="B185:B186"/>
    <mergeCell ref="C185:C186"/>
    <mergeCell ref="D185:D186"/>
    <mergeCell ref="A2:K2"/>
    <mergeCell ref="A36:G36"/>
    <mergeCell ref="A41:G41"/>
    <mergeCell ref="F72:H72"/>
    <mergeCell ref="A132:H132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Y1010"/>
  <sheetViews>
    <sheetView workbookViewId="0"/>
  </sheetViews>
  <sheetFormatPr defaultColWidth="14.42578125" defaultRowHeight="15" customHeight="1"/>
  <cols>
    <col min="1" max="1" width="50.28515625" customWidth="1"/>
    <col min="2" max="2" width="16.8554687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8.140625" customWidth="1"/>
    <col min="12" max="12" width="13.28515625" customWidth="1"/>
    <col min="13" max="26" width="8.85546875" customWidth="1"/>
  </cols>
  <sheetData>
    <row r="2" spans="1:12" ht="24">
      <c r="A2" s="521" t="s">
        <v>0</v>
      </c>
      <c r="B2" s="522"/>
      <c r="C2" s="522"/>
      <c r="D2" s="522"/>
      <c r="E2" s="522"/>
      <c r="F2" s="522"/>
      <c r="G2" s="522"/>
      <c r="H2" s="522"/>
      <c r="I2" s="522"/>
      <c r="J2" s="522"/>
      <c r="K2" s="522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1361</v>
      </c>
      <c r="B4" s="19" t="s">
        <v>14</v>
      </c>
      <c r="C4" s="11">
        <v>1</v>
      </c>
      <c r="D4" s="12">
        <v>0</v>
      </c>
      <c r="E4" s="13"/>
      <c r="F4" s="14"/>
      <c r="G4" s="12">
        <f t="shared" ref="G4:G33" si="0">D4+E4-F4</f>
        <v>0</v>
      </c>
      <c r="H4" s="14">
        <v>1</v>
      </c>
      <c r="I4" s="15">
        <f t="shared" ref="I4:I33" si="1">C4*G4*H4</f>
        <v>0</v>
      </c>
      <c r="J4" s="16">
        <v>0</v>
      </c>
      <c r="K4" s="17">
        <v>190</v>
      </c>
      <c r="L4" s="17">
        <f t="shared" ref="L4:L33" si="2">J4*K4</f>
        <v>0</v>
      </c>
    </row>
    <row r="5" spans="1:12">
      <c r="A5" s="9" t="s">
        <v>1362</v>
      </c>
      <c r="B5" s="19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1363</v>
      </c>
      <c r="B6" s="19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1364</v>
      </c>
      <c r="B7" s="19" t="s">
        <v>16</v>
      </c>
      <c r="C7" s="11">
        <v>1</v>
      </c>
      <c r="D7" s="12">
        <v>0</v>
      </c>
      <c r="E7" s="13"/>
      <c r="F7" s="14"/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1365</v>
      </c>
      <c r="B8" s="19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1366</v>
      </c>
      <c r="B9" s="19" t="s">
        <v>16</v>
      </c>
      <c r="C9" s="11">
        <v>0.5</v>
      </c>
      <c r="D9" s="12">
        <v>480</v>
      </c>
      <c r="E9" s="13"/>
      <c r="F9" s="14"/>
      <c r="G9" s="12">
        <f t="shared" si="0"/>
        <v>480</v>
      </c>
      <c r="H9" s="14">
        <v>10</v>
      </c>
      <c r="I9" s="15">
        <f t="shared" si="1"/>
        <v>2400</v>
      </c>
      <c r="J9" s="16">
        <f t="shared" si="3"/>
        <v>4800</v>
      </c>
      <c r="K9" s="17">
        <v>87.5</v>
      </c>
      <c r="L9" s="17">
        <f t="shared" si="2"/>
        <v>420000</v>
      </c>
    </row>
    <row r="10" spans="1:12">
      <c r="A10" s="9" t="s">
        <v>1367</v>
      </c>
      <c r="B10" s="19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1368</v>
      </c>
      <c r="B11" s="19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1369</v>
      </c>
      <c r="B12" s="19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1370</v>
      </c>
      <c r="B13" s="19" t="s">
        <v>16</v>
      </c>
      <c r="C13" s="11">
        <v>1</v>
      </c>
      <c r="D13" s="12">
        <v>0</v>
      </c>
      <c r="E13" s="13"/>
      <c r="F13" s="14"/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1371</v>
      </c>
      <c r="B14" s="19" t="s">
        <v>26</v>
      </c>
      <c r="C14" s="11">
        <v>0.2</v>
      </c>
      <c r="D14" s="12">
        <v>400</v>
      </c>
      <c r="E14" s="13">
        <v>80</v>
      </c>
      <c r="F14" s="14"/>
      <c r="G14" s="12">
        <f t="shared" si="0"/>
        <v>480</v>
      </c>
      <c r="H14" s="14">
        <v>18</v>
      </c>
      <c r="I14" s="15">
        <f t="shared" si="1"/>
        <v>1728</v>
      </c>
      <c r="J14" s="16">
        <f t="shared" si="4"/>
        <v>8640</v>
      </c>
      <c r="K14" s="17">
        <v>68</v>
      </c>
      <c r="L14" s="17">
        <f t="shared" si="2"/>
        <v>587520</v>
      </c>
    </row>
    <row r="15" spans="1:12">
      <c r="A15" s="9" t="s">
        <v>1372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90">
        <v>0</v>
      </c>
      <c r="L15" s="17">
        <f t="shared" si="2"/>
        <v>0</v>
      </c>
    </row>
    <row r="16" spans="1:12" ht="17.25" customHeight="1">
      <c r="A16" s="21" t="s">
        <v>1373</v>
      </c>
      <c r="B16" s="19" t="s">
        <v>26</v>
      </c>
      <c r="C16" s="11">
        <v>0.2</v>
      </c>
      <c r="D16" s="12">
        <v>144</v>
      </c>
      <c r="E16" s="22"/>
      <c r="F16" s="14"/>
      <c r="G16" s="12">
        <f t="shared" si="0"/>
        <v>144</v>
      </c>
      <c r="H16" s="14">
        <v>18</v>
      </c>
      <c r="I16" s="15">
        <f t="shared" si="1"/>
        <v>518.4</v>
      </c>
      <c r="J16" s="16">
        <f t="shared" ref="J16:J19" si="5">H16*G16</f>
        <v>2592</v>
      </c>
      <c r="K16" s="17">
        <v>70</v>
      </c>
      <c r="L16" s="17">
        <f t="shared" si="2"/>
        <v>181440</v>
      </c>
    </row>
    <row r="17" spans="1:12">
      <c r="A17" s="21" t="s">
        <v>1374</v>
      </c>
      <c r="B17" s="19" t="s">
        <v>26</v>
      </c>
      <c r="C17" s="11">
        <v>0.2</v>
      </c>
      <c r="D17" s="12">
        <v>400</v>
      </c>
      <c r="E17" s="22">
        <v>80</v>
      </c>
      <c r="F17" s="14"/>
      <c r="G17" s="12">
        <f t="shared" si="0"/>
        <v>480</v>
      </c>
      <c r="H17" s="14">
        <v>18</v>
      </c>
      <c r="I17" s="15">
        <f t="shared" si="1"/>
        <v>1728</v>
      </c>
      <c r="J17" s="16">
        <f t="shared" si="5"/>
        <v>8640</v>
      </c>
      <c r="K17" s="17">
        <v>94.1</v>
      </c>
      <c r="L17" s="17">
        <f t="shared" si="2"/>
        <v>813024</v>
      </c>
    </row>
    <row r="18" spans="1:12">
      <c r="A18" s="9" t="s">
        <v>1375</v>
      </c>
      <c r="B18" s="19" t="s">
        <v>26</v>
      </c>
      <c r="C18" s="11">
        <v>0.2</v>
      </c>
      <c r="D18" s="23">
        <v>124</v>
      </c>
      <c r="E18" s="13"/>
      <c r="F18" s="14"/>
      <c r="G18" s="12">
        <f t="shared" si="0"/>
        <v>124</v>
      </c>
      <c r="H18" s="14">
        <v>18</v>
      </c>
      <c r="I18" s="15">
        <f t="shared" si="1"/>
        <v>446.40000000000003</v>
      </c>
      <c r="J18" s="16">
        <f t="shared" si="5"/>
        <v>2232</v>
      </c>
      <c r="K18" s="17">
        <v>70</v>
      </c>
      <c r="L18" s="17">
        <f t="shared" si="2"/>
        <v>156240</v>
      </c>
    </row>
    <row r="19" spans="1:12">
      <c r="A19" s="9" t="s">
        <v>31</v>
      </c>
      <c r="B19" s="10"/>
      <c r="C19" s="11">
        <v>1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1376</v>
      </c>
      <c r="B20" s="19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3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1377</v>
      </c>
      <c r="B21" s="19" t="s">
        <v>34</v>
      </c>
      <c r="C21" s="11">
        <v>0.11</v>
      </c>
      <c r="D21" s="12">
        <v>49</v>
      </c>
      <c r="E21" s="13"/>
      <c r="F21" s="14"/>
      <c r="G21" s="12">
        <f t="shared" si="0"/>
        <v>49</v>
      </c>
      <c r="H21" s="14">
        <v>10</v>
      </c>
      <c r="I21" s="15">
        <f t="shared" si="1"/>
        <v>53.9</v>
      </c>
      <c r="J21" s="16">
        <f t="shared" si="6"/>
        <v>490</v>
      </c>
      <c r="K21" s="17">
        <v>39</v>
      </c>
      <c r="L21" s="17">
        <f t="shared" si="2"/>
        <v>19110</v>
      </c>
    </row>
    <row r="22" spans="1:12" ht="15.75" customHeight="1">
      <c r="A22" s="9" t="s">
        <v>1378</v>
      </c>
      <c r="B22" s="19" t="s">
        <v>34</v>
      </c>
      <c r="C22" s="11">
        <v>0.11</v>
      </c>
      <c r="D22" s="12">
        <v>45</v>
      </c>
      <c r="E22" s="13"/>
      <c r="F22" s="14"/>
      <c r="G22" s="12">
        <f t="shared" si="0"/>
        <v>45</v>
      </c>
      <c r="H22" s="14">
        <v>10</v>
      </c>
      <c r="I22" s="15">
        <f t="shared" si="1"/>
        <v>49.5</v>
      </c>
      <c r="J22" s="16">
        <f t="shared" si="6"/>
        <v>450</v>
      </c>
      <c r="K22" s="17">
        <v>39</v>
      </c>
      <c r="L22" s="17">
        <f t="shared" si="2"/>
        <v>17550</v>
      </c>
    </row>
    <row r="23" spans="1:12" ht="15.75" customHeight="1">
      <c r="A23" s="9" t="s">
        <v>1379</v>
      </c>
      <c r="B23" s="19" t="s">
        <v>34</v>
      </c>
      <c r="C23" s="11">
        <v>0.11</v>
      </c>
      <c r="D23" s="12">
        <v>38</v>
      </c>
      <c r="E23" s="13"/>
      <c r="F23" s="14"/>
      <c r="G23" s="12">
        <f t="shared" si="0"/>
        <v>38</v>
      </c>
      <c r="H23" s="14">
        <v>10</v>
      </c>
      <c r="I23" s="15">
        <f t="shared" si="1"/>
        <v>41.8</v>
      </c>
      <c r="J23" s="16">
        <f t="shared" si="6"/>
        <v>380</v>
      </c>
      <c r="K23" s="17">
        <v>39</v>
      </c>
      <c r="L23" s="17">
        <f t="shared" si="2"/>
        <v>14820</v>
      </c>
    </row>
    <row r="24" spans="1:12" ht="15.75" customHeight="1">
      <c r="A24" s="9" t="s">
        <v>1380</v>
      </c>
      <c r="B24" s="19" t="s">
        <v>34</v>
      </c>
      <c r="C24" s="11">
        <v>0.11</v>
      </c>
      <c r="D24" s="12">
        <v>24</v>
      </c>
      <c r="E24" s="13"/>
      <c r="F24" s="14"/>
      <c r="G24" s="12">
        <f t="shared" si="0"/>
        <v>24</v>
      </c>
      <c r="H24" s="14">
        <v>10</v>
      </c>
      <c r="I24" s="15">
        <f t="shared" si="1"/>
        <v>26.400000000000002</v>
      </c>
      <c r="J24" s="16">
        <f t="shared" si="6"/>
        <v>240</v>
      </c>
      <c r="K24" s="17">
        <v>39</v>
      </c>
      <c r="L24" s="17">
        <f t="shared" si="2"/>
        <v>9360</v>
      </c>
    </row>
    <row r="25" spans="1:12" ht="15.75" customHeight="1">
      <c r="A25" s="146" t="s">
        <v>1381</v>
      </c>
      <c r="B25" s="19" t="s">
        <v>34</v>
      </c>
      <c r="C25" s="11">
        <v>0.1</v>
      </c>
      <c r="D25" s="12">
        <v>0</v>
      </c>
      <c r="E25" s="14"/>
      <c r="F25" s="14"/>
      <c r="G25" s="12">
        <f t="shared" si="0"/>
        <v>0</v>
      </c>
      <c r="H25" s="14">
        <v>12</v>
      </c>
      <c r="I25" s="15">
        <f t="shared" si="1"/>
        <v>0</v>
      </c>
      <c r="J25" s="16">
        <f t="shared" si="6"/>
        <v>0</v>
      </c>
      <c r="K25" s="17">
        <v>32.5</v>
      </c>
      <c r="L25" s="17">
        <f t="shared" si="2"/>
        <v>0</v>
      </c>
    </row>
    <row r="26" spans="1:12" ht="15.75" customHeight="1">
      <c r="A26" s="146" t="s">
        <v>1382</v>
      </c>
      <c r="B26" s="19" t="s">
        <v>34</v>
      </c>
      <c r="C26" s="11">
        <v>0.1</v>
      </c>
      <c r="D26" s="12">
        <v>0</v>
      </c>
      <c r="E26" s="14"/>
      <c r="F26" s="14"/>
      <c r="G26" s="12">
        <f t="shared" si="0"/>
        <v>0</v>
      </c>
      <c r="H26" s="14">
        <v>12</v>
      </c>
      <c r="I26" s="15">
        <f t="shared" si="1"/>
        <v>0</v>
      </c>
      <c r="J26" s="16">
        <f t="shared" si="6"/>
        <v>0</v>
      </c>
      <c r="K26" s="17">
        <v>32.5</v>
      </c>
      <c r="L26" s="17">
        <f t="shared" si="2"/>
        <v>0</v>
      </c>
    </row>
    <row r="27" spans="1:12" ht="15.75" customHeight="1">
      <c r="A27" s="146" t="s">
        <v>1383</v>
      </c>
      <c r="B27" s="19" t="s">
        <v>34</v>
      </c>
      <c r="C27" s="11">
        <v>0.1</v>
      </c>
      <c r="D27" s="12">
        <v>576</v>
      </c>
      <c r="E27" s="14"/>
      <c r="F27" s="14"/>
      <c r="G27" s="12">
        <f t="shared" si="0"/>
        <v>576</v>
      </c>
      <c r="H27" s="14">
        <v>12</v>
      </c>
      <c r="I27" s="15">
        <f t="shared" si="1"/>
        <v>691.2</v>
      </c>
      <c r="J27" s="16">
        <f t="shared" si="6"/>
        <v>6912</v>
      </c>
      <c r="K27" s="17">
        <v>32.5</v>
      </c>
      <c r="L27" s="17">
        <f t="shared" si="2"/>
        <v>224640</v>
      </c>
    </row>
    <row r="28" spans="1:12" ht="15.75" customHeight="1">
      <c r="A28" s="146" t="s">
        <v>1384</v>
      </c>
      <c r="B28" s="19" t="s">
        <v>34</v>
      </c>
      <c r="C28" s="11">
        <v>0.1</v>
      </c>
      <c r="D28" s="12">
        <v>576</v>
      </c>
      <c r="E28" s="14"/>
      <c r="F28" s="14"/>
      <c r="G28" s="12">
        <f t="shared" si="0"/>
        <v>576</v>
      </c>
      <c r="H28" s="14">
        <v>12</v>
      </c>
      <c r="I28" s="15">
        <f t="shared" si="1"/>
        <v>691.2</v>
      </c>
      <c r="J28" s="16">
        <f t="shared" si="6"/>
        <v>6912</v>
      </c>
      <c r="K28" s="17">
        <v>32.5</v>
      </c>
      <c r="L28" s="17">
        <f t="shared" si="2"/>
        <v>224640</v>
      </c>
    </row>
    <row r="29" spans="1:12" ht="15.75" customHeight="1">
      <c r="A29" s="146" t="s">
        <v>1385</v>
      </c>
      <c r="B29" s="19" t="s">
        <v>34</v>
      </c>
      <c r="C29" s="11">
        <v>0.1</v>
      </c>
      <c r="D29" s="12">
        <v>0</v>
      </c>
      <c r="E29" s="14"/>
      <c r="F29" s="14"/>
      <c r="G29" s="12">
        <f t="shared" si="0"/>
        <v>0</v>
      </c>
      <c r="H29" s="14">
        <v>12</v>
      </c>
      <c r="I29" s="15">
        <f t="shared" si="1"/>
        <v>0</v>
      </c>
      <c r="J29" s="16">
        <f t="shared" si="6"/>
        <v>0</v>
      </c>
      <c r="K29" s="17">
        <v>34</v>
      </c>
      <c r="L29" s="17">
        <f t="shared" si="2"/>
        <v>0</v>
      </c>
    </row>
    <row r="30" spans="1:12" ht="15.75" customHeight="1">
      <c r="A30" s="146" t="s">
        <v>1386</v>
      </c>
      <c r="B30" s="19" t="s">
        <v>34</v>
      </c>
      <c r="C30" s="11">
        <v>0.1</v>
      </c>
      <c r="D30" s="12">
        <v>0</v>
      </c>
      <c r="E30" s="14"/>
      <c r="F30" s="14"/>
      <c r="G30" s="12">
        <f t="shared" si="0"/>
        <v>0</v>
      </c>
      <c r="H30" s="14">
        <v>12</v>
      </c>
      <c r="I30" s="15">
        <f t="shared" si="1"/>
        <v>0</v>
      </c>
      <c r="J30" s="16">
        <f t="shared" si="6"/>
        <v>0</v>
      </c>
      <c r="K30" s="17">
        <v>34</v>
      </c>
      <c r="L30" s="17">
        <f t="shared" si="2"/>
        <v>0</v>
      </c>
    </row>
    <row r="31" spans="1:12" ht="15.75" customHeight="1">
      <c r="A31" s="146" t="s">
        <v>1387</v>
      </c>
      <c r="B31" s="19" t="s">
        <v>34</v>
      </c>
      <c r="C31" s="11">
        <v>0.1</v>
      </c>
      <c r="D31" s="12">
        <v>0</v>
      </c>
      <c r="E31" s="14"/>
      <c r="F31" s="14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6" t="s">
        <v>1388</v>
      </c>
      <c r="B32" s="19" t="s">
        <v>34</v>
      </c>
      <c r="C32" s="11">
        <v>0.1</v>
      </c>
      <c r="D32" s="12">
        <v>0</v>
      </c>
      <c r="E32" s="14"/>
      <c r="F32" s="14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146" t="s">
        <v>647</v>
      </c>
      <c r="B33" s="19" t="s">
        <v>26</v>
      </c>
      <c r="C33" s="11">
        <v>0.2</v>
      </c>
      <c r="D33" s="12">
        <v>80</v>
      </c>
      <c r="E33" s="14"/>
      <c r="F33" s="14"/>
      <c r="G33" s="12">
        <f t="shared" si="0"/>
        <v>80</v>
      </c>
      <c r="H33" s="14">
        <v>18</v>
      </c>
      <c r="I33" s="15">
        <f t="shared" si="1"/>
        <v>288</v>
      </c>
      <c r="J33" s="16">
        <f t="shared" si="6"/>
        <v>1440</v>
      </c>
      <c r="K33" s="17">
        <v>94.1</v>
      </c>
      <c r="L33" s="17">
        <f t="shared" si="2"/>
        <v>135504</v>
      </c>
    </row>
    <row r="34" spans="1:12" ht="15.75" customHeight="1">
      <c r="A34" s="25"/>
      <c r="B34" s="258"/>
      <c r="C34" s="26">
        <f t="shared" ref="C34:G34" si="7">SUM(C4:C33)</f>
        <v>13.439999999999991</v>
      </c>
      <c r="D34" s="27">
        <f t="shared" si="7"/>
        <v>2936</v>
      </c>
      <c r="E34" s="27">
        <f t="shared" si="7"/>
        <v>160</v>
      </c>
      <c r="F34" s="27">
        <f t="shared" si="7"/>
        <v>0</v>
      </c>
      <c r="G34" s="27">
        <f t="shared" si="7"/>
        <v>3096</v>
      </c>
      <c r="H34" s="28"/>
      <c r="I34" s="29">
        <f t="shared" ref="I34:J34" si="8">SUM(I4:I33)</f>
        <v>8662.7999999999993</v>
      </c>
      <c r="J34" s="30">
        <f t="shared" si="8"/>
        <v>43728</v>
      </c>
      <c r="K34" s="31"/>
      <c r="L34" s="32">
        <f>SUM(L4:L33)</f>
        <v>2803848</v>
      </c>
    </row>
    <row r="35" spans="1:12" ht="15.75" customHeight="1"/>
    <row r="36" spans="1:12" ht="15.75" customHeight="1">
      <c r="A36" s="523" t="s">
        <v>39</v>
      </c>
      <c r="B36" s="524"/>
      <c r="C36" s="524"/>
      <c r="D36" s="524"/>
      <c r="E36" s="524"/>
      <c r="F36" s="524"/>
      <c r="G36" s="525"/>
    </row>
    <row r="37" spans="1:12" ht="15.75" customHeight="1">
      <c r="A37" s="33" t="s">
        <v>40</v>
      </c>
      <c r="B37" s="34" t="s">
        <v>1</v>
      </c>
      <c r="C37" s="5" t="s">
        <v>41</v>
      </c>
      <c r="D37" s="35" t="s">
        <v>42</v>
      </c>
      <c r="E37" s="36" t="s">
        <v>43</v>
      </c>
      <c r="F37" s="5" t="s">
        <v>44</v>
      </c>
      <c r="G37" s="37" t="s">
        <v>45</v>
      </c>
    </row>
    <row r="38" spans="1:12" ht="15.75" customHeight="1">
      <c r="A38" s="38" t="s">
        <v>46</v>
      </c>
      <c r="B38" s="39" t="s">
        <v>47</v>
      </c>
      <c r="C38" s="15">
        <v>0</v>
      </c>
      <c r="D38" s="15">
        <v>0</v>
      </c>
      <c r="E38" s="15">
        <v>0</v>
      </c>
      <c r="F38" s="15">
        <f t="shared" ref="F38:F39" si="9">C38+D38-E38</f>
        <v>0</v>
      </c>
      <c r="G38" s="40">
        <f>C38</f>
        <v>0</v>
      </c>
    </row>
    <row r="39" spans="1:12" ht="15.75" customHeight="1">
      <c r="A39" s="33" t="s">
        <v>48</v>
      </c>
      <c r="B39" s="41" t="s">
        <v>49</v>
      </c>
      <c r="C39" s="15">
        <v>7000</v>
      </c>
      <c r="D39" s="15"/>
      <c r="E39" s="15">
        <v>0</v>
      </c>
      <c r="F39" s="15">
        <f t="shared" si="9"/>
        <v>7000</v>
      </c>
      <c r="G39" s="40">
        <v>0</v>
      </c>
    </row>
    <row r="40" spans="1:12" ht="15.75" customHeight="1">
      <c r="A40" s="327"/>
      <c r="B40" s="327"/>
      <c r="C40" s="327"/>
      <c r="D40" s="327"/>
      <c r="E40" s="327"/>
      <c r="F40" s="327"/>
      <c r="G40" s="327"/>
    </row>
    <row r="41" spans="1:12" ht="15.75" customHeight="1">
      <c r="A41" s="526" t="s">
        <v>50</v>
      </c>
      <c r="B41" s="527"/>
      <c r="C41" s="527"/>
      <c r="D41" s="527"/>
      <c r="E41" s="527"/>
      <c r="F41" s="527"/>
      <c r="G41" s="528"/>
    </row>
    <row r="42" spans="1:12" ht="15.75" customHeight="1">
      <c r="A42" s="259"/>
      <c r="B42" s="44" t="s">
        <v>51</v>
      </c>
      <c r="C42" s="45" t="s">
        <v>52</v>
      </c>
      <c r="D42" s="46" t="s">
        <v>53</v>
      </c>
      <c r="E42" s="46" t="s">
        <v>54</v>
      </c>
      <c r="F42" s="47" t="s">
        <v>11</v>
      </c>
      <c r="G42" s="48" t="s">
        <v>55</v>
      </c>
    </row>
    <row r="43" spans="1:12" ht="15.75" customHeight="1">
      <c r="A43" s="49" t="s">
        <v>56</v>
      </c>
      <c r="B43" s="53">
        <v>0</v>
      </c>
      <c r="C43" s="51"/>
      <c r="D43" s="52"/>
      <c r="E43" s="53">
        <v>0</v>
      </c>
      <c r="F43" s="54">
        <v>196</v>
      </c>
      <c r="G43" s="55">
        <f t="shared" ref="G43:G69" si="10">E43*F43</f>
        <v>0</v>
      </c>
    </row>
    <row r="44" spans="1:12" ht="15.75" customHeight="1">
      <c r="A44" s="49" t="s">
        <v>1389</v>
      </c>
      <c r="B44" s="53">
        <v>1626.7</v>
      </c>
      <c r="C44" s="51"/>
      <c r="D44" s="52"/>
      <c r="E44" s="53">
        <f t="shared" ref="E44:E69" si="11">B44+C44-D44</f>
        <v>1626.7</v>
      </c>
      <c r="F44" s="54">
        <v>196</v>
      </c>
      <c r="G44" s="55">
        <f t="shared" si="10"/>
        <v>318833.2</v>
      </c>
    </row>
    <row r="45" spans="1:12" ht="15.75" customHeight="1">
      <c r="A45" s="49" t="s">
        <v>1390</v>
      </c>
      <c r="B45" s="53">
        <v>280.09999999999991</v>
      </c>
      <c r="C45" s="51"/>
      <c r="D45" s="52">
        <v>207.5</v>
      </c>
      <c r="E45" s="53">
        <f t="shared" si="11"/>
        <v>72.599999999999909</v>
      </c>
      <c r="F45" s="54">
        <v>196</v>
      </c>
      <c r="G45" s="55">
        <f t="shared" si="10"/>
        <v>14229.599999999982</v>
      </c>
    </row>
    <row r="46" spans="1:12" ht="15.75" customHeight="1">
      <c r="A46" s="49" t="s">
        <v>1391</v>
      </c>
      <c r="B46" s="53">
        <v>316.29999999999995</v>
      </c>
      <c r="C46" s="51"/>
      <c r="D46" s="52">
        <v>86.3</v>
      </c>
      <c r="E46" s="53">
        <f t="shared" si="11"/>
        <v>229.99999999999994</v>
      </c>
      <c r="F46" s="54">
        <v>196</v>
      </c>
      <c r="G46" s="55">
        <f t="shared" si="10"/>
        <v>45079.999999999985</v>
      </c>
    </row>
    <row r="47" spans="1:12" ht="15.75" customHeight="1">
      <c r="A47" s="49" t="s">
        <v>1392</v>
      </c>
      <c r="B47" s="53">
        <v>300.10000000000002</v>
      </c>
      <c r="C47" s="51"/>
      <c r="D47" s="52">
        <v>189</v>
      </c>
      <c r="E47" s="53">
        <f t="shared" si="11"/>
        <v>111.10000000000002</v>
      </c>
      <c r="F47" s="54">
        <v>196</v>
      </c>
      <c r="G47" s="55">
        <f t="shared" si="10"/>
        <v>21775.600000000006</v>
      </c>
    </row>
    <row r="48" spans="1:12" ht="15.75" customHeight="1">
      <c r="A48" s="49" t="s">
        <v>1393</v>
      </c>
      <c r="B48" s="53">
        <v>461.1</v>
      </c>
      <c r="C48" s="51"/>
      <c r="D48" s="52">
        <v>265.2</v>
      </c>
      <c r="E48" s="53">
        <f t="shared" si="11"/>
        <v>195.90000000000003</v>
      </c>
      <c r="F48" s="54">
        <v>196</v>
      </c>
      <c r="G48" s="55">
        <f t="shared" si="10"/>
        <v>38396.400000000009</v>
      </c>
    </row>
    <row r="49" spans="1:7" ht="15.75" customHeight="1">
      <c r="A49" s="86" t="s">
        <v>1394</v>
      </c>
      <c r="B49" s="90">
        <v>69.099999999999994</v>
      </c>
      <c r="C49" s="88"/>
      <c r="D49" s="89">
        <v>69.099999999999994</v>
      </c>
      <c r="E49" s="90">
        <f t="shared" si="11"/>
        <v>0</v>
      </c>
      <c r="F49" s="91">
        <v>140</v>
      </c>
      <c r="G49" s="92">
        <f t="shared" si="10"/>
        <v>0</v>
      </c>
    </row>
    <row r="50" spans="1:7" ht="15.75" customHeight="1">
      <c r="A50" s="86" t="s">
        <v>1395</v>
      </c>
      <c r="B50" s="90">
        <v>394.4</v>
      </c>
      <c r="C50" s="88"/>
      <c r="D50" s="89"/>
      <c r="E50" s="90">
        <f t="shared" si="11"/>
        <v>394.4</v>
      </c>
      <c r="F50" s="91">
        <v>140</v>
      </c>
      <c r="G50" s="92">
        <f t="shared" si="10"/>
        <v>55216</v>
      </c>
    </row>
    <row r="51" spans="1:7" ht="15.75" customHeight="1">
      <c r="A51" s="86" t="s">
        <v>1396</v>
      </c>
      <c r="B51" s="90">
        <v>25.9</v>
      </c>
      <c r="C51" s="88"/>
      <c r="D51" s="89"/>
      <c r="E51" s="90">
        <f t="shared" si="11"/>
        <v>25.9</v>
      </c>
      <c r="F51" s="91">
        <v>140</v>
      </c>
      <c r="G51" s="92">
        <f t="shared" si="10"/>
        <v>3626</v>
      </c>
    </row>
    <row r="52" spans="1:7" ht="15.75" customHeight="1">
      <c r="A52" s="100" t="s">
        <v>1397</v>
      </c>
      <c r="B52" s="104">
        <v>491.99999999999955</v>
      </c>
      <c r="C52" s="102"/>
      <c r="D52" s="103">
        <v>350</v>
      </c>
      <c r="E52" s="104">
        <f t="shared" si="11"/>
        <v>141.99999999999955</v>
      </c>
      <c r="F52" s="105">
        <v>140</v>
      </c>
      <c r="G52" s="106">
        <f t="shared" si="10"/>
        <v>19879.999999999935</v>
      </c>
    </row>
    <row r="53" spans="1:7" ht="36" customHeight="1">
      <c r="A53" s="71" t="s">
        <v>1398</v>
      </c>
      <c r="B53" s="75">
        <v>0</v>
      </c>
      <c r="C53" s="73"/>
      <c r="D53" s="74"/>
      <c r="E53" s="75">
        <f t="shared" si="11"/>
        <v>0</v>
      </c>
      <c r="F53" s="76">
        <v>140</v>
      </c>
      <c r="G53" s="77">
        <f t="shared" si="10"/>
        <v>0</v>
      </c>
    </row>
    <row r="54" spans="1:7" ht="30.75" customHeight="1">
      <c r="A54" s="78" t="s">
        <v>1399</v>
      </c>
      <c r="B54" s="75">
        <v>333</v>
      </c>
      <c r="C54" s="73">
        <v>400</v>
      </c>
      <c r="D54" s="74">
        <v>326.2</v>
      </c>
      <c r="E54" s="75">
        <f t="shared" si="11"/>
        <v>406.8</v>
      </c>
      <c r="F54" s="76">
        <v>140</v>
      </c>
      <c r="G54" s="77">
        <f t="shared" si="10"/>
        <v>56952</v>
      </c>
    </row>
    <row r="55" spans="1:7" ht="30.75" customHeight="1">
      <c r="A55" s="79" t="s">
        <v>1400</v>
      </c>
      <c r="B55" s="83">
        <v>181.20000000000016</v>
      </c>
      <c r="C55" s="81">
        <v>631</v>
      </c>
      <c r="D55" s="82">
        <v>210.7</v>
      </c>
      <c r="E55" s="83">
        <f t="shared" si="11"/>
        <v>601.50000000000023</v>
      </c>
      <c r="F55" s="84">
        <v>140</v>
      </c>
      <c r="G55" s="85">
        <f t="shared" si="10"/>
        <v>84210.000000000029</v>
      </c>
    </row>
    <row r="56" spans="1:7" ht="15.75" customHeight="1">
      <c r="A56" s="63" t="s">
        <v>1401</v>
      </c>
      <c r="B56" s="315">
        <v>1056.3000000000002</v>
      </c>
      <c r="C56" s="65"/>
      <c r="D56" s="66"/>
      <c r="E56" s="67">
        <f t="shared" si="11"/>
        <v>1056.3000000000002</v>
      </c>
      <c r="F56" s="68">
        <v>140</v>
      </c>
      <c r="G56" s="69">
        <f t="shared" si="10"/>
        <v>147882.00000000003</v>
      </c>
    </row>
    <row r="57" spans="1:7" ht="15.75" customHeight="1">
      <c r="A57" s="63" t="s">
        <v>1402</v>
      </c>
      <c r="B57" s="315">
        <v>0</v>
      </c>
      <c r="C57" s="65"/>
      <c r="D57" s="66"/>
      <c r="E57" s="67">
        <f t="shared" si="11"/>
        <v>0</v>
      </c>
      <c r="F57" s="68">
        <v>140</v>
      </c>
      <c r="G57" s="69">
        <f t="shared" si="10"/>
        <v>0</v>
      </c>
    </row>
    <row r="58" spans="1:7" ht="39" customHeight="1">
      <c r="A58" s="63" t="s">
        <v>1403</v>
      </c>
      <c r="B58" s="67">
        <v>40.000000000000114</v>
      </c>
      <c r="C58" s="65"/>
      <c r="D58" s="66"/>
      <c r="E58" s="67">
        <f t="shared" si="11"/>
        <v>40.000000000000114</v>
      </c>
      <c r="F58" s="68">
        <v>140</v>
      </c>
      <c r="G58" s="69">
        <f t="shared" si="10"/>
        <v>5600.0000000000164</v>
      </c>
    </row>
    <row r="59" spans="1:7" ht="15.75" customHeight="1">
      <c r="A59" s="93" t="s">
        <v>1404</v>
      </c>
      <c r="B59" s="97">
        <v>180</v>
      </c>
      <c r="C59" s="95">
        <v>660</v>
      </c>
      <c r="D59" s="96"/>
      <c r="E59" s="97">
        <f t="shared" si="11"/>
        <v>840</v>
      </c>
      <c r="F59" s="98">
        <v>140</v>
      </c>
      <c r="G59" s="99">
        <f t="shared" si="10"/>
        <v>117600</v>
      </c>
    </row>
    <row r="60" spans="1:7" ht="15.75" customHeight="1">
      <c r="A60" s="86" t="s">
        <v>1405</v>
      </c>
      <c r="B60" s="90">
        <v>0</v>
      </c>
      <c r="C60" s="88">
        <v>140</v>
      </c>
      <c r="D60" s="89"/>
      <c r="E60" s="90">
        <f t="shared" si="11"/>
        <v>140</v>
      </c>
      <c r="F60" s="91">
        <v>128</v>
      </c>
      <c r="G60" s="92">
        <f t="shared" si="10"/>
        <v>17920</v>
      </c>
    </row>
    <row r="61" spans="1:7" ht="15.75" customHeight="1">
      <c r="A61" s="78" t="s">
        <v>1406</v>
      </c>
      <c r="B61" s="75">
        <v>400</v>
      </c>
      <c r="C61" s="73"/>
      <c r="D61" s="74">
        <v>400</v>
      </c>
      <c r="E61" s="75">
        <f t="shared" si="11"/>
        <v>0</v>
      </c>
      <c r="F61" s="76">
        <v>128</v>
      </c>
      <c r="G61" s="77">
        <f t="shared" si="10"/>
        <v>0</v>
      </c>
    </row>
    <row r="62" spans="1:7" ht="15.75" customHeight="1">
      <c r="A62" s="100" t="s">
        <v>1407</v>
      </c>
      <c r="B62" s="104">
        <v>300.00000000000006</v>
      </c>
      <c r="C62" s="102">
        <v>377</v>
      </c>
      <c r="D62" s="103"/>
      <c r="E62" s="104">
        <f t="shared" si="11"/>
        <v>677</v>
      </c>
      <c r="F62" s="105">
        <v>128</v>
      </c>
      <c r="G62" s="106">
        <f t="shared" si="10"/>
        <v>86656</v>
      </c>
    </row>
    <row r="63" spans="1:7" ht="15.75" customHeight="1">
      <c r="A63" s="79" t="s">
        <v>1408</v>
      </c>
      <c r="B63" s="83">
        <v>599.90000000000009</v>
      </c>
      <c r="C63" s="81">
        <v>333</v>
      </c>
      <c r="D63" s="82">
        <v>631</v>
      </c>
      <c r="E63" s="83">
        <f t="shared" si="11"/>
        <v>301.90000000000009</v>
      </c>
      <c r="F63" s="84">
        <v>128</v>
      </c>
      <c r="G63" s="85">
        <f t="shared" si="10"/>
        <v>38643.200000000012</v>
      </c>
    </row>
    <row r="64" spans="1:7" ht="15.75" customHeight="1">
      <c r="A64" s="63" t="s">
        <v>1409</v>
      </c>
      <c r="B64" s="315">
        <v>0</v>
      </c>
      <c r="C64" s="65"/>
      <c r="D64" s="66"/>
      <c r="E64" s="67">
        <f t="shared" si="11"/>
        <v>0</v>
      </c>
      <c r="F64" s="68">
        <v>128</v>
      </c>
      <c r="G64" s="69">
        <f t="shared" si="10"/>
        <v>0</v>
      </c>
    </row>
    <row r="65" spans="1:9" ht="15.75" customHeight="1">
      <c r="A65" s="86" t="s">
        <v>1410</v>
      </c>
      <c r="B65" s="316">
        <v>160</v>
      </c>
      <c r="C65" s="108"/>
      <c r="D65" s="109">
        <v>160</v>
      </c>
      <c r="E65" s="90">
        <f t="shared" si="11"/>
        <v>0</v>
      </c>
      <c r="F65" s="91">
        <v>102</v>
      </c>
      <c r="G65" s="92">
        <f t="shared" si="10"/>
        <v>0</v>
      </c>
    </row>
    <row r="66" spans="1:9" ht="15.75" customHeight="1">
      <c r="A66" s="78" t="s">
        <v>1411</v>
      </c>
      <c r="B66" s="75">
        <v>560</v>
      </c>
      <c r="C66" s="73">
        <v>420</v>
      </c>
      <c r="D66" s="74"/>
      <c r="E66" s="75">
        <f t="shared" si="11"/>
        <v>980</v>
      </c>
      <c r="F66" s="76">
        <v>102</v>
      </c>
      <c r="G66" s="77">
        <f t="shared" si="10"/>
        <v>99960</v>
      </c>
    </row>
    <row r="67" spans="1:9" ht="15.75" customHeight="1">
      <c r="A67" s="100" t="s">
        <v>1412</v>
      </c>
      <c r="B67" s="104">
        <v>507.30000000000007</v>
      </c>
      <c r="C67" s="102">
        <v>420</v>
      </c>
      <c r="D67" s="103">
        <v>377</v>
      </c>
      <c r="E67" s="104">
        <f t="shared" si="11"/>
        <v>550.30000000000007</v>
      </c>
      <c r="F67" s="105">
        <v>102</v>
      </c>
      <c r="G67" s="106">
        <f t="shared" si="10"/>
        <v>56130.600000000006</v>
      </c>
    </row>
    <row r="68" spans="1:9" ht="26.25" customHeight="1">
      <c r="A68" s="79" t="s">
        <v>1413</v>
      </c>
      <c r="B68" s="83">
        <v>500</v>
      </c>
      <c r="C68" s="81">
        <v>420</v>
      </c>
      <c r="D68" s="82">
        <v>333</v>
      </c>
      <c r="E68" s="83">
        <f t="shared" si="11"/>
        <v>587</v>
      </c>
      <c r="F68" s="84">
        <v>102</v>
      </c>
      <c r="G68" s="85">
        <f t="shared" si="10"/>
        <v>59874</v>
      </c>
    </row>
    <row r="69" spans="1:9" ht="15.75" customHeight="1">
      <c r="A69" s="63" t="s">
        <v>1414</v>
      </c>
      <c r="B69" s="315">
        <v>420</v>
      </c>
      <c r="C69" s="65">
        <v>420</v>
      </c>
      <c r="D69" s="66"/>
      <c r="E69" s="67">
        <f t="shared" si="11"/>
        <v>840</v>
      </c>
      <c r="F69" s="68">
        <v>102</v>
      </c>
      <c r="G69" s="69">
        <f t="shared" si="10"/>
        <v>85680</v>
      </c>
    </row>
    <row r="70" spans="1:9" ht="15.75" customHeight="1">
      <c r="A70" s="260" t="s">
        <v>84</v>
      </c>
      <c r="B70" s="261">
        <f t="shared" ref="B70:E70" si="12">SUM(B43:B69)</f>
        <v>9203.3999999999978</v>
      </c>
      <c r="C70" s="171">
        <f t="shared" si="12"/>
        <v>4221</v>
      </c>
      <c r="D70" s="171">
        <f t="shared" si="12"/>
        <v>3605</v>
      </c>
      <c r="E70" s="261">
        <f t="shared" si="12"/>
        <v>9819.4</v>
      </c>
      <c r="F70" s="262"/>
      <c r="G70" s="263">
        <f>SUM(G45:G69)</f>
        <v>1055311.3999999999</v>
      </c>
    </row>
    <row r="71" spans="1:9" ht="15.75" customHeight="1"/>
    <row r="72" spans="1:9" ht="15.75" customHeight="1">
      <c r="A72" s="264"/>
      <c r="B72" s="133"/>
      <c r="C72" s="133"/>
      <c r="D72" s="133"/>
      <c r="E72" s="133"/>
      <c r="F72" s="534"/>
      <c r="G72" s="522"/>
      <c r="H72" s="522"/>
      <c r="I72" s="265"/>
    </row>
    <row r="73" spans="1:9" ht="15.75" customHeight="1">
      <c r="A73" s="135" t="s">
        <v>92</v>
      </c>
      <c r="B73" s="136" t="s">
        <v>40</v>
      </c>
      <c r="C73" s="137" t="s">
        <v>93</v>
      </c>
      <c r="D73" s="137" t="s">
        <v>42</v>
      </c>
      <c r="E73" s="137" t="s">
        <v>94</v>
      </c>
      <c r="F73" s="137" t="s">
        <v>95</v>
      </c>
      <c r="G73" s="137" t="s">
        <v>96</v>
      </c>
      <c r="H73" s="138" t="s">
        <v>55</v>
      </c>
    </row>
    <row r="74" spans="1:9" ht="15.75" customHeight="1">
      <c r="A74" s="139" t="s">
        <v>97</v>
      </c>
      <c r="B74" s="140" t="s">
        <v>98</v>
      </c>
      <c r="C74" s="36">
        <v>0</v>
      </c>
      <c r="D74" s="141"/>
      <c r="E74" s="15"/>
      <c r="F74" s="36">
        <f t="shared" ref="F74:F100" si="13">C74+D74-E74</f>
        <v>0</v>
      </c>
      <c r="G74" s="142">
        <v>178</v>
      </c>
      <c r="H74" s="143">
        <f t="shared" ref="H74:H93" si="14">F74*G74</f>
        <v>0</v>
      </c>
    </row>
    <row r="75" spans="1:9" ht="15.75" customHeight="1">
      <c r="A75" s="9" t="s">
        <v>99</v>
      </c>
      <c r="B75" s="140" t="s">
        <v>100</v>
      </c>
      <c r="C75" s="36">
        <v>575</v>
      </c>
      <c r="D75" s="141"/>
      <c r="E75" s="15">
        <v>100</v>
      </c>
      <c r="F75" s="36">
        <f t="shared" si="13"/>
        <v>475</v>
      </c>
      <c r="G75" s="142">
        <v>178</v>
      </c>
      <c r="H75" s="143">
        <f t="shared" si="14"/>
        <v>84550</v>
      </c>
    </row>
    <row r="76" spans="1:9" ht="15.75" customHeight="1">
      <c r="A76" s="144" t="s">
        <v>101</v>
      </c>
      <c r="B76" s="145" t="s">
        <v>98</v>
      </c>
      <c r="C76" s="36">
        <v>575</v>
      </c>
      <c r="D76" s="141"/>
      <c r="E76" s="15">
        <v>150</v>
      </c>
      <c r="F76" s="36">
        <f t="shared" si="13"/>
        <v>425</v>
      </c>
      <c r="G76" s="142">
        <v>45</v>
      </c>
      <c r="H76" s="143">
        <f t="shared" si="14"/>
        <v>19125</v>
      </c>
    </row>
    <row r="77" spans="1:9" ht="15.75" customHeight="1">
      <c r="A77" s="144" t="s">
        <v>97</v>
      </c>
      <c r="B77" s="145" t="s">
        <v>102</v>
      </c>
      <c r="C77" s="36">
        <v>400</v>
      </c>
      <c r="D77" s="141"/>
      <c r="E77" s="15">
        <v>150</v>
      </c>
      <c r="F77" s="36">
        <f t="shared" si="13"/>
        <v>250</v>
      </c>
      <c r="G77" s="142">
        <v>178</v>
      </c>
      <c r="H77" s="143">
        <f t="shared" si="14"/>
        <v>44500</v>
      </c>
    </row>
    <row r="78" spans="1:9" ht="15.75" customHeight="1">
      <c r="A78" s="144" t="s">
        <v>99</v>
      </c>
      <c r="B78" s="145" t="s">
        <v>102</v>
      </c>
      <c r="C78" s="36">
        <v>1000</v>
      </c>
      <c r="D78" s="141"/>
      <c r="E78" s="15"/>
      <c r="F78" s="36">
        <f t="shared" si="13"/>
        <v>1000</v>
      </c>
      <c r="G78" s="142">
        <v>178</v>
      </c>
      <c r="H78" s="143">
        <f t="shared" si="14"/>
        <v>178000</v>
      </c>
    </row>
    <row r="79" spans="1:9" ht="15.75" customHeight="1">
      <c r="A79" s="144" t="s">
        <v>101</v>
      </c>
      <c r="B79" s="145" t="s">
        <v>102</v>
      </c>
      <c r="C79" s="36">
        <v>2500</v>
      </c>
      <c r="D79" s="141"/>
      <c r="E79" s="15"/>
      <c r="F79" s="36">
        <f t="shared" si="13"/>
        <v>2500</v>
      </c>
      <c r="G79" s="142">
        <v>45</v>
      </c>
      <c r="H79" s="143">
        <f t="shared" si="14"/>
        <v>112500</v>
      </c>
    </row>
    <row r="80" spans="1:9" ht="15.75" customHeight="1">
      <c r="A80" s="146" t="s">
        <v>103</v>
      </c>
      <c r="B80" s="147" t="s">
        <v>104</v>
      </c>
      <c r="C80" s="36">
        <v>1500</v>
      </c>
      <c r="D80" s="148"/>
      <c r="E80" s="15"/>
      <c r="F80" s="36">
        <f t="shared" si="13"/>
        <v>1500</v>
      </c>
      <c r="G80" s="142">
        <v>27</v>
      </c>
      <c r="H80" s="143">
        <f t="shared" si="14"/>
        <v>40500</v>
      </c>
    </row>
    <row r="81" spans="1:10" ht="15.75" customHeight="1">
      <c r="A81" s="9" t="s">
        <v>105</v>
      </c>
      <c r="B81" s="140" t="s">
        <v>106</v>
      </c>
      <c r="C81" s="36">
        <v>0</v>
      </c>
      <c r="D81" s="141"/>
      <c r="E81" s="15"/>
      <c r="F81" s="36">
        <f t="shared" si="13"/>
        <v>0</v>
      </c>
      <c r="G81" s="142">
        <v>232</v>
      </c>
      <c r="H81" s="143">
        <f t="shared" si="14"/>
        <v>0</v>
      </c>
    </row>
    <row r="82" spans="1:10" ht="15.75" customHeight="1">
      <c r="A82" s="266" t="s">
        <v>105</v>
      </c>
      <c r="B82" s="267" t="s">
        <v>106</v>
      </c>
      <c r="C82" s="36">
        <v>540</v>
      </c>
      <c r="D82" s="148"/>
      <c r="E82" s="15"/>
      <c r="F82" s="36">
        <f t="shared" si="13"/>
        <v>540</v>
      </c>
      <c r="G82" s="142">
        <v>215</v>
      </c>
      <c r="H82" s="143">
        <f t="shared" si="14"/>
        <v>116100</v>
      </c>
    </row>
    <row r="83" spans="1:10" ht="15.75" customHeight="1">
      <c r="A83" s="144" t="s">
        <v>737</v>
      </c>
      <c r="B83" s="145" t="s">
        <v>108</v>
      </c>
      <c r="C83" s="36">
        <v>41</v>
      </c>
      <c r="D83" s="148"/>
      <c r="E83" s="15"/>
      <c r="F83" s="36">
        <f t="shared" si="13"/>
        <v>41</v>
      </c>
      <c r="G83" s="142">
        <v>623</v>
      </c>
      <c r="H83" s="143">
        <f t="shared" si="14"/>
        <v>25543</v>
      </c>
    </row>
    <row r="84" spans="1:10" ht="15.75" customHeight="1">
      <c r="A84" s="139" t="s">
        <v>109</v>
      </c>
      <c r="B84" s="140" t="s">
        <v>110</v>
      </c>
      <c r="C84" s="36">
        <v>350</v>
      </c>
      <c r="D84" s="141"/>
      <c r="E84" s="15"/>
      <c r="F84" s="36">
        <f t="shared" si="13"/>
        <v>350</v>
      </c>
      <c r="G84" s="142">
        <v>24</v>
      </c>
      <c r="H84" s="143">
        <f t="shared" si="14"/>
        <v>8400</v>
      </c>
    </row>
    <row r="85" spans="1:10" ht="15.75" customHeight="1">
      <c r="A85" s="146" t="s">
        <v>111</v>
      </c>
      <c r="B85" s="150" t="s">
        <v>112</v>
      </c>
      <c r="C85" s="36">
        <v>0</v>
      </c>
      <c r="D85" s="141"/>
      <c r="E85" s="15"/>
      <c r="F85" s="36">
        <f t="shared" si="13"/>
        <v>0</v>
      </c>
      <c r="G85" s="142">
        <v>59</v>
      </c>
      <c r="H85" s="143">
        <f t="shared" si="14"/>
        <v>0</v>
      </c>
    </row>
    <row r="86" spans="1:10" ht="15.75" customHeight="1">
      <c r="A86" s="146" t="s">
        <v>1188</v>
      </c>
      <c r="B86" s="150" t="s">
        <v>112</v>
      </c>
      <c r="C86" s="36">
        <v>1844</v>
      </c>
      <c r="D86" s="141"/>
      <c r="E86" s="15"/>
      <c r="F86" s="36">
        <f t="shared" si="13"/>
        <v>1844</v>
      </c>
      <c r="G86" s="142">
        <v>49</v>
      </c>
      <c r="H86" s="143">
        <f t="shared" si="14"/>
        <v>90356</v>
      </c>
    </row>
    <row r="87" spans="1:10" ht="15.75" customHeight="1">
      <c r="A87" s="146" t="s">
        <v>114</v>
      </c>
      <c r="B87" s="145" t="s">
        <v>115</v>
      </c>
      <c r="C87" s="36">
        <v>0</v>
      </c>
      <c r="D87" s="141"/>
      <c r="E87" s="15"/>
      <c r="F87" s="36">
        <f t="shared" si="13"/>
        <v>0</v>
      </c>
      <c r="G87" s="142">
        <v>2070</v>
      </c>
      <c r="H87" s="143">
        <f t="shared" si="14"/>
        <v>0</v>
      </c>
    </row>
    <row r="88" spans="1:10" ht="15.75" customHeight="1">
      <c r="A88" s="152" t="s">
        <v>114</v>
      </c>
      <c r="B88" s="145" t="s">
        <v>115</v>
      </c>
      <c r="C88" s="36">
        <v>0</v>
      </c>
      <c r="D88" s="141"/>
      <c r="E88" s="151"/>
      <c r="F88" s="36">
        <f t="shared" si="13"/>
        <v>0</v>
      </c>
      <c r="G88" s="142">
        <v>2233.9899999999998</v>
      </c>
      <c r="H88" s="143">
        <f t="shared" si="14"/>
        <v>0</v>
      </c>
    </row>
    <row r="89" spans="1:10" ht="15.75" customHeight="1">
      <c r="A89" s="152" t="s">
        <v>116</v>
      </c>
      <c r="B89" s="145" t="s">
        <v>117</v>
      </c>
      <c r="C89" s="36">
        <v>2</v>
      </c>
      <c r="D89" s="141"/>
      <c r="E89" s="151"/>
      <c r="F89" s="36">
        <f t="shared" si="13"/>
        <v>2</v>
      </c>
      <c r="G89" s="142">
        <v>1924.17</v>
      </c>
      <c r="H89" s="143">
        <f t="shared" si="14"/>
        <v>3848.34</v>
      </c>
    </row>
    <row r="90" spans="1:10" ht="15.75" customHeight="1">
      <c r="A90" s="152" t="s">
        <v>116</v>
      </c>
      <c r="B90" s="145" t="s">
        <v>117</v>
      </c>
      <c r="C90" s="36">
        <v>5</v>
      </c>
      <c r="D90" s="141"/>
      <c r="E90" s="151"/>
      <c r="F90" s="36">
        <f t="shared" si="13"/>
        <v>5</v>
      </c>
      <c r="G90" s="142">
        <v>1867.29</v>
      </c>
      <c r="H90" s="143">
        <f t="shared" si="14"/>
        <v>9336.4500000000007</v>
      </c>
    </row>
    <row r="91" spans="1:10" ht="15.75" customHeight="1">
      <c r="A91" s="146" t="s">
        <v>118</v>
      </c>
      <c r="B91" s="145" t="s">
        <v>115</v>
      </c>
      <c r="C91" s="36">
        <v>6</v>
      </c>
      <c r="D91" s="141"/>
      <c r="E91" s="151"/>
      <c r="F91" s="36">
        <f t="shared" si="13"/>
        <v>6</v>
      </c>
      <c r="G91" s="142">
        <v>1758</v>
      </c>
      <c r="H91" s="143">
        <f t="shared" si="14"/>
        <v>10548</v>
      </c>
    </row>
    <row r="92" spans="1:10" ht="15.75" customHeight="1">
      <c r="A92" s="146" t="s">
        <v>118</v>
      </c>
      <c r="B92" s="145" t="s">
        <v>117</v>
      </c>
      <c r="C92" s="36">
        <v>1</v>
      </c>
      <c r="D92" s="141"/>
      <c r="E92" s="151"/>
      <c r="F92" s="36">
        <f t="shared" si="13"/>
        <v>1</v>
      </c>
      <c r="G92" s="142">
        <v>2549.0300000000002</v>
      </c>
      <c r="H92" s="143">
        <f t="shared" si="14"/>
        <v>2549.0300000000002</v>
      </c>
    </row>
    <row r="93" spans="1:10" ht="15.75" customHeight="1">
      <c r="A93" s="146" t="s">
        <v>118</v>
      </c>
      <c r="B93" s="145" t="s">
        <v>117</v>
      </c>
      <c r="C93" s="36">
        <v>3</v>
      </c>
      <c r="D93" s="141"/>
      <c r="E93" s="151"/>
      <c r="F93" s="36">
        <f t="shared" si="13"/>
        <v>3</v>
      </c>
      <c r="G93" s="142">
        <v>2279.6799999999998</v>
      </c>
      <c r="H93" s="143">
        <f t="shared" si="14"/>
        <v>6839.0399999999991</v>
      </c>
      <c r="J93" s="149"/>
    </row>
    <row r="94" spans="1:10" ht="15.75" customHeight="1">
      <c r="A94" s="157" t="s">
        <v>119</v>
      </c>
      <c r="B94" s="145" t="s">
        <v>115</v>
      </c>
      <c r="C94" s="36">
        <v>-4.0000000000000036E-3</v>
      </c>
      <c r="D94" s="148"/>
      <c r="E94" s="15"/>
      <c r="F94" s="36">
        <f t="shared" si="13"/>
        <v>-4.0000000000000036E-3</v>
      </c>
      <c r="G94" s="142">
        <v>1585.2</v>
      </c>
      <c r="H94" s="143">
        <v>0</v>
      </c>
      <c r="J94" s="149"/>
    </row>
    <row r="95" spans="1:10" ht="15.75" customHeight="1">
      <c r="A95" s="157" t="s">
        <v>119</v>
      </c>
      <c r="B95" s="145" t="s">
        <v>117</v>
      </c>
      <c r="C95" s="36">
        <v>0</v>
      </c>
      <c r="D95" s="148"/>
      <c r="E95" s="15"/>
      <c r="F95" s="36">
        <f t="shared" si="13"/>
        <v>0</v>
      </c>
      <c r="G95" s="142">
        <v>1780.53</v>
      </c>
      <c r="H95" s="143">
        <f t="shared" ref="H95:H122" si="15">F95*G95</f>
        <v>0</v>
      </c>
    </row>
    <row r="96" spans="1:10" ht="15.75" customHeight="1">
      <c r="A96" s="157" t="s">
        <v>119</v>
      </c>
      <c r="B96" s="145" t="s">
        <v>117</v>
      </c>
      <c r="C96" s="36">
        <v>4</v>
      </c>
      <c r="D96" s="148"/>
      <c r="E96" s="15"/>
      <c r="F96" s="36">
        <f t="shared" si="13"/>
        <v>4</v>
      </c>
      <c r="G96" s="142">
        <v>1669.47</v>
      </c>
      <c r="H96" s="143">
        <f t="shared" si="15"/>
        <v>6677.88</v>
      </c>
    </row>
    <row r="97" spans="1:10" ht="15.75" customHeight="1">
      <c r="A97" s="144" t="s">
        <v>120</v>
      </c>
      <c r="B97" s="145" t="s">
        <v>121</v>
      </c>
      <c r="C97" s="36">
        <v>0</v>
      </c>
      <c r="D97" s="141"/>
      <c r="E97" s="15"/>
      <c r="F97" s="36">
        <f t="shared" si="13"/>
        <v>0</v>
      </c>
      <c r="G97" s="142">
        <v>498</v>
      </c>
      <c r="H97" s="143">
        <f t="shared" si="15"/>
        <v>0</v>
      </c>
      <c r="J97" s="149"/>
    </row>
    <row r="98" spans="1:10" ht="15.75" customHeight="1">
      <c r="A98" s="144" t="s">
        <v>122</v>
      </c>
      <c r="B98" s="145" t="s">
        <v>121</v>
      </c>
      <c r="C98" s="36">
        <v>125</v>
      </c>
      <c r="D98" s="141"/>
      <c r="E98" s="15"/>
      <c r="F98" s="36">
        <f t="shared" si="13"/>
        <v>125</v>
      </c>
      <c r="G98" s="142">
        <v>471.21600000000001</v>
      </c>
      <c r="H98" s="143">
        <f t="shared" si="15"/>
        <v>58902</v>
      </c>
    </row>
    <row r="99" spans="1:10" ht="15.75" customHeight="1">
      <c r="A99" s="157" t="s">
        <v>123</v>
      </c>
      <c r="B99" s="145" t="s">
        <v>117</v>
      </c>
      <c r="C99" s="36">
        <v>0</v>
      </c>
      <c r="D99" s="148"/>
      <c r="E99" s="15"/>
      <c r="F99" s="36">
        <f t="shared" si="13"/>
        <v>0</v>
      </c>
      <c r="G99" s="142">
        <v>1891.98</v>
      </c>
      <c r="H99" s="143">
        <f t="shared" si="15"/>
        <v>0</v>
      </c>
    </row>
    <row r="100" spans="1:10" ht="15.75" customHeight="1">
      <c r="A100" s="157" t="s">
        <v>124</v>
      </c>
      <c r="B100" s="145" t="s">
        <v>117</v>
      </c>
      <c r="C100" s="36">
        <v>2</v>
      </c>
      <c r="D100" s="148"/>
      <c r="E100" s="15"/>
      <c r="F100" s="36">
        <f t="shared" si="13"/>
        <v>2</v>
      </c>
      <c r="G100" s="142">
        <v>1711.09</v>
      </c>
      <c r="H100" s="143">
        <f t="shared" si="15"/>
        <v>3422.18</v>
      </c>
    </row>
    <row r="101" spans="1:10" ht="15.75" customHeight="1">
      <c r="A101" s="146" t="s">
        <v>125</v>
      </c>
      <c r="B101" s="145" t="s">
        <v>126</v>
      </c>
      <c r="C101" s="36">
        <v>0</v>
      </c>
      <c r="D101" s="141"/>
      <c r="E101" s="151"/>
      <c r="F101" s="272">
        <v>0</v>
      </c>
      <c r="G101" s="142">
        <v>743.29</v>
      </c>
      <c r="H101" s="143">
        <f t="shared" si="15"/>
        <v>0</v>
      </c>
    </row>
    <row r="102" spans="1:10" ht="15.75" customHeight="1">
      <c r="A102" s="144" t="s">
        <v>128</v>
      </c>
      <c r="B102" s="145" t="s">
        <v>126</v>
      </c>
      <c r="C102" s="36">
        <v>164</v>
      </c>
      <c r="D102" s="141"/>
      <c r="E102" s="15"/>
      <c r="F102" s="36">
        <f t="shared" ref="F102:F128" si="16">C102+D102-E102</f>
        <v>164</v>
      </c>
      <c r="G102" s="142">
        <v>559.19762200000002</v>
      </c>
      <c r="H102" s="143">
        <f t="shared" si="15"/>
        <v>91708.410008000006</v>
      </c>
      <c r="I102" s="161"/>
    </row>
    <row r="103" spans="1:10" ht="15.75" customHeight="1">
      <c r="A103" s="144" t="s">
        <v>129</v>
      </c>
      <c r="B103" s="145" t="s">
        <v>115</v>
      </c>
      <c r="C103" s="36">
        <v>275</v>
      </c>
      <c r="D103" s="148"/>
      <c r="E103" s="15"/>
      <c r="F103" s="36">
        <f t="shared" si="16"/>
        <v>275</v>
      </c>
      <c r="G103" s="142">
        <v>384</v>
      </c>
      <c r="H103" s="143">
        <f t="shared" si="15"/>
        <v>105600</v>
      </c>
    </row>
    <row r="104" spans="1:10" ht="15.75" customHeight="1">
      <c r="A104" s="144" t="s">
        <v>130</v>
      </c>
      <c r="B104" s="145" t="s">
        <v>117</v>
      </c>
      <c r="C104" s="36">
        <v>5</v>
      </c>
      <c r="D104" s="141"/>
      <c r="E104" s="151"/>
      <c r="F104" s="36">
        <f t="shared" si="16"/>
        <v>5</v>
      </c>
      <c r="G104" s="142">
        <v>398</v>
      </c>
      <c r="H104" s="143">
        <f t="shared" si="15"/>
        <v>1990</v>
      </c>
    </row>
    <row r="105" spans="1:10" ht="15.75" customHeight="1">
      <c r="A105" s="144" t="s">
        <v>131</v>
      </c>
      <c r="B105" s="145" t="s">
        <v>117</v>
      </c>
      <c r="C105" s="36">
        <v>275</v>
      </c>
      <c r="D105" s="141"/>
      <c r="E105" s="15">
        <v>10</v>
      </c>
      <c r="F105" s="36">
        <f t="shared" si="16"/>
        <v>265</v>
      </c>
      <c r="G105" s="142">
        <v>427</v>
      </c>
      <c r="H105" s="143">
        <f t="shared" si="15"/>
        <v>113155</v>
      </c>
    </row>
    <row r="106" spans="1:10" ht="15.75" customHeight="1">
      <c r="A106" s="144" t="s">
        <v>132</v>
      </c>
      <c r="B106" s="145" t="s">
        <v>117</v>
      </c>
      <c r="C106" s="36">
        <v>5</v>
      </c>
      <c r="D106" s="141"/>
      <c r="E106" s="151"/>
      <c r="F106" s="36">
        <f t="shared" si="16"/>
        <v>5</v>
      </c>
      <c r="G106" s="142">
        <v>688.59</v>
      </c>
      <c r="H106" s="143">
        <f t="shared" si="15"/>
        <v>3442.9500000000003</v>
      </c>
    </row>
    <row r="107" spans="1:10" ht="15.75" customHeight="1">
      <c r="A107" s="157" t="s">
        <v>133</v>
      </c>
      <c r="B107" s="145" t="s">
        <v>117</v>
      </c>
      <c r="C107" s="36">
        <v>50</v>
      </c>
      <c r="D107" s="148"/>
      <c r="E107" s="15"/>
      <c r="F107" s="36">
        <f t="shared" si="16"/>
        <v>50</v>
      </c>
      <c r="G107" s="142">
        <v>522.19000000000005</v>
      </c>
      <c r="H107" s="143">
        <f t="shared" si="15"/>
        <v>26109.500000000004</v>
      </c>
    </row>
    <row r="108" spans="1:10" ht="15.75" customHeight="1">
      <c r="A108" s="144" t="s">
        <v>134</v>
      </c>
      <c r="B108" s="145" t="s">
        <v>117</v>
      </c>
      <c r="C108" s="36">
        <v>10</v>
      </c>
      <c r="D108" s="141"/>
      <c r="E108" s="151"/>
      <c r="F108" s="36">
        <f t="shared" si="16"/>
        <v>10</v>
      </c>
      <c r="G108" s="142">
        <v>504</v>
      </c>
      <c r="H108" s="143">
        <f t="shared" si="15"/>
        <v>5040</v>
      </c>
    </row>
    <row r="109" spans="1:10" ht="15.75" customHeight="1">
      <c r="A109" s="144" t="s">
        <v>135</v>
      </c>
      <c r="B109" s="145" t="s">
        <v>117</v>
      </c>
      <c r="C109" s="36">
        <v>125</v>
      </c>
      <c r="D109" s="141"/>
      <c r="E109" s="15"/>
      <c r="F109" s="36">
        <f t="shared" si="16"/>
        <v>125</v>
      </c>
      <c r="G109" s="142">
        <v>514</v>
      </c>
      <c r="H109" s="143">
        <f t="shared" si="15"/>
        <v>64250</v>
      </c>
    </row>
    <row r="110" spans="1:10" ht="15.75" customHeight="1">
      <c r="A110" s="157" t="s">
        <v>136</v>
      </c>
      <c r="B110" s="145" t="s">
        <v>117</v>
      </c>
      <c r="C110" s="36">
        <v>60</v>
      </c>
      <c r="D110" s="148"/>
      <c r="E110" s="15"/>
      <c r="F110" s="36">
        <f t="shared" si="16"/>
        <v>60</v>
      </c>
      <c r="G110" s="142">
        <v>557</v>
      </c>
      <c r="H110" s="143">
        <f t="shared" si="15"/>
        <v>33420</v>
      </c>
      <c r="J110" s="273"/>
    </row>
    <row r="111" spans="1:10" ht="15.75" customHeight="1">
      <c r="A111" s="157" t="s">
        <v>137</v>
      </c>
      <c r="B111" s="145" t="s">
        <v>117</v>
      </c>
      <c r="C111" s="36">
        <v>40</v>
      </c>
      <c r="D111" s="148"/>
      <c r="E111" s="15"/>
      <c r="F111" s="36">
        <f t="shared" si="16"/>
        <v>40</v>
      </c>
      <c r="G111" s="142">
        <v>524</v>
      </c>
      <c r="H111" s="143">
        <f t="shared" si="15"/>
        <v>20960</v>
      </c>
    </row>
    <row r="112" spans="1:10" ht="15.75" customHeight="1">
      <c r="A112" s="157" t="s">
        <v>138</v>
      </c>
      <c r="B112" s="145" t="s">
        <v>117</v>
      </c>
      <c r="C112" s="36">
        <v>15</v>
      </c>
      <c r="D112" s="148"/>
      <c r="E112" s="15"/>
      <c r="F112" s="36">
        <f t="shared" si="16"/>
        <v>15</v>
      </c>
      <c r="G112" s="142">
        <v>689.75</v>
      </c>
      <c r="H112" s="143">
        <f t="shared" si="15"/>
        <v>10346.25</v>
      </c>
    </row>
    <row r="113" spans="1:10" ht="15.75" customHeight="1">
      <c r="A113" s="157" t="s">
        <v>139</v>
      </c>
      <c r="B113" s="145" t="s">
        <v>117</v>
      </c>
      <c r="C113" s="36">
        <v>35</v>
      </c>
      <c r="D113" s="148"/>
      <c r="E113" s="15">
        <v>10</v>
      </c>
      <c r="F113" s="36">
        <f t="shared" si="16"/>
        <v>25</v>
      </c>
      <c r="G113" s="142">
        <v>629.27</v>
      </c>
      <c r="H113" s="143">
        <f t="shared" si="15"/>
        <v>15731.75</v>
      </c>
    </row>
    <row r="114" spans="1:10" ht="15.75" customHeight="1">
      <c r="A114" s="157" t="s">
        <v>140</v>
      </c>
      <c r="B114" s="145" t="s">
        <v>117</v>
      </c>
      <c r="C114" s="36">
        <v>60</v>
      </c>
      <c r="D114" s="148"/>
      <c r="E114" s="15"/>
      <c r="F114" s="36">
        <f t="shared" si="16"/>
        <v>60</v>
      </c>
      <c r="G114" s="142">
        <v>532.12</v>
      </c>
      <c r="H114" s="143">
        <f t="shared" si="15"/>
        <v>31927.200000000001</v>
      </c>
    </row>
    <row r="115" spans="1:10" ht="15.75" customHeight="1">
      <c r="A115" s="146" t="s">
        <v>141</v>
      </c>
      <c r="B115" s="145" t="s">
        <v>108</v>
      </c>
      <c r="C115" s="36">
        <v>650</v>
      </c>
      <c r="D115" s="141"/>
      <c r="E115" s="151"/>
      <c r="F115" s="36">
        <f t="shared" si="16"/>
        <v>650</v>
      </c>
      <c r="G115" s="142">
        <v>60</v>
      </c>
      <c r="H115" s="143">
        <f t="shared" si="15"/>
        <v>39000</v>
      </c>
    </row>
    <row r="116" spans="1:10" ht="15.75" customHeight="1">
      <c r="A116" s="144" t="s">
        <v>142</v>
      </c>
      <c r="B116" s="145" t="s">
        <v>143</v>
      </c>
      <c r="C116" s="36">
        <v>25</v>
      </c>
      <c r="D116" s="141"/>
      <c r="E116" s="151"/>
      <c r="F116" s="36">
        <f t="shared" si="16"/>
        <v>25</v>
      </c>
      <c r="G116" s="142">
        <v>84</v>
      </c>
      <c r="H116" s="143">
        <f t="shared" si="15"/>
        <v>2100</v>
      </c>
    </row>
    <row r="117" spans="1:10" ht="15.75" customHeight="1">
      <c r="A117" s="157" t="s">
        <v>144</v>
      </c>
      <c r="B117" s="145" t="s">
        <v>117</v>
      </c>
      <c r="C117" s="36">
        <v>0</v>
      </c>
      <c r="D117" s="148"/>
      <c r="E117" s="15"/>
      <c r="F117" s="36">
        <f t="shared" si="16"/>
        <v>0</v>
      </c>
      <c r="G117" s="142">
        <v>194.15</v>
      </c>
      <c r="H117" s="143">
        <f t="shared" si="15"/>
        <v>0</v>
      </c>
    </row>
    <row r="118" spans="1:10" ht="15.75" customHeight="1">
      <c r="A118" s="157" t="s">
        <v>144</v>
      </c>
      <c r="B118" s="145" t="s">
        <v>117</v>
      </c>
      <c r="C118" s="36">
        <v>100</v>
      </c>
      <c r="D118" s="148"/>
      <c r="E118" s="15"/>
      <c r="F118" s="36">
        <f t="shared" si="16"/>
        <v>100</v>
      </c>
      <c r="G118" s="142">
        <v>179.24</v>
      </c>
      <c r="H118" s="143">
        <f t="shared" si="15"/>
        <v>17924</v>
      </c>
    </row>
    <row r="119" spans="1:10" ht="15.75" customHeight="1">
      <c r="A119" s="157" t="s">
        <v>145</v>
      </c>
      <c r="B119" s="145" t="s">
        <v>146</v>
      </c>
      <c r="C119" s="36">
        <v>25</v>
      </c>
      <c r="D119" s="148"/>
      <c r="E119" s="15"/>
      <c r="F119" s="36">
        <f t="shared" si="16"/>
        <v>25</v>
      </c>
      <c r="G119" s="142">
        <v>851.5</v>
      </c>
      <c r="H119" s="143">
        <f t="shared" si="15"/>
        <v>21287.5</v>
      </c>
    </row>
    <row r="120" spans="1:10" ht="15.75" customHeight="1">
      <c r="A120" s="157" t="s">
        <v>147</v>
      </c>
      <c r="B120" s="145" t="s">
        <v>148</v>
      </c>
      <c r="C120" s="36">
        <v>0</v>
      </c>
      <c r="D120" s="148"/>
      <c r="E120" s="15"/>
      <c r="F120" s="36">
        <f t="shared" si="16"/>
        <v>0</v>
      </c>
      <c r="G120" s="142">
        <v>152.5</v>
      </c>
      <c r="H120" s="143">
        <f t="shared" si="15"/>
        <v>0</v>
      </c>
    </row>
    <row r="121" spans="1:10" ht="15.75" customHeight="1">
      <c r="A121" s="157" t="s">
        <v>147</v>
      </c>
      <c r="B121" s="145" t="s">
        <v>149</v>
      </c>
      <c r="C121" s="36">
        <v>0</v>
      </c>
      <c r="D121" s="148"/>
      <c r="E121" s="15"/>
      <c r="F121" s="36">
        <f t="shared" si="16"/>
        <v>0</v>
      </c>
      <c r="G121" s="142">
        <v>173</v>
      </c>
      <c r="H121" s="143">
        <f t="shared" si="15"/>
        <v>0</v>
      </c>
    </row>
    <row r="122" spans="1:10" ht="20.25" customHeight="1">
      <c r="A122" s="157" t="s">
        <v>150</v>
      </c>
      <c r="B122" s="145" t="s">
        <v>151</v>
      </c>
      <c r="C122" s="36">
        <v>5000</v>
      </c>
      <c r="D122" s="148"/>
      <c r="E122" s="15">
        <v>1250</v>
      </c>
      <c r="F122" s="36">
        <f t="shared" si="16"/>
        <v>3750</v>
      </c>
      <c r="G122" s="142">
        <v>143</v>
      </c>
      <c r="H122" s="143">
        <f t="shared" si="15"/>
        <v>536250</v>
      </c>
      <c r="J122" s="149"/>
    </row>
    <row r="123" spans="1:10" ht="15.75" customHeight="1">
      <c r="A123" s="157" t="s">
        <v>850</v>
      </c>
      <c r="B123" s="145" t="s">
        <v>851</v>
      </c>
      <c r="C123" s="36">
        <v>0</v>
      </c>
      <c r="D123" s="148"/>
      <c r="E123" s="15"/>
      <c r="F123" s="36">
        <f t="shared" si="16"/>
        <v>0</v>
      </c>
      <c r="G123" s="142">
        <v>149</v>
      </c>
      <c r="H123" s="143">
        <f t="shared" ref="H123:H124" si="17">G123*F123</f>
        <v>0</v>
      </c>
    </row>
    <row r="124" spans="1:10" ht="15.75" customHeight="1">
      <c r="A124" s="158" t="s">
        <v>1245</v>
      </c>
      <c r="B124" s="145" t="s">
        <v>1246</v>
      </c>
      <c r="C124" s="36">
        <v>200</v>
      </c>
      <c r="D124" s="148"/>
      <c r="E124" s="15"/>
      <c r="F124" s="36">
        <f t="shared" si="16"/>
        <v>200</v>
      </c>
      <c r="G124" s="142">
        <v>1013.48</v>
      </c>
      <c r="H124" s="143">
        <f t="shared" si="17"/>
        <v>202696</v>
      </c>
    </row>
    <row r="125" spans="1:10" ht="15.75" customHeight="1">
      <c r="A125" s="157" t="s">
        <v>152</v>
      </c>
      <c r="B125" s="145" t="s">
        <v>153</v>
      </c>
      <c r="C125" s="36">
        <v>35.875</v>
      </c>
      <c r="D125" s="148"/>
      <c r="E125" s="15"/>
      <c r="F125" s="36">
        <f t="shared" si="16"/>
        <v>35.875</v>
      </c>
      <c r="G125" s="142">
        <v>2196.6</v>
      </c>
      <c r="H125" s="143">
        <f t="shared" ref="H125:H128" si="18">F125*G125</f>
        <v>78803.024999999994</v>
      </c>
    </row>
    <row r="126" spans="1:10" ht="15.75" customHeight="1">
      <c r="A126" s="146" t="s">
        <v>154</v>
      </c>
      <c r="B126" s="145" t="s">
        <v>155</v>
      </c>
      <c r="C126" s="36">
        <v>920</v>
      </c>
      <c r="D126" s="141"/>
      <c r="E126" s="151"/>
      <c r="F126" s="36">
        <f t="shared" si="16"/>
        <v>920</v>
      </c>
      <c r="G126" s="142">
        <v>45</v>
      </c>
      <c r="H126" s="143">
        <f t="shared" si="18"/>
        <v>41400</v>
      </c>
    </row>
    <row r="127" spans="1:10" ht="15.75" customHeight="1">
      <c r="A127" s="163" t="s">
        <v>156</v>
      </c>
      <c r="B127" s="164" t="s">
        <v>117</v>
      </c>
      <c r="C127" s="36">
        <v>0</v>
      </c>
      <c r="D127" s="148"/>
      <c r="E127" s="15"/>
      <c r="F127" s="36">
        <f t="shared" si="16"/>
        <v>0</v>
      </c>
      <c r="G127" s="165">
        <v>168.11</v>
      </c>
      <c r="H127" s="143">
        <f t="shared" si="18"/>
        <v>0</v>
      </c>
    </row>
    <row r="128" spans="1:10" ht="15.75" customHeight="1">
      <c r="A128" s="163" t="s">
        <v>1415</v>
      </c>
      <c r="B128" s="164" t="s">
        <v>117</v>
      </c>
      <c r="C128" s="36">
        <v>24.6</v>
      </c>
      <c r="D128" s="148"/>
      <c r="E128" s="15"/>
      <c r="F128" s="36">
        <f t="shared" si="16"/>
        <v>24.6</v>
      </c>
      <c r="G128" s="165">
        <v>129</v>
      </c>
      <c r="H128" s="143">
        <f t="shared" si="18"/>
        <v>3173.4</v>
      </c>
    </row>
    <row r="129" spans="1:10" ht="15.75" customHeight="1">
      <c r="A129" s="163" t="s">
        <v>159</v>
      </c>
      <c r="B129" s="164"/>
      <c r="C129" s="36"/>
      <c r="D129" s="15"/>
      <c r="E129" s="15"/>
      <c r="F129" s="36"/>
      <c r="G129" s="165"/>
      <c r="H129" s="143">
        <f>G129*F129</f>
        <v>0</v>
      </c>
    </row>
    <row r="130" spans="1:10" ht="15.75" customHeight="1">
      <c r="A130" s="167" t="s">
        <v>160</v>
      </c>
      <c r="B130" s="168"/>
      <c r="C130" s="169">
        <f t="shared" ref="C130:F130" si="19">SUM(C74:C129)</f>
        <v>17572.470999999998</v>
      </c>
      <c r="D130" s="170">
        <f t="shared" si="19"/>
        <v>0</v>
      </c>
      <c r="E130" s="170">
        <f t="shared" si="19"/>
        <v>1670</v>
      </c>
      <c r="F130" s="171">
        <f t="shared" si="19"/>
        <v>15902.471</v>
      </c>
      <c r="G130" s="172"/>
      <c r="H130" s="173">
        <f>SUM(H74:H129)</f>
        <v>2288011.9050079999</v>
      </c>
    </row>
    <row r="131" spans="1:10" ht="15.75" customHeight="1"/>
    <row r="132" spans="1:10" ht="15.75" customHeight="1">
      <c r="A132" s="535" t="s">
        <v>161</v>
      </c>
      <c r="B132" s="536"/>
      <c r="C132" s="536"/>
      <c r="D132" s="536"/>
      <c r="E132" s="536"/>
      <c r="F132" s="536"/>
      <c r="G132" s="536"/>
      <c r="H132" s="536"/>
      <c r="I132" s="1"/>
    </row>
    <row r="133" spans="1:10" ht="15.75" customHeight="1">
      <c r="A133" s="174" t="s">
        <v>162</v>
      </c>
      <c r="B133" s="175" t="s">
        <v>40</v>
      </c>
      <c r="C133" s="176" t="s">
        <v>163</v>
      </c>
      <c r="D133" s="177" t="s">
        <v>42</v>
      </c>
      <c r="E133" s="178" t="s">
        <v>43</v>
      </c>
      <c r="F133" s="176" t="s">
        <v>164</v>
      </c>
      <c r="G133" s="179" t="s">
        <v>96</v>
      </c>
      <c r="H133" s="180" t="s">
        <v>55</v>
      </c>
    </row>
    <row r="134" spans="1:10" ht="15.75" customHeight="1">
      <c r="A134" s="182" t="s">
        <v>165</v>
      </c>
      <c r="B134" s="140" t="s">
        <v>166</v>
      </c>
      <c r="C134" s="183">
        <v>206.95</v>
      </c>
      <c r="D134" s="184"/>
      <c r="E134" s="185"/>
      <c r="F134" s="183">
        <f t="shared" ref="F134:F160" si="20">C134+D134-E134</f>
        <v>206.95</v>
      </c>
      <c r="G134" s="186">
        <v>605</v>
      </c>
      <c r="H134" s="187">
        <f t="shared" ref="H134:H160" si="21">F134*G134</f>
        <v>125204.75</v>
      </c>
      <c r="J134" s="149"/>
    </row>
    <row r="135" spans="1:10" ht="15.75" customHeight="1">
      <c r="A135" s="163" t="s">
        <v>167</v>
      </c>
      <c r="B135" s="145" t="s">
        <v>166</v>
      </c>
      <c r="C135" s="36">
        <v>214.6</v>
      </c>
      <c r="D135" s="148"/>
      <c r="E135" s="15"/>
      <c r="F135" s="183">
        <f t="shared" si="20"/>
        <v>214.6</v>
      </c>
      <c r="G135" s="17">
        <v>605</v>
      </c>
      <c r="H135" s="187">
        <f t="shared" si="21"/>
        <v>129833</v>
      </c>
      <c r="J135" s="149"/>
    </row>
    <row r="136" spans="1:10" ht="15.75" customHeight="1">
      <c r="A136" s="163" t="s">
        <v>168</v>
      </c>
      <c r="B136" s="145" t="s">
        <v>166</v>
      </c>
      <c r="C136" s="36">
        <v>220.32</v>
      </c>
      <c r="D136" s="148"/>
      <c r="E136" s="15"/>
      <c r="F136" s="183">
        <f t="shared" si="20"/>
        <v>220.32</v>
      </c>
      <c r="G136" s="17">
        <v>605</v>
      </c>
      <c r="H136" s="187">
        <f t="shared" si="21"/>
        <v>133293.6</v>
      </c>
      <c r="J136" s="166"/>
    </row>
    <row r="137" spans="1:10" ht="15.75" customHeight="1">
      <c r="A137" s="163" t="s">
        <v>169</v>
      </c>
      <c r="B137" s="145" t="s">
        <v>166</v>
      </c>
      <c r="C137" s="36">
        <v>202.4</v>
      </c>
      <c r="D137" s="148"/>
      <c r="E137" s="15"/>
      <c r="F137" s="183">
        <f t="shared" si="20"/>
        <v>202.4</v>
      </c>
      <c r="G137" s="17">
        <v>605</v>
      </c>
      <c r="H137" s="187">
        <f t="shared" si="21"/>
        <v>122452</v>
      </c>
      <c r="J137" s="149"/>
    </row>
    <row r="138" spans="1:10" ht="15.75" customHeight="1">
      <c r="A138" s="189" t="s">
        <v>170</v>
      </c>
      <c r="B138" s="145" t="s">
        <v>166</v>
      </c>
      <c r="C138" s="183">
        <v>350.47</v>
      </c>
      <c r="D138" s="184"/>
      <c r="E138" s="15"/>
      <c r="F138" s="183">
        <f t="shared" si="20"/>
        <v>350.47</v>
      </c>
      <c r="G138" s="190">
        <v>625</v>
      </c>
      <c r="H138" s="187">
        <f t="shared" si="21"/>
        <v>219043.75000000003</v>
      </c>
    </row>
    <row r="139" spans="1:10" ht="15.75" customHeight="1">
      <c r="A139" s="189" t="s">
        <v>171</v>
      </c>
      <c r="B139" s="145" t="s">
        <v>166</v>
      </c>
      <c r="C139" s="183">
        <v>180.15</v>
      </c>
      <c r="D139" s="184"/>
      <c r="E139" s="15"/>
      <c r="F139" s="183">
        <f t="shared" si="20"/>
        <v>180.15</v>
      </c>
      <c r="G139" s="17">
        <v>692</v>
      </c>
      <c r="H139" s="187">
        <f t="shared" si="21"/>
        <v>124663.8</v>
      </c>
    </row>
    <row r="140" spans="1:10" ht="15.75" customHeight="1">
      <c r="A140" s="189" t="s">
        <v>1416</v>
      </c>
      <c r="B140" s="145" t="s">
        <v>166</v>
      </c>
      <c r="C140" s="36">
        <v>274</v>
      </c>
      <c r="D140" s="184"/>
      <c r="E140" s="15"/>
      <c r="F140" s="183">
        <f t="shared" si="20"/>
        <v>274</v>
      </c>
      <c r="G140" s="17">
        <v>682</v>
      </c>
      <c r="H140" s="187">
        <f t="shared" si="21"/>
        <v>186868</v>
      </c>
    </row>
    <row r="141" spans="1:10" ht="15.75" customHeight="1">
      <c r="A141" s="189" t="s">
        <v>173</v>
      </c>
      <c r="B141" s="145" t="s">
        <v>166</v>
      </c>
      <c r="C141" s="183">
        <v>0</v>
      </c>
      <c r="D141" s="184"/>
      <c r="E141" s="15"/>
      <c r="F141" s="183">
        <f t="shared" si="20"/>
        <v>0</v>
      </c>
      <c r="G141" s="17">
        <v>414</v>
      </c>
      <c r="H141" s="187">
        <f t="shared" si="21"/>
        <v>0</v>
      </c>
    </row>
    <row r="142" spans="1:10" ht="15.75" customHeight="1">
      <c r="A142" s="191" t="s">
        <v>174</v>
      </c>
      <c r="B142" s="192" t="s">
        <v>175</v>
      </c>
      <c r="C142" s="36">
        <v>17245</v>
      </c>
      <c r="D142" s="148"/>
      <c r="E142" s="15"/>
      <c r="F142" s="183">
        <f t="shared" si="20"/>
        <v>17245</v>
      </c>
      <c r="G142" s="17">
        <v>17.399999999999999</v>
      </c>
      <c r="H142" s="187">
        <f t="shared" si="21"/>
        <v>300063</v>
      </c>
      <c r="J142" s="181"/>
    </row>
    <row r="143" spans="1:10" ht="15.75" customHeight="1">
      <c r="A143" s="163" t="s">
        <v>176</v>
      </c>
      <c r="B143" s="15" t="s">
        <v>177</v>
      </c>
      <c r="C143" s="36">
        <v>0</v>
      </c>
      <c r="D143" s="148"/>
      <c r="E143" s="15"/>
      <c r="F143" s="183">
        <f t="shared" si="20"/>
        <v>0</v>
      </c>
      <c r="G143" s="17">
        <v>3.86</v>
      </c>
      <c r="H143" s="187">
        <f t="shared" si="21"/>
        <v>0</v>
      </c>
      <c r="J143" s="188"/>
    </row>
    <row r="144" spans="1:10" ht="15.75" customHeight="1">
      <c r="A144" s="163" t="s">
        <v>178</v>
      </c>
      <c r="B144" s="145" t="s">
        <v>179</v>
      </c>
      <c r="C144" s="36">
        <v>87</v>
      </c>
      <c r="D144" s="148"/>
      <c r="E144" s="15">
        <v>9</v>
      </c>
      <c r="F144" s="183">
        <f t="shared" si="20"/>
        <v>78</v>
      </c>
      <c r="G144" s="17">
        <v>432.82</v>
      </c>
      <c r="H144" s="187">
        <f t="shared" si="21"/>
        <v>33759.96</v>
      </c>
      <c r="J144" s="188"/>
    </row>
    <row r="145" spans="1:10" ht="15.75" customHeight="1">
      <c r="A145" s="163" t="s">
        <v>180</v>
      </c>
      <c r="B145" s="145" t="s">
        <v>179</v>
      </c>
      <c r="C145" s="36">
        <v>0</v>
      </c>
      <c r="D145" s="148"/>
      <c r="E145" s="15"/>
      <c r="F145" s="183">
        <f t="shared" si="20"/>
        <v>0</v>
      </c>
      <c r="G145" s="17">
        <v>4</v>
      </c>
      <c r="H145" s="187">
        <f t="shared" si="21"/>
        <v>0</v>
      </c>
      <c r="J145" s="188"/>
    </row>
    <row r="146" spans="1:10" ht="15.75" customHeight="1">
      <c r="A146" s="146" t="s">
        <v>181</v>
      </c>
      <c r="B146" s="145" t="s">
        <v>179</v>
      </c>
      <c r="C146" s="36">
        <v>1077</v>
      </c>
      <c r="D146" s="148"/>
      <c r="E146" s="15"/>
      <c r="F146" s="183">
        <f t="shared" si="20"/>
        <v>1077</v>
      </c>
      <c r="G146" s="17">
        <v>2.9</v>
      </c>
      <c r="H146" s="187">
        <f t="shared" si="21"/>
        <v>3123.2999999999997</v>
      </c>
      <c r="J146" s="188"/>
    </row>
    <row r="147" spans="1:10" ht="15.75" customHeight="1">
      <c r="A147" s="146" t="s">
        <v>182</v>
      </c>
      <c r="B147" s="145" t="s">
        <v>179</v>
      </c>
      <c r="C147" s="36">
        <v>0</v>
      </c>
      <c r="D147" s="148"/>
      <c r="E147" s="15"/>
      <c r="F147" s="183">
        <f t="shared" si="20"/>
        <v>0</v>
      </c>
      <c r="G147" s="17">
        <v>499.4</v>
      </c>
      <c r="H147" s="187">
        <f t="shared" si="21"/>
        <v>0</v>
      </c>
      <c r="J147" s="149"/>
    </row>
    <row r="148" spans="1:10" ht="15.75" customHeight="1">
      <c r="A148" s="191" t="s">
        <v>183</v>
      </c>
      <c r="B148" s="193" t="s">
        <v>184</v>
      </c>
      <c r="C148" s="194">
        <v>3500</v>
      </c>
      <c r="D148" s="195"/>
      <c r="E148" s="196"/>
      <c r="F148" s="183">
        <f t="shared" si="20"/>
        <v>3500</v>
      </c>
      <c r="G148" s="197">
        <v>24.995999999999999</v>
      </c>
      <c r="H148" s="187">
        <f t="shared" si="21"/>
        <v>87486</v>
      </c>
      <c r="J148" s="149"/>
    </row>
    <row r="149" spans="1:10" ht="15.75" customHeight="1">
      <c r="A149" s="146" t="s">
        <v>185</v>
      </c>
      <c r="B149" s="145" t="s">
        <v>184</v>
      </c>
      <c r="C149" s="36">
        <v>1000</v>
      </c>
      <c r="D149" s="148"/>
      <c r="E149" s="15"/>
      <c r="F149" s="183">
        <f t="shared" si="20"/>
        <v>1000</v>
      </c>
      <c r="G149" s="17">
        <v>27.552</v>
      </c>
      <c r="H149" s="187">
        <f t="shared" si="21"/>
        <v>27552</v>
      </c>
      <c r="J149" s="274"/>
    </row>
    <row r="150" spans="1:10" ht="15.75" customHeight="1">
      <c r="A150" s="146" t="s">
        <v>186</v>
      </c>
      <c r="B150" s="145" t="s">
        <v>184</v>
      </c>
      <c r="C150" s="36">
        <v>14000</v>
      </c>
      <c r="D150" s="148"/>
      <c r="E150" s="15">
        <v>2000</v>
      </c>
      <c r="F150" s="183">
        <f t="shared" si="20"/>
        <v>12000</v>
      </c>
      <c r="G150" s="17">
        <v>13.788</v>
      </c>
      <c r="H150" s="187">
        <f t="shared" si="21"/>
        <v>165456</v>
      </c>
      <c r="J150" s="274"/>
    </row>
    <row r="151" spans="1:10" ht="15.75" customHeight="1">
      <c r="A151" s="146" t="s">
        <v>187</v>
      </c>
      <c r="B151" s="145" t="s">
        <v>184</v>
      </c>
      <c r="C151" s="36">
        <v>0</v>
      </c>
      <c r="D151" s="148"/>
      <c r="E151" s="15"/>
      <c r="F151" s="183">
        <f t="shared" si="20"/>
        <v>0</v>
      </c>
      <c r="G151" s="17">
        <v>24.744</v>
      </c>
      <c r="H151" s="187">
        <f t="shared" si="21"/>
        <v>0</v>
      </c>
      <c r="J151" s="274"/>
    </row>
    <row r="152" spans="1:10" ht="15.75" customHeight="1">
      <c r="A152" s="199" t="s">
        <v>189</v>
      </c>
      <c r="B152" s="185" t="s">
        <v>190</v>
      </c>
      <c r="C152" s="183">
        <v>1280</v>
      </c>
      <c r="D152" s="184"/>
      <c r="E152" s="185"/>
      <c r="F152" s="183">
        <f t="shared" si="20"/>
        <v>1280</v>
      </c>
      <c r="G152" s="186">
        <v>33</v>
      </c>
      <c r="H152" s="187">
        <f t="shared" si="21"/>
        <v>42240</v>
      </c>
      <c r="J152" s="188"/>
    </row>
    <row r="153" spans="1:10" ht="15.75" customHeight="1">
      <c r="A153" s="200" t="s">
        <v>191</v>
      </c>
      <c r="B153" s="145" t="s">
        <v>192</v>
      </c>
      <c r="C153" s="36">
        <v>250.17999999999998</v>
      </c>
      <c r="D153" s="148"/>
      <c r="E153" s="15">
        <v>16.14</v>
      </c>
      <c r="F153" s="183">
        <f t="shared" si="20"/>
        <v>234.03999999999996</v>
      </c>
      <c r="G153" s="17">
        <v>715</v>
      </c>
      <c r="H153" s="187">
        <f t="shared" si="21"/>
        <v>167338.59999999998</v>
      </c>
      <c r="J153" s="188"/>
    </row>
    <row r="154" spans="1:10" ht="15.75" customHeight="1">
      <c r="A154" s="200" t="s">
        <v>193</v>
      </c>
      <c r="B154" s="145" t="s">
        <v>192</v>
      </c>
      <c r="C154" s="36">
        <v>239.05999999999997</v>
      </c>
      <c r="D154" s="148"/>
      <c r="E154" s="15"/>
      <c r="F154" s="183">
        <f t="shared" si="20"/>
        <v>239.05999999999997</v>
      </c>
      <c r="G154" s="17">
        <v>850</v>
      </c>
      <c r="H154" s="187">
        <f t="shared" si="21"/>
        <v>203200.99999999997</v>
      </c>
      <c r="J154" s="188"/>
    </row>
    <row r="155" spans="1:10" ht="15.75" customHeight="1">
      <c r="A155" s="200" t="s">
        <v>194</v>
      </c>
      <c r="B155" s="145" t="s">
        <v>192</v>
      </c>
      <c r="C155" s="36">
        <v>215.58</v>
      </c>
      <c r="D155" s="148"/>
      <c r="E155" s="15"/>
      <c r="F155" s="183">
        <f t="shared" si="20"/>
        <v>215.58</v>
      </c>
      <c r="G155" s="17">
        <v>850</v>
      </c>
      <c r="H155" s="187">
        <f t="shared" si="21"/>
        <v>183243</v>
      </c>
      <c r="J155" s="188"/>
    </row>
    <row r="156" spans="1:10" ht="15.75" customHeight="1">
      <c r="A156" s="146" t="s">
        <v>195</v>
      </c>
      <c r="B156" s="145" t="s">
        <v>192</v>
      </c>
      <c r="C156" s="36">
        <v>178.14</v>
      </c>
      <c r="D156" s="148"/>
      <c r="E156" s="15"/>
      <c r="F156" s="183">
        <f t="shared" si="20"/>
        <v>178.14</v>
      </c>
      <c r="G156" s="17">
        <v>741</v>
      </c>
      <c r="H156" s="187">
        <f t="shared" si="21"/>
        <v>132001.74</v>
      </c>
      <c r="J156" s="188"/>
    </row>
    <row r="157" spans="1:10" ht="15.75" customHeight="1">
      <c r="A157" s="146" t="s">
        <v>196</v>
      </c>
      <c r="B157" s="145" t="s">
        <v>197</v>
      </c>
      <c r="C157" s="36">
        <v>70.65000000000002</v>
      </c>
      <c r="D157" s="148"/>
      <c r="E157" s="15"/>
      <c r="F157" s="183">
        <f t="shared" si="20"/>
        <v>70.65000000000002</v>
      </c>
      <c r="G157" s="17">
        <v>240</v>
      </c>
      <c r="H157" s="187">
        <f t="shared" si="21"/>
        <v>16956.000000000004</v>
      </c>
      <c r="J157" s="188"/>
    </row>
    <row r="158" spans="1:10" ht="15.75" customHeight="1">
      <c r="A158" s="146" t="s">
        <v>198</v>
      </c>
      <c r="B158" s="145" t="s">
        <v>197</v>
      </c>
      <c r="C158" s="36">
        <v>157.05000000000001</v>
      </c>
      <c r="D158" s="148"/>
      <c r="E158" s="15"/>
      <c r="F158" s="183">
        <f t="shared" si="20"/>
        <v>157.05000000000001</v>
      </c>
      <c r="G158" s="17">
        <v>280</v>
      </c>
      <c r="H158" s="187">
        <f t="shared" si="21"/>
        <v>43974</v>
      </c>
      <c r="J158" s="188"/>
    </row>
    <row r="159" spans="1:10" ht="15.75" customHeight="1">
      <c r="A159" s="146" t="s">
        <v>199</v>
      </c>
      <c r="B159" s="15" t="s">
        <v>200</v>
      </c>
      <c r="C159" s="36">
        <v>13440</v>
      </c>
      <c r="D159" s="148"/>
      <c r="E159" s="15">
        <v>5880</v>
      </c>
      <c r="F159" s="183">
        <f t="shared" si="20"/>
        <v>7560</v>
      </c>
      <c r="G159" s="17">
        <v>5.3</v>
      </c>
      <c r="H159" s="187">
        <f t="shared" si="21"/>
        <v>40068</v>
      </c>
      <c r="J159" s="188"/>
    </row>
    <row r="160" spans="1:10" ht="15.75" customHeight="1">
      <c r="A160" s="200" t="s">
        <v>201</v>
      </c>
      <c r="B160" s="145" t="s">
        <v>202</v>
      </c>
      <c r="C160" s="36">
        <v>0</v>
      </c>
      <c r="D160" s="148"/>
      <c r="E160" s="15"/>
      <c r="F160" s="183">
        <f t="shared" si="20"/>
        <v>0</v>
      </c>
      <c r="G160" s="17">
        <v>5</v>
      </c>
      <c r="H160" s="187">
        <f t="shared" si="21"/>
        <v>0</v>
      </c>
      <c r="J160" s="188"/>
    </row>
    <row r="161" spans="1:15" ht="15.75" customHeight="1">
      <c r="A161" s="275" t="s">
        <v>203</v>
      </c>
      <c r="B161" s="276"/>
      <c r="C161" s="169">
        <f t="shared" ref="C161:F161" si="22">SUM(C134:C160)</f>
        <v>54388.55</v>
      </c>
      <c r="D161" s="277">
        <f t="shared" si="22"/>
        <v>0</v>
      </c>
      <c r="E161" s="277">
        <f t="shared" si="22"/>
        <v>7905.14</v>
      </c>
      <c r="F161" s="169">
        <f t="shared" si="22"/>
        <v>46483.41</v>
      </c>
      <c r="G161" s="276"/>
      <c r="H161" s="278">
        <f>SUM(H134:H160)</f>
        <v>2487821.5</v>
      </c>
      <c r="J161" s="188"/>
    </row>
    <row r="162" spans="1:15" ht="15.75" customHeight="1">
      <c r="J162" s="188"/>
    </row>
    <row r="163" spans="1:15" ht="15.75" customHeight="1">
      <c r="A163" s="279"/>
      <c r="B163" s="280"/>
      <c r="C163" s="279"/>
      <c r="D163" s="279"/>
      <c r="E163" s="279"/>
      <c r="F163" s="279"/>
      <c r="G163" s="279"/>
      <c r="H163" s="279"/>
      <c r="J163" s="281" t="s">
        <v>390</v>
      </c>
    </row>
    <row r="164" spans="1:15" ht="15.75" customHeight="1">
      <c r="A164" s="282" t="s">
        <v>209</v>
      </c>
      <c r="B164" s="283" t="s">
        <v>211</v>
      </c>
      <c r="C164" s="283" t="s">
        <v>391</v>
      </c>
      <c r="D164" s="284" t="s">
        <v>392</v>
      </c>
      <c r="E164" s="285" t="s">
        <v>393</v>
      </c>
      <c r="F164" s="286" t="s">
        <v>212</v>
      </c>
      <c r="G164" s="287" t="s">
        <v>214</v>
      </c>
      <c r="H164" s="283" t="s">
        <v>55</v>
      </c>
      <c r="J164" s="188">
        <f>SUM(H165:H178)</f>
        <v>43950.400000000001</v>
      </c>
    </row>
    <row r="165" spans="1:15" ht="15.75" customHeight="1">
      <c r="A165" s="288" t="s">
        <v>215</v>
      </c>
      <c r="B165" s="15" t="s">
        <v>216</v>
      </c>
      <c r="C165" s="36">
        <v>0</v>
      </c>
      <c r="D165" s="317"/>
      <c r="E165" s="318">
        <f t="shared" ref="E165:E178" si="23">C165+D165</f>
        <v>0</v>
      </c>
      <c r="F165" s="15"/>
      <c r="G165" s="15">
        <v>77</v>
      </c>
      <c r="H165" s="15">
        <f t="shared" ref="H165:H177" si="24">E165*G165</f>
        <v>0</v>
      </c>
      <c r="J165" s="24"/>
    </row>
    <row r="166" spans="1:15" ht="15.75" customHeight="1">
      <c r="A166" s="288" t="s">
        <v>218</v>
      </c>
      <c r="B166" s="15" t="s">
        <v>216</v>
      </c>
      <c r="C166" s="36">
        <v>0</v>
      </c>
      <c r="D166" s="317">
        <v>14.2</v>
      </c>
      <c r="E166" s="318">
        <f t="shared" si="23"/>
        <v>14.2</v>
      </c>
      <c r="F166" s="15"/>
      <c r="G166" s="15">
        <v>128</v>
      </c>
      <c r="H166" s="15">
        <f t="shared" si="24"/>
        <v>1817.6</v>
      </c>
      <c r="J166" s="188"/>
    </row>
    <row r="167" spans="1:15" ht="15.75" customHeight="1">
      <c r="A167" s="288" t="s">
        <v>219</v>
      </c>
      <c r="B167" s="15" t="s">
        <v>220</v>
      </c>
      <c r="C167" s="36">
        <v>0</v>
      </c>
      <c r="D167" s="317"/>
      <c r="E167" s="318">
        <f t="shared" si="23"/>
        <v>0</v>
      </c>
      <c r="F167" s="291"/>
      <c r="G167" s="15">
        <v>77</v>
      </c>
      <c r="H167" s="15">
        <f t="shared" si="24"/>
        <v>0</v>
      </c>
      <c r="J167" s="188"/>
    </row>
    <row r="168" spans="1:15" ht="15.75" customHeight="1">
      <c r="A168" s="288" t="s">
        <v>221</v>
      </c>
      <c r="B168" s="15" t="s">
        <v>220</v>
      </c>
      <c r="C168" s="36">
        <v>11.100000000000001</v>
      </c>
      <c r="D168" s="317">
        <v>5</v>
      </c>
      <c r="E168" s="318">
        <f t="shared" si="23"/>
        <v>16.100000000000001</v>
      </c>
      <c r="F168" s="15"/>
      <c r="G168" s="15">
        <v>102</v>
      </c>
      <c r="H168" s="15">
        <f t="shared" si="24"/>
        <v>1642.2</v>
      </c>
      <c r="J168" s="24"/>
    </row>
    <row r="169" spans="1:15" ht="15.75" customHeight="1">
      <c r="A169" s="288" t="s">
        <v>222</v>
      </c>
      <c r="B169" s="15" t="s">
        <v>220</v>
      </c>
      <c r="C169" s="36">
        <v>17</v>
      </c>
      <c r="D169" s="317"/>
      <c r="E169" s="318">
        <f t="shared" si="23"/>
        <v>17</v>
      </c>
      <c r="F169" s="15"/>
      <c r="G169" s="15">
        <v>77</v>
      </c>
      <c r="H169" s="15">
        <f t="shared" si="24"/>
        <v>1309</v>
      </c>
      <c r="J169" s="188"/>
    </row>
    <row r="170" spans="1:15" ht="15.75" customHeight="1">
      <c r="A170" s="288" t="s">
        <v>223</v>
      </c>
      <c r="B170" s="15" t="s">
        <v>224</v>
      </c>
      <c r="C170" s="36">
        <v>4.0999999999999996</v>
      </c>
      <c r="D170" s="317"/>
      <c r="E170" s="318">
        <f t="shared" si="23"/>
        <v>4.0999999999999996</v>
      </c>
      <c r="F170" s="15"/>
      <c r="G170" s="15">
        <v>196</v>
      </c>
      <c r="H170" s="15">
        <f t="shared" si="24"/>
        <v>803.59999999999991</v>
      </c>
      <c r="J170" s="134"/>
    </row>
    <row r="171" spans="1:15" ht="15.75" customHeight="1">
      <c r="A171" s="288" t="s">
        <v>225</v>
      </c>
      <c r="B171" s="15" t="s">
        <v>224</v>
      </c>
      <c r="C171" s="36">
        <v>50.2</v>
      </c>
      <c r="D171" s="317">
        <v>12.4</v>
      </c>
      <c r="E171" s="318">
        <f t="shared" si="23"/>
        <v>62.6</v>
      </c>
      <c r="F171" s="291"/>
      <c r="G171" s="15">
        <v>140</v>
      </c>
      <c r="H171" s="15">
        <f t="shared" si="24"/>
        <v>8764</v>
      </c>
      <c r="I171" s="265"/>
      <c r="J171" s="265"/>
      <c r="K171" s="265"/>
      <c r="L171" s="265"/>
      <c r="M171" s="265"/>
      <c r="N171" s="265"/>
      <c r="O171" s="265"/>
    </row>
    <row r="172" spans="1:15" ht="15.75" customHeight="1">
      <c r="A172" s="288" t="s">
        <v>226</v>
      </c>
      <c r="B172" s="15" t="s">
        <v>227</v>
      </c>
      <c r="C172" s="36">
        <v>15.100000000000001</v>
      </c>
      <c r="D172" s="317">
        <v>5</v>
      </c>
      <c r="E172" s="318">
        <f t="shared" si="23"/>
        <v>20.100000000000001</v>
      </c>
      <c r="F172" s="291"/>
      <c r="G172" s="15">
        <v>128</v>
      </c>
      <c r="H172" s="15">
        <f t="shared" si="24"/>
        <v>2572.8000000000002</v>
      </c>
      <c r="I172" s="265"/>
      <c r="J172" s="265"/>
      <c r="K172" s="265"/>
      <c r="L172" s="265"/>
      <c r="M172" s="265"/>
      <c r="N172" s="265"/>
      <c r="O172" s="265"/>
    </row>
    <row r="173" spans="1:15" ht="15.75" customHeight="1">
      <c r="A173" s="288" t="s">
        <v>228</v>
      </c>
      <c r="B173" s="15" t="s">
        <v>229</v>
      </c>
      <c r="C173" s="36">
        <v>0</v>
      </c>
      <c r="D173" s="317"/>
      <c r="E173" s="318">
        <f t="shared" si="23"/>
        <v>0</v>
      </c>
      <c r="F173" s="291"/>
      <c r="G173" s="15">
        <v>196</v>
      </c>
      <c r="H173" s="15">
        <f t="shared" si="24"/>
        <v>0</v>
      </c>
      <c r="I173" s="292"/>
      <c r="J173" s="265"/>
      <c r="K173" s="265"/>
      <c r="L173" s="265"/>
      <c r="M173" s="265"/>
      <c r="N173" s="265"/>
      <c r="O173" s="265"/>
    </row>
    <row r="174" spans="1:15" ht="15.75" customHeight="1">
      <c r="A174" s="288" t="s">
        <v>230</v>
      </c>
      <c r="B174" s="15" t="s">
        <v>229</v>
      </c>
      <c r="C174" s="36">
        <v>78.400000000000006</v>
      </c>
      <c r="D174" s="317">
        <v>26</v>
      </c>
      <c r="E174" s="318">
        <f t="shared" si="23"/>
        <v>104.4</v>
      </c>
      <c r="F174" s="291"/>
      <c r="G174" s="15">
        <v>128</v>
      </c>
      <c r="H174" s="15">
        <f t="shared" si="24"/>
        <v>13363.2</v>
      </c>
      <c r="I174" s="293"/>
      <c r="J174" s="265"/>
      <c r="K174" s="265"/>
      <c r="L174" s="265"/>
      <c r="M174" s="265"/>
      <c r="N174" s="265"/>
      <c r="O174" s="265"/>
    </row>
    <row r="175" spans="1:15" ht="15.75" customHeight="1">
      <c r="A175" s="288" t="s">
        <v>231</v>
      </c>
      <c r="B175" s="15" t="s">
        <v>224</v>
      </c>
      <c r="C175" s="36">
        <v>36.099999999999994</v>
      </c>
      <c r="D175" s="317">
        <v>11.8</v>
      </c>
      <c r="E175" s="318">
        <f t="shared" si="23"/>
        <v>47.899999999999991</v>
      </c>
      <c r="F175" s="291"/>
      <c r="G175" s="15">
        <v>140</v>
      </c>
      <c r="H175" s="15">
        <f t="shared" si="24"/>
        <v>6705.9999999999991</v>
      </c>
      <c r="I175" s="293"/>
      <c r="J175" s="265"/>
      <c r="K175" s="265"/>
      <c r="L175" s="265"/>
      <c r="M175" s="265"/>
      <c r="N175" s="265"/>
      <c r="O175" s="265"/>
    </row>
    <row r="176" spans="1:15" ht="15.75" customHeight="1">
      <c r="A176" s="294" t="s">
        <v>232</v>
      </c>
      <c r="B176" s="145" t="s">
        <v>233</v>
      </c>
      <c r="C176" s="36">
        <v>46.900000000000006</v>
      </c>
      <c r="D176" s="317">
        <v>2.9</v>
      </c>
      <c r="E176" s="318">
        <f t="shared" si="23"/>
        <v>49.800000000000004</v>
      </c>
      <c r="F176" s="295"/>
      <c r="G176" s="15">
        <v>140</v>
      </c>
      <c r="H176" s="15">
        <f t="shared" si="24"/>
        <v>6972.0000000000009</v>
      </c>
      <c r="I176" s="1"/>
      <c r="J176" s="265"/>
      <c r="K176" s="265"/>
      <c r="L176" s="265"/>
      <c r="M176" s="265"/>
      <c r="N176" s="265"/>
      <c r="O176" s="265"/>
    </row>
    <row r="177" spans="1:25" ht="15.75" customHeight="1">
      <c r="A177" s="294" t="s">
        <v>173</v>
      </c>
      <c r="B177" s="296" t="s">
        <v>234</v>
      </c>
      <c r="C177" s="36">
        <v>0</v>
      </c>
      <c r="D177" s="317"/>
      <c r="E177" s="318">
        <f t="shared" si="23"/>
        <v>0</v>
      </c>
      <c r="F177" s="297"/>
      <c r="G177" s="15">
        <v>280</v>
      </c>
      <c r="H177" s="15">
        <f t="shared" si="24"/>
        <v>0</v>
      </c>
      <c r="I177" s="1"/>
      <c r="J177" s="265"/>
      <c r="K177" s="265"/>
      <c r="L177" s="265"/>
      <c r="M177" s="265"/>
      <c r="N177" s="265"/>
      <c r="O177" s="265"/>
    </row>
    <row r="178" spans="1:25" ht="15.75" customHeight="1">
      <c r="A178" s="294" t="s">
        <v>450</v>
      </c>
      <c r="B178" s="296" t="s">
        <v>234</v>
      </c>
      <c r="C178" s="36">
        <v>0</v>
      </c>
      <c r="D178" s="317"/>
      <c r="E178" s="318">
        <f t="shared" si="23"/>
        <v>0</v>
      </c>
      <c r="F178" s="297"/>
      <c r="G178" s="15">
        <v>290</v>
      </c>
      <c r="H178" s="15">
        <f>G178*E178</f>
        <v>0</v>
      </c>
      <c r="I178" s="1"/>
      <c r="J178" s="265"/>
      <c r="K178" s="265"/>
      <c r="L178" s="265"/>
      <c r="M178" s="265"/>
      <c r="N178" s="265"/>
      <c r="O178" s="265"/>
    </row>
    <row r="179" spans="1:25" ht="15.75" customHeight="1">
      <c r="I179" s="265"/>
      <c r="J179" s="265"/>
      <c r="K179" s="265"/>
      <c r="L179" s="265"/>
      <c r="M179" s="265"/>
      <c r="N179" s="265"/>
      <c r="O179" s="265"/>
    </row>
    <row r="180" spans="1:25" ht="3.75" customHeight="1">
      <c r="I180" s="265"/>
      <c r="J180" s="265"/>
      <c r="K180" s="265"/>
      <c r="L180" s="265"/>
      <c r="M180" s="265"/>
      <c r="N180" s="265"/>
      <c r="O180" s="265"/>
    </row>
    <row r="181" spans="1:25" ht="15.75" customHeight="1">
      <c r="A181" s="537" t="s">
        <v>676</v>
      </c>
      <c r="B181" s="538" t="s">
        <v>677</v>
      </c>
      <c r="C181" s="539" t="s">
        <v>43</v>
      </c>
      <c r="D181" s="540" t="s">
        <v>678</v>
      </c>
      <c r="E181" s="537" t="s">
        <v>679</v>
      </c>
      <c r="F181" s="319"/>
      <c r="G181" s="319"/>
      <c r="H181" s="319"/>
      <c r="I181" s="319"/>
      <c r="J181" s="319"/>
      <c r="K181" s="319"/>
      <c r="L181" s="319"/>
      <c r="M181" s="319"/>
      <c r="N181" s="319"/>
      <c r="O181" s="319"/>
      <c r="P181" s="319"/>
      <c r="Q181" s="319"/>
      <c r="R181" s="319"/>
      <c r="S181" s="319"/>
      <c r="T181" s="319"/>
      <c r="U181" s="319"/>
      <c r="V181" s="319"/>
      <c r="W181" s="319"/>
      <c r="X181" s="319"/>
      <c r="Y181" s="319"/>
    </row>
    <row r="182" spans="1:25" ht="27" customHeight="1">
      <c r="A182" s="531"/>
      <c r="B182" s="531"/>
      <c r="C182" s="531"/>
      <c r="D182" s="531"/>
      <c r="E182" s="531"/>
      <c r="F182" s="320"/>
      <c r="G182" s="319"/>
      <c r="H182" s="319"/>
      <c r="I182" s="319"/>
      <c r="J182" s="319"/>
      <c r="K182" s="319"/>
      <c r="L182" s="319"/>
      <c r="M182" s="319"/>
      <c r="N182" s="319"/>
      <c r="O182" s="319"/>
      <c r="P182" s="319"/>
      <c r="Q182" s="319"/>
      <c r="R182" s="319"/>
      <c r="S182" s="319"/>
      <c r="T182" s="319"/>
      <c r="U182" s="319"/>
      <c r="V182" s="319"/>
      <c r="W182" s="319"/>
      <c r="X182" s="319"/>
      <c r="Y182" s="319"/>
    </row>
    <row r="183" spans="1:25" ht="15.75" customHeight="1">
      <c r="A183" s="321">
        <v>64126</v>
      </c>
      <c r="B183" s="321">
        <v>64513</v>
      </c>
      <c r="C183" s="322">
        <f>B183-A183</f>
        <v>387</v>
      </c>
      <c r="D183" s="322">
        <v>10.79</v>
      </c>
      <c r="E183" s="323">
        <f>D183*C183</f>
        <v>4175.7299999999996</v>
      </c>
      <c r="F183" s="319"/>
      <c r="G183" s="319"/>
      <c r="H183" s="319"/>
      <c r="I183" s="319"/>
      <c r="J183" s="319"/>
      <c r="K183" s="319"/>
      <c r="L183" s="319"/>
      <c r="M183" s="319"/>
      <c r="N183" s="319"/>
      <c r="O183" s="319"/>
      <c r="P183" s="319"/>
      <c r="Q183" s="319"/>
      <c r="R183" s="319"/>
      <c r="S183" s="319"/>
      <c r="T183" s="319"/>
      <c r="U183" s="319"/>
      <c r="V183" s="319"/>
      <c r="W183" s="319"/>
      <c r="X183" s="319"/>
      <c r="Y183" s="319"/>
    </row>
    <row r="184" spans="1:25" ht="15.75" customHeight="1">
      <c r="A184" s="541"/>
      <c r="B184" s="542"/>
      <c r="C184" s="542"/>
      <c r="D184" s="543"/>
      <c r="E184" s="319"/>
      <c r="F184" s="319"/>
      <c r="G184" s="319"/>
      <c r="H184" s="319"/>
      <c r="I184" s="319"/>
      <c r="J184" s="319"/>
      <c r="K184" s="319"/>
      <c r="L184" s="319"/>
      <c r="M184" s="319"/>
      <c r="N184" s="319"/>
      <c r="O184" s="319"/>
      <c r="P184" s="319"/>
      <c r="Q184" s="319"/>
      <c r="R184" s="319"/>
      <c r="S184" s="319"/>
      <c r="T184" s="319"/>
      <c r="U184" s="319"/>
      <c r="V184" s="319"/>
      <c r="W184" s="319"/>
      <c r="X184" s="319"/>
      <c r="Y184" s="319"/>
    </row>
    <row r="185" spans="1:25" ht="15.75" customHeight="1">
      <c r="A185" s="537" t="s">
        <v>680</v>
      </c>
      <c r="B185" s="537" t="s">
        <v>681</v>
      </c>
      <c r="C185" s="540" t="s">
        <v>43</v>
      </c>
      <c r="D185" s="540" t="s">
        <v>682</v>
      </c>
      <c r="E185" s="537" t="s">
        <v>679</v>
      </c>
      <c r="F185" s="319"/>
      <c r="G185" s="319"/>
      <c r="H185" s="319"/>
      <c r="I185" s="319"/>
      <c r="J185" s="319"/>
      <c r="K185" s="319"/>
      <c r="L185" s="319"/>
      <c r="M185" s="319"/>
      <c r="N185" s="319"/>
      <c r="O185" s="319"/>
      <c r="P185" s="319"/>
      <c r="Q185" s="319"/>
      <c r="R185" s="319"/>
      <c r="S185" s="319"/>
      <c r="T185" s="319"/>
      <c r="U185" s="319"/>
      <c r="V185" s="319"/>
      <c r="W185" s="319"/>
      <c r="X185" s="319"/>
      <c r="Y185" s="319"/>
    </row>
    <row r="186" spans="1:25" ht="28.5" customHeight="1">
      <c r="A186" s="531"/>
      <c r="B186" s="531"/>
      <c r="C186" s="531"/>
      <c r="D186" s="531"/>
      <c r="E186" s="531"/>
      <c r="F186" s="319"/>
      <c r="G186" s="319"/>
      <c r="H186" s="319"/>
      <c r="I186" s="319"/>
      <c r="J186" s="319"/>
      <c r="K186" s="319"/>
      <c r="L186" s="319"/>
      <c r="M186" s="319"/>
      <c r="N186" s="319"/>
      <c r="O186" s="319"/>
      <c r="P186" s="319"/>
      <c r="Q186" s="319"/>
      <c r="R186" s="319"/>
      <c r="S186" s="319"/>
      <c r="T186" s="319"/>
      <c r="U186" s="319"/>
      <c r="V186" s="319"/>
      <c r="W186" s="319"/>
      <c r="X186" s="319"/>
      <c r="Y186" s="319"/>
    </row>
    <row r="187" spans="1:25" ht="23.25" customHeight="1">
      <c r="A187" s="35">
        <v>1785.9891</v>
      </c>
      <c r="B187" s="35">
        <v>1785.9891</v>
      </c>
      <c r="C187" s="324">
        <f>B187-A187</f>
        <v>0</v>
      </c>
      <c r="D187" s="325">
        <v>7.5</v>
      </c>
      <c r="E187" s="326">
        <f>D187*C187</f>
        <v>0</v>
      </c>
      <c r="F187" s="319"/>
      <c r="G187" s="319"/>
      <c r="H187" s="319"/>
      <c r="I187" s="319"/>
      <c r="J187" s="319"/>
      <c r="K187" s="319"/>
      <c r="L187" s="319"/>
      <c r="M187" s="319"/>
      <c r="N187" s="319"/>
      <c r="O187" s="319"/>
      <c r="P187" s="319"/>
      <c r="Q187" s="319"/>
      <c r="R187" s="319"/>
      <c r="S187" s="319"/>
      <c r="T187" s="319"/>
      <c r="U187" s="319"/>
      <c r="V187" s="319"/>
      <c r="W187" s="319"/>
      <c r="X187" s="319"/>
      <c r="Y187" s="319"/>
    </row>
    <row r="188" spans="1:25" ht="15.75" customHeight="1">
      <c r="I188" s="265"/>
      <c r="J188" s="265"/>
      <c r="K188" s="265"/>
      <c r="L188" s="265"/>
      <c r="M188" s="265"/>
      <c r="N188" s="265"/>
      <c r="O188" s="265"/>
    </row>
    <row r="189" spans="1:25" ht="15.75" customHeight="1">
      <c r="I189" s="265"/>
      <c r="J189" s="265"/>
      <c r="K189" s="265"/>
      <c r="L189" s="265"/>
      <c r="M189" s="265"/>
      <c r="N189" s="265"/>
      <c r="O189" s="265"/>
    </row>
    <row r="190" spans="1:25" ht="15.75" customHeight="1">
      <c r="A190" s="181"/>
      <c r="B190" s="181"/>
      <c r="C190" s="298"/>
      <c r="D190" s="181"/>
      <c r="E190" s="299"/>
      <c r="F190" s="298"/>
      <c r="G190" s="300"/>
      <c r="H190" s="181"/>
      <c r="I190" s="265"/>
      <c r="J190" s="265"/>
      <c r="K190" s="265"/>
      <c r="L190" s="265"/>
      <c r="M190" s="265"/>
      <c r="N190" s="265"/>
      <c r="O190" s="265"/>
    </row>
    <row r="191" spans="1:25" ht="15.75" customHeight="1">
      <c r="A191" s="1"/>
      <c r="B191" s="301"/>
      <c r="C191" s="302"/>
      <c r="D191" s="301"/>
      <c r="E191" s="302"/>
      <c r="F191" s="302"/>
      <c r="G191" s="301"/>
      <c r="H191" s="301"/>
      <c r="I191" s="265"/>
      <c r="J191" s="265"/>
      <c r="K191" s="265"/>
      <c r="L191" s="265"/>
      <c r="M191" s="265"/>
      <c r="N191" s="265"/>
      <c r="O191" s="265"/>
    </row>
    <row r="192" spans="1:25" ht="15.75" customHeight="1">
      <c r="A192" s="1"/>
      <c r="B192" s="301"/>
      <c r="C192" s="302"/>
      <c r="D192" s="301"/>
      <c r="E192" s="302"/>
      <c r="F192" s="302"/>
      <c r="G192" s="301"/>
      <c r="H192" s="301"/>
      <c r="I192" s="265"/>
      <c r="J192" s="265"/>
      <c r="K192" s="265"/>
      <c r="L192" s="265"/>
      <c r="M192" s="265"/>
      <c r="N192" s="265"/>
      <c r="O192" s="265"/>
    </row>
    <row r="193" spans="1:15" ht="15.75" customHeight="1">
      <c r="A193" s="1"/>
      <c r="B193" s="301"/>
      <c r="C193" s="302"/>
      <c r="D193" s="301"/>
      <c r="E193" s="302"/>
      <c r="F193" s="302"/>
      <c r="G193" s="301"/>
      <c r="H193" s="301"/>
      <c r="I193" s="1"/>
      <c r="J193" s="1"/>
      <c r="K193" s="1"/>
      <c r="L193" s="1"/>
      <c r="M193" s="1"/>
      <c r="N193" s="1"/>
      <c r="O193" s="265"/>
    </row>
    <row r="194" spans="1:15" ht="15.75" customHeight="1">
      <c r="A194" s="303"/>
      <c r="B194" s="303"/>
      <c r="C194" s="303"/>
      <c r="D194" s="303"/>
      <c r="E194" s="303"/>
      <c r="F194" s="303"/>
      <c r="G194" s="303"/>
      <c r="H194" s="303"/>
      <c r="I194" s="303"/>
      <c r="J194" s="265"/>
      <c r="K194" s="265"/>
      <c r="L194" s="265"/>
      <c r="M194" s="265"/>
      <c r="N194" s="265"/>
      <c r="O194" s="265"/>
    </row>
    <row r="195" spans="1:15" ht="15.75" customHeight="1">
      <c r="A195" s="304"/>
      <c r="B195" s="304"/>
      <c r="C195" s="298"/>
      <c r="D195" s="181"/>
      <c r="E195" s="305"/>
      <c r="F195" s="298"/>
      <c r="G195" s="306"/>
      <c r="H195" s="181"/>
      <c r="I195" s="307"/>
      <c r="J195" s="265"/>
    </row>
    <row r="196" spans="1:15" ht="15.75" customHeight="1">
      <c r="A196" s="1"/>
      <c r="B196" s="301"/>
      <c r="C196" s="304"/>
      <c r="D196" s="301"/>
      <c r="E196" s="301"/>
      <c r="F196" s="304"/>
      <c r="G196" s="302"/>
      <c r="H196" s="308"/>
      <c r="I196" s="309"/>
      <c r="J196" s="265"/>
    </row>
    <row r="197" spans="1:15" ht="15.75" customHeight="1">
      <c r="A197" s="1"/>
      <c r="B197" s="301"/>
      <c r="C197" s="304"/>
      <c r="D197" s="301"/>
      <c r="E197" s="301"/>
      <c r="F197" s="304"/>
      <c r="G197" s="302"/>
      <c r="H197" s="308"/>
      <c r="I197" s="309"/>
      <c r="J197" s="265"/>
    </row>
    <row r="198" spans="1:15" ht="15.75" customHeight="1">
      <c r="A198" s="1"/>
      <c r="B198" s="301"/>
      <c r="C198" s="304"/>
      <c r="D198" s="301"/>
      <c r="E198" s="301"/>
      <c r="F198" s="304"/>
      <c r="G198" s="302"/>
      <c r="H198" s="308"/>
      <c r="I198" s="309"/>
      <c r="J198" s="265"/>
    </row>
    <row r="199" spans="1:15" ht="15.75" customHeight="1">
      <c r="A199" s="1"/>
      <c r="B199" s="301"/>
      <c r="C199" s="304"/>
      <c r="D199" s="301"/>
      <c r="E199" s="301"/>
      <c r="F199" s="304"/>
      <c r="G199" s="302"/>
      <c r="H199" s="308"/>
      <c r="I199" s="309"/>
      <c r="J199" s="265"/>
    </row>
    <row r="200" spans="1:15" ht="15.75" customHeight="1">
      <c r="A200" s="1"/>
      <c r="B200" s="301"/>
      <c r="C200" s="304"/>
      <c r="D200" s="301"/>
      <c r="E200" s="301"/>
      <c r="F200" s="304"/>
      <c r="G200" s="302"/>
      <c r="H200" s="308"/>
      <c r="I200" s="309"/>
      <c r="J200" s="265"/>
    </row>
    <row r="201" spans="1:15" ht="15.75" customHeight="1">
      <c r="A201" s="1"/>
      <c r="B201" s="301"/>
      <c r="C201" s="304"/>
      <c r="D201" s="301"/>
      <c r="E201" s="301"/>
      <c r="F201" s="304"/>
      <c r="G201" s="302"/>
      <c r="H201" s="308"/>
      <c r="I201" s="309"/>
      <c r="J201" s="265"/>
    </row>
    <row r="202" spans="1:15" ht="15.75" customHeight="1">
      <c r="A202" s="1"/>
      <c r="B202" s="301"/>
      <c r="C202" s="304"/>
      <c r="D202" s="301"/>
      <c r="E202" s="301"/>
      <c r="F202" s="304"/>
      <c r="G202" s="302"/>
      <c r="H202" s="308"/>
      <c r="I202" s="309"/>
      <c r="J202" s="265"/>
    </row>
    <row r="203" spans="1:15" ht="15.75" customHeight="1">
      <c r="A203" s="1"/>
      <c r="B203" s="301"/>
      <c r="C203" s="304"/>
      <c r="D203" s="301"/>
      <c r="E203" s="301"/>
      <c r="F203" s="304"/>
      <c r="G203" s="302"/>
      <c r="H203" s="308"/>
      <c r="I203" s="309"/>
      <c r="J203" s="265"/>
    </row>
    <row r="204" spans="1:15" ht="15.75" customHeight="1">
      <c r="A204" s="1"/>
      <c r="B204" s="301"/>
      <c r="C204" s="304"/>
      <c r="D204" s="301"/>
      <c r="E204" s="301"/>
      <c r="F204" s="304"/>
      <c r="G204" s="302"/>
      <c r="H204" s="308"/>
      <c r="I204" s="309"/>
      <c r="J204" s="265"/>
    </row>
    <row r="205" spans="1:15" ht="15.75" customHeight="1">
      <c r="A205" s="1"/>
      <c r="B205" s="301"/>
      <c r="C205" s="304"/>
      <c r="D205" s="301"/>
      <c r="E205" s="301"/>
      <c r="F205" s="304"/>
      <c r="G205" s="302"/>
      <c r="H205" s="308"/>
      <c r="I205" s="309"/>
      <c r="J205" s="265"/>
    </row>
    <row r="206" spans="1:15" ht="15.75" customHeight="1">
      <c r="A206" s="1"/>
      <c r="B206" s="301"/>
      <c r="C206" s="304"/>
      <c r="D206" s="301"/>
      <c r="E206" s="301"/>
      <c r="F206" s="304"/>
      <c r="G206" s="302"/>
      <c r="H206" s="308"/>
      <c r="I206" s="309"/>
      <c r="J206" s="265"/>
    </row>
    <row r="207" spans="1:15" ht="15.75" customHeight="1">
      <c r="A207" s="1"/>
      <c r="B207" s="301"/>
      <c r="C207" s="304"/>
      <c r="D207" s="301"/>
      <c r="E207" s="301"/>
      <c r="F207" s="304"/>
      <c r="G207" s="302"/>
      <c r="H207" s="308"/>
      <c r="I207" s="309"/>
      <c r="J207" s="265"/>
    </row>
    <row r="208" spans="1:15" ht="15.75" customHeight="1">
      <c r="A208" s="1"/>
      <c r="B208" s="301"/>
      <c r="C208" s="304"/>
      <c r="D208" s="301"/>
      <c r="E208" s="301"/>
      <c r="F208" s="304"/>
      <c r="G208" s="302"/>
      <c r="H208" s="308"/>
      <c r="I208" s="309"/>
      <c r="J208" s="265"/>
    </row>
    <row r="209" spans="1:10" ht="15.75" customHeight="1">
      <c r="A209" s="1"/>
      <c r="B209" s="301"/>
      <c r="C209" s="304"/>
      <c r="D209" s="301"/>
      <c r="E209" s="301"/>
      <c r="F209" s="304"/>
      <c r="G209" s="302"/>
      <c r="H209" s="308"/>
      <c r="I209" s="309"/>
      <c r="J209" s="265"/>
    </row>
    <row r="210" spans="1:10" ht="15.75" customHeight="1">
      <c r="A210" s="1"/>
      <c r="B210" s="301"/>
      <c r="C210" s="304"/>
      <c r="D210" s="301"/>
      <c r="E210" s="301"/>
      <c r="F210" s="304"/>
      <c r="G210" s="308"/>
      <c r="H210" s="308"/>
      <c r="I210" s="309"/>
      <c r="J210" s="265"/>
    </row>
    <row r="211" spans="1:10" ht="15.75" customHeight="1">
      <c r="A211" s="1"/>
      <c r="B211" s="301"/>
      <c r="C211" s="304"/>
      <c r="D211" s="301"/>
      <c r="E211" s="301"/>
      <c r="F211" s="304"/>
      <c r="G211" s="302"/>
      <c r="H211" s="308"/>
      <c r="I211" s="309"/>
      <c r="J211" s="265"/>
    </row>
    <row r="212" spans="1:10" ht="15.75" customHeight="1">
      <c r="A212" s="1"/>
      <c r="B212" s="301"/>
      <c r="C212" s="304"/>
      <c r="D212" s="301"/>
      <c r="E212" s="301"/>
      <c r="F212" s="304"/>
      <c r="G212" s="302"/>
      <c r="H212" s="308"/>
      <c r="I212" s="309"/>
      <c r="J212" s="265"/>
    </row>
    <row r="213" spans="1:10" ht="15.75" customHeight="1">
      <c r="A213" s="1"/>
      <c r="B213" s="301"/>
      <c r="C213" s="304"/>
      <c r="D213" s="301"/>
      <c r="E213" s="301"/>
      <c r="F213" s="304"/>
      <c r="G213" s="302"/>
      <c r="H213" s="308"/>
      <c r="I213" s="309"/>
      <c r="J213" s="265"/>
    </row>
    <row r="214" spans="1:10" ht="15.75" customHeight="1">
      <c r="A214" s="1"/>
      <c r="B214" s="301"/>
      <c r="C214" s="304"/>
      <c r="D214" s="301"/>
      <c r="E214" s="301"/>
      <c r="F214" s="304"/>
      <c r="G214" s="302"/>
      <c r="H214" s="308"/>
      <c r="I214" s="309"/>
      <c r="J214" s="265"/>
    </row>
    <row r="215" spans="1:10" ht="15.75" customHeight="1">
      <c r="A215" s="1"/>
      <c r="B215" s="301"/>
      <c r="C215" s="304"/>
      <c r="D215" s="301"/>
      <c r="E215" s="301"/>
      <c r="F215" s="304"/>
      <c r="G215" s="302"/>
      <c r="H215" s="308"/>
      <c r="I215" s="309"/>
      <c r="J215" s="265"/>
    </row>
    <row r="216" spans="1:10" ht="15.75" customHeight="1">
      <c r="A216" s="1"/>
      <c r="B216" s="301"/>
      <c r="C216" s="304"/>
      <c r="D216" s="301"/>
      <c r="E216" s="301"/>
      <c r="F216" s="304"/>
      <c r="G216" s="302"/>
      <c r="H216" s="308"/>
      <c r="I216" s="309"/>
      <c r="J216" s="265"/>
    </row>
    <row r="217" spans="1:10" ht="15.75" customHeight="1">
      <c r="A217" s="1"/>
      <c r="B217" s="301"/>
      <c r="C217" s="304"/>
      <c r="D217" s="301"/>
      <c r="E217" s="301"/>
      <c r="F217" s="304"/>
      <c r="G217" s="302"/>
      <c r="H217" s="308"/>
      <c r="I217" s="309"/>
      <c r="J217" s="265"/>
    </row>
    <row r="218" spans="1:10" ht="15.75" customHeight="1">
      <c r="A218" s="310"/>
      <c r="B218" s="301"/>
      <c r="C218" s="304"/>
      <c r="D218" s="301"/>
      <c r="E218" s="301"/>
      <c r="F218" s="304"/>
      <c r="G218" s="302"/>
      <c r="H218" s="308"/>
      <c r="I218" s="309"/>
      <c r="J218" s="265"/>
    </row>
    <row r="219" spans="1:10" ht="15.75" customHeight="1">
      <c r="A219" s="310"/>
      <c r="B219" s="301"/>
      <c r="C219" s="304"/>
      <c r="D219" s="301"/>
      <c r="E219" s="301"/>
      <c r="F219" s="304"/>
      <c r="G219" s="302"/>
      <c r="H219" s="308"/>
      <c r="I219" s="309"/>
      <c r="J219" s="265"/>
    </row>
    <row r="220" spans="1:10" ht="15.75" customHeight="1">
      <c r="A220" s="310"/>
      <c r="B220" s="301"/>
      <c r="C220" s="304"/>
      <c r="D220" s="301"/>
      <c r="E220" s="301"/>
      <c r="F220" s="304"/>
      <c r="G220" s="302"/>
      <c r="H220" s="308"/>
      <c r="I220" s="309"/>
      <c r="J220" s="265"/>
    </row>
    <row r="221" spans="1:10" ht="15.75" customHeight="1">
      <c r="A221" s="1"/>
      <c r="B221" s="301"/>
      <c r="C221" s="301"/>
      <c r="D221" s="301"/>
      <c r="E221" s="301"/>
      <c r="F221" s="301"/>
      <c r="G221" s="302"/>
      <c r="H221" s="308"/>
      <c r="I221" s="308"/>
      <c r="J221" s="265"/>
    </row>
    <row r="222" spans="1:10" ht="15.75" customHeight="1">
      <c r="A222" s="1"/>
      <c r="B222" s="301"/>
      <c r="C222" s="1"/>
      <c r="D222" s="1"/>
      <c r="E222" s="1"/>
      <c r="F222" s="1"/>
      <c r="G222" s="1"/>
      <c r="H222" s="1"/>
      <c r="I222" s="1"/>
      <c r="J222" s="265"/>
    </row>
    <row r="223" spans="1:10" ht="15.75" customHeight="1">
      <c r="A223" s="181"/>
      <c r="B223" s="181"/>
      <c r="C223" s="298"/>
      <c r="D223" s="181"/>
      <c r="E223" s="299"/>
      <c r="F223" s="298"/>
      <c r="G223" s="181"/>
      <c r="H223" s="311"/>
      <c r="I223" s="311"/>
      <c r="J223" s="265"/>
    </row>
    <row r="224" spans="1:10" ht="15.75" customHeight="1">
      <c r="A224" s="312"/>
      <c r="B224" s="301"/>
      <c r="C224" s="304"/>
      <c r="D224" s="301"/>
      <c r="E224" s="1"/>
      <c r="F224" s="304"/>
      <c r="G224" s="1"/>
      <c r="H224" s="313"/>
      <c r="I224" s="533"/>
      <c r="J224" s="265"/>
    </row>
    <row r="225" spans="1:10" ht="15.75" customHeight="1">
      <c r="A225" s="1"/>
      <c r="B225" s="301"/>
      <c r="C225" s="304"/>
      <c r="D225" s="301"/>
      <c r="E225" s="301"/>
      <c r="F225" s="304"/>
      <c r="G225" s="302"/>
      <c r="H225" s="308"/>
      <c r="I225" s="522"/>
      <c r="J225" s="265"/>
    </row>
    <row r="226" spans="1:10" ht="15.75" customHeight="1">
      <c r="A226" s="310"/>
      <c r="B226" s="301"/>
      <c r="C226" s="304"/>
      <c r="D226" s="301"/>
      <c r="E226" s="301"/>
      <c r="F226" s="304"/>
      <c r="G226" s="302"/>
      <c r="H226" s="308"/>
      <c r="I226" s="522"/>
      <c r="J226" s="265"/>
    </row>
    <row r="227" spans="1:10" ht="15.75" customHeight="1">
      <c r="A227" s="310"/>
      <c r="B227" s="301"/>
      <c r="C227" s="304"/>
      <c r="D227" s="301"/>
      <c r="E227" s="301"/>
      <c r="F227" s="304"/>
      <c r="G227" s="302"/>
      <c r="H227" s="308"/>
      <c r="I227" s="1"/>
      <c r="J227" s="265"/>
    </row>
    <row r="228" spans="1:10" ht="15.75" customHeight="1">
      <c r="A228" s="1"/>
      <c r="B228" s="301"/>
      <c r="C228" s="304"/>
      <c r="D228" s="301"/>
      <c r="E228" s="1"/>
      <c r="F228" s="304"/>
      <c r="G228" s="1"/>
      <c r="H228" s="313"/>
      <c r="I228" s="1"/>
      <c r="J228" s="265"/>
    </row>
    <row r="229" spans="1:10" ht="15.75" customHeight="1">
      <c r="A229" s="312"/>
      <c r="B229" s="301"/>
      <c r="C229" s="304"/>
      <c r="D229" s="301"/>
      <c r="E229" s="1"/>
      <c r="F229" s="304"/>
      <c r="G229" s="1"/>
      <c r="H229" s="313"/>
      <c r="I229" s="1"/>
      <c r="J229" s="265"/>
    </row>
    <row r="230" spans="1:10" ht="15.75" customHeight="1">
      <c r="A230" s="312"/>
      <c r="B230" s="301"/>
      <c r="C230" s="304"/>
      <c r="D230" s="301"/>
      <c r="E230" s="1"/>
      <c r="F230" s="304"/>
      <c r="G230" s="1"/>
      <c r="H230" s="313"/>
      <c r="I230" s="1"/>
      <c r="J230" s="265"/>
    </row>
    <row r="231" spans="1:10" ht="15.75" customHeight="1">
      <c r="A231" s="1"/>
      <c r="B231" s="301"/>
      <c r="C231" s="304"/>
      <c r="D231" s="301"/>
      <c r="E231" s="1"/>
      <c r="F231" s="304"/>
      <c r="G231" s="301"/>
      <c r="H231" s="313"/>
      <c r="I231" s="1"/>
      <c r="J231" s="265"/>
    </row>
    <row r="232" spans="1:10" ht="15.75" customHeight="1">
      <c r="A232" s="1"/>
      <c r="B232" s="301"/>
      <c r="C232" s="304"/>
      <c r="D232" s="301"/>
      <c r="E232" s="1"/>
      <c r="F232" s="304"/>
      <c r="G232" s="1"/>
      <c r="H232" s="313"/>
      <c r="I232" s="1"/>
      <c r="J232" s="265"/>
    </row>
    <row r="233" spans="1:10" ht="15.75" customHeight="1">
      <c r="A233" s="1"/>
      <c r="B233" s="301"/>
      <c r="C233" s="304"/>
      <c r="D233" s="301"/>
      <c r="E233" s="1"/>
      <c r="F233" s="304"/>
      <c r="G233" s="1"/>
      <c r="H233" s="313"/>
      <c r="I233" s="1"/>
      <c r="J233" s="265"/>
    </row>
    <row r="234" spans="1:10" ht="15.75" customHeight="1">
      <c r="A234" s="1"/>
      <c r="B234" s="301"/>
      <c r="C234" s="304"/>
      <c r="D234" s="301"/>
      <c r="E234" s="1"/>
      <c r="F234" s="304"/>
      <c r="G234" s="1"/>
      <c r="H234" s="313"/>
      <c r="I234" s="1"/>
      <c r="J234" s="265"/>
    </row>
    <row r="235" spans="1:10" ht="15.75" customHeight="1">
      <c r="A235" s="1"/>
      <c r="B235" s="301"/>
      <c r="C235" s="304"/>
      <c r="D235" s="301"/>
      <c r="E235" s="301"/>
      <c r="F235" s="304"/>
      <c r="G235" s="301"/>
      <c r="H235" s="313"/>
      <c r="I235" s="1"/>
      <c r="J235" s="265"/>
    </row>
    <row r="236" spans="1:10" ht="15.75" customHeight="1">
      <c r="A236" s="1"/>
      <c r="B236" s="301"/>
      <c r="C236" s="304"/>
      <c r="D236" s="301"/>
      <c r="E236" s="301"/>
      <c r="F236" s="304"/>
      <c r="G236" s="301"/>
      <c r="H236" s="313"/>
      <c r="I236" s="1"/>
      <c r="J236" s="265"/>
    </row>
    <row r="237" spans="1:10" ht="15.75" customHeight="1">
      <c r="A237" s="1"/>
      <c r="B237" s="301"/>
      <c r="C237" s="304"/>
      <c r="D237" s="301"/>
      <c r="E237" s="1"/>
      <c r="F237" s="304"/>
      <c r="G237" s="301"/>
      <c r="H237" s="313"/>
      <c r="I237" s="1"/>
      <c r="J237" s="265"/>
    </row>
    <row r="238" spans="1:10" ht="15.75" customHeight="1">
      <c r="A238" s="1"/>
      <c r="B238" s="301"/>
      <c r="C238" s="304"/>
      <c r="D238" s="301"/>
      <c r="E238" s="1"/>
      <c r="F238" s="304"/>
      <c r="G238" s="301"/>
      <c r="H238" s="313"/>
      <c r="I238" s="1"/>
      <c r="J238" s="265"/>
    </row>
    <row r="239" spans="1:10" ht="15.75" customHeight="1">
      <c r="A239" s="1"/>
      <c r="B239" s="301"/>
      <c r="C239" s="304"/>
      <c r="D239" s="301"/>
      <c r="E239" s="1"/>
      <c r="F239" s="304"/>
      <c r="G239" s="301"/>
      <c r="H239" s="313"/>
      <c r="I239" s="1"/>
      <c r="J239" s="265"/>
    </row>
    <row r="240" spans="1:10" ht="15.75" customHeight="1">
      <c r="A240" s="1"/>
      <c r="B240" s="301"/>
      <c r="C240" s="304"/>
      <c r="D240" s="301"/>
      <c r="E240" s="1"/>
      <c r="F240" s="304"/>
      <c r="G240" s="301"/>
      <c r="H240" s="313"/>
      <c r="I240" s="1"/>
      <c r="J240" s="265"/>
    </row>
    <row r="241" spans="1:10" ht="15.75" customHeight="1">
      <c r="A241" s="1"/>
      <c r="B241" s="301"/>
      <c r="C241" s="304"/>
      <c r="D241" s="301"/>
      <c r="E241" s="1"/>
      <c r="F241" s="304"/>
      <c r="G241" s="301"/>
      <c r="H241" s="313"/>
      <c r="I241" s="1"/>
      <c r="J241" s="265"/>
    </row>
    <row r="242" spans="1:10" ht="15.75" customHeight="1">
      <c r="A242" s="1"/>
      <c r="B242" s="301"/>
      <c r="C242" s="304"/>
      <c r="D242" s="301"/>
      <c r="E242" s="1"/>
      <c r="F242" s="304"/>
      <c r="G242" s="301"/>
      <c r="H242" s="313"/>
      <c r="I242" s="1"/>
      <c r="J242" s="265"/>
    </row>
    <row r="243" spans="1:10" ht="15.75" customHeight="1">
      <c r="A243" s="1"/>
      <c r="B243" s="301"/>
      <c r="C243" s="304"/>
      <c r="D243" s="301"/>
      <c r="E243" s="1"/>
      <c r="F243" s="304"/>
      <c r="G243" s="301"/>
      <c r="H243" s="313"/>
      <c r="I243" s="1"/>
      <c r="J243" s="265"/>
    </row>
    <row r="244" spans="1:10" ht="15.75" customHeight="1">
      <c r="A244" s="1"/>
      <c r="B244" s="301"/>
      <c r="C244" s="304"/>
      <c r="D244" s="301"/>
      <c r="E244" s="1"/>
      <c r="F244" s="304"/>
      <c r="G244" s="301"/>
      <c r="H244" s="313"/>
      <c r="I244" s="1"/>
      <c r="J244" s="265"/>
    </row>
    <row r="245" spans="1:10" ht="15.75" customHeight="1">
      <c r="A245" s="1"/>
      <c r="B245" s="301"/>
      <c r="C245" s="304"/>
      <c r="D245" s="301"/>
      <c r="E245" s="301"/>
      <c r="F245" s="304"/>
      <c r="G245" s="301"/>
      <c r="H245" s="313"/>
      <c r="I245" s="1"/>
      <c r="J245" s="265"/>
    </row>
    <row r="246" spans="1:10" ht="15.75" customHeight="1">
      <c r="A246" s="1"/>
      <c r="B246" s="301"/>
      <c r="C246" s="304"/>
      <c r="D246" s="301"/>
      <c r="E246" s="1"/>
      <c r="F246" s="304"/>
      <c r="G246" s="301"/>
      <c r="H246" s="313"/>
      <c r="I246" s="1"/>
      <c r="J246" s="265"/>
    </row>
    <row r="247" spans="1:10" ht="15.75" customHeight="1">
      <c r="A247" s="1"/>
      <c r="B247" s="301"/>
      <c r="C247" s="304"/>
      <c r="D247" s="301"/>
      <c r="E247" s="1"/>
      <c r="F247" s="304"/>
      <c r="G247" s="301"/>
      <c r="H247" s="313"/>
      <c r="I247" s="1"/>
      <c r="J247" s="265"/>
    </row>
    <row r="248" spans="1:10" ht="15.75" customHeight="1">
      <c r="A248" s="1"/>
      <c r="B248" s="301"/>
      <c r="C248" s="304"/>
      <c r="D248" s="301"/>
      <c r="E248" s="1"/>
      <c r="F248" s="304"/>
      <c r="G248" s="301"/>
      <c r="H248" s="313"/>
      <c r="I248" s="1"/>
      <c r="J248" s="265"/>
    </row>
    <row r="249" spans="1:10" ht="15.75" customHeight="1">
      <c r="A249" s="1"/>
      <c r="B249" s="301"/>
      <c r="C249" s="304"/>
      <c r="D249" s="301"/>
      <c r="E249" s="1"/>
      <c r="F249" s="304"/>
      <c r="G249" s="301"/>
      <c r="H249" s="313"/>
      <c r="I249" s="1"/>
      <c r="J249" s="265"/>
    </row>
    <row r="250" spans="1:10" ht="15.75" customHeight="1">
      <c r="A250" s="1"/>
      <c r="B250" s="301"/>
      <c r="C250" s="304"/>
      <c r="D250" s="301"/>
      <c r="E250" s="1"/>
      <c r="F250" s="304"/>
      <c r="G250" s="301"/>
      <c r="H250" s="313"/>
      <c r="I250" s="1"/>
      <c r="J250" s="265"/>
    </row>
    <row r="251" spans="1:10" ht="15.75" customHeight="1">
      <c r="A251" s="1"/>
      <c r="B251" s="301"/>
      <c r="C251" s="304"/>
      <c r="D251" s="301"/>
      <c r="E251" s="1"/>
      <c r="F251" s="304"/>
      <c r="G251" s="301"/>
      <c r="H251" s="313"/>
      <c r="I251" s="1"/>
      <c r="J251" s="265"/>
    </row>
    <row r="252" spans="1:10" ht="15.75" customHeight="1">
      <c r="A252" s="1"/>
      <c r="B252" s="301"/>
      <c r="C252" s="304"/>
      <c r="D252" s="301"/>
      <c r="E252" s="1"/>
      <c r="F252" s="304"/>
      <c r="G252" s="301"/>
      <c r="H252" s="313"/>
      <c r="I252" s="1"/>
      <c r="J252" s="265"/>
    </row>
    <row r="253" spans="1:10" ht="15.75" customHeight="1">
      <c r="A253" s="1"/>
      <c r="B253" s="301"/>
      <c r="C253" s="304"/>
      <c r="D253" s="301"/>
      <c r="E253" s="1"/>
      <c r="F253" s="304"/>
      <c r="G253" s="301"/>
      <c r="H253" s="313"/>
      <c r="I253" s="1"/>
      <c r="J253" s="265"/>
    </row>
    <row r="254" spans="1:10" ht="15.75" customHeight="1">
      <c r="A254" s="1"/>
      <c r="B254" s="301"/>
      <c r="C254" s="304"/>
      <c r="D254" s="301"/>
      <c r="E254" s="1"/>
      <c r="F254" s="304"/>
      <c r="G254" s="301"/>
      <c r="H254" s="313"/>
      <c r="I254" s="1"/>
      <c r="J254" s="265"/>
    </row>
    <row r="255" spans="1:10" ht="15.75" customHeight="1">
      <c r="A255" s="1"/>
      <c r="B255" s="301"/>
      <c r="C255" s="304"/>
      <c r="D255" s="301"/>
      <c r="E255" s="1"/>
      <c r="F255" s="304"/>
      <c r="G255" s="301"/>
      <c r="H255" s="313"/>
      <c r="I255" s="1"/>
      <c r="J255" s="265"/>
    </row>
    <row r="256" spans="1:10" ht="15.75" customHeight="1">
      <c r="A256" s="1"/>
      <c r="B256" s="301"/>
      <c r="C256" s="304"/>
      <c r="D256" s="301"/>
      <c r="E256" s="1"/>
      <c r="F256" s="304"/>
      <c r="G256" s="301"/>
      <c r="H256" s="313"/>
      <c r="I256" s="1"/>
      <c r="J256" s="265"/>
    </row>
    <row r="257" spans="1:10" ht="15.75" customHeight="1">
      <c r="A257" s="1"/>
      <c r="B257" s="301"/>
      <c r="C257" s="304"/>
      <c r="D257" s="301"/>
      <c r="E257" s="1"/>
      <c r="F257" s="304"/>
      <c r="G257" s="301"/>
      <c r="H257" s="313"/>
      <c r="I257" s="1"/>
      <c r="J257" s="265"/>
    </row>
    <row r="258" spans="1:10" ht="15.75" customHeight="1">
      <c r="A258" s="1"/>
      <c r="B258" s="301"/>
      <c r="C258" s="304"/>
      <c r="D258" s="301"/>
      <c r="E258" s="1"/>
      <c r="F258" s="304"/>
      <c r="G258" s="301"/>
      <c r="H258" s="313"/>
      <c r="I258" s="1"/>
      <c r="J258" s="265"/>
    </row>
    <row r="259" spans="1:10" ht="15.75" customHeight="1">
      <c r="A259" s="312"/>
      <c r="B259" s="301"/>
      <c r="C259" s="304"/>
      <c r="D259" s="301"/>
      <c r="E259" s="1"/>
      <c r="F259" s="304"/>
      <c r="G259" s="301"/>
      <c r="H259" s="313"/>
      <c r="I259" s="1"/>
      <c r="J259" s="265"/>
    </row>
    <row r="260" spans="1:10" ht="15.75" customHeight="1">
      <c r="A260" s="312"/>
      <c r="B260" s="301"/>
      <c r="C260" s="304"/>
      <c r="D260" s="301"/>
      <c r="E260" s="1"/>
      <c r="F260" s="304"/>
      <c r="G260" s="301"/>
      <c r="H260" s="313"/>
      <c r="I260" s="1"/>
      <c r="J260" s="265"/>
    </row>
    <row r="261" spans="1:10" ht="15.75" customHeight="1">
      <c r="A261" s="1"/>
      <c r="B261" s="301"/>
      <c r="C261" s="304"/>
      <c r="D261" s="301"/>
      <c r="E261" s="1"/>
      <c r="F261" s="304"/>
      <c r="G261" s="301"/>
      <c r="H261" s="313"/>
      <c r="I261" s="1"/>
      <c r="J261" s="265"/>
    </row>
    <row r="262" spans="1:10" ht="15.75" customHeight="1">
      <c r="A262" s="1"/>
      <c r="B262" s="301"/>
      <c r="C262" s="304"/>
      <c r="D262" s="301"/>
      <c r="E262" s="1"/>
      <c r="F262" s="304"/>
      <c r="G262" s="301"/>
      <c r="H262" s="313"/>
      <c r="I262" s="1"/>
      <c r="J262" s="265"/>
    </row>
    <row r="263" spans="1:10" ht="15.75" customHeight="1">
      <c r="A263" s="312"/>
      <c r="B263" s="301"/>
      <c r="C263" s="304"/>
      <c r="D263" s="301"/>
      <c r="E263" s="1"/>
      <c r="F263" s="304"/>
      <c r="G263" s="301"/>
      <c r="H263" s="313"/>
      <c r="I263" s="1"/>
      <c r="J263" s="265"/>
    </row>
    <row r="264" spans="1:10" ht="15.75" customHeight="1">
      <c r="A264" s="1"/>
      <c r="B264" s="301"/>
      <c r="C264" s="304"/>
      <c r="D264" s="301"/>
      <c r="E264" s="1"/>
      <c r="F264" s="304"/>
      <c r="G264" s="301"/>
      <c r="H264" s="313"/>
      <c r="I264" s="1"/>
      <c r="J264" s="265"/>
    </row>
    <row r="265" spans="1:10" ht="15.75" customHeight="1">
      <c r="A265" s="1"/>
      <c r="B265" s="301"/>
      <c r="C265" s="304"/>
      <c r="D265" s="301"/>
      <c r="E265" s="1"/>
      <c r="F265" s="304"/>
      <c r="G265" s="301"/>
      <c r="H265" s="313"/>
      <c r="I265" s="1"/>
      <c r="J265" s="265"/>
    </row>
    <row r="266" spans="1:10" ht="15.75" customHeight="1">
      <c r="A266" s="1"/>
      <c r="B266" s="301"/>
      <c r="C266" s="304"/>
      <c r="D266" s="301"/>
      <c r="E266" s="1"/>
      <c r="F266" s="304"/>
      <c r="G266" s="301"/>
      <c r="H266" s="313"/>
      <c r="I266" s="1"/>
      <c r="J266" s="265"/>
    </row>
    <row r="267" spans="1:10" ht="15.75" customHeight="1">
      <c r="A267" s="1"/>
      <c r="B267" s="301"/>
      <c r="C267" s="304"/>
      <c r="D267" s="301"/>
      <c r="E267" s="1"/>
      <c r="F267" s="314"/>
      <c r="G267" s="1"/>
      <c r="H267" s="313"/>
      <c r="I267" s="1"/>
      <c r="J267" s="265"/>
    </row>
    <row r="268" spans="1:10" ht="15.75" customHeight="1">
      <c r="A268" s="303"/>
      <c r="B268" s="303"/>
      <c r="C268" s="303"/>
      <c r="D268" s="303"/>
      <c r="E268" s="303"/>
      <c r="F268" s="303"/>
      <c r="G268" s="303"/>
      <c r="H268" s="303"/>
      <c r="I268" s="303"/>
      <c r="J268" s="265"/>
    </row>
    <row r="269" spans="1:10" ht="15.75" customHeight="1">
      <c r="A269" s="303"/>
      <c r="B269" s="303"/>
      <c r="C269" s="303"/>
      <c r="D269" s="303"/>
      <c r="E269" s="303"/>
      <c r="F269" s="303"/>
      <c r="G269" s="303"/>
      <c r="H269" s="303"/>
      <c r="I269" s="303"/>
      <c r="J269" s="265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5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5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5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5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5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5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5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5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5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5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5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5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5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5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5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65"/>
    </row>
    <row r="286" spans="1:1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265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65"/>
    </row>
    <row r="288" spans="1:1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265"/>
    </row>
    <row r="289" spans="1:1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265"/>
    </row>
    <row r="290" spans="1:1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265"/>
    </row>
    <row r="291" spans="1:10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265"/>
    </row>
    <row r="292" spans="1:10" ht="15.75" customHeight="1"/>
    <row r="293" spans="1:10" ht="15.75" customHeight="1"/>
    <row r="294" spans="1:10" ht="15.75" customHeight="1"/>
    <row r="295" spans="1:10" ht="15.75" customHeight="1"/>
    <row r="296" spans="1:10" ht="15.75" customHeight="1"/>
    <row r="297" spans="1:10" ht="15.75" customHeight="1"/>
    <row r="298" spans="1:10" ht="15.75" customHeight="1"/>
    <row r="299" spans="1:10" ht="15.75" customHeight="1"/>
    <row r="300" spans="1:10" ht="15.75" customHeight="1"/>
    <row r="301" spans="1:10" ht="15.75" customHeight="1"/>
    <row r="302" spans="1:10" ht="15.75" customHeight="1"/>
    <row r="303" spans="1:10" ht="15.75" customHeight="1"/>
    <row r="304" spans="1:10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17">
    <mergeCell ref="A181:A182"/>
    <mergeCell ref="B181:B182"/>
    <mergeCell ref="E181:E182"/>
    <mergeCell ref="E185:E186"/>
    <mergeCell ref="I224:I226"/>
    <mergeCell ref="C181:C182"/>
    <mergeCell ref="D181:D182"/>
    <mergeCell ref="A184:D184"/>
    <mergeCell ref="A185:A186"/>
    <mergeCell ref="B185:B186"/>
    <mergeCell ref="C185:C186"/>
    <mergeCell ref="D185:D186"/>
    <mergeCell ref="A2:K2"/>
    <mergeCell ref="A36:G36"/>
    <mergeCell ref="A41:G41"/>
    <mergeCell ref="F72:H72"/>
    <mergeCell ref="A132:H132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Y1010"/>
  <sheetViews>
    <sheetView workbookViewId="0"/>
  </sheetViews>
  <sheetFormatPr defaultColWidth="14.42578125" defaultRowHeight="15" customHeight="1"/>
  <cols>
    <col min="1" max="1" width="50.28515625" customWidth="1"/>
    <col min="2" max="2" width="16.8554687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8.140625" customWidth="1"/>
    <col min="12" max="12" width="13.28515625" customWidth="1"/>
    <col min="13" max="26" width="8.85546875" customWidth="1"/>
  </cols>
  <sheetData>
    <row r="2" spans="1:12" ht="24">
      <c r="A2" s="521" t="s">
        <v>0</v>
      </c>
      <c r="B2" s="522"/>
      <c r="C2" s="522"/>
      <c r="D2" s="522"/>
      <c r="E2" s="522"/>
      <c r="F2" s="522"/>
      <c r="G2" s="522"/>
      <c r="H2" s="522"/>
      <c r="I2" s="522"/>
      <c r="J2" s="522"/>
      <c r="K2" s="522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1417</v>
      </c>
      <c r="B4" s="19" t="s">
        <v>14</v>
      </c>
      <c r="C4" s="11">
        <v>1</v>
      </c>
      <c r="D4" s="12">
        <v>0</v>
      </c>
      <c r="E4" s="13"/>
      <c r="F4" s="14"/>
      <c r="G4" s="12">
        <f t="shared" ref="G4:G33" si="0">D4+E4-F4</f>
        <v>0</v>
      </c>
      <c r="H4" s="14">
        <v>1</v>
      </c>
      <c r="I4" s="15">
        <f t="shared" ref="I4:I33" si="1">C4*G4*H4</f>
        <v>0</v>
      </c>
      <c r="J4" s="16">
        <v>0</v>
      </c>
      <c r="K4" s="17">
        <v>190</v>
      </c>
      <c r="L4" s="17">
        <f t="shared" ref="L4:L33" si="2">J4*K4</f>
        <v>0</v>
      </c>
    </row>
    <row r="5" spans="1:12">
      <c r="A5" s="9" t="s">
        <v>1418</v>
      </c>
      <c r="B5" s="19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1419</v>
      </c>
      <c r="B6" s="19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1420</v>
      </c>
      <c r="B7" s="19" t="s">
        <v>16</v>
      </c>
      <c r="C7" s="11">
        <v>1</v>
      </c>
      <c r="D7" s="12">
        <v>0</v>
      </c>
      <c r="E7" s="13"/>
      <c r="F7" s="14"/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1421</v>
      </c>
      <c r="B8" s="19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1422</v>
      </c>
      <c r="B9" s="19" t="s">
        <v>16</v>
      </c>
      <c r="C9" s="11">
        <v>0.5</v>
      </c>
      <c r="D9" s="12">
        <v>480</v>
      </c>
      <c r="E9" s="13"/>
      <c r="F9" s="14"/>
      <c r="G9" s="12">
        <f t="shared" si="0"/>
        <v>480</v>
      </c>
      <c r="H9" s="14">
        <v>10</v>
      </c>
      <c r="I9" s="15">
        <f t="shared" si="1"/>
        <v>2400</v>
      </c>
      <c r="J9" s="16">
        <f t="shared" si="3"/>
        <v>4800</v>
      </c>
      <c r="K9" s="17">
        <v>87.5</v>
      </c>
      <c r="L9" s="17">
        <f t="shared" si="2"/>
        <v>420000</v>
      </c>
    </row>
    <row r="10" spans="1:12">
      <c r="A10" s="9" t="s">
        <v>1423</v>
      </c>
      <c r="B10" s="19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1424</v>
      </c>
      <c r="B11" s="19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1425</v>
      </c>
      <c r="B12" s="19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1426</v>
      </c>
      <c r="B13" s="19" t="s">
        <v>16</v>
      </c>
      <c r="C13" s="11">
        <v>1</v>
      </c>
      <c r="D13" s="12">
        <v>0</v>
      </c>
      <c r="E13" s="13"/>
      <c r="F13" s="14"/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1427</v>
      </c>
      <c r="B14" s="19" t="s">
        <v>26</v>
      </c>
      <c r="C14" s="11">
        <v>0.2</v>
      </c>
      <c r="D14" s="12">
        <v>480</v>
      </c>
      <c r="E14" s="13">
        <v>80</v>
      </c>
      <c r="F14" s="14">
        <v>320</v>
      </c>
      <c r="G14" s="12">
        <f t="shared" si="0"/>
        <v>240</v>
      </c>
      <c r="H14" s="14">
        <v>18</v>
      </c>
      <c r="I14" s="15">
        <f t="shared" si="1"/>
        <v>864</v>
      </c>
      <c r="J14" s="16">
        <f t="shared" si="4"/>
        <v>4320</v>
      </c>
      <c r="K14" s="17">
        <v>68</v>
      </c>
      <c r="L14" s="17">
        <f t="shared" si="2"/>
        <v>293760</v>
      </c>
    </row>
    <row r="15" spans="1:12">
      <c r="A15" s="9" t="s">
        <v>1428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90">
        <v>0</v>
      </c>
      <c r="L15" s="17">
        <f t="shared" si="2"/>
        <v>0</v>
      </c>
    </row>
    <row r="16" spans="1:12" ht="17.25" customHeight="1">
      <c r="A16" s="21" t="s">
        <v>1429</v>
      </c>
      <c r="B16" s="19" t="s">
        <v>26</v>
      </c>
      <c r="C16" s="11">
        <v>0.2</v>
      </c>
      <c r="D16" s="12">
        <v>144</v>
      </c>
      <c r="E16" s="22"/>
      <c r="F16" s="14"/>
      <c r="G16" s="12">
        <f t="shared" si="0"/>
        <v>144</v>
      </c>
      <c r="H16" s="14">
        <v>18</v>
      </c>
      <c r="I16" s="15">
        <f t="shared" si="1"/>
        <v>518.4</v>
      </c>
      <c r="J16" s="16">
        <f t="shared" ref="J16:J19" si="5">H16*G16</f>
        <v>2592</v>
      </c>
      <c r="K16" s="17">
        <v>70</v>
      </c>
      <c r="L16" s="17">
        <f t="shared" si="2"/>
        <v>181440</v>
      </c>
    </row>
    <row r="17" spans="1:12">
      <c r="A17" s="21" t="s">
        <v>1430</v>
      </c>
      <c r="B17" s="19" t="s">
        <v>26</v>
      </c>
      <c r="C17" s="11">
        <v>0.2</v>
      </c>
      <c r="D17" s="12">
        <v>480</v>
      </c>
      <c r="E17" s="22">
        <v>320</v>
      </c>
      <c r="F17" s="14">
        <v>320</v>
      </c>
      <c r="G17" s="12">
        <f t="shared" si="0"/>
        <v>480</v>
      </c>
      <c r="H17" s="14">
        <v>18</v>
      </c>
      <c r="I17" s="15">
        <f t="shared" si="1"/>
        <v>1728</v>
      </c>
      <c r="J17" s="16">
        <f t="shared" si="5"/>
        <v>8640</v>
      </c>
      <c r="K17" s="17">
        <v>94.1</v>
      </c>
      <c r="L17" s="17">
        <f t="shared" si="2"/>
        <v>813024</v>
      </c>
    </row>
    <row r="18" spans="1:12">
      <c r="A18" s="9" t="s">
        <v>1431</v>
      </c>
      <c r="B18" s="19" t="s">
        <v>26</v>
      </c>
      <c r="C18" s="11">
        <v>0.2</v>
      </c>
      <c r="D18" s="23">
        <v>124</v>
      </c>
      <c r="E18" s="13"/>
      <c r="F18" s="14"/>
      <c r="G18" s="12">
        <f t="shared" si="0"/>
        <v>124</v>
      </c>
      <c r="H18" s="14">
        <v>18</v>
      </c>
      <c r="I18" s="15">
        <f t="shared" si="1"/>
        <v>446.40000000000003</v>
      </c>
      <c r="J18" s="16">
        <f t="shared" si="5"/>
        <v>2232</v>
      </c>
      <c r="K18" s="17">
        <v>70</v>
      </c>
      <c r="L18" s="17">
        <f t="shared" si="2"/>
        <v>156240</v>
      </c>
    </row>
    <row r="19" spans="1:12">
      <c r="A19" s="9" t="s">
        <v>31</v>
      </c>
      <c r="B19" s="10"/>
      <c r="C19" s="11">
        <v>1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1432</v>
      </c>
      <c r="B20" s="19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3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1433</v>
      </c>
      <c r="B21" s="19" t="s">
        <v>34</v>
      </c>
      <c r="C21" s="11">
        <v>0.11</v>
      </c>
      <c r="D21" s="12">
        <v>49</v>
      </c>
      <c r="E21" s="13"/>
      <c r="F21" s="14"/>
      <c r="G21" s="12">
        <f t="shared" si="0"/>
        <v>49</v>
      </c>
      <c r="H21" s="14">
        <v>10</v>
      </c>
      <c r="I21" s="15">
        <f t="shared" si="1"/>
        <v>53.9</v>
      </c>
      <c r="J21" s="16">
        <f t="shared" si="6"/>
        <v>490</v>
      </c>
      <c r="K21" s="17">
        <v>39</v>
      </c>
      <c r="L21" s="17">
        <f t="shared" si="2"/>
        <v>19110</v>
      </c>
    </row>
    <row r="22" spans="1:12" ht="15.75" customHeight="1">
      <c r="A22" s="9" t="s">
        <v>1434</v>
      </c>
      <c r="B22" s="19" t="s">
        <v>34</v>
      </c>
      <c r="C22" s="11">
        <v>0.11</v>
      </c>
      <c r="D22" s="12">
        <v>45</v>
      </c>
      <c r="E22" s="13"/>
      <c r="F22" s="14"/>
      <c r="G22" s="12">
        <f t="shared" si="0"/>
        <v>45</v>
      </c>
      <c r="H22" s="14">
        <v>10</v>
      </c>
      <c r="I22" s="15">
        <f t="shared" si="1"/>
        <v>49.5</v>
      </c>
      <c r="J22" s="16">
        <f t="shared" si="6"/>
        <v>450</v>
      </c>
      <c r="K22" s="17">
        <v>39</v>
      </c>
      <c r="L22" s="17">
        <f t="shared" si="2"/>
        <v>17550</v>
      </c>
    </row>
    <row r="23" spans="1:12" ht="15.75" customHeight="1">
      <c r="A23" s="9" t="s">
        <v>1435</v>
      </c>
      <c r="B23" s="19" t="s">
        <v>34</v>
      </c>
      <c r="C23" s="11">
        <v>0.11</v>
      </c>
      <c r="D23" s="12">
        <v>38</v>
      </c>
      <c r="E23" s="13"/>
      <c r="F23" s="14"/>
      <c r="G23" s="12">
        <f t="shared" si="0"/>
        <v>38</v>
      </c>
      <c r="H23" s="14">
        <v>10</v>
      </c>
      <c r="I23" s="15">
        <f t="shared" si="1"/>
        <v>41.8</v>
      </c>
      <c r="J23" s="16">
        <f t="shared" si="6"/>
        <v>380</v>
      </c>
      <c r="K23" s="17">
        <v>39</v>
      </c>
      <c r="L23" s="17">
        <f t="shared" si="2"/>
        <v>14820</v>
      </c>
    </row>
    <row r="24" spans="1:12" ht="15.75" customHeight="1">
      <c r="A24" s="9" t="s">
        <v>1436</v>
      </c>
      <c r="B24" s="19" t="s">
        <v>34</v>
      </c>
      <c r="C24" s="11">
        <v>0.11</v>
      </c>
      <c r="D24" s="12">
        <v>24</v>
      </c>
      <c r="E24" s="13"/>
      <c r="F24" s="14"/>
      <c r="G24" s="12">
        <f t="shared" si="0"/>
        <v>24</v>
      </c>
      <c r="H24" s="14">
        <v>10</v>
      </c>
      <c r="I24" s="15">
        <f t="shared" si="1"/>
        <v>26.400000000000002</v>
      </c>
      <c r="J24" s="16">
        <f t="shared" si="6"/>
        <v>240</v>
      </c>
      <c r="K24" s="17">
        <v>39</v>
      </c>
      <c r="L24" s="17">
        <f t="shared" si="2"/>
        <v>9360</v>
      </c>
    </row>
    <row r="25" spans="1:12" ht="15.75" customHeight="1">
      <c r="A25" s="146" t="s">
        <v>1437</v>
      </c>
      <c r="B25" s="19" t="s">
        <v>34</v>
      </c>
      <c r="C25" s="11">
        <v>0.1</v>
      </c>
      <c r="D25" s="12">
        <v>0</v>
      </c>
      <c r="E25" s="14"/>
      <c r="F25" s="14"/>
      <c r="G25" s="12">
        <f t="shared" si="0"/>
        <v>0</v>
      </c>
      <c r="H25" s="14">
        <v>12</v>
      </c>
      <c r="I25" s="15">
        <f t="shared" si="1"/>
        <v>0</v>
      </c>
      <c r="J25" s="16">
        <f t="shared" si="6"/>
        <v>0</v>
      </c>
      <c r="K25" s="17">
        <v>32.5</v>
      </c>
      <c r="L25" s="17">
        <f t="shared" si="2"/>
        <v>0</v>
      </c>
    </row>
    <row r="26" spans="1:12" ht="15.75" customHeight="1">
      <c r="A26" s="146" t="s">
        <v>1438</v>
      </c>
      <c r="B26" s="19" t="s">
        <v>34</v>
      </c>
      <c r="C26" s="11">
        <v>0.1</v>
      </c>
      <c r="D26" s="12">
        <v>0</v>
      </c>
      <c r="E26" s="14"/>
      <c r="F26" s="14"/>
      <c r="G26" s="12">
        <f t="shared" si="0"/>
        <v>0</v>
      </c>
      <c r="H26" s="14">
        <v>12</v>
      </c>
      <c r="I26" s="15">
        <f t="shared" si="1"/>
        <v>0</v>
      </c>
      <c r="J26" s="16">
        <f t="shared" si="6"/>
        <v>0</v>
      </c>
      <c r="K26" s="17">
        <v>32.5</v>
      </c>
      <c r="L26" s="17">
        <f t="shared" si="2"/>
        <v>0</v>
      </c>
    </row>
    <row r="27" spans="1:12" ht="15.75" customHeight="1">
      <c r="A27" s="146" t="s">
        <v>1439</v>
      </c>
      <c r="B27" s="19" t="s">
        <v>34</v>
      </c>
      <c r="C27" s="11">
        <v>0.1</v>
      </c>
      <c r="D27" s="12">
        <v>576</v>
      </c>
      <c r="E27" s="14"/>
      <c r="F27" s="14"/>
      <c r="G27" s="12">
        <f t="shared" si="0"/>
        <v>576</v>
      </c>
      <c r="H27" s="14">
        <v>12</v>
      </c>
      <c r="I27" s="15">
        <f t="shared" si="1"/>
        <v>691.2</v>
      </c>
      <c r="J27" s="16">
        <f t="shared" si="6"/>
        <v>6912</v>
      </c>
      <c r="K27" s="17">
        <v>32.5</v>
      </c>
      <c r="L27" s="17">
        <f t="shared" si="2"/>
        <v>224640</v>
      </c>
    </row>
    <row r="28" spans="1:12" ht="15.75" customHeight="1">
      <c r="A28" s="146" t="s">
        <v>1440</v>
      </c>
      <c r="B28" s="19" t="s">
        <v>34</v>
      </c>
      <c r="C28" s="11">
        <v>0.1</v>
      </c>
      <c r="D28" s="12">
        <v>576</v>
      </c>
      <c r="E28" s="14">
        <v>288</v>
      </c>
      <c r="F28" s="14"/>
      <c r="G28" s="12">
        <f t="shared" si="0"/>
        <v>864</v>
      </c>
      <c r="H28" s="14">
        <v>12</v>
      </c>
      <c r="I28" s="15">
        <f t="shared" si="1"/>
        <v>1036.8000000000002</v>
      </c>
      <c r="J28" s="16">
        <f t="shared" si="6"/>
        <v>10368</v>
      </c>
      <c r="K28" s="17">
        <v>32.5</v>
      </c>
      <c r="L28" s="17">
        <f t="shared" si="2"/>
        <v>336960</v>
      </c>
    </row>
    <row r="29" spans="1:12" ht="15.75" customHeight="1">
      <c r="A29" s="146" t="s">
        <v>1441</v>
      </c>
      <c r="B29" s="19" t="s">
        <v>34</v>
      </c>
      <c r="C29" s="11">
        <v>0.1</v>
      </c>
      <c r="D29" s="12">
        <v>0</v>
      </c>
      <c r="E29" s="14"/>
      <c r="F29" s="14"/>
      <c r="G29" s="12">
        <f t="shared" si="0"/>
        <v>0</v>
      </c>
      <c r="H29" s="14">
        <v>12</v>
      </c>
      <c r="I29" s="15">
        <f t="shared" si="1"/>
        <v>0</v>
      </c>
      <c r="J29" s="16">
        <f t="shared" si="6"/>
        <v>0</v>
      </c>
      <c r="K29" s="17">
        <v>34</v>
      </c>
      <c r="L29" s="17">
        <f t="shared" si="2"/>
        <v>0</v>
      </c>
    </row>
    <row r="30" spans="1:12" ht="15.75" customHeight="1">
      <c r="A30" s="146" t="s">
        <v>1442</v>
      </c>
      <c r="B30" s="19" t="s">
        <v>34</v>
      </c>
      <c r="C30" s="11">
        <v>0.1</v>
      </c>
      <c r="D30" s="12">
        <v>0</v>
      </c>
      <c r="E30" s="14"/>
      <c r="F30" s="14"/>
      <c r="G30" s="12">
        <f t="shared" si="0"/>
        <v>0</v>
      </c>
      <c r="H30" s="14">
        <v>12</v>
      </c>
      <c r="I30" s="15">
        <f t="shared" si="1"/>
        <v>0</v>
      </c>
      <c r="J30" s="16">
        <f t="shared" si="6"/>
        <v>0</v>
      </c>
      <c r="K30" s="17">
        <v>34</v>
      </c>
      <c r="L30" s="17">
        <f t="shared" si="2"/>
        <v>0</v>
      </c>
    </row>
    <row r="31" spans="1:12" ht="15.75" customHeight="1">
      <c r="A31" s="146" t="s">
        <v>1443</v>
      </c>
      <c r="B31" s="19" t="s">
        <v>34</v>
      </c>
      <c r="C31" s="11">
        <v>0.1</v>
      </c>
      <c r="D31" s="12">
        <v>0</v>
      </c>
      <c r="E31" s="14"/>
      <c r="F31" s="14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6" t="s">
        <v>1444</v>
      </c>
      <c r="B32" s="19" t="s">
        <v>34</v>
      </c>
      <c r="C32" s="11">
        <v>0.1</v>
      </c>
      <c r="D32" s="12">
        <v>0</v>
      </c>
      <c r="E32" s="14"/>
      <c r="F32" s="14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146" t="s">
        <v>647</v>
      </c>
      <c r="B33" s="19" t="s">
        <v>26</v>
      </c>
      <c r="C33" s="11">
        <v>0.2</v>
      </c>
      <c r="D33" s="12">
        <v>80</v>
      </c>
      <c r="E33" s="14"/>
      <c r="F33" s="14"/>
      <c r="G33" s="12">
        <f t="shared" si="0"/>
        <v>80</v>
      </c>
      <c r="H33" s="14">
        <v>18</v>
      </c>
      <c r="I33" s="15">
        <f t="shared" si="1"/>
        <v>288</v>
      </c>
      <c r="J33" s="16">
        <f t="shared" si="6"/>
        <v>1440</v>
      </c>
      <c r="K33" s="17">
        <v>94.1</v>
      </c>
      <c r="L33" s="17">
        <f t="shared" si="2"/>
        <v>135504</v>
      </c>
    </row>
    <row r="34" spans="1:12" ht="15.75" customHeight="1">
      <c r="A34" s="25"/>
      <c r="B34" s="258"/>
      <c r="C34" s="26">
        <f t="shared" ref="C34:G34" si="7">SUM(C4:C33)</f>
        <v>13.439999999999991</v>
      </c>
      <c r="D34" s="27">
        <f t="shared" si="7"/>
        <v>3096</v>
      </c>
      <c r="E34" s="27">
        <f t="shared" si="7"/>
        <v>688</v>
      </c>
      <c r="F34" s="27">
        <f t="shared" si="7"/>
        <v>640</v>
      </c>
      <c r="G34" s="27">
        <f t="shared" si="7"/>
        <v>3144</v>
      </c>
      <c r="H34" s="28"/>
      <c r="I34" s="29">
        <f t="shared" ref="I34:J34" si="8">SUM(I4:I33)</f>
        <v>8144.3999999999987</v>
      </c>
      <c r="J34" s="30">
        <f t="shared" si="8"/>
        <v>42864</v>
      </c>
      <c r="K34" s="31"/>
      <c r="L34" s="32">
        <f>SUM(L4:L33)</f>
        <v>2622408</v>
      </c>
    </row>
    <row r="35" spans="1:12" ht="15.75" customHeight="1"/>
    <row r="36" spans="1:12" ht="15.75" customHeight="1">
      <c r="A36" s="523" t="s">
        <v>39</v>
      </c>
      <c r="B36" s="524"/>
      <c r="C36" s="524"/>
      <c r="D36" s="524"/>
      <c r="E36" s="524"/>
      <c r="F36" s="524"/>
      <c r="G36" s="525"/>
    </row>
    <row r="37" spans="1:12" ht="15.75" customHeight="1">
      <c r="A37" s="33" t="s">
        <v>40</v>
      </c>
      <c r="B37" s="34" t="s">
        <v>1</v>
      </c>
      <c r="C37" s="5" t="s">
        <v>41</v>
      </c>
      <c r="D37" s="35" t="s">
        <v>42</v>
      </c>
      <c r="E37" s="36" t="s">
        <v>43</v>
      </c>
      <c r="F37" s="5" t="s">
        <v>44</v>
      </c>
      <c r="G37" s="37" t="s">
        <v>45</v>
      </c>
    </row>
    <row r="38" spans="1:12" ht="15.75" customHeight="1">
      <c r="A38" s="38" t="s">
        <v>46</v>
      </c>
      <c r="B38" s="39" t="s">
        <v>47</v>
      </c>
      <c r="C38" s="15">
        <v>0</v>
      </c>
      <c r="D38" s="15">
        <v>0</v>
      </c>
      <c r="E38" s="15">
        <v>0</v>
      </c>
      <c r="F38" s="15">
        <f t="shared" ref="F38:F39" si="9">C38+D38-E38</f>
        <v>0</v>
      </c>
      <c r="G38" s="40">
        <f>C38</f>
        <v>0</v>
      </c>
    </row>
    <row r="39" spans="1:12" ht="15.75" customHeight="1">
      <c r="A39" s="33" t="s">
        <v>48</v>
      </c>
      <c r="B39" s="41" t="s">
        <v>49</v>
      </c>
      <c r="C39" s="15">
        <v>7000</v>
      </c>
      <c r="D39" s="15"/>
      <c r="E39" s="15">
        <v>0</v>
      </c>
      <c r="F39" s="15">
        <f t="shared" si="9"/>
        <v>7000</v>
      </c>
      <c r="G39" s="40">
        <v>0</v>
      </c>
    </row>
    <row r="40" spans="1:12" ht="15.75" customHeight="1">
      <c r="A40" s="327"/>
      <c r="B40" s="327"/>
      <c r="C40" s="327"/>
      <c r="D40" s="327"/>
      <c r="E40" s="327"/>
      <c r="F40" s="327"/>
      <c r="G40" s="327"/>
    </row>
    <row r="41" spans="1:12" ht="15.75" customHeight="1">
      <c r="A41" s="526" t="s">
        <v>50</v>
      </c>
      <c r="B41" s="527"/>
      <c r="C41" s="527"/>
      <c r="D41" s="527"/>
      <c r="E41" s="527"/>
      <c r="F41" s="527"/>
      <c r="G41" s="528"/>
    </row>
    <row r="42" spans="1:12" ht="15.75" customHeight="1">
      <c r="A42" s="259"/>
      <c r="B42" s="44" t="s">
        <v>51</v>
      </c>
      <c r="C42" s="45" t="s">
        <v>52</v>
      </c>
      <c r="D42" s="46" t="s">
        <v>53</v>
      </c>
      <c r="E42" s="46" t="s">
        <v>54</v>
      </c>
      <c r="F42" s="47" t="s">
        <v>11</v>
      </c>
      <c r="G42" s="48" t="s">
        <v>55</v>
      </c>
    </row>
    <row r="43" spans="1:12" ht="15.75" customHeight="1">
      <c r="A43" s="49" t="s">
        <v>56</v>
      </c>
      <c r="B43" s="53">
        <v>0</v>
      </c>
      <c r="C43" s="51"/>
      <c r="D43" s="52"/>
      <c r="E43" s="53">
        <v>0</v>
      </c>
      <c r="F43" s="54">
        <v>196</v>
      </c>
      <c r="G43" s="55">
        <f t="shared" ref="G43:G69" si="10">E43*F43</f>
        <v>0</v>
      </c>
    </row>
    <row r="44" spans="1:12" ht="15.75" customHeight="1">
      <c r="A44" s="49" t="s">
        <v>1445</v>
      </c>
      <c r="B44" s="53">
        <v>1626.7</v>
      </c>
      <c r="C44" s="51"/>
      <c r="D44" s="52">
        <v>176.7</v>
      </c>
      <c r="E44" s="53">
        <f t="shared" ref="E44:E69" si="11">B44+C44-D44</f>
        <v>1450</v>
      </c>
      <c r="F44" s="54">
        <v>196</v>
      </c>
      <c r="G44" s="55">
        <f t="shared" si="10"/>
        <v>284200</v>
      </c>
    </row>
    <row r="45" spans="1:12" ht="15.75" customHeight="1">
      <c r="A45" s="49" t="s">
        <v>1446</v>
      </c>
      <c r="B45" s="53">
        <v>72.599999999999909</v>
      </c>
      <c r="C45" s="51"/>
      <c r="D45" s="52">
        <v>72.599999999999994</v>
      </c>
      <c r="E45" s="53">
        <f t="shared" si="11"/>
        <v>0</v>
      </c>
      <c r="F45" s="54">
        <v>196</v>
      </c>
      <c r="G45" s="55">
        <f t="shared" si="10"/>
        <v>0</v>
      </c>
    </row>
    <row r="46" spans="1:12" ht="15.75" customHeight="1">
      <c r="A46" s="49" t="s">
        <v>1447</v>
      </c>
      <c r="B46" s="53">
        <v>229.99999999999994</v>
      </c>
      <c r="C46" s="51"/>
      <c r="D46" s="52">
        <v>90</v>
      </c>
      <c r="E46" s="53">
        <f t="shared" si="11"/>
        <v>139.99999999999994</v>
      </c>
      <c r="F46" s="54">
        <v>196</v>
      </c>
      <c r="G46" s="55">
        <f t="shared" si="10"/>
        <v>27439.999999999989</v>
      </c>
    </row>
    <row r="47" spans="1:12" ht="15.75" customHeight="1">
      <c r="A47" s="49" t="s">
        <v>1448</v>
      </c>
      <c r="B47" s="53">
        <v>111.10000000000002</v>
      </c>
      <c r="C47" s="51">
        <v>89</v>
      </c>
      <c r="D47" s="52">
        <v>130.1</v>
      </c>
      <c r="E47" s="53">
        <f t="shared" si="11"/>
        <v>70.000000000000028</v>
      </c>
      <c r="F47" s="54">
        <v>196</v>
      </c>
      <c r="G47" s="55">
        <f t="shared" si="10"/>
        <v>13720.000000000005</v>
      </c>
    </row>
    <row r="48" spans="1:12" ht="15.75" customHeight="1">
      <c r="A48" s="49" t="s">
        <v>1449</v>
      </c>
      <c r="B48" s="53">
        <v>195.90000000000003</v>
      </c>
      <c r="C48" s="51"/>
      <c r="D48" s="52">
        <v>195.9</v>
      </c>
      <c r="E48" s="53">
        <f t="shared" si="11"/>
        <v>0</v>
      </c>
      <c r="F48" s="54">
        <v>196</v>
      </c>
      <c r="G48" s="55">
        <f t="shared" si="10"/>
        <v>0</v>
      </c>
    </row>
    <row r="49" spans="1:7" ht="15.75" customHeight="1">
      <c r="A49" s="86" t="s">
        <v>1450</v>
      </c>
      <c r="B49" s="90">
        <v>0</v>
      </c>
      <c r="C49" s="88">
        <v>140</v>
      </c>
      <c r="D49" s="89">
        <v>126</v>
      </c>
      <c r="E49" s="90">
        <f t="shared" si="11"/>
        <v>14</v>
      </c>
      <c r="F49" s="91">
        <v>140</v>
      </c>
      <c r="G49" s="92">
        <f t="shared" si="10"/>
        <v>1960</v>
      </c>
    </row>
    <row r="50" spans="1:7" ht="15.75" customHeight="1">
      <c r="A50" s="86" t="s">
        <v>1451</v>
      </c>
      <c r="B50" s="90">
        <v>394.4</v>
      </c>
      <c r="C50" s="88"/>
      <c r="D50" s="89"/>
      <c r="E50" s="90">
        <f t="shared" si="11"/>
        <v>394.4</v>
      </c>
      <c r="F50" s="91">
        <v>140</v>
      </c>
      <c r="G50" s="92">
        <f t="shared" si="10"/>
        <v>55216</v>
      </c>
    </row>
    <row r="51" spans="1:7" ht="15.75" customHeight="1">
      <c r="A51" s="86" t="s">
        <v>1452</v>
      </c>
      <c r="B51" s="90">
        <v>25.9</v>
      </c>
      <c r="C51" s="88"/>
      <c r="D51" s="89"/>
      <c r="E51" s="90">
        <f t="shared" si="11"/>
        <v>25.9</v>
      </c>
      <c r="F51" s="91">
        <v>140</v>
      </c>
      <c r="G51" s="92">
        <f t="shared" si="10"/>
        <v>3626</v>
      </c>
    </row>
    <row r="52" spans="1:7" ht="15.75" customHeight="1">
      <c r="A52" s="100" t="s">
        <v>1453</v>
      </c>
      <c r="B52" s="104">
        <v>142</v>
      </c>
      <c r="C52" s="102">
        <v>680</v>
      </c>
      <c r="D52" s="103">
        <v>60</v>
      </c>
      <c r="E52" s="104">
        <f t="shared" si="11"/>
        <v>762</v>
      </c>
      <c r="F52" s="105">
        <v>140</v>
      </c>
      <c r="G52" s="106">
        <f t="shared" si="10"/>
        <v>106680</v>
      </c>
    </row>
    <row r="53" spans="1:7" ht="36" customHeight="1">
      <c r="A53" s="71" t="s">
        <v>1454</v>
      </c>
      <c r="B53" s="75">
        <v>0</v>
      </c>
      <c r="C53" s="73"/>
      <c r="D53" s="74"/>
      <c r="E53" s="75">
        <f t="shared" si="11"/>
        <v>0</v>
      </c>
      <c r="F53" s="76">
        <v>140</v>
      </c>
      <c r="G53" s="77">
        <f t="shared" si="10"/>
        <v>0</v>
      </c>
    </row>
    <row r="54" spans="1:7" ht="30.75" customHeight="1">
      <c r="A54" s="78" t="s">
        <v>1455</v>
      </c>
      <c r="B54" s="75">
        <v>406.8</v>
      </c>
      <c r="C54" s="73"/>
      <c r="D54" s="74">
        <v>190</v>
      </c>
      <c r="E54" s="75">
        <f t="shared" si="11"/>
        <v>216.8</v>
      </c>
      <c r="F54" s="76">
        <v>140</v>
      </c>
      <c r="G54" s="77">
        <f t="shared" si="10"/>
        <v>30352</v>
      </c>
    </row>
    <row r="55" spans="1:7" ht="30.75" customHeight="1">
      <c r="A55" s="79" t="s">
        <v>1456</v>
      </c>
      <c r="B55" s="83">
        <v>601.50000000000023</v>
      </c>
      <c r="C55" s="81">
        <v>250</v>
      </c>
      <c r="D55" s="82">
        <v>601.5</v>
      </c>
      <c r="E55" s="83">
        <f t="shared" si="11"/>
        <v>250.00000000000023</v>
      </c>
      <c r="F55" s="84">
        <v>140</v>
      </c>
      <c r="G55" s="85">
        <f t="shared" si="10"/>
        <v>35000.000000000029</v>
      </c>
    </row>
    <row r="56" spans="1:7" ht="15.75" customHeight="1">
      <c r="A56" s="63" t="s">
        <v>1457</v>
      </c>
      <c r="B56" s="315">
        <v>1056.3000000000002</v>
      </c>
      <c r="C56" s="65"/>
      <c r="D56" s="66"/>
      <c r="E56" s="67">
        <f t="shared" si="11"/>
        <v>1056.3000000000002</v>
      </c>
      <c r="F56" s="68">
        <v>140</v>
      </c>
      <c r="G56" s="69">
        <f t="shared" si="10"/>
        <v>147882.00000000003</v>
      </c>
    </row>
    <row r="57" spans="1:7" ht="15.75" customHeight="1">
      <c r="A57" s="63" t="s">
        <v>1458</v>
      </c>
      <c r="B57" s="315">
        <v>0</v>
      </c>
      <c r="C57" s="65"/>
      <c r="D57" s="66"/>
      <c r="E57" s="67">
        <f t="shared" si="11"/>
        <v>0</v>
      </c>
      <c r="F57" s="68">
        <v>140</v>
      </c>
      <c r="G57" s="69">
        <f t="shared" si="10"/>
        <v>0</v>
      </c>
    </row>
    <row r="58" spans="1:7" ht="39" customHeight="1">
      <c r="A58" s="63" t="s">
        <v>1459</v>
      </c>
      <c r="B58" s="67">
        <v>40.000000000000114</v>
      </c>
      <c r="C58" s="65"/>
      <c r="D58" s="66"/>
      <c r="E58" s="67">
        <f t="shared" si="11"/>
        <v>40.000000000000114</v>
      </c>
      <c r="F58" s="68">
        <v>140</v>
      </c>
      <c r="G58" s="69">
        <f t="shared" si="10"/>
        <v>5600.0000000000164</v>
      </c>
    </row>
    <row r="59" spans="1:7" ht="15.75" customHeight="1">
      <c r="A59" s="93" t="s">
        <v>1460</v>
      </c>
      <c r="B59" s="97">
        <v>840</v>
      </c>
      <c r="C59" s="95"/>
      <c r="D59" s="96">
        <v>60</v>
      </c>
      <c r="E59" s="97">
        <f t="shared" si="11"/>
        <v>780</v>
      </c>
      <c r="F59" s="98">
        <v>140</v>
      </c>
      <c r="G59" s="99">
        <f t="shared" si="10"/>
        <v>109200</v>
      </c>
    </row>
    <row r="60" spans="1:7" ht="15.75" customHeight="1">
      <c r="A60" s="86" t="s">
        <v>1461</v>
      </c>
      <c r="B60" s="90">
        <v>140</v>
      </c>
      <c r="C60" s="88"/>
      <c r="D60" s="89">
        <v>140</v>
      </c>
      <c r="E60" s="90">
        <f t="shared" si="11"/>
        <v>0</v>
      </c>
      <c r="F60" s="91">
        <v>128</v>
      </c>
      <c r="G60" s="92">
        <f t="shared" si="10"/>
        <v>0</v>
      </c>
    </row>
    <row r="61" spans="1:7" ht="15.75" customHeight="1">
      <c r="A61" s="78" t="s">
        <v>1462</v>
      </c>
      <c r="B61" s="75">
        <v>0</v>
      </c>
      <c r="C61" s="73">
        <v>100</v>
      </c>
      <c r="D61" s="74"/>
      <c r="E61" s="75">
        <f t="shared" si="11"/>
        <v>100</v>
      </c>
      <c r="F61" s="76">
        <v>128</v>
      </c>
      <c r="G61" s="77">
        <f t="shared" si="10"/>
        <v>12800</v>
      </c>
    </row>
    <row r="62" spans="1:7" ht="15.75" customHeight="1">
      <c r="A62" s="100" t="s">
        <v>1463</v>
      </c>
      <c r="B62" s="104">
        <v>677</v>
      </c>
      <c r="C62" s="102"/>
      <c r="D62" s="103">
        <v>677</v>
      </c>
      <c r="E62" s="104">
        <f t="shared" si="11"/>
        <v>0</v>
      </c>
      <c r="F62" s="105">
        <v>128</v>
      </c>
      <c r="G62" s="106">
        <f t="shared" si="10"/>
        <v>0</v>
      </c>
    </row>
    <row r="63" spans="1:7" ht="15.75" customHeight="1">
      <c r="A63" s="79" t="s">
        <v>1464</v>
      </c>
      <c r="B63" s="83">
        <v>301.90000000000009</v>
      </c>
      <c r="C63" s="81"/>
      <c r="D63" s="82">
        <v>301.89999999999998</v>
      </c>
      <c r="E63" s="83">
        <f t="shared" si="11"/>
        <v>0</v>
      </c>
      <c r="F63" s="84">
        <v>128</v>
      </c>
      <c r="G63" s="85">
        <f t="shared" si="10"/>
        <v>0</v>
      </c>
    </row>
    <row r="64" spans="1:7" ht="15.75" customHeight="1">
      <c r="A64" s="63" t="s">
        <v>1465</v>
      </c>
      <c r="B64" s="315">
        <v>0</v>
      </c>
      <c r="C64" s="65">
        <v>840</v>
      </c>
      <c r="D64" s="66"/>
      <c r="E64" s="67">
        <f t="shared" si="11"/>
        <v>840</v>
      </c>
      <c r="F64" s="68">
        <v>128</v>
      </c>
      <c r="G64" s="69">
        <f t="shared" si="10"/>
        <v>107520</v>
      </c>
    </row>
    <row r="65" spans="1:9" ht="15.75" customHeight="1">
      <c r="A65" s="86" t="s">
        <v>1466</v>
      </c>
      <c r="B65" s="316">
        <v>0</v>
      </c>
      <c r="C65" s="108">
        <v>420</v>
      </c>
      <c r="D65" s="109"/>
      <c r="E65" s="90">
        <f t="shared" si="11"/>
        <v>420</v>
      </c>
      <c r="F65" s="91">
        <v>102</v>
      </c>
      <c r="G65" s="92">
        <f t="shared" si="10"/>
        <v>42840</v>
      </c>
    </row>
    <row r="66" spans="1:9" ht="15.75" customHeight="1">
      <c r="A66" s="78" t="s">
        <v>1467</v>
      </c>
      <c r="B66" s="75">
        <v>980</v>
      </c>
      <c r="C66" s="73">
        <v>600</v>
      </c>
      <c r="D66" s="74">
        <v>100</v>
      </c>
      <c r="E66" s="75">
        <f t="shared" si="11"/>
        <v>1480</v>
      </c>
      <c r="F66" s="76">
        <v>102</v>
      </c>
      <c r="G66" s="77">
        <f t="shared" si="10"/>
        <v>150960</v>
      </c>
    </row>
    <row r="67" spans="1:9" ht="15.75" customHeight="1">
      <c r="A67" s="100" t="s">
        <v>1468</v>
      </c>
      <c r="B67" s="104">
        <v>550.30000000000007</v>
      </c>
      <c r="C67" s="102">
        <v>420</v>
      </c>
      <c r="D67" s="103">
        <v>430</v>
      </c>
      <c r="E67" s="104">
        <f t="shared" si="11"/>
        <v>540.30000000000007</v>
      </c>
      <c r="F67" s="105">
        <v>102</v>
      </c>
      <c r="G67" s="106">
        <f t="shared" si="10"/>
        <v>55110.600000000006</v>
      </c>
    </row>
    <row r="68" spans="1:9" ht="26.25" customHeight="1">
      <c r="A68" s="79" t="s">
        <v>1469</v>
      </c>
      <c r="B68" s="83">
        <v>587</v>
      </c>
      <c r="C68" s="81"/>
      <c r="D68" s="82"/>
      <c r="E68" s="83">
        <f t="shared" si="11"/>
        <v>587</v>
      </c>
      <c r="F68" s="84">
        <v>102</v>
      </c>
      <c r="G68" s="85">
        <f t="shared" si="10"/>
        <v>59874</v>
      </c>
    </row>
    <row r="69" spans="1:9" ht="15.75" customHeight="1">
      <c r="A69" s="63" t="s">
        <v>1470</v>
      </c>
      <c r="B69" s="315">
        <v>840</v>
      </c>
      <c r="C69" s="65"/>
      <c r="D69" s="66">
        <v>840</v>
      </c>
      <c r="E69" s="67">
        <f t="shared" si="11"/>
        <v>0</v>
      </c>
      <c r="F69" s="68">
        <v>102</v>
      </c>
      <c r="G69" s="69">
        <f t="shared" si="10"/>
        <v>0</v>
      </c>
    </row>
    <row r="70" spans="1:9" ht="15.75" customHeight="1">
      <c r="A70" s="260" t="s">
        <v>84</v>
      </c>
      <c r="B70" s="261">
        <f t="shared" ref="B70:E70" si="12">SUM(B43:B69)</f>
        <v>9819.4</v>
      </c>
      <c r="C70" s="171">
        <f t="shared" si="12"/>
        <v>3539</v>
      </c>
      <c r="D70" s="171">
        <f t="shared" si="12"/>
        <v>4191.7000000000007</v>
      </c>
      <c r="E70" s="261">
        <f t="shared" si="12"/>
        <v>9166.7000000000007</v>
      </c>
      <c r="F70" s="262"/>
      <c r="G70" s="263">
        <f>SUM(G45:G69)</f>
        <v>965780.6</v>
      </c>
    </row>
    <row r="71" spans="1:9" ht="15.75" customHeight="1"/>
    <row r="72" spans="1:9" ht="15.75" customHeight="1">
      <c r="A72" s="264"/>
      <c r="B72" s="133"/>
      <c r="C72" s="133"/>
      <c r="D72" s="133"/>
      <c r="E72" s="133"/>
      <c r="F72" s="534"/>
      <c r="G72" s="522"/>
      <c r="H72" s="522"/>
      <c r="I72" s="265"/>
    </row>
    <row r="73" spans="1:9" ht="15.75" customHeight="1">
      <c r="A73" s="135" t="s">
        <v>92</v>
      </c>
      <c r="B73" s="136" t="s">
        <v>40</v>
      </c>
      <c r="C73" s="137" t="s">
        <v>93</v>
      </c>
      <c r="D73" s="137" t="s">
        <v>42</v>
      </c>
      <c r="E73" s="137" t="s">
        <v>94</v>
      </c>
      <c r="F73" s="137" t="s">
        <v>95</v>
      </c>
      <c r="G73" s="137" t="s">
        <v>96</v>
      </c>
      <c r="H73" s="138" t="s">
        <v>55</v>
      </c>
    </row>
    <row r="74" spans="1:9" ht="15.75" customHeight="1">
      <c r="A74" s="139" t="s">
        <v>97</v>
      </c>
      <c r="B74" s="140" t="s">
        <v>98</v>
      </c>
      <c r="C74" s="36">
        <v>0</v>
      </c>
      <c r="D74" s="141"/>
      <c r="E74" s="15"/>
      <c r="F74" s="36">
        <f t="shared" ref="F74:F100" si="13">C74+D74-E74</f>
        <v>0</v>
      </c>
      <c r="G74" s="142">
        <v>178</v>
      </c>
      <c r="H74" s="143">
        <f t="shared" ref="H74:H93" si="14">F74*G74</f>
        <v>0</v>
      </c>
    </row>
    <row r="75" spans="1:9" ht="15.75" customHeight="1">
      <c r="A75" s="9" t="s">
        <v>99</v>
      </c>
      <c r="B75" s="140" t="s">
        <v>100</v>
      </c>
      <c r="C75" s="36">
        <v>475</v>
      </c>
      <c r="D75" s="141"/>
      <c r="E75" s="15"/>
      <c r="F75" s="36">
        <f t="shared" si="13"/>
        <v>475</v>
      </c>
      <c r="G75" s="142">
        <v>178</v>
      </c>
      <c r="H75" s="143">
        <f t="shared" si="14"/>
        <v>84550</v>
      </c>
    </row>
    <row r="76" spans="1:9" ht="15.75" customHeight="1">
      <c r="A76" s="144" t="s">
        <v>101</v>
      </c>
      <c r="B76" s="145" t="s">
        <v>98</v>
      </c>
      <c r="C76" s="36">
        <v>425</v>
      </c>
      <c r="D76" s="141"/>
      <c r="E76" s="15">
        <v>125</v>
      </c>
      <c r="F76" s="36">
        <f t="shared" si="13"/>
        <v>300</v>
      </c>
      <c r="G76" s="142">
        <v>45</v>
      </c>
      <c r="H76" s="143">
        <f t="shared" si="14"/>
        <v>13500</v>
      </c>
    </row>
    <row r="77" spans="1:9" ht="15.75" customHeight="1">
      <c r="A77" s="144" t="s">
        <v>97</v>
      </c>
      <c r="B77" s="145" t="s">
        <v>102</v>
      </c>
      <c r="C77" s="36">
        <v>250</v>
      </c>
      <c r="D77" s="141"/>
      <c r="E77" s="15">
        <v>125</v>
      </c>
      <c r="F77" s="36">
        <f t="shared" si="13"/>
        <v>125</v>
      </c>
      <c r="G77" s="142">
        <v>178</v>
      </c>
      <c r="H77" s="143">
        <f t="shared" si="14"/>
        <v>22250</v>
      </c>
    </row>
    <row r="78" spans="1:9" ht="15.75" customHeight="1">
      <c r="A78" s="144" t="s">
        <v>99</v>
      </c>
      <c r="B78" s="145" t="s">
        <v>102</v>
      </c>
      <c r="C78" s="36">
        <v>1000</v>
      </c>
      <c r="D78" s="141"/>
      <c r="E78" s="15"/>
      <c r="F78" s="36">
        <f t="shared" si="13"/>
        <v>1000</v>
      </c>
      <c r="G78" s="142">
        <v>178</v>
      </c>
      <c r="H78" s="143">
        <f t="shared" si="14"/>
        <v>178000</v>
      </c>
    </row>
    <row r="79" spans="1:9" ht="15.75" customHeight="1">
      <c r="A79" s="144" t="s">
        <v>101</v>
      </c>
      <c r="B79" s="145" t="s">
        <v>102</v>
      </c>
      <c r="C79" s="36">
        <v>2500</v>
      </c>
      <c r="D79" s="141"/>
      <c r="E79" s="15"/>
      <c r="F79" s="36">
        <f t="shared" si="13"/>
        <v>2500</v>
      </c>
      <c r="G79" s="142">
        <v>45</v>
      </c>
      <c r="H79" s="143">
        <f t="shared" si="14"/>
        <v>112500</v>
      </c>
    </row>
    <row r="80" spans="1:9" ht="15.75" customHeight="1">
      <c r="A80" s="146" t="s">
        <v>103</v>
      </c>
      <c r="B80" s="147" t="s">
        <v>104</v>
      </c>
      <c r="C80" s="36">
        <v>1500</v>
      </c>
      <c r="D80" s="148"/>
      <c r="E80" s="15"/>
      <c r="F80" s="36">
        <f t="shared" si="13"/>
        <v>1500</v>
      </c>
      <c r="G80" s="142">
        <v>27</v>
      </c>
      <c r="H80" s="143">
        <f t="shared" si="14"/>
        <v>40500</v>
      </c>
    </row>
    <row r="81" spans="1:10" ht="15.75" customHeight="1">
      <c r="A81" s="9" t="s">
        <v>105</v>
      </c>
      <c r="B81" s="140" t="s">
        <v>106</v>
      </c>
      <c r="C81" s="36">
        <v>0</v>
      </c>
      <c r="D81" s="141"/>
      <c r="E81" s="15"/>
      <c r="F81" s="36">
        <f t="shared" si="13"/>
        <v>0</v>
      </c>
      <c r="G81" s="142">
        <v>232</v>
      </c>
      <c r="H81" s="143">
        <f t="shared" si="14"/>
        <v>0</v>
      </c>
    </row>
    <row r="82" spans="1:10" ht="15.75" customHeight="1">
      <c r="A82" s="266" t="s">
        <v>105</v>
      </c>
      <c r="B82" s="267" t="s">
        <v>106</v>
      </c>
      <c r="C82" s="36">
        <v>540</v>
      </c>
      <c r="D82" s="148"/>
      <c r="E82" s="15">
        <v>40</v>
      </c>
      <c r="F82" s="36">
        <f t="shared" si="13"/>
        <v>500</v>
      </c>
      <c r="G82" s="142">
        <v>215</v>
      </c>
      <c r="H82" s="143">
        <f t="shared" si="14"/>
        <v>107500</v>
      </c>
    </row>
    <row r="83" spans="1:10" ht="15.75" customHeight="1">
      <c r="A83" s="144" t="s">
        <v>737</v>
      </c>
      <c r="B83" s="145" t="s">
        <v>108</v>
      </c>
      <c r="C83" s="36">
        <v>41</v>
      </c>
      <c r="D83" s="148">
        <v>402</v>
      </c>
      <c r="E83" s="15">
        <v>17</v>
      </c>
      <c r="F83" s="36">
        <f t="shared" si="13"/>
        <v>426</v>
      </c>
      <c r="G83" s="142">
        <v>623</v>
      </c>
      <c r="H83" s="143">
        <f t="shared" si="14"/>
        <v>265398</v>
      </c>
    </row>
    <row r="84" spans="1:10" ht="15.75" customHeight="1">
      <c r="A84" s="139" t="s">
        <v>109</v>
      </c>
      <c r="B84" s="140" t="s">
        <v>110</v>
      </c>
      <c r="C84" s="36">
        <v>350</v>
      </c>
      <c r="D84" s="141"/>
      <c r="E84" s="15"/>
      <c r="F84" s="36">
        <f t="shared" si="13"/>
        <v>350</v>
      </c>
      <c r="G84" s="142">
        <v>24</v>
      </c>
      <c r="H84" s="143">
        <f t="shared" si="14"/>
        <v>8400</v>
      </c>
    </row>
    <row r="85" spans="1:10" ht="15.75" customHeight="1">
      <c r="A85" s="146" t="s">
        <v>111</v>
      </c>
      <c r="B85" s="150" t="s">
        <v>112</v>
      </c>
      <c r="C85" s="36">
        <v>0</v>
      </c>
      <c r="D85" s="141"/>
      <c r="E85" s="15"/>
      <c r="F85" s="36">
        <f t="shared" si="13"/>
        <v>0</v>
      </c>
      <c r="G85" s="142">
        <v>59</v>
      </c>
      <c r="H85" s="143">
        <f t="shared" si="14"/>
        <v>0</v>
      </c>
    </row>
    <row r="86" spans="1:10" ht="15.75" customHeight="1">
      <c r="A86" s="146" t="s">
        <v>1188</v>
      </c>
      <c r="B86" s="150" t="s">
        <v>112</v>
      </c>
      <c r="C86" s="36">
        <v>1844</v>
      </c>
      <c r="D86" s="141"/>
      <c r="E86" s="15">
        <v>384</v>
      </c>
      <c r="F86" s="36">
        <f t="shared" si="13"/>
        <v>1460</v>
      </c>
      <c r="G86" s="142">
        <v>49</v>
      </c>
      <c r="H86" s="143">
        <f t="shared" si="14"/>
        <v>71540</v>
      </c>
    </row>
    <row r="87" spans="1:10" ht="15.75" customHeight="1">
      <c r="A87" s="146" t="s">
        <v>114</v>
      </c>
      <c r="B87" s="145" t="s">
        <v>115</v>
      </c>
      <c r="C87" s="36">
        <v>0</v>
      </c>
      <c r="D87" s="141"/>
      <c r="E87" s="15"/>
      <c r="F87" s="36">
        <f t="shared" si="13"/>
        <v>0</v>
      </c>
      <c r="G87" s="142">
        <v>2070</v>
      </c>
      <c r="H87" s="143">
        <f t="shared" si="14"/>
        <v>0</v>
      </c>
    </row>
    <row r="88" spans="1:10" ht="15.75" customHeight="1">
      <c r="A88" s="152" t="s">
        <v>114</v>
      </c>
      <c r="B88" s="145" t="s">
        <v>115</v>
      </c>
      <c r="C88" s="36">
        <v>0</v>
      </c>
      <c r="D88" s="141"/>
      <c r="E88" s="151"/>
      <c r="F88" s="36">
        <f t="shared" si="13"/>
        <v>0</v>
      </c>
      <c r="G88" s="142">
        <v>2233.9899999999998</v>
      </c>
      <c r="H88" s="143">
        <f t="shared" si="14"/>
        <v>0</v>
      </c>
    </row>
    <row r="89" spans="1:10" ht="15.75" customHeight="1">
      <c r="A89" s="152" t="s">
        <v>116</v>
      </c>
      <c r="B89" s="145" t="s">
        <v>117</v>
      </c>
      <c r="C89" s="36">
        <v>2</v>
      </c>
      <c r="D89" s="141"/>
      <c r="E89" s="151"/>
      <c r="F89" s="36">
        <f t="shared" si="13"/>
        <v>2</v>
      </c>
      <c r="G89" s="142">
        <v>1924.17</v>
      </c>
      <c r="H89" s="143">
        <f t="shared" si="14"/>
        <v>3848.34</v>
      </c>
    </row>
    <row r="90" spans="1:10" ht="15.75" customHeight="1">
      <c r="A90" s="152" t="s">
        <v>116</v>
      </c>
      <c r="B90" s="145" t="s">
        <v>117</v>
      </c>
      <c r="C90" s="36">
        <v>5</v>
      </c>
      <c r="D90" s="141"/>
      <c r="E90" s="151"/>
      <c r="F90" s="36">
        <f t="shared" si="13"/>
        <v>5</v>
      </c>
      <c r="G90" s="142">
        <v>1867.29</v>
      </c>
      <c r="H90" s="143">
        <f t="shared" si="14"/>
        <v>9336.4500000000007</v>
      </c>
    </row>
    <row r="91" spans="1:10" ht="15.75" customHeight="1">
      <c r="A91" s="146" t="s">
        <v>118</v>
      </c>
      <c r="B91" s="145" t="s">
        <v>115</v>
      </c>
      <c r="C91" s="36">
        <v>6</v>
      </c>
      <c r="D91" s="141"/>
      <c r="E91" s="151"/>
      <c r="F91" s="36">
        <f t="shared" si="13"/>
        <v>6</v>
      </c>
      <c r="G91" s="142">
        <v>1758</v>
      </c>
      <c r="H91" s="143">
        <f t="shared" si="14"/>
        <v>10548</v>
      </c>
    </row>
    <row r="92" spans="1:10" ht="15.75" customHeight="1">
      <c r="A92" s="146" t="s">
        <v>118</v>
      </c>
      <c r="B92" s="145" t="s">
        <v>117</v>
      </c>
      <c r="C92" s="36">
        <v>1</v>
      </c>
      <c r="D92" s="141"/>
      <c r="E92" s="151"/>
      <c r="F92" s="36">
        <f t="shared" si="13"/>
        <v>1</v>
      </c>
      <c r="G92" s="142">
        <v>2549.0300000000002</v>
      </c>
      <c r="H92" s="143">
        <f t="shared" si="14"/>
        <v>2549.0300000000002</v>
      </c>
    </row>
    <row r="93" spans="1:10" ht="15.75" customHeight="1">
      <c r="A93" s="146" t="s">
        <v>118</v>
      </c>
      <c r="B93" s="145" t="s">
        <v>117</v>
      </c>
      <c r="C93" s="36">
        <v>3</v>
      </c>
      <c r="D93" s="141"/>
      <c r="E93" s="151"/>
      <c r="F93" s="36">
        <f t="shared" si="13"/>
        <v>3</v>
      </c>
      <c r="G93" s="142">
        <v>2279.6799999999998</v>
      </c>
      <c r="H93" s="143">
        <f t="shared" si="14"/>
        <v>6839.0399999999991</v>
      </c>
      <c r="J93" s="149"/>
    </row>
    <row r="94" spans="1:10" ht="15.75" customHeight="1">
      <c r="A94" s="157" t="s">
        <v>119</v>
      </c>
      <c r="B94" s="145" t="s">
        <v>115</v>
      </c>
      <c r="C94" s="36">
        <v>-4.0000000000000036E-3</v>
      </c>
      <c r="D94" s="148"/>
      <c r="E94" s="15"/>
      <c r="F94" s="36">
        <f t="shared" si="13"/>
        <v>-4.0000000000000036E-3</v>
      </c>
      <c r="G94" s="142">
        <v>1585.2</v>
      </c>
      <c r="H94" s="143">
        <v>0</v>
      </c>
      <c r="J94" s="149"/>
    </row>
    <row r="95" spans="1:10" ht="15.75" customHeight="1">
      <c r="A95" s="157" t="s">
        <v>119</v>
      </c>
      <c r="B95" s="145" t="s">
        <v>117</v>
      </c>
      <c r="C95" s="36">
        <v>0</v>
      </c>
      <c r="D95" s="148"/>
      <c r="E95" s="15"/>
      <c r="F95" s="36">
        <f t="shared" si="13"/>
        <v>0</v>
      </c>
      <c r="G95" s="142">
        <v>1780.53</v>
      </c>
      <c r="H95" s="143">
        <f t="shared" ref="H95:H122" si="15">F95*G95</f>
        <v>0</v>
      </c>
    </row>
    <row r="96" spans="1:10" ht="15.75" customHeight="1">
      <c r="A96" s="157" t="s">
        <v>119</v>
      </c>
      <c r="B96" s="145" t="s">
        <v>117</v>
      </c>
      <c r="C96" s="36">
        <v>4</v>
      </c>
      <c r="D96" s="148"/>
      <c r="E96" s="15"/>
      <c r="F96" s="36">
        <f t="shared" si="13"/>
        <v>4</v>
      </c>
      <c r="G96" s="142">
        <v>1669.47</v>
      </c>
      <c r="H96" s="143">
        <f t="shared" si="15"/>
        <v>6677.88</v>
      </c>
    </row>
    <row r="97" spans="1:10" ht="15.75" customHeight="1">
      <c r="A97" s="144" t="s">
        <v>120</v>
      </c>
      <c r="B97" s="145" t="s">
        <v>121</v>
      </c>
      <c r="C97" s="36">
        <v>0</v>
      </c>
      <c r="D97" s="141"/>
      <c r="E97" s="15"/>
      <c r="F97" s="36">
        <f t="shared" si="13"/>
        <v>0</v>
      </c>
      <c r="G97" s="142">
        <v>498</v>
      </c>
      <c r="H97" s="143">
        <f t="shared" si="15"/>
        <v>0</v>
      </c>
      <c r="J97" s="149"/>
    </row>
    <row r="98" spans="1:10" ht="15.75" customHeight="1">
      <c r="A98" s="144" t="s">
        <v>122</v>
      </c>
      <c r="B98" s="145" t="s">
        <v>121</v>
      </c>
      <c r="C98" s="36">
        <v>125</v>
      </c>
      <c r="D98" s="141"/>
      <c r="E98" s="15"/>
      <c r="F98" s="36">
        <f t="shared" si="13"/>
        <v>125</v>
      </c>
      <c r="G98" s="142">
        <v>471.21600000000001</v>
      </c>
      <c r="H98" s="143">
        <f t="shared" si="15"/>
        <v>58902</v>
      </c>
    </row>
    <row r="99" spans="1:10" ht="15.75" customHeight="1">
      <c r="A99" s="157" t="s">
        <v>123</v>
      </c>
      <c r="B99" s="145" t="s">
        <v>117</v>
      </c>
      <c r="C99" s="36">
        <v>0</v>
      </c>
      <c r="D99" s="148"/>
      <c r="E99" s="15"/>
      <c r="F99" s="36">
        <f t="shared" si="13"/>
        <v>0</v>
      </c>
      <c r="G99" s="142">
        <v>1891.98</v>
      </c>
      <c r="H99" s="143">
        <f t="shared" si="15"/>
        <v>0</v>
      </c>
    </row>
    <row r="100" spans="1:10" ht="15.75" customHeight="1">
      <c r="A100" s="157" t="s">
        <v>124</v>
      </c>
      <c r="B100" s="145" t="s">
        <v>117</v>
      </c>
      <c r="C100" s="36">
        <v>2</v>
      </c>
      <c r="D100" s="148"/>
      <c r="E100" s="15"/>
      <c r="F100" s="36">
        <f t="shared" si="13"/>
        <v>2</v>
      </c>
      <c r="G100" s="142">
        <v>1711.09</v>
      </c>
      <c r="H100" s="143">
        <f t="shared" si="15"/>
        <v>3422.18</v>
      </c>
    </row>
    <row r="101" spans="1:10" ht="15.75" customHeight="1">
      <c r="A101" s="146" t="s">
        <v>125</v>
      </c>
      <c r="B101" s="145" t="s">
        <v>126</v>
      </c>
      <c r="C101" s="36">
        <v>0</v>
      </c>
      <c r="D101" s="141"/>
      <c r="E101" s="151"/>
      <c r="F101" s="272">
        <v>0</v>
      </c>
      <c r="G101" s="142">
        <v>743.29</v>
      </c>
      <c r="H101" s="143">
        <f t="shared" si="15"/>
        <v>0</v>
      </c>
    </row>
    <row r="102" spans="1:10" ht="15.75" customHeight="1">
      <c r="A102" s="144" t="s">
        <v>128</v>
      </c>
      <c r="B102" s="145" t="s">
        <v>126</v>
      </c>
      <c r="C102" s="36">
        <v>164</v>
      </c>
      <c r="D102" s="141"/>
      <c r="E102" s="15"/>
      <c r="F102" s="36">
        <f t="shared" ref="F102:F128" si="16">C102+D102-E102</f>
        <v>164</v>
      </c>
      <c r="G102" s="142">
        <v>559.19762200000002</v>
      </c>
      <c r="H102" s="143">
        <f t="shared" si="15"/>
        <v>91708.410008000006</v>
      </c>
      <c r="I102" s="161"/>
    </row>
    <row r="103" spans="1:10" ht="15.75" customHeight="1">
      <c r="A103" s="144" t="s">
        <v>129</v>
      </c>
      <c r="B103" s="145" t="s">
        <v>115</v>
      </c>
      <c r="C103" s="36">
        <v>275</v>
      </c>
      <c r="D103" s="148"/>
      <c r="E103" s="15">
        <v>25</v>
      </c>
      <c r="F103" s="36">
        <f t="shared" si="16"/>
        <v>250</v>
      </c>
      <c r="G103" s="142">
        <v>384</v>
      </c>
      <c r="H103" s="143">
        <f t="shared" si="15"/>
        <v>96000</v>
      </c>
    </row>
    <row r="104" spans="1:10" ht="15.75" customHeight="1">
      <c r="A104" s="144" t="s">
        <v>130</v>
      </c>
      <c r="B104" s="145" t="s">
        <v>117</v>
      </c>
      <c r="C104" s="36">
        <v>5</v>
      </c>
      <c r="D104" s="141"/>
      <c r="E104" s="151"/>
      <c r="F104" s="36">
        <f t="shared" si="16"/>
        <v>5</v>
      </c>
      <c r="G104" s="142">
        <v>398</v>
      </c>
      <c r="H104" s="143">
        <f t="shared" si="15"/>
        <v>1990</v>
      </c>
    </row>
    <row r="105" spans="1:10" ht="15.75" customHeight="1">
      <c r="A105" s="144" t="s">
        <v>131</v>
      </c>
      <c r="B105" s="145" t="s">
        <v>117</v>
      </c>
      <c r="C105" s="36">
        <v>265</v>
      </c>
      <c r="D105" s="141"/>
      <c r="E105" s="15">
        <v>25</v>
      </c>
      <c r="F105" s="36">
        <f t="shared" si="16"/>
        <v>240</v>
      </c>
      <c r="G105" s="142">
        <v>427</v>
      </c>
      <c r="H105" s="143">
        <f t="shared" si="15"/>
        <v>102480</v>
      </c>
    </row>
    <row r="106" spans="1:10" ht="15.75" customHeight="1">
      <c r="A106" s="144" t="s">
        <v>132</v>
      </c>
      <c r="B106" s="145" t="s">
        <v>117</v>
      </c>
      <c r="C106" s="36">
        <v>5</v>
      </c>
      <c r="D106" s="141"/>
      <c r="E106" s="151"/>
      <c r="F106" s="36">
        <f t="shared" si="16"/>
        <v>5</v>
      </c>
      <c r="G106" s="142">
        <v>688.59</v>
      </c>
      <c r="H106" s="143">
        <f t="shared" si="15"/>
        <v>3442.9500000000003</v>
      </c>
    </row>
    <row r="107" spans="1:10" ht="15.75" customHeight="1">
      <c r="A107" s="157" t="s">
        <v>133</v>
      </c>
      <c r="B107" s="145" t="s">
        <v>117</v>
      </c>
      <c r="C107" s="36">
        <v>50</v>
      </c>
      <c r="D107" s="148"/>
      <c r="E107" s="15"/>
      <c r="F107" s="36">
        <f t="shared" si="16"/>
        <v>50</v>
      </c>
      <c r="G107" s="142">
        <v>522.19000000000005</v>
      </c>
      <c r="H107" s="143">
        <f t="shared" si="15"/>
        <v>26109.500000000004</v>
      </c>
    </row>
    <row r="108" spans="1:10" ht="15.75" customHeight="1">
      <c r="A108" s="144" t="s">
        <v>134</v>
      </c>
      <c r="B108" s="145" t="s">
        <v>117</v>
      </c>
      <c r="C108" s="36">
        <v>10</v>
      </c>
      <c r="D108" s="141"/>
      <c r="E108" s="151"/>
      <c r="F108" s="36">
        <f t="shared" si="16"/>
        <v>10</v>
      </c>
      <c r="G108" s="142">
        <v>504</v>
      </c>
      <c r="H108" s="143">
        <f t="shared" si="15"/>
        <v>5040</v>
      </c>
    </row>
    <row r="109" spans="1:10" ht="15.75" customHeight="1">
      <c r="A109" s="144" t="s">
        <v>135</v>
      </c>
      <c r="B109" s="145" t="s">
        <v>117</v>
      </c>
      <c r="C109" s="36">
        <v>125</v>
      </c>
      <c r="D109" s="141"/>
      <c r="E109" s="15"/>
      <c r="F109" s="36">
        <f t="shared" si="16"/>
        <v>125</v>
      </c>
      <c r="G109" s="142">
        <v>514</v>
      </c>
      <c r="H109" s="143">
        <f t="shared" si="15"/>
        <v>64250</v>
      </c>
    </row>
    <row r="110" spans="1:10" ht="15.75" customHeight="1">
      <c r="A110" s="157" t="s">
        <v>136</v>
      </c>
      <c r="B110" s="145" t="s">
        <v>117</v>
      </c>
      <c r="C110" s="36">
        <v>60</v>
      </c>
      <c r="D110" s="148"/>
      <c r="E110" s="15"/>
      <c r="F110" s="36">
        <f t="shared" si="16"/>
        <v>60</v>
      </c>
      <c r="G110" s="142">
        <v>557</v>
      </c>
      <c r="H110" s="143">
        <f t="shared" si="15"/>
        <v>33420</v>
      </c>
      <c r="J110" s="273"/>
    </row>
    <row r="111" spans="1:10" ht="15.75" customHeight="1">
      <c r="A111" s="157" t="s">
        <v>137</v>
      </c>
      <c r="B111" s="145" t="s">
        <v>117</v>
      </c>
      <c r="C111" s="36">
        <v>40</v>
      </c>
      <c r="D111" s="148"/>
      <c r="E111" s="15"/>
      <c r="F111" s="36">
        <f t="shared" si="16"/>
        <v>40</v>
      </c>
      <c r="G111" s="142">
        <v>524</v>
      </c>
      <c r="H111" s="143">
        <f t="shared" si="15"/>
        <v>20960</v>
      </c>
    </row>
    <row r="112" spans="1:10" ht="15.75" customHeight="1">
      <c r="A112" s="157" t="s">
        <v>138</v>
      </c>
      <c r="B112" s="145" t="s">
        <v>117</v>
      </c>
      <c r="C112" s="36">
        <v>15</v>
      </c>
      <c r="D112" s="148"/>
      <c r="E112" s="15"/>
      <c r="F112" s="36">
        <f t="shared" si="16"/>
        <v>15</v>
      </c>
      <c r="G112" s="142">
        <v>689.75</v>
      </c>
      <c r="H112" s="143">
        <f t="shared" si="15"/>
        <v>10346.25</v>
      </c>
    </row>
    <row r="113" spans="1:10" ht="15.75" customHeight="1">
      <c r="A113" s="157" t="s">
        <v>139</v>
      </c>
      <c r="B113" s="145" t="s">
        <v>117</v>
      </c>
      <c r="C113" s="36">
        <v>25</v>
      </c>
      <c r="D113" s="148"/>
      <c r="E113" s="15"/>
      <c r="F113" s="36">
        <f t="shared" si="16"/>
        <v>25</v>
      </c>
      <c r="G113" s="142">
        <v>629.27</v>
      </c>
      <c r="H113" s="143">
        <f t="shared" si="15"/>
        <v>15731.75</v>
      </c>
    </row>
    <row r="114" spans="1:10" ht="15.75" customHeight="1">
      <c r="A114" s="157" t="s">
        <v>140</v>
      </c>
      <c r="B114" s="145" t="s">
        <v>117</v>
      </c>
      <c r="C114" s="36">
        <v>60</v>
      </c>
      <c r="D114" s="148"/>
      <c r="E114" s="15"/>
      <c r="F114" s="36">
        <f t="shared" si="16"/>
        <v>60</v>
      </c>
      <c r="G114" s="142">
        <v>532.12</v>
      </c>
      <c r="H114" s="143">
        <f t="shared" si="15"/>
        <v>31927.200000000001</v>
      </c>
    </row>
    <row r="115" spans="1:10" ht="15.75" customHeight="1">
      <c r="A115" s="146" t="s">
        <v>141</v>
      </c>
      <c r="B115" s="145" t="s">
        <v>108</v>
      </c>
      <c r="C115" s="36">
        <v>650</v>
      </c>
      <c r="D115" s="141"/>
      <c r="E115" s="151"/>
      <c r="F115" s="36">
        <f t="shared" si="16"/>
        <v>650</v>
      </c>
      <c r="G115" s="142">
        <v>60</v>
      </c>
      <c r="H115" s="143">
        <f t="shared" si="15"/>
        <v>39000</v>
      </c>
    </row>
    <row r="116" spans="1:10" ht="15.75" customHeight="1">
      <c r="A116" s="144" t="s">
        <v>142</v>
      </c>
      <c r="B116" s="145" t="s">
        <v>143</v>
      </c>
      <c r="C116" s="36">
        <v>25</v>
      </c>
      <c r="D116" s="141"/>
      <c r="E116" s="151"/>
      <c r="F116" s="36">
        <f t="shared" si="16"/>
        <v>25</v>
      </c>
      <c r="G116" s="142">
        <v>84</v>
      </c>
      <c r="H116" s="143">
        <f t="shared" si="15"/>
        <v>2100</v>
      </c>
    </row>
    <row r="117" spans="1:10" ht="15.75" customHeight="1">
      <c r="A117" s="157" t="s">
        <v>144</v>
      </c>
      <c r="B117" s="145" t="s">
        <v>117</v>
      </c>
      <c r="C117" s="36">
        <v>0</v>
      </c>
      <c r="D117" s="148"/>
      <c r="E117" s="15"/>
      <c r="F117" s="36">
        <f t="shared" si="16"/>
        <v>0</v>
      </c>
      <c r="G117" s="142">
        <v>194.15</v>
      </c>
      <c r="H117" s="143">
        <f t="shared" si="15"/>
        <v>0</v>
      </c>
    </row>
    <row r="118" spans="1:10" ht="15.75" customHeight="1">
      <c r="A118" s="157" t="s">
        <v>144</v>
      </c>
      <c r="B118" s="145" t="s">
        <v>117</v>
      </c>
      <c r="C118" s="36">
        <v>100</v>
      </c>
      <c r="D118" s="148"/>
      <c r="E118" s="15"/>
      <c r="F118" s="36">
        <f t="shared" si="16"/>
        <v>100</v>
      </c>
      <c r="G118" s="142">
        <v>179.24</v>
      </c>
      <c r="H118" s="143">
        <f t="shared" si="15"/>
        <v>17924</v>
      </c>
    </row>
    <row r="119" spans="1:10" ht="15.75" customHeight="1">
      <c r="A119" s="157" t="s">
        <v>145</v>
      </c>
      <c r="B119" s="145" t="s">
        <v>146</v>
      </c>
      <c r="C119" s="36">
        <v>25</v>
      </c>
      <c r="D119" s="148"/>
      <c r="E119" s="15"/>
      <c r="F119" s="36">
        <f t="shared" si="16"/>
        <v>25</v>
      </c>
      <c r="G119" s="142">
        <v>851.5</v>
      </c>
      <c r="H119" s="143">
        <f t="shared" si="15"/>
        <v>21287.5</v>
      </c>
    </row>
    <row r="120" spans="1:10" ht="15.75" customHeight="1">
      <c r="A120" s="157" t="s">
        <v>147</v>
      </c>
      <c r="B120" s="145" t="s">
        <v>148</v>
      </c>
      <c r="C120" s="36">
        <v>0</v>
      </c>
      <c r="D120" s="148"/>
      <c r="E120" s="15"/>
      <c r="F120" s="36">
        <f t="shared" si="16"/>
        <v>0</v>
      </c>
      <c r="G120" s="142">
        <v>152.5</v>
      </c>
      <c r="H120" s="143">
        <f t="shared" si="15"/>
        <v>0</v>
      </c>
    </row>
    <row r="121" spans="1:10" ht="15.75" customHeight="1">
      <c r="A121" s="157" t="s">
        <v>147</v>
      </c>
      <c r="B121" s="145" t="s">
        <v>149</v>
      </c>
      <c r="C121" s="36">
        <v>0</v>
      </c>
      <c r="D121" s="148"/>
      <c r="E121" s="15"/>
      <c r="F121" s="36">
        <f t="shared" si="16"/>
        <v>0</v>
      </c>
      <c r="G121" s="142">
        <v>173</v>
      </c>
      <c r="H121" s="143">
        <f t="shared" si="15"/>
        <v>0</v>
      </c>
    </row>
    <row r="122" spans="1:10" ht="20.25" customHeight="1">
      <c r="A122" s="157" t="s">
        <v>150</v>
      </c>
      <c r="B122" s="145" t="s">
        <v>151</v>
      </c>
      <c r="C122" s="36">
        <v>3750</v>
      </c>
      <c r="D122" s="148"/>
      <c r="E122" s="15"/>
      <c r="F122" s="36">
        <f t="shared" si="16"/>
        <v>3750</v>
      </c>
      <c r="G122" s="142">
        <v>143</v>
      </c>
      <c r="H122" s="143">
        <f t="shared" si="15"/>
        <v>536250</v>
      </c>
      <c r="J122" s="149"/>
    </row>
    <row r="123" spans="1:10" ht="15.75" customHeight="1">
      <c r="A123" s="157" t="s">
        <v>850</v>
      </c>
      <c r="B123" s="145" t="s">
        <v>851</v>
      </c>
      <c r="C123" s="36">
        <v>0</v>
      </c>
      <c r="D123" s="148"/>
      <c r="E123" s="15"/>
      <c r="F123" s="36">
        <f t="shared" si="16"/>
        <v>0</v>
      </c>
      <c r="G123" s="142">
        <v>149</v>
      </c>
      <c r="H123" s="143">
        <f t="shared" ref="H123:H124" si="17">G123*F123</f>
        <v>0</v>
      </c>
    </row>
    <row r="124" spans="1:10" ht="15.75" customHeight="1">
      <c r="A124" s="158" t="s">
        <v>1245</v>
      </c>
      <c r="B124" s="145" t="s">
        <v>1246</v>
      </c>
      <c r="C124" s="36">
        <v>200</v>
      </c>
      <c r="D124" s="148"/>
      <c r="E124" s="15"/>
      <c r="F124" s="36">
        <f t="shared" si="16"/>
        <v>200</v>
      </c>
      <c r="G124" s="142">
        <v>1013.48</v>
      </c>
      <c r="H124" s="143">
        <f t="shared" si="17"/>
        <v>202696</v>
      </c>
    </row>
    <row r="125" spans="1:10" ht="15.75" customHeight="1">
      <c r="A125" s="157" t="s">
        <v>152</v>
      </c>
      <c r="B125" s="145" t="s">
        <v>153</v>
      </c>
      <c r="C125" s="36">
        <v>35.875</v>
      </c>
      <c r="D125" s="148"/>
      <c r="E125" s="15">
        <v>1.2999999999999999E-2</v>
      </c>
      <c r="F125" s="36">
        <f t="shared" si="16"/>
        <v>35.862000000000002</v>
      </c>
      <c r="G125" s="142">
        <v>2196.6</v>
      </c>
      <c r="H125" s="143">
        <f t="shared" ref="H125:H128" si="18">F125*G125</f>
        <v>78774.469200000007</v>
      </c>
    </row>
    <row r="126" spans="1:10" ht="15.75" customHeight="1">
      <c r="A126" s="146" t="s">
        <v>154</v>
      </c>
      <c r="B126" s="145" t="s">
        <v>155</v>
      </c>
      <c r="C126" s="36">
        <v>920</v>
      </c>
      <c r="D126" s="141"/>
      <c r="E126" s="151"/>
      <c r="F126" s="36">
        <f t="shared" si="16"/>
        <v>920</v>
      </c>
      <c r="G126" s="142">
        <v>45</v>
      </c>
      <c r="H126" s="143">
        <f t="shared" si="18"/>
        <v>41400</v>
      </c>
    </row>
    <row r="127" spans="1:10" ht="15.75" customHeight="1">
      <c r="A127" s="163" t="s">
        <v>156</v>
      </c>
      <c r="B127" s="164" t="s">
        <v>117</v>
      </c>
      <c r="C127" s="36">
        <v>0</v>
      </c>
      <c r="D127" s="148"/>
      <c r="E127" s="15"/>
      <c r="F127" s="36">
        <f t="shared" si="16"/>
        <v>0</v>
      </c>
      <c r="G127" s="165">
        <v>168.11</v>
      </c>
      <c r="H127" s="143">
        <f t="shared" si="18"/>
        <v>0</v>
      </c>
    </row>
    <row r="128" spans="1:10" ht="15.75" customHeight="1">
      <c r="A128" s="163" t="s">
        <v>1471</v>
      </c>
      <c r="B128" s="164" t="s">
        <v>117</v>
      </c>
      <c r="C128" s="36">
        <v>24.6</v>
      </c>
      <c r="D128" s="148"/>
      <c r="E128" s="15"/>
      <c r="F128" s="36">
        <f t="shared" si="16"/>
        <v>24.6</v>
      </c>
      <c r="G128" s="165">
        <v>129</v>
      </c>
      <c r="H128" s="143">
        <f t="shared" si="18"/>
        <v>3173.4</v>
      </c>
    </row>
    <row r="129" spans="1:10" ht="15.75" customHeight="1">
      <c r="A129" s="163" t="s">
        <v>159</v>
      </c>
      <c r="B129" s="164"/>
      <c r="C129" s="36"/>
      <c r="D129" s="15"/>
      <c r="E129" s="15"/>
      <c r="F129" s="36"/>
      <c r="G129" s="165"/>
      <c r="H129" s="143">
        <f>G129*F129</f>
        <v>0</v>
      </c>
    </row>
    <row r="130" spans="1:10" ht="15.75" customHeight="1">
      <c r="A130" s="167" t="s">
        <v>160</v>
      </c>
      <c r="B130" s="168"/>
      <c r="C130" s="169">
        <f t="shared" ref="C130:F130" si="19">SUM(C74:C129)</f>
        <v>15902.471</v>
      </c>
      <c r="D130" s="170">
        <f t="shared" si="19"/>
        <v>402</v>
      </c>
      <c r="E130" s="170">
        <f t="shared" si="19"/>
        <v>741.01300000000003</v>
      </c>
      <c r="F130" s="171">
        <f t="shared" si="19"/>
        <v>15563.457999999999</v>
      </c>
      <c r="G130" s="172"/>
      <c r="H130" s="173">
        <f>SUM(H74:H129)</f>
        <v>2452272.3492080001</v>
      </c>
    </row>
    <row r="131" spans="1:10" ht="15.75" customHeight="1"/>
    <row r="132" spans="1:10" ht="15.75" customHeight="1">
      <c r="A132" s="535" t="s">
        <v>161</v>
      </c>
      <c r="B132" s="536"/>
      <c r="C132" s="536"/>
      <c r="D132" s="536"/>
      <c r="E132" s="536"/>
      <c r="F132" s="536"/>
      <c r="G132" s="536"/>
      <c r="H132" s="536"/>
      <c r="I132" s="1"/>
    </row>
    <row r="133" spans="1:10" ht="15.75" customHeight="1">
      <c r="A133" s="174" t="s">
        <v>162</v>
      </c>
      <c r="B133" s="175" t="s">
        <v>40</v>
      </c>
      <c r="C133" s="176" t="s">
        <v>163</v>
      </c>
      <c r="D133" s="177" t="s">
        <v>42</v>
      </c>
      <c r="E133" s="178" t="s">
        <v>43</v>
      </c>
      <c r="F133" s="176" t="s">
        <v>164</v>
      </c>
      <c r="G133" s="179" t="s">
        <v>96</v>
      </c>
      <c r="H133" s="180" t="s">
        <v>55</v>
      </c>
    </row>
    <row r="134" spans="1:10" ht="15.75" customHeight="1">
      <c r="A134" s="182" t="s">
        <v>165</v>
      </c>
      <c r="B134" s="140" t="s">
        <v>166</v>
      </c>
      <c r="C134" s="183">
        <v>206.95</v>
      </c>
      <c r="D134" s="184"/>
      <c r="E134" s="185"/>
      <c r="F134" s="183">
        <f t="shared" ref="F134:F160" si="20">C134+D134-E134</f>
        <v>206.95</v>
      </c>
      <c r="G134" s="186">
        <v>605</v>
      </c>
      <c r="H134" s="187">
        <f t="shared" ref="H134:H160" si="21">F134*G134</f>
        <v>125204.75</v>
      </c>
      <c r="J134" s="149"/>
    </row>
    <row r="135" spans="1:10" ht="15.75" customHeight="1">
      <c r="A135" s="163" t="s">
        <v>167</v>
      </c>
      <c r="B135" s="145" t="s">
        <v>166</v>
      </c>
      <c r="C135" s="36">
        <v>214.6</v>
      </c>
      <c r="D135" s="148"/>
      <c r="E135" s="15"/>
      <c r="F135" s="183">
        <f t="shared" si="20"/>
        <v>214.6</v>
      </c>
      <c r="G135" s="17">
        <v>605</v>
      </c>
      <c r="H135" s="187">
        <f t="shared" si="21"/>
        <v>129833</v>
      </c>
      <c r="J135" s="149"/>
    </row>
    <row r="136" spans="1:10" ht="15.75" customHeight="1">
      <c r="A136" s="163" t="s">
        <v>168</v>
      </c>
      <c r="B136" s="145" t="s">
        <v>166</v>
      </c>
      <c r="C136" s="36">
        <v>220.32</v>
      </c>
      <c r="D136" s="148"/>
      <c r="E136" s="15"/>
      <c r="F136" s="183">
        <f t="shared" si="20"/>
        <v>220.32</v>
      </c>
      <c r="G136" s="17">
        <v>605</v>
      </c>
      <c r="H136" s="187">
        <f t="shared" si="21"/>
        <v>133293.6</v>
      </c>
      <c r="J136" s="166"/>
    </row>
    <row r="137" spans="1:10" ht="15.75" customHeight="1">
      <c r="A137" s="163" t="s">
        <v>169</v>
      </c>
      <c r="B137" s="145" t="s">
        <v>166</v>
      </c>
      <c r="C137" s="36">
        <v>202.4</v>
      </c>
      <c r="D137" s="148"/>
      <c r="E137" s="15"/>
      <c r="F137" s="183">
        <f t="shared" si="20"/>
        <v>202.4</v>
      </c>
      <c r="G137" s="17">
        <v>605</v>
      </c>
      <c r="H137" s="187">
        <f t="shared" si="21"/>
        <v>122452</v>
      </c>
      <c r="J137" s="149"/>
    </row>
    <row r="138" spans="1:10" ht="15.75" customHeight="1">
      <c r="A138" s="189" t="s">
        <v>170</v>
      </c>
      <c r="B138" s="145" t="s">
        <v>166</v>
      </c>
      <c r="C138" s="183">
        <v>350.47</v>
      </c>
      <c r="D138" s="184"/>
      <c r="E138" s="15"/>
      <c r="F138" s="183">
        <f t="shared" si="20"/>
        <v>350.47</v>
      </c>
      <c r="G138" s="190">
        <v>625</v>
      </c>
      <c r="H138" s="187">
        <f t="shared" si="21"/>
        <v>219043.75000000003</v>
      </c>
    </row>
    <row r="139" spans="1:10" ht="15.75" customHeight="1">
      <c r="A139" s="189" t="s">
        <v>171</v>
      </c>
      <c r="B139" s="145" t="s">
        <v>166</v>
      </c>
      <c r="C139" s="183">
        <v>180.15</v>
      </c>
      <c r="D139" s="184"/>
      <c r="E139" s="15"/>
      <c r="F139" s="183">
        <f t="shared" si="20"/>
        <v>180.15</v>
      </c>
      <c r="G139" s="17">
        <v>692</v>
      </c>
      <c r="H139" s="187">
        <f t="shared" si="21"/>
        <v>124663.8</v>
      </c>
    </row>
    <row r="140" spans="1:10" ht="15.75" customHeight="1">
      <c r="A140" s="189" t="s">
        <v>1472</v>
      </c>
      <c r="B140" s="145" t="s">
        <v>166</v>
      </c>
      <c r="C140" s="36">
        <v>274</v>
      </c>
      <c r="D140" s="184"/>
      <c r="E140" s="15"/>
      <c r="F140" s="183">
        <f t="shared" si="20"/>
        <v>274</v>
      </c>
      <c r="G140" s="17">
        <v>682</v>
      </c>
      <c r="H140" s="187">
        <f t="shared" si="21"/>
        <v>186868</v>
      </c>
    </row>
    <row r="141" spans="1:10" ht="15.75" customHeight="1">
      <c r="A141" s="189" t="s">
        <v>173</v>
      </c>
      <c r="B141" s="145" t="s">
        <v>166</v>
      </c>
      <c r="C141" s="183">
        <v>0</v>
      </c>
      <c r="D141" s="184"/>
      <c r="E141" s="15"/>
      <c r="F141" s="183">
        <f t="shared" si="20"/>
        <v>0</v>
      </c>
      <c r="G141" s="17">
        <v>414</v>
      </c>
      <c r="H141" s="187">
        <f t="shared" si="21"/>
        <v>0</v>
      </c>
    </row>
    <row r="142" spans="1:10" ht="15.75" customHeight="1">
      <c r="A142" s="191" t="s">
        <v>174</v>
      </c>
      <c r="B142" s="192" t="s">
        <v>175</v>
      </c>
      <c r="C142" s="36">
        <v>17245</v>
      </c>
      <c r="D142" s="148"/>
      <c r="E142" s="15"/>
      <c r="F142" s="183">
        <f t="shared" si="20"/>
        <v>17245</v>
      </c>
      <c r="G142" s="17">
        <v>17.399999999999999</v>
      </c>
      <c r="H142" s="187">
        <f t="shared" si="21"/>
        <v>300063</v>
      </c>
      <c r="J142" s="181"/>
    </row>
    <row r="143" spans="1:10" ht="15.75" customHeight="1">
      <c r="A143" s="163" t="s">
        <v>176</v>
      </c>
      <c r="B143" s="15" t="s">
        <v>177</v>
      </c>
      <c r="C143" s="36">
        <v>0</v>
      </c>
      <c r="D143" s="148"/>
      <c r="E143" s="15"/>
      <c r="F143" s="183">
        <f t="shared" si="20"/>
        <v>0</v>
      </c>
      <c r="G143" s="17">
        <v>3.86</v>
      </c>
      <c r="H143" s="187">
        <f t="shared" si="21"/>
        <v>0</v>
      </c>
      <c r="J143" s="188"/>
    </row>
    <row r="144" spans="1:10" ht="15.75" customHeight="1">
      <c r="A144" s="163" t="s">
        <v>178</v>
      </c>
      <c r="B144" s="145" t="s">
        <v>179</v>
      </c>
      <c r="C144" s="36">
        <v>78</v>
      </c>
      <c r="D144" s="148"/>
      <c r="E144" s="15"/>
      <c r="F144" s="183">
        <f t="shared" si="20"/>
        <v>78</v>
      </c>
      <c r="G144" s="17">
        <v>432.82</v>
      </c>
      <c r="H144" s="187">
        <f t="shared" si="21"/>
        <v>33759.96</v>
      </c>
      <c r="J144" s="188"/>
    </row>
    <row r="145" spans="1:10" ht="15.75" customHeight="1">
      <c r="A145" s="163" t="s">
        <v>180</v>
      </c>
      <c r="B145" s="145" t="s">
        <v>179</v>
      </c>
      <c r="C145" s="36">
        <v>0</v>
      </c>
      <c r="D145" s="148"/>
      <c r="E145" s="15"/>
      <c r="F145" s="183">
        <f t="shared" si="20"/>
        <v>0</v>
      </c>
      <c r="G145" s="17">
        <v>4</v>
      </c>
      <c r="H145" s="187">
        <f t="shared" si="21"/>
        <v>0</v>
      </c>
      <c r="J145" s="188"/>
    </row>
    <row r="146" spans="1:10" ht="15.75" customHeight="1">
      <c r="A146" s="146" t="s">
        <v>181</v>
      </c>
      <c r="B146" s="145" t="s">
        <v>179</v>
      </c>
      <c r="C146" s="36">
        <v>1077</v>
      </c>
      <c r="D146" s="148"/>
      <c r="E146" s="15"/>
      <c r="F146" s="183">
        <f t="shared" si="20"/>
        <v>1077</v>
      </c>
      <c r="G146" s="17">
        <v>2.9</v>
      </c>
      <c r="H146" s="187">
        <f t="shared" si="21"/>
        <v>3123.2999999999997</v>
      </c>
      <c r="J146" s="188"/>
    </row>
    <row r="147" spans="1:10" ht="15.75" customHeight="1">
      <c r="A147" s="146" t="s">
        <v>182</v>
      </c>
      <c r="B147" s="145" t="s">
        <v>179</v>
      </c>
      <c r="C147" s="36">
        <v>0</v>
      </c>
      <c r="D147" s="148"/>
      <c r="E147" s="15"/>
      <c r="F147" s="183">
        <f t="shared" si="20"/>
        <v>0</v>
      </c>
      <c r="G147" s="17">
        <v>499.4</v>
      </c>
      <c r="H147" s="187">
        <f t="shared" si="21"/>
        <v>0</v>
      </c>
      <c r="J147" s="149"/>
    </row>
    <row r="148" spans="1:10" ht="15.75" customHeight="1">
      <c r="A148" s="191" t="s">
        <v>183</v>
      </c>
      <c r="B148" s="193" t="s">
        <v>184</v>
      </c>
      <c r="C148" s="194">
        <v>3500</v>
      </c>
      <c r="D148" s="195"/>
      <c r="E148" s="196"/>
      <c r="F148" s="183">
        <f t="shared" si="20"/>
        <v>3500</v>
      </c>
      <c r="G148" s="197">
        <v>24.995999999999999</v>
      </c>
      <c r="H148" s="187">
        <f t="shared" si="21"/>
        <v>87486</v>
      </c>
      <c r="J148" s="149"/>
    </row>
    <row r="149" spans="1:10" ht="15.75" customHeight="1">
      <c r="A149" s="146" t="s">
        <v>185</v>
      </c>
      <c r="B149" s="145" t="s">
        <v>184</v>
      </c>
      <c r="C149" s="36">
        <v>1000</v>
      </c>
      <c r="D149" s="148"/>
      <c r="E149" s="15">
        <v>1000</v>
      </c>
      <c r="F149" s="183">
        <f t="shared" si="20"/>
        <v>0</v>
      </c>
      <c r="G149" s="17">
        <v>27.552</v>
      </c>
      <c r="H149" s="187">
        <f t="shared" si="21"/>
        <v>0</v>
      </c>
      <c r="J149" s="274"/>
    </row>
    <row r="150" spans="1:10" ht="15.75" customHeight="1">
      <c r="A150" s="146" t="s">
        <v>186</v>
      </c>
      <c r="B150" s="145" t="s">
        <v>184</v>
      </c>
      <c r="C150" s="36">
        <v>12000</v>
      </c>
      <c r="D150" s="148"/>
      <c r="E150" s="15"/>
      <c r="F150" s="183">
        <f t="shared" si="20"/>
        <v>12000</v>
      </c>
      <c r="G150" s="17">
        <v>13.788</v>
      </c>
      <c r="H150" s="187">
        <f t="shared" si="21"/>
        <v>165456</v>
      </c>
      <c r="J150" s="274"/>
    </row>
    <row r="151" spans="1:10" ht="15.75" customHeight="1">
      <c r="A151" s="146" t="s">
        <v>187</v>
      </c>
      <c r="B151" s="145" t="s">
        <v>184</v>
      </c>
      <c r="C151" s="36">
        <v>0</v>
      </c>
      <c r="D151" s="148"/>
      <c r="E151" s="15"/>
      <c r="F151" s="183">
        <f t="shared" si="20"/>
        <v>0</v>
      </c>
      <c r="G151" s="17">
        <v>24.744</v>
      </c>
      <c r="H151" s="187">
        <f t="shared" si="21"/>
        <v>0</v>
      </c>
      <c r="J151" s="274"/>
    </row>
    <row r="152" spans="1:10" ht="15.75" customHeight="1">
      <c r="A152" s="199" t="s">
        <v>189</v>
      </c>
      <c r="B152" s="185" t="s">
        <v>190</v>
      </c>
      <c r="C152" s="183">
        <v>1280</v>
      </c>
      <c r="D152" s="184"/>
      <c r="E152" s="185"/>
      <c r="F152" s="183">
        <f t="shared" si="20"/>
        <v>1280</v>
      </c>
      <c r="G152" s="186">
        <v>33</v>
      </c>
      <c r="H152" s="187">
        <f t="shared" si="21"/>
        <v>42240</v>
      </c>
      <c r="J152" s="188"/>
    </row>
    <row r="153" spans="1:10" ht="15.75" customHeight="1">
      <c r="A153" s="200" t="s">
        <v>191</v>
      </c>
      <c r="B153" s="145" t="s">
        <v>192</v>
      </c>
      <c r="C153" s="36">
        <v>234.03999999999996</v>
      </c>
      <c r="D153" s="148"/>
      <c r="E153" s="15"/>
      <c r="F153" s="183">
        <f t="shared" si="20"/>
        <v>234.03999999999996</v>
      </c>
      <c r="G153" s="17">
        <v>715</v>
      </c>
      <c r="H153" s="187">
        <f t="shared" si="21"/>
        <v>167338.59999999998</v>
      </c>
      <c r="J153" s="188"/>
    </row>
    <row r="154" spans="1:10" ht="15.75" customHeight="1">
      <c r="A154" s="200" t="s">
        <v>193</v>
      </c>
      <c r="B154" s="145" t="s">
        <v>192</v>
      </c>
      <c r="C154" s="36">
        <v>239.05999999999997</v>
      </c>
      <c r="D154" s="148"/>
      <c r="E154" s="15"/>
      <c r="F154" s="183">
        <f t="shared" si="20"/>
        <v>239.05999999999997</v>
      </c>
      <c r="G154" s="17">
        <v>850</v>
      </c>
      <c r="H154" s="187">
        <f t="shared" si="21"/>
        <v>203200.99999999997</v>
      </c>
      <c r="J154" s="188"/>
    </row>
    <row r="155" spans="1:10" ht="15.75" customHeight="1">
      <c r="A155" s="200" t="s">
        <v>194</v>
      </c>
      <c r="B155" s="145" t="s">
        <v>192</v>
      </c>
      <c r="C155" s="36">
        <v>215.58</v>
      </c>
      <c r="D155" s="148"/>
      <c r="E155" s="15"/>
      <c r="F155" s="183">
        <f t="shared" si="20"/>
        <v>215.58</v>
      </c>
      <c r="G155" s="17">
        <v>850</v>
      </c>
      <c r="H155" s="187">
        <f t="shared" si="21"/>
        <v>183243</v>
      </c>
      <c r="J155" s="188"/>
    </row>
    <row r="156" spans="1:10" ht="15.75" customHeight="1">
      <c r="A156" s="146" t="s">
        <v>195</v>
      </c>
      <c r="B156" s="145" t="s">
        <v>192</v>
      </c>
      <c r="C156" s="36">
        <v>178.14</v>
      </c>
      <c r="D156" s="148"/>
      <c r="E156" s="15"/>
      <c r="F156" s="183">
        <f t="shared" si="20"/>
        <v>178.14</v>
      </c>
      <c r="G156" s="17">
        <v>741</v>
      </c>
      <c r="H156" s="187">
        <f t="shared" si="21"/>
        <v>132001.74</v>
      </c>
      <c r="J156" s="188"/>
    </row>
    <row r="157" spans="1:10" ht="15.75" customHeight="1">
      <c r="A157" s="146" t="s">
        <v>196</v>
      </c>
      <c r="B157" s="145" t="s">
        <v>197</v>
      </c>
      <c r="C157" s="36">
        <v>70.65000000000002</v>
      </c>
      <c r="D157" s="148"/>
      <c r="E157" s="15">
        <v>14.15</v>
      </c>
      <c r="F157" s="183">
        <f t="shared" si="20"/>
        <v>56.500000000000021</v>
      </c>
      <c r="G157" s="17">
        <v>240</v>
      </c>
      <c r="H157" s="187">
        <f t="shared" si="21"/>
        <v>13560.000000000005</v>
      </c>
      <c r="J157" s="188"/>
    </row>
    <row r="158" spans="1:10" ht="15.75" customHeight="1">
      <c r="A158" s="146" t="s">
        <v>198</v>
      </c>
      <c r="B158" s="145" t="s">
        <v>197</v>
      </c>
      <c r="C158" s="36">
        <v>157.05000000000001</v>
      </c>
      <c r="D158" s="148"/>
      <c r="E158" s="15">
        <v>17.850000000000001</v>
      </c>
      <c r="F158" s="183">
        <f t="shared" si="20"/>
        <v>139.20000000000002</v>
      </c>
      <c r="G158" s="17">
        <v>280</v>
      </c>
      <c r="H158" s="187">
        <f t="shared" si="21"/>
        <v>38976.000000000007</v>
      </c>
      <c r="J158" s="188"/>
    </row>
    <row r="159" spans="1:10" ht="15.75" customHeight="1">
      <c r="A159" s="146" t="s">
        <v>199</v>
      </c>
      <c r="B159" s="15" t="s">
        <v>200</v>
      </c>
      <c r="C159" s="36">
        <v>7560</v>
      </c>
      <c r="D159" s="148">
        <v>38640</v>
      </c>
      <c r="E159" s="15">
        <v>10080</v>
      </c>
      <c r="F159" s="183">
        <f t="shared" si="20"/>
        <v>36120</v>
      </c>
      <c r="G159" s="17">
        <v>5.3</v>
      </c>
      <c r="H159" s="187">
        <f t="shared" si="21"/>
        <v>191436</v>
      </c>
      <c r="J159" s="188"/>
    </row>
    <row r="160" spans="1:10" ht="15.75" customHeight="1">
      <c r="A160" s="200" t="s">
        <v>201</v>
      </c>
      <c r="B160" s="145" t="s">
        <v>202</v>
      </c>
      <c r="C160" s="36">
        <v>0</v>
      </c>
      <c r="D160" s="148"/>
      <c r="E160" s="15"/>
      <c r="F160" s="183">
        <f t="shared" si="20"/>
        <v>0</v>
      </c>
      <c r="G160" s="17">
        <v>5</v>
      </c>
      <c r="H160" s="187">
        <f t="shared" si="21"/>
        <v>0</v>
      </c>
      <c r="J160" s="188"/>
    </row>
    <row r="161" spans="1:15" ht="15.75" customHeight="1">
      <c r="A161" s="275" t="s">
        <v>203</v>
      </c>
      <c r="B161" s="276"/>
      <c r="C161" s="169">
        <f t="shared" ref="C161:F161" si="22">SUM(C134:C160)</f>
        <v>46483.41</v>
      </c>
      <c r="D161" s="277">
        <f t="shared" si="22"/>
        <v>38640</v>
      </c>
      <c r="E161" s="277">
        <f t="shared" si="22"/>
        <v>11112</v>
      </c>
      <c r="F161" s="169">
        <f t="shared" si="22"/>
        <v>74011.41</v>
      </c>
      <c r="G161" s="276"/>
      <c r="H161" s="278">
        <f>SUM(H134:H160)</f>
        <v>2603243.5</v>
      </c>
      <c r="J161" s="188"/>
    </row>
    <row r="162" spans="1:15" ht="15.75" customHeight="1">
      <c r="J162" s="188"/>
    </row>
    <row r="163" spans="1:15" ht="15.75" customHeight="1">
      <c r="A163" s="279"/>
      <c r="B163" s="280"/>
      <c r="C163" s="279"/>
      <c r="D163" s="279"/>
      <c r="E163" s="279"/>
      <c r="F163" s="279"/>
      <c r="G163" s="279"/>
      <c r="H163" s="279"/>
      <c r="J163" s="281" t="s">
        <v>390</v>
      </c>
    </row>
    <row r="164" spans="1:15" ht="15.75" customHeight="1">
      <c r="A164" s="282" t="s">
        <v>209</v>
      </c>
      <c r="B164" s="283" t="s">
        <v>211</v>
      </c>
      <c r="C164" s="283" t="s">
        <v>391</v>
      </c>
      <c r="D164" s="284" t="s">
        <v>392</v>
      </c>
      <c r="E164" s="285" t="s">
        <v>393</v>
      </c>
      <c r="F164" s="286" t="s">
        <v>212</v>
      </c>
      <c r="G164" s="287" t="s">
        <v>214</v>
      </c>
      <c r="H164" s="283" t="s">
        <v>55</v>
      </c>
      <c r="J164" s="188">
        <f>SUM(H165:H178)</f>
        <v>3531</v>
      </c>
    </row>
    <row r="165" spans="1:15" ht="15.75" customHeight="1">
      <c r="A165" s="288" t="s">
        <v>215</v>
      </c>
      <c r="B165" s="15" t="s">
        <v>216</v>
      </c>
      <c r="C165" s="36">
        <v>0</v>
      </c>
      <c r="D165" s="317"/>
      <c r="E165" s="318">
        <f t="shared" ref="E165:E178" si="23">C165+D165</f>
        <v>0</v>
      </c>
      <c r="F165" s="15"/>
      <c r="G165" s="15">
        <v>77</v>
      </c>
      <c r="H165" s="15">
        <f t="shared" ref="H165:H177" si="24">E165*G165</f>
        <v>0</v>
      </c>
      <c r="J165" s="24"/>
    </row>
    <row r="166" spans="1:15" ht="15.75" customHeight="1">
      <c r="A166" s="288" t="s">
        <v>218</v>
      </c>
      <c r="B166" s="15" t="s">
        <v>216</v>
      </c>
      <c r="C166" s="36">
        <v>0</v>
      </c>
      <c r="D166" s="317"/>
      <c r="E166" s="318">
        <f t="shared" si="23"/>
        <v>0</v>
      </c>
      <c r="F166" s="15"/>
      <c r="G166" s="15">
        <v>128</v>
      </c>
      <c r="H166" s="15">
        <f t="shared" si="24"/>
        <v>0</v>
      </c>
      <c r="J166" s="188"/>
    </row>
    <row r="167" spans="1:15" ht="15.75" customHeight="1">
      <c r="A167" s="288" t="s">
        <v>219</v>
      </c>
      <c r="B167" s="15" t="s">
        <v>220</v>
      </c>
      <c r="C167" s="36">
        <v>0</v>
      </c>
      <c r="D167" s="317">
        <v>5.4</v>
      </c>
      <c r="E167" s="318">
        <f t="shared" si="23"/>
        <v>5.4</v>
      </c>
      <c r="F167" s="291"/>
      <c r="G167" s="15">
        <v>77</v>
      </c>
      <c r="H167" s="15">
        <f t="shared" si="24"/>
        <v>415.8</v>
      </c>
      <c r="J167" s="188"/>
    </row>
    <row r="168" spans="1:15" ht="15.75" customHeight="1">
      <c r="A168" s="288" t="s">
        <v>221</v>
      </c>
      <c r="B168" s="15" t="s">
        <v>220</v>
      </c>
      <c r="C168" s="36">
        <v>0</v>
      </c>
      <c r="D168" s="317">
        <v>1.8</v>
      </c>
      <c r="E168" s="318">
        <f t="shared" si="23"/>
        <v>1.8</v>
      </c>
      <c r="F168" s="15"/>
      <c r="G168" s="15">
        <v>102</v>
      </c>
      <c r="H168" s="15">
        <f t="shared" si="24"/>
        <v>183.6</v>
      </c>
      <c r="J168" s="24"/>
    </row>
    <row r="169" spans="1:15" ht="15.75" customHeight="1">
      <c r="A169" s="288" t="s">
        <v>222</v>
      </c>
      <c r="B169" s="15" t="s">
        <v>220</v>
      </c>
      <c r="C169" s="36">
        <v>0</v>
      </c>
      <c r="D169" s="317">
        <v>10</v>
      </c>
      <c r="E169" s="318">
        <f t="shared" si="23"/>
        <v>10</v>
      </c>
      <c r="F169" s="15"/>
      <c r="G169" s="15">
        <v>77</v>
      </c>
      <c r="H169" s="15">
        <f t="shared" si="24"/>
        <v>770</v>
      </c>
      <c r="J169" s="188"/>
    </row>
    <row r="170" spans="1:15" ht="15.75" customHeight="1">
      <c r="A170" s="288" t="s">
        <v>223</v>
      </c>
      <c r="B170" s="15" t="s">
        <v>224</v>
      </c>
      <c r="C170" s="36">
        <v>0</v>
      </c>
      <c r="D170" s="317">
        <v>4.0999999999999996</v>
      </c>
      <c r="E170" s="318">
        <f t="shared" si="23"/>
        <v>4.0999999999999996</v>
      </c>
      <c r="F170" s="15"/>
      <c r="G170" s="15">
        <v>196</v>
      </c>
      <c r="H170" s="15">
        <f t="shared" si="24"/>
        <v>803.59999999999991</v>
      </c>
      <c r="J170" s="134"/>
    </row>
    <row r="171" spans="1:15" ht="15.75" customHeight="1">
      <c r="A171" s="288" t="s">
        <v>225</v>
      </c>
      <c r="B171" s="15" t="s">
        <v>224</v>
      </c>
      <c r="C171" s="36">
        <v>0</v>
      </c>
      <c r="D171" s="317">
        <v>3</v>
      </c>
      <c r="E171" s="318">
        <f t="shared" si="23"/>
        <v>3</v>
      </c>
      <c r="F171" s="291"/>
      <c r="G171" s="15">
        <v>140</v>
      </c>
      <c r="H171" s="15">
        <f t="shared" si="24"/>
        <v>420</v>
      </c>
      <c r="I171" s="265"/>
      <c r="J171" s="265"/>
      <c r="K171" s="265"/>
      <c r="L171" s="265"/>
      <c r="M171" s="265"/>
      <c r="N171" s="265"/>
      <c r="O171" s="265"/>
    </row>
    <row r="172" spans="1:15" ht="15.75" customHeight="1">
      <c r="A172" s="288" t="s">
        <v>226</v>
      </c>
      <c r="B172" s="15" t="s">
        <v>227</v>
      </c>
      <c r="C172" s="36">
        <v>0</v>
      </c>
      <c r="D172" s="317"/>
      <c r="E172" s="318">
        <f t="shared" si="23"/>
        <v>0</v>
      </c>
      <c r="F172" s="291"/>
      <c r="G172" s="15">
        <v>128</v>
      </c>
      <c r="H172" s="15">
        <f t="shared" si="24"/>
        <v>0</v>
      </c>
      <c r="I172" s="265"/>
      <c r="J172" s="265"/>
      <c r="K172" s="265"/>
      <c r="L172" s="265"/>
      <c r="M172" s="265"/>
      <c r="N172" s="265"/>
      <c r="O172" s="265"/>
    </row>
    <row r="173" spans="1:15" ht="15.75" customHeight="1">
      <c r="A173" s="288" t="s">
        <v>228</v>
      </c>
      <c r="B173" s="15" t="s">
        <v>229</v>
      </c>
      <c r="C173" s="36">
        <v>0</v>
      </c>
      <c r="D173" s="317"/>
      <c r="E173" s="318">
        <f t="shared" si="23"/>
        <v>0</v>
      </c>
      <c r="F173" s="291"/>
      <c r="G173" s="15">
        <v>196</v>
      </c>
      <c r="H173" s="15">
        <f t="shared" si="24"/>
        <v>0</v>
      </c>
      <c r="I173" s="292"/>
      <c r="J173" s="265"/>
      <c r="K173" s="265"/>
      <c r="L173" s="265"/>
      <c r="M173" s="265"/>
      <c r="N173" s="265"/>
      <c r="O173" s="265"/>
    </row>
    <row r="174" spans="1:15" ht="15.75" customHeight="1">
      <c r="A174" s="288" t="s">
        <v>230</v>
      </c>
      <c r="B174" s="15" t="s">
        <v>229</v>
      </c>
      <c r="C174" s="36">
        <v>0</v>
      </c>
      <c r="D174" s="317"/>
      <c r="E174" s="318">
        <f t="shared" si="23"/>
        <v>0</v>
      </c>
      <c r="F174" s="291"/>
      <c r="G174" s="15">
        <v>128</v>
      </c>
      <c r="H174" s="15">
        <f t="shared" si="24"/>
        <v>0</v>
      </c>
      <c r="I174" s="293"/>
      <c r="J174" s="265"/>
      <c r="K174" s="265"/>
      <c r="L174" s="265"/>
      <c r="M174" s="265"/>
      <c r="N174" s="265"/>
      <c r="O174" s="265"/>
    </row>
    <row r="175" spans="1:15" ht="15.75" customHeight="1">
      <c r="A175" s="288" t="s">
        <v>231</v>
      </c>
      <c r="B175" s="15" t="s">
        <v>224</v>
      </c>
      <c r="C175" s="36">
        <v>0</v>
      </c>
      <c r="D175" s="317">
        <v>4</v>
      </c>
      <c r="E175" s="318">
        <f t="shared" si="23"/>
        <v>4</v>
      </c>
      <c r="F175" s="291"/>
      <c r="G175" s="15">
        <v>140</v>
      </c>
      <c r="H175" s="15">
        <f t="shared" si="24"/>
        <v>560</v>
      </c>
      <c r="I175" s="293"/>
      <c r="J175" s="265"/>
      <c r="K175" s="265"/>
      <c r="L175" s="265"/>
      <c r="M175" s="265"/>
      <c r="N175" s="265"/>
      <c r="O175" s="265"/>
    </row>
    <row r="176" spans="1:15" ht="15.75" customHeight="1">
      <c r="A176" s="294" t="s">
        <v>232</v>
      </c>
      <c r="B176" s="145" t="s">
        <v>233</v>
      </c>
      <c r="C176" s="36">
        <v>0</v>
      </c>
      <c r="D176" s="317">
        <v>2.7</v>
      </c>
      <c r="E176" s="318">
        <f t="shared" si="23"/>
        <v>2.7</v>
      </c>
      <c r="F176" s="295"/>
      <c r="G176" s="15">
        <v>140</v>
      </c>
      <c r="H176" s="15">
        <f t="shared" si="24"/>
        <v>378</v>
      </c>
      <c r="I176" s="1"/>
      <c r="J176" s="265"/>
      <c r="K176" s="265"/>
      <c r="L176" s="265"/>
      <c r="M176" s="265"/>
      <c r="N176" s="265"/>
      <c r="O176" s="265"/>
    </row>
    <row r="177" spans="1:25" ht="15.75" customHeight="1">
      <c r="A177" s="294" t="s">
        <v>173</v>
      </c>
      <c r="B177" s="296" t="s">
        <v>234</v>
      </c>
      <c r="C177" s="36">
        <v>0</v>
      </c>
      <c r="D177" s="317"/>
      <c r="E177" s="318">
        <f t="shared" si="23"/>
        <v>0</v>
      </c>
      <c r="F177" s="297"/>
      <c r="G177" s="15">
        <v>280</v>
      </c>
      <c r="H177" s="15">
        <f t="shared" si="24"/>
        <v>0</v>
      </c>
      <c r="I177" s="1"/>
      <c r="J177" s="265"/>
      <c r="K177" s="265"/>
      <c r="L177" s="265"/>
      <c r="M177" s="265"/>
      <c r="N177" s="265"/>
      <c r="O177" s="265"/>
    </row>
    <row r="178" spans="1:25" ht="15.75" customHeight="1">
      <c r="A178" s="294" t="s">
        <v>450</v>
      </c>
      <c r="B178" s="296" t="s">
        <v>234</v>
      </c>
      <c r="C178" s="36">
        <v>0</v>
      </c>
      <c r="D178" s="317"/>
      <c r="E178" s="318">
        <f t="shared" si="23"/>
        <v>0</v>
      </c>
      <c r="F178" s="297"/>
      <c r="G178" s="15">
        <v>290</v>
      </c>
      <c r="H178" s="15">
        <f>G178*E178</f>
        <v>0</v>
      </c>
      <c r="I178" s="1"/>
      <c r="J178" s="265"/>
      <c r="K178" s="265"/>
      <c r="L178" s="265"/>
      <c r="M178" s="265"/>
      <c r="N178" s="265"/>
      <c r="O178" s="265"/>
    </row>
    <row r="179" spans="1:25" ht="15.75" customHeight="1">
      <c r="I179" s="265"/>
      <c r="J179" s="265"/>
      <c r="K179" s="265"/>
      <c r="L179" s="265"/>
      <c r="M179" s="265"/>
      <c r="N179" s="265"/>
      <c r="O179" s="265"/>
    </row>
    <row r="180" spans="1:25" ht="3.75" customHeight="1">
      <c r="I180" s="265"/>
      <c r="J180" s="265"/>
      <c r="K180" s="265"/>
      <c r="L180" s="265"/>
      <c r="M180" s="265"/>
      <c r="N180" s="265"/>
      <c r="O180" s="265"/>
    </row>
    <row r="181" spans="1:25" ht="15.75" customHeight="1">
      <c r="A181" s="537" t="s">
        <v>676</v>
      </c>
      <c r="B181" s="538" t="s">
        <v>677</v>
      </c>
      <c r="C181" s="539" t="s">
        <v>43</v>
      </c>
      <c r="D181" s="540" t="s">
        <v>678</v>
      </c>
      <c r="E181" s="537" t="s">
        <v>679</v>
      </c>
      <c r="F181" s="319"/>
      <c r="G181" s="319"/>
      <c r="H181" s="319"/>
      <c r="I181" s="319"/>
      <c r="J181" s="319"/>
      <c r="K181" s="319"/>
      <c r="L181" s="319"/>
      <c r="M181" s="319"/>
      <c r="N181" s="319"/>
      <c r="O181" s="319"/>
      <c r="P181" s="319"/>
      <c r="Q181" s="319"/>
      <c r="R181" s="319"/>
      <c r="S181" s="319"/>
      <c r="T181" s="319"/>
      <c r="U181" s="319"/>
      <c r="V181" s="319"/>
      <c r="W181" s="319"/>
      <c r="X181" s="319"/>
      <c r="Y181" s="319"/>
    </row>
    <row r="182" spans="1:25" ht="27" customHeight="1">
      <c r="A182" s="531"/>
      <c r="B182" s="531"/>
      <c r="C182" s="531"/>
      <c r="D182" s="531"/>
      <c r="E182" s="531"/>
      <c r="F182" s="320"/>
      <c r="G182" s="319"/>
      <c r="H182" s="319"/>
      <c r="I182" s="319"/>
      <c r="J182" s="319"/>
      <c r="K182" s="319"/>
      <c r="L182" s="319"/>
      <c r="M182" s="319"/>
      <c r="N182" s="319"/>
      <c r="O182" s="319"/>
      <c r="P182" s="319"/>
      <c r="Q182" s="319"/>
      <c r="R182" s="319"/>
      <c r="S182" s="319"/>
      <c r="T182" s="319"/>
      <c r="U182" s="319"/>
      <c r="V182" s="319"/>
      <c r="W182" s="319"/>
      <c r="X182" s="319"/>
      <c r="Y182" s="319"/>
    </row>
    <row r="183" spans="1:25" ht="15.75" customHeight="1">
      <c r="A183" s="321">
        <v>64513</v>
      </c>
      <c r="B183" s="321">
        <v>64849</v>
      </c>
      <c r="C183" s="322">
        <f>B183-A183</f>
        <v>336</v>
      </c>
      <c r="D183" s="322">
        <v>10.79</v>
      </c>
      <c r="E183" s="323">
        <f>D183*C183</f>
        <v>3625.4399999999996</v>
      </c>
      <c r="F183" s="319"/>
      <c r="G183" s="319"/>
      <c r="H183" s="319"/>
      <c r="I183" s="319"/>
      <c r="J183" s="319"/>
      <c r="K183" s="319"/>
      <c r="L183" s="319"/>
      <c r="M183" s="319"/>
      <c r="N183" s="319"/>
      <c r="O183" s="319"/>
      <c r="P183" s="319"/>
      <c r="Q183" s="319"/>
      <c r="R183" s="319"/>
      <c r="S183" s="319"/>
      <c r="T183" s="319"/>
      <c r="U183" s="319"/>
      <c r="V183" s="319"/>
      <c r="W183" s="319"/>
      <c r="X183" s="319"/>
      <c r="Y183" s="319"/>
    </row>
    <row r="184" spans="1:25" ht="15.75" customHeight="1">
      <c r="A184" s="541"/>
      <c r="B184" s="542"/>
      <c r="C184" s="542"/>
      <c r="D184" s="543"/>
      <c r="E184" s="319"/>
      <c r="F184" s="319"/>
      <c r="G184" s="319"/>
      <c r="H184" s="319"/>
      <c r="I184" s="319"/>
      <c r="J184" s="319"/>
      <c r="K184" s="319"/>
      <c r="L184" s="319"/>
      <c r="M184" s="319"/>
      <c r="N184" s="319"/>
      <c r="O184" s="319"/>
      <c r="P184" s="319"/>
      <c r="Q184" s="319"/>
      <c r="R184" s="319"/>
      <c r="S184" s="319"/>
      <c r="T184" s="319"/>
      <c r="U184" s="319"/>
      <c r="V184" s="319"/>
      <c r="W184" s="319"/>
      <c r="X184" s="319"/>
      <c r="Y184" s="319"/>
    </row>
    <row r="185" spans="1:25" ht="15.75" customHeight="1">
      <c r="A185" s="537" t="s">
        <v>680</v>
      </c>
      <c r="B185" s="537" t="s">
        <v>681</v>
      </c>
      <c r="C185" s="540" t="s">
        <v>43</v>
      </c>
      <c r="D185" s="540" t="s">
        <v>682</v>
      </c>
      <c r="E185" s="537" t="s">
        <v>679</v>
      </c>
      <c r="F185" s="319"/>
      <c r="G185" s="319"/>
      <c r="H185" s="319"/>
      <c r="I185" s="319"/>
      <c r="J185" s="319"/>
      <c r="K185" s="319"/>
      <c r="L185" s="319"/>
      <c r="M185" s="319"/>
      <c r="N185" s="319"/>
      <c r="O185" s="319"/>
      <c r="P185" s="319"/>
      <c r="Q185" s="319"/>
      <c r="R185" s="319"/>
      <c r="S185" s="319"/>
      <c r="T185" s="319"/>
      <c r="U185" s="319"/>
      <c r="V185" s="319"/>
      <c r="W185" s="319"/>
      <c r="X185" s="319"/>
      <c r="Y185" s="319"/>
    </row>
    <row r="186" spans="1:25" ht="28.5" customHeight="1">
      <c r="A186" s="531"/>
      <c r="B186" s="531"/>
      <c r="C186" s="531"/>
      <c r="D186" s="531"/>
      <c r="E186" s="531"/>
      <c r="F186" s="319"/>
      <c r="G186" s="319"/>
      <c r="H186" s="319"/>
      <c r="I186" s="319"/>
      <c r="J186" s="319"/>
      <c r="K186" s="319"/>
      <c r="L186" s="319"/>
      <c r="M186" s="319"/>
      <c r="N186" s="319"/>
      <c r="O186" s="319"/>
      <c r="P186" s="319"/>
      <c r="Q186" s="319"/>
      <c r="R186" s="319"/>
      <c r="S186" s="319"/>
      <c r="T186" s="319"/>
      <c r="U186" s="319"/>
      <c r="V186" s="319"/>
      <c r="W186" s="319"/>
      <c r="X186" s="319"/>
      <c r="Y186" s="319"/>
    </row>
    <row r="187" spans="1:25" ht="23.25" customHeight="1">
      <c r="A187" s="35">
        <v>1785.9891</v>
      </c>
      <c r="B187" s="35">
        <v>1785.9891</v>
      </c>
      <c r="C187" s="324">
        <f>B187-A187</f>
        <v>0</v>
      </c>
      <c r="D187" s="325">
        <v>7.5</v>
      </c>
      <c r="E187" s="326">
        <f>D187*C187</f>
        <v>0</v>
      </c>
      <c r="F187" s="319"/>
      <c r="G187" s="319"/>
      <c r="H187" s="319"/>
      <c r="I187" s="319"/>
      <c r="J187" s="319"/>
      <c r="K187" s="319"/>
      <c r="L187" s="319"/>
      <c r="M187" s="319"/>
      <c r="N187" s="319"/>
      <c r="O187" s="319"/>
      <c r="P187" s="319"/>
      <c r="Q187" s="319"/>
      <c r="R187" s="319"/>
      <c r="S187" s="319"/>
      <c r="T187" s="319"/>
      <c r="U187" s="319"/>
      <c r="V187" s="319"/>
      <c r="W187" s="319"/>
      <c r="X187" s="319"/>
      <c r="Y187" s="319"/>
    </row>
    <row r="188" spans="1:25" ht="15.75" customHeight="1">
      <c r="I188" s="265"/>
      <c r="J188" s="265"/>
      <c r="K188" s="265"/>
      <c r="L188" s="265"/>
      <c r="M188" s="265"/>
      <c r="N188" s="265"/>
      <c r="O188" s="265"/>
    </row>
    <row r="189" spans="1:25" ht="15.75" customHeight="1">
      <c r="I189" s="265"/>
      <c r="J189" s="265"/>
      <c r="K189" s="265"/>
      <c r="L189" s="265"/>
      <c r="M189" s="265"/>
      <c r="N189" s="265"/>
      <c r="O189" s="265"/>
    </row>
    <row r="190" spans="1:25" ht="15.75" customHeight="1">
      <c r="A190" s="181"/>
      <c r="B190" s="181"/>
      <c r="C190" s="298"/>
      <c r="D190" s="181"/>
      <c r="E190" s="299"/>
      <c r="F190" s="298"/>
      <c r="G190" s="300"/>
      <c r="H190" s="181"/>
      <c r="I190" s="265"/>
      <c r="J190" s="265"/>
      <c r="K190" s="265"/>
      <c r="L190" s="265"/>
      <c r="M190" s="265"/>
      <c r="N190" s="265"/>
      <c r="O190" s="265"/>
    </row>
    <row r="191" spans="1:25" ht="15.75" customHeight="1">
      <c r="A191" s="1"/>
      <c r="B191" s="301"/>
      <c r="C191" s="302"/>
      <c r="D191" s="301"/>
      <c r="E191" s="302"/>
      <c r="F191" s="302"/>
      <c r="G191" s="301"/>
      <c r="H191" s="301"/>
      <c r="I191" s="265"/>
      <c r="J191" s="265"/>
      <c r="K191" s="265"/>
      <c r="L191" s="265"/>
      <c r="M191" s="265"/>
      <c r="N191" s="265"/>
      <c r="O191" s="265"/>
    </row>
    <row r="192" spans="1:25" ht="15.75" customHeight="1">
      <c r="A192" s="1"/>
      <c r="B192" s="301"/>
      <c r="C192" s="302"/>
      <c r="D192" s="301"/>
      <c r="E192" s="302"/>
      <c r="F192" s="302"/>
      <c r="G192" s="301"/>
      <c r="H192" s="301"/>
      <c r="I192" s="265"/>
      <c r="J192" s="265"/>
      <c r="K192" s="265"/>
      <c r="L192" s="265"/>
      <c r="M192" s="265"/>
      <c r="N192" s="265"/>
      <c r="O192" s="265"/>
    </row>
    <row r="193" spans="1:15" ht="15.75" customHeight="1">
      <c r="A193" s="1"/>
      <c r="B193" s="301"/>
      <c r="C193" s="302"/>
      <c r="D193" s="301"/>
      <c r="E193" s="302"/>
      <c r="F193" s="302"/>
      <c r="G193" s="301"/>
      <c r="H193" s="301"/>
      <c r="I193" s="1"/>
      <c r="J193" s="1"/>
      <c r="K193" s="1"/>
      <c r="L193" s="1"/>
      <c r="M193" s="1"/>
      <c r="N193" s="1"/>
      <c r="O193" s="265"/>
    </row>
    <row r="194" spans="1:15" ht="15.75" customHeight="1">
      <c r="A194" s="303"/>
      <c r="B194" s="303"/>
      <c r="C194" s="303"/>
      <c r="D194" s="303"/>
      <c r="E194" s="303"/>
      <c r="F194" s="303"/>
      <c r="G194" s="303"/>
      <c r="H194" s="303"/>
      <c r="I194" s="303"/>
      <c r="J194" s="265"/>
      <c r="K194" s="265"/>
      <c r="L194" s="265"/>
      <c r="M194" s="265"/>
      <c r="N194" s="265"/>
      <c r="O194" s="265"/>
    </row>
    <row r="195" spans="1:15" ht="15.75" customHeight="1">
      <c r="A195" s="304"/>
      <c r="B195" s="304"/>
      <c r="C195" s="298"/>
      <c r="D195" s="181"/>
      <c r="E195" s="305"/>
      <c r="F195" s="298"/>
      <c r="G195" s="306"/>
      <c r="H195" s="181"/>
      <c r="I195" s="307"/>
      <c r="J195" s="265"/>
    </row>
    <row r="196" spans="1:15" ht="15.75" customHeight="1">
      <c r="A196" s="1"/>
      <c r="B196" s="301"/>
      <c r="C196" s="304"/>
      <c r="D196" s="301"/>
      <c r="E196" s="301"/>
      <c r="F196" s="304"/>
      <c r="G196" s="302"/>
      <c r="H196" s="308"/>
      <c r="I196" s="309"/>
      <c r="J196" s="265"/>
    </row>
    <row r="197" spans="1:15" ht="15.75" customHeight="1">
      <c r="A197" s="1"/>
      <c r="B197" s="301"/>
      <c r="C197" s="304"/>
      <c r="D197" s="301"/>
      <c r="E197" s="301"/>
      <c r="F197" s="304"/>
      <c r="G197" s="302"/>
      <c r="H197" s="308"/>
      <c r="I197" s="309"/>
      <c r="J197" s="265"/>
    </row>
    <row r="198" spans="1:15" ht="15.75" customHeight="1">
      <c r="A198" s="1"/>
      <c r="B198" s="301"/>
      <c r="C198" s="304"/>
      <c r="D198" s="301"/>
      <c r="E198" s="301"/>
      <c r="F198" s="304"/>
      <c r="G198" s="302"/>
      <c r="H198" s="308"/>
      <c r="I198" s="309"/>
      <c r="J198" s="265"/>
    </row>
    <row r="199" spans="1:15" ht="15.75" customHeight="1">
      <c r="A199" s="1"/>
      <c r="B199" s="301"/>
      <c r="C199" s="304"/>
      <c r="D199" s="301"/>
      <c r="E199" s="301"/>
      <c r="F199" s="304"/>
      <c r="G199" s="302"/>
      <c r="H199" s="308"/>
      <c r="I199" s="309"/>
      <c r="J199" s="265"/>
    </row>
    <row r="200" spans="1:15" ht="15.75" customHeight="1">
      <c r="A200" s="1"/>
      <c r="B200" s="301"/>
      <c r="C200" s="304"/>
      <c r="D200" s="301"/>
      <c r="E200" s="301"/>
      <c r="F200" s="304"/>
      <c r="G200" s="302"/>
      <c r="H200" s="308"/>
      <c r="I200" s="309"/>
      <c r="J200" s="265"/>
    </row>
    <row r="201" spans="1:15" ht="15.75" customHeight="1">
      <c r="A201" s="1"/>
      <c r="B201" s="301"/>
      <c r="C201" s="304"/>
      <c r="D201" s="301"/>
      <c r="E201" s="301"/>
      <c r="F201" s="304"/>
      <c r="G201" s="302"/>
      <c r="H201" s="308"/>
      <c r="I201" s="309"/>
      <c r="J201" s="265"/>
    </row>
    <row r="202" spans="1:15" ht="15.75" customHeight="1">
      <c r="A202" s="1"/>
      <c r="B202" s="301"/>
      <c r="C202" s="304"/>
      <c r="D202" s="301"/>
      <c r="E202" s="301"/>
      <c r="F202" s="304"/>
      <c r="G202" s="302"/>
      <c r="H202" s="308"/>
      <c r="I202" s="309"/>
      <c r="J202" s="265"/>
    </row>
    <row r="203" spans="1:15" ht="15.75" customHeight="1">
      <c r="A203" s="1"/>
      <c r="B203" s="301"/>
      <c r="C203" s="304"/>
      <c r="D203" s="301"/>
      <c r="E203" s="301"/>
      <c r="F203" s="304"/>
      <c r="G203" s="302"/>
      <c r="H203" s="308"/>
      <c r="I203" s="309"/>
      <c r="J203" s="265"/>
    </row>
    <row r="204" spans="1:15" ht="15.75" customHeight="1">
      <c r="A204" s="1"/>
      <c r="B204" s="301"/>
      <c r="C204" s="304"/>
      <c r="D204" s="301"/>
      <c r="E204" s="301"/>
      <c r="F204" s="304"/>
      <c r="G204" s="302"/>
      <c r="H204" s="308"/>
      <c r="I204" s="309"/>
      <c r="J204" s="265"/>
    </row>
    <row r="205" spans="1:15" ht="15.75" customHeight="1">
      <c r="A205" s="1"/>
      <c r="B205" s="301"/>
      <c r="C205" s="304"/>
      <c r="D205" s="301"/>
      <c r="E205" s="301"/>
      <c r="F205" s="304"/>
      <c r="G205" s="302"/>
      <c r="H205" s="308"/>
      <c r="I205" s="309"/>
      <c r="J205" s="265"/>
    </row>
    <row r="206" spans="1:15" ht="15.75" customHeight="1">
      <c r="A206" s="1"/>
      <c r="B206" s="301"/>
      <c r="C206" s="304"/>
      <c r="D206" s="301"/>
      <c r="E206" s="301"/>
      <c r="F206" s="304"/>
      <c r="G206" s="302"/>
      <c r="H206" s="308"/>
      <c r="I206" s="309"/>
      <c r="J206" s="265"/>
    </row>
    <row r="207" spans="1:15" ht="15.75" customHeight="1">
      <c r="A207" s="1"/>
      <c r="B207" s="301"/>
      <c r="C207" s="304"/>
      <c r="D207" s="301"/>
      <c r="E207" s="301"/>
      <c r="F207" s="304"/>
      <c r="G207" s="302"/>
      <c r="H207" s="308"/>
      <c r="I207" s="309"/>
      <c r="J207" s="265"/>
    </row>
    <row r="208" spans="1:15" ht="15.75" customHeight="1">
      <c r="A208" s="1"/>
      <c r="B208" s="301"/>
      <c r="C208" s="304"/>
      <c r="D208" s="301"/>
      <c r="E208" s="301"/>
      <c r="F208" s="304"/>
      <c r="G208" s="302"/>
      <c r="H208" s="308"/>
      <c r="I208" s="309"/>
      <c r="J208" s="265"/>
    </row>
    <row r="209" spans="1:10" ht="15.75" customHeight="1">
      <c r="A209" s="1"/>
      <c r="B209" s="301"/>
      <c r="C209" s="304"/>
      <c r="D209" s="301"/>
      <c r="E209" s="301"/>
      <c r="F209" s="304"/>
      <c r="G209" s="302"/>
      <c r="H209" s="308"/>
      <c r="I209" s="309"/>
      <c r="J209" s="265"/>
    </row>
    <row r="210" spans="1:10" ht="15.75" customHeight="1">
      <c r="A210" s="1"/>
      <c r="B210" s="301"/>
      <c r="C210" s="304"/>
      <c r="D210" s="301"/>
      <c r="E210" s="301"/>
      <c r="F210" s="304"/>
      <c r="G210" s="308"/>
      <c r="H210" s="308"/>
      <c r="I210" s="309"/>
      <c r="J210" s="265"/>
    </row>
    <row r="211" spans="1:10" ht="15.75" customHeight="1">
      <c r="A211" s="1"/>
      <c r="B211" s="301"/>
      <c r="C211" s="304"/>
      <c r="D211" s="301"/>
      <c r="E211" s="301"/>
      <c r="F211" s="304"/>
      <c r="G211" s="302"/>
      <c r="H211" s="308"/>
      <c r="I211" s="309"/>
      <c r="J211" s="265"/>
    </row>
    <row r="212" spans="1:10" ht="15.75" customHeight="1">
      <c r="A212" s="1"/>
      <c r="B212" s="301"/>
      <c r="C212" s="304"/>
      <c r="D212" s="301"/>
      <c r="E212" s="301"/>
      <c r="F212" s="304"/>
      <c r="G212" s="302"/>
      <c r="H212" s="308"/>
      <c r="I212" s="309"/>
      <c r="J212" s="265"/>
    </row>
    <row r="213" spans="1:10" ht="15.75" customHeight="1">
      <c r="A213" s="1"/>
      <c r="B213" s="301"/>
      <c r="C213" s="304"/>
      <c r="D213" s="301"/>
      <c r="E213" s="301"/>
      <c r="F213" s="304"/>
      <c r="G213" s="302"/>
      <c r="H213" s="308"/>
      <c r="I213" s="309"/>
      <c r="J213" s="265"/>
    </row>
    <row r="214" spans="1:10" ht="15.75" customHeight="1">
      <c r="A214" s="1"/>
      <c r="B214" s="301"/>
      <c r="C214" s="304"/>
      <c r="D214" s="301"/>
      <c r="E214" s="301"/>
      <c r="F214" s="304"/>
      <c r="G214" s="302"/>
      <c r="H214" s="308"/>
      <c r="I214" s="309"/>
      <c r="J214" s="265"/>
    </row>
    <row r="215" spans="1:10" ht="15.75" customHeight="1">
      <c r="A215" s="1"/>
      <c r="B215" s="301"/>
      <c r="C215" s="304"/>
      <c r="D215" s="301"/>
      <c r="E215" s="301"/>
      <c r="F215" s="304"/>
      <c r="G215" s="302"/>
      <c r="H215" s="308"/>
      <c r="I215" s="309"/>
      <c r="J215" s="265"/>
    </row>
    <row r="216" spans="1:10" ht="15.75" customHeight="1">
      <c r="A216" s="1"/>
      <c r="B216" s="301"/>
      <c r="C216" s="304"/>
      <c r="D216" s="301"/>
      <c r="E216" s="301"/>
      <c r="F216" s="304"/>
      <c r="G216" s="302"/>
      <c r="H216" s="308"/>
      <c r="I216" s="309"/>
      <c r="J216" s="265"/>
    </row>
    <row r="217" spans="1:10" ht="15.75" customHeight="1">
      <c r="A217" s="1"/>
      <c r="B217" s="301"/>
      <c r="C217" s="304"/>
      <c r="D217" s="301"/>
      <c r="E217" s="301"/>
      <c r="F217" s="304"/>
      <c r="G217" s="302"/>
      <c r="H217" s="308"/>
      <c r="I217" s="309"/>
      <c r="J217" s="265"/>
    </row>
    <row r="218" spans="1:10" ht="15.75" customHeight="1">
      <c r="A218" s="310"/>
      <c r="B218" s="301"/>
      <c r="C218" s="304"/>
      <c r="D218" s="301"/>
      <c r="E218" s="301"/>
      <c r="F218" s="304"/>
      <c r="G218" s="302"/>
      <c r="H218" s="308"/>
      <c r="I218" s="309"/>
      <c r="J218" s="265"/>
    </row>
    <row r="219" spans="1:10" ht="15.75" customHeight="1">
      <c r="A219" s="310"/>
      <c r="B219" s="301"/>
      <c r="C219" s="304"/>
      <c r="D219" s="301"/>
      <c r="E219" s="301"/>
      <c r="F219" s="304"/>
      <c r="G219" s="302"/>
      <c r="H219" s="308"/>
      <c r="I219" s="309"/>
      <c r="J219" s="265"/>
    </row>
    <row r="220" spans="1:10" ht="15.75" customHeight="1">
      <c r="A220" s="310"/>
      <c r="B220" s="301"/>
      <c r="C220" s="304"/>
      <c r="D220" s="301"/>
      <c r="E220" s="301"/>
      <c r="F220" s="304"/>
      <c r="G220" s="302"/>
      <c r="H220" s="308"/>
      <c r="I220" s="309"/>
      <c r="J220" s="265"/>
    </row>
    <row r="221" spans="1:10" ht="15.75" customHeight="1">
      <c r="A221" s="1"/>
      <c r="B221" s="301"/>
      <c r="C221" s="301"/>
      <c r="D221" s="301"/>
      <c r="E221" s="301"/>
      <c r="F221" s="301"/>
      <c r="G221" s="302"/>
      <c r="H221" s="308"/>
      <c r="I221" s="308"/>
      <c r="J221" s="265"/>
    </row>
    <row r="222" spans="1:10" ht="15.75" customHeight="1">
      <c r="A222" s="1"/>
      <c r="B222" s="301"/>
      <c r="C222" s="1"/>
      <c r="D222" s="1"/>
      <c r="E222" s="1"/>
      <c r="F222" s="1"/>
      <c r="G222" s="1"/>
      <c r="H222" s="1"/>
      <c r="I222" s="1"/>
      <c r="J222" s="265"/>
    </row>
    <row r="223" spans="1:10" ht="15.75" customHeight="1">
      <c r="A223" s="181"/>
      <c r="B223" s="181"/>
      <c r="C223" s="298"/>
      <c r="D223" s="181"/>
      <c r="E223" s="299"/>
      <c r="F223" s="298"/>
      <c r="G223" s="181"/>
      <c r="H223" s="311"/>
      <c r="I223" s="311"/>
      <c r="J223" s="265"/>
    </row>
    <row r="224" spans="1:10" ht="15.75" customHeight="1">
      <c r="A224" s="312"/>
      <c r="B224" s="301"/>
      <c r="C224" s="304"/>
      <c r="D224" s="301"/>
      <c r="E224" s="1"/>
      <c r="F224" s="304"/>
      <c r="G224" s="1"/>
      <c r="H224" s="313"/>
      <c r="I224" s="533"/>
      <c r="J224" s="265"/>
    </row>
    <row r="225" spans="1:10" ht="15.75" customHeight="1">
      <c r="A225" s="1"/>
      <c r="B225" s="301"/>
      <c r="C225" s="304"/>
      <c r="D225" s="301"/>
      <c r="E225" s="301"/>
      <c r="F225" s="304"/>
      <c r="G225" s="302"/>
      <c r="H225" s="308"/>
      <c r="I225" s="522"/>
      <c r="J225" s="265"/>
    </row>
    <row r="226" spans="1:10" ht="15.75" customHeight="1">
      <c r="A226" s="310"/>
      <c r="B226" s="301"/>
      <c r="C226" s="304"/>
      <c r="D226" s="301"/>
      <c r="E226" s="301"/>
      <c r="F226" s="304"/>
      <c r="G226" s="302"/>
      <c r="H226" s="308"/>
      <c r="I226" s="522"/>
      <c r="J226" s="265"/>
    </row>
    <row r="227" spans="1:10" ht="15.75" customHeight="1">
      <c r="A227" s="310"/>
      <c r="B227" s="301"/>
      <c r="C227" s="304"/>
      <c r="D227" s="301"/>
      <c r="E227" s="301"/>
      <c r="F227" s="304"/>
      <c r="G227" s="302"/>
      <c r="H227" s="308"/>
      <c r="I227" s="1"/>
      <c r="J227" s="265"/>
    </row>
    <row r="228" spans="1:10" ht="15.75" customHeight="1">
      <c r="A228" s="1"/>
      <c r="B228" s="301"/>
      <c r="C228" s="304"/>
      <c r="D228" s="301"/>
      <c r="E228" s="1"/>
      <c r="F228" s="304"/>
      <c r="G228" s="1"/>
      <c r="H228" s="313"/>
      <c r="I228" s="1"/>
      <c r="J228" s="265"/>
    </row>
    <row r="229" spans="1:10" ht="15.75" customHeight="1">
      <c r="A229" s="312"/>
      <c r="B229" s="301"/>
      <c r="C229" s="304"/>
      <c r="D229" s="301"/>
      <c r="E229" s="1"/>
      <c r="F229" s="304"/>
      <c r="G229" s="1"/>
      <c r="H229" s="313"/>
      <c r="I229" s="1"/>
      <c r="J229" s="265"/>
    </row>
    <row r="230" spans="1:10" ht="15.75" customHeight="1">
      <c r="A230" s="312"/>
      <c r="B230" s="301"/>
      <c r="C230" s="304"/>
      <c r="D230" s="301"/>
      <c r="E230" s="1"/>
      <c r="F230" s="304"/>
      <c r="G230" s="1"/>
      <c r="H230" s="313"/>
      <c r="I230" s="1"/>
      <c r="J230" s="265"/>
    </row>
    <row r="231" spans="1:10" ht="15.75" customHeight="1">
      <c r="A231" s="1"/>
      <c r="B231" s="301"/>
      <c r="C231" s="304"/>
      <c r="D231" s="301"/>
      <c r="E231" s="1"/>
      <c r="F231" s="304"/>
      <c r="G231" s="301"/>
      <c r="H231" s="313"/>
      <c r="I231" s="1"/>
      <c r="J231" s="265"/>
    </row>
    <row r="232" spans="1:10" ht="15.75" customHeight="1">
      <c r="A232" s="1"/>
      <c r="B232" s="301"/>
      <c r="C232" s="304"/>
      <c r="D232" s="301"/>
      <c r="E232" s="1"/>
      <c r="F232" s="304"/>
      <c r="G232" s="1"/>
      <c r="H232" s="313"/>
      <c r="I232" s="1"/>
      <c r="J232" s="265"/>
    </row>
    <row r="233" spans="1:10" ht="15.75" customHeight="1">
      <c r="A233" s="1"/>
      <c r="B233" s="301"/>
      <c r="C233" s="304"/>
      <c r="D233" s="301"/>
      <c r="E233" s="1"/>
      <c r="F233" s="304"/>
      <c r="G233" s="1"/>
      <c r="H233" s="313"/>
      <c r="I233" s="1"/>
      <c r="J233" s="265"/>
    </row>
    <row r="234" spans="1:10" ht="15.75" customHeight="1">
      <c r="A234" s="1"/>
      <c r="B234" s="301"/>
      <c r="C234" s="304"/>
      <c r="D234" s="301"/>
      <c r="E234" s="1"/>
      <c r="F234" s="304"/>
      <c r="G234" s="1"/>
      <c r="H234" s="313"/>
      <c r="I234" s="1"/>
      <c r="J234" s="265"/>
    </row>
    <row r="235" spans="1:10" ht="15.75" customHeight="1">
      <c r="A235" s="1"/>
      <c r="B235" s="301"/>
      <c r="C235" s="304"/>
      <c r="D235" s="301"/>
      <c r="E235" s="301"/>
      <c r="F235" s="304"/>
      <c r="G235" s="301"/>
      <c r="H235" s="313"/>
      <c r="I235" s="1"/>
      <c r="J235" s="265"/>
    </row>
    <row r="236" spans="1:10" ht="15.75" customHeight="1">
      <c r="A236" s="1"/>
      <c r="B236" s="301"/>
      <c r="C236" s="304"/>
      <c r="D236" s="301"/>
      <c r="E236" s="301"/>
      <c r="F236" s="304"/>
      <c r="G236" s="301"/>
      <c r="H236" s="313"/>
      <c r="I236" s="1"/>
      <c r="J236" s="265"/>
    </row>
    <row r="237" spans="1:10" ht="15.75" customHeight="1">
      <c r="A237" s="1"/>
      <c r="B237" s="301"/>
      <c r="C237" s="304"/>
      <c r="D237" s="301"/>
      <c r="E237" s="1"/>
      <c r="F237" s="304"/>
      <c r="G237" s="301"/>
      <c r="H237" s="313"/>
      <c r="I237" s="1"/>
      <c r="J237" s="265"/>
    </row>
    <row r="238" spans="1:10" ht="15.75" customHeight="1">
      <c r="A238" s="1"/>
      <c r="B238" s="301"/>
      <c r="C238" s="304"/>
      <c r="D238" s="301"/>
      <c r="E238" s="1"/>
      <c r="F238" s="304"/>
      <c r="G238" s="301"/>
      <c r="H238" s="313"/>
      <c r="I238" s="1"/>
      <c r="J238" s="265"/>
    </row>
    <row r="239" spans="1:10" ht="15.75" customHeight="1">
      <c r="A239" s="1"/>
      <c r="B239" s="301"/>
      <c r="C239" s="304"/>
      <c r="D239" s="301"/>
      <c r="E239" s="1"/>
      <c r="F239" s="304"/>
      <c r="G239" s="301"/>
      <c r="H239" s="313"/>
      <c r="I239" s="1"/>
      <c r="J239" s="265"/>
    </row>
    <row r="240" spans="1:10" ht="15.75" customHeight="1">
      <c r="A240" s="1"/>
      <c r="B240" s="301"/>
      <c r="C240" s="304"/>
      <c r="D240" s="301"/>
      <c r="E240" s="1"/>
      <c r="F240" s="304"/>
      <c r="G240" s="301"/>
      <c r="H240" s="313"/>
      <c r="I240" s="1"/>
      <c r="J240" s="265"/>
    </row>
    <row r="241" spans="1:10" ht="15.75" customHeight="1">
      <c r="A241" s="1"/>
      <c r="B241" s="301"/>
      <c r="C241" s="304"/>
      <c r="D241" s="301"/>
      <c r="E241" s="1"/>
      <c r="F241" s="304"/>
      <c r="G241" s="301"/>
      <c r="H241" s="313"/>
      <c r="I241" s="1"/>
      <c r="J241" s="265"/>
    </row>
    <row r="242" spans="1:10" ht="15.75" customHeight="1">
      <c r="A242" s="1"/>
      <c r="B242" s="301"/>
      <c r="C242" s="304"/>
      <c r="D242" s="301"/>
      <c r="E242" s="1"/>
      <c r="F242" s="304"/>
      <c r="G242" s="301"/>
      <c r="H242" s="313"/>
      <c r="I242" s="1"/>
      <c r="J242" s="265"/>
    </row>
    <row r="243" spans="1:10" ht="15.75" customHeight="1">
      <c r="A243" s="1"/>
      <c r="B243" s="301"/>
      <c r="C243" s="304"/>
      <c r="D243" s="301"/>
      <c r="E243" s="1"/>
      <c r="F243" s="304"/>
      <c r="G243" s="301"/>
      <c r="H243" s="313"/>
      <c r="I243" s="1"/>
      <c r="J243" s="265"/>
    </row>
    <row r="244" spans="1:10" ht="15.75" customHeight="1">
      <c r="A244" s="1"/>
      <c r="B244" s="301"/>
      <c r="C244" s="304"/>
      <c r="D244" s="301"/>
      <c r="E244" s="1"/>
      <c r="F244" s="304"/>
      <c r="G244" s="301"/>
      <c r="H244" s="313"/>
      <c r="I244" s="1"/>
      <c r="J244" s="265"/>
    </row>
    <row r="245" spans="1:10" ht="15.75" customHeight="1">
      <c r="A245" s="1"/>
      <c r="B245" s="301"/>
      <c r="C245" s="304"/>
      <c r="D245" s="301"/>
      <c r="E245" s="301"/>
      <c r="F245" s="304"/>
      <c r="G245" s="301"/>
      <c r="H245" s="313"/>
      <c r="I245" s="1"/>
      <c r="J245" s="265"/>
    </row>
    <row r="246" spans="1:10" ht="15.75" customHeight="1">
      <c r="A246" s="1"/>
      <c r="B246" s="301"/>
      <c r="C246" s="304"/>
      <c r="D246" s="301"/>
      <c r="E246" s="1"/>
      <c r="F246" s="304"/>
      <c r="G246" s="301"/>
      <c r="H246" s="313"/>
      <c r="I246" s="1"/>
      <c r="J246" s="265"/>
    </row>
    <row r="247" spans="1:10" ht="15.75" customHeight="1">
      <c r="A247" s="1"/>
      <c r="B247" s="301"/>
      <c r="C247" s="304"/>
      <c r="D247" s="301"/>
      <c r="E247" s="1"/>
      <c r="F247" s="304"/>
      <c r="G247" s="301"/>
      <c r="H247" s="313"/>
      <c r="I247" s="1"/>
      <c r="J247" s="265"/>
    </row>
    <row r="248" spans="1:10" ht="15.75" customHeight="1">
      <c r="A248" s="1"/>
      <c r="B248" s="301"/>
      <c r="C248" s="304"/>
      <c r="D248" s="301"/>
      <c r="E248" s="1"/>
      <c r="F248" s="304"/>
      <c r="G248" s="301"/>
      <c r="H248" s="313"/>
      <c r="I248" s="1"/>
      <c r="J248" s="265"/>
    </row>
    <row r="249" spans="1:10" ht="15.75" customHeight="1">
      <c r="A249" s="1"/>
      <c r="B249" s="301"/>
      <c r="C249" s="304"/>
      <c r="D249" s="301"/>
      <c r="E249" s="1"/>
      <c r="F249" s="304"/>
      <c r="G249" s="301"/>
      <c r="H249" s="313"/>
      <c r="I249" s="1"/>
      <c r="J249" s="265"/>
    </row>
    <row r="250" spans="1:10" ht="15.75" customHeight="1">
      <c r="A250" s="1"/>
      <c r="B250" s="301"/>
      <c r="C250" s="304"/>
      <c r="D250" s="301"/>
      <c r="E250" s="1"/>
      <c r="F250" s="304"/>
      <c r="G250" s="301"/>
      <c r="H250" s="313"/>
      <c r="I250" s="1"/>
      <c r="J250" s="265"/>
    </row>
    <row r="251" spans="1:10" ht="15.75" customHeight="1">
      <c r="A251" s="1"/>
      <c r="B251" s="301"/>
      <c r="C251" s="304"/>
      <c r="D251" s="301"/>
      <c r="E251" s="1"/>
      <c r="F251" s="304"/>
      <c r="G251" s="301"/>
      <c r="H251" s="313"/>
      <c r="I251" s="1"/>
      <c r="J251" s="265"/>
    </row>
    <row r="252" spans="1:10" ht="15.75" customHeight="1">
      <c r="A252" s="1"/>
      <c r="B252" s="301"/>
      <c r="C252" s="304"/>
      <c r="D252" s="301"/>
      <c r="E252" s="1"/>
      <c r="F252" s="304"/>
      <c r="G252" s="301"/>
      <c r="H252" s="313"/>
      <c r="I252" s="1"/>
      <c r="J252" s="265"/>
    </row>
    <row r="253" spans="1:10" ht="15.75" customHeight="1">
      <c r="A253" s="1"/>
      <c r="B253" s="301"/>
      <c r="C253" s="304"/>
      <c r="D253" s="301"/>
      <c r="E253" s="1"/>
      <c r="F253" s="304"/>
      <c r="G253" s="301"/>
      <c r="H253" s="313"/>
      <c r="I253" s="1"/>
      <c r="J253" s="265"/>
    </row>
    <row r="254" spans="1:10" ht="15.75" customHeight="1">
      <c r="A254" s="1"/>
      <c r="B254" s="301"/>
      <c r="C254" s="304"/>
      <c r="D254" s="301"/>
      <c r="E254" s="1"/>
      <c r="F254" s="304"/>
      <c r="G254" s="301"/>
      <c r="H254" s="313"/>
      <c r="I254" s="1"/>
      <c r="J254" s="265"/>
    </row>
    <row r="255" spans="1:10" ht="15.75" customHeight="1">
      <c r="A255" s="1"/>
      <c r="B255" s="301"/>
      <c r="C255" s="304"/>
      <c r="D255" s="301"/>
      <c r="E255" s="1"/>
      <c r="F255" s="304"/>
      <c r="G255" s="301"/>
      <c r="H255" s="313"/>
      <c r="I255" s="1"/>
      <c r="J255" s="265"/>
    </row>
    <row r="256" spans="1:10" ht="15.75" customHeight="1">
      <c r="A256" s="1"/>
      <c r="B256" s="301"/>
      <c r="C256" s="304"/>
      <c r="D256" s="301"/>
      <c r="E256" s="1"/>
      <c r="F256" s="304"/>
      <c r="G256" s="301"/>
      <c r="H256" s="313"/>
      <c r="I256" s="1"/>
      <c r="J256" s="265"/>
    </row>
    <row r="257" spans="1:10" ht="15.75" customHeight="1">
      <c r="A257" s="1"/>
      <c r="B257" s="301"/>
      <c r="C257" s="304"/>
      <c r="D257" s="301"/>
      <c r="E257" s="1"/>
      <c r="F257" s="304"/>
      <c r="G257" s="301"/>
      <c r="H257" s="313"/>
      <c r="I257" s="1"/>
      <c r="J257" s="265"/>
    </row>
    <row r="258" spans="1:10" ht="15.75" customHeight="1">
      <c r="A258" s="1"/>
      <c r="B258" s="301"/>
      <c r="C258" s="304"/>
      <c r="D258" s="301"/>
      <c r="E258" s="1"/>
      <c r="F258" s="304"/>
      <c r="G258" s="301"/>
      <c r="H258" s="313"/>
      <c r="I258" s="1"/>
      <c r="J258" s="265"/>
    </row>
    <row r="259" spans="1:10" ht="15.75" customHeight="1">
      <c r="A259" s="312"/>
      <c r="B259" s="301"/>
      <c r="C259" s="304"/>
      <c r="D259" s="301"/>
      <c r="E259" s="1"/>
      <c r="F259" s="304"/>
      <c r="G259" s="301"/>
      <c r="H259" s="313"/>
      <c r="I259" s="1"/>
      <c r="J259" s="265"/>
    </row>
    <row r="260" spans="1:10" ht="15.75" customHeight="1">
      <c r="A260" s="312"/>
      <c r="B260" s="301"/>
      <c r="C260" s="304"/>
      <c r="D260" s="301"/>
      <c r="E260" s="1"/>
      <c r="F260" s="304"/>
      <c r="G260" s="301"/>
      <c r="H260" s="313"/>
      <c r="I260" s="1"/>
      <c r="J260" s="265"/>
    </row>
    <row r="261" spans="1:10" ht="15.75" customHeight="1">
      <c r="A261" s="1"/>
      <c r="B261" s="301"/>
      <c r="C261" s="304"/>
      <c r="D261" s="301"/>
      <c r="E261" s="1"/>
      <c r="F261" s="304"/>
      <c r="G261" s="301"/>
      <c r="H261" s="313"/>
      <c r="I261" s="1"/>
      <c r="J261" s="265"/>
    </row>
    <row r="262" spans="1:10" ht="15.75" customHeight="1">
      <c r="A262" s="1"/>
      <c r="B262" s="301"/>
      <c r="C262" s="304"/>
      <c r="D262" s="301"/>
      <c r="E262" s="1"/>
      <c r="F262" s="304"/>
      <c r="G262" s="301"/>
      <c r="H262" s="313"/>
      <c r="I262" s="1"/>
      <c r="J262" s="265"/>
    </row>
    <row r="263" spans="1:10" ht="15.75" customHeight="1">
      <c r="A263" s="312"/>
      <c r="B263" s="301"/>
      <c r="C263" s="304"/>
      <c r="D263" s="301"/>
      <c r="E263" s="1"/>
      <c r="F263" s="304"/>
      <c r="G263" s="301"/>
      <c r="H263" s="313"/>
      <c r="I263" s="1"/>
      <c r="J263" s="265"/>
    </row>
    <row r="264" spans="1:10" ht="15.75" customHeight="1">
      <c r="A264" s="1"/>
      <c r="B264" s="301"/>
      <c r="C264" s="304"/>
      <c r="D264" s="301"/>
      <c r="E264" s="1"/>
      <c r="F264" s="304"/>
      <c r="G264" s="301"/>
      <c r="H264" s="313"/>
      <c r="I264" s="1"/>
      <c r="J264" s="265"/>
    </row>
    <row r="265" spans="1:10" ht="15.75" customHeight="1">
      <c r="A265" s="1"/>
      <c r="B265" s="301"/>
      <c r="C265" s="304"/>
      <c r="D265" s="301"/>
      <c r="E265" s="1"/>
      <c r="F265" s="304"/>
      <c r="G265" s="301"/>
      <c r="H265" s="313"/>
      <c r="I265" s="1"/>
      <c r="J265" s="265"/>
    </row>
    <row r="266" spans="1:10" ht="15.75" customHeight="1">
      <c r="A266" s="1"/>
      <c r="B266" s="301"/>
      <c r="C266" s="304"/>
      <c r="D266" s="301"/>
      <c r="E266" s="1"/>
      <c r="F266" s="304"/>
      <c r="G266" s="301"/>
      <c r="H266" s="313"/>
      <c r="I266" s="1"/>
      <c r="J266" s="265"/>
    </row>
    <row r="267" spans="1:10" ht="15.75" customHeight="1">
      <c r="A267" s="1"/>
      <c r="B267" s="301"/>
      <c r="C267" s="304"/>
      <c r="D267" s="301"/>
      <c r="E267" s="1"/>
      <c r="F267" s="314"/>
      <c r="G267" s="1"/>
      <c r="H267" s="313"/>
      <c r="I267" s="1"/>
      <c r="J267" s="265"/>
    </row>
    <row r="268" spans="1:10" ht="15.75" customHeight="1">
      <c r="A268" s="303"/>
      <c r="B268" s="303"/>
      <c r="C268" s="303"/>
      <c r="D268" s="303"/>
      <c r="E268" s="303"/>
      <c r="F268" s="303"/>
      <c r="G268" s="303"/>
      <c r="H268" s="303"/>
      <c r="I268" s="303"/>
      <c r="J268" s="265"/>
    </row>
    <row r="269" spans="1:10" ht="15.75" customHeight="1">
      <c r="A269" s="303"/>
      <c r="B269" s="303"/>
      <c r="C269" s="303"/>
      <c r="D269" s="303"/>
      <c r="E269" s="303"/>
      <c r="F269" s="303"/>
      <c r="G269" s="303"/>
      <c r="H269" s="303"/>
      <c r="I269" s="303"/>
      <c r="J269" s="265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5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5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5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5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5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5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5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5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5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5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5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5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5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5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5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65"/>
    </row>
    <row r="286" spans="1:1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265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65"/>
    </row>
    <row r="288" spans="1:1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265"/>
    </row>
    <row r="289" spans="1:1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265"/>
    </row>
    <row r="290" spans="1:1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265"/>
    </row>
    <row r="291" spans="1:10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265"/>
    </row>
    <row r="292" spans="1:10" ht="15.75" customHeight="1"/>
    <row r="293" spans="1:10" ht="15.75" customHeight="1"/>
    <row r="294" spans="1:10" ht="15.75" customHeight="1"/>
    <row r="295" spans="1:10" ht="15.75" customHeight="1"/>
    <row r="296" spans="1:10" ht="15.75" customHeight="1"/>
    <row r="297" spans="1:10" ht="15.75" customHeight="1"/>
    <row r="298" spans="1:10" ht="15.75" customHeight="1"/>
    <row r="299" spans="1:10" ht="15.75" customHeight="1"/>
    <row r="300" spans="1:10" ht="15.75" customHeight="1"/>
    <row r="301" spans="1:10" ht="15.75" customHeight="1"/>
    <row r="302" spans="1:10" ht="15.75" customHeight="1"/>
    <row r="303" spans="1:10" ht="15.75" customHeight="1"/>
    <row r="304" spans="1:10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17">
    <mergeCell ref="A181:A182"/>
    <mergeCell ref="B181:B182"/>
    <mergeCell ref="E181:E182"/>
    <mergeCell ref="E185:E186"/>
    <mergeCell ref="I224:I226"/>
    <mergeCell ref="C181:C182"/>
    <mergeCell ref="D181:D182"/>
    <mergeCell ref="A184:D184"/>
    <mergeCell ref="A185:A186"/>
    <mergeCell ref="B185:B186"/>
    <mergeCell ref="C185:C186"/>
    <mergeCell ref="D185:D186"/>
    <mergeCell ref="A2:K2"/>
    <mergeCell ref="A36:G36"/>
    <mergeCell ref="A41:G41"/>
    <mergeCell ref="F72:H72"/>
    <mergeCell ref="A132:H132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Y1004"/>
  <sheetViews>
    <sheetView workbookViewId="0"/>
  </sheetViews>
  <sheetFormatPr defaultColWidth="14.42578125" defaultRowHeight="15" customHeight="1"/>
  <cols>
    <col min="1" max="1" width="50.28515625" customWidth="1"/>
    <col min="2" max="2" width="16.8554687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8.140625" customWidth="1"/>
    <col min="12" max="12" width="13.28515625" customWidth="1"/>
    <col min="13" max="26" width="8.85546875" customWidth="1"/>
  </cols>
  <sheetData>
    <row r="2" spans="1:12" ht="24">
      <c r="A2" s="521" t="s">
        <v>0</v>
      </c>
      <c r="B2" s="522"/>
      <c r="C2" s="522"/>
      <c r="D2" s="522"/>
      <c r="E2" s="522"/>
      <c r="F2" s="522"/>
      <c r="G2" s="522"/>
      <c r="H2" s="522"/>
      <c r="I2" s="522"/>
      <c r="J2" s="522"/>
      <c r="K2" s="522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1473</v>
      </c>
      <c r="B4" s="19" t="s">
        <v>14</v>
      </c>
      <c r="C4" s="11">
        <v>1</v>
      </c>
      <c r="D4" s="12">
        <v>0</v>
      </c>
      <c r="E4" s="13"/>
      <c r="F4" s="14"/>
      <c r="G4" s="12">
        <f t="shared" ref="G4:G33" si="0">D4+E4-F4</f>
        <v>0</v>
      </c>
      <c r="H4" s="14">
        <v>1</v>
      </c>
      <c r="I4" s="15">
        <f t="shared" ref="I4:I33" si="1">C4*G4*H4</f>
        <v>0</v>
      </c>
      <c r="J4" s="16">
        <v>0</v>
      </c>
      <c r="K4" s="17">
        <v>190</v>
      </c>
      <c r="L4" s="17">
        <f t="shared" ref="L4:L33" si="2">J4*K4</f>
        <v>0</v>
      </c>
    </row>
    <row r="5" spans="1:12">
      <c r="A5" s="9" t="s">
        <v>1474</v>
      </c>
      <c r="B5" s="19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1475</v>
      </c>
      <c r="B6" s="19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1476</v>
      </c>
      <c r="B7" s="19" t="s">
        <v>16</v>
      </c>
      <c r="C7" s="11">
        <v>1</v>
      </c>
      <c r="D7" s="12">
        <v>0</v>
      </c>
      <c r="E7" s="13"/>
      <c r="F7" s="14"/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1477</v>
      </c>
      <c r="B8" s="19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1478</v>
      </c>
      <c r="B9" s="19" t="s">
        <v>16</v>
      </c>
      <c r="C9" s="11">
        <v>0.5</v>
      </c>
      <c r="D9" s="12">
        <v>480</v>
      </c>
      <c r="E9" s="13">
        <v>160</v>
      </c>
      <c r="F9" s="14"/>
      <c r="G9" s="12">
        <f t="shared" si="0"/>
        <v>640</v>
      </c>
      <c r="H9" s="14">
        <v>10</v>
      </c>
      <c r="I9" s="15">
        <f t="shared" si="1"/>
        <v>3200</v>
      </c>
      <c r="J9" s="16">
        <f t="shared" si="3"/>
        <v>6400</v>
      </c>
      <c r="K9" s="17">
        <v>87.5</v>
      </c>
      <c r="L9" s="17">
        <f t="shared" si="2"/>
        <v>560000</v>
      </c>
    </row>
    <row r="10" spans="1:12">
      <c r="A10" s="9" t="s">
        <v>1479</v>
      </c>
      <c r="B10" s="19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1480</v>
      </c>
      <c r="B11" s="19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1481</v>
      </c>
      <c r="B12" s="19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1482</v>
      </c>
      <c r="B13" s="19" t="s">
        <v>16</v>
      </c>
      <c r="C13" s="11">
        <v>1</v>
      </c>
      <c r="D13" s="12">
        <v>0</v>
      </c>
      <c r="E13" s="13"/>
      <c r="F13" s="14"/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1483</v>
      </c>
      <c r="B14" s="19" t="s">
        <v>26</v>
      </c>
      <c r="C14" s="11">
        <v>0.2</v>
      </c>
      <c r="D14" s="12">
        <v>240</v>
      </c>
      <c r="E14" s="13">
        <v>240</v>
      </c>
      <c r="F14" s="14"/>
      <c r="G14" s="12">
        <f t="shared" si="0"/>
        <v>480</v>
      </c>
      <c r="H14" s="14">
        <v>18</v>
      </c>
      <c r="I14" s="15">
        <f t="shared" si="1"/>
        <v>1728</v>
      </c>
      <c r="J14" s="16">
        <f t="shared" si="4"/>
        <v>8640</v>
      </c>
      <c r="K14" s="17">
        <v>68</v>
      </c>
      <c r="L14" s="17">
        <f t="shared" si="2"/>
        <v>587520</v>
      </c>
    </row>
    <row r="15" spans="1:12">
      <c r="A15" s="9" t="s">
        <v>1484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90">
        <v>0</v>
      </c>
      <c r="L15" s="17">
        <f t="shared" si="2"/>
        <v>0</v>
      </c>
    </row>
    <row r="16" spans="1:12" ht="17.25" customHeight="1">
      <c r="A16" s="21" t="s">
        <v>1485</v>
      </c>
      <c r="B16" s="19" t="s">
        <v>26</v>
      </c>
      <c r="C16" s="11">
        <v>0.2</v>
      </c>
      <c r="D16" s="12">
        <v>144</v>
      </c>
      <c r="E16" s="22"/>
      <c r="F16" s="14"/>
      <c r="G16" s="12">
        <f t="shared" si="0"/>
        <v>144</v>
      </c>
      <c r="H16" s="14">
        <v>18</v>
      </c>
      <c r="I16" s="15">
        <f t="shared" si="1"/>
        <v>518.4</v>
      </c>
      <c r="J16" s="16">
        <f t="shared" ref="J16:J19" si="5">H16*G16</f>
        <v>2592</v>
      </c>
      <c r="K16" s="17">
        <v>70</v>
      </c>
      <c r="L16" s="17">
        <f t="shared" si="2"/>
        <v>181440</v>
      </c>
    </row>
    <row r="17" spans="1:12">
      <c r="A17" s="21" t="s">
        <v>1486</v>
      </c>
      <c r="B17" s="19" t="s">
        <v>26</v>
      </c>
      <c r="C17" s="11">
        <v>0.2</v>
      </c>
      <c r="D17" s="12">
        <v>480</v>
      </c>
      <c r="E17" s="22"/>
      <c r="F17" s="14"/>
      <c r="G17" s="12">
        <f t="shared" si="0"/>
        <v>480</v>
      </c>
      <c r="H17" s="14">
        <v>18</v>
      </c>
      <c r="I17" s="15">
        <f t="shared" si="1"/>
        <v>1728</v>
      </c>
      <c r="J17" s="16">
        <f t="shared" si="5"/>
        <v>8640</v>
      </c>
      <c r="K17" s="17">
        <v>94.1</v>
      </c>
      <c r="L17" s="17">
        <f t="shared" si="2"/>
        <v>813024</v>
      </c>
    </row>
    <row r="18" spans="1:12">
      <c r="A18" s="9" t="s">
        <v>1487</v>
      </c>
      <c r="B18" s="19" t="s">
        <v>26</v>
      </c>
      <c r="C18" s="11">
        <v>0.2</v>
      </c>
      <c r="D18" s="23">
        <v>124</v>
      </c>
      <c r="E18" s="13"/>
      <c r="F18" s="14"/>
      <c r="G18" s="12">
        <f t="shared" si="0"/>
        <v>124</v>
      </c>
      <c r="H18" s="14">
        <v>18</v>
      </c>
      <c r="I18" s="15">
        <f t="shared" si="1"/>
        <v>446.40000000000003</v>
      </c>
      <c r="J18" s="16">
        <f t="shared" si="5"/>
        <v>2232</v>
      </c>
      <c r="K18" s="17">
        <v>70</v>
      </c>
      <c r="L18" s="17">
        <f t="shared" si="2"/>
        <v>156240</v>
      </c>
    </row>
    <row r="19" spans="1:12">
      <c r="A19" s="9" t="s">
        <v>31</v>
      </c>
      <c r="B19" s="10"/>
      <c r="C19" s="11">
        <v>1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1488</v>
      </c>
      <c r="B20" s="19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3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1489</v>
      </c>
      <c r="B21" s="19" t="s">
        <v>34</v>
      </c>
      <c r="C21" s="11">
        <v>0.11</v>
      </c>
      <c r="D21" s="12">
        <v>49</v>
      </c>
      <c r="E21" s="13"/>
      <c r="F21" s="14"/>
      <c r="G21" s="12">
        <f t="shared" si="0"/>
        <v>49</v>
      </c>
      <c r="H21" s="14">
        <v>10</v>
      </c>
      <c r="I21" s="15">
        <f t="shared" si="1"/>
        <v>53.9</v>
      </c>
      <c r="J21" s="16">
        <f t="shared" si="6"/>
        <v>490</v>
      </c>
      <c r="K21" s="17">
        <v>39</v>
      </c>
      <c r="L21" s="17">
        <f t="shared" si="2"/>
        <v>19110</v>
      </c>
    </row>
    <row r="22" spans="1:12" ht="15.75" customHeight="1">
      <c r="A22" s="9" t="s">
        <v>1490</v>
      </c>
      <c r="B22" s="19" t="s">
        <v>34</v>
      </c>
      <c r="C22" s="11">
        <v>0.11</v>
      </c>
      <c r="D22" s="12">
        <v>45</v>
      </c>
      <c r="E22" s="13"/>
      <c r="F22" s="14"/>
      <c r="G22" s="12">
        <f t="shared" si="0"/>
        <v>45</v>
      </c>
      <c r="H22" s="14">
        <v>10</v>
      </c>
      <c r="I22" s="15">
        <f t="shared" si="1"/>
        <v>49.5</v>
      </c>
      <c r="J22" s="16">
        <f t="shared" si="6"/>
        <v>450</v>
      </c>
      <c r="K22" s="17">
        <v>39</v>
      </c>
      <c r="L22" s="17">
        <f t="shared" si="2"/>
        <v>17550</v>
      </c>
    </row>
    <row r="23" spans="1:12" ht="15.75" customHeight="1">
      <c r="A23" s="9" t="s">
        <v>1491</v>
      </c>
      <c r="B23" s="19" t="s">
        <v>34</v>
      </c>
      <c r="C23" s="11">
        <v>0.11</v>
      </c>
      <c r="D23" s="12">
        <v>38</v>
      </c>
      <c r="E23" s="13"/>
      <c r="F23" s="14"/>
      <c r="G23" s="12">
        <f t="shared" si="0"/>
        <v>38</v>
      </c>
      <c r="H23" s="14">
        <v>10</v>
      </c>
      <c r="I23" s="15">
        <f t="shared" si="1"/>
        <v>41.8</v>
      </c>
      <c r="J23" s="16">
        <f t="shared" si="6"/>
        <v>380</v>
      </c>
      <c r="K23" s="17">
        <v>39</v>
      </c>
      <c r="L23" s="17">
        <f t="shared" si="2"/>
        <v>14820</v>
      </c>
    </row>
    <row r="24" spans="1:12" ht="15.75" customHeight="1">
      <c r="A24" s="9" t="s">
        <v>1492</v>
      </c>
      <c r="B24" s="19" t="s">
        <v>34</v>
      </c>
      <c r="C24" s="11">
        <v>0.11</v>
      </c>
      <c r="D24" s="12">
        <v>24</v>
      </c>
      <c r="E24" s="13"/>
      <c r="F24" s="14"/>
      <c r="G24" s="12">
        <f t="shared" si="0"/>
        <v>24</v>
      </c>
      <c r="H24" s="14">
        <v>10</v>
      </c>
      <c r="I24" s="15">
        <f t="shared" si="1"/>
        <v>26.400000000000002</v>
      </c>
      <c r="J24" s="16">
        <f t="shared" si="6"/>
        <v>240</v>
      </c>
      <c r="K24" s="17">
        <v>39</v>
      </c>
      <c r="L24" s="17">
        <f t="shared" si="2"/>
        <v>9360</v>
      </c>
    </row>
    <row r="25" spans="1:12" ht="15.75" customHeight="1">
      <c r="A25" s="146" t="s">
        <v>1493</v>
      </c>
      <c r="B25" s="19" t="s">
        <v>34</v>
      </c>
      <c r="C25" s="11">
        <v>0.1</v>
      </c>
      <c r="D25" s="12">
        <v>0</v>
      </c>
      <c r="E25" s="14"/>
      <c r="F25" s="14"/>
      <c r="G25" s="12">
        <f t="shared" si="0"/>
        <v>0</v>
      </c>
      <c r="H25" s="14">
        <v>12</v>
      </c>
      <c r="I25" s="15">
        <f t="shared" si="1"/>
        <v>0</v>
      </c>
      <c r="J25" s="16">
        <f t="shared" si="6"/>
        <v>0</v>
      </c>
      <c r="K25" s="17">
        <v>32.5</v>
      </c>
      <c r="L25" s="17">
        <f t="shared" si="2"/>
        <v>0</v>
      </c>
    </row>
    <row r="26" spans="1:12" ht="15.75" customHeight="1">
      <c r="A26" s="146" t="s">
        <v>1494</v>
      </c>
      <c r="B26" s="19" t="s">
        <v>34</v>
      </c>
      <c r="C26" s="11">
        <v>0.1</v>
      </c>
      <c r="D26" s="12">
        <v>0</v>
      </c>
      <c r="E26" s="14"/>
      <c r="F26" s="14"/>
      <c r="G26" s="12">
        <f t="shared" si="0"/>
        <v>0</v>
      </c>
      <c r="H26" s="14">
        <v>12</v>
      </c>
      <c r="I26" s="15">
        <f t="shared" si="1"/>
        <v>0</v>
      </c>
      <c r="J26" s="16">
        <f t="shared" si="6"/>
        <v>0</v>
      </c>
      <c r="K26" s="17">
        <v>32.5</v>
      </c>
      <c r="L26" s="17">
        <f t="shared" si="2"/>
        <v>0</v>
      </c>
    </row>
    <row r="27" spans="1:12" ht="15.75" customHeight="1">
      <c r="A27" s="146" t="s">
        <v>1495</v>
      </c>
      <c r="B27" s="19" t="s">
        <v>34</v>
      </c>
      <c r="C27" s="11">
        <v>0.1</v>
      </c>
      <c r="D27" s="12">
        <v>576</v>
      </c>
      <c r="E27" s="14"/>
      <c r="F27" s="14"/>
      <c r="G27" s="12">
        <f t="shared" si="0"/>
        <v>576</v>
      </c>
      <c r="H27" s="14">
        <v>12</v>
      </c>
      <c r="I27" s="15">
        <f t="shared" si="1"/>
        <v>691.2</v>
      </c>
      <c r="J27" s="16">
        <f t="shared" si="6"/>
        <v>6912</v>
      </c>
      <c r="K27" s="17">
        <v>32.5</v>
      </c>
      <c r="L27" s="17">
        <f t="shared" si="2"/>
        <v>224640</v>
      </c>
    </row>
    <row r="28" spans="1:12" ht="15.75" customHeight="1">
      <c r="A28" s="146" t="s">
        <v>1496</v>
      </c>
      <c r="B28" s="19" t="s">
        <v>34</v>
      </c>
      <c r="C28" s="11">
        <v>0.1</v>
      </c>
      <c r="D28" s="12">
        <v>864</v>
      </c>
      <c r="E28" s="14"/>
      <c r="F28" s="14"/>
      <c r="G28" s="12">
        <f t="shared" si="0"/>
        <v>864</v>
      </c>
      <c r="H28" s="14">
        <v>12</v>
      </c>
      <c r="I28" s="15">
        <f t="shared" si="1"/>
        <v>1036.8000000000002</v>
      </c>
      <c r="J28" s="16">
        <f t="shared" si="6"/>
        <v>10368</v>
      </c>
      <c r="K28" s="17">
        <v>32.5</v>
      </c>
      <c r="L28" s="17">
        <f t="shared" si="2"/>
        <v>336960</v>
      </c>
    </row>
    <row r="29" spans="1:12" ht="15.75" customHeight="1">
      <c r="A29" s="146" t="s">
        <v>1497</v>
      </c>
      <c r="B29" s="19" t="s">
        <v>34</v>
      </c>
      <c r="C29" s="11">
        <v>0.1</v>
      </c>
      <c r="D29" s="12">
        <v>0</v>
      </c>
      <c r="E29" s="14"/>
      <c r="F29" s="14"/>
      <c r="G29" s="12">
        <f t="shared" si="0"/>
        <v>0</v>
      </c>
      <c r="H29" s="14">
        <v>12</v>
      </c>
      <c r="I29" s="15">
        <f t="shared" si="1"/>
        <v>0</v>
      </c>
      <c r="J29" s="16">
        <f t="shared" si="6"/>
        <v>0</v>
      </c>
      <c r="K29" s="17">
        <v>34</v>
      </c>
      <c r="L29" s="17">
        <f t="shared" si="2"/>
        <v>0</v>
      </c>
    </row>
    <row r="30" spans="1:12" ht="15.75" customHeight="1">
      <c r="A30" s="146" t="s">
        <v>1498</v>
      </c>
      <c r="B30" s="19" t="s">
        <v>34</v>
      </c>
      <c r="C30" s="11">
        <v>0.1</v>
      </c>
      <c r="D30" s="12">
        <v>0</v>
      </c>
      <c r="E30" s="14"/>
      <c r="F30" s="14"/>
      <c r="G30" s="12">
        <f t="shared" si="0"/>
        <v>0</v>
      </c>
      <c r="H30" s="14">
        <v>12</v>
      </c>
      <c r="I30" s="15">
        <f t="shared" si="1"/>
        <v>0</v>
      </c>
      <c r="J30" s="16">
        <f t="shared" si="6"/>
        <v>0</v>
      </c>
      <c r="K30" s="17">
        <v>34</v>
      </c>
      <c r="L30" s="17">
        <f t="shared" si="2"/>
        <v>0</v>
      </c>
    </row>
    <row r="31" spans="1:12" ht="15.75" customHeight="1">
      <c r="A31" s="146" t="s">
        <v>1499</v>
      </c>
      <c r="B31" s="19" t="s">
        <v>34</v>
      </c>
      <c r="C31" s="11">
        <v>0.1</v>
      </c>
      <c r="D31" s="12">
        <v>0</v>
      </c>
      <c r="E31" s="14"/>
      <c r="F31" s="14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6" t="s">
        <v>1500</v>
      </c>
      <c r="B32" s="19" t="s">
        <v>34</v>
      </c>
      <c r="C32" s="11">
        <v>0.1</v>
      </c>
      <c r="D32" s="12">
        <v>0</v>
      </c>
      <c r="E32" s="14"/>
      <c r="F32" s="14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146" t="s">
        <v>647</v>
      </c>
      <c r="B33" s="19" t="s">
        <v>26</v>
      </c>
      <c r="C33" s="11">
        <v>0.2</v>
      </c>
      <c r="D33" s="12">
        <v>80</v>
      </c>
      <c r="E33" s="14"/>
      <c r="F33" s="14"/>
      <c r="G33" s="12">
        <f t="shared" si="0"/>
        <v>80</v>
      </c>
      <c r="H33" s="14">
        <v>18</v>
      </c>
      <c r="I33" s="15">
        <f t="shared" si="1"/>
        <v>288</v>
      </c>
      <c r="J33" s="16">
        <f t="shared" si="6"/>
        <v>1440</v>
      </c>
      <c r="K33" s="17">
        <v>94.1</v>
      </c>
      <c r="L33" s="17">
        <f t="shared" si="2"/>
        <v>135504</v>
      </c>
    </row>
    <row r="34" spans="1:12" ht="15.75" customHeight="1">
      <c r="A34" s="25"/>
      <c r="B34" s="258"/>
      <c r="C34" s="26">
        <f t="shared" ref="C34:G34" si="7">SUM(C4:C33)</f>
        <v>13.439999999999991</v>
      </c>
      <c r="D34" s="27">
        <f t="shared" si="7"/>
        <v>3144</v>
      </c>
      <c r="E34" s="27">
        <f t="shared" si="7"/>
        <v>400</v>
      </c>
      <c r="F34" s="27">
        <f t="shared" si="7"/>
        <v>0</v>
      </c>
      <c r="G34" s="27">
        <f t="shared" si="7"/>
        <v>3544</v>
      </c>
      <c r="H34" s="28"/>
      <c r="I34" s="29">
        <f t="shared" ref="I34:J34" si="8">SUM(I4:I33)</f>
        <v>9808.3999999999978</v>
      </c>
      <c r="J34" s="30">
        <f t="shared" si="8"/>
        <v>48784</v>
      </c>
      <c r="K34" s="31"/>
      <c r="L34" s="32">
        <f>SUM(L4:L33)</f>
        <v>3056168</v>
      </c>
    </row>
    <row r="35" spans="1:12" ht="15.75" customHeight="1"/>
    <row r="36" spans="1:12" ht="15.75" customHeight="1">
      <c r="A36" s="523" t="s">
        <v>39</v>
      </c>
      <c r="B36" s="524"/>
      <c r="C36" s="524"/>
      <c r="D36" s="524"/>
      <c r="E36" s="524"/>
      <c r="F36" s="524"/>
      <c r="G36" s="525"/>
    </row>
    <row r="37" spans="1:12" ht="15.75" customHeight="1">
      <c r="A37" s="33" t="s">
        <v>40</v>
      </c>
      <c r="B37" s="34" t="s">
        <v>1</v>
      </c>
      <c r="C37" s="5" t="s">
        <v>41</v>
      </c>
      <c r="D37" s="35" t="s">
        <v>42</v>
      </c>
      <c r="E37" s="36" t="s">
        <v>43</v>
      </c>
      <c r="F37" s="5" t="s">
        <v>44</v>
      </c>
      <c r="G37" s="37" t="s">
        <v>45</v>
      </c>
    </row>
    <row r="38" spans="1:12" ht="15.75" customHeight="1">
      <c r="A38" s="38" t="s">
        <v>46</v>
      </c>
      <c r="B38" s="39" t="s">
        <v>47</v>
      </c>
      <c r="C38" s="15">
        <v>0</v>
      </c>
      <c r="D38" s="15">
        <v>0</v>
      </c>
      <c r="E38" s="15">
        <v>0</v>
      </c>
      <c r="F38" s="15">
        <f t="shared" ref="F38:F39" si="9">C38+D38-E38</f>
        <v>0</v>
      </c>
      <c r="G38" s="40">
        <f>C38</f>
        <v>0</v>
      </c>
    </row>
    <row r="39" spans="1:12" ht="15.75" customHeight="1">
      <c r="A39" s="33" t="s">
        <v>48</v>
      </c>
      <c r="B39" s="41" t="s">
        <v>49</v>
      </c>
      <c r="C39" s="15">
        <v>7000</v>
      </c>
      <c r="D39" s="15"/>
      <c r="E39" s="15"/>
      <c r="F39" s="15">
        <f t="shared" si="9"/>
        <v>7000</v>
      </c>
      <c r="G39" s="40">
        <v>0</v>
      </c>
    </row>
    <row r="40" spans="1:12" ht="15.75" customHeight="1">
      <c r="A40" s="327"/>
      <c r="B40" s="327"/>
      <c r="C40" s="327"/>
      <c r="D40" s="327"/>
      <c r="E40" s="327"/>
      <c r="F40" s="327"/>
      <c r="G40" s="327"/>
    </row>
    <row r="41" spans="1:12" ht="15.75" customHeight="1">
      <c r="A41" s="526" t="s">
        <v>50</v>
      </c>
      <c r="B41" s="527"/>
      <c r="C41" s="527"/>
      <c r="D41" s="527"/>
      <c r="E41" s="527"/>
      <c r="F41" s="527"/>
      <c r="G41" s="528"/>
    </row>
    <row r="42" spans="1:12" ht="15.75" customHeight="1">
      <c r="A42" s="259"/>
      <c r="B42" s="44" t="s">
        <v>51</v>
      </c>
      <c r="C42" s="45" t="s">
        <v>52</v>
      </c>
      <c r="D42" s="46" t="s">
        <v>53</v>
      </c>
      <c r="E42" s="46" t="s">
        <v>54</v>
      </c>
      <c r="F42" s="47" t="s">
        <v>11</v>
      </c>
      <c r="G42" s="48" t="s">
        <v>55</v>
      </c>
    </row>
    <row r="43" spans="1:12" ht="15.75" customHeight="1">
      <c r="A43" s="49" t="s">
        <v>56</v>
      </c>
      <c r="B43" s="53">
        <v>0</v>
      </c>
      <c r="C43" s="51"/>
      <c r="D43" s="52"/>
      <c r="E43" s="53">
        <v>0</v>
      </c>
      <c r="F43" s="54">
        <v>196</v>
      </c>
      <c r="G43" s="55">
        <f t="shared" ref="G43:G69" si="10">E43*F43</f>
        <v>0</v>
      </c>
    </row>
    <row r="44" spans="1:12" ht="15.75" customHeight="1">
      <c r="A44" s="49" t="s">
        <v>1501</v>
      </c>
      <c r="B44" s="53">
        <v>1450</v>
      </c>
      <c r="C44" s="51"/>
      <c r="D44" s="52">
        <v>813</v>
      </c>
      <c r="E44" s="53">
        <f t="shared" ref="E44:E69" si="11">B44+C44-D44</f>
        <v>637</v>
      </c>
      <c r="F44" s="54">
        <v>196</v>
      </c>
      <c r="G44" s="55">
        <f t="shared" si="10"/>
        <v>124852</v>
      </c>
    </row>
    <row r="45" spans="1:12" ht="15.75" customHeight="1">
      <c r="A45" s="49" t="s">
        <v>1502</v>
      </c>
      <c r="B45" s="53">
        <v>0</v>
      </c>
      <c r="C45" s="51">
        <v>360</v>
      </c>
      <c r="D45" s="52">
        <v>140</v>
      </c>
      <c r="E45" s="53">
        <f t="shared" si="11"/>
        <v>220</v>
      </c>
      <c r="F45" s="54">
        <v>196</v>
      </c>
      <c r="G45" s="55">
        <f t="shared" si="10"/>
        <v>43120</v>
      </c>
    </row>
    <row r="46" spans="1:12" ht="15.75" customHeight="1">
      <c r="A46" s="49" t="s">
        <v>1503</v>
      </c>
      <c r="B46" s="53">
        <v>139.99999999999994</v>
      </c>
      <c r="C46" s="51"/>
      <c r="D46" s="52">
        <v>120.6</v>
      </c>
      <c r="E46" s="53">
        <f t="shared" si="11"/>
        <v>19.399999999999949</v>
      </c>
      <c r="F46" s="54">
        <v>196</v>
      </c>
      <c r="G46" s="55">
        <f t="shared" si="10"/>
        <v>3802.3999999999901</v>
      </c>
    </row>
    <row r="47" spans="1:12" ht="15.75" customHeight="1">
      <c r="A47" s="49" t="s">
        <v>1504</v>
      </c>
      <c r="B47" s="53">
        <v>70.000000000000028</v>
      </c>
      <c r="C47" s="51">
        <v>193</v>
      </c>
      <c r="D47" s="52">
        <v>145</v>
      </c>
      <c r="E47" s="53">
        <f t="shared" si="11"/>
        <v>118</v>
      </c>
      <c r="F47" s="54">
        <v>196</v>
      </c>
      <c r="G47" s="55">
        <f t="shared" si="10"/>
        <v>23128</v>
      </c>
    </row>
    <row r="48" spans="1:12" ht="15.75" customHeight="1">
      <c r="A48" s="49" t="s">
        <v>1505</v>
      </c>
      <c r="B48" s="53">
        <v>2.8421709430404007E-14</v>
      </c>
      <c r="C48" s="51">
        <v>260</v>
      </c>
      <c r="D48" s="52">
        <v>167.4</v>
      </c>
      <c r="E48" s="53">
        <f t="shared" si="11"/>
        <v>92.6</v>
      </c>
      <c r="F48" s="54">
        <v>196</v>
      </c>
      <c r="G48" s="55">
        <f t="shared" si="10"/>
        <v>18149.599999999999</v>
      </c>
    </row>
    <row r="49" spans="1:7" ht="15.75" customHeight="1">
      <c r="A49" s="86" t="s">
        <v>1506</v>
      </c>
      <c r="B49" s="90">
        <v>14</v>
      </c>
      <c r="C49" s="88"/>
      <c r="D49" s="89">
        <v>14</v>
      </c>
      <c r="E49" s="90">
        <f t="shared" si="11"/>
        <v>0</v>
      </c>
      <c r="F49" s="91">
        <v>140</v>
      </c>
      <c r="G49" s="92">
        <f t="shared" si="10"/>
        <v>0</v>
      </c>
    </row>
    <row r="50" spans="1:7" ht="15.75" customHeight="1">
      <c r="A50" s="86" t="s">
        <v>1507</v>
      </c>
      <c r="B50" s="90">
        <v>394.4</v>
      </c>
      <c r="C50" s="88"/>
      <c r="D50" s="89"/>
      <c r="E50" s="90">
        <f t="shared" si="11"/>
        <v>394.4</v>
      </c>
      <c r="F50" s="91">
        <v>140</v>
      </c>
      <c r="G50" s="92">
        <f t="shared" si="10"/>
        <v>55216</v>
      </c>
    </row>
    <row r="51" spans="1:7" ht="15.75" customHeight="1">
      <c r="A51" s="86" t="s">
        <v>1508</v>
      </c>
      <c r="B51" s="90">
        <v>25.9</v>
      </c>
      <c r="C51" s="88"/>
      <c r="D51" s="89"/>
      <c r="E51" s="90">
        <f t="shared" si="11"/>
        <v>25.9</v>
      </c>
      <c r="F51" s="91">
        <v>140</v>
      </c>
      <c r="G51" s="92">
        <f t="shared" si="10"/>
        <v>3626</v>
      </c>
    </row>
    <row r="52" spans="1:7" ht="15.75" customHeight="1">
      <c r="A52" s="100" t="s">
        <v>1509</v>
      </c>
      <c r="B52" s="104">
        <v>762</v>
      </c>
      <c r="C52" s="102"/>
      <c r="D52" s="103">
        <v>20</v>
      </c>
      <c r="E52" s="104">
        <f t="shared" si="11"/>
        <v>742</v>
      </c>
      <c r="F52" s="105">
        <v>140</v>
      </c>
      <c r="G52" s="106">
        <f t="shared" si="10"/>
        <v>103880</v>
      </c>
    </row>
    <row r="53" spans="1:7" ht="36" customHeight="1">
      <c r="A53" s="71" t="s">
        <v>1510</v>
      </c>
      <c r="B53" s="75">
        <v>0</v>
      </c>
      <c r="C53" s="73"/>
      <c r="D53" s="74"/>
      <c r="E53" s="75">
        <f t="shared" si="11"/>
        <v>0</v>
      </c>
      <c r="F53" s="76">
        <v>140</v>
      </c>
      <c r="G53" s="77">
        <f t="shared" si="10"/>
        <v>0</v>
      </c>
    </row>
    <row r="54" spans="1:7" ht="30.75" customHeight="1">
      <c r="A54" s="78" t="s">
        <v>1511</v>
      </c>
      <c r="B54" s="75">
        <v>216.8</v>
      </c>
      <c r="C54" s="73"/>
      <c r="D54" s="74">
        <v>131.5</v>
      </c>
      <c r="E54" s="75">
        <f t="shared" si="11"/>
        <v>85.300000000000011</v>
      </c>
      <c r="F54" s="76">
        <v>140</v>
      </c>
      <c r="G54" s="77">
        <f t="shared" si="10"/>
        <v>11942.000000000002</v>
      </c>
    </row>
    <row r="55" spans="1:7" ht="30.75" customHeight="1">
      <c r="A55" s="79" t="s">
        <v>1512</v>
      </c>
      <c r="B55" s="83">
        <v>250.00000000000023</v>
      </c>
      <c r="C55" s="81"/>
      <c r="D55" s="82">
        <v>20</v>
      </c>
      <c r="E55" s="83">
        <f t="shared" si="11"/>
        <v>230.00000000000023</v>
      </c>
      <c r="F55" s="84">
        <v>140</v>
      </c>
      <c r="G55" s="85">
        <f t="shared" si="10"/>
        <v>32200.000000000033</v>
      </c>
    </row>
    <row r="56" spans="1:7" ht="15.75" customHeight="1">
      <c r="A56" s="63" t="s">
        <v>1513</v>
      </c>
      <c r="B56" s="315">
        <v>1056.3000000000002</v>
      </c>
      <c r="C56" s="65"/>
      <c r="D56" s="66"/>
      <c r="E56" s="67">
        <f t="shared" si="11"/>
        <v>1056.3000000000002</v>
      </c>
      <c r="F56" s="68">
        <v>140</v>
      </c>
      <c r="G56" s="69">
        <f t="shared" si="10"/>
        <v>147882.00000000003</v>
      </c>
    </row>
    <row r="57" spans="1:7" ht="15.75" customHeight="1">
      <c r="A57" s="63" t="s">
        <v>1514</v>
      </c>
      <c r="B57" s="315">
        <v>0</v>
      </c>
      <c r="C57" s="65"/>
      <c r="D57" s="66"/>
      <c r="E57" s="67">
        <f t="shared" si="11"/>
        <v>0</v>
      </c>
      <c r="F57" s="68">
        <v>140</v>
      </c>
      <c r="G57" s="69">
        <f t="shared" si="10"/>
        <v>0</v>
      </c>
    </row>
    <row r="58" spans="1:7" ht="39" customHeight="1">
      <c r="A58" s="63" t="s">
        <v>1515</v>
      </c>
      <c r="B58" s="67">
        <v>40.000000000000114</v>
      </c>
      <c r="C58" s="65">
        <v>800</v>
      </c>
      <c r="D58" s="66">
        <v>260</v>
      </c>
      <c r="E58" s="67">
        <f t="shared" si="11"/>
        <v>580.00000000000011</v>
      </c>
      <c r="F58" s="68">
        <v>140</v>
      </c>
      <c r="G58" s="69">
        <f t="shared" si="10"/>
        <v>81200.000000000015</v>
      </c>
    </row>
    <row r="59" spans="1:7" ht="15.75" customHeight="1">
      <c r="A59" s="93" t="s">
        <v>1516</v>
      </c>
      <c r="B59" s="97">
        <v>780</v>
      </c>
      <c r="C59" s="95"/>
      <c r="D59" s="96">
        <v>780</v>
      </c>
      <c r="E59" s="97">
        <f t="shared" si="11"/>
        <v>0</v>
      </c>
      <c r="F59" s="98">
        <v>140</v>
      </c>
      <c r="G59" s="99">
        <f t="shared" si="10"/>
        <v>0</v>
      </c>
    </row>
    <row r="60" spans="1:7" ht="15.75" customHeight="1">
      <c r="A60" s="86" t="s">
        <v>1517</v>
      </c>
      <c r="B60" s="90">
        <v>0</v>
      </c>
      <c r="C60" s="88">
        <v>334</v>
      </c>
      <c r="D60" s="89"/>
      <c r="E60" s="90">
        <f t="shared" si="11"/>
        <v>334</v>
      </c>
      <c r="F60" s="91">
        <v>128</v>
      </c>
      <c r="G60" s="92">
        <f t="shared" si="10"/>
        <v>42752</v>
      </c>
    </row>
    <row r="61" spans="1:7" ht="15.75" customHeight="1">
      <c r="A61" s="78" t="s">
        <v>1518</v>
      </c>
      <c r="B61" s="75">
        <v>100</v>
      </c>
      <c r="C61" s="73">
        <v>813.2</v>
      </c>
      <c r="D61" s="74"/>
      <c r="E61" s="75">
        <f t="shared" si="11"/>
        <v>913.2</v>
      </c>
      <c r="F61" s="76">
        <v>128</v>
      </c>
      <c r="G61" s="77">
        <f t="shared" si="10"/>
        <v>116889.60000000001</v>
      </c>
    </row>
    <row r="62" spans="1:7" ht="15.75" customHeight="1">
      <c r="A62" s="100" t="s">
        <v>1519</v>
      </c>
      <c r="B62" s="104">
        <v>0</v>
      </c>
      <c r="C62" s="102">
        <v>260</v>
      </c>
      <c r="D62" s="103"/>
      <c r="E62" s="104">
        <f t="shared" si="11"/>
        <v>260</v>
      </c>
      <c r="F62" s="105">
        <v>128</v>
      </c>
      <c r="G62" s="106">
        <f t="shared" si="10"/>
        <v>33280</v>
      </c>
    </row>
    <row r="63" spans="1:7" ht="15.75" customHeight="1">
      <c r="A63" s="79" t="s">
        <v>1520</v>
      </c>
      <c r="B63" s="83">
        <v>1.1368683772161603E-13</v>
      </c>
      <c r="C63" s="81">
        <v>561</v>
      </c>
      <c r="D63" s="82"/>
      <c r="E63" s="83">
        <f t="shared" si="11"/>
        <v>561.00000000000011</v>
      </c>
      <c r="F63" s="84">
        <v>128</v>
      </c>
      <c r="G63" s="85">
        <f t="shared" si="10"/>
        <v>71808.000000000015</v>
      </c>
    </row>
    <row r="64" spans="1:7" ht="15.75" customHeight="1">
      <c r="A64" s="63" t="s">
        <v>1521</v>
      </c>
      <c r="B64" s="315">
        <v>840</v>
      </c>
      <c r="C64" s="65"/>
      <c r="D64" s="66">
        <v>840</v>
      </c>
      <c r="E64" s="67">
        <f t="shared" si="11"/>
        <v>0</v>
      </c>
      <c r="F64" s="68">
        <v>128</v>
      </c>
      <c r="G64" s="69">
        <f t="shared" si="10"/>
        <v>0</v>
      </c>
    </row>
    <row r="65" spans="1:9" ht="15.75" customHeight="1">
      <c r="A65" s="86" t="s">
        <v>1522</v>
      </c>
      <c r="B65" s="316">
        <v>420</v>
      </c>
      <c r="C65" s="108"/>
      <c r="D65" s="109">
        <v>420</v>
      </c>
      <c r="E65" s="90">
        <f t="shared" si="11"/>
        <v>0</v>
      </c>
      <c r="F65" s="91">
        <v>102</v>
      </c>
      <c r="G65" s="92">
        <f t="shared" si="10"/>
        <v>0</v>
      </c>
    </row>
    <row r="66" spans="1:9" ht="15.75" customHeight="1">
      <c r="A66" s="78" t="s">
        <v>1523</v>
      </c>
      <c r="B66" s="75">
        <v>1480</v>
      </c>
      <c r="C66" s="73">
        <v>480</v>
      </c>
      <c r="D66" s="74">
        <v>813.2</v>
      </c>
      <c r="E66" s="75">
        <f t="shared" si="11"/>
        <v>1146.8</v>
      </c>
      <c r="F66" s="76">
        <v>102</v>
      </c>
      <c r="G66" s="77">
        <f t="shared" si="10"/>
        <v>116973.59999999999</v>
      </c>
    </row>
    <row r="67" spans="1:9" ht="15.75" customHeight="1">
      <c r="A67" s="100" t="s">
        <v>1524</v>
      </c>
      <c r="B67" s="104">
        <v>540.30000000000007</v>
      </c>
      <c r="C67" s="102">
        <v>460</v>
      </c>
      <c r="D67" s="103">
        <v>260</v>
      </c>
      <c r="E67" s="104">
        <f t="shared" si="11"/>
        <v>740.30000000000007</v>
      </c>
      <c r="F67" s="105">
        <v>102</v>
      </c>
      <c r="G67" s="106">
        <f t="shared" si="10"/>
        <v>75510.600000000006</v>
      </c>
    </row>
    <row r="68" spans="1:9" ht="26.25" customHeight="1">
      <c r="A68" s="79" t="s">
        <v>1525</v>
      </c>
      <c r="B68" s="83">
        <v>587</v>
      </c>
      <c r="C68" s="81">
        <v>60</v>
      </c>
      <c r="D68" s="82">
        <v>561</v>
      </c>
      <c r="E68" s="83">
        <f t="shared" si="11"/>
        <v>86</v>
      </c>
      <c r="F68" s="84">
        <v>102</v>
      </c>
      <c r="G68" s="85">
        <f t="shared" si="10"/>
        <v>8772</v>
      </c>
    </row>
    <row r="69" spans="1:9" ht="15.75" customHeight="1">
      <c r="A69" s="63" t="s">
        <v>1526</v>
      </c>
      <c r="B69" s="315">
        <v>0</v>
      </c>
      <c r="C69" s="65"/>
      <c r="D69" s="66"/>
      <c r="E69" s="67">
        <f t="shared" si="11"/>
        <v>0</v>
      </c>
      <c r="F69" s="68">
        <v>102</v>
      </c>
      <c r="G69" s="69">
        <f t="shared" si="10"/>
        <v>0</v>
      </c>
    </row>
    <row r="70" spans="1:9" ht="15.75" customHeight="1">
      <c r="A70" s="260" t="s">
        <v>84</v>
      </c>
      <c r="B70" s="261">
        <f t="shared" ref="B70:F70" si="12">SUM(B43:B69)</f>
        <v>9166.7000000000007</v>
      </c>
      <c r="C70" s="171">
        <f t="shared" si="12"/>
        <v>4581.2</v>
      </c>
      <c r="D70" s="171">
        <f t="shared" si="12"/>
        <v>5505.7</v>
      </c>
      <c r="E70" s="261">
        <f t="shared" si="12"/>
        <v>8242.2000000000007</v>
      </c>
      <c r="F70" s="262">
        <f t="shared" si="12"/>
        <v>3866</v>
      </c>
      <c r="G70" s="263">
        <f>SUM(G45:G69)</f>
        <v>990131.8</v>
      </c>
    </row>
    <row r="71" spans="1:9" ht="15.75" customHeight="1"/>
    <row r="72" spans="1:9" ht="15.75" customHeight="1">
      <c r="A72" s="264"/>
      <c r="B72" s="133"/>
      <c r="C72" s="133"/>
      <c r="D72" s="133"/>
      <c r="E72" s="133"/>
      <c r="F72" s="534"/>
      <c r="G72" s="522"/>
      <c r="H72" s="522"/>
      <c r="I72" s="265"/>
    </row>
    <row r="73" spans="1:9" ht="15.75" customHeight="1">
      <c r="A73" s="135" t="s">
        <v>92</v>
      </c>
      <c r="B73" s="136" t="s">
        <v>40</v>
      </c>
      <c r="C73" s="137" t="s">
        <v>93</v>
      </c>
      <c r="D73" s="137" t="s">
        <v>42</v>
      </c>
      <c r="E73" s="137" t="s">
        <v>94</v>
      </c>
      <c r="F73" s="137" t="s">
        <v>95</v>
      </c>
      <c r="G73" s="137" t="s">
        <v>96</v>
      </c>
      <c r="H73" s="138" t="s">
        <v>55</v>
      </c>
    </row>
    <row r="74" spans="1:9" ht="15.75" customHeight="1">
      <c r="A74" s="139" t="s">
        <v>97</v>
      </c>
      <c r="B74" s="140" t="s">
        <v>98</v>
      </c>
      <c r="C74" s="36">
        <v>0</v>
      </c>
      <c r="D74" s="141"/>
      <c r="E74" s="15"/>
      <c r="F74" s="36">
        <f t="shared" ref="F74:F94" si="13">C74+D74-E74</f>
        <v>0</v>
      </c>
      <c r="G74" s="142">
        <v>178</v>
      </c>
      <c r="H74" s="143">
        <f t="shared" ref="H74:H116" si="14">F74*G74</f>
        <v>0</v>
      </c>
    </row>
    <row r="75" spans="1:9" ht="15.75" customHeight="1">
      <c r="A75" s="9" t="s">
        <v>99</v>
      </c>
      <c r="B75" s="140" t="s">
        <v>100</v>
      </c>
      <c r="C75" s="36">
        <v>475</v>
      </c>
      <c r="D75" s="141"/>
      <c r="E75" s="15">
        <v>75</v>
      </c>
      <c r="F75" s="36">
        <f t="shared" si="13"/>
        <v>400</v>
      </c>
      <c r="G75" s="142">
        <v>178</v>
      </c>
      <c r="H75" s="143">
        <f t="shared" si="14"/>
        <v>71200</v>
      </c>
    </row>
    <row r="76" spans="1:9" ht="15.75" customHeight="1">
      <c r="A76" s="144" t="s">
        <v>101</v>
      </c>
      <c r="B76" s="145" t="s">
        <v>98</v>
      </c>
      <c r="C76" s="36">
        <v>300</v>
      </c>
      <c r="D76" s="141"/>
      <c r="E76" s="15">
        <v>75</v>
      </c>
      <c r="F76" s="36">
        <f t="shared" si="13"/>
        <v>225</v>
      </c>
      <c r="G76" s="142">
        <v>45</v>
      </c>
      <c r="H76" s="143">
        <f t="shared" si="14"/>
        <v>10125</v>
      </c>
    </row>
    <row r="77" spans="1:9" ht="15.75" customHeight="1">
      <c r="A77" s="144" t="s">
        <v>97</v>
      </c>
      <c r="B77" s="145" t="s">
        <v>102</v>
      </c>
      <c r="C77" s="36">
        <v>125</v>
      </c>
      <c r="D77" s="141"/>
      <c r="E77" s="15">
        <v>100</v>
      </c>
      <c r="F77" s="36">
        <f t="shared" si="13"/>
        <v>25</v>
      </c>
      <c r="G77" s="142">
        <v>178</v>
      </c>
      <c r="H77" s="143">
        <f t="shared" si="14"/>
        <v>4450</v>
      </c>
    </row>
    <row r="78" spans="1:9" ht="15.75" customHeight="1">
      <c r="A78" s="144" t="s">
        <v>99</v>
      </c>
      <c r="B78" s="145" t="s">
        <v>102</v>
      </c>
      <c r="C78" s="36">
        <v>1000</v>
      </c>
      <c r="D78" s="141"/>
      <c r="E78" s="15"/>
      <c r="F78" s="36">
        <f t="shared" si="13"/>
        <v>1000</v>
      </c>
      <c r="G78" s="142">
        <v>178</v>
      </c>
      <c r="H78" s="143">
        <f t="shared" si="14"/>
        <v>178000</v>
      </c>
    </row>
    <row r="79" spans="1:9" ht="15.75" customHeight="1">
      <c r="A79" s="144" t="s">
        <v>101</v>
      </c>
      <c r="B79" s="145" t="s">
        <v>102</v>
      </c>
      <c r="C79" s="36">
        <v>2500</v>
      </c>
      <c r="D79" s="141"/>
      <c r="E79" s="15"/>
      <c r="F79" s="36">
        <f t="shared" si="13"/>
        <v>2500</v>
      </c>
      <c r="G79" s="142">
        <v>45</v>
      </c>
      <c r="H79" s="143">
        <f t="shared" si="14"/>
        <v>112500</v>
      </c>
    </row>
    <row r="80" spans="1:9" ht="15.75" customHeight="1">
      <c r="A80" s="146" t="s">
        <v>103</v>
      </c>
      <c r="B80" s="147" t="s">
        <v>104</v>
      </c>
      <c r="C80" s="36">
        <v>1500</v>
      </c>
      <c r="D80" s="148"/>
      <c r="E80" s="15">
        <v>750</v>
      </c>
      <c r="F80" s="36">
        <f t="shared" si="13"/>
        <v>750</v>
      </c>
      <c r="G80" s="142">
        <v>27</v>
      </c>
      <c r="H80" s="143">
        <f t="shared" si="14"/>
        <v>20250</v>
      </c>
    </row>
    <row r="81" spans="1:10" ht="15.75" customHeight="1">
      <c r="A81" s="9" t="s">
        <v>105</v>
      </c>
      <c r="B81" s="140" t="s">
        <v>106</v>
      </c>
      <c r="C81" s="36">
        <v>0</v>
      </c>
      <c r="D81" s="141"/>
      <c r="E81" s="15"/>
      <c r="F81" s="36">
        <f t="shared" si="13"/>
        <v>0</v>
      </c>
      <c r="G81" s="142">
        <v>232</v>
      </c>
      <c r="H81" s="143">
        <f t="shared" si="14"/>
        <v>0</v>
      </c>
    </row>
    <row r="82" spans="1:10" ht="15.75" customHeight="1">
      <c r="A82" s="266" t="s">
        <v>105</v>
      </c>
      <c r="B82" s="267" t="s">
        <v>106</v>
      </c>
      <c r="C82" s="36">
        <v>500</v>
      </c>
      <c r="D82" s="148"/>
      <c r="E82" s="15">
        <v>40</v>
      </c>
      <c r="F82" s="36">
        <f t="shared" si="13"/>
        <v>460</v>
      </c>
      <c r="G82" s="142">
        <v>215</v>
      </c>
      <c r="H82" s="143">
        <f t="shared" si="14"/>
        <v>98900</v>
      </c>
    </row>
    <row r="83" spans="1:10" ht="15.75" customHeight="1">
      <c r="A83" s="144" t="s">
        <v>737</v>
      </c>
      <c r="B83" s="145" t="s">
        <v>108</v>
      </c>
      <c r="C83" s="36">
        <v>426</v>
      </c>
      <c r="D83" s="148"/>
      <c r="E83" s="15">
        <v>25</v>
      </c>
      <c r="F83" s="36">
        <f t="shared" si="13"/>
        <v>401</v>
      </c>
      <c r="G83" s="142">
        <v>623</v>
      </c>
      <c r="H83" s="143">
        <f t="shared" si="14"/>
        <v>249823</v>
      </c>
    </row>
    <row r="84" spans="1:10" ht="15.75" customHeight="1">
      <c r="A84" s="139" t="s">
        <v>109</v>
      </c>
      <c r="B84" s="140" t="s">
        <v>110</v>
      </c>
      <c r="C84" s="36">
        <v>350</v>
      </c>
      <c r="D84" s="141"/>
      <c r="E84" s="15">
        <v>250</v>
      </c>
      <c r="F84" s="36">
        <f t="shared" si="13"/>
        <v>100</v>
      </c>
      <c r="G84" s="142">
        <v>24</v>
      </c>
      <c r="H84" s="143">
        <f t="shared" si="14"/>
        <v>2400</v>
      </c>
    </row>
    <row r="85" spans="1:10" ht="15.75" customHeight="1">
      <c r="A85" s="146" t="s">
        <v>111</v>
      </c>
      <c r="B85" s="150" t="s">
        <v>112</v>
      </c>
      <c r="C85" s="36">
        <v>0</v>
      </c>
      <c r="D85" s="141"/>
      <c r="E85" s="15"/>
      <c r="F85" s="36">
        <f t="shared" si="13"/>
        <v>0</v>
      </c>
      <c r="G85" s="142">
        <v>59</v>
      </c>
      <c r="H85" s="143">
        <f t="shared" si="14"/>
        <v>0</v>
      </c>
    </row>
    <row r="86" spans="1:10" ht="15.75" customHeight="1">
      <c r="A86" s="146" t="s">
        <v>1188</v>
      </c>
      <c r="B86" s="150" t="s">
        <v>112</v>
      </c>
      <c r="C86" s="36">
        <v>1460</v>
      </c>
      <c r="D86" s="141"/>
      <c r="E86" s="15">
        <v>128</v>
      </c>
      <c r="F86" s="36">
        <f t="shared" si="13"/>
        <v>1332</v>
      </c>
      <c r="G86" s="142">
        <v>49</v>
      </c>
      <c r="H86" s="143">
        <f t="shared" si="14"/>
        <v>65268</v>
      </c>
    </row>
    <row r="87" spans="1:10" ht="15.75" customHeight="1">
      <c r="A87" s="152" t="s">
        <v>116</v>
      </c>
      <c r="B87" s="145" t="s">
        <v>117</v>
      </c>
      <c r="C87" s="36">
        <v>2</v>
      </c>
      <c r="D87" s="141"/>
      <c r="E87" s="151"/>
      <c r="F87" s="36">
        <f t="shared" si="13"/>
        <v>2</v>
      </c>
      <c r="G87" s="142">
        <v>1924.17</v>
      </c>
      <c r="H87" s="143">
        <f t="shared" si="14"/>
        <v>3848.34</v>
      </c>
    </row>
    <row r="88" spans="1:10" ht="15.75" customHeight="1">
      <c r="A88" s="152" t="s">
        <v>116</v>
      </c>
      <c r="B88" s="145" t="s">
        <v>117</v>
      </c>
      <c r="C88" s="36">
        <v>5</v>
      </c>
      <c r="D88" s="141"/>
      <c r="E88" s="151"/>
      <c r="F88" s="36">
        <f t="shared" si="13"/>
        <v>5</v>
      </c>
      <c r="G88" s="142">
        <v>1867.29</v>
      </c>
      <c r="H88" s="143">
        <f t="shared" si="14"/>
        <v>9336.4500000000007</v>
      </c>
    </row>
    <row r="89" spans="1:10" ht="15.75" customHeight="1">
      <c r="A89" s="146" t="s">
        <v>118</v>
      </c>
      <c r="B89" s="145" t="s">
        <v>115</v>
      </c>
      <c r="C89" s="36">
        <v>6</v>
      </c>
      <c r="D89" s="141"/>
      <c r="E89" s="151"/>
      <c r="F89" s="36">
        <f t="shared" si="13"/>
        <v>6</v>
      </c>
      <c r="G89" s="142">
        <v>1758</v>
      </c>
      <c r="H89" s="143">
        <f t="shared" si="14"/>
        <v>10548</v>
      </c>
    </row>
    <row r="90" spans="1:10" ht="15.75" customHeight="1">
      <c r="A90" s="146" t="s">
        <v>118</v>
      </c>
      <c r="B90" s="145" t="s">
        <v>117</v>
      </c>
      <c r="C90" s="36">
        <v>1</v>
      </c>
      <c r="D90" s="141"/>
      <c r="E90" s="151"/>
      <c r="F90" s="36">
        <f t="shared" si="13"/>
        <v>1</v>
      </c>
      <c r="G90" s="142">
        <v>2549.0300000000002</v>
      </c>
      <c r="H90" s="143">
        <f t="shared" si="14"/>
        <v>2549.0300000000002</v>
      </c>
    </row>
    <row r="91" spans="1:10" ht="15.75" customHeight="1">
      <c r="A91" s="146" t="s">
        <v>118</v>
      </c>
      <c r="B91" s="145" t="s">
        <v>117</v>
      </c>
      <c r="C91" s="36">
        <v>3</v>
      </c>
      <c r="D91" s="141"/>
      <c r="E91" s="151"/>
      <c r="F91" s="36">
        <f t="shared" si="13"/>
        <v>3</v>
      </c>
      <c r="G91" s="142">
        <v>2279.6799999999998</v>
      </c>
      <c r="H91" s="143">
        <f t="shared" si="14"/>
        <v>6839.0399999999991</v>
      </c>
      <c r="J91" s="149"/>
    </row>
    <row r="92" spans="1:10" ht="15.75" customHeight="1">
      <c r="A92" s="157" t="s">
        <v>119</v>
      </c>
      <c r="B92" s="145" t="s">
        <v>117</v>
      </c>
      <c r="C92" s="36">
        <v>4</v>
      </c>
      <c r="D92" s="148"/>
      <c r="E92" s="15"/>
      <c r="F92" s="36">
        <f t="shared" si="13"/>
        <v>4</v>
      </c>
      <c r="G92" s="142">
        <v>1669.47</v>
      </c>
      <c r="H92" s="143">
        <f t="shared" si="14"/>
        <v>6677.88</v>
      </c>
    </row>
    <row r="93" spans="1:10" ht="15.75" customHeight="1">
      <c r="A93" s="144" t="s">
        <v>122</v>
      </c>
      <c r="B93" s="145" t="s">
        <v>121</v>
      </c>
      <c r="C93" s="36">
        <v>125</v>
      </c>
      <c r="D93" s="141"/>
      <c r="E93" s="15"/>
      <c r="F93" s="36">
        <f t="shared" si="13"/>
        <v>125</v>
      </c>
      <c r="G93" s="142">
        <v>471.21600000000001</v>
      </c>
      <c r="H93" s="143">
        <f t="shared" si="14"/>
        <v>58902</v>
      </c>
    </row>
    <row r="94" spans="1:10" ht="15.75" customHeight="1">
      <c r="A94" s="157" t="s">
        <v>124</v>
      </c>
      <c r="B94" s="145" t="s">
        <v>117</v>
      </c>
      <c r="C94" s="36">
        <v>2</v>
      </c>
      <c r="D94" s="148">
        <v>2</v>
      </c>
      <c r="E94" s="15"/>
      <c r="F94" s="36">
        <f t="shared" si="13"/>
        <v>4</v>
      </c>
      <c r="G94" s="142">
        <v>1711.09</v>
      </c>
      <c r="H94" s="143">
        <f t="shared" si="14"/>
        <v>6844.36</v>
      </c>
    </row>
    <row r="95" spans="1:10" ht="15.75" customHeight="1">
      <c r="A95" s="146" t="s">
        <v>125</v>
      </c>
      <c r="B95" s="145" t="s">
        <v>126</v>
      </c>
      <c r="C95" s="36">
        <v>0</v>
      </c>
      <c r="D95" s="141"/>
      <c r="E95" s="151"/>
      <c r="F95" s="272">
        <v>0</v>
      </c>
      <c r="G95" s="142">
        <v>743.29</v>
      </c>
      <c r="H95" s="143">
        <f t="shared" si="14"/>
        <v>0</v>
      </c>
    </row>
    <row r="96" spans="1:10" ht="15.75" customHeight="1">
      <c r="A96" s="144" t="s">
        <v>128</v>
      </c>
      <c r="B96" s="145" t="s">
        <v>126</v>
      </c>
      <c r="C96" s="36">
        <v>164</v>
      </c>
      <c r="D96" s="141"/>
      <c r="E96" s="15"/>
      <c r="F96" s="36">
        <f t="shared" ref="F96:F122" si="15">C96+D96-E96</f>
        <v>164</v>
      </c>
      <c r="G96" s="142">
        <v>559.19762200000002</v>
      </c>
      <c r="H96" s="143">
        <f t="shared" si="14"/>
        <v>91708.410008000006</v>
      </c>
      <c r="I96" s="161"/>
    </row>
    <row r="97" spans="1:10" ht="15.75" customHeight="1">
      <c r="A97" s="144" t="s">
        <v>129</v>
      </c>
      <c r="B97" s="145" t="s">
        <v>115</v>
      </c>
      <c r="C97" s="36">
        <v>250</v>
      </c>
      <c r="D97" s="148"/>
      <c r="E97" s="15"/>
      <c r="F97" s="36">
        <f t="shared" si="15"/>
        <v>250</v>
      </c>
      <c r="G97" s="142">
        <v>384</v>
      </c>
      <c r="H97" s="143">
        <f t="shared" si="14"/>
        <v>96000</v>
      </c>
    </row>
    <row r="98" spans="1:10" ht="15.75" customHeight="1">
      <c r="A98" s="144" t="s">
        <v>130</v>
      </c>
      <c r="B98" s="145" t="s">
        <v>117</v>
      </c>
      <c r="C98" s="36">
        <v>5</v>
      </c>
      <c r="D98" s="141"/>
      <c r="E98" s="151"/>
      <c r="F98" s="36">
        <f t="shared" si="15"/>
        <v>5</v>
      </c>
      <c r="G98" s="142">
        <v>398</v>
      </c>
      <c r="H98" s="143">
        <f t="shared" si="14"/>
        <v>1990</v>
      </c>
    </row>
    <row r="99" spans="1:10" ht="15.75" customHeight="1">
      <c r="A99" s="144" t="s">
        <v>131</v>
      </c>
      <c r="B99" s="145" t="s">
        <v>117</v>
      </c>
      <c r="C99" s="36">
        <v>240</v>
      </c>
      <c r="D99" s="141"/>
      <c r="E99" s="15"/>
      <c r="F99" s="36">
        <f t="shared" si="15"/>
        <v>240</v>
      </c>
      <c r="G99" s="142">
        <v>427</v>
      </c>
      <c r="H99" s="143">
        <f t="shared" si="14"/>
        <v>102480</v>
      </c>
    </row>
    <row r="100" spans="1:10" ht="15.75" customHeight="1">
      <c r="A100" s="144" t="s">
        <v>132</v>
      </c>
      <c r="B100" s="145" t="s">
        <v>117</v>
      </c>
      <c r="C100" s="36">
        <v>5</v>
      </c>
      <c r="D100" s="141"/>
      <c r="E100" s="151"/>
      <c r="F100" s="36">
        <f t="shared" si="15"/>
        <v>5</v>
      </c>
      <c r="G100" s="142">
        <v>688.59</v>
      </c>
      <c r="H100" s="143">
        <f t="shared" si="14"/>
        <v>3442.9500000000003</v>
      </c>
    </row>
    <row r="101" spans="1:10" ht="15.75" customHeight="1">
      <c r="A101" s="157" t="s">
        <v>133</v>
      </c>
      <c r="B101" s="145" t="s">
        <v>117</v>
      </c>
      <c r="C101" s="36">
        <v>50</v>
      </c>
      <c r="D101" s="148">
        <v>20</v>
      </c>
      <c r="E101" s="15"/>
      <c r="F101" s="36">
        <f t="shared" si="15"/>
        <v>70</v>
      </c>
      <c r="G101" s="142">
        <v>522.19000000000005</v>
      </c>
      <c r="H101" s="143">
        <f t="shared" si="14"/>
        <v>36553.300000000003</v>
      </c>
    </row>
    <row r="102" spans="1:10" ht="15.75" customHeight="1">
      <c r="A102" s="144" t="s">
        <v>134</v>
      </c>
      <c r="B102" s="145" t="s">
        <v>117</v>
      </c>
      <c r="C102" s="36">
        <v>10</v>
      </c>
      <c r="D102" s="141"/>
      <c r="E102" s="151"/>
      <c r="F102" s="36">
        <f t="shared" si="15"/>
        <v>10</v>
      </c>
      <c r="G102" s="142">
        <v>504</v>
      </c>
      <c r="H102" s="143">
        <f t="shared" si="14"/>
        <v>5040</v>
      </c>
    </row>
    <row r="103" spans="1:10" ht="15.75" customHeight="1">
      <c r="A103" s="144" t="s">
        <v>135</v>
      </c>
      <c r="B103" s="145" t="s">
        <v>117</v>
      </c>
      <c r="C103" s="36">
        <v>125</v>
      </c>
      <c r="D103" s="141"/>
      <c r="E103" s="15"/>
      <c r="F103" s="36">
        <f t="shared" si="15"/>
        <v>125</v>
      </c>
      <c r="G103" s="142">
        <v>514</v>
      </c>
      <c r="H103" s="143">
        <f t="shared" si="14"/>
        <v>64250</v>
      </c>
    </row>
    <row r="104" spans="1:10" ht="15.75" customHeight="1">
      <c r="A104" s="157" t="s">
        <v>136</v>
      </c>
      <c r="B104" s="145" t="s">
        <v>117</v>
      </c>
      <c r="C104" s="36">
        <v>60</v>
      </c>
      <c r="D104" s="148"/>
      <c r="E104" s="15"/>
      <c r="F104" s="36">
        <f t="shared" si="15"/>
        <v>60</v>
      </c>
      <c r="G104" s="142">
        <v>557</v>
      </c>
      <c r="H104" s="143">
        <f t="shared" si="14"/>
        <v>33420</v>
      </c>
      <c r="J104" s="273"/>
    </row>
    <row r="105" spans="1:10" ht="15.75" customHeight="1">
      <c r="A105" s="157" t="s">
        <v>137</v>
      </c>
      <c r="B105" s="145" t="s">
        <v>117</v>
      </c>
      <c r="C105" s="36">
        <v>40</v>
      </c>
      <c r="D105" s="148"/>
      <c r="E105" s="15"/>
      <c r="F105" s="36">
        <f t="shared" si="15"/>
        <v>40</v>
      </c>
      <c r="G105" s="142">
        <v>524</v>
      </c>
      <c r="H105" s="143">
        <f t="shared" si="14"/>
        <v>20960</v>
      </c>
    </row>
    <row r="106" spans="1:10" ht="15.75" customHeight="1">
      <c r="A106" s="157" t="s">
        <v>138</v>
      </c>
      <c r="B106" s="145" t="s">
        <v>117</v>
      </c>
      <c r="C106" s="36">
        <v>15</v>
      </c>
      <c r="D106" s="148"/>
      <c r="E106" s="15"/>
      <c r="F106" s="36">
        <f t="shared" si="15"/>
        <v>15</v>
      </c>
      <c r="G106" s="142">
        <v>689.75</v>
      </c>
      <c r="H106" s="143">
        <f t="shared" si="14"/>
        <v>10346.25</v>
      </c>
    </row>
    <row r="107" spans="1:10" ht="15.75" customHeight="1">
      <c r="A107" s="157" t="s">
        <v>139</v>
      </c>
      <c r="B107" s="145" t="s">
        <v>117</v>
      </c>
      <c r="C107" s="36">
        <v>25</v>
      </c>
      <c r="D107" s="148">
        <v>235</v>
      </c>
      <c r="E107" s="15">
        <v>35</v>
      </c>
      <c r="F107" s="36">
        <f t="shared" si="15"/>
        <v>225</v>
      </c>
      <c r="G107" s="142">
        <v>629.27</v>
      </c>
      <c r="H107" s="143">
        <f t="shared" si="14"/>
        <v>141585.75</v>
      </c>
    </row>
    <row r="108" spans="1:10" ht="15.75" customHeight="1">
      <c r="A108" s="157" t="s">
        <v>140</v>
      </c>
      <c r="B108" s="145" t="s">
        <v>117</v>
      </c>
      <c r="C108" s="36">
        <v>60</v>
      </c>
      <c r="D108" s="148">
        <v>40</v>
      </c>
      <c r="E108" s="15"/>
      <c r="F108" s="36">
        <f t="shared" si="15"/>
        <v>100</v>
      </c>
      <c r="G108" s="142">
        <v>532.12</v>
      </c>
      <c r="H108" s="143">
        <f t="shared" si="14"/>
        <v>53212</v>
      </c>
    </row>
    <row r="109" spans="1:10" ht="15.75" customHeight="1">
      <c r="A109" s="146" t="s">
        <v>141</v>
      </c>
      <c r="B109" s="145" t="s">
        <v>108</v>
      </c>
      <c r="C109" s="36">
        <v>650</v>
      </c>
      <c r="D109" s="141"/>
      <c r="E109" s="151"/>
      <c r="F109" s="36">
        <f t="shared" si="15"/>
        <v>650</v>
      </c>
      <c r="G109" s="142">
        <v>60</v>
      </c>
      <c r="H109" s="143">
        <f t="shared" si="14"/>
        <v>39000</v>
      </c>
    </row>
    <row r="110" spans="1:10" ht="15.75" customHeight="1">
      <c r="A110" s="144" t="s">
        <v>142</v>
      </c>
      <c r="B110" s="145" t="s">
        <v>143</v>
      </c>
      <c r="C110" s="36">
        <v>25</v>
      </c>
      <c r="D110" s="141"/>
      <c r="E110" s="151"/>
      <c r="F110" s="36">
        <f t="shared" si="15"/>
        <v>25</v>
      </c>
      <c r="G110" s="142">
        <v>84</v>
      </c>
      <c r="H110" s="143">
        <f t="shared" si="14"/>
        <v>2100</v>
      </c>
    </row>
    <row r="111" spans="1:10" ht="15.75" customHeight="1">
      <c r="A111" s="157" t="s">
        <v>144</v>
      </c>
      <c r="B111" s="145" t="s">
        <v>117</v>
      </c>
      <c r="C111" s="36">
        <v>0</v>
      </c>
      <c r="D111" s="148"/>
      <c r="E111" s="15"/>
      <c r="F111" s="36">
        <f t="shared" si="15"/>
        <v>0</v>
      </c>
      <c r="G111" s="142">
        <v>194.15</v>
      </c>
      <c r="H111" s="143">
        <f t="shared" si="14"/>
        <v>0</v>
      </c>
    </row>
    <row r="112" spans="1:10" ht="15.75" customHeight="1">
      <c r="A112" s="157" t="s">
        <v>144</v>
      </c>
      <c r="B112" s="145" t="s">
        <v>117</v>
      </c>
      <c r="C112" s="36">
        <v>100</v>
      </c>
      <c r="D112" s="148"/>
      <c r="E112" s="15"/>
      <c r="F112" s="36">
        <f t="shared" si="15"/>
        <v>100</v>
      </c>
      <c r="G112" s="142">
        <v>179.24</v>
      </c>
      <c r="H112" s="143">
        <f t="shared" si="14"/>
        <v>17924</v>
      </c>
    </row>
    <row r="113" spans="1:10" ht="15.75" customHeight="1">
      <c r="A113" s="157" t="s">
        <v>145</v>
      </c>
      <c r="B113" s="145" t="s">
        <v>146</v>
      </c>
      <c r="C113" s="36">
        <v>25</v>
      </c>
      <c r="D113" s="148"/>
      <c r="E113" s="15"/>
      <c r="F113" s="36">
        <f t="shared" si="15"/>
        <v>25</v>
      </c>
      <c r="G113" s="142">
        <v>851.5</v>
      </c>
      <c r="H113" s="143">
        <f t="shared" si="14"/>
        <v>21287.5</v>
      </c>
    </row>
    <row r="114" spans="1:10" ht="15.75" customHeight="1">
      <c r="A114" s="157" t="s">
        <v>147</v>
      </c>
      <c r="B114" s="145" t="s">
        <v>148</v>
      </c>
      <c r="C114" s="36">
        <v>0</v>
      </c>
      <c r="D114" s="148"/>
      <c r="E114" s="15"/>
      <c r="F114" s="36">
        <f t="shared" si="15"/>
        <v>0</v>
      </c>
      <c r="G114" s="142">
        <v>152.5</v>
      </c>
      <c r="H114" s="143">
        <f t="shared" si="14"/>
        <v>0</v>
      </c>
    </row>
    <row r="115" spans="1:10" ht="15.75" customHeight="1">
      <c r="A115" s="157" t="s">
        <v>147</v>
      </c>
      <c r="B115" s="145" t="s">
        <v>149</v>
      </c>
      <c r="C115" s="36">
        <v>0</v>
      </c>
      <c r="D115" s="148"/>
      <c r="E115" s="15"/>
      <c r="F115" s="36">
        <f t="shared" si="15"/>
        <v>0</v>
      </c>
      <c r="G115" s="142">
        <v>173</v>
      </c>
      <c r="H115" s="143">
        <f t="shared" si="14"/>
        <v>0</v>
      </c>
    </row>
    <row r="116" spans="1:10" ht="20.25" customHeight="1">
      <c r="A116" s="157" t="s">
        <v>150</v>
      </c>
      <c r="B116" s="145" t="s">
        <v>151</v>
      </c>
      <c r="C116" s="36">
        <v>3750</v>
      </c>
      <c r="D116" s="148"/>
      <c r="E116" s="15">
        <v>1250</v>
      </c>
      <c r="F116" s="36">
        <f t="shared" si="15"/>
        <v>2500</v>
      </c>
      <c r="G116" s="142">
        <v>143</v>
      </c>
      <c r="H116" s="143">
        <f t="shared" si="14"/>
        <v>357500</v>
      </c>
      <c r="J116" s="149"/>
    </row>
    <row r="117" spans="1:10" ht="15.75" customHeight="1">
      <c r="A117" s="157" t="s">
        <v>850</v>
      </c>
      <c r="B117" s="145" t="s">
        <v>851</v>
      </c>
      <c r="C117" s="36">
        <v>0</v>
      </c>
      <c r="D117" s="148"/>
      <c r="E117" s="15"/>
      <c r="F117" s="36">
        <f t="shared" si="15"/>
        <v>0</v>
      </c>
      <c r="G117" s="142">
        <v>149</v>
      </c>
      <c r="H117" s="143">
        <f t="shared" ref="H117:H118" si="16">G117*F117</f>
        <v>0</v>
      </c>
    </row>
    <row r="118" spans="1:10" ht="15.75" customHeight="1">
      <c r="A118" s="158" t="s">
        <v>1245</v>
      </c>
      <c r="B118" s="145" t="s">
        <v>1246</v>
      </c>
      <c r="C118" s="36">
        <v>200</v>
      </c>
      <c r="D118" s="148"/>
      <c r="E118" s="15"/>
      <c r="F118" s="36">
        <f t="shared" si="15"/>
        <v>200</v>
      </c>
      <c r="G118" s="142">
        <v>1013.48</v>
      </c>
      <c r="H118" s="143">
        <f t="shared" si="16"/>
        <v>202696</v>
      </c>
    </row>
    <row r="119" spans="1:10" ht="15.75" customHeight="1">
      <c r="A119" s="157" t="s">
        <v>152</v>
      </c>
      <c r="B119" s="145" t="s">
        <v>153</v>
      </c>
      <c r="C119" s="36">
        <v>35.862000000000002</v>
      </c>
      <c r="D119" s="148"/>
      <c r="E119" s="15">
        <v>0.02</v>
      </c>
      <c r="F119" s="36">
        <f t="shared" si="15"/>
        <v>35.841999999999999</v>
      </c>
      <c r="G119" s="142">
        <v>2196.6</v>
      </c>
      <c r="H119" s="143">
        <f t="shared" ref="H119:H122" si="17">F119*G119</f>
        <v>78730.537199999992</v>
      </c>
    </row>
    <row r="120" spans="1:10" ht="15.75" customHeight="1">
      <c r="A120" s="146" t="s">
        <v>154</v>
      </c>
      <c r="B120" s="145" t="s">
        <v>155</v>
      </c>
      <c r="C120" s="36">
        <v>920</v>
      </c>
      <c r="D120" s="141"/>
      <c r="E120" s="151"/>
      <c r="F120" s="36">
        <f t="shared" si="15"/>
        <v>920</v>
      </c>
      <c r="G120" s="142">
        <v>45</v>
      </c>
      <c r="H120" s="143">
        <f t="shared" si="17"/>
        <v>41400</v>
      </c>
    </row>
    <row r="121" spans="1:10" ht="15.75" customHeight="1">
      <c r="A121" s="163" t="s">
        <v>156</v>
      </c>
      <c r="B121" s="164" t="s">
        <v>117</v>
      </c>
      <c r="C121" s="36">
        <v>0</v>
      </c>
      <c r="D121" s="148"/>
      <c r="E121" s="15"/>
      <c r="F121" s="36">
        <f t="shared" si="15"/>
        <v>0</v>
      </c>
      <c r="G121" s="165">
        <v>168.11</v>
      </c>
      <c r="H121" s="143">
        <f t="shared" si="17"/>
        <v>0</v>
      </c>
    </row>
    <row r="122" spans="1:10" ht="15.75" customHeight="1">
      <c r="A122" s="163" t="s">
        <v>1527</v>
      </c>
      <c r="B122" s="164" t="s">
        <v>117</v>
      </c>
      <c r="C122" s="36">
        <v>24.6</v>
      </c>
      <c r="D122" s="148"/>
      <c r="E122" s="15"/>
      <c r="F122" s="36">
        <f t="shared" si="15"/>
        <v>24.6</v>
      </c>
      <c r="G122" s="165">
        <v>129</v>
      </c>
      <c r="H122" s="143">
        <f t="shared" si="17"/>
        <v>3173.4</v>
      </c>
    </row>
    <row r="123" spans="1:10" ht="15.75" customHeight="1">
      <c r="A123" s="163" t="s">
        <v>159</v>
      </c>
      <c r="B123" s="164"/>
      <c r="C123" s="36"/>
      <c r="D123" s="15"/>
      <c r="E123" s="15"/>
      <c r="F123" s="36"/>
      <c r="G123" s="165"/>
      <c r="H123" s="143">
        <f>G123*F123</f>
        <v>0</v>
      </c>
    </row>
    <row r="124" spans="1:10" ht="15.75" customHeight="1">
      <c r="A124" s="167" t="s">
        <v>160</v>
      </c>
      <c r="B124" s="168"/>
      <c r="C124" s="169">
        <f t="shared" ref="C124:F124" si="18">SUM(C74:C123)</f>
        <v>15563.462</v>
      </c>
      <c r="D124" s="170">
        <f t="shared" si="18"/>
        <v>297</v>
      </c>
      <c r="E124" s="170">
        <f t="shared" si="18"/>
        <v>2728.02</v>
      </c>
      <c r="F124" s="171">
        <f t="shared" si="18"/>
        <v>13132.442000000001</v>
      </c>
      <c r="G124" s="172"/>
      <c r="H124" s="173">
        <f>SUM(H74:H123)</f>
        <v>2343261.1972079999</v>
      </c>
    </row>
    <row r="125" spans="1:10" ht="15.75" customHeight="1"/>
    <row r="126" spans="1:10" ht="15.75" customHeight="1">
      <c r="A126" s="535" t="s">
        <v>161</v>
      </c>
      <c r="B126" s="536"/>
      <c r="C126" s="536"/>
      <c r="D126" s="536"/>
      <c r="E126" s="536"/>
      <c r="F126" s="536"/>
      <c r="G126" s="536"/>
      <c r="H126" s="536"/>
      <c r="I126" s="1"/>
    </row>
    <row r="127" spans="1:10" ht="15.75" customHeight="1">
      <c r="A127" s="174" t="s">
        <v>162</v>
      </c>
      <c r="B127" s="175" t="s">
        <v>40</v>
      </c>
      <c r="C127" s="176" t="s">
        <v>163</v>
      </c>
      <c r="D127" s="177" t="s">
        <v>42</v>
      </c>
      <c r="E127" s="178" t="s">
        <v>43</v>
      </c>
      <c r="F127" s="176" t="s">
        <v>164</v>
      </c>
      <c r="G127" s="179" t="s">
        <v>96</v>
      </c>
      <c r="H127" s="180" t="s">
        <v>55</v>
      </c>
    </row>
    <row r="128" spans="1:10" ht="15.75" customHeight="1">
      <c r="A128" s="182" t="s">
        <v>165</v>
      </c>
      <c r="B128" s="140" t="s">
        <v>166</v>
      </c>
      <c r="C128" s="183">
        <v>206.95</v>
      </c>
      <c r="D128" s="184"/>
      <c r="E128" s="185"/>
      <c r="F128" s="183">
        <f t="shared" ref="F128:F154" si="19">C128+D128-E128</f>
        <v>206.95</v>
      </c>
      <c r="G128" s="186">
        <v>605</v>
      </c>
      <c r="H128" s="187">
        <f t="shared" ref="H128:H154" si="20">F128*G128</f>
        <v>125204.75</v>
      </c>
      <c r="J128" s="149"/>
    </row>
    <row r="129" spans="1:10" ht="15.75" customHeight="1">
      <c r="A129" s="163" t="s">
        <v>167</v>
      </c>
      <c r="B129" s="145" t="s">
        <v>166</v>
      </c>
      <c r="C129" s="36">
        <v>214.6</v>
      </c>
      <c r="D129" s="148"/>
      <c r="E129" s="15"/>
      <c r="F129" s="183">
        <f t="shared" si="19"/>
        <v>214.6</v>
      </c>
      <c r="G129" s="17">
        <v>605</v>
      </c>
      <c r="H129" s="187">
        <f t="shared" si="20"/>
        <v>129833</v>
      </c>
      <c r="J129" s="149"/>
    </row>
    <row r="130" spans="1:10" ht="15.75" customHeight="1">
      <c r="A130" s="163" t="s">
        <v>168</v>
      </c>
      <c r="B130" s="145" t="s">
        <v>166</v>
      </c>
      <c r="C130" s="36">
        <v>220.32</v>
      </c>
      <c r="D130" s="148"/>
      <c r="E130" s="15"/>
      <c r="F130" s="183">
        <f t="shared" si="19"/>
        <v>220.32</v>
      </c>
      <c r="G130" s="17">
        <v>605</v>
      </c>
      <c r="H130" s="187">
        <f t="shared" si="20"/>
        <v>133293.6</v>
      </c>
      <c r="J130" s="166"/>
    </row>
    <row r="131" spans="1:10" ht="15.75" customHeight="1">
      <c r="A131" s="163" t="s">
        <v>169</v>
      </c>
      <c r="B131" s="145" t="s">
        <v>166</v>
      </c>
      <c r="C131" s="36">
        <v>202.4</v>
      </c>
      <c r="D131" s="148"/>
      <c r="E131" s="15"/>
      <c r="F131" s="183">
        <f t="shared" si="19"/>
        <v>202.4</v>
      </c>
      <c r="G131" s="17">
        <v>605</v>
      </c>
      <c r="H131" s="187">
        <f t="shared" si="20"/>
        <v>122452</v>
      </c>
      <c r="J131" s="149"/>
    </row>
    <row r="132" spans="1:10" ht="15.75" customHeight="1">
      <c r="A132" s="189" t="s">
        <v>170</v>
      </c>
      <c r="B132" s="145" t="s">
        <v>166</v>
      </c>
      <c r="C132" s="183">
        <v>350.47</v>
      </c>
      <c r="D132" s="184"/>
      <c r="E132" s="15"/>
      <c r="F132" s="183">
        <f t="shared" si="19"/>
        <v>350.47</v>
      </c>
      <c r="G132" s="190">
        <v>625</v>
      </c>
      <c r="H132" s="187">
        <f t="shared" si="20"/>
        <v>219043.75000000003</v>
      </c>
    </row>
    <row r="133" spans="1:10" ht="15.75" customHeight="1">
      <c r="A133" s="189" t="s">
        <v>171</v>
      </c>
      <c r="B133" s="145" t="s">
        <v>166</v>
      </c>
      <c r="C133" s="183">
        <v>180.15</v>
      </c>
      <c r="D133" s="184"/>
      <c r="E133" s="15"/>
      <c r="F133" s="183">
        <f t="shared" si="19"/>
        <v>180.15</v>
      </c>
      <c r="G133" s="17">
        <v>692</v>
      </c>
      <c r="H133" s="187">
        <f t="shared" si="20"/>
        <v>124663.8</v>
      </c>
    </row>
    <row r="134" spans="1:10" ht="15.75" customHeight="1">
      <c r="A134" s="189" t="s">
        <v>1528</v>
      </c>
      <c r="B134" s="145" t="s">
        <v>166</v>
      </c>
      <c r="C134" s="36">
        <v>274</v>
      </c>
      <c r="D134" s="184"/>
      <c r="E134" s="15"/>
      <c r="F134" s="183">
        <f t="shared" si="19"/>
        <v>274</v>
      </c>
      <c r="G134" s="17">
        <v>682</v>
      </c>
      <c r="H134" s="187">
        <f t="shared" si="20"/>
        <v>186868</v>
      </c>
    </row>
    <row r="135" spans="1:10" ht="15.75" customHeight="1">
      <c r="A135" s="189" t="s">
        <v>173</v>
      </c>
      <c r="B135" s="145" t="s">
        <v>166</v>
      </c>
      <c r="C135" s="183">
        <v>0</v>
      </c>
      <c r="D135" s="184"/>
      <c r="E135" s="15"/>
      <c r="F135" s="183">
        <f t="shared" si="19"/>
        <v>0</v>
      </c>
      <c r="G135" s="17">
        <v>414</v>
      </c>
      <c r="H135" s="187">
        <f t="shared" si="20"/>
        <v>0</v>
      </c>
    </row>
    <row r="136" spans="1:10" ht="15.75" customHeight="1">
      <c r="A136" s="191" t="s">
        <v>174</v>
      </c>
      <c r="B136" s="192" t="s">
        <v>175</v>
      </c>
      <c r="C136" s="36">
        <v>17245</v>
      </c>
      <c r="D136" s="148"/>
      <c r="E136" s="15"/>
      <c r="F136" s="183">
        <f t="shared" si="19"/>
        <v>17245</v>
      </c>
      <c r="G136" s="17">
        <v>17.399999999999999</v>
      </c>
      <c r="H136" s="187">
        <f t="shared" si="20"/>
        <v>300063</v>
      </c>
      <c r="J136" s="181"/>
    </row>
    <row r="137" spans="1:10" ht="15.75" customHeight="1">
      <c r="A137" s="163" t="s">
        <v>176</v>
      </c>
      <c r="B137" s="15" t="s">
        <v>177</v>
      </c>
      <c r="C137" s="36">
        <v>0</v>
      </c>
      <c r="D137" s="148"/>
      <c r="E137" s="15"/>
      <c r="F137" s="183">
        <f t="shared" si="19"/>
        <v>0</v>
      </c>
      <c r="G137" s="17">
        <v>3.86</v>
      </c>
      <c r="H137" s="187">
        <f t="shared" si="20"/>
        <v>0</v>
      </c>
      <c r="J137" s="188"/>
    </row>
    <row r="138" spans="1:10" ht="15.75" customHeight="1">
      <c r="A138" s="163" t="s">
        <v>178</v>
      </c>
      <c r="B138" s="145" t="s">
        <v>179</v>
      </c>
      <c r="C138" s="36">
        <v>78</v>
      </c>
      <c r="D138" s="148"/>
      <c r="E138" s="15">
        <v>12</v>
      </c>
      <c r="F138" s="183">
        <f t="shared" si="19"/>
        <v>66</v>
      </c>
      <c r="G138" s="17">
        <v>432.82</v>
      </c>
      <c r="H138" s="187">
        <f t="shared" si="20"/>
        <v>28566.12</v>
      </c>
      <c r="J138" s="188"/>
    </row>
    <row r="139" spans="1:10" ht="15.75" customHeight="1">
      <c r="A139" s="163" t="s">
        <v>180</v>
      </c>
      <c r="B139" s="145" t="s">
        <v>179</v>
      </c>
      <c r="C139" s="36">
        <v>0</v>
      </c>
      <c r="D139" s="148"/>
      <c r="E139" s="15"/>
      <c r="F139" s="183">
        <f t="shared" si="19"/>
        <v>0</v>
      </c>
      <c r="G139" s="17">
        <v>4</v>
      </c>
      <c r="H139" s="187">
        <f t="shared" si="20"/>
        <v>0</v>
      </c>
      <c r="J139" s="188"/>
    </row>
    <row r="140" spans="1:10" ht="15.75" customHeight="1">
      <c r="A140" s="146" t="s">
        <v>181</v>
      </c>
      <c r="B140" s="145" t="s">
        <v>179</v>
      </c>
      <c r="C140" s="36">
        <v>1077</v>
      </c>
      <c r="D140" s="148"/>
      <c r="E140" s="15"/>
      <c r="F140" s="183">
        <f t="shared" si="19"/>
        <v>1077</v>
      </c>
      <c r="G140" s="17">
        <v>2.9</v>
      </c>
      <c r="H140" s="187">
        <f t="shared" si="20"/>
        <v>3123.2999999999997</v>
      </c>
      <c r="J140" s="188"/>
    </row>
    <row r="141" spans="1:10" ht="15.75" customHeight="1">
      <c r="A141" s="146" t="s">
        <v>182</v>
      </c>
      <c r="B141" s="145" t="s">
        <v>179</v>
      </c>
      <c r="C141" s="36">
        <v>0</v>
      </c>
      <c r="D141" s="148"/>
      <c r="E141" s="15"/>
      <c r="F141" s="183">
        <f t="shared" si="19"/>
        <v>0</v>
      </c>
      <c r="G141" s="17">
        <v>499.4</v>
      </c>
      <c r="H141" s="187">
        <f t="shared" si="20"/>
        <v>0</v>
      </c>
      <c r="J141" s="149"/>
    </row>
    <row r="142" spans="1:10" ht="15.75" customHeight="1">
      <c r="A142" s="191" t="s">
        <v>183</v>
      </c>
      <c r="B142" s="193" t="s">
        <v>184</v>
      </c>
      <c r="C142" s="194">
        <v>3500</v>
      </c>
      <c r="D142" s="195"/>
      <c r="E142" s="196">
        <v>700</v>
      </c>
      <c r="F142" s="183">
        <f t="shared" si="19"/>
        <v>2800</v>
      </c>
      <c r="G142" s="197">
        <v>24.995999999999999</v>
      </c>
      <c r="H142" s="187">
        <f t="shared" si="20"/>
        <v>69988.800000000003</v>
      </c>
      <c r="J142" s="149"/>
    </row>
    <row r="143" spans="1:10" ht="15.75" customHeight="1">
      <c r="A143" s="146" t="s">
        <v>185</v>
      </c>
      <c r="B143" s="145" t="s">
        <v>184</v>
      </c>
      <c r="C143" s="36">
        <v>0</v>
      </c>
      <c r="D143" s="148"/>
      <c r="E143" s="15"/>
      <c r="F143" s="183">
        <f t="shared" si="19"/>
        <v>0</v>
      </c>
      <c r="G143" s="17">
        <v>27.552</v>
      </c>
      <c r="H143" s="187">
        <f t="shared" si="20"/>
        <v>0</v>
      </c>
      <c r="J143" s="274"/>
    </row>
    <row r="144" spans="1:10" ht="15.75" customHeight="1">
      <c r="A144" s="146" t="s">
        <v>186</v>
      </c>
      <c r="B144" s="145" t="s">
        <v>184</v>
      </c>
      <c r="C144" s="36">
        <v>12000</v>
      </c>
      <c r="D144" s="148"/>
      <c r="E144" s="15"/>
      <c r="F144" s="183">
        <f t="shared" si="19"/>
        <v>12000</v>
      </c>
      <c r="G144" s="17">
        <v>13.788</v>
      </c>
      <c r="H144" s="187">
        <f t="shared" si="20"/>
        <v>165456</v>
      </c>
      <c r="J144" s="274"/>
    </row>
    <row r="145" spans="1:10" ht="15.75" customHeight="1">
      <c r="A145" s="146" t="s">
        <v>187</v>
      </c>
      <c r="B145" s="145" t="s">
        <v>184</v>
      </c>
      <c r="C145" s="36">
        <v>0</v>
      </c>
      <c r="D145" s="148"/>
      <c r="E145" s="15"/>
      <c r="F145" s="183">
        <f t="shared" si="19"/>
        <v>0</v>
      </c>
      <c r="G145" s="17">
        <v>24.744</v>
      </c>
      <c r="H145" s="187">
        <f t="shared" si="20"/>
        <v>0</v>
      </c>
      <c r="J145" s="274"/>
    </row>
    <row r="146" spans="1:10" ht="15.75" customHeight="1">
      <c r="A146" s="199" t="s">
        <v>189</v>
      </c>
      <c r="B146" s="185" t="s">
        <v>190</v>
      </c>
      <c r="C146" s="183">
        <v>1280</v>
      </c>
      <c r="D146" s="184"/>
      <c r="E146" s="185"/>
      <c r="F146" s="183">
        <f t="shared" si="19"/>
        <v>1280</v>
      </c>
      <c r="G146" s="186">
        <v>33</v>
      </c>
      <c r="H146" s="187">
        <f t="shared" si="20"/>
        <v>42240</v>
      </c>
      <c r="J146" s="188"/>
    </row>
    <row r="147" spans="1:10" ht="15.75" customHeight="1">
      <c r="A147" s="200" t="s">
        <v>191</v>
      </c>
      <c r="B147" s="145" t="s">
        <v>192</v>
      </c>
      <c r="C147" s="36">
        <v>234.03999999999996</v>
      </c>
      <c r="D147" s="148"/>
      <c r="E147" s="15">
        <v>48.34</v>
      </c>
      <c r="F147" s="183">
        <f t="shared" si="19"/>
        <v>185.69999999999996</v>
      </c>
      <c r="G147" s="17">
        <v>715</v>
      </c>
      <c r="H147" s="187">
        <f t="shared" si="20"/>
        <v>132775.49999999997</v>
      </c>
      <c r="J147" s="188"/>
    </row>
    <row r="148" spans="1:10" ht="15.75" customHeight="1">
      <c r="A148" s="200" t="s">
        <v>193</v>
      </c>
      <c r="B148" s="145" t="s">
        <v>192</v>
      </c>
      <c r="C148" s="36">
        <v>239.05999999999997</v>
      </c>
      <c r="D148" s="148"/>
      <c r="E148" s="15"/>
      <c r="F148" s="183">
        <f t="shared" si="19"/>
        <v>239.05999999999997</v>
      </c>
      <c r="G148" s="17">
        <v>850</v>
      </c>
      <c r="H148" s="187">
        <f t="shared" si="20"/>
        <v>203200.99999999997</v>
      </c>
      <c r="J148" s="188"/>
    </row>
    <row r="149" spans="1:10" ht="15.75" customHeight="1">
      <c r="A149" s="200" t="s">
        <v>194</v>
      </c>
      <c r="B149" s="145" t="s">
        <v>192</v>
      </c>
      <c r="C149" s="36">
        <v>215.58</v>
      </c>
      <c r="D149" s="148"/>
      <c r="E149" s="15"/>
      <c r="F149" s="183">
        <f t="shared" si="19"/>
        <v>215.58</v>
      </c>
      <c r="G149" s="17">
        <v>850</v>
      </c>
      <c r="H149" s="187">
        <f t="shared" si="20"/>
        <v>183243</v>
      </c>
      <c r="J149" s="188"/>
    </row>
    <row r="150" spans="1:10" ht="15.75" customHeight="1">
      <c r="A150" s="146" t="s">
        <v>195</v>
      </c>
      <c r="B150" s="145" t="s">
        <v>192</v>
      </c>
      <c r="C150" s="36">
        <v>178.14</v>
      </c>
      <c r="D150" s="148"/>
      <c r="E150" s="15">
        <v>16.2</v>
      </c>
      <c r="F150" s="183">
        <f t="shared" si="19"/>
        <v>161.94</v>
      </c>
      <c r="G150" s="17">
        <v>741</v>
      </c>
      <c r="H150" s="187">
        <f t="shared" si="20"/>
        <v>119997.54</v>
      </c>
      <c r="J150" s="188"/>
    </row>
    <row r="151" spans="1:10" ht="15.75" customHeight="1">
      <c r="A151" s="146" t="s">
        <v>196</v>
      </c>
      <c r="B151" s="145" t="s">
        <v>197</v>
      </c>
      <c r="C151" s="36">
        <v>56.500000000000021</v>
      </c>
      <c r="D151" s="148"/>
      <c r="E151" s="15"/>
      <c r="F151" s="183">
        <f t="shared" si="19"/>
        <v>56.500000000000021</v>
      </c>
      <c r="G151" s="17">
        <v>240</v>
      </c>
      <c r="H151" s="187">
        <f t="shared" si="20"/>
        <v>13560.000000000005</v>
      </c>
      <c r="J151" s="188"/>
    </row>
    <row r="152" spans="1:10" ht="15.75" customHeight="1">
      <c r="A152" s="146" t="s">
        <v>198</v>
      </c>
      <c r="B152" s="145" t="s">
        <v>197</v>
      </c>
      <c r="C152" s="36">
        <v>139.20000000000002</v>
      </c>
      <c r="D152" s="148"/>
      <c r="E152" s="15"/>
      <c r="F152" s="183">
        <f t="shared" si="19"/>
        <v>139.20000000000002</v>
      </c>
      <c r="G152" s="17">
        <v>280</v>
      </c>
      <c r="H152" s="187">
        <f t="shared" si="20"/>
        <v>38976.000000000007</v>
      </c>
      <c r="J152" s="188"/>
    </row>
    <row r="153" spans="1:10" ht="15.75" customHeight="1">
      <c r="A153" s="146" t="s">
        <v>199</v>
      </c>
      <c r="B153" s="15" t="s">
        <v>200</v>
      </c>
      <c r="C153" s="36">
        <v>36120</v>
      </c>
      <c r="D153" s="148"/>
      <c r="E153" s="15">
        <v>840</v>
      </c>
      <c r="F153" s="183">
        <f t="shared" si="19"/>
        <v>35280</v>
      </c>
      <c r="G153" s="17">
        <v>5.3</v>
      </c>
      <c r="H153" s="187">
        <f t="shared" si="20"/>
        <v>186984</v>
      </c>
      <c r="J153" s="188"/>
    </row>
    <row r="154" spans="1:10" ht="15.75" customHeight="1">
      <c r="A154" s="200" t="s">
        <v>201</v>
      </c>
      <c r="B154" s="145" t="s">
        <v>202</v>
      </c>
      <c r="C154" s="36">
        <v>0</v>
      </c>
      <c r="D154" s="148"/>
      <c r="E154" s="15"/>
      <c r="F154" s="183">
        <f t="shared" si="19"/>
        <v>0</v>
      </c>
      <c r="G154" s="17">
        <v>5</v>
      </c>
      <c r="H154" s="187">
        <f t="shared" si="20"/>
        <v>0</v>
      </c>
      <c r="J154" s="188"/>
    </row>
    <row r="155" spans="1:10" ht="15.75" customHeight="1">
      <c r="A155" s="275" t="s">
        <v>203</v>
      </c>
      <c r="B155" s="276"/>
      <c r="C155" s="169">
        <f t="shared" ref="C155:F155" si="21">SUM(C128:C154)</f>
        <v>74011.41</v>
      </c>
      <c r="D155" s="277">
        <f t="shared" si="21"/>
        <v>0</v>
      </c>
      <c r="E155" s="277">
        <f t="shared" si="21"/>
        <v>1616.54</v>
      </c>
      <c r="F155" s="169">
        <f t="shared" si="21"/>
        <v>72394.87</v>
      </c>
      <c r="G155" s="276"/>
      <c r="H155" s="278">
        <f>SUM(H128:H154)</f>
        <v>2529533.16</v>
      </c>
      <c r="J155" s="188"/>
    </row>
    <row r="156" spans="1:10" ht="15.75" customHeight="1">
      <c r="J156" s="188"/>
    </row>
    <row r="157" spans="1:10" ht="15.75" customHeight="1">
      <c r="A157" s="279"/>
      <c r="B157" s="280"/>
      <c r="C157" s="279"/>
      <c r="D157" s="279"/>
      <c r="E157" s="279"/>
      <c r="F157" s="279"/>
      <c r="G157" s="279"/>
      <c r="H157" s="279"/>
      <c r="J157" s="281" t="s">
        <v>390</v>
      </c>
    </row>
    <row r="158" spans="1:10" ht="15.75" customHeight="1">
      <c r="A158" s="282" t="s">
        <v>209</v>
      </c>
      <c r="B158" s="283" t="s">
        <v>211</v>
      </c>
      <c r="C158" s="283" t="s">
        <v>391</v>
      </c>
      <c r="D158" s="284" t="s">
        <v>392</v>
      </c>
      <c r="E158" s="285" t="s">
        <v>393</v>
      </c>
      <c r="F158" s="286" t="s">
        <v>212</v>
      </c>
      <c r="G158" s="287" t="s">
        <v>214</v>
      </c>
      <c r="H158" s="283" t="s">
        <v>55</v>
      </c>
      <c r="J158" s="188">
        <f>SUM(H159:H172)</f>
        <v>16161.8</v>
      </c>
    </row>
    <row r="159" spans="1:10" ht="15.75" customHeight="1">
      <c r="A159" s="288" t="s">
        <v>215</v>
      </c>
      <c r="B159" s="15" t="s">
        <v>216</v>
      </c>
      <c r="C159" s="36">
        <v>0</v>
      </c>
      <c r="D159" s="317">
        <v>35.9</v>
      </c>
      <c r="E159" s="318">
        <f t="shared" ref="E159:E172" si="22">C159+D159</f>
        <v>35.9</v>
      </c>
      <c r="F159" s="15"/>
      <c r="G159" s="15">
        <v>77</v>
      </c>
      <c r="H159" s="15">
        <f t="shared" ref="H159:H171" si="23">E159*G159</f>
        <v>2764.2999999999997</v>
      </c>
      <c r="J159" s="24"/>
    </row>
    <row r="160" spans="1:10" ht="15.75" customHeight="1">
      <c r="A160" s="288" t="s">
        <v>218</v>
      </c>
      <c r="B160" s="15" t="s">
        <v>216</v>
      </c>
      <c r="C160" s="36">
        <v>0</v>
      </c>
      <c r="D160" s="317"/>
      <c r="E160" s="318">
        <f t="shared" si="22"/>
        <v>0</v>
      </c>
      <c r="F160" s="15"/>
      <c r="G160" s="15">
        <v>128</v>
      </c>
      <c r="H160" s="15">
        <f t="shared" si="23"/>
        <v>0</v>
      </c>
      <c r="J160" s="188"/>
    </row>
    <row r="161" spans="1:25" ht="15.75" customHeight="1">
      <c r="A161" s="288" t="s">
        <v>219</v>
      </c>
      <c r="B161" s="15" t="s">
        <v>220</v>
      </c>
      <c r="C161" s="36">
        <v>5.4</v>
      </c>
      <c r="D161" s="317">
        <v>5.7</v>
      </c>
      <c r="E161" s="318">
        <f t="shared" si="22"/>
        <v>11.100000000000001</v>
      </c>
      <c r="F161" s="291"/>
      <c r="G161" s="15">
        <v>77</v>
      </c>
      <c r="H161" s="15">
        <f t="shared" si="23"/>
        <v>854.70000000000016</v>
      </c>
      <c r="J161" s="188"/>
    </row>
    <row r="162" spans="1:25" ht="15.75" customHeight="1">
      <c r="A162" s="288" t="s">
        <v>221</v>
      </c>
      <c r="B162" s="15" t="s">
        <v>220</v>
      </c>
      <c r="C162" s="36">
        <v>1.8</v>
      </c>
      <c r="D162" s="317">
        <v>20.6</v>
      </c>
      <c r="E162" s="318">
        <f t="shared" si="22"/>
        <v>22.400000000000002</v>
      </c>
      <c r="F162" s="15"/>
      <c r="G162" s="15">
        <v>102</v>
      </c>
      <c r="H162" s="15">
        <f t="shared" si="23"/>
        <v>2284.8000000000002</v>
      </c>
      <c r="J162" s="24"/>
    </row>
    <row r="163" spans="1:25" ht="15.75" customHeight="1">
      <c r="A163" s="288" t="s">
        <v>222</v>
      </c>
      <c r="B163" s="15" t="s">
        <v>220</v>
      </c>
      <c r="C163" s="36">
        <v>10</v>
      </c>
      <c r="D163" s="317"/>
      <c r="E163" s="318">
        <f t="shared" si="22"/>
        <v>10</v>
      </c>
      <c r="F163" s="15"/>
      <c r="G163" s="15">
        <v>77</v>
      </c>
      <c r="H163" s="15">
        <f t="shared" si="23"/>
        <v>770</v>
      </c>
      <c r="J163" s="188"/>
    </row>
    <row r="164" spans="1:25" ht="15.75" customHeight="1">
      <c r="A164" s="288" t="s">
        <v>223</v>
      </c>
      <c r="B164" s="15" t="s">
        <v>224</v>
      </c>
      <c r="C164" s="36">
        <v>4.0999999999999996</v>
      </c>
      <c r="D164" s="317"/>
      <c r="E164" s="318">
        <f t="shared" si="22"/>
        <v>4.0999999999999996</v>
      </c>
      <c r="F164" s="15"/>
      <c r="G164" s="15">
        <v>196</v>
      </c>
      <c r="H164" s="15">
        <f t="shared" si="23"/>
        <v>803.59999999999991</v>
      </c>
      <c r="J164" s="134"/>
    </row>
    <row r="165" spans="1:25" ht="15.75" customHeight="1">
      <c r="A165" s="288" t="s">
        <v>225</v>
      </c>
      <c r="B165" s="15" t="s">
        <v>224</v>
      </c>
      <c r="C165" s="36">
        <v>3</v>
      </c>
      <c r="D165" s="317">
        <v>9.5</v>
      </c>
      <c r="E165" s="318">
        <f t="shared" si="22"/>
        <v>12.5</v>
      </c>
      <c r="F165" s="291"/>
      <c r="G165" s="15">
        <v>140</v>
      </c>
      <c r="H165" s="15">
        <f t="shared" si="23"/>
        <v>1750</v>
      </c>
      <c r="I165" s="265"/>
      <c r="J165" s="265"/>
      <c r="K165" s="265"/>
      <c r="L165" s="265"/>
      <c r="M165" s="265"/>
      <c r="N165" s="265"/>
      <c r="O165" s="265"/>
    </row>
    <row r="166" spans="1:25" ht="15.75" customHeight="1">
      <c r="A166" s="288" t="s">
        <v>226</v>
      </c>
      <c r="B166" s="15" t="s">
        <v>227</v>
      </c>
      <c r="C166" s="36">
        <v>0</v>
      </c>
      <c r="D166" s="317"/>
      <c r="E166" s="318">
        <f t="shared" si="22"/>
        <v>0</v>
      </c>
      <c r="F166" s="291"/>
      <c r="G166" s="15">
        <v>128</v>
      </c>
      <c r="H166" s="15">
        <f t="shared" si="23"/>
        <v>0</v>
      </c>
      <c r="I166" s="265"/>
      <c r="J166" s="265"/>
      <c r="K166" s="265"/>
      <c r="L166" s="265"/>
      <c r="M166" s="265"/>
      <c r="N166" s="265"/>
      <c r="O166" s="265"/>
    </row>
    <row r="167" spans="1:25" ht="15.75" customHeight="1">
      <c r="A167" s="288" t="s">
        <v>228</v>
      </c>
      <c r="B167" s="15" t="s">
        <v>229</v>
      </c>
      <c r="C167" s="36">
        <v>0</v>
      </c>
      <c r="D167" s="317"/>
      <c r="E167" s="318">
        <f t="shared" si="22"/>
        <v>0</v>
      </c>
      <c r="F167" s="291"/>
      <c r="G167" s="15">
        <v>196</v>
      </c>
      <c r="H167" s="15">
        <f t="shared" si="23"/>
        <v>0</v>
      </c>
      <c r="I167" s="292"/>
      <c r="J167" s="265"/>
      <c r="K167" s="265"/>
      <c r="L167" s="265"/>
      <c r="M167" s="265"/>
      <c r="N167" s="265"/>
      <c r="O167" s="265"/>
    </row>
    <row r="168" spans="1:25" ht="15.75" customHeight="1">
      <c r="A168" s="288" t="s">
        <v>230</v>
      </c>
      <c r="B168" s="15" t="s">
        <v>229</v>
      </c>
      <c r="C168" s="36">
        <v>0</v>
      </c>
      <c r="D168" s="317">
        <v>0.8</v>
      </c>
      <c r="E168" s="318">
        <f t="shared" si="22"/>
        <v>0.8</v>
      </c>
      <c r="F168" s="291"/>
      <c r="G168" s="15">
        <v>128</v>
      </c>
      <c r="H168" s="15">
        <f t="shared" si="23"/>
        <v>102.4</v>
      </c>
      <c r="I168" s="293"/>
      <c r="J168" s="265"/>
      <c r="K168" s="265"/>
      <c r="L168" s="265"/>
      <c r="M168" s="265"/>
      <c r="N168" s="265"/>
      <c r="O168" s="265"/>
    </row>
    <row r="169" spans="1:25" ht="15.75" customHeight="1">
      <c r="A169" s="288" t="s">
        <v>231</v>
      </c>
      <c r="B169" s="15" t="s">
        <v>224</v>
      </c>
      <c r="C169" s="36">
        <v>4</v>
      </c>
      <c r="D169" s="317"/>
      <c r="E169" s="318">
        <f t="shared" si="22"/>
        <v>4</v>
      </c>
      <c r="F169" s="291"/>
      <c r="G169" s="15">
        <v>140</v>
      </c>
      <c r="H169" s="15">
        <f t="shared" si="23"/>
        <v>560</v>
      </c>
      <c r="I169" s="293"/>
      <c r="J169" s="265"/>
      <c r="K169" s="265"/>
      <c r="L169" s="265"/>
      <c r="M169" s="265"/>
      <c r="N169" s="265"/>
      <c r="O169" s="265"/>
    </row>
    <row r="170" spans="1:25" ht="15.75" customHeight="1">
      <c r="A170" s="294" t="s">
        <v>232</v>
      </c>
      <c r="B170" s="145" t="s">
        <v>233</v>
      </c>
      <c r="C170" s="36">
        <v>2.7</v>
      </c>
      <c r="D170" s="317">
        <v>42.1</v>
      </c>
      <c r="E170" s="318">
        <f t="shared" si="22"/>
        <v>44.800000000000004</v>
      </c>
      <c r="F170" s="295"/>
      <c r="G170" s="15">
        <v>140</v>
      </c>
      <c r="H170" s="15">
        <f t="shared" si="23"/>
        <v>6272.0000000000009</v>
      </c>
      <c r="I170" s="1"/>
      <c r="J170" s="265"/>
      <c r="K170" s="265"/>
      <c r="L170" s="265"/>
      <c r="M170" s="265"/>
      <c r="N170" s="265"/>
      <c r="O170" s="265"/>
    </row>
    <row r="171" spans="1:25" ht="15.75" customHeight="1">
      <c r="A171" s="294" t="s">
        <v>173</v>
      </c>
      <c r="B171" s="296" t="s">
        <v>234</v>
      </c>
      <c r="C171" s="36">
        <v>0</v>
      </c>
      <c r="D171" s="317"/>
      <c r="E171" s="318">
        <f t="shared" si="22"/>
        <v>0</v>
      </c>
      <c r="F171" s="297"/>
      <c r="G171" s="15">
        <v>280</v>
      </c>
      <c r="H171" s="15">
        <f t="shared" si="23"/>
        <v>0</v>
      </c>
      <c r="I171" s="1"/>
      <c r="J171" s="265"/>
      <c r="K171" s="265"/>
      <c r="L171" s="265"/>
      <c r="M171" s="265"/>
      <c r="N171" s="265"/>
      <c r="O171" s="265"/>
    </row>
    <row r="172" spans="1:25" ht="15.75" customHeight="1">
      <c r="A172" s="294" t="s">
        <v>450</v>
      </c>
      <c r="B172" s="296" t="s">
        <v>234</v>
      </c>
      <c r="C172" s="36">
        <v>0</v>
      </c>
      <c r="D172" s="317"/>
      <c r="E172" s="318">
        <f t="shared" si="22"/>
        <v>0</v>
      </c>
      <c r="F172" s="297"/>
      <c r="G172" s="15">
        <v>290</v>
      </c>
      <c r="H172" s="15">
        <f>G172*E172</f>
        <v>0</v>
      </c>
      <c r="I172" s="1"/>
      <c r="J172" s="265"/>
      <c r="K172" s="265"/>
      <c r="L172" s="265"/>
      <c r="M172" s="265"/>
      <c r="N172" s="265"/>
      <c r="O172" s="265"/>
    </row>
    <row r="173" spans="1:25" ht="15.75" customHeight="1">
      <c r="I173" s="265"/>
      <c r="J173" s="265"/>
      <c r="K173" s="265"/>
      <c r="L173" s="265"/>
      <c r="M173" s="265"/>
      <c r="N173" s="265"/>
      <c r="O173" s="265"/>
    </row>
    <row r="174" spans="1:25" ht="3.75" customHeight="1">
      <c r="I174" s="265"/>
      <c r="J174" s="265"/>
      <c r="K174" s="265"/>
      <c r="L174" s="265"/>
      <c r="M174" s="265"/>
      <c r="N174" s="265"/>
      <c r="O174" s="265"/>
    </row>
    <row r="175" spans="1:25" ht="15.75" customHeight="1">
      <c r="A175" s="537" t="s">
        <v>676</v>
      </c>
      <c r="B175" s="538" t="s">
        <v>677</v>
      </c>
      <c r="C175" s="539" t="s">
        <v>43</v>
      </c>
      <c r="D175" s="540" t="s">
        <v>678</v>
      </c>
      <c r="E175" s="537" t="s">
        <v>679</v>
      </c>
      <c r="F175" s="319"/>
      <c r="G175" s="319"/>
      <c r="H175" s="319"/>
      <c r="I175" s="319"/>
      <c r="J175" s="319"/>
      <c r="K175" s="319"/>
      <c r="L175" s="319"/>
      <c r="M175" s="319"/>
      <c r="N175" s="319"/>
      <c r="O175" s="319"/>
      <c r="P175" s="319"/>
      <c r="Q175" s="319"/>
      <c r="R175" s="319"/>
      <c r="S175" s="319"/>
      <c r="T175" s="319"/>
      <c r="U175" s="319"/>
      <c r="V175" s="319"/>
      <c r="W175" s="319"/>
      <c r="X175" s="319"/>
      <c r="Y175" s="319"/>
    </row>
    <row r="176" spans="1:25" ht="27" customHeight="1">
      <c r="A176" s="531"/>
      <c r="B176" s="531"/>
      <c r="C176" s="531"/>
      <c r="D176" s="531"/>
      <c r="E176" s="531"/>
      <c r="F176" s="320"/>
      <c r="G176" s="319"/>
      <c r="H176" s="319"/>
      <c r="I176" s="319"/>
      <c r="J176" s="319"/>
      <c r="K176" s="319"/>
      <c r="L176" s="319"/>
      <c r="M176" s="319"/>
      <c r="N176" s="319"/>
      <c r="O176" s="319"/>
      <c r="P176" s="319"/>
      <c r="Q176" s="319"/>
      <c r="R176" s="319"/>
      <c r="S176" s="319"/>
      <c r="T176" s="319"/>
      <c r="U176" s="319"/>
      <c r="V176" s="319"/>
      <c r="W176" s="319"/>
      <c r="X176" s="319"/>
      <c r="Y176" s="319"/>
    </row>
    <row r="177" spans="1:25" ht="15.75" customHeight="1">
      <c r="A177" s="321">
        <v>64849</v>
      </c>
      <c r="B177" s="321">
        <v>64849</v>
      </c>
      <c r="C177" s="322">
        <f>B177-A177</f>
        <v>0</v>
      </c>
      <c r="D177" s="322">
        <v>10.79</v>
      </c>
      <c r="E177" s="323">
        <f>D177*C177</f>
        <v>0</v>
      </c>
      <c r="F177" s="319"/>
      <c r="G177" s="319"/>
      <c r="H177" s="319"/>
      <c r="I177" s="319"/>
      <c r="J177" s="319"/>
      <c r="K177" s="319"/>
      <c r="L177" s="319"/>
      <c r="M177" s="319"/>
      <c r="N177" s="319"/>
      <c r="O177" s="319"/>
      <c r="P177" s="319"/>
      <c r="Q177" s="319"/>
      <c r="R177" s="319"/>
      <c r="S177" s="319"/>
      <c r="T177" s="319"/>
      <c r="U177" s="319"/>
      <c r="V177" s="319"/>
      <c r="W177" s="319"/>
      <c r="X177" s="319"/>
      <c r="Y177" s="319"/>
    </row>
    <row r="178" spans="1:25" ht="15.75" customHeight="1">
      <c r="A178" s="541"/>
      <c r="B178" s="542"/>
      <c r="C178" s="542"/>
      <c r="D178" s="543"/>
      <c r="E178" s="319"/>
      <c r="F178" s="319"/>
      <c r="G178" s="319"/>
      <c r="H178" s="319"/>
      <c r="I178" s="319"/>
      <c r="J178" s="319"/>
      <c r="K178" s="319"/>
      <c r="L178" s="319"/>
      <c r="M178" s="319"/>
      <c r="N178" s="319"/>
      <c r="O178" s="319"/>
      <c r="P178" s="319"/>
      <c r="Q178" s="319"/>
      <c r="R178" s="319"/>
      <c r="S178" s="319"/>
      <c r="T178" s="319"/>
      <c r="U178" s="319"/>
      <c r="V178" s="319"/>
      <c r="W178" s="319"/>
      <c r="X178" s="319"/>
      <c r="Y178" s="319"/>
    </row>
    <row r="179" spans="1:25" ht="15.75" customHeight="1">
      <c r="A179" s="537" t="s">
        <v>680</v>
      </c>
      <c r="B179" s="537" t="s">
        <v>681</v>
      </c>
      <c r="C179" s="540" t="s">
        <v>43</v>
      </c>
      <c r="D179" s="540" t="s">
        <v>682</v>
      </c>
      <c r="E179" s="537" t="s">
        <v>679</v>
      </c>
      <c r="F179" s="319"/>
      <c r="G179" s="319"/>
      <c r="H179" s="319"/>
      <c r="I179" s="319"/>
      <c r="J179" s="319"/>
      <c r="K179" s="319"/>
      <c r="L179" s="319"/>
      <c r="M179" s="319"/>
      <c r="N179" s="319"/>
      <c r="O179" s="319"/>
      <c r="P179" s="319"/>
      <c r="Q179" s="319"/>
      <c r="R179" s="319"/>
      <c r="S179" s="319"/>
      <c r="T179" s="319"/>
      <c r="U179" s="319"/>
      <c r="V179" s="319"/>
      <c r="W179" s="319"/>
      <c r="X179" s="319"/>
      <c r="Y179" s="319"/>
    </row>
    <row r="180" spans="1:25" ht="28.5" customHeight="1">
      <c r="A180" s="531"/>
      <c r="B180" s="531"/>
      <c r="C180" s="531"/>
      <c r="D180" s="531"/>
      <c r="E180" s="531"/>
      <c r="F180" s="319"/>
      <c r="G180" s="319"/>
      <c r="H180" s="319"/>
      <c r="I180" s="319"/>
      <c r="J180" s="319"/>
      <c r="K180" s="319"/>
      <c r="L180" s="319"/>
      <c r="M180" s="319"/>
      <c r="N180" s="319"/>
      <c r="O180" s="319"/>
      <c r="P180" s="319"/>
      <c r="Q180" s="319"/>
      <c r="R180" s="319"/>
      <c r="S180" s="319"/>
      <c r="T180" s="319"/>
      <c r="U180" s="319"/>
      <c r="V180" s="319"/>
      <c r="W180" s="319"/>
      <c r="X180" s="319"/>
      <c r="Y180" s="319"/>
    </row>
    <row r="181" spans="1:25" ht="23.25" customHeight="1">
      <c r="A181" s="35">
        <v>1785.9891</v>
      </c>
      <c r="B181" s="35">
        <v>1785.9891</v>
      </c>
      <c r="C181" s="324">
        <f>B181-A181</f>
        <v>0</v>
      </c>
      <c r="D181" s="325">
        <v>7.5</v>
      </c>
      <c r="E181" s="326">
        <f>D181*C181</f>
        <v>0</v>
      </c>
      <c r="F181" s="319"/>
      <c r="G181" s="319"/>
      <c r="H181" s="319"/>
      <c r="I181" s="319"/>
      <c r="J181" s="319"/>
      <c r="K181" s="319"/>
      <c r="L181" s="319"/>
      <c r="M181" s="319"/>
      <c r="N181" s="319"/>
      <c r="O181" s="319"/>
      <c r="P181" s="319"/>
      <c r="Q181" s="319"/>
      <c r="R181" s="319"/>
      <c r="S181" s="319"/>
      <c r="T181" s="319"/>
      <c r="U181" s="319"/>
      <c r="V181" s="319"/>
      <c r="W181" s="319"/>
      <c r="X181" s="319"/>
      <c r="Y181" s="319"/>
    </row>
    <row r="182" spans="1:25" ht="15.75" customHeight="1">
      <c r="I182" s="265"/>
      <c r="J182" s="265"/>
      <c r="K182" s="265"/>
      <c r="L182" s="265"/>
      <c r="M182" s="265"/>
      <c r="N182" s="265"/>
      <c r="O182" s="265"/>
    </row>
    <row r="183" spans="1:25" ht="15.75" customHeight="1">
      <c r="I183" s="265"/>
      <c r="J183" s="265"/>
      <c r="K183" s="265"/>
      <c r="L183" s="265"/>
      <c r="M183" s="265"/>
      <c r="N183" s="265"/>
      <c r="O183" s="265"/>
    </row>
    <row r="184" spans="1:25" ht="15.75" customHeight="1">
      <c r="A184" s="181"/>
      <c r="B184" s="181"/>
      <c r="C184" s="298"/>
      <c r="D184" s="181"/>
      <c r="E184" s="299"/>
      <c r="F184" s="298"/>
      <c r="G184" s="300"/>
      <c r="H184" s="181"/>
      <c r="I184" s="265"/>
      <c r="J184" s="265"/>
      <c r="K184" s="265"/>
      <c r="L184" s="265"/>
      <c r="M184" s="265"/>
      <c r="N184" s="265"/>
      <c r="O184" s="265"/>
    </row>
    <row r="185" spans="1:25" ht="15.75" customHeight="1">
      <c r="A185" s="1"/>
      <c r="B185" s="301"/>
      <c r="C185" s="302"/>
      <c r="D185" s="301"/>
      <c r="E185" s="302"/>
      <c r="F185" s="302"/>
      <c r="G185" s="301"/>
      <c r="H185" s="301"/>
      <c r="I185" s="265"/>
      <c r="J185" s="265"/>
      <c r="K185" s="265"/>
      <c r="L185" s="265"/>
      <c r="M185" s="265"/>
      <c r="N185" s="265"/>
      <c r="O185" s="265"/>
    </row>
    <row r="186" spans="1:25" ht="15.75" customHeight="1">
      <c r="A186" s="1"/>
      <c r="B186" s="301"/>
      <c r="C186" s="302"/>
      <c r="D186" s="301"/>
      <c r="E186" s="302"/>
      <c r="F186" s="302"/>
      <c r="G186" s="301"/>
      <c r="H186" s="301"/>
      <c r="I186" s="265"/>
      <c r="J186" s="265"/>
      <c r="K186" s="265"/>
      <c r="L186" s="265"/>
      <c r="M186" s="265"/>
      <c r="N186" s="265"/>
      <c r="O186" s="265"/>
    </row>
    <row r="187" spans="1:25" ht="15.75" customHeight="1">
      <c r="A187" s="1"/>
      <c r="B187" s="301"/>
      <c r="C187" s="302"/>
      <c r="D187" s="301"/>
      <c r="E187" s="302"/>
      <c r="F187" s="302"/>
      <c r="G187" s="301"/>
      <c r="H187" s="301"/>
      <c r="I187" s="1"/>
      <c r="J187" s="1"/>
      <c r="K187" s="1"/>
      <c r="L187" s="1"/>
      <c r="M187" s="1"/>
      <c r="N187" s="1"/>
      <c r="O187" s="265"/>
    </row>
    <row r="188" spans="1:25" ht="15.75" customHeight="1">
      <c r="A188" s="303"/>
      <c r="B188" s="303"/>
      <c r="C188" s="303"/>
      <c r="D188" s="303"/>
      <c r="E188" s="303"/>
      <c r="F188" s="303"/>
      <c r="G188" s="303"/>
      <c r="H188" s="303"/>
      <c r="I188" s="303"/>
      <c r="J188" s="265"/>
      <c r="K188" s="265"/>
      <c r="L188" s="265"/>
      <c r="M188" s="265"/>
      <c r="N188" s="265"/>
      <c r="O188" s="265"/>
    </row>
    <row r="189" spans="1:25" ht="15.75" customHeight="1">
      <c r="A189" s="304"/>
      <c r="B189" s="304"/>
      <c r="C189" s="298"/>
      <c r="D189" s="181"/>
      <c r="E189" s="305"/>
      <c r="F189" s="298"/>
      <c r="G189" s="306"/>
      <c r="H189" s="181"/>
      <c r="I189" s="307"/>
      <c r="J189" s="265"/>
    </row>
    <row r="190" spans="1:25" ht="15.75" customHeight="1">
      <c r="A190" s="1"/>
      <c r="B190" s="301"/>
      <c r="C190" s="304"/>
      <c r="D190" s="301"/>
      <c r="E190" s="301"/>
      <c r="F190" s="304"/>
      <c r="G190" s="302"/>
      <c r="H190" s="308"/>
      <c r="I190" s="309"/>
      <c r="J190" s="265"/>
    </row>
    <row r="191" spans="1:25" ht="15.75" customHeight="1">
      <c r="A191" s="1"/>
      <c r="B191" s="301"/>
      <c r="C191" s="304"/>
      <c r="D191" s="301"/>
      <c r="E191" s="301"/>
      <c r="F191" s="304"/>
      <c r="G191" s="302"/>
      <c r="H191" s="308"/>
      <c r="I191" s="309"/>
      <c r="J191" s="265"/>
    </row>
    <row r="192" spans="1:25" ht="15.75" customHeight="1">
      <c r="A192" s="1"/>
      <c r="B192" s="301"/>
      <c r="C192" s="304"/>
      <c r="D192" s="301"/>
      <c r="E192" s="301"/>
      <c r="F192" s="304"/>
      <c r="G192" s="302"/>
      <c r="H192" s="308"/>
      <c r="I192" s="309"/>
      <c r="J192" s="265"/>
    </row>
    <row r="193" spans="1:10" ht="15.75" customHeight="1">
      <c r="A193" s="1"/>
      <c r="B193" s="301"/>
      <c r="C193" s="304"/>
      <c r="D193" s="301"/>
      <c r="E193" s="301"/>
      <c r="F193" s="304"/>
      <c r="G193" s="302"/>
      <c r="H193" s="308"/>
      <c r="I193" s="309"/>
      <c r="J193" s="265"/>
    </row>
    <row r="194" spans="1:10" ht="15.75" customHeight="1">
      <c r="A194" s="1"/>
      <c r="B194" s="301"/>
      <c r="C194" s="304"/>
      <c r="D194" s="301"/>
      <c r="E194" s="301"/>
      <c r="F194" s="304"/>
      <c r="G194" s="302"/>
      <c r="H194" s="308"/>
      <c r="I194" s="309"/>
      <c r="J194" s="265"/>
    </row>
    <row r="195" spans="1:10" ht="15.75" customHeight="1">
      <c r="A195" s="1"/>
      <c r="B195" s="301"/>
      <c r="C195" s="304"/>
      <c r="D195" s="301"/>
      <c r="E195" s="301"/>
      <c r="F195" s="304"/>
      <c r="G195" s="302"/>
      <c r="H195" s="308"/>
      <c r="I195" s="309"/>
      <c r="J195" s="265"/>
    </row>
    <row r="196" spans="1:10" ht="15.75" customHeight="1">
      <c r="A196" s="1"/>
      <c r="B196" s="301"/>
      <c r="C196" s="304"/>
      <c r="D196" s="301"/>
      <c r="E196" s="301"/>
      <c r="F196" s="304"/>
      <c r="G196" s="302"/>
      <c r="H196" s="308"/>
      <c r="I196" s="309"/>
      <c r="J196" s="265"/>
    </row>
    <row r="197" spans="1:10" ht="15.75" customHeight="1">
      <c r="A197" s="1"/>
      <c r="B197" s="301"/>
      <c r="C197" s="304"/>
      <c r="D197" s="301"/>
      <c r="E197" s="301"/>
      <c r="F197" s="304"/>
      <c r="G197" s="302"/>
      <c r="H197" s="308"/>
      <c r="I197" s="309"/>
      <c r="J197" s="265"/>
    </row>
    <row r="198" spans="1:10" ht="15.75" customHeight="1">
      <c r="A198" s="1"/>
      <c r="B198" s="301"/>
      <c r="C198" s="304"/>
      <c r="D198" s="301"/>
      <c r="E198" s="301"/>
      <c r="F198" s="304"/>
      <c r="G198" s="302"/>
      <c r="H198" s="308"/>
      <c r="I198" s="309"/>
      <c r="J198" s="265"/>
    </row>
    <row r="199" spans="1:10" ht="15.75" customHeight="1">
      <c r="A199" s="1"/>
      <c r="B199" s="301"/>
      <c r="C199" s="304"/>
      <c r="D199" s="301"/>
      <c r="E199" s="301"/>
      <c r="F199" s="304"/>
      <c r="G199" s="302"/>
      <c r="H199" s="308"/>
      <c r="I199" s="309"/>
      <c r="J199" s="265"/>
    </row>
    <row r="200" spans="1:10" ht="15.75" customHeight="1">
      <c r="A200" s="1"/>
      <c r="B200" s="301"/>
      <c r="C200" s="304"/>
      <c r="D200" s="301"/>
      <c r="E200" s="301"/>
      <c r="F200" s="304"/>
      <c r="G200" s="302"/>
      <c r="H200" s="308"/>
      <c r="I200" s="309"/>
      <c r="J200" s="265"/>
    </row>
    <row r="201" spans="1:10" ht="15.75" customHeight="1">
      <c r="A201" s="1"/>
      <c r="B201" s="301"/>
      <c r="C201" s="304"/>
      <c r="D201" s="301"/>
      <c r="E201" s="301"/>
      <c r="F201" s="304"/>
      <c r="G201" s="302"/>
      <c r="H201" s="308"/>
      <c r="I201" s="309"/>
      <c r="J201" s="265"/>
    </row>
    <row r="202" spans="1:10" ht="15.75" customHeight="1">
      <c r="A202" s="1"/>
      <c r="B202" s="301"/>
      <c r="C202" s="304"/>
      <c r="D202" s="301"/>
      <c r="E202" s="301"/>
      <c r="F202" s="304"/>
      <c r="G202" s="302"/>
      <c r="H202" s="308"/>
      <c r="I202" s="309"/>
      <c r="J202" s="265"/>
    </row>
    <row r="203" spans="1:10" ht="15.75" customHeight="1">
      <c r="A203" s="1"/>
      <c r="B203" s="301"/>
      <c r="C203" s="304"/>
      <c r="D203" s="301"/>
      <c r="E203" s="301"/>
      <c r="F203" s="304"/>
      <c r="G203" s="302"/>
      <c r="H203" s="308"/>
      <c r="I203" s="309"/>
      <c r="J203" s="265"/>
    </row>
    <row r="204" spans="1:10" ht="15.75" customHeight="1">
      <c r="A204" s="1"/>
      <c r="B204" s="301"/>
      <c r="C204" s="304"/>
      <c r="D204" s="301"/>
      <c r="E204" s="301"/>
      <c r="F204" s="304"/>
      <c r="G204" s="308"/>
      <c r="H204" s="308"/>
      <c r="I204" s="309"/>
      <c r="J204" s="265"/>
    </row>
    <row r="205" spans="1:10" ht="15.75" customHeight="1">
      <c r="A205" s="1"/>
      <c r="B205" s="301"/>
      <c r="C205" s="304"/>
      <c r="D205" s="301"/>
      <c r="E205" s="301"/>
      <c r="F205" s="304"/>
      <c r="G205" s="302"/>
      <c r="H205" s="308"/>
      <c r="I205" s="309"/>
      <c r="J205" s="265"/>
    </row>
    <row r="206" spans="1:10" ht="15.75" customHeight="1">
      <c r="A206" s="1"/>
      <c r="B206" s="301"/>
      <c r="C206" s="304"/>
      <c r="D206" s="301"/>
      <c r="E206" s="301"/>
      <c r="F206" s="304"/>
      <c r="G206" s="302"/>
      <c r="H206" s="308"/>
      <c r="I206" s="309"/>
      <c r="J206" s="265"/>
    </row>
    <row r="207" spans="1:10" ht="15.75" customHeight="1">
      <c r="A207" s="1"/>
      <c r="B207" s="301"/>
      <c r="C207" s="304"/>
      <c r="D207" s="301"/>
      <c r="E207" s="301"/>
      <c r="F207" s="304"/>
      <c r="G207" s="302"/>
      <c r="H207" s="308"/>
      <c r="I207" s="309"/>
      <c r="J207" s="265"/>
    </row>
    <row r="208" spans="1:10" ht="15.75" customHeight="1">
      <c r="A208" s="1"/>
      <c r="B208" s="301"/>
      <c r="C208" s="304"/>
      <c r="D208" s="301"/>
      <c r="E208" s="301"/>
      <c r="F208" s="304"/>
      <c r="G208" s="302"/>
      <c r="H208" s="308"/>
      <c r="I208" s="309"/>
      <c r="J208" s="265"/>
    </row>
    <row r="209" spans="1:10" ht="15.75" customHeight="1">
      <c r="A209" s="1"/>
      <c r="B209" s="301"/>
      <c r="C209" s="304"/>
      <c r="D209" s="301"/>
      <c r="E209" s="301"/>
      <c r="F209" s="304"/>
      <c r="G209" s="302"/>
      <c r="H209" s="308"/>
      <c r="I209" s="309"/>
      <c r="J209" s="265"/>
    </row>
    <row r="210" spans="1:10" ht="15.75" customHeight="1">
      <c r="A210" s="1"/>
      <c r="B210" s="301"/>
      <c r="C210" s="304"/>
      <c r="D210" s="301"/>
      <c r="E210" s="301"/>
      <c r="F210" s="304"/>
      <c r="G210" s="302"/>
      <c r="H210" s="308"/>
      <c r="I210" s="309"/>
      <c r="J210" s="265"/>
    </row>
    <row r="211" spans="1:10" ht="15.75" customHeight="1">
      <c r="A211" s="1"/>
      <c r="B211" s="301"/>
      <c r="C211" s="304"/>
      <c r="D211" s="301"/>
      <c r="E211" s="301"/>
      <c r="F211" s="304"/>
      <c r="G211" s="302"/>
      <c r="H211" s="308"/>
      <c r="I211" s="309"/>
      <c r="J211" s="265"/>
    </row>
    <row r="212" spans="1:10" ht="15.75" customHeight="1">
      <c r="A212" s="310"/>
      <c r="B212" s="301"/>
      <c r="C212" s="304"/>
      <c r="D212" s="301"/>
      <c r="E212" s="301"/>
      <c r="F212" s="304"/>
      <c r="G212" s="302"/>
      <c r="H212" s="308"/>
      <c r="I212" s="309"/>
      <c r="J212" s="265"/>
    </row>
    <row r="213" spans="1:10" ht="15.75" customHeight="1">
      <c r="A213" s="310"/>
      <c r="B213" s="301"/>
      <c r="C213" s="304"/>
      <c r="D213" s="301"/>
      <c r="E213" s="301"/>
      <c r="F213" s="304"/>
      <c r="G213" s="302"/>
      <c r="H213" s="308"/>
      <c r="I213" s="309"/>
      <c r="J213" s="265"/>
    </row>
    <row r="214" spans="1:10" ht="15.75" customHeight="1">
      <c r="A214" s="310"/>
      <c r="B214" s="301"/>
      <c r="C214" s="304"/>
      <c r="D214" s="301"/>
      <c r="E214" s="301"/>
      <c r="F214" s="304"/>
      <c r="G214" s="302"/>
      <c r="H214" s="308"/>
      <c r="I214" s="309"/>
      <c r="J214" s="265"/>
    </row>
    <row r="215" spans="1:10" ht="15.75" customHeight="1">
      <c r="A215" s="1"/>
      <c r="B215" s="301"/>
      <c r="C215" s="301"/>
      <c r="D215" s="301"/>
      <c r="E215" s="301"/>
      <c r="F215" s="301"/>
      <c r="G215" s="302"/>
      <c r="H215" s="308"/>
      <c r="I215" s="308"/>
      <c r="J215" s="265"/>
    </row>
    <row r="216" spans="1:10" ht="15.75" customHeight="1">
      <c r="A216" s="1"/>
      <c r="B216" s="301"/>
      <c r="C216" s="1"/>
      <c r="D216" s="1"/>
      <c r="E216" s="1"/>
      <c r="F216" s="1"/>
      <c r="G216" s="1"/>
      <c r="H216" s="1"/>
      <c r="I216" s="1"/>
      <c r="J216" s="265"/>
    </row>
    <row r="217" spans="1:10" ht="15.75" customHeight="1">
      <c r="A217" s="181"/>
      <c r="B217" s="181"/>
      <c r="C217" s="298"/>
      <c r="D217" s="181"/>
      <c r="E217" s="299"/>
      <c r="F217" s="298"/>
      <c r="G217" s="181"/>
      <c r="H217" s="311"/>
      <c r="I217" s="311"/>
      <c r="J217" s="265"/>
    </row>
    <row r="218" spans="1:10" ht="15.75" customHeight="1">
      <c r="A218" s="312"/>
      <c r="B218" s="301"/>
      <c r="C218" s="304"/>
      <c r="D218" s="301"/>
      <c r="E218" s="1"/>
      <c r="F218" s="304"/>
      <c r="G218" s="1"/>
      <c r="H218" s="313"/>
      <c r="I218" s="533"/>
      <c r="J218" s="265"/>
    </row>
    <row r="219" spans="1:10" ht="15.75" customHeight="1">
      <c r="A219" s="1"/>
      <c r="B219" s="301"/>
      <c r="C219" s="304"/>
      <c r="D219" s="301"/>
      <c r="E219" s="301"/>
      <c r="F219" s="304"/>
      <c r="G219" s="302"/>
      <c r="H219" s="308"/>
      <c r="I219" s="522"/>
      <c r="J219" s="265"/>
    </row>
    <row r="220" spans="1:10" ht="15.75" customHeight="1">
      <c r="A220" s="310"/>
      <c r="B220" s="301"/>
      <c r="C220" s="304"/>
      <c r="D220" s="301"/>
      <c r="E220" s="301"/>
      <c r="F220" s="304"/>
      <c r="G220" s="302"/>
      <c r="H220" s="308"/>
      <c r="I220" s="522"/>
      <c r="J220" s="265"/>
    </row>
    <row r="221" spans="1:10" ht="15.75" customHeight="1">
      <c r="A221" s="310"/>
      <c r="B221" s="301"/>
      <c r="C221" s="304"/>
      <c r="D221" s="301"/>
      <c r="E221" s="301"/>
      <c r="F221" s="304"/>
      <c r="G221" s="302"/>
      <c r="H221" s="308"/>
      <c r="I221" s="1"/>
      <c r="J221" s="265"/>
    </row>
    <row r="222" spans="1:10" ht="15.75" customHeight="1">
      <c r="A222" s="1"/>
      <c r="B222" s="301"/>
      <c r="C222" s="304"/>
      <c r="D222" s="301"/>
      <c r="E222" s="1"/>
      <c r="F222" s="304"/>
      <c r="G222" s="1"/>
      <c r="H222" s="313"/>
      <c r="I222" s="1"/>
      <c r="J222" s="265"/>
    </row>
    <row r="223" spans="1:10" ht="15.75" customHeight="1">
      <c r="A223" s="312"/>
      <c r="B223" s="301"/>
      <c r="C223" s="304"/>
      <c r="D223" s="301"/>
      <c r="E223" s="1"/>
      <c r="F223" s="304"/>
      <c r="G223" s="1"/>
      <c r="H223" s="313"/>
      <c r="I223" s="1"/>
      <c r="J223" s="265"/>
    </row>
    <row r="224" spans="1:10" ht="15.75" customHeight="1">
      <c r="A224" s="312"/>
      <c r="B224" s="301"/>
      <c r="C224" s="304"/>
      <c r="D224" s="301"/>
      <c r="E224" s="1"/>
      <c r="F224" s="304"/>
      <c r="G224" s="1"/>
      <c r="H224" s="313"/>
      <c r="I224" s="1"/>
      <c r="J224" s="265"/>
    </row>
    <row r="225" spans="1:10" ht="15.75" customHeight="1">
      <c r="A225" s="1"/>
      <c r="B225" s="301"/>
      <c r="C225" s="304"/>
      <c r="D225" s="301"/>
      <c r="E225" s="1"/>
      <c r="F225" s="304"/>
      <c r="G225" s="301"/>
      <c r="H225" s="313"/>
      <c r="I225" s="1"/>
      <c r="J225" s="265"/>
    </row>
    <row r="226" spans="1:10" ht="15.75" customHeight="1">
      <c r="A226" s="1"/>
      <c r="B226" s="301"/>
      <c r="C226" s="304"/>
      <c r="D226" s="301"/>
      <c r="E226" s="1"/>
      <c r="F226" s="304"/>
      <c r="G226" s="1"/>
      <c r="H226" s="313"/>
      <c r="I226" s="1"/>
      <c r="J226" s="265"/>
    </row>
    <row r="227" spans="1:10" ht="15.75" customHeight="1">
      <c r="A227" s="1"/>
      <c r="B227" s="301"/>
      <c r="C227" s="304"/>
      <c r="D227" s="301"/>
      <c r="E227" s="1"/>
      <c r="F227" s="304"/>
      <c r="G227" s="1"/>
      <c r="H227" s="313"/>
      <c r="I227" s="1"/>
      <c r="J227" s="265"/>
    </row>
    <row r="228" spans="1:10" ht="15.75" customHeight="1">
      <c r="A228" s="1"/>
      <c r="B228" s="301"/>
      <c r="C228" s="304"/>
      <c r="D228" s="301"/>
      <c r="E228" s="1"/>
      <c r="F228" s="304"/>
      <c r="G228" s="1"/>
      <c r="H228" s="313"/>
      <c r="I228" s="1"/>
      <c r="J228" s="265"/>
    </row>
    <row r="229" spans="1:10" ht="15.75" customHeight="1">
      <c r="A229" s="1"/>
      <c r="B229" s="301"/>
      <c r="C229" s="304"/>
      <c r="D229" s="301"/>
      <c r="E229" s="301"/>
      <c r="F229" s="304"/>
      <c r="G229" s="301"/>
      <c r="H229" s="313"/>
      <c r="I229" s="1"/>
      <c r="J229" s="265"/>
    </row>
    <row r="230" spans="1:10" ht="15.75" customHeight="1">
      <c r="A230" s="1"/>
      <c r="B230" s="301"/>
      <c r="C230" s="304"/>
      <c r="D230" s="301"/>
      <c r="E230" s="301"/>
      <c r="F230" s="304"/>
      <c r="G230" s="301"/>
      <c r="H230" s="313"/>
      <c r="I230" s="1"/>
      <c r="J230" s="265"/>
    </row>
    <row r="231" spans="1:10" ht="15.75" customHeight="1">
      <c r="A231" s="1"/>
      <c r="B231" s="301"/>
      <c r="C231" s="304"/>
      <c r="D231" s="301"/>
      <c r="E231" s="1"/>
      <c r="F231" s="304"/>
      <c r="G231" s="301"/>
      <c r="H231" s="313"/>
      <c r="I231" s="1"/>
      <c r="J231" s="265"/>
    </row>
    <row r="232" spans="1:10" ht="15.75" customHeight="1">
      <c r="A232" s="1"/>
      <c r="B232" s="301"/>
      <c r="C232" s="304"/>
      <c r="D232" s="301"/>
      <c r="E232" s="1"/>
      <c r="F232" s="304"/>
      <c r="G232" s="301"/>
      <c r="H232" s="313"/>
      <c r="I232" s="1"/>
      <c r="J232" s="265"/>
    </row>
    <row r="233" spans="1:10" ht="15.75" customHeight="1">
      <c r="A233" s="1"/>
      <c r="B233" s="301"/>
      <c r="C233" s="304"/>
      <c r="D233" s="301"/>
      <c r="E233" s="1"/>
      <c r="F233" s="304"/>
      <c r="G233" s="301"/>
      <c r="H233" s="313"/>
      <c r="I233" s="1"/>
      <c r="J233" s="265"/>
    </row>
    <row r="234" spans="1:10" ht="15.75" customHeight="1">
      <c r="A234" s="1"/>
      <c r="B234" s="301"/>
      <c r="C234" s="304"/>
      <c r="D234" s="301"/>
      <c r="E234" s="1"/>
      <c r="F234" s="304"/>
      <c r="G234" s="301"/>
      <c r="H234" s="313"/>
      <c r="I234" s="1"/>
      <c r="J234" s="265"/>
    </row>
    <row r="235" spans="1:10" ht="15.75" customHeight="1">
      <c r="A235" s="1"/>
      <c r="B235" s="301"/>
      <c r="C235" s="304"/>
      <c r="D235" s="301"/>
      <c r="E235" s="1"/>
      <c r="F235" s="304"/>
      <c r="G235" s="301"/>
      <c r="H235" s="313"/>
      <c r="I235" s="1"/>
      <c r="J235" s="265"/>
    </row>
    <row r="236" spans="1:10" ht="15.75" customHeight="1">
      <c r="A236" s="1"/>
      <c r="B236" s="301"/>
      <c r="C236" s="304"/>
      <c r="D236" s="301"/>
      <c r="E236" s="1"/>
      <c r="F236" s="304"/>
      <c r="G236" s="301"/>
      <c r="H236" s="313"/>
      <c r="I236" s="1"/>
      <c r="J236" s="265"/>
    </row>
    <row r="237" spans="1:10" ht="15.75" customHeight="1">
      <c r="A237" s="1"/>
      <c r="B237" s="301"/>
      <c r="C237" s="304"/>
      <c r="D237" s="301"/>
      <c r="E237" s="1"/>
      <c r="F237" s="304"/>
      <c r="G237" s="301"/>
      <c r="H237" s="313"/>
      <c r="I237" s="1"/>
      <c r="J237" s="265"/>
    </row>
    <row r="238" spans="1:10" ht="15.75" customHeight="1">
      <c r="A238" s="1"/>
      <c r="B238" s="301"/>
      <c r="C238" s="304"/>
      <c r="D238" s="301"/>
      <c r="E238" s="1"/>
      <c r="F238" s="304"/>
      <c r="G238" s="301"/>
      <c r="H238" s="313"/>
      <c r="I238" s="1"/>
      <c r="J238" s="265"/>
    </row>
    <row r="239" spans="1:10" ht="15.75" customHeight="1">
      <c r="A239" s="1"/>
      <c r="B239" s="301"/>
      <c r="C239" s="304"/>
      <c r="D239" s="301"/>
      <c r="E239" s="301"/>
      <c r="F239" s="304"/>
      <c r="G239" s="301"/>
      <c r="H239" s="313"/>
      <c r="I239" s="1"/>
      <c r="J239" s="265"/>
    </row>
    <row r="240" spans="1:10" ht="15.75" customHeight="1">
      <c r="A240" s="1"/>
      <c r="B240" s="301"/>
      <c r="C240" s="304"/>
      <c r="D240" s="301"/>
      <c r="E240" s="1"/>
      <c r="F240" s="304"/>
      <c r="G240" s="301"/>
      <c r="H240" s="313"/>
      <c r="I240" s="1"/>
      <c r="J240" s="265"/>
    </row>
    <row r="241" spans="1:10" ht="15.75" customHeight="1">
      <c r="A241" s="1"/>
      <c r="B241" s="301"/>
      <c r="C241" s="304"/>
      <c r="D241" s="301"/>
      <c r="E241" s="1"/>
      <c r="F241" s="304"/>
      <c r="G241" s="301"/>
      <c r="H241" s="313"/>
      <c r="I241" s="1"/>
      <c r="J241" s="265"/>
    </row>
    <row r="242" spans="1:10" ht="15.75" customHeight="1">
      <c r="A242" s="1"/>
      <c r="B242" s="301"/>
      <c r="C242" s="304"/>
      <c r="D242" s="301"/>
      <c r="E242" s="1"/>
      <c r="F242" s="304"/>
      <c r="G242" s="301"/>
      <c r="H242" s="313"/>
      <c r="I242" s="1"/>
      <c r="J242" s="265"/>
    </row>
    <row r="243" spans="1:10" ht="15.75" customHeight="1">
      <c r="A243" s="1"/>
      <c r="B243" s="301"/>
      <c r="C243" s="304"/>
      <c r="D243" s="301"/>
      <c r="E243" s="1"/>
      <c r="F243" s="304"/>
      <c r="G243" s="301"/>
      <c r="H243" s="313"/>
      <c r="I243" s="1"/>
      <c r="J243" s="265"/>
    </row>
    <row r="244" spans="1:10" ht="15.75" customHeight="1">
      <c r="A244" s="1"/>
      <c r="B244" s="301"/>
      <c r="C244" s="304"/>
      <c r="D244" s="301"/>
      <c r="E244" s="1"/>
      <c r="F244" s="304"/>
      <c r="G244" s="301"/>
      <c r="H244" s="313"/>
      <c r="I244" s="1"/>
      <c r="J244" s="265"/>
    </row>
    <row r="245" spans="1:10" ht="15.75" customHeight="1">
      <c r="A245" s="1"/>
      <c r="B245" s="301"/>
      <c r="C245" s="304"/>
      <c r="D245" s="301"/>
      <c r="E245" s="1"/>
      <c r="F245" s="304"/>
      <c r="G245" s="301"/>
      <c r="H245" s="313"/>
      <c r="I245" s="1"/>
      <c r="J245" s="265"/>
    </row>
    <row r="246" spans="1:10" ht="15.75" customHeight="1">
      <c r="A246" s="1"/>
      <c r="B246" s="301"/>
      <c r="C246" s="304"/>
      <c r="D246" s="301"/>
      <c r="E246" s="1"/>
      <c r="F246" s="304"/>
      <c r="G246" s="301"/>
      <c r="H246" s="313"/>
      <c r="I246" s="1"/>
      <c r="J246" s="265"/>
    </row>
    <row r="247" spans="1:10" ht="15.75" customHeight="1">
      <c r="A247" s="1"/>
      <c r="B247" s="301"/>
      <c r="C247" s="304"/>
      <c r="D247" s="301"/>
      <c r="E247" s="1"/>
      <c r="F247" s="304"/>
      <c r="G247" s="301"/>
      <c r="H247" s="313"/>
      <c r="I247" s="1"/>
      <c r="J247" s="265"/>
    </row>
    <row r="248" spans="1:10" ht="15.75" customHeight="1">
      <c r="A248" s="1"/>
      <c r="B248" s="301"/>
      <c r="C248" s="304"/>
      <c r="D248" s="301"/>
      <c r="E248" s="1"/>
      <c r="F248" s="304"/>
      <c r="G248" s="301"/>
      <c r="H248" s="313"/>
      <c r="I248" s="1"/>
      <c r="J248" s="265"/>
    </row>
    <row r="249" spans="1:10" ht="15.75" customHeight="1">
      <c r="A249" s="1"/>
      <c r="B249" s="301"/>
      <c r="C249" s="304"/>
      <c r="D249" s="301"/>
      <c r="E249" s="1"/>
      <c r="F249" s="304"/>
      <c r="G249" s="301"/>
      <c r="H249" s="313"/>
      <c r="I249" s="1"/>
      <c r="J249" s="265"/>
    </row>
    <row r="250" spans="1:10" ht="15.75" customHeight="1">
      <c r="A250" s="1"/>
      <c r="B250" s="301"/>
      <c r="C250" s="304"/>
      <c r="D250" s="301"/>
      <c r="E250" s="1"/>
      <c r="F250" s="304"/>
      <c r="G250" s="301"/>
      <c r="H250" s="313"/>
      <c r="I250" s="1"/>
      <c r="J250" s="265"/>
    </row>
    <row r="251" spans="1:10" ht="15.75" customHeight="1">
      <c r="A251" s="1"/>
      <c r="B251" s="301"/>
      <c r="C251" s="304"/>
      <c r="D251" s="301"/>
      <c r="E251" s="1"/>
      <c r="F251" s="304"/>
      <c r="G251" s="301"/>
      <c r="H251" s="313"/>
      <c r="I251" s="1"/>
      <c r="J251" s="265"/>
    </row>
    <row r="252" spans="1:10" ht="15.75" customHeight="1">
      <c r="A252" s="1"/>
      <c r="B252" s="301"/>
      <c r="C252" s="304"/>
      <c r="D252" s="301"/>
      <c r="E252" s="1"/>
      <c r="F252" s="304"/>
      <c r="G252" s="301"/>
      <c r="H252" s="313"/>
      <c r="I252" s="1"/>
      <c r="J252" s="265"/>
    </row>
    <row r="253" spans="1:10" ht="15.75" customHeight="1">
      <c r="A253" s="312"/>
      <c r="B253" s="301"/>
      <c r="C253" s="304"/>
      <c r="D253" s="301"/>
      <c r="E253" s="1"/>
      <c r="F253" s="304"/>
      <c r="G253" s="301"/>
      <c r="H253" s="313"/>
      <c r="I253" s="1"/>
      <c r="J253" s="265"/>
    </row>
    <row r="254" spans="1:10" ht="15.75" customHeight="1">
      <c r="A254" s="312"/>
      <c r="B254" s="301"/>
      <c r="C254" s="304"/>
      <c r="D254" s="301"/>
      <c r="E254" s="1"/>
      <c r="F254" s="304"/>
      <c r="G254" s="301"/>
      <c r="H254" s="313"/>
      <c r="I254" s="1"/>
      <c r="J254" s="265"/>
    </row>
    <row r="255" spans="1:10" ht="15.75" customHeight="1">
      <c r="A255" s="1"/>
      <c r="B255" s="301"/>
      <c r="C255" s="304"/>
      <c r="D255" s="301"/>
      <c r="E255" s="1"/>
      <c r="F255" s="304"/>
      <c r="G255" s="301"/>
      <c r="H255" s="313"/>
      <c r="I255" s="1"/>
      <c r="J255" s="265"/>
    </row>
    <row r="256" spans="1:10" ht="15.75" customHeight="1">
      <c r="A256" s="1"/>
      <c r="B256" s="301"/>
      <c r="C256" s="304"/>
      <c r="D256" s="301"/>
      <c r="E256" s="1"/>
      <c r="F256" s="304"/>
      <c r="G256" s="301"/>
      <c r="H256" s="313"/>
      <c r="I256" s="1"/>
      <c r="J256" s="265"/>
    </row>
    <row r="257" spans="1:10" ht="15.75" customHeight="1">
      <c r="A257" s="312"/>
      <c r="B257" s="301"/>
      <c r="C257" s="304"/>
      <c r="D257" s="301"/>
      <c r="E257" s="1"/>
      <c r="F257" s="304"/>
      <c r="G257" s="301"/>
      <c r="H257" s="313"/>
      <c r="I257" s="1"/>
      <c r="J257" s="265"/>
    </row>
    <row r="258" spans="1:10" ht="15.75" customHeight="1">
      <c r="A258" s="1"/>
      <c r="B258" s="301"/>
      <c r="C258" s="304"/>
      <c r="D258" s="301"/>
      <c r="E258" s="1"/>
      <c r="F258" s="304"/>
      <c r="G258" s="301"/>
      <c r="H258" s="313"/>
      <c r="I258" s="1"/>
      <c r="J258" s="265"/>
    </row>
    <row r="259" spans="1:10" ht="15.75" customHeight="1">
      <c r="A259" s="1"/>
      <c r="B259" s="301"/>
      <c r="C259" s="304"/>
      <c r="D259" s="301"/>
      <c r="E259" s="1"/>
      <c r="F259" s="304"/>
      <c r="G259" s="301"/>
      <c r="H259" s="313"/>
      <c r="I259" s="1"/>
      <c r="J259" s="265"/>
    </row>
    <row r="260" spans="1:10" ht="15.75" customHeight="1">
      <c r="A260" s="1"/>
      <c r="B260" s="301"/>
      <c r="C260" s="304"/>
      <c r="D260" s="301"/>
      <c r="E260" s="1"/>
      <c r="F260" s="304"/>
      <c r="G260" s="301"/>
      <c r="H260" s="313"/>
      <c r="I260" s="1"/>
      <c r="J260" s="265"/>
    </row>
    <row r="261" spans="1:10" ht="15.75" customHeight="1">
      <c r="A261" s="1"/>
      <c r="B261" s="301"/>
      <c r="C261" s="304"/>
      <c r="D261" s="301"/>
      <c r="E261" s="1"/>
      <c r="F261" s="314"/>
      <c r="G261" s="1"/>
      <c r="H261" s="313"/>
      <c r="I261" s="1"/>
      <c r="J261" s="265"/>
    </row>
    <row r="262" spans="1:10" ht="15.75" customHeight="1">
      <c r="A262" s="303"/>
      <c r="B262" s="303"/>
      <c r="C262" s="303"/>
      <c r="D262" s="303"/>
      <c r="E262" s="303"/>
      <c r="F262" s="303"/>
      <c r="G262" s="303"/>
      <c r="H262" s="303"/>
      <c r="I262" s="303"/>
      <c r="J262" s="265"/>
    </row>
    <row r="263" spans="1:10" ht="15.75" customHeight="1">
      <c r="A263" s="303"/>
      <c r="B263" s="303"/>
      <c r="C263" s="303"/>
      <c r="D263" s="303"/>
      <c r="E263" s="303"/>
      <c r="F263" s="303"/>
      <c r="G263" s="303"/>
      <c r="H263" s="303"/>
      <c r="I263" s="303"/>
      <c r="J263" s="265"/>
    </row>
    <row r="264" spans="1:10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265"/>
    </row>
    <row r="265" spans="1:10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265"/>
    </row>
    <row r="266" spans="1:10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265"/>
    </row>
    <row r="267" spans="1:10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265"/>
    </row>
    <row r="268" spans="1:10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265"/>
    </row>
    <row r="269" spans="1:1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265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5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5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5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5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5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5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5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5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5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5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5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5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5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5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5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65"/>
    </row>
    <row r="286" spans="1:10" ht="15.75" customHeight="1"/>
    <row r="287" spans="1:10" ht="15.75" customHeight="1"/>
    <row r="288" spans="1:10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17">
    <mergeCell ref="A175:A176"/>
    <mergeCell ref="B175:B176"/>
    <mergeCell ref="E175:E176"/>
    <mergeCell ref="E179:E180"/>
    <mergeCell ref="I218:I220"/>
    <mergeCell ref="C175:C176"/>
    <mergeCell ref="D175:D176"/>
    <mergeCell ref="A178:D178"/>
    <mergeCell ref="A179:A180"/>
    <mergeCell ref="B179:B180"/>
    <mergeCell ref="C179:C180"/>
    <mergeCell ref="D179:D180"/>
    <mergeCell ref="A2:K2"/>
    <mergeCell ref="A36:G36"/>
    <mergeCell ref="A41:G41"/>
    <mergeCell ref="F72:H72"/>
    <mergeCell ref="A126:H126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Y1003"/>
  <sheetViews>
    <sheetView workbookViewId="0"/>
  </sheetViews>
  <sheetFormatPr defaultColWidth="14.42578125" defaultRowHeight="15" customHeight="1"/>
  <cols>
    <col min="1" max="1" width="50.28515625" customWidth="1"/>
    <col min="2" max="2" width="16.8554687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8.140625" customWidth="1"/>
    <col min="12" max="12" width="13.28515625" customWidth="1"/>
    <col min="13" max="26" width="8.85546875" customWidth="1"/>
  </cols>
  <sheetData>
    <row r="2" spans="1:12" ht="24">
      <c r="A2" s="521" t="s">
        <v>0</v>
      </c>
      <c r="B2" s="522"/>
      <c r="C2" s="522"/>
      <c r="D2" s="522"/>
      <c r="E2" s="522"/>
      <c r="F2" s="522"/>
      <c r="G2" s="522"/>
      <c r="H2" s="522"/>
      <c r="I2" s="522"/>
      <c r="J2" s="522"/>
      <c r="K2" s="522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1529</v>
      </c>
      <c r="B4" s="19" t="s">
        <v>14</v>
      </c>
      <c r="C4" s="11">
        <v>1</v>
      </c>
      <c r="D4" s="12">
        <v>0</v>
      </c>
      <c r="E4" s="13"/>
      <c r="F4" s="14"/>
      <c r="G4" s="12">
        <f t="shared" ref="G4:G33" si="0">D4+E4-F4</f>
        <v>0</v>
      </c>
      <c r="H4" s="14">
        <v>1</v>
      </c>
      <c r="I4" s="15">
        <f t="shared" ref="I4:I33" si="1">C4*G4*H4</f>
        <v>0</v>
      </c>
      <c r="J4" s="16">
        <v>0</v>
      </c>
      <c r="K4" s="17">
        <v>190</v>
      </c>
      <c r="L4" s="17">
        <f t="shared" ref="L4:L33" si="2">J4*K4</f>
        <v>0</v>
      </c>
    </row>
    <row r="5" spans="1:12">
      <c r="A5" s="9" t="s">
        <v>1530</v>
      </c>
      <c r="B5" s="19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1531</v>
      </c>
      <c r="B6" s="19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1532</v>
      </c>
      <c r="B7" s="19" t="s">
        <v>16</v>
      </c>
      <c r="C7" s="11">
        <v>1</v>
      </c>
      <c r="D7" s="12">
        <v>0</v>
      </c>
      <c r="E7" s="13"/>
      <c r="F7" s="14"/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1533</v>
      </c>
      <c r="B8" s="19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1534</v>
      </c>
      <c r="B9" s="19" t="s">
        <v>16</v>
      </c>
      <c r="C9" s="11">
        <v>0.5</v>
      </c>
      <c r="D9" s="12">
        <v>640</v>
      </c>
      <c r="E9" s="13"/>
      <c r="F9" s="14"/>
      <c r="G9" s="12">
        <f t="shared" si="0"/>
        <v>640</v>
      </c>
      <c r="H9" s="14">
        <v>10</v>
      </c>
      <c r="I9" s="15">
        <f t="shared" si="1"/>
        <v>3200</v>
      </c>
      <c r="J9" s="16">
        <f t="shared" si="3"/>
        <v>6400</v>
      </c>
      <c r="K9" s="17">
        <v>87.5</v>
      </c>
      <c r="L9" s="17">
        <f t="shared" si="2"/>
        <v>560000</v>
      </c>
    </row>
    <row r="10" spans="1:12">
      <c r="A10" s="9" t="s">
        <v>1535</v>
      </c>
      <c r="B10" s="19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1536</v>
      </c>
      <c r="B11" s="19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1537</v>
      </c>
      <c r="B12" s="19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1538</v>
      </c>
      <c r="B13" s="19" t="s">
        <v>16</v>
      </c>
      <c r="C13" s="11">
        <v>1</v>
      </c>
      <c r="D13" s="12">
        <v>0</v>
      </c>
      <c r="E13" s="13"/>
      <c r="F13" s="14"/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1539</v>
      </c>
      <c r="B14" s="19" t="s">
        <v>26</v>
      </c>
      <c r="C14" s="11">
        <v>0.2</v>
      </c>
      <c r="D14" s="12">
        <v>480</v>
      </c>
      <c r="E14" s="13">
        <v>160</v>
      </c>
      <c r="F14" s="14">
        <v>240</v>
      </c>
      <c r="G14" s="12">
        <f t="shared" si="0"/>
        <v>400</v>
      </c>
      <c r="H14" s="14">
        <v>18</v>
      </c>
      <c r="I14" s="15">
        <f t="shared" si="1"/>
        <v>1440</v>
      </c>
      <c r="J14" s="16">
        <f t="shared" si="4"/>
        <v>7200</v>
      </c>
      <c r="K14" s="17">
        <v>68</v>
      </c>
      <c r="L14" s="17">
        <f t="shared" si="2"/>
        <v>489600</v>
      </c>
    </row>
    <row r="15" spans="1:12">
      <c r="A15" s="9" t="s">
        <v>1540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90">
        <v>0</v>
      </c>
      <c r="L15" s="17">
        <f t="shared" si="2"/>
        <v>0</v>
      </c>
    </row>
    <row r="16" spans="1:12" ht="17.25" customHeight="1">
      <c r="A16" s="21" t="s">
        <v>1541</v>
      </c>
      <c r="B16" s="19" t="s">
        <v>26</v>
      </c>
      <c r="C16" s="11">
        <v>0.2</v>
      </c>
      <c r="D16" s="12">
        <v>144</v>
      </c>
      <c r="E16" s="22">
        <v>137</v>
      </c>
      <c r="F16" s="14">
        <v>144</v>
      </c>
      <c r="G16" s="12">
        <f t="shared" si="0"/>
        <v>137</v>
      </c>
      <c r="H16" s="14">
        <v>18</v>
      </c>
      <c r="I16" s="15">
        <f t="shared" si="1"/>
        <v>493.20000000000005</v>
      </c>
      <c r="J16" s="16">
        <f t="shared" ref="J16:J19" si="5">H16*G16</f>
        <v>2466</v>
      </c>
      <c r="K16" s="17">
        <v>70</v>
      </c>
      <c r="L16" s="17">
        <f t="shared" si="2"/>
        <v>172620</v>
      </c>
    </row>
    <row r="17" spans="1:12">
      <c r="A17" s="21" t="s">
        <v>1542</v>
      </c>
      <c r="B17" s="19" t="s">
        <v>26</v>
      </c>
      <c r="C17" s="11">
        <v>0.2</v>
      </c>
      <c r="D17" s="12">
        <v>480</v>
      </c>
      <c r="E17" s="22">
        <v>80</v>
      </c>
      <c r="F17" s="14">
        <v>240</v>
      </c>
      <c r="G17" s="12">
        <f t="shared" si="0"/>
        <v>320</v>
      </c>
      <c r="H17" s="14">
        <v>18</v>
      </c>
      <c r="I17" s="15">
        <f t="shared" si="1"/>
        <v>1152</v>
      </c>
      <c r="J17" s="16">
        <f t="shared" si="5"/>
        <v>5760</v>
      </c>
      <c r="K17" s="17">
        <v>94.1</v>
      </c>
      <c r="L17" s="17">
        <f t="shared" si="2"/>
        <v>542016</v>
      </c>
    </row>
    <row r="18" spans="1:12">
      <c r="A18" s="9" t="s">
        <v>1543</v>
      </c>
      <c r="B18" s="19" t="s">
        <v>26</v>
      </c>
      <c r="C18" s="11">
        <v>0.2</v>
      </c>
      <c r="D18" s="23">
        <v>124</v>
      </c>
      <c r="E18" s="13">
        <v>91</v>
      </c>
      <c r="F18" s="14">
        <v>124</v>
      </c>
      <c r="G18" s="12">
        <f t="shared" si="0"/>
        <v>91</v>
      </c>
      <c r="H18" s="14">
        <v>18</v>
      </c>
      <c r="I18" s="15">
        <f t="shared" si="1"/>
        <v>327.59999999999997</v>
      </c>
      <c r="J18" s="16">
        <f t="shared" si="5"/>
        <v>1638</v>
      </c>
      <c r="K18" s="17">
        <v>70</v>
      </c>
      <c r="L18" s="17">
        <f t="shared" si="2"/>
        <v>114660</v>
      </c>
    </row>
    <row r="19" spans="1:12">
      <c r="A19" s="9" t="s">
        <v>31</v>
      </c>
      <c r="B19" s="10"/>
      <c r="C19" s="11">
        <v>1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1544</v>
      </c>
      <c r="B20" s="19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3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1545</v>
      </c>
      <c r="B21" s="19" t="s">
        <v>34</v>
      </c>
      <c r="C21" s="11">
        <v>0.11</v>
      </c>
      <c r="D21" s="12">
        <v>49</v>
      </c>
      <c r="E21" s="13"/>
      <c r="F21" s="14"/>
      <c r="G21" s="12">
        <f t="shared" si="0"/>
        <v>49</v>
      </c>
      <c r="H21" s="14">
        <v>10</v>
      </c>
      <c r="I21" s="15">
        <f t="shared" si="1"/>
        <v>53.9</v>
      </c>
      <c r="J21" s="16">
        <f t="shared" si="6"/>
        <v>490</v>
      </c>
      <c r="K21" s="17">
        <v>39</v>
      </c>
      <c r="L21" s="17">
        <f t="shared" si="2"/>
        <v>19110</v>
      </c>
    </row>
    <row r="22" spans="1:12" ht="15.75" customHeight="1">
      <c r="A22" s="9" t="s">
        <v>1546</v>
      </c>
      <c r="B22" s="19" t="s">
        <v>34</v>
      </c>
      <c r="C22" s="11">
        <v>0.11</v>
      </c>
      <c r="D22" s="12">
        <v>45</v>
      </c>
      <c r="E22" s="13"/>
      <c r="F22" s="14"/>
      <c r="G22" s="12">
        <f t="shared" si="0"/>
        <v>45</v>
      </c>
      <c r="H22" s="14">
        <v>10</v>
      </c>
      <c r="I22" s="15">
        <f t="shared" si="1"/>
        <v>49.5</v>
      </c>
      <c r="J22" s="16">
        <f t="shared" si="6"/>
        <v>450</v>
      </c>
      <c r="K22" s="17">
        <v>39</v>
      </c>
      <c r="L22" s="17">
        <f t="shared" si="2"/>
        <v>17550</v>
      </c>
    </row>
    <row r="23" spans="1:12" ht="15.75" customHeight="1">
      <c r="A23" s="9" t="s">
        <v>1547</v>
      </c>
      <c r="B23" s="19" t="s">
        <v>34</v>
      </c>
      <c r="C23" s="11">
        <v>0.11</v>
      </c>
      <c r="D23" s="12">
        <v>38</v>
      </c>
      <c r="E23" s="13"/>
      <c r="F23" s="14"/>
      <c r="G23" s="12">
        <f t="shared" si="0"/>
        <v>38</v>
      </c>
      <c r="H23" s="14">
        <v>10</v>
      </c>
      <c r="I23" s="15">
        <f t="shared" si="1"/>
        <v>41.8</v>
      </c>
      <c r="J23" s="16">
        <f t="shared" si="6"/>
        <v>380</v>
      </c>
      <c r="K23" s="17">
        <v>39</v>
      </c>
      <c r="L23" s="17">
        <f t="shared" si="2"/>
        <v>14820</v>
      </c>
    </row>
    <row r="24" spans="1:12" ht="15.75" customHeight="1">
      <c r="A24" s="9" t="s">
        <v>1548</v>
      </c>
      <c r="B24" s="19" t="s">
        <v>34</v>
      </c>
      <c r="C24" s="11">
        <v>0.11</v>
      </c>
      <c r="D24" s="12">
        <v>24</v>
      </c>
      <c r="E24" s="13"/>
      <c r="F24" s="14"/>
      <c r="G24" s="12">
        <f t="shared" si="0"/>
        <v>24</v>
      </c>
      <c r="H24" s="14">
        <v>10</v>
      </c>
      <c r="I24" s="15">
        <f t="shared" si="1"/>
        <v>26.400000000000002</v>
      </c>
      <c r="J24" s="16">
        <f t="shared" si="6"/>
        <v>240</v>
      </c>
      <c r="K24" s="17">
        <v>39</v>
      </c>
      <c r="L24" s="17">
        <f t="shared" si="2"/>
        <v>9360</v>
      </c>
    </row>
    <row r="25" spans="1:12" ht="15.75" customHeight="1">
      <c r="A25" s="146" t="s">
        <v>1549</v>
      </c>
      <c r="B25" s="19" t="s">
        <v>34</v>
      </c>
      <c r="C25" s="11">
        <v>0.1</v>
      </c>
      <c r="D25" s="12">
        <v>0</v>
      </c>
      <c r="E25" s="14"/>
      <c r="F25" s="14"/>
      <c r="G25" s="12">
        <f t="shared" si="0"/>
        <v>0</v>
      </c>
      <c r="H25" s="14">
        <v>12</v>
      </c>
      <c r="I25" s="15">
        <f t="shared" si="1"/>
        <v>0</v>
      </c>
      <c r="J25" s="16">
        <f t="shared" si="6"/>
        <v>0</v>
      </c>
      <c r="K25" s="17">
        <v>32.5</v>
      </c>
      <c r="L25" s="17">
        <f t="shared" si="2"/>
        <v>0</v>
      </c>
    </row>
    <row r="26" spans="1:12" ht="15.75" customHeight="1">
      <c r="A26" s="146" t="s">
        <v>1550</v>
      </c>
      <c r="B26" s="19" t="s">
        <v>34</v>
      </c>
      <c r="C26" s="11">
        <v>0.1</v>
      </c>
      <c r="D26" s="12">
        <v>0</v>
      </c>
      <c r="E26" s="14"/>
      <c r="F26" s="14"/>
      <c r="G26" s="12">
        <f t="shared" si="0"/>
        <v>0</v>
      </c>
      <c r="H26" s="14">
        <v>12</v>
      </c>
      <c r="I26" s="15">
        <f t="shared" si="1"/>
        <v>0</v>
      </c>
      <c r="J26" s="16">
        <f t="shared" si="6"/>
        <v>0</v>
      </c>
      <c r="K26" s="17">
        <v>32.5</v>
      </c>
      <c r="L26" s="17">
        <f t="shared" si="2"/>
        <v>0</v>
      </c>
    </row>
    <row r="27" spans="1:12" ht="15.75" customHeight="1">
      <c r="A27" s="146" t="s">
        <v>1551</v>
      </c>
      <c r="B27" s="19" t="s">
        <v>34</v>
      </c>
      <c r="C27" s="11">
        <v>0.1</v>
      </c>
      <c r="D27" s="12">
        <v>576</v>
      </c>
      <c r="E27" s="14"/>
      <c r="F27" s="14"/>
      <c r="G27" s="12">
        <f t="shared" si="0"/>
        <v>576</v>
      </c>
      <c r="H27" s="14">
        <v>12</v>
      </c>
      <c r="I27" s="15">
        <f t="shared" si="1"/>
        <v>691.2</v>
      </c>
      <c r="J27" s="16">
        <f t="shared" si="6"/>
        <v>6912</v>
      </c>
      <c r="K27" s="17">
        <v>32.5</v>
      </c>
      <c r="L27" s="17">
        <f t="shared" si="2"/>
        <v>224640</v>
      </c>
    </row>
    <row r="28" spans="1:12" ht="15.75" customHeight="1">
      <c r="A28" s="146" t="s">
        <v>1552</v>
      </c>
      <c r="B28" s="19" t="s">
        <v>34</v>
      </c>
      <c r="C28" s="11">
        <v>0.1</v>
      </c>
      <c r="D28" s="12">
        <v>864</v>
      </c>
      <c r="E28" s="14"/>
      <c r="F28" s="14">
        <v>288</v>
      </c>
      <c r="G28" s="12">
        <f t="shared" si="0"/>
        <v>576</v>
      </c>
      <c r="H28" s="14">
        <v>12</v>
      </c>
      <c r="I28" s="15">
        <f t="shared" si="1"/>
        <v>691.2</v>
      </c>
      <c r="J28" s="16">
        <f t="shared" si="6"/>
        <v>6912</v>
      </c>
      <c r="K28" s="17">
        <v>32.5</v>
      </c>
      <c r="L28" s="17">
        <f t="shared" si="2"/>
        <v>224640</v>
      </c>
    </row>
    <row r="29" spans="1:12" ht="15.75" customHeight="1">
      <c r="A29" s="146" t="s">
        <v>1553</v>
      </c>
      <c r="B29" s="19" t="s">
        <v>34</v>
      </c>
      <c r="C29" s="11">
        <v>0.1</v>
      </c>
      <c r="D29" s="12">
        <v>0</v>
      </c>
      <c r="E29" s="14"/>
      <c r="F29" s="14"/>
      <c r="G29" s="12">
        <f t="shared" si="0"/>
        <v>0</v>
      </c>
      <c r="H29" s="14">
        <v>12</v>
      </c>
      <c r="I29" s="15">
        <f t="shared" si="1"/>
        <v>0</v>
      </c>
      <c r="J29" s="16">
        <f t="shared" si="6"/>
        <v>0</v>
      </c>
      <c r="K29" s="17">
        <v>34</v>
      </c>
      <c r="L29" s="17">
        <f t="shared" si="2"/>
        <v>0</v>
      </c>
    </row>
    <row r="30" spans="1:12" ht="15.75" customHeight="1">
      <c r="A30" s="146" t="s">
        <v>1554</v>
      </c>
      <c r="B30" s="19" t="s">
        <v>34</v>
      </c>
      <c r="C30" s="11">
        <v>0.1</v>
      </c>
      <c r="D30" s="12">
        <v>0</v>
      </c>
      <c r="E30" s="14"/>
      <c r="F30" s="14"/>
      <c r="G30" s="12">
        <f t="shared" si="0"/>
        <v>0</v>
      </c>
      <c r="H30" s="14">
        <v>12</v>
      </c>
      <c r="I30" s="15">
        <f t="shared" si="1"/>
        <v>0</v>
      </c>
      <c r="J30" s="16">
        <f t="shared" si="6"/>
        <v>0</v>
      </c>
      <c r="K30" s="17">
        <v>34</v>
      </c>
      <c r="L30" s="17">
        <f t="shared" si="2"/>
        <v>0</v>
      </c>
    </row>
    <row r="31" spans="1:12" ht="15.75" customHeight="1">
      <c r="A31" s="146" t="s">
        <v>1555</v>
      </c>
      <c r="B31" s="19" t="s">
        <v>34</v>
      </c>
      <c r="C31" s="11">
        <v>0.1</v>
      </c>
      <c r="D31" s="12">
        <v>0</v>
      </c>
      <c r="E31" s="14"/>
      <c r="F31" s="14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6" t="s">
        <v>1556</v>
      </c>
      <c r="B32" s="19" t="s">
        <v>34</v>
      </c>
      <c r="C32" s="11">
        <v>0.1</v>
      </c>
      <c r="D32" s="12">
        <v>0</v>
      </c>
      <c r="E32" s="14"/>
      <c r="F32" s="14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146" t="s">
        <v>647</v>
      </c>
      <c r="B33" s="19" t="s">
        <v>26</v>
      </c>
      <c r="C33" s="11">
        <v>0.2</v>
      </c>
      <c r="D33" s="12">
        <v>80</v>
      </c>
      <c r="E33" s="14"/>
      <c r="F33" s="14"/>
      <c r="G33" s="12">
        <f t="shared" si="0"/>
        <v>80</v>
      </c>
      <c r="H33" s="14">
        <v>18</v>
      </c>
      <c r="I33" s="15">
        <f t="shared" si="1"/>
        <v>288</v>
      </c>
      <c r="J33" s="16">
        <f t="shared" si="6"/>
        <v>1440</v>
      </c>
      <c r="K33" s="17">
        <v>94.1</v>
      </c>
      <c r="L33" s="17">
        <f t="shared" si="2"/>
        <v>135504</v>
      </c>
    </row>
    <row r="34" spans="1:12" ht="15.75" customHeight="1">
      <c r="A34" s="25"/>
      <c r="B34" s="258"/>
      <c r="C34" s="26">
        <f t="shared" ref="C34:G34" si="7">SUM(C4:C33)</f>
        <v>13.439999999999991</v>
      </c>
      <c r="D34" s="27">
        <f t="shared" si="7"/>
        <v>3544</v>
      </c>
      <c r="E34" s="27">
        <f t="shared" si="7"/>
        <v>468</v>
      </c>
      <c r="F34" s="27">
        <f t="shared" si="7"/>
        <v>1036</v>
      </c>
      <c r="G34" s="27">
        <f t="shared" si="7"/>
        <v>2976</v>
      </c>
      <c r="H34" s="28"/>
      <c r="I34" s="29">
        <f t="shared" ref="I34:J34" si="8">SUM(I4:I33)</f>
        <v>8454.7999999999993</v>
      </c>
      <c r="J34" s="30">
        <f t="shared" si="8"/>
        <v>40288</v>
      </c>
      <c r="K34" s="31"/>
      <c r="L34" s="32">
        <f>SUM(L4:L33)</f>
        <v>2524520</v>
      </c>
    </row>
    <row r="35" spans="1:12" ht="15.75" customHeight="1"/>
    <row r="36" spans="1:12" ht="15.75" customHeight="1">
      <c r="A36" s="523" t="s">
        <v>39</v>
      </c>
      <c r="B36" s="524"/>
      <c r="C36" s="524"/>
      <c r="D36" s="524"/>
      <c r="E36" s="524"/>
      <c r="F36" s="524"/>
      <c r="G36" s="525"/>
    </row>
    <row r="37" spans="1:12" ht="15.75" customHeight="1">
      <c r="A37" s="33" t="s">
        <v>40</v>
      </c>
      <c r="B37" s="34" t="s">
        <v>1</v>
      </c>
      <c r="C37" s="5" t="s">
        <v>41</v>
      </c>
      <c r="D37" s="35" t="s">
        <v>42</v>
      </c>
      <c r="E37" s="36" t="s">
        <v>43</v>
      </c>
      <c r="F37" s="5" t="s">
        <v>44</v>
      </c>
      <c r="G37" s="37" t="s">
        <v>45</v>
      </c>
    </row>
    <row r="38" spans="1:12" ht="15.75" customHeight="1">
      <c r="A38" s="38" t="s">
        <v>46</v>
      </c>
      <c r="B38" s="39" t="s">
        <v>47</v>
      </c>
      <c r="C38" s="15">
        <v>0</v>
      </c>
      <c r="D38" s="15">
        <v>0</v>
      </c>
      <c r="E38" s="15">
        <v>0</v>
      </c>
      <c r="F38" s="15">
        <f t="shared" ref="F38:F39" si="9">C38+D38-E38</f>
        <v>0</v>
      </c>
      <c r="G38" s="40">
        <f>C38</f>
        <v>0</v>
      </c>
    </row>
    <row r="39" spans="1:12" ht="15.75" customHeight="1">
      <c r="A39" s="33" t="s">
        <v>48</v>
      </c>
      <c r="B39" s="41" t="s">
        <v>49</v>
      </c>
      <c r="C39" s="15">
        <v>7000</v>
      </c>
      <c r="D39" s="15"/>
      <c r="E39" s="15"/>
      <c r="F39" s="15">
        <f t="shared" si="9"/>
        <v>7000</v>
      </c>
      <c r="G39" s="40">
        <v>0</v>
      </c>
    </row>
    <row r="40" spans="1:12" ht="15.75" customHeight="1">
      <c r="A40" s="327"/>
      <c r="B40" s="327"/>
      <c r="C40" s="327"/>
      <c r="D40" s="327"/>
      <c r="E40" s="327"/>
      <c r="F40" s="327"/>
      <c r="G40" s="327"/>
    </row>
    <row r="41" spans="1:12" ht="15.75" customHeight="1">
      <c r="A41" s="526" t="s">
        <v>50</v>
      </c>
      <c r="B41" s="527"/>
      <c r="C41" s="527"/>
      <c r="D41" s="527"/>
      <c r="E41" s="527"/>
      <c r="F41" s="527"/>
      <c r="G41" s="528"/>
    </row>
    <row r="42" spans="1:12" ht="15.75" customHeight="1">
      <c r="A42" s="259"/>
      <c r="B42" s="44" t="s">
        <v>51</v>
      </c>
      <c r="C42" s="45" t="s">
        <v>52</v>
      </c>
      <c r="D42" s="46" t="s">
        <v>53</v>
      </c>
      <c r="E42" s="46" t="s">
        <v>54</v>
      </c>
      <c r="F42" s="47" t="s">
        <v>11</v>
      </c>
      <c r="G42" s="48" t="s">
        <v>55</v>
      </c>
    </row>
    <row r="43" spans="1:12" ht="15.75" customHeight="1">
      <c r="A43" s="49" t="s">
        <v>56</v>
      </c>
      <c r="B43" s="53">
        <v>0</v>
      </c>
      <c r="C43" s="51"/>
      <c r="D43" s="52"/>
      <c r="E43" s="53">
        <v>0</v>
      </c>
      <c r="F43" s="54">
        <v>196</v>
      </c>
      <c r="G43" s="55">
        <f t="shared" ref="G43:G69" si="10">E43*F43</f>
        <v>0</v>
      </c>
    </row>
    <row r="44" spans="1:12" ht="15.75" customHeight="1">
      <c r="A44" s="49" t="s">
        <v>1557</v>
      </c>
      <c r="B44" s="53">
        <v>637</v>
      </c>
      <c r="C44" s="51"/>
      <c r="D44" s="52">
        <v>400</v>
      </c>
      <c r="E44" s="53">
        <f t="shared" ref="E44:E69" si="11">B44+C44-D44</f>
        <v>237</v>
      </c>
      <c r="F44" s="54">
        <v>196</v>
      </c>
      <c r="G44" s="55">
        <f t="shared" si="10"/>
        <v>46452</v>
      </c>
    </row>
    <row r="45" spans="1:12" ht="15.75" customHeight="1">
      <c r="A45" s="49" t="s">
        <v>1558</v>
      </c>
      <c r="B45" s="53">
        <v>220</v>
      </c>
      <c r="C45" s="51"/>
      <c r="D45" s="52">
        <v>20</v>
      </c>
      <c r="E45" s="53">
        <f t="shared" si="11"/>
        <v>200</v>
      </c>
      <c r="F45" s="54">
        <v>196</v>
      </c>
      <c r="G45" s="55">
        <f t="shared" si="10"/>
        <v>39200</v>
      </c>
    </row>
    <row r="46" spans="1:12" ht="15.75" customHeight="1">
      <c r="A46" s="49" t="s">
        <v>1559</v>
      </c>
      <c r="B46" s="53">
        <v>19.399999999999949</v>
      </c>
      <c r="C46" s="51">
        <v>50</v>
      </c>
      <c r="D46" s="52"/>
      <c r="E46" s="53">
        <f t="shared" si="11"/>
        <v>69.399999999999949</v>
      </c>
      <c r="F46" s="54">
        <v>196</v>
      </c>
      <c r="G46" s="55">
        <f t="shared" si="10"/>
        <v>13602.399999999991</v>
      </c>
    </row>
    <row r="47" spans="1:12" ht="15.75" customHeight="1">
      <c r="A47" s="49" t="s">
        <v>1560</v>
      </c>
      <c r="B47" s="53">
        <v>118</v>
      </c>
      <c r="C47" s="51">
        <v>200</v>
      </c>
      <c r="D47" s="52">
        <v>33</v>
      </c>
      <c r="E47" s="53">
        <f t="shared" si="11"/>
        <v>285</v>
      </c>
      <c r="F47" s="54">
        <v>196</v>
      </c>
      <c r="G47" s="55">
        <f t="shared" si="10"/>
        <v>55860</v>
      </c>
    </row>
    <row r="48" spans="1:12" ht="15.75" customHeight="1">
      <c r="A48" s="49" t="s">
        <v>1561</v>
      </c>
      <c r="B48" s="53">
        <v>92.6</v>
      </c>
      <c r="C48" s="51">
        <v>150</v>
      </c>
      <c r="D48" s="52">
        <v>40</v>
      </c>
      <c r="E48" s="53">
        <f t="shared" si="11"/>
        <v>202.6</v>
      </c>
      <c r="F48" s="54">
        <v>196</v>
      </c>
      <c r="G48" s="55">
        <f t="shared" si="10"/>
        <v>39709.599999999999</v>
      </c>
    </row>
    <row r="49" spans="1:7" ht="15.75" customHeight="1">
      <c r="A49" s="86" t="s">
        <v>1562</v>
      </c>
      <c r="B49" s="90">
        <v>0</v>
      </c>
      <c r="C49" s="88">
        <v>334</v>
      </c>
      <c r="D49" s="89">
        <v>180</v>
      </c>
      <c r="E49" s="90">
        <f t="shared" si="11"/>
        <v>154</v>
      </c>
      <c r="F49" s="91">
        <v>140</v>
      </c>
      <c r="G49" s="92">
        <f t="shared" si="10"/>
        <v>21560</v>
      </c>
    </row>
    <row r="50" spans="1:7" ht="15.75" customHeight="1">
      <c r="A50" s="86" t="s">
        <v>1563</v>
      </c>
      <c r="B50" s="90">
        <v>394.4</v>
      </c>
      <c r="C50" s="88"/>
      <c r="D50" s="89">
        <v>40</v>
      </c>
      <c r="E50" s="90">
        <f t="shared" si="11"/>
        <v>354.4</v>
      </c>
      <c r="F50" s="91">
        <v>140</v>
      </c>
      <c r="G50" s="92">
        <f t="shared" si="10"/>
        <v>49616</v>
      </c>
    </row>
    <row r="51" spans="1:7" ht="15.75" customHeight="1">
      <c r="A51" s="86" t="s">
        <v>1564</v>
      </c>
      <c r="B51" s="90">
        <v>25.9</v>
      </c>
      <c r="C51" s="88"/>
      <c r="D51" s="89"/>
      <c r="E51" s="90">
        <f t="shared" si="11"/>
        <v>25.9</v>
      </c>
      <c r="F51" s="91">
        <v>140</v>
      </c>
      <c r="G51" s="92">
        <f t="shared" si="10"/>
        <v>3626</v>
      </c>
    </row>
    <row r="52" spans="1:7" ht="15.75" customHeight="1">
      <c r="A52" s="100" t="s">
        <v>1565</v>
      </c>
      <c r="B52" s="104">
        <v>742</v>
      </c>
      <c r="C52" s="102"/>
      <c r="D52" s="103">
        <v>283.3</v>
      </c>
      <c r="E52" s="104">
        <f t="shared" si="11"/>
        <v>458.7</v>
      </c>
      <c r="F52" s="105">
        <v>140</v>
      </c>
      <c r="G52" s="106">
        <f t="shared" si="10"/>
        <v>64218</v>
      </c>
    </row>
    <row r="53" spans="1:7" ht="36" customHeight="1">
      <c r="A53" s="71" t="s">
        <v>1566</v>
      </c>
      <c r="B53" s="75">
        <v>0</v>
      </c>
      <c r="C53" s="73"/>
      <c r="D53" s="74"/>
      <c r="E53" s="75">
        <f t="shared" si="11"/>
        <v>0</v>
      </c>
      <c r="F53" s="76">
        <v>140</v>
      </c>
      <c r="G53" s="77">
        <f t="shared" si="10"/>
        <v>0</v>
      </c>
    </row>
    <row r="54" spans="1:7" ht="30.75" customHeight="1">
      <c r="A54" s="78" t="s">
        <v>1567</v>
      </c>
      <c r="B54" s="75">
        <v>85.300000000000011</v>
      </c>
      <c r="C54" s="73">
        <v>534</v>
      </c>
      <c r="D54" s="74">
        <v>187.5</v>
      </c>
      <c r="E54" s="75">
        <f t="shared" si="11"/>
        <v>431.79999999999995</v>
      </c>
      <c r="F54" s="76">
        <v>140</v>
      </c>
      <c r="G54" s="77">
        <f t="shared" si="10"/>
        <v>60451.999999999993</v>
      </c>
    </row>
    <row r="55" spans="1:7" ht="30.75" customHeight="1">
      <c r="A55" s="79" t="s">
        <v>1568</v>
      </c>
      <c r="B55" s="83">
        <v>230.00000000000023</v>
      </c>
      <c r="C55" s="81">
        <v>309</v>
      </c>
      <c r="D55" s="82">
        <v>60</v>
      </c>
      <c r="E55" s="83">
        <f t="shared" si="11"/>
        <v>479.00000000000023</v>
      </c>
      <c r="F55" s="84">
        <v>140</v>
      </c>
      <c r="G55" s="85">
        <f t="shared" si="10"/>
        <v>67060.000000000029</v>
      </c>
    </row>
    <row r="56" spans="1:7" ht="15.75" customHeight="1">
      <c r="A56" s="63" t="s">
        <v>1569</v>
      </c>
      <c r="B56" s="315">
        <v>1056.3000000000002</v>
      </c>
      <c r="C56" s="65"/>
      <c r="D56" s="66">
        <v>62.4</v>
      </c>
      <c r="E56" s="67">
        <f t="shared" si="11"/>
        <v>993.9000000000002</v>
      </c>
      <c r="F56" s="68">
        <v>140</v>
      </c>
      <c r="G56" s="69">
        <f t="shared" si="10"/>
        <v>139146.00000000003</v>
      </c>
    </row>
    <row r="57" spans="1:7" ht="15.75" customHeight="1">
      <c r="A57" s="63" t="s">
        <v>1570</v>
      </c>
      <c r="B57" s="315">
        <v>0</v>
      </c>
      <c r="C57" s="65"/>
      <c r="D57" s="66"/>
      <c r="E57" s="67">
        <f t="shared" si="11"/>
        <v>0</v>
      </c>
      <c r="F57" s="68">
        <v>140</v>
      </c>
      <c r="G57" s="69">
        <f t="shared" si="10"/>
        <v>0</v>
      </c>
    </row>
    <row r="58" spans="1:7" ht="39" customHeight="1">
      <c r="A58" s="63" t="s">
        <v>1571</v>
      </c>
      <c r="B58" s="67">
        <v>580.00000000000011</v>
      </c>
      <c r="C58" s="65"/>
      <c r="D58" s="66">
        <v>580</v>
      </c>
      <c r="E58" s="67">
        <f t="shared" si="11"/>
        <v>0</v>
      </c>
      <c r="F58" s="68">
        <v>140</v>
      </c>
      <c r="G58" s="69">
        <f t="shared" si="10"/>
        <v>0</v>
      </c>
    </row>
    <row r="59" spans="1:7" ht="15.75" customHeight="1">
      <c r="A59" s="93" t="s">
        <v>1572</v>
      </c>
      <c r="B59" s="97">
        <v>0</v>
      </c>
      <c r="C59" s="95"/>
      <c r="D59" s="96"/>
      <c r="E59" s="97">
        <f t="shared" si="11"/>
        <v>0</v>
      </c>
      <c r="F59" s="98">
        <v>140</v>
      </c>
      <c r="G59" s="99">
        <f t="shared" si="10"/>
        <v>0</v>
      </c>
    </row>
    <row r="60" spans="1:7" ht="15.75" customHeight="1">
      <c r="A60" s="86" t="s">
        <v>1573</v>
      </c>
      <c r="B60" s="90">
        <v>334</v>
      </c>
      <c r="C60" s="88">
        <v>50</v>
      </c>
      <c r="D60" s="89">
        <v>334</v>
      </c>
      <c r="E60" s="90">
        <f t="shared" si="11"/>
        <v>50</v>
      </c>
      <c r="F60" s="91">
        <v>128</v>
      </c>
      <c r="G60" s="92">
        <f t="shared" si="10"/>
        <v>6400</v>
      </c>
    </row>
    <row r="61" spans="1:7" ht="15.75" customHeight="1">
      <c r="A61" s="78" t="s">
        <v>1574</v>
      </c>
      <c r="B61" s="75">
        <v>913.2</v>
      </c>
      <c r="C61" s="73">
        <v>949</v>
      </c>
      <c r="D61" s="74">
        <v>534</v>
      </c>
      <c r="E61" s="75">
        <f t="shared" si="11"/>
        <v>1328.2</v>
      </c>
      <c r="F61" s="76">
        <v>128</v>
      </c>
      <c r="G61" s="77">
        <f t="shared" si="10"/>
        <v>170009.60000000001</v>
      </c>
    </row>
    <row r="62" spans="1:7" ht="15.75" customHeight="1">
      <c r="A62" s="100" t="s">
        <v>1575</v>
      </c>
      <c r="B62" s="104">
        <v>260</v>
      </c>
      <c r="C62" s="102">
        <v>823</v>
      </c>
      <c r="D62" s="103"/>
      <c r="E62" s="104">
        <f t="shared" si="11"/>
        <v>1083</v>
      </c>
      <c r="F62" s="105">
        <v>128</v>
      </c>
      <c r="G62" s="106">
        <f t="shared" si="10"/>
        <v>138624</v>
      </c>
    </row>
    <row r="63" spans="1:7" ht="15.75" customHeight="1">
      <c r="A63" s="79" t="s">
        <v>1576</v>
      </c>
      <c r="B63" s="83">
        <v>561.00000000000011</v>
      </c>
      <c r="C63" s="81"/>
      <c r="D63" s="82">
        <v>309</v>
      </c>
      <c r="E63" s="83">
        <f t="shared" si="11"/>
        <v>252.00000000000011</v>
      </c>
      <c r="F63" s="84">
        <v>128</v>
      </c>
      <c r="G63" s="85">
        <f t="shared" si="10"/>
        <v>32256.000000000015</v>
      </c>
    </row>
    <row r="64" spans="1:7" ht="15.75" customHeight="1">
      <c r="A64" s="63" t="s">
        <v>1577</v>
      </c>
      <c r="B64" s="315">
        <v>0</v>
      </c>
      <c r="C64" s="65"/>
      <c r="D64" s="66"/>
      <c r="E64" s="67">
        <f t="shared" si="11"/>
        <v>0</v>
      </c>
      <c r="F64" s="68">
        <v>128</v>
      </c>
      <c r="G64" s="69">
        <f t="shared" si="10"/>
        <v>0</v>
      </c>
    </row>
    <row r="65" spans="1:9" ht="15.75" customHeight="1">
      <c r="A65" s="86" t="s">
        <v>1578</v>
      </c>
      <c r="B65" s="316">
        <v>0</v>
      </c>
      <c r="C65" s="108">
        <v>420</v>
      </c>
      <c r="D65" s="109">
        <v>50</v>
      </c>
      <c r="E65" s="90">
        <f t="shared" si="11"/>
        <v>370</v>
      </c>
      <c r="F65" s="91">
        <v>102</v>
      </c>
      <c r="G65" s="92">
        <f t="shared" si="10"/>
        <v>37740</v>
      </c>
    </row>
    <row r="66" spans="1:9" ht="15.75" customHeight="1">
      <c r="A66" s="78" t="s">
        <v>1579</v>
      </c>
      <c r="B66" s="75">
        <v>1146.8</v>
      </c>
      <c r="C66" s="73">
        <v>420</v>
      </c>
      <c r="D66" s="74">
        <v>1189</v>
      </c>
      <c r="E66" s="75">
        <f t="shared" si="11"/>
        <v>377.79999999999995</v>
      </c>
      <c r="F66" s="76">
        <v>102</v>
      </c>
      <c r="G66" s="77">
        <f t="shared" si="10"/>
        <v>38535.599999999999</v>
      </c>
    </row>
    <row r="67" spans="1:9" ht="15.75" customHeight="1">
      <c r="A67" s="100" t="s">
        <v>1580</v>
      </c>
      <c r="B67" s="104">
        <v>740.30000000000007</v>
      </c>
      <c r="C67" s="102">
        <v>420</v>
      </c>
      <c r="D67" s="103">
        <v>823</v>
      </c>
      <c r="E67" s="104">
        <f t="shared" si="11"/>
        <v>337.30000000000018</v>
      </c>
      <c r="F67" s="105">
        <v>102</v>
      </c>
      <c r="G67" s="106">
        <f t="shared" si="10"/>
        <v>34404.60000000002</v>
      </c>
    </row>
    <row r="68" spans="1:9" ht="26.25" customHeight="1">
      <c r="A68" s="79" t="s">
        <v>1581</v>
      </c>
      <c r="B68" s="83">
        <v>86</v>
      </c>
      <c r="C68" s="81">
        <v>120</v>
      </c>
      <c r="D68" s="82">
        <v>206</v>
      </c>
      <c r="E68" s="83">
        <f t="shared" si="11"/>
        <v>0</v>
      </c>
      <c r="F68" s="84">
        <v>102</v>
      </c>
      <c r="G68" s="85">
        <f t="shared" si="10"/>
        <v>0</v>
      </c>
    </row>
    <row r="69" spans="1:9" ht="15.75" customHeight="1">
      <c r="A69" s="63" t="s">
        <v>1582</v>
      </c>
      <c r="B69" s="315">
        <v>0</v>
      </c>
      <c r="C69" s="65"/>
      <c r="D69" s="66"/>
      <c r="E69" s="67">
        <f t="shared" si="11"/>
        <v>0</v>
      </c>
      <c r="F69" s="68">
        <v>102</v>
      </c>
      <c r="G69" s="69">
        <f t="shared" si="10"/>
        <v>0</v>
      </c>
    </row>
    <row r="70" spans="1:9" ht="15.75" customHeight="1">
      <c r="A70" s="260" t="s">
        <v>84</v>
      </c>
      <c r="B70" s="261">
        <f t="shared" ref="B70:F70" si="12">SUM(B43:B69)</f>
        <v>8242.2000000000007</v>
      </c>
      <c r="C70" s="171">
        <f t="shared" si="12"/>
        <v>4779</v>
      </c>
      <c r="D70" s="171">
        <f t="shared" si="12"/>
        <v>5331.2</v>
      </c>
      <c r="E70" s="261">
        <f t="shared" si="12"/>
        <v>7690.0000000000009</v>
      </c>
      <c r="F70" s="262">
        <f t="shared" si="12"/>
        <v>3866</v>
      </c>
      <c r="G70" s="263">
        <f>SUM(G45:G69)</f>
        <v>1012019.7999999999</v>
      </c>
    </row>
    <row r="71" spans="1:9" ht="15.75" customHeight="1"/>
    <row r="72" spans="1:9" ht="15.75" customHeight="1">
      <c r="A72" s="264"/>
      <c r="B72" s="133"/>
      <c r="C72" s="133"/>
      <c r="D72" s="133"/>
      <c r="E72" s="133"/>
      <c r="F72" s="534"/>
      <c r="G72" s="522"/>
      <c r="H72" s="522"/>
      <c r="I72" s="265"/>
    </row>
    <row r="73" spans="1:9" ht="15.75" customHeight="1">
      <c r="A73" s="135" t="s">
        <v>92</v>
      </c>
      <c r="B73" s="136" t="s">
        <v>40</v>
      </c>
      <c r="C73" s="137" t="s">
        <v>93</v>
      </c>
      <c r="D73" s="137" t="s">
        <v>42</v>
      </c>
      <c r="E73" s="137" t="s">
        <v>94</v>
      </c>
      <c r="F73" s="137" t="s">
        <v>95</v>
      </c>
      <c r="G73" s="137" t="s">
        <v>96</v>
      </c>
      <c r="H73" s="138" t="s">
        <v>55</v>
      </c>
    </row>
    <row r="74" spans="1:9" ht="15.75" customHeight="1">
      <c r="A74" s="139" t="s">
        <v>97</v>
      </c>
      <c r="B74" s="140" t="s">
        <v>98</v>
      </c>
      <c r="C74" s="36">
        <v>0</v>
      </c>
      <c r="D74" s="141"/>
      <c r="E74" s="15"/>
      <c r="F74" s="36">
        <f t="shared" ref="F74:F92" si="13">C74+D74-E74</f>
        <v>0</v>
      </c>
      <c r="G74" s="142">
        <v>178</v>
      </c>
      <c r="H74" s="143">
        <f t="shared" ref="H74:H113" si="14">F74*G74</f>
        <v>0</v>
      </c>
    </row>
    <row r="75" spans="1:9" ht="15.75" customHeight="1">
      <c r="A75" s="9" t="s">
        <v>99</v>
      </c>
      <c r="B75" s="140" t="s">
        <v>100</v>
      </c>
      <c r="C75" s="36">
        <v>400</v>
      </c>
      <c r="D75" s="141"/>
      <c r="E75" s="15">
        <v>50</v>
      </c>
      <c r="F75" s="36">
        <f t="shared" si="13"/>
        <v>350</v>
      </c>
      <c r="G75" s="142">
        <v>178</v>
      </c>
      <c r="H75" s="143">
        <f t="shared" si="14"/>
        <v>62300</v>
      </c>
    </row>
    <row r="76" spans="1:9" ht="15.75" customHeight="1">
      <c r="A76" s="144" t="s">
        <v>101</v>
      </c>
      <c r="B76" s="145" t="s">
        <v>98</v>
      </c>
      <c r="C76" s="36">
        <v>225</v>
      </c>
      <c r="D76" s="141"/>
      <c r="E76" s="15">
        <v>50</v>
      </c>
      <c r="F76" s="36">
        <f t="shared" si="13"/>
        <v>175</v>
      </c>
      <c r="G76" s="142">
        <v>45</v>
      </c>
      <c r="H76" s="143">
        <f t="shared" si="14"/>
        <v>7875</v>
      </c>
    </row>
    <row r="77" spans="1:9" ht="15.75" customHeight="1">
      <c r="A77" s="144" t="s">
        <v>97</v>
      </c>
      <c r="B77" s="145" t="s">
        <v>102</v>
      </c>
      <c r="C77" s="36">
        <v>25</v>
      </c>
      <c r="D77" s="148">
        <v>2000</v>
      </c>
      <c r="E77" s="15">
        <v>100</v>
      </c>
      <c r="F77" s="36">
        <f t="shared" si="13"/>
        <v>1925</v>
      </c>
      <c r="G77" s="142">
        <v>178</v>
      </c>
      <c r="H77" s="143">
        <f t="shared" si="14"/>
        <v>342650</v>
      </c>
    </row>
    <row r="78" spans="1:9" ht="15.75" customHeight="1">
      <c r="A78" s="144" t="s">
        <v>99</v>
      </c>
      <c r="B78" s="145" t="s">
        <v>102</v>
      </c>
      <c r="C78" s="36">
        <v>1000</v>
      </c>
      <c r="D78" s="148">
        <v>1000</v>
      </c>
      <c r="E78" s="15"/>
      <c r="F78" s="36">
        <f t="shared" si="13"/>
        <v>2000</v>
      </c>
      <c r="G78" s="142">
        <v>178</v>
      </c>
      <c r="H78" s="143">
        <f t="shared" si="14"/>
        <v>356000</v>
      </c>
    </row>
    <row r="79" spans="1:9" ht="15.75" customHeight="1">
      <c r="A79" s="144" t="s">
        <v>101</v>
      </c>
      <c r="B79" s="145" t="s">
        <v>102</v>
      </c>
      <c r="C79" s="36">
        <v>2500</v>
      </c>
      <c r="D79" s="141"/>
      <c r="E79" s="15"/>
      <c r="F79" s="36">
        <f t="shared" si="13"/>
        <v>2500</v>
      </c>
      <c r="G79" s="142">
        <v>45</v>
      </c>
      <c r="H79" s="143">
        <f t="shared" si="14"/>
        <v>112500</v>
      </c>
    </row>
    <row r="80" spans="1:9" ht="15.75" customHeight="1">
      <c r="A80" s="146" t="s">
        <v>103</v>
      </c>
      <c r="B80" s="147" t="s">
        <v>104</v>
      </c>
      <c r="C80" s="36">
        <v>750</v>
      </c>
      <c r="D80" s="148">
        <v>3000</v>
      </c>
      <c r="E80" s="15"/>
      <c r="F80" s="36">
        <f t="shared" si="13"/>
        <v>3750</v>
      </c>
      <c r="G80" s="142">
        <v>27</v>
      </c>
      <c r="H80" s="143">
        <f t="shared" si="14"/>
        <v>101250</v>
      </c>
    </row>
    <row r="81" spans="1:10" ht="15.75" customHeight="1">
      <c r="A81" s="266" t="s">
        <v>105</v>
      </c>
      <c r="B81" s="267" t="s">
        <v>106</v>
      </c>
      <c r="C81" s="36">
        <v>460</v>
      </c>
      <c r="D81" s="148"/>
      <c r="E81" s="15">
        <v>80</v>
      </c>
      <c r="F81" s="36">
        <f t="shared" si="13"/>
        <v>380</v>
      </c>
      <c r="G81" s="142">
        <v>215</v>
      </c>
      <c r="H81" s="143">
        <f t="shared" si="14"/>
        <v>81700</v>
      </c>
    </row>
    <row r="82" spans="1:10" ht="15.75" customHeight="1">
      <c r="A82" s="144" t="s">
        <v>737</v>
      </c>
      <c r="B82" s="145" t="s">
        <v>108</v>
      </c>
      <c r="C82" s="36">
        <v>401</v>
      </c>
      <c r="D82" s="148"/>
      <c r="E82" s="15">
        <v>34</v>
      </c>
      <c r="F82" s="36">
        <f t="shared" si="13"/>
        <v>367</v>
      </c>
      <c r="G82" s="142">
        <v>623</v>
      </c>
      <c r="H82" s="143">
        <f t="shared" si="14"/>
        <v>228641</v>
      </c>
    </row>
    <row r="83" spans="1:10" ht="15.75" customHeight="1">
      <c r="A83" s="139" t="s">
        <v>109</v>
      </c>
      <c r="B83" s="140" t="s">
        <v>110</v>
      </c>
      <c r="C83" s="36">
        <v>100</v>
      </c>
      <c r="D83" s="141"/>
      <c r="E83" s="15"/>
      <c r="F83" s="36">
        <f t="shared" si="13"/>
        <v>100</v>
      </c>
      <c r="G83" s="142">
        <v>24</v>
      </c>
      <c r="H83" s="143">
        <f t="shared" si="14"/>
        <v>2400</v>
      </c>
    </row>
    <row r="84" spans="1:10" ht="15.75" customHeight="1">
      <c r="A84" s="146" t="s">
        <v>1188</v>
      </c>
      <c r="B84" s="150" t="s">
        <v>112</v>
      </c>
      <c r="C84" s="36">
        <v>1332</v>
      </c>
      <c r="D84" s="141"/>
      <c r="E84" s="15">
        <v>128</v>
      </c>
      <c r="F84" s="36">
        <f t="shared" si="13"/>
        <v>1204</v>
      </c>
      <c r="G84" s="142">
        <v>49</v>
      </c>
      <c r="H84" s="143">
        <f t="shared" si="14"/>
        <v>58996</v>
      </c>
    </row>
    <row r="85" spans="1:10" ht="15.75" customHeight="1">
      <c r="A85" s="152" t="s">
        <v>116</v>
      </c>
      <c r="B85" s="145" t="s">
        <v>117</v>
      </c>
      <c r="C85" s="36">
        <v>2</v>
      </c>
      <c r="D85" s="141"/>
      <c r="E85" s="151"/>
      <c r="F85" s="36">
        <f t="shared" si="13"/>
        <v>2</v>
      </c>
      <c r="G85" s="142">
        <v>1924.17</v>
      </c>
      <c r="H85" s="143">
        <f t="shared" si="14"/>
        <v>3848.34</v>
      </c>
    </row>
    <row r="86" spans="1:10" ht="15.75" customHeight="1">
      <c r="A86" s="152" t="s">
        <v>116</v>
      </c>
      <c r="B86" s="145" t="s">
        <v>117</v>
      </c>
      <c r="C86" s="36">
        <v>5</v>
      </c>
      <c r="D86" s="141"/>
      <c r="E86" s="151"/>
      <c r="F86" s="36">
        <f t="shared" si="13"/>
        <v>5</v>
      </c>
      <c r="G86" s="142">
        <v>1867.29</v>
      </c>
      <c r="H86" s="143">
        <f t="shared" si="14"/>
        <v>9336.4500000000007</v>
      </c>
    </row>
    <row r="87" spans="1:10" ht="15.75" customHeight="1">
      <c r="A87" s="146" t="s">
        <v>118</v>
      </c>
      <c r="B87" s="145" t="s">
        <v>115</v>
      </c>
      <c r="C87" s="36">
        <v>6</v>
      </c>
      <c r="D87" s="141"/>
      <c r="E87" s="151"/>
      <c r="F87" s="36">
        <f t="shared" si="13"/>
        <v>6</v>
      </c>
      <c r="G87" s="142">
        <v>1758</v>
      </c>
      <c r="H87" s="143">
        <f t="shared" si="14"/>
        <v>10548</v>
      </c>
    </row>
    <row r="88" spans="1:10" ht="15.75" customHeight="1">
      <c r="A88" s="146" t="s">
        <v>118</v>
      </c>
      <c r="B88" s="145" t="s">
        <v>117</v>
      </c>
      <c r="C88" s="36">
        <v>1</v>
      </c>
      <c r="D88" s="141"/>
      <c r="E88" s="151"/>
      <c r="F88" s="36">
        <f t="shared" si="13"/>
        <v>1</v>
      </c>
      <c r="G88" s="142">
        <v>2549.0300000000002</v>
      </c>
      <c r="H88" s="143">
        <f t="shared" si="14"/>
        <v>2549.0300000000002</v>
      </c>
    </row>
    <row r="89" spans="1:10" ht="15.75" customHeight="1">
      <c r="A89" s="146" t="s">
        <v>118</v>
      </c>
      <c r="B89" s="145" t="s">
        <v>117</v>
      </c>
      <c r="C89" s="36">
        <v>3</v>
      </c>
      <c r="D89" s="141"/>
      <c r="E89" s="151"/>
      <c r="F89" s="36">
        <f t="shared" si="13"/>
        <v>3</v>
      </c>
      <c r="G89" s="142">
        <v>2279.6799999999998</v>
      </c>
      <c r="H89" s="143">
        <f t="shared" si="14"/>
        <v>6839.0399999999991</v>
      </c>
      <c r="J89" s="149"/>
    </row>
    <row r="90" spans="1:10" ht="15.75" customHeight="1">
      <c r="A90" s="157" t="s">
        <v>119</v>
      </c>
      <c r="B90" s="145" t="s">
        <v>117</v>
      </c>
      <c r="C90" s="36">
        <v>4</v>
      </c>
      <c r="D90" s="148"/>
      <c r="E90" s="15"/>
      <c r="F90" s="36">
        <f t="shared" si="13"/>
        <v>4</v>
      </c>
      <c r="G90" s="142">
        <v>1669.47</v>
      </c>
      <c r="H90" s="143">
        <f t="shared" si="14"/>
        <v>6677.88</v>
      </c>
    </row>
    <row r="91" spans="1:10" ht="15.75" customHeight="1">
      <c r="A91" s="144" t="s">
        <v>122</v>
      </c>
      <c r="B91" s="145" t="s">
        <v>121</v>
      </c>
      <c r="C91" s="36">
        <v>125</v>
      </c>
      <c r="D91" s="141"/>
      <c r="E91" s="15"/>
      <c r="F91" s="36">
        <f t="shared" si="13"/>
        <v>125</v>
      </c>
      <c r="G91" s="142">
        <v>471.21600000000001</v>
      </c>
      <c r="H91" s="143">
        <f t="shared" si="14"/>
        <v>58902</v>
      </c>
    </row>
    <row r="92" spans="1:10" ht="15.75" customHeight="1">
      <c r="A92" s="157" t="s">
        <v>124</v>
      </c>
      <c r="B92" s="145" t="s">
        <v>117</v>
      </c>
      <c r="C92" s="36">
        <v>4</v>
      </c>
      <c r="D92" s="148"/>
      <c r="E92" s="15">
        <v>1</v>
      </c>
      <c r="F92" s="36">
        <f t="shared" si="13"/>
        <v>3</v>
      </c>
      <c r="G92" s="142">
        <v>1711.09</v>
      </c>
      <c r="H92" s="143">
        <f t="shared" si="14"/>
        <v>5133.2699999999995</v>
      </c>
    </row>
    <row r="93" spans="1:10" ht="15.75" customHeight="1">
      <c r="A93" s="146" t="s">
        <v>125</v>
      </c>
      <c r="B93" s="145" t="s">
        <v>126</v>
      </c>
      <c r="C93" s="36">
        <v>0</v>
      </c>
      <c r="D93" s="141"/>
      <c r="E93" s="151"/>
      <c r="F93" s="272">
        <v>0</v>
      </c>
      <c r="G93" s="142">
        <v>743.29</v>
      </c>
      <c r="H93" s="143">
        <f t="shared" si="14"/>
        <v>0</v>
      </c>
    </row>
    <row r="94" spans="1:10" ht="15.75" customHeight="1">
      <c r="A94" s="144" t="s">
        <v>128</v>
      </c>
      <c r="B94" s="145" t="s">
        <v>126</v>
      </c>
      <c r="C94" s="36">
        <v>164</v>
      </c>
      <c r="D94" s="141"/>
      <c r="E94" s="15"/>
      <c r="F94" s="36">
        <f t="shared" ref="F94:F119" si="15">C94+D94-E94</f>
        <v>164</v>
      </c>
      <c r="G94" s="142">
        <v>559.19762200000002</v>
      </c>
      <c r="H94" s="143">
        <f t="shared" si="14"/>
        <v>91708.410008000006</v>
      </c>
      <c r="I94" s="161"/>
    </row>
    <row r="95" spans="1:10" ht="15.75" customHeight="1">
      <c r="A95" s="144" t="s">
        <v>129</v>
      </c>
      <c r="B95" s="145" t="s">
        <v>115</v>
      </c>
      <c r="C95" s="36">
        <v>250</v>
      </c>
      <c r="D95" s="148"/>
      <c r="E95" s="15"/>
      <c r="F95" s="36">
        <f t="shared" si="15"/>
        <v>250</v>
      </c>
      <c r="G95" s="142">
        <v>384</v>
      </c>
      <c r="H95" s="143">
        <f t="shared" si="14"/>
        <v>96000</v>
      </c>
    </row>
    <row r="96" spans="1:10" ht="15.75" customHeight="1">
      <c r="A96" s="144" t="s">
        <v>130</v>
      </c>
      <c r="B96" s="145" t="s">
        <v>117</v>
      </c>
      <c r="C96" s="36">
        <v>5</v>
      </c>
      <c r="D96" s="141"/>
      <c r="E96" s="151"/>
      <c r="F96" s="36">
        <f t="shared" si="15"/>
        <v>5</v>
      </c>
      <c r="G96" s="142">
        <v>398</v>
      </c>
      <c r="H96" s="143">
        <f t="shared" si="14"/>
        <v>1990</v>
      </c>
    </row>
    <row r="97" spans="1:10" ht="15.75" customHeight="1">
      <c r="A97" s="144" t="s">
        <v>131</v>
      </c>
      <c r="B97" s="145" t="s">
        <v>117</v>
      </c>
      <c r="C97" s="36">
        <v>240</v>
      </c>
      <c r="D97" s="141"/>
      <c r="E97" s="15"/>
      <c r="F97" s="36">
        <f t="shared" si="15"/>
        <v>240</v>
      </c>
      <c r="G97" s="142">
        <v>427</v>
      </c>
      <c r="H97" s="143">
        <f t="shared" si="14"/>
        <v>102480</v>
      </c>
    </row>
    <row r="98" spans="1:10" ht="15.75" customHeight="1">
      <c r="A98" s="144" t="s">
        <v>132</v>
      </c>
      <c r="B98" s="145" t="s">
        <v>117</v>
      </c>
      <c r="C98" s="36">
        <v>5</v>
      </c>
      <c r="D98" s="141"/>
      <c r="E98" s="151"/>
      <c r="F98" s="36">
        <f t="shared" si="15"/>
        <v>5</v>
      </c>
      <c r="G98" s="142">
        <v>688.59</v>
      </c>
      <c r="H98" s="143">
        <f t="shared" si="14"/>
        <v>3442.9500000000003</v>
      </c>
    </row>
    <row r="99" spans="1:10" ht="15.75" customHeight="1">
      <c r="A99" s="157" t="s">
        <v>133</v>
      </c>
      <c r="B99" s="145" t="s">
        <v>117</v>
      </c>
      <c r="C99" s="36">
        <v>70</v>
      </c>
      <c r="D99" s="148"/>
      <c r="E99" s="15"/>
      <c r="F99" s="36">
        <f t="shared" si="15"/>
        <v>70</v>
      </c>
      <c r="G99" s="142">
        <v>522.19000000000005</v>
      </c>
      <c r="H99" s="143">
        <f t="shared" si="14"/>
        <v>36553.300000000003</v>
      </c>
    </row>
    <row r="100" spans="1:10" ht="15.75" customHeight="1">
      <c r="A100" s="144" t="s">
        <v>134</v>
      </c>
      <c r="B100" s="145" t="s">
        <v>117</v>
      </c>
      <c r="C100" s="36">
        <v>10</v>
      </c>
      <c r="D100" s="141"/>
      <c r="E100" s="151"/>
      <c r="F100" s="36">
        <f t="shared" si="15"/>
        <v>10</v>
      </c>
      <c r="G100" s="142">
        <v>504</v>
      </c>
      <c r="H100" s="143">
        <f t="shared" si="14"/>
        <v>5040</v>
      </c>
    </row>
    <row r="101" spans="1:10" ht="15.75" customHeight="1">
      <c r="A101" s="144" t="s">
        <v>135</v>
      </c>
      <c r="B101" s="145" t="s">
        <v>117</v>
      </c>
      <c r="C101" s="36">
        <v>125</v>
      </c>
      <c r="D101" s="141"/>
      <c r="E101" s="15"/>
      <c r="F101" s="36">
        <f t="shared" si="15"/>
        <v>125</v>
      </c>
      <c r="G101" s="142">
        <v>514</v>
      </c>
      <c r="H101" s="143">
        <f t="shared" si="14"/>
        <v>64250</v>
      </c>
    </row>
    <row r="102" spans="1:10" ht="15.75" customHeight="1">
      <c r="A102" s="157" t="s">
        <v>136</v>
      </c>
      <c r="B102" s="145" t="s">
        <v>117</v>
      </c>
      <c r="C102" s="36">
        <v>60</v>
      </c>
      <c r="D102" s="148"/>
      <c r="E102" s="15"/>
      <c r="F102" s="36">
        <f t="shared" si="15"/>
        <v>60</v>
      </c>
      <c r="G102" s="142">
        <v>557</v>
      </c>
      <c r="H102" s="143">
        <f t="shared" si="14"/>
        <v>33420</v>
      </c>
      <c r="J102" s="273"/>
    </row>
    <row r="103" spans="1:10" ht="15.75" customHeight="1">
      <c r="A103" s="157" t="s">
        <v>137</v>
      </c>
      <c r="B103" s="145" t="s">
        <v>117</v>
      </c>
      <c r="C103" s="36">
        <v>40</v>
      </c>
      <c r="D103" s="148"/>
      <c r="E103" s="15"/>
      <c r="F103" s="36">
        <f t="shared" si="15"/>
        <v>40</v>
      </c>
      <c r="G103" s="142">
        <v>524</v>
      </c>
      <c r="H103" s="143">
        <f t="shared" si="14"/>
        <v>20960</v>
      </c>
    </row>
    <row r="104" spans="1:10" ht="15.75" customHeight="1">
      <c r="A104" s="157" t="s">
        <v>138</v>
      </c>
      <c r="B104" s="145" t="s">
        <v>117</v>
      </c>
      <c r="C104" s="36">
        <v>15</v>
      </c>
      <c r="D104" s="148"/>
      <c r="E104" s="15"/>
      <c r="F104" s="36">
        <f t="shared" si="15"/>
        <v>15</v>
      </c>
      <c r="G104" s="142">
        <v>689.75</v>
      </c>
      <c r="H104" s="143">
        <f t="shared" si="14"/>
        <v>10346.25</v>
      </c>
    </row>
    <row r="105" spans="1:10" ht="15.75" customHeight="1">
      <c r="A105" s="157" t="s">
        <v>139</v>
      </c>
      <c r="B105" s="145" t="s">
        <v>117</v>
      </c>
      <c r="C105" s="36">
        <v>225</v>
      </c>
      <c r="D105" s="148"/>
      <c r="E105" s="15"/>
      <c r="F105" s="36">
        <f t="shared" si="15"/>
        <v>225</v>
      </c>
      <c r="G105" s="142">
        <v>629.27</v>
      </c>
      <c r="H105" s="143">
        <f t="shared" si="14"/>
        <v>141585.75</v>
      </c>
    </row>
    <row r="106" spans="1:10" ht="15.75" customHeight="1">
      <c r="A106" s="157" t="s">
        <v>140</v>
      </c>
      <c r="B106" s="145" t="s">
        <v>117</v>
      </c>
      <c r="C106" s="36">
        <v>100</v>
      </c>
      <c r="D106" s="148"/>
      <c r="E106" s="15"/>
      <c r="F106" s="36">
        <f t="shared" si="15"/>
        <v>100</v>
      </c>
      <c r="G106" s="142">
        <v>532.12</v>
      </c>
      <c r="H106" s="143">
        <f t="shared" si="14"/>
        <v>53212</v>
      </c>
    </row>
    <row r="107" spans="1:10" ht="15.75" customHeight="1">
      <c r="A107" s="146" t="s">
        <v>141</v>
      </c>
      <c r="B107" s="145" t="s">
        <v>108</v>
      </c>
      <c r="C107" s="36">
        <v>650</v>
      </c>
      <c r="D107" s="141"/>
      <c r="E107" s="151"/>
      <c r="F107" s="36">
        <f t="shared" si="15"/>
        <v>650</v>
      </c>
      <c r="G107" s="142">
        <v>60</v>
      </c>
      <c r="H107" s="143">
        <f t="shared" si="14"/>
        <v>39000</v>
      </c>
    </row>
    <row r="108" spans="1:10" ht="15.75" customHeight="1">
      <c r="A108" s="144" t="s">
        <v>142</v>
      </c>
      <c r="B108" s="145" t="s">
        <v>143</v>
      </c>
      <c r="C108" s="36">
        <v>25</v>
      </c>
      <c r="D108" s="141"/>
      <c r="E108" s="151"/>
      <c r="F108" s="36">
        <f t="shared" si="15"/>
        <v>25</v>
      </c>
      <c r="G108" s="142">
        <v>84</v>
      </c>
      <c r="H108" s="143">
        <f t="shared" si="14"/>
        <v>2100</v>
      </c>
    </row>
    <row r="109" spans="1:10" ht="15.75" customHeight="1">
      <c r="A109" s="157" t="s">
        <v>144</v>
      </c>
      <c r="B109" s="145" t="s">
        <v>117</v>
      </c>
      <c r="C109" s="36">
        <v>100</v>
      </c>
      <c r="D109" s="148"/>
      <c r="E109" s="15">
        <v>25</v>
      </c>
      <c r="F109" s="36">
        <f t="shared" si="15"/>
        <v>75</v>
      </c>
      <c r="G109" s="142">
        <v>179.24</v>
      </c>
      <c r="H109" s="143">
        <f t="shared" si="14"/>
        <v>13443</v>
      </c>
    </row>
    <row r="110" spans="1:10" ht="15.75" customHeight="1">
      <c r="A110" s="157" t="s">
        <v>145</v>
      </c>
      <c r="B110" s="145" t="s">
        <v>146</v>
      </c>
      <c r="C110" s="36">
        <v>25</v>
      </c>
      <c r="D110" s="148"/>
      <c r="E110" s="15"/>
      <c r="F110" s="36">
        <f t="shared" si="15"/>
        <v>25</v>
      </c>
      <c r="G110" s="142">
        <v>851.5</v>
      </c>
      <c r="H110" s="143">
        <f t="shared" si="14"/>
        <v>21287.5</v>
      </c>
    </row>
    <row r="111" spans="1:10" ht="15.75" customHeight="1">
      <c r="A111" s="157" t="s">
        <v>147</v>
      </c>
      <c r="B111" s="145" t="s">
        <v>148</v>
      </c>
      <c r="C111" s="36">
        <v>0</v>
      </c>
      <c r="D111" s="148"/>
      <c r="E111" s="15"/>
      <c r="F111" s="36">
        <f t="shared" si="15"/>
        <v>0</v>
      </c>
      <c r="G111" s="142">
        <v>152.5</v>
      </c>
      <c r="H111" s="143">
        <f t="shared" si="14"/>
        <v>0</v>
      </c>
    </row>
    <row r="112" spans="1:10" ht="15.75" customHeight="1">
      <c r="A112" s="157" t="s">
        <v>147</v>
      </c>
      <c r="B112" s="145" t="s">
        <v>149</v>
      </c>
      <c r="C112" s="36">
        <v>0</v>
      </c>
      <c r="D112" s="148"/>
      <c r="E112" s="15"/>
      <c r="F112" s="36">
        <f t="shared" si="15"/>
        <v>0</v>
      </c>
      <c r="G112" s="142">
        <v>173</v>
      </c>
      <c r="H112" s="143">
        <f t="shared" si="14"/>
        <v>0</v>
      </c>
    </row>
    <row r="113" spans="1:10" ht="20.25" customHeight="1">
      <c r="A113" s="157" t="s">
        <v>150</v>
      </c>
      <c r="B113" s="145" t="s">
        <v>151</v>
      </c>
      <c r="C113" s="36">
        <v>2500</v>
      </c>
      <c r="D113" s="148"/>
      <c r="E113" s="15"/>
      <c r="F113" s="36">
        <f t="shared" si="15"/>
        <v>2500</v>
      </c>
      <c r="G113" s="142">
        <v>143</v>
      </c>
      <c r="H113" s="143">
        <f t="shared" si="14"/>
        <v>357500</v>
      </c>
      <c r="J113" s="149"/>
    </row>
    <row r="114" spans="1:10" ht="15.75" customHeight="1">
      <c r="A114" s="157" t="s">
        <v>850</v>
      </c>
      <c r="B114" s="145" t="s">
        <v>851</v>
      </c>
      <c r="C114" s="36">
        <v>0</v>
      </c>
      <c r="D114" s="148"/>
      <c r="E114" s="15"/>
      <c r="F114" s="36">
        <f t="shared" si="15"/>
        <v>0</v>
      </c>
      <c r="G114" s="142">
        <v>149</v>
      </c>
      <c r="H114" s="143">
        <f t="shared" ref="H114:H115" si="16">G114*F114</f>
        <v>0</v>
      </c>
    </row>
    <row r="115" spans="1:10" ht="15.75" customHeight="1">
      <c r="A115" s="158" t="s">
        <v>1245</v>
      </c>
      <c r="B115" s="145" t="s">
        <v>1246</v>
      </c>
      <c r="C115" s="36">
        <v>200</v>
      </c>
      <c r="D115" s="148"/>
      <c r="E115" s="15"/>
      <c r="F115" s="36">
        <f t="shared" si="15"/>
        <v>200</v>
      </c>
      <c r="G115" s="142">
        <v>1013.48</v>
      </c>
      <c r="H115" s="143">
        <f t="shared" si="16"/>
        <v>202696</v>
      </c>
    </row>
    <row r="116" spans="1:10" ht="15.75" customHeight="1">
      <c r="A116" s="157" t="s">
        <v>152</v>
      </c>
      <c r="B116" s="145" t="s">
        <v>153</v>
      </c>
      <c r="C116" s="36">
        <v>35.841999999999999</v>
      </c>
      <c r="D116" s="148"/>
      <c r="E116" s="15"/>
      <c r="F116" s="36">
        <f t="shared" si="15"/>
        <v>35.841999999999999</v>
      </c>
      <c r="G116" s="142">
        <v>2196.6</v>
      </c>
      <c r="H116" s="143">
        <f t="shared" ref="H116:H119" si="17">F116*G116</f>
        <v>78730.537199999992</v>
      </c>
    </row>
    <row r="117" spans="1:10" ht="15.75" customHeight="1">
      <c r="A117" s="146" t="s">
        <v>154</v>
      </c>
      <c r="B117" s="145" t="s">
        <v>155</v>
      </c>
      <c r="C117" s="36">
        <v>920</v>
      </c>
      <c r="D117" s="141"/>
      <c r="E117" s="151"/>
      <c r="F117" s="36">
        <f t="shared" si="15"/>
        <v>920</v>
      </c>
      <c r="G117" s="142">
        <v>45</v>
      </c>
      <c r="H117" s="143">
        <f t="shared" si="17"/>
        <v>41400</v>
      </c>
    </row>
    <row r="118" spans="1:10" ht="15.75" customHeight="1">
      <c r="A118" s="163" t="s">
        <v>156</v>
      </c>
      <c r="B118" s="164" t="s">
        <v>117</v>
      </c>
      <c r="C118" s="36">
        <v>0</v>
      </c>
      <c r="D118" s="148"/>
      <c r="E118" s="15"/>
      <c r="F118" s="36">
        <f t="shared" si="15"/>
        <v>0</v>
      </c>
      <c r="G118" s="165">
        <v>168.11</v>
      </c>
      <c r="H118" s="143">
        <f t="shared" si="17"/>
        <v>0</v>
      </c>
    </row>
    <row r="119" spans="1:10" ht="15.75" customHeight="1">
      <c r="A119" s="163" t="s">
        <v>1583</v>
      </c>
      <c r="B119" s="164" t="s">
        <v>117</v>
      </c>
      <c r="C119" s="36">
        <v>24.6</v>
      </c>
      <c r="D119" s="148"/>
      <c r="E119" s="15"/>
      <c r="F119" s="36">
        <f t="shared" si="15"/>
        <v>24.6</v>
      </c>
      <c r="G119" s="165">
        <v>129</v>
      </c>
      <c r="H119" s="143">
        <f t="shared" si="17"/>
        <v>3173.4</v>
      </c>
    </row>
    <row r="120" spans="1:10" ht="15.75" customHeight="1">
      <c r="A120" s="163" t="s">
        <v>159</v>
      </c>
      <c r="B120" s="164"/>
      <c r="C120" s="36"/>
      <c r="D120" s="15"/>
      <c r="E120" s="15"/>
      <c r="F120" s="36"/>
      <c r="G120" s="165"/>
      <c r="H120" s="143">
        <f>G120*F120</f>
        <v>0</v>
      </c>
    </row>
    <row r="121" spans="1:10" ht="15.75" customHeight="1">
      <c r="A121" s="167" t="s">
        <v>160</v>
      </c>
      <c r="B121" s="168"/>
      <c r="C121" s="169">
        <f t="shared" ref="C121:F121" si="18">SUM(C74:C120)</f>
        <v>13132.442000000001</v>
      </c>
      <c r="D121" s="170">
        <f t="shared" si="18"/>
        <v>6000</v>
      </c>
      <c r="E121" s="170">
        <f t="shared" si="18"/>
        <v>468</v>
      </c>
      <c r="F121" s="171">
        <f t="shared" si="18"/>
        <v>18664.441999999999</v>
      </c>
      <c r="G121" s="172"/>
      <c r="H121" s="173">
        <f>SUM(H74:H120)</f>
        <v>2878465.107208</v>
      </c>
    </row>
    <row r="122" spans="1:10" ht="15.75" customHeight="1"/>
    <row r="123" spans="1:10" ht="15.75" customHeight="1">
      <c r="A123" s="535" t="s">
        <v>161</v>
      </c>
      <c r="B123" s="536"/>
      <c r="C123" s="536"/>
      <c r="D123" s="536"/>
      <c r="E123" s="536"/>
      <c r="F123" s="536"/>
      <c r="G123" s="536"/>
      <c r="H123" s="536"/>
      <c r="I123" s="1"/>
    </row>
    <row r="124" spans="1:10" ht="15.75" customHeight="1">
      <c r="A124" s="174" t="s">
        <v>162</v>
      </c>
      <c r="B124" s="175" t="s">
        <v>40</v>
      </c>
      <c r="C124" s="176" t="s">
        <v>163</v>
      </c>
      <c r="D124" s="177" t="s">
        <v>42</v>
      </c>
      <c r="E124" s="178" t="s">
        <v>43</v>
      </c>
      <c r="F124" s="176" t="s">
        <v>164</v>
      </c>
      <c r="G124" s="179" t="s">
        <v>96</v>
      </c>
      <c r="H124" s="180" t="s">
        <v>55</v>
      </c>
    </row>
    <row r="125" spans="1:10" ht="15.75" customHeight="1">
      <c r="A125" s="182" t="s">
        <v>165</v>
      </c>
      <c r="B125" s="140" t="s">
        <v>166</v>
      </c>
      <c r="C125" s="183">
        <v>206.95</v>
      </c>
      <c r="D125" s="184"/>
      <c r="E125" s="185"/>
      <c r="F125" s="183">
        <f t="shared" ref="F125:F153" si="19">C125+D125-E125</f>
        <v>206.95</v>
      </c>
      <c r="G125" s="186">
        <v>605</v>
      </c>
      <c r="H125" s="187">
        <f t="shared" ref="H125:H153" si="20">F125*G125</f>
        <v>125204.75</v>
      </c>
      <c r="J125" s="149"/>
    </row>
    <row r="126" spans="1:10" ht="15.75" customHeight="1">
      <c r="A126" s="163" t="s">
        <v>167</v>
      </c>
      <c r="B126" s="145" t="s">
        <v>166</v>
      </c>
      <c r="C126" s="36">
        <v>214.6</v>
      </c>
      <c r="D126" s="148"/>
      <c r="E126" s="15"/>
      <c r="F126" s="183">
        <f t="shared" si="19"/>
        <v>214.6</v>
      </c>
      <c r="G126" s="17">
        <v>605</v>
      </c>
      <c r="H126" s="187">
        <f t="shared" si="20"/>
        <v>129833</v>
      </c>
      <c r="J126" s="149"/>
    </row>
    <row r="127" spans="1:10" ht="15.75" customHeight="1">
      <c r="A127" s="163" t="s">
        <v>168</v>
      </c>
      <c r="B127" s="145" t="s">
        <v>166</v>
      </c>
      <c r="C127" s="36">
        <v>220.32</v>
      </c>
      <c r="D127" s="148"/>
      <c r="E127" s="15"/>
      <c r="F127" s="183">
        <f t="shared" si="19"/>
        <v>220.32</v>
      </c>
      <c r="G127" s="17">
        <v>605</v>
      </c>
      <c r="H127" s="187">
        <f t="shared" si="20"/>
        <v>133293.6</v>
      </c>
      <c r="J127" s="166"/>
    </row>
    <row r="128" spans="1:10" ht="15.75" customHeight="1">
      <c r="A128" s="163" t="s">
        <v>169</v>
      </c>
      <c r="B128" s="145" t="s">
        <v>166</v>
      </c>
      <c r="C128" s="36">
        <v>202.4</v>
      </c>
      <c r="D128" s="148"/>
      <c r="E128" s="15"/>
      <c r="F128" s="183">
        <f t="shared" si="19"/>
        <v>202.4</v>
      </c>
      <c r="G128" s="17">
        <v>605</v>
      </c>
      <c r="H128" s="187">
        <f t="shared" si="20"/>
        <v>122452</v>
      </c>
      <c r="J128" s="149"/>
    </row>
    <row r="129" spans="1:10" ht="15.75" customHeight="1">
      <c r="A129" s="189" t="s">
        <v>170</v>
      </c>
      <c r="B129" s="145" t="s">
        <v>166</v>
      </c>
      <c r="C129" s="183">
        <v>350.47</v>
      </c>
      <c r="D129" s="184"/>
      <c r="E129" s="15"/>
      <c r="F129" s="183">
        <f t="shared" si="19"/>
        <v>350.47</v>
      </c>
      <c r="G129" s="190">
        <v>625</v>
      </c>
      <c r="H129" s="187">
        <f t="shared" si="20"/>
        <v>219043.75000000003</v>
      </c>
    </row>
    <row r="130" spans="1:10" ht="15.75" customHeight="1">
      <c r="A130" s="189" t="s">
        <v>171</v>
      </c>
      <c r="B130" s="145" t="s">
        <v>166</v>
      </c>
      <c r="C130" s="183">
        <v>180.15</v>
      </c>
      <c r="D130" s="184"/>
      <c r="E130" s="15"/>
      <c r="F130" s="183">
        <f t="shared" si="19"/>
        <v>180.15</v>
      </c>
      <c r="G130" s="17">
        <v>692</v>
      </c>
      <c r="H130" s="187">
        <f t="shared" si="20"/>
        <v>124663.8</v>
      </c>
    </row>
    <row r="131" spans="1:10" ht="15.75" customHeight="1">
      <c r="A131" s="189" t="s">
        <v>1584</v>
      </c>
      <c r="B131" s="145" t="s">
        <v>166</v>
      </c>
      <c r="C131" s="36">
        <v>274</v>
      </c>
      <c r="D131" s="184"/>
      <c r="E131" s="15"/>
      <c r="F131" s="183">
        <f t="shared" si="19"/>
        <v>274</v>
      </c>
      <c r="G131" s="17">
        <v>682</v>
      </c>
      <c r="H131" s="187">
        <f t="shared" si="20"/>
        <v>186868</v>
      </c>
    </row>
    <row r="132" spans="1:10" ht="15.75" customHeight="1">
      <c r="A132" s="189" t="s">
        <v>173</v>
      </c>
      <c r="B132" s="145" t="s">
        <v>166</v>
      </c>
      <c r="C132" s="183">
        <v>0</v>
      </c>
      <c r="D132" s="184"/>
      <c r="E132" s="15"/>
      <c r="F132" s="183">
        <f t="shared" si="19"/>
        <v>0</v>
      </c>
      <c r="G132" s="17">
        <v>414</v>
      </c>
      <c r="H132" s="187">
        <f t="shared" si="20"/>
        <v>0</v>
      </c>
    </row>
    <row r="133" spans="1:10" ht="15.75" customHeight="1">
      <c r="A133" s="191" t="s">
        <v>174</v>
      </c>
      <c r="B133" s="192" t="s">
        <v>175</v>
      </c>
      <c r="C133" s="36">
        <v>17245</v>
      </c>
      <c r="D133" s="148"/>
      <c r="E133" s="15"/>
      <c r="F133" s="183">
        <f t="shared" si="19"/>
        <v>17245</v>
      </c>
      <c r="G133" s="17">
        <v>17.399999999999999</v>
      </c>
      <c r="H133" s="187">
        <f t="shared" si="20"/>
        <v>300063</v>
      </c>
      <c r="J133" s="181"/>
    </row>
    <row r="134" spans="1:10" ht="15.75" customHeight="1">
      <c r="A134" s="163" t="s">
        <v>176</v>
      </c>
      <c r="B134" s="15" t="s">
        <v>177</v>
      </c>
      <c r="C134" s="36">
        <v>0</v>
      </c>
      <c r="D134" s="148"/>
      <c r="E134" s="15"/>
      <c r="F134" s="183">
        <f t="shared" si="19"/>
        <v>0</v>
      </c>
      <c r="G134" s="17">
        <v>3.86</v>
      </c>
      <c r="H134" s="187">
        <f t="shared" si="20"/>
        <v>0</v>
      </c>
      <c r="J134" s="188"/>
    </row>
    <row r="135" spans="1:10" ht="15.75" customHeight="1">
      <c r="A135" s="163" t="s">
        <v>178</v>
      </c>
      <c r="B135" s="145" t="s">
        <v>179</v>
      </c>
      <c r="C135" s="36">
        <v>66</v>
      </c>
      <c r="D135" s="148"/>
      <c r="E135" s="15"/>
      <c r="F135" s="183">
        <f t="shared" si="19"/>
        <v>66</v>
      </c>
      <c r="G135" s="17">
        <v>432.82</v>
      </c>
      <c r="H135" s="187">
        <f t="shared" si="20"/>
        <v>28566.12</v>
      </c>
      <c r="J135" s="188"/>
    </row>
    <row r="136" spans="1:10" ht="15.75" customHeight="1">
      <c r="A136" s="163" t="s">
        <v>180</v>
      </c>
      <c r="B136" s="145" t="s">
        <v>179</v>
      </c>
      <c r="C136" s="36">
        <v>0</v>
      </c>
      <c r="D136" s="148"/>
      <c r="E136" s="15"/>
      <c r="F136" s="183">
        <f t="shared" si="19"/>
        <v>0</v>
      </c>
      <c r="G136" s="17">
        <v>4</v>
      </c>
      <c r="H136" s="187">
        <f t="shared" si="20"/>
        <v>0</v>
      </c>
      <c r="J136" s="188"/>
    </row>
    <row r="137" spans="1:10" ht="15.75" customHeight="1">
      <c r="A137" s="146" t="s">
        <v>181</v>
      </c>
      <c r="B137" s="145" t="s">
        <v>179</v>
      </c>
      <c r="C137" s="36">
        <v>1077</v>
      </c>
      <c r="D137" s="148"/>
      <c r="E137" s="15"/>
      <c r="F137" s="183">
        <f t="shared" si="19"/>
        <v>1077</v>
      </c>
      <c r="G137" s="17">
        <v>2.9</v>
      </c>
      <c r="H137" s="187">
        <f t="shared" si="20"/>
        <v>3123.2999999999997</v>
      </c>
      <c r="J137" s="188"/>
    </row>
    <row r="138" spans="1:10" ht="15.75" customHeight="1">
      <c r="A138" s="146" t="s">
        <v>182</v>
      </c>
      <c r="B138" s="145" t="s">
        <v>179</v>
      </c>
      <c r="C138" s="36">
        <v>0</v>
      </c>
      <c r="D138" s="148"/>
      <c r="E138" s="15"/>
      <c r="F138" s="183">
        <f t="shared" si="19"/>
        <v>0</v>
      </c>
      <c r="G138" s="17">
        <v>499.4</v>
      </c>
      <c r="H138" s="187">
        <f t="shared" si="20"/>
        <v>0</v>
      </c>
      <c r="J138" s="149"/>
    </row>
    <row r="139" spans="1:10" ht="15.75" customHeight="1">
      <c r="A139" s="191" t="s">
        <v>183</v>
      </c>
      <c r="B139" s="193" t="s">
        <v>184</v>
      </c>
      <c r="C139" s="194">
        <v>2800</v>
      </c>
      <c r="D139" s="195"/>
      <c r="E139" s="196"/>
      <c r="F139" s="183">
        <f t="shared" si="19"/>
        <v>2800</v>
      </c>
      <c r="G139" s="197">
        <v>24.995999999999999</v>
      </c>
      <c r="H139" s="187">
        <f t="shared" si="20"/>
        <v>69988.800000000003</v>
      </c>
      <c r="J139" s="149"/>
    </row>
    <row r="140" spans="1:10" ht="15.75" customHeight="1">
      <c r="A140" s="146" t="s">
        <v>185</v>
      </c>
      <c r="B140" s="145" t="s">
        <v>184</v>
      </c>
      <c r="C140" s="36">
        <v>0</v>
      </c>
      <c r="D140" s="148"/>
      <c r="E140" s="15"/>
      <c r="F140" s="183">
        <f t="shared" si="19"/>
        <v>0</v>
      </c>
      <c r="G140" s="17">
        <v>27.552</v>
      </c>
      <c r="H140" s="187">
        <f t="shared" si="20"/>
        <v>0</v>
      </c>
      <c r="J140" s="274"/>
    </row>
    <row r="141" spans="1:10" ht="15.75" customHeight="1">
      <c r="A141" s="146" t="s">
        <v>186</v>
      </c>
      <c r="B141" s="145" t="s">
        <v>184</v>
      </c>
      <c r="C141" s="36">
        <v>12000</v>
      </c>
      <c r="D141" s="148"/>
      <c r="E141" s="15"/>
      <c r="F141" s="183">
        <f t="shared" si="19"/>
        <v>12000</v>
      </c>
      <c r="G141" s="17">
        <v>13.788</v>
      </c>
      <c r="H141" s="187">
        <f t="shared" si="20"/>
        <v>165456</v>
      </c>
      <c r="J141" s="274"/>
    </row>
    <row r="142" spans="1:10" ht="15.75" customHeight="1">
      <c r="A142" s="146" t="s">
        <v>187</v>
      </c>
      <c r="B142" s="145" t="s">
        <v>184</v>
      </c>
      <c r="C142" s="36">
        <v>0</v>
      </c>
      <c r="D142" s="148"/>
      <c r="E142" s="15"/>
      <c r="F142" s="183">
        <f t="shared" si="19"/>
        <v>0</v>
      </c>
      <c r="G142" s="17">
        <v>24.744</v>
      </c>
      <c r="H142" s="187">
        <f t="shared" si="20"/>
        <v>0</v>
      </c>
      <c r="J142" s="274"/>
    </row>
    <row r="143" spans="1:10" ht="15.75" customHeight="1">
      <c r="A143" s="199" t="s">
        <v>189</v>
      </c>
      <c r="B143" s="185" t="s">
        <v>190</v>
      </c>
      <c r="C143" s="183">
        <v>1280</v>
      </c>
      <c r="D143" s="184"/>
      <c r="E143" s="185"/>
      <c r="F143" s="183">
        <f t="shared" si="19"/>
        <v>1280</v>
      </c>
      <c r="G143" s="186">
        <v>33</v>
      </c>
      <c r="H143" s="187">
        <f t="shared" si="20"/>
        <v>42240</v>
      </c>
      <c r="J143" s="188"/>
    </row>
    <row r="144" spans="1:10" ht="15.75" customHeight="1">
      <c r="A144" s="200" t="s">
        <v>191</v>
      </c>
      <c r="B144" s="145" t="s">
        <v>192</v>
      </c>
      <c r="C144" s="36">
        <v>185.69999999999996</v>
      </c>
      <c r="D144" s="148"/>
      <c r="E144" s="15"/>
      <c r="F144" s="183">
        <f t="shared" si="19"/>
        <v>185.69999999999996</v>
      </c>
      <c r="G144" s="17">
        <v>715</v>
      </c>
      <c r="H144" s="187">
        <f t="shared" si="20"/>
        <v>132775.49999999997</v>
      </c>
      <c r="J144" s="188"/>
    </row>
    <row r="145" spans="1:10" ht="15.75" customHeight="1">
      <c r="A145" s="200" t="s">
        <v>193</v>
      </c>
      <c r="B145" s="145" t="s">
        <v>192</v>
      </c>
      <c r="C145" s="36">
        <v>239.05999999999997</v>
      </c>
      <c r="D145" s="148"/>
      <c r="E145" s="15"/>
      <c r="F145" s="183">
        <f t="shared" si="19"/>
        <v>239.05999999999997</v>
      </c>
      <c r="G145" s="17">
        <v>850</v>
      </c>
      <c r="H145" s="187">
        <f t="shared" si="20"/>
        <v>203200.99999999997</v>
      </c>
      <c r="J145" s="188"/>
    </row>
    <row r="146" spans="1:10" ht="15.75" customHeight="1">
      <c r="A146" s="200" t="s">
        <v>194</v>
      </c>
      <c r="B146" s="145" t="s">
        <v>192</v>
      </c>
      <c r="C146" s="36">
        <v>215.58</v>
      </c>
      <c r="D146" s="148"/>
      <c r="E146" s="15">
        <v>15.28</v>
      </c>
      <c r="F146" s="183">
        <f t="shared" si="19"/>
        <v>200.3</v>
      </c>
      <c r="G146" s="17">
        <v>850</v>
      </c>
      <c r="H146" s="187">
        <f t="shared" si="20"/>
        <v>170255</v>
      </c>
      <c r="J146" s="188"/>
    </row>
    <row r="147" spans="1:10" ht="15.75" customHeight="1">
      <c r="A147" s="146" t="s">
        <v>195</v>
      </c>
      <c r="B147" s="145" t="s">
        <v>192</v>
      </c>
      <c r="C147" s="36">
        <v>161.94</v>
      </c>
      <c r="D147" s="148"/>
      <c r="E147" s="15"/>
      <c r="F147" s="183">
        <f t="shared" si="19"/>
        <v>161.94</v>
      </c>
      <c r="G147" s="17">
        <v>741</v>
      </c>
      <c r="H147" s="187">
        <f t="shared" si="20"/>
        <v>119997.54</v>
      </c>
      <c r="J147" s="188"/>
    </row>
    <row r="148" spans="1:10" ht="15.75" customHeight="1">
      <c r="A148" s="146" t="s">
        <v>196</v>
      </c>
      <c r="B148" s="145" t="s">
        <v>197</v>
      </c>
      <c r="C148" s="36">
        <v>56.500000000000021</v>
      </c>
      <c r="D148" s="148"/>
      <c r="E148" s="15">
        <v>14.15</v>
      </c>
      <c r="F148" s="183">
        <f t="shared" si="19"/>
        <v>42.350000000000023</v>
      </c>
      <c r="G148" s="17">
        <v>240</v>
      </c>
      <c r="H148" s="187">
        <f t="shared" si="20"/>
        <v>10164.000000000005</v>
      </c>
      <c r="J148" s="188"/>
    </row>
    <row r="149" spans="1:10" ht="15.75" customHeight="1">
      <c r="A149" s="146" t="s">
        <v>1585</v>
      </c>
      <c r="B149" s="145" t="s">
        <v>197</v>
      </c>
      <c r="C149" s="36"/>
      <c r="D149" s="148">
        <v>545.4</v>
      </c>
      <c r="E149" s="15"/>
      <c r="F149" s="183">
        <f t="shared" si="19"/>
        <v>545.4</v>
      </c>
      <c r="G149" s="17">
        <v>680</v>
      </c>
      <c r="H149" s="187">
        <f t="shared" si="20"/>
        <v>370872</v>
      </c>
      <c r="J149" s="188"/>
    </row>
    <row r="150" spans="1:10" ht="15.75" customHeight="1">
      <c r="A150" s="146" t="s">
        <v>1586</v>
      </c>
      <c r="B150" s="145" t="s">
        <v>197</v>
      </c>
      <c r="C150" s="36"/>
      <c r="D150" s="148">
        <v>536.70000000000005</v>
      </c>
      <c r="E150" s="15"/>
      <c r="F150" s="183">
        <f t="shared" si="19"/>
        <v>536.70000000000005</v>
      </c>
      <c r="G150" s="17">
        <v>680</v>
      </c>
      <c r="H150" s="187">
        <f t="shared" si="20"/>
        <v>364956.00000000006</v>
      </c>
      <c r="J150" s="188"/>
    </row>
    <row r="151" spans="1:10" ht="15.75" customHeight="1">
      <c r="A151" s="146" t="s">
        <v>198</v>
      </c>
      <c r="B151" s="145" t="s">
        <v>197</v>
      </c>
      <c r="C151" s="36">
        <v>139.20000000000002</v>
      </c>
      <c r="D151" s="148"/>
      <c r="E151" s="15"/>
      <c r="F151" s="183">
        <f t="shared" si="19"/>
        <v>139.20000000000002</v>
      </c>
      <c r="G151" s="17">
        <v>280</v>
      </c>
      <c r="H151" s="187">
        <f t="shared" si="20"/>
        <v>38976.000000000007</v>
      </c>
      <c r="J151" s="188"/>
    </row>
    <row r="152" spans="1:10" ht="15.75" customHeight="1">
      <c r="A152" s="146" t="s">
        <v>199</v>
      </c>
      <c r="B152" s="15" t="s">
        <v>200</v>
      </c>
      <c r="C152" s="36">
        <v>35280</v>
      </c>
      <c r="D152" s="148"/>
      <c r="E152" s="15">
        <v>5880</v>
      </c>
      <c r="F152" s="183">
        <f t="shared" si="19"/>
        <v>29400</v>
      </c>
      <c r="G152" s="17">
        <v>5.3</v>
      </c>
      <c r="H152" s="187">
        <f t="shared" si="20"/>
        <v>155820</v>
      </c>
      <c r="J152" s="188"/>
    </row>
    <row r="153" spans="1:10" ht="15.75" customHeight="1">
      <c r="A153" s="200" t="s">
        <v>201</v>
      </c>
      <c r="B153" s="145" t="s">
        <v>202</v>
      </c>
      <c r="C153" s="36">
        <v>0</v>
      </c>
      <c r="D153" s="148"/>
      <c r="E153" s="15"/>
      <c r="F153" s="183">
        <f t="shared" si="19"/>
        <v>0</v>
      </c>
      <c r="G153" s="17">
        <v>5</v>
      </c>
      <c r="H153" s="187">
        <f t="shared" si="20"/>
        <v>0</v>
      </c>
      <c r="J153" s="188"/>
    </row>
    <row r="154" spans="1:10" ht="15.75" customHeight="1">
      <c r="A154" s="275" t="s">
        <v>203</v>
      </c>
      <c r="B154" s="276"/>
      <c r="C154" s="169">
        <f t="shared" ref="C154:F154" si="21">SUM(C125:C153)</f>
        <v>72394.87</v>
      </c>
      <c r="D154" s="277">
        <f t="shared" si="21"/>
        <v>1082.0999999999999</v>
      </c>
      <c r="E154" s="277">
        <f t="shared" si="21"/>
        <v>5909.43</v>
      </c>
      <c r="F154" s="169">
        <f t="shared" si="21"/>
        <v>67567.539999999994</v>
      </c>
      <c r="G154" s="276"/>
      <c r="H154" s="278">
        <f>SUM(H125:H153)</f>
        <v>3217813.16</v>
      </c>
      <c r="J154" s="188"/>
    </row>
    <row r="155" spans="1:10" ht="15.75" customHeight="1">
      <c r="J155" s="188"/>
    </row>
    <row r="156" spans="1:10" ht="15.75" customHeight="1">
      <c r="A156" s="279"/>
      <c r="B156" s="280"/>
      <c r="C156" s="279"/>
      <c r="D156" s="279"/>
      <c r="E156" s="279"/>
      <c r="F156" s="279"/>
      <c r="G156" s="279"/>
      <c r="H156" s="279"/>
      <c r="J156" s="281" t="s">
        <v>390</v>
      </c>
    </row>
    <row r="157" spans="1:10" ht="15.75" customHeight="1">
      <c r="A157" s="282" t="s">
        <v>209</v>
      </c>
      <c r="B157" s="283" t="s">
        <v>211</v>
      </c>
      <c r="C157" s="283" t="s">
        <v>391</v>
      </c>
      <c r="D157" s="284" t="s">
        <v>392</v>
      </c>
      <c r="E157" s="285" t="s">
        <v>393</v>
      </c>
      <c r="F157" s="286" t="s">
        <v>212</v>
      </c>
      <c r="G157" s="287" t="s">
        <v>214</v>
      </c>
      <c r="H157" s="283" t="s">
        <v>55</v>
      </c>
      <c r="J157" s="188">
        <f>SUM(H158:H171)</f>
        <v>19499.7</v>
      </c>
    </row>
    <row r="158" spans="1:10" ht="15.75" customHeight="1">
      <c r="A158" s="288" t="s">
        <v>215</v>
      </c>
      <c r="B158" s="15" t="s">
        <v>216</v>
      </c>
      <c r="C158" s="36">
        <v>35.9</v>
      </c>
      <c r="D158" s="317"/>
      <c r="E158" s="318">
        <f t="shared" ref="E158:E171" si="22">C158+D158</f>
        <v>35.9</v>
      </c>
      <c r="F158" s="15"/>
      <c r="G158" s="15">
        <v>77</v>
      </c>
      <c r="H158" s="15">
        <f t="shared" ref="H158:H170" si="23">E158*G158</f>
        <v>2764.2999999999997</v>
      </c>
      <c r="J158" s="24"/>
    </row>
    <row r="159" spans="1:10" ht="15.75" customHeight="1">
      <c r="A159" s="288" t="s">
        <v>218</v>
      </c>
      <c r="B159" s="15" t="s">
        <v>216</v>
      </c>
      <c r="C159" s="36">
        <v>0</v>
      </c>
      <c r="D159" s="317"/>
      <c r="E159" s="318">
        <f t="shared" si="22"/>
        <v>0</v>
      </c>
      <c r="F159" s="15"/>
      <c r="G159" s="15">
        <v>128</v>
      </c>
      <c r="H159" s="15">
        <f t="shared" si="23"/>
        <v>0</v>
      </c>
      <c r="J159" s="188"/>
    </row>
    <row r="160" spans="1:10" ht="15.75" customHeight="1">
      <c r="A160" s="288" t="s">
        <v>219</v>
      </c>
      <c r="B160" s="15" t="s">
        <v>220</v>
      </c>
      <c r="C160" s="36">
        <v>11.100000000000001</v>
      </c>
      <c r="D160" s="317"/>
      <c r="E160" s="318">
        <f t="shared" si="22"/>
        <v>11.100000000000001</v>
      </c>
      <c r="F160" s="291"/>
      <c r="G160" s="15">
        <v>77</v>
      </c>
      <c r="H160" s="15">
        <f t="shared" si="23"/>
        <v>854.70000000000016</v>
      </c>
      <c r="J160" s="188"/>
    </row>
    <row r="161" spans="1:25" ht="15.75" customHeight="1">
      <c r="A161" s="288" t="s">
        <v>221</v>
      </c>
      <c r="B161" s="15" t="s">
        <v>220</v>
      </c>
      <c r="C161" s="36">
        <v>22.400000000000002</v>
      </c>
      <c r="D161" s="317"/>
      <c r="E161" s="318">
        <f t="shared" si="22"/>
        <v>22.400000000000002</v>
      </c>
      <c r="F161" s="15"/>
      <c r="G161" s="15">
        <v>102</v>
      </c>
      <c r="H161" s="15">
        <f t="shared" si="23"/>
        <v>2284.8000000000002</v>
      </c>
      <c r="J161" s="24"/>
    </row>
    <row r="162" spans="1:25" ht="15.75" customHeight="1">
      <c r="A162" s="288" t="s">
        <v>222</v>
      </c>
      <c r="B162" s="15" t="s">
        <v>220</v>
      </c>
      <c r="C162" s="36">
        <v>10</v>
      </c>
      <c r="D162" s="317">
        <v>5.5</v>
      </c>
      <c r="E162" s="318">
        <f t="shared" si="22"/>
        <v>15.5</v>
      </c>
      <c r="F162" s="15"/>
      <c r="G162" s="15">
        <v>77</v>
      </c>
      <c r="H162" s="15">
        <f t="shared" si="23"/>
        <v>1193.5</v>
      </c>
      <c r="J162" s="188"/>
    </row>
    <row r="163" spans="1:25" ht="15.75" customHeight="1">
      <c r="A163" s="288" t="s">
        <v>223</v>
      </c>
      <c r="B163" s="15" t="s">
        <v>224</v>
      </c>
      <c r="C163" s="36">
        <v>4.0999999999999996</v>
      </c>
      <c r="D163" s="317">
        <v>4.5999999999999996</v>
      </c>
      <c r="E163" s="318">
        <f t="shared" si="22"/>
        <v>8.6999999999999993</v>
      </c>
      <c r="F163" s="15"/>
      <c r="G163" s="15">
        <v>196</v>
      </c>
      <c r="H163" s="15">
        <f t="shared" si="23"/>
        <v>1705.1999999999998</v>
      </c>
      <c r="J163" s="134"/>
    </row>
    <row r="164" spans="1:25" ht="15.75" customHeight="1">
      <c r="A164" s="288" t="s">
        <v>225</v>
      </c>
      <c r="B164" s="15" t="s">
        <v>224</v>
      </c>
      <c r="C164" s="36">
        <v>12.5</v>
      </c>
      <c r="D164" s="317">
        <v>7.3</v>
      </c>
      <c r="E164" s="318">
        <f t="shared" si="22"/>
        <v>19.8</v>
      </c>
      <c r="F164" s="291"/>
      <c r="G164" s="15">
        <v>140</v>
      </c>
      <c r="H164" s="15">
        <f t="shared" si="23"/>
        <v>2772</v>
      </c>
      <c r="I164" s="265"/>
      <c r="J164" s="265"/>
      <c r="K164" s="265"/>
      <c r="L164" s="265"/>
      <c r="M164" s="265"/>
      <c r="N164" s="265"/>
      <c r="O164" s="265"/>
    </row>
    <row r="165" spans="1:25" ht="15.75" customHeight="1">
      <c r="A165" s="288" t="s">
        <v>226</v>
      </c>
      <c r="B165" s="15" t="s">
        <v>227</v>
      </c>
      <c r="C165" s="36">
        <v>0</v>
      </c>
      <c r="D165" s="317"/>
      <c r="E165" s="318">
        <f t="shared" si="22"/>
        <v>0</v>
      </c>
      <c r="F165" s="291"/>
      <c r="G165" s="15">
        <v>128</v>
      </c>
      <c r="H165" s="15">
        <f t="shared" si="23"/>
        <v>0</v>
      </c>
      <c r="I165" s="265"/>
      <c r="J165" s="265"/>
      <c r="K165" s="265"/>
      <c r="L165" s="265"/>
      <c r="M165" s="265"/>
      <c r="N165" s="265"/>
      <c r="O165" s="265"/>
    </row>
    <row r="166" spans="1:25" ht="15.75" customHeight="1">
      <c r="A166" s="288" t="s">
        <v>228</v>
      </c>
      <c r="B166" s="15" t="s">
        <v>229</v>
      </c>
      <c r="C166" s="36">
        <v>0</v>
      </c>
      <c r="D166" s="317"/>
      <c r="E166" s="318">
        <f t="shared" si="22"/>
        <v>0</v>
      </c>
      <c r="F166" s="291"/>
      <c r="G166" s="15">
        <v>196</v>
      </c>
      <c r="H166" s="15">
        <f t="shared" si="23"/>
        <v>0</v>
      </c>
      <c r="I166" s="292"/>
      <c r="J166" s="265"/>
      <c r="K166" s="265"/>
      <c r="L166" s="265"/>
      <c r="M166" s="265"/>
      <c r="N166" s="265"/>
      <c r="O166" s="265"/>
    </row>
    <row r="167" spans="1:25" ht="15.75" customHeight="1">
      <c r="A167" s="288" t="s">
        <v>230</v>
      </c>
      <c r="B167" s="15" t="s">
        <v>229</v>
      </c>
      <c r="C167" s="36">
        <v>0.8</v>
      </c>
      <c r="D167" s="317">
        <v>6.1</v>
      </c>
      <c r="E167" s="318">
        <f t="shared" si="22"/>
        <v>6.8999999999999995</v>
      </c>
      <c r="F167" s="291"/>
      <c r="G167" s="15">
        <v>128</v>
      </c>
      <c r="H167" s="15">
        <f t="shared" si="23"/>
        <v>883.19999999999993</v>
      </c>
      <c r="I167" s="293"/>
      <c r="J167" s="265"/>
      <c r="K167" s="265"/>
      <c r="L167" s="265"/>
      <c r="M167" s="265"/>
      <c r="N167" s="265"/>
      <c r="O167" s="265"/>
    </row>
    <row r="168" spans="1:25" ht="15.75" customHeight="1">
      <c r="A168" s="288" t="s">
        <v>231</v>
      </c>
      <c r="B168" s="15" t="s">
        <v>224</v>
      </c>
      <c r="C168" s="36">
        <v>4</v>
      </c>
      <c r="D168" s="317"/>
      <c r="E168" s="318">
        <f t="shared" si="22"/>
        <v>4</v>
      </c>
      <c r="F168" s="291"/>
      <c r="G168" s="15">
        <v>140</v>
      </c>
      <c r="H168" s="15">
        <f t="shared" si="23"/>
        <v>560</v>
      </c>
      <c r="I168" s="293"/>
      <c r="J168" s="265"/>
      <c r="K168" s="265"/>
      <c r="L168" s="265"/>
      <c r="M168" s="265"/>
      <c r="N168" s="265"/>
      <c r="O168" s="265"/>
    </row>
    <row r="169" spans="1:25" ht="15.75" customHeight="1">
      <c r="A169" s="294" t="s">
        <v>232</v>
      </c>
      <c r="B169" s="145" t="s">
        <v>233</v>
      </c>
      <c r="C169" s="36">
        <v>44.800000000000004</v>
      </c>
      <c r="D169" s="317">
        <v>1.5</v>
      </c>
      <c r="E169" s="318">
        <f t="shared" si="22"/>
        <v>46.300000000000004</v>
      </c>
      <c r="F169" s="295"/>
      <c r="G169" s="15">
        <v>140</v>
      </c>
      <c r="H169" s="15">
        <f t="shared" si="23"/>
        <v>6482.0000000000009</v>
      </c>
      <c r="I169" s="1"/>
      <c r="J169" s="265"/>
      <c r="K169" s="265"/>
      <c r="L169" s="265"/>
      <c r="M169" s="265"/>
      <c r="N169" s="265"/>
      <c r="O169" s="265"/>
    </row>
    <row r="170" spans="1:25" ht="15.75" customHeight="1">
      <c r="A170" s="294" t="s">
        <v>173</v>
      </c>
      <c r="B170" s="296" t="s">
        <v>234</v>
      </c>
      <c r="C170" s="36">
        <v>0</v>
      </c>
      <c r="D170" s="317"/>
      <c r="E170" s="318">
        <f t="shared" si="22"/>
        <v>0</v>
      </c>
      <c r="F170" s="297"/>
      <c r="G170" s="15">
        <v>280</v>
      </c>
      <c r="H170" s="15">
        <f t="shared" si="23"/>
        <v>0</v>
      </c>
      <c r="I170" s="1"/>
      <c r="J170" s="265"/>
      <c r="K170" s="265"/>
      <c r="L170" s="265"/>
      <c r="M170" s="265"/>
      <c r="N170" s="265"/>
      <c r="O170" s="265"/>
    </row>
    <row r="171" spans="1:25" ht="15.75" customHeight="1">
      <c r="A171" s="294" t="s">
        <v>450</v>
      </c>
      <c r="B171" s="296" t="s">
        <v>234</v>
      </c>
      <c r="C171" s="36">
        <v>0</v>
      </c>
      <c r="D171" s="317"/>
      <c r="E171" s="318">
        <f t="shared" si="22"/>
        <v>0</v>
      </c>
      <c r="F171" s="297"/>
      <c r="G171" s="15">
        <v>290</v>
      </c>
      <c r="H171" s="15">
        <f>G171*E171</f>
        <v>0</v>
      </c>
      <c r="I171" s="1"/>
      <c r="J171" s="265"/>
      <c r="K171" s="265"/>
      <c r="L171" s="265"/>
      <c r="M171" s="265"/>
      <c r="N171" s="265"/>
      <c r="O171" s="265"/>
    </row>
    <row r="172" spans="1:25" ht="15.75" customHeight="1">
      <c r="I172" s="265"/>
      <c r="J172" s="265"/>
      <c r="K172" s="265"/>
      <c r="L172" s="265"/>
      <c r="M172" s="265"/>
      <c r="N172" s="265"/>
      <c r="O172" s="265"/>
    </row>
    <row r="173" spans="1:25" ht="3.75" customHeight="1">
      <c r="I173" s="265"/>
      <c r="J173" s="265"/>
      <c r="K173" s="265"/>
      <c r="L173" s="265"/>
      <c r="M173" s="265"/>
      <c r="N173" s="265"/>
      <c r="O173" s="265"/>
    </row>
    <row r="174" spans="1:25" ht="15.75" customHeight="1">
      <c r="A174" s="537" t="s">
        <v>676</v>
      </c>
      <c r="B174" s="538" t="s">
        <v>677</v>
      </c>
      <c r="C174" s="539" t="s">
        <v>43</v>
      </c>
      <c r="D174" s="540" t="s">
        <v>678</v>
      </c>
      <c r="E174" s="537" t="s">
        <v>679</v>
      </c>
      <c r="F174" s="319"/>
      <c r="G174" s="319"/>
      <c r="H174" s="319"/>
      <c r="I174" s="319"/>
      <c r="J174" s="319"/>
      <c r="K174" s="319"/>
      <c r="L174" s="319"/>
      <c r="M174" s="319"/>
      <c r="N174" s="319"/>
      <c r="O174" s="319"/>
      <c r="P174" s="319"/>
      <c r="Q174" s="319"/>
      <c r="R174" s="319"/>
      <c r="S174" s="319"/>
      <c r="T174" s="319"/>
      <c r="U174" s="319"/>
      <c r="V174" s="319"/>
      <c r="W174" s="319"/>
      <c r="X174" s="319"/>
      <c r="Y174" s="319"/>
    </row>
    <row r="175" spans="1:25" ht="27" customHeight="1">
      <c r="A175" s="531"/>
      <c r="B175" s="531"/>
      <c r="C175" s="531"/>
      <c r="D175" s="531"/>
      <c r="E175" s="531"/>
      <c r="F175" s="320"/>
      <c r="G175" s="319"/>
      <c r="H175" s="319"/>
      <c r="I175" s="319"/>
      <c r="J175" s="319"/>
      <c r="K175" s="319"/>
      <c r="L175" s="319"/>
      <c r="M175" s="319"/>
      <c r="N175" s="319"/>
      <c r="O175" s="319"/>
      <c r="P175" s="319"/>
      <c r="Q175" s="319"/>
      <c r="R175" s="319"/>
      <c r="S175" s="319"/>
      <c r="T175" s="319"/>
      <c r="U175" s="319"/>
      <c r="V175" s="319"/>
      <c r="W175" s="319"/>
      <c r="X175" s="319"/>
      <c r="Y175" s="319"/>
    </row>
    <row r="176" spans="1:25" ht="15.75" customHeight="1">
      <c r="A176" s="321">
        <v>64849</v>
      </c>
      <c r="B176" s="321">
        <v>66371</v>
      </c>
      <c r="C176" s="322">
        <f>B176-A176</f>
        <v>1522</v>
      </c>
      <c r="D176" s="322">
        <v>10.79</v>
      </c>
      <c r="E176" s="323">
        <f>D176*C176</f>
        <v>16422.379999999997</v>
      </c>
      <c r="F176" s="319"/>
      <c r="G176" s="319"/>
      <c r="H176" s="319"/>
      <c r="I176" s="319"/>
      <c r="J176" s="319"/>
      <c r="K176" s="319"/>
      <c r="L176" s="319"/>
      <c r="M176" s="319"/>
      <c r="N176" s="319"/>
      <c r="O176" s="319"/>
      <c r="P176" s="319"/>
      <c r="Q176" s="319"/>
      <c r="R176" s="319"/>
      <c r="S176" s="319"/>
      <c r="T176" s="319"/>
      <c r="U176" s="319"/>
      <c r="V176" s="319"/>
      <c r="W176" s="319"/>
      <c r="X176" s="319"/>
      <c r="Y176" s="319"/>
    </row>
    <row r="177" spans="1:25" ht="15.75" customHeight="1">
      <c r="A177" s="541"/>
      <c r="B177" s="542"/>
      <c r="C177" s="542"/>
      <c r="D177" s="543"/>
      <c r="E177" s="319"/>
      <c r="F177" s="319"/>
      <c r="G177" s="319"/>
      <c r="H177" s="319"/>
      <c r="I177" s="319"/>
      <c r="J177" s="319"/>
      <c r="K177" s="319"/>
      <c r="L177" s="319"/>
      <c r="M177" s="319"/>
      <c r="N177" s="319"/>
      <c r="O177" s="319"/>
      <c r="P177" s="319"/>
      <c r="Q177" s="319"/>
      <c r="R177" s="319"/>
      <c r="S177" s="319"/>
      <c r="T177" s="319"/>
      <c r="U177" s="319"/>
      <c r="V177" s="319"/>
      <c r="W177" s="319"/>
      <c r="X177" s="319"/>
      <c r="Y177" s="319"/>
    </row>
    <row r="178" spans="1:25" ht="15.75" customHeight="1">
      <c r="A178" s="537" t="s">
        <v>680</v>
      </c>
      <c r="B178" s="537" t="s">
        <v>681</v>
      </c>
      <c r="C178" s="540" t="s">
        <v>43</v>
      </c>
      <c r="D178" s="540" t="s">
        <v>682</v>
      </c>
      <c r="E178" s="537" t="s">
        <v>679</v>
      </c>
      <c r="F178" s="319"/>
      <c r="G178" s="319"/>
      <c r="H178" s="319"/>
      <c r="I178" s="319"/>
      <c r="J178" s="319"/>
      <c r="K178" s="319"/>
      <c r="L178" s="319"/>
      <c r="M178" s="319"/>
      <c r="N178" s="319"/>
      <c r="O178" s="319"/>
      <c r="P178" s="319"/>
      <c r="Q178" s="319"/>
      <c r="R178" s="319"/>
      <c r="S178" s="319"/>
      <c r="T178" s="319"/>
      <c r="U178" s="319"/>
      <c r="V178" s="319"/>
      <c r="W178" s="319"/>
      <c r="X178" s="319"/>
      <c r="Y178" s="319"/>
    </row>
    <row r="179" spans="1:25" ht="28.5" customHeight="1">
      <c r="A179" s="531"/>
      <c r="B179" s="531"/>
      <c r="C179" s="531"/>
      <c r="D179" s="531"/>
      <c r="E179" s="531"/>
      <c r="F179" s="319"/>
      <c r="G179" s="319"/>
      <c r="H179" s="319"/>
      <c r="I179" s="319"/>
      <c r="J179" s="319"/>
      <c r="K179" s="319"/>
      <c r="L179" s="319"/>
      <c r="M179" s="319"/>
      <c r="N179" s="319"/>
      <c r="O179" s="319"/>
      <c r="P179" s="319"/>
      <c r="Q179" s="319"/>
      <c r="R179" s="319"/>
      <c r="S179" s="319"/>
      <c r="T179" s="319"/>
      <c r="U179" s="319"/>
      <c r="V179" s="319"/>
      <c r="W179" s="319"/>
      <c r="X179" s="319"/>
      <c r="Y179" s="319"/>
    </row>
    <row r="180" spans="1:25" ht="23.25" customHeight="1">
      <c r="A180" s="35">
        <v>1785.9891</v>
      </c>
      <c r="B180" s="35">
        <v>1920.6255000000001</v>
      </c>
      <c r="C180" s="324">
        <f>B180-A180</f>
        <v>134.63640000000009</v>
      </c>
      <c r="D180" s="325">
        <v>7.5</v>
      </c>
      <c r="E180" s="326">
        <f>D180*C180</f>
        <v>1009.7730000000007</v>
      </c>
      <c r="F180" s="319"/>
      <c r="G180" s="319"/>
      <c r="H180" s="319"/>
      <c r="I180" s="319"/>
      <c r="J180" s="319"/>
      <c r="K180" s="319"/>
      <c r="L180" s="319"/>
      <c r="M180" s="319"/>
      <c r="N180" s="319"/>
      <c r="O180" s="319"/>
      <c r="P180" s="319"/>
      <c r="Q180" s="319"/>
      <c r="R180" s="319"/>
      <c r="S180" s="319"/>
      <c r="T180" s="319"/>
      <c r="U180" s="319"/>
      <c r="V180" s="319"/>
      <c r="W180" s="319"/>
      <c r="X180" s="319"/>
      <c r="Y180" s="319"/>
    </row>
    <row r="181" spans="1:25" ht="15.75" customHeight="1">
      <c r="I181" s="265"/>
      <c r="J181" s="265"/>
      <c r="K181" s="265"/>
      <c r="L181" s="265"/>
      <c r="M181" s="265"/>
      <c r="N181" s="265"/>
      <c r="O181" s="265"/>
    </row>
    <row r="182" spans="1:25" ht="15.75" customHeight="1">
      <c r="I182" s="265"/>
      <c r="J182" s="265"/>
      <c r="K182" s="265"/>
      <c r="L182" s="265"/>
      <c r="M182" s="265"/>
      <c r="N182" s="265"/>
      <c r="O182" s="265"/>
    </row>
    <row r="183" spans="1:25" ht="15.75" customHeight="1">
      <c r="A183" s="181"/>
      <c r="B183" s="181"/>
      <c r="C183" s="298"/>
      <c r="D183" s="181"/>
      <c r="E183" s="299"/>
      <c r="F183" s="298"/>
      <c r="G183" s="300"/>
      <c r="H183" s="181"/>
      <c r="I183" s="265"/>
      <c r="J183" s="265"/>
      <c r="K183" s="265"/>
      <c r="L183" s="265"/>
      <c r="M183" s="265"/>
      <c r="N183" s="265"/>
      <c r="O183" s="265"/>
    </row>
    <row r="184" spans="1:25" ht="15.75" customHeight="1">
      <c r="A184" s="1"/>
      <c r="B184" s="301"/>
      <c r="C184" s="302"/>
      <c r="D184" s="301"/>
      <c r="E184" s="302"/>
      <c r="F184" s="302"/>
      <c r="G184" s="301"/>
      <c r="H184" s="301"/>
      <c r="I184" s="265"/>
      <c r="J184" s="265"/>
      <c r="K184" s="265"/>
      <c r="L184" s="265"/>
      <c r="M184" s="265"/>
      <c r="N184" s="265"/>
      <c r="O184" s="265"/>
    </row>
    <row r="185" spans="1:25" ht="15.75" customHeight="1">
      <c r="A185" s="1"/>
      <c r="B185" s="301"/>
      <c r="C185" s="302"/>
      <c r="D185" s="301"/>
      <c r="E185" s="302"/>
      <c r="F185" s="302"/>
      <c r="G185" s="301"/>
      <c r="H185" s="301"/>
      <c r="I185" s="265"/>
      <c r="J185" s="265"/>
      <c r="K185" s="265"/>
      <c r="L185" s="265"/>
      <c r="M185" s="265"/>
      <c r="N185" s="265"/>
      <c r="O185" s="265"/>
    </row>
    <row r="186" spans="1:25" ht="15.75" customHeight="1">
      <c r="A186" s="1"/>
      <c r="B186" s="301"/>
      <c r="C186" s="302"/>
      <c r="D186" s="301"/>
      <c r="E186" s="302"/>
      <c r="F186" s="302"/>
      <c r="G186" s="301"/>
      <c r="H186" s="301"/>
      <c r="I186" s="1"/>
      <c r="J186" s="1"/>
      <c r="K186" s="1"/>
      <c r="L186" s="1"/>
      <c r="M186" s="1"/>
      <c r="N186" s="1"/>
      <c r="O186" s="265"/>
    </row>
    <row r="187" spans="1:25" ht="15.75" customHeight="1">
      <c r="A187" s="303"/>
      <c r="B187" s="303"/>
      <c r="C187" s="303"/>
      <c r="D187" s="303"/>
      <c r="E187" s="303"/>
      <c r="F187" s="303"/>
      <c r="G187" s="303"/>
      <c r="H187" s="303"/>
      <c r="I187" s="303"/>
      <c r="J187" s="265"/>
      <c r="K187" s="265"/>
      <c r="L187" s="265"/>
      <c r="M187" s="265"/>
      <c r="N187" s="265"/>
      <c r="O187" s="265"/>
    </row>
    <row r="188" spans="1:25" ht="15.75" customHeight="1">
      <c r="A188" s="304"/>
      <c r="B188" s="304"/>
      <c r="C188" s="298"/>
      <c r="D188" s="181"/>
      <c r="E188" s="305"/>
      <c r="F188" s="298"/>
      <c r="G188" s="306"/>
      <c r="H188" s="181"/>
      <c r="I188" s="307"/>
      <c r="J188" s="265"/>
    </row>
    <row r="189" spans="1:25" ht="15.75" customHeight="1">
      <c r="A189" s="1"/>
      <c r="B189" s="301"/>
      <c r="C189" s="304"/>
      <c r="D189" s="301"/>
      <c r="E189" s="301"/>
      <c r="F189" s="304"/>
      <c r="G189" s="302"/>
      <c r="H189" s="308"/>
      <c r="I189" s="309"/>
      <c r="J189" s="265"/>
    </row>
    <row r="190" spans="1:25" ht="15.75" customHeight="1">
      <c r="A190" s="1"/>
      <c r="B190" s="301"/>
      <c r="C190" s="304"/>
      <c r="D190" s="301"/>
      <c r="E190" s="301"/>
      <c r="F190" s="304"/>
      <c r="G190" s="302"/>
      <c r="H190" s="308"/>
      <c r="I190" s="309"/>
      <c r="J190" s="265"/>
    </row>
    <row r="191" spans="1:25" ht="15.75" customHeight="1">
      <c r="A191" s="1"/>
      <c r="B191" s="301"/>
      <c r="C191" s="304"/>
      <c r="D191" s="301"/>
      <c r="E191" s="301"/>
      <c r="F191" s="304"/>
      <c r="G191" s="302"/>
      <c r="H191" s="308"/>
      <c r="I191" s="309"/>
      <c r="J191" s="265"/>
    </row>
    <row r="192" spans="1:25" ht="15.75" customHeight="1">
      <c r="A192" s="1"/>
      <c r="B192" s="301"/>
      <c r="C192" s="304"/>
      <c r="D192" s="301"/>
      <c r="E192" s="301"/>
      <c r="F192" s="304"/>
      <c r="G192" s="302"/>
      <c r="H192" s="308"/>
      <c r="I192" s="309"/>
      <c r="J192" s="265"/>
    </row>
    <row r="193" spans="1:10" ht="15.75" customHeight="1">
      <c r="A193" s="1"/>
      <c r="B193" s="301"/>
      <c r="C193" s="304"/>
      <c r="D193" s="301"/>
      <c r="E193" s="301"/>
      <c r="F193" s="304"/>
      <c r="G193" s="302"/>
      <c r="H193" s="308"/>
      <c r="I193" s="309"/>
      <c r="J193" s="265"/>
    </row>
    <row r="194" spans="1:10" ht="15.75" customHeight="1">
      <c r="A194" s="1"/>
      <c r="B194" s="301"/>
      <c r="C194" s="304"/>
      <c r="D194" s="301"/>
      <c r="E194" s="301"/>
      <c r="F194" s="304"/>
      <c r="G194" s="302"/>
      <c r="H194" s="308"/>
      <c r="I194" s="309"/>
      <c r="J194" s="265"/>
    </row>
    <row r="195" spans="1:10" ht="15.75" customHeight="1">
      <c r="A195" s="1"/>
      <c r="B195" s="301"/>
      <c r="C195" s="304"/>
      <c r="D195" s="301"/>
      <c r="E195" s="301"/>
      <c r="F195" s="304"/>
      <c r="G195" s="302"/>
      <c r="H195" s="308"/>
      <c r="I195" s="309"/>
      <c r="J195" s="265"/>
    </row>
    <row r="196" spans="1:10" ht="15.75" customHeight="1">
      <c r="A196" s="1"/>
      <c r="B196" s="301"/>
      <c r="C196" s="304"/>
      <c r="D196" s="301"/>
      <c r="E196" s="301"/>
      <c r="F196" s="304"/>
      <c r="G196" s="302"/>
      <c r="H196" s="308"/>
      <c r="I196" s="309"/>
      <c r="J196" s="265"/>
    </row>
    <row r="197" spans="1:10" ht="15.75" customHeight="1">
      <c r="A197" s="1"/>
      <c r="B197" s="301"/>
      <c r="C197" s="304"/>
      <c r="D197" s="301"/>
      <c r="E197" s="301"/>
      <c r="F197" s="304"/>
      <c r="G197" s="302"/>
      <c r="H197" s="308"/>
      <c r="I197" s="309"/>
      <c r="J197" s="265"/>
    </row>
    <row r="198" spans="1:10" ht="15.75" customHeight="1">
      <c r="A198" s="1"/>
      <c r="B198" s="301"/>
      <c r="C198" s="304"/>
      <c r="D198" s="301"/>
      <c r="E198" s="301"/>
      <c r="F198" s="304"/>
      <c r="G198" s="302"/>
      <c r="H198" s="308"/>
      <c r="I198" s="309"/>
      <c r="J198" s="265"/>
    </row>
    <row r="199" spans="1:10" ht="15.75" customHeight="1">
      <c r="A199" s="1"/>
      <c r="B199" s="301"/>
      <c r="C199" s="304"/>
      <c r="D199" s="301"/>
      <c r="E199" s="301"/>
      <c r="F199" s="304"/>
      <c r="G199" s="302"/>
      <c r="H199" s="308"/>
      <c r="I199" s="309"/>
      <c r="J199" s="265"/>
    </row>
    <row r="200" spans="1:10" ht="15.75" customHeight="1">
      <c r="A200" s="1"/>
      <c r="B200" s="301"/>
      <c r="C200" s="304"/>
      <c r="D200" s="301"/>
      <c r="E200" s="301"/>
      <c r="F200" s="304"/>
      <c r="G200" s="302"/>
      <c r="H200" s="308"/>
      <c r="I200" s="309"/>
      <c r="J200" s="265"/>
    </row>
    <row r="201" spans="1:10" ht="15.75" customHeight="1">
      <c r="A201" s="1"/>
      <c r="B201" s="301"/>
      <c r="C201" s="304"/>
      <c r="D201" s="301"/>
      <c r="E201" s="301"/>
      <c r="F201" s="304"/>
      <c r="G201" s="302"/>
      <c r="H201" s="308"/>
      <c r="I201" s="309"/>
      <c r="J201" s="265"/>
    </row>
    <row r="202" spans="1:10" ht="15.75" customHeight="1">
      <c r="A202" s="1"/>
      <c r="B202" s="301"/>
      <c r="C202" s="304"/>
      <c r="D202" s="301"/>
      <c r="E202" s="301"/>
      <c r="F202" s="304"/>
      <c r="G202" s="302"/>
      <c r="H202" s="308"/>
      <c r="I202" s="309"/>
      <c r="J202" s="265"/>
    </row>
    <row r="203" spans="1:10" ht="15.75" customHeight="1">
      <c r="A203" s="1"/>
      <c r="B203" s="301"/>
      <c r="C203" s="304"/>
      <c r="D203" s="301"/>
      <c r="E203" s="301"/>
      <c r="F203" s="304"/>
      <c r="G203" s="308"/>
      <c r="H203" s="308"/>
      <c r="I203" s="309"/>
      <c r="J203" s="265"/>
    </row>
    <row r="204" spans="1:10" ht="15.75" customHeight="1">
      <c r="A204" s="1"/>
      <c r="B204" s="301"/>
      <c r="C204" s="304"/>
      <c r="D204" s="301"/>
      <c r="E204" s="301"/>
      <c r="F204" s="304"/>
      <c r="G204" s="302"/>
      <c r="H204" s="308"/>
      <c r="I204" s="309"/>
      <c r="J204" s="265"/>
    </row>
    <row r="205" spans="1:10" ht="15.75" customHeight="1">
      <c r="A205" s="1"/>
      <c r="B205" s="301"/>
      <c r="C205" s="304"/>
      <c r="D205" s="301"/>
      <c r="E205" s="301"/>
      <c r="F205" s="304"/>
      <c r="G205" s="302"/>
      <c r="H205" s="308"/>
      <c r="I205" s="309"/>
      <c r="J205" s="265"/>
    </row>
    <row r="206" spans="1:10" ht="15.75" customHeight="1">
      <c r="A206" s="1"/>
      <c r="B206" s="301"/>
      <c r="C206" s="304"/>
      <c r="D206" s="301"/>
      <c r="E206" s="301"/>
      <c r="F206" s="304"/>
      <c r="G206" s="302"/>
      <c r="H206" s="308"/>
      <c r="I206" s="309"/>
      <c r="J206" s="265"/>
    </row>
    <row r="207" spans="1:10" ht="15.75" customHeight="1">
      <c r="A207" s="1"/>
      <c r="B207" s="301"/>
      <c r="C207" s="304"/>
      <c r="D207" s="301"/>
      <c r="E207" s="301"/>
      <c r="F207" s="304"/>
      <c r="G207" s="302"/>
      <c r="H207" s="308"/>
      <c r="I207" s="309"/>
      <c r="J207" s="265"/>
    </row>
    <row r="208" spans="1:10" ht="15.75" customHeight="1">
      <c r="A208" s="1"/>
      <c r="B208" s="301"/>
      <c r="C208" s="304"/>
      <c r="D208" s="301"/>
      <c r="E208" s="301"/>
      <c r="F208" s="304"/>
      <c r="G208" s="302"/>
      <c r="H208" s="308"/>
      <c r="I208" s="309"/>
      <c r="J208" s="265"/>
    </row>
    <row r="209" spans="1:10" ht="15.75" customHeight="1">
      <c r="A209" s="1"/>
      <c r="B209" s="301"/>
      <c r="C209" s="304"/>
      <c r="D209" s="301"/>
      <c r="E209" s="301"/>
      <c r="F209" s="304"/>
      <c r="G209" s="302"/>
      <c r="H209" s="308"/>
      <c r="I209" s="309"/>
      <c r="J209" s="265"/>
    </row>
    <row r="210" spans="1:10" ht="15.75" customHeight="1">
      <c r="A210" s="1"/>
      <c r="B210" s="301"/>
      <c r="C210" s="304"/>
      <c r="D210" s="301"/>
      <c r="E210" s="301"/>
      <c r="F210" s="304"/>
      <c r="G210" s="302"/>
      <c r="H210" s="308"/>
      <c r="I210" s="309"/>
      <c r="J210" s="265"/>
    </row>
    <row r="211" spans="1:10" ht="15.75" customHeight="1">
      <c r="A211" s="310"/>
      <c r="B211" s="301"/>
      <c r="C211" s="304"/>
      <c r="D211" s="301"/>
      <c r="E211" s="301"/>
      <c r="F211" s="304"/>
      <c r="G211" s="302"/>
      <c r="H211" s="308"/>
      <c r="I211" s="309"/>
      <c r="J211" s="265"/>
    </row>
    <row r="212" spans="1:10" ht="15.75" customHeight="1">
      <c r="A212" s="310"/>
      <c r="B212" s="301"/>
      <c r="C212" s="304"/>
      <c r="D212" s="301"/>
      <c r="E212" s="301"/>
      <c r="F212" s="304"/>
      <c r="G212" s="302"/>
      <c r="H212" s="308"/>
      <c r="I212" s="309"/>
      <c r="J212" s="265"/>
    </row>
    <row r="213" spans="1:10" ht="15.75" customHeight="1">
      <c r="A213" s="310"/>
      <c r="B213" s="301"/>
      <c r="C213" s="304"/>
      <c r="D213" s="301"/>
      <c r="E213" s="301"/>
      <c r="F213" s="304"/>
      <c r="G213" s="302"/>
      <c r="H213" s="308"/>
      <c r="I213" s="309"/>
      <c r="J213" s="265"/>
    </row>
    <row r="214" spans="1:10" ht="15.75" customHeight="1">
      <c r="A214" s="1"/>
      <c r="B214" s="301"/>
      <c r="C214" s="301"/>
      <c r="D214" s="301"/>
      <c r="E214" s="301"/>
      <c r="F214" s="301"/>
      <c r="G214" s="302"/>
      <c r="H214" s="308"/>
      <c r="I214" s="308"/>
      <c r="J214" s="265"/>
    </row>
    <row r="215" spans="1:10" ht="15.75" customHeight="1">
      <c r="A215" s="1"/>
      <c r="B215" s="301"/>
      <c r="C215" s="1"/>
      <c r="D215" s="1"/>
      <c r="E215" s="1"/>
      <c r="F215" s="1"/>
      <c r="G215" s="1"/>
      <c r="H215" s="1"/>
      <c r="I215" s="1"/>
      <c r="J215" s="265"/>
    </row>
    <row r="216" spans="1:10" ht="15.75" customHeight="1">
      <c r="A216" s="181"/>
      <c r="B216" s="181"/>
      <c r="C216" s="298"/>
      <c r="D216" s="181"/>
      <c r="E216" s="299"/>
      <c r="F216" s="298"/>
      <c r="G216" s="181"/>
      <c r="H216" s="311"/>
      <c r="I216" s="311"/>
      <c r="J216" s="265"/>
    </row>
    <row r="217" spans="1:10" ht="15.75" customHeight="1">
      <c r="A217" s="312"/>
      <c r="B217" s="301"/>
      <c r="C217" s="304"/>
      <c r="D217" s="301"/>
      <c r="E217" s="1"/>
      <c r="F217" s="304"/>
      <c r="G217" s="1"/>
      <c r="H217" s="313"/>
      <c r="I217" s="533"/>
      <c r="J217" s="265"/>
    </row>
    <row r="218" spans="1:10" ht="15.75" customHeight="1">
      <c r="A218" s="1"/>
      <c r="B218" s="301"/>
      <c r="C218" s="304"/>
      <c r="D218" s="301"/>
      <c r="E218" s="301"/>
      <c r="F218" s="304"/>
      <c r="G218" s="302"/>
      <c r="H218" s="308"/>
      <c r="I218" s="522"/>
      <c r="J218" s="265"/>
    </row>
    <row r="219" spans="1:10" ht="15.75" customHeight="1">
      <c r="A219" s="310"/>
      <c r="B219" s="301"/>
      <c r="C219" s="304"/>
      <c r="D219" s="301"/>
      <c r="E219" s="301"/>
      <c r="F219" s="304"/>
      <c r="G219" s="302"/>
      <c r="H219" s="308"/>
      <c r="I219" s="522"/>
      <c r="J219" s="265"/>
    </row>
    <row r="220" spans="1:10" ht="15.75" customHeight="1">
      <c r="A220" s="310"/>
      <c r="B220" s="301"/>
      <c r="C220" s="304"/>
      <c r="D220" s="301"/>
      <c r="E220" s="301"/>
      <c r="F220" s="304"/>
      <c r="G220" s="302"/>
      <c r="H220" s="308"/>
      <c r="I220" s="1"/>
      <c r="J220" s="265"/>
    </row>
    <row r="221" spans="1:10" ht="15.75" customHeight="1">
      <c r="A221" s="1"/>
      <c r="B221" s="301"/>
      <c r="C221" s="304"/>
      <c r="D221" s="301"/>
      <c r="E221" s="1"/>
      <c r="F221" s="304"/>
      <c r="G221" s="1"/>
      <c r="H221" s="313"/>
      <c r="I221" s="1"/>
      <c r="J221" s="265"/>
    </row>
    <row r="222" spans="1:10" ht="15.75" customHeight="1">
      <c r="A222" s="312"/>
      <c r="B222" s="301"/>
      <c r="C222" s="304"/>
      <c r="D222" s="301"/>
      <c r="E222" s="1"/>
      <c r="F222" s="304"/>
      <c r="G222" s="1"/>
      <c r="H222" s="313"/>
      <c r="I222" s="1"/>
      <c r="J222" s="265"/>
    </row>
    <row r="223" spans="1:10" ht="15.75" customHeight="1">
      <c r="A223" s="312"/>
      <c r="B223" s="301"/>
      <c r="C223" s="304"/>
      <c r="D223" s="301"/>
      <c r="E223" s="1"/>
      <c r="F223" s="304"/>
      <c r="G223" s="1"/>
      <c r="H223" s="313"/>
      <c r="I223" s="1"/>
      <c r="J223" s="265"/>
    </row>
    <row r="224" spans="1:10" ht="15.75" customHeight="1">
      <c r="A224" s="1"/>
      <c r="B224" s="301"/>
      <c r="C224" s="304"/>
      <c r="D224" s="301"/>
      <c r="E224" s="1"/>
      <c r="F224" s="304"/>
      <c r="G224" s="301"/>
      <c r="H224" s="313"/>
      <c r="I224" s="1"/>
      <c r="J224" s="265"/>
    </row>
    <row r="225" spans="1:10" ht="15.75" customHeight="1">
      <c r="A225" s="1"/>
      <c r="B225" s="301"/>
      <c r="C225" s="304"/>
      <c r="D225" s="301"/>
      <c r="E225" s="1"/>
      <c r="F225" s="304"/>
      <c r="G225" s="1"/>
      <c r="H225" s="313"/>
      <c r="I225" s="1"/>
      <c r="J225" s="265"/>
    </row>
    <row r="226" spans="1:10" ht="15.75" customHeight="1">
      <c r="A226" s="1"/>
      <c r="B226" s="301"/>
      <c r="C226" s="304"/>
      <c r="D226" s="301"/>
      <c r="E226" s="1"/>
      <c r="F226" s="304"/>
      <c r="G226" s="1"/>
      <c r="H226" s="313"/>
      <c r="I226" s="1"/>
      <c r="J226" s="265"/>
    </row>
    <row r="227" spans="1:10" ht="15.75" customHeight="1">
      <c r="A227" s="1"/>
      <c r="B227" s="301"/>
      <c r="C227" s="304"/>
      <c r="D227" s="301"/>
      <c r="E227" s="1"/>
      <c r="F227" s="304"/>
      <c r="G227" s="1"/>
      <c r="H227" s="313"/>
      <c r="I227" s="1"/>
      <c r="J227" s="265"/>
    </row>
    <row r="228" spans="1:10" ht="15.75" customHeight="1">
      <c r="A228" s="1"/>
      <c r="B228" s="301"/>
      <c r="C228" s="304"/>
      <c r="D228" s="301"/>
      <c r="E228" s="301"/>
      <c r="F228" s="304"/>
      <c r="G228" s="301"/>
      <c r="H228" s="313"/>
      <c r="I228" s="1"/>
      <c r="J228" s="265"/>
    </row>
    <row r="229" spans="1:10" ht="15.75" customHeight="1">
      <c r="A229" s="1"/>
      <c r="B229" s="301"/>
      <c r="C229" s="304"/>
      <c r="D229" s="301"/>
      <c r="E229" s="301"/>
      <c r="F229" s="304"/>
      <c r="G229" s="301"/>
      <c r="H229" s="313"/>
      <c r="I229" s="1"/>
      <c r="J229" s="265"/>
    </row>
    <row r="230" spans="1:10" ht="15.75" customHeight="1">
      <c r="A230" s="1"/>
      <c r="B230" s="301"/>
      <c r="C230" s="304"/>
      <c r="D230" s="301"/>
      <c r="E230" s="1"/>
      <c r="F230" s="304"/>
      <c r="G230" s="301"/>
      <c r="H230" s="313"/>
      <c r="I230" s="1"/>
      <c r="J230" s="265"/>
    </row>
    <row r="231" spans="1:10" ht="15.75" customHeight="1">
      <c r="A231" s="1"/>
      <c r="B231" s="301"/>
      <c r="C231" s="304"/>
      <c r="D231" s="301"/>
      <c r="E231" s="1"/>
      <c r="F231" s="304"/>
      <c r="G231" s="301"/>
      <c r="H231" s="313"/>
      <c r="I231" s="1"/>
      <c r="J231" s="265"/>
    </row>
    <row r="232" spans="1:10" ht="15.75" customHeight="1">
      <c r="A232" s="1"/>
      <c r="B232" s="301"/>
      <c r="C232" s="304"/>
      <c r="D232" s="301"/>
      <c r="E232" s="1"/>
      <c r="F232" s="304"/>
      <c r="G232" s="301"/>
      <c r="H232" s="313"/>
      <c r="I232" s="1"/>
      <c r="J232" s="265"/>
    </row>
    <row r="233" spans="1:10" ht="15.75" customHeight="1">
      <c r="A233" s="1"/>
      <c r="B233" s="301"/>
      <c r="C233" s="304"/>
      <c r="D233" s="301"/>
      <c r="E233" s="1"/>
      <c r="F233" s="304"/>
      <c r="G233" s="301"/>
      <c r="H233" s="313"/>
      <c r="I233" s="1"/>
      <c r="J233" s="265"/>
    </row>
    <row r="234" spans="1:10" ht="15.75" customHeight="1">
      <c r="A234" s="1"/>
      <c r="B234" s="301"/>
      <c r="C234" s="304"/>
      <c r="D234" s="301"/>
      <c r="E234" s="1"/>
      <c r="F234" s="304"/>
      <c r="G234" s="301"/>
      <c r="H234" s="313"/>
      <c r="I234" s="1"/>
      <c r="J234" s="265"/>
    </row>
    <row r="235" spans="1:10" ht="15.75" customHeight="1">
      <c r="A235" s="1"/>
      <c r="B235" s="301"/>
      <c r="C235" s="304"/>
      <c r="D235" s="301"/>
      <c r="E235" s="1"/>
      <c r="F235" s="304"/>
      <c r="G235" s="301"/>
      <c r="H235" s="313"/>
      <c r="I235" s="1"/>
      <c r="J235" s="265"/>
    </row>
    <row r="236" spans="1:10" ht="15.75" customHeight="1">
      <c r="A236" s="1"/>
      <c r="B236" s="301"/>
      <c r="C236" s="304"/>
      <c r="D236" s="301"/>
      <c r="E236" s="1"/>
      <c r="F236" s="304"/>
      <c r="G236" s="301"/>
      <c r="H236" s="313"/>
      <c r="I236" s="1"/>
      <c r="J236" s="265"/>
    </row>
    <row r="237" spans="1:10" ht="15.75" customHeight="1">
      <c r="A237" s="1"/>
      <c r="B237" s="301"/>
      <c r="C237" s="304"/>
      <c r="D237" s="301"/>
      <c r="E237" s="1"/>
      <c r="F237" s="304"/>
      <c r="G237" s="301"/>
      <c r="H237" s="313"/>
      <c r="I237" s="1"/>
      <c r="J237" s="265"/>
    </row>
    <row r="238" spans="1:10" ht="15.75" customHeight="1">
      <c r="A238" s="1"/>
      <c r="B238" s="301"/>
      <c r="C238" s="304"/>
      <c r="D238" s="301"/>
      <c r="E238" s="301"/>
      <c r="F238" s="304"/>
      <c r="G238" s="301"/>
      <c r="H238" s="313"/>
      <c r="I238" s="1"/>
      <c r="J238" s="265"/>
    </row>
    <row r="239" spans="1:10" ht="15.75" customHeight="1">
      <c r="A239" s="1"/>
      <c r="B239" s="301"/>
      <c r="C239" s="304"/>
      <c r="D239" s="301"/>
      <c r="E239" s="1"/>
      <c r="F239" s="304"/>
      <c r="G239" s="301"/>
      <c r="H239" s="313"/>
      <c r="I239" s="1"/>
      <c r="J239" s="265"/>
    </row>
    <row r="240" spans="1:10" ht="15.75" customHeight="1">
      <c r="A240" s="1"/>
      <c r="B240" s="301"/>
      <c r="C240" s="304"/>
      <c r="D240" s="301"/>
      <c r="E240" s="1"/>
      <c r="F240" s="304"/>
      <c r="G240" s="301"/>
      <c r="H240" s="313"/>
      <c r="I240" s="1"/>
      <c r="J240" s="265"/>
    </row>
    <row r="241" spans="1:10" ht="15.75" customHeight="1">
      <c r="A241" s="1"/>
      <c r="B241" s="301"/>
      <c r="C241" s="304"/>
      <c r="D241" s="301"/>
      <c r="E241" s="1"/>
      <c r="F241" s="304"/>
      <c r="G241" s="301"/>
      <c r="H241" s="313"/>
      <c r="I241" s="1"/>
      <c r="J241" s="265"/>
    </row>
    <row r="242" spans="1:10" ht="15.75" customHeight="1">
      <c r="A242" s="1"/>
      <c r="B242" s="301"/>
      <c r="C242" s="304"/>
      <c r="D242" s="301"/>
      <c r="E242" s="1"/>
      <c r="F242" s="304"/>
      <c r="G242" s="301"/>
      <c r="H242" s="313"/>
      <c r="I242" s="1"/>
      <c r="J242" s="265"/>
    </row>
    <row r="243" spans="1:10" ht="15.75" customHeight="1">
      <c r="A243" s="1"/>
      <c r="B243" s="301"/>
      <c r="C243" s="304"/>
      <c r="D243" s="301"/>
      <c r="E243" s="1"/>
      <c r="F243" s="304"/>
      <c r="G243" s="301"/>
      <c r="H243" s="313"/>
      <c r="I243" s="1"/>
      <c r="J243" s="265"/>
    </row>
    <row r="244" spans="1:10" ht="15.75" customHeight="1">
      <c r="A244" s="1"/>
      <c r="B244" s="301"/>
      <c r="C244" s="304"/>
      <c r="D244" s="301"/>
      <c r="E244" s="1"/>
      <c r="F244" s="304"/>
      <c r="G244" s="301"/>
      <c r="H244" s="313"/>
      <c r="I244" s="1"/>
      <c r="J244" s="265"/>
    </row>
    <row r="245" spans="1:10" ht="15.75" customHeight="1">
      <c r="A245" s="1"/>
      <c r="B245" s="301"/>
      <c r="C245" s="304"/>
      <c r="D245" s="301"/>
      <c r="E245" s="1"/>
      <c r="F245" s="304"/>
      <c r="G245" s="301"/>
      <c r="H245" s="313"/>
      <c r="I245" s="1"/>
      <c r="J245" s="265"/>
    </row>
    <row r="246" spans="1:10" ht="15.75" customHeight="1">
      <c r="A246" s="1"/>
      <c r="B246" s="301"/>
      <c r="C246" s="304"/>
      <c r="D246" s="301"/>
      <c r="E246" s="1"/>
      <c r="F246" s="304"/>
      <c r="G246" s="301"/>
      <c r="H246" s="313"/>
      <c r="I246" s="1"/>
      <c r="J246" s="265"/>
    </row>
    <row r="247" spans="1:10" ht="15.75" customHeight="1">
      <c r="A247" s="1"/>
      <c r="B247" s="301"/>
      <c r="C247" s="304"/>
      <c r="D247" s="301"/>
      <c r="E247" s="1"/>
      <c r="F247" s="304"/>
      <c r="G247" s="301"/>
      <c r="H247" s="313"/>
      <c r="I247" s="1"/>
      <c r="J247" s="265"/>
    </row>
    <row r="248" spans="1:10" ht="15.75" customHeight="1">
      <c r="A248" s="1"/>
      <c r="B248" s="301"/>
      <c r="C248" s="304"/>
      <c r="D248" s="301"/>
      <c r="E248" s="1"/>
      <c r="F248" s="304"/>
      <c r="G248" s="301"/>
      <c r="H248" s="313"/>
      <c r="I248" s="1"/>
      <c r="J248" s="265"/>
    </row>
    <row r="249" spans="1:10" ht="15.75" customHeight="1">
      <c r="A249" s="1"/>
      <c r="B249" s="301"/>
      <c r="C249" s="304"/>
      <c r="D249" s="301"/>
      <c r="E249" s="1"/>
      <c r="F249" s="304"/>
      <c r="G249" s="301"/>
      <c r="H249" s="313"/>
      <c r="I249" s="1"/>
      <c r="J249" s="265"/>
    </row>
    <row r="250" spans="1:10" ht="15.75" customHeight="1">
      <c r="A250" s="1"/>
      <c r="B250" s="301"/>
      <c r="C250" s="304"/>
      <c r="D250" s="301"/>
      <c r="E250" s="1"/>
      <c r="F250" s="304"/>
      <c r="G250" s="301"/>
      <c r="H250" s="313"/>
      <c r="I250" s="1"/>
      <c r="J250" s="265"/>
    </row>
    <row r="251" spans="1:10" ht="15.75" customHeight="1">
      <c r="A251" s="1"/>
      <c r="B251" s="301"/>
      <c r="C251" s="304"/>
      <c r="D251" s="301"/>
      <c r="E251" s="1"/>
      <c r="F251" s="304"/>
      <c r="G251" s="301"/>
      <c r="H251" s="313"/>
      <c r="I251" s="1"/>
      <c r="J251" s="265"/>
    </row>
    <row r="252" spans="1:10" ht="15.75" customHeight="1">
      <c r="A252" s="312"/>
      <c r="B252" s="301"/>
      <c r="C252" s="304"/>
      <c r="D252" s="301"/>
      <c r="E252" s="1"/>
      <c r="F252" s="304"/>
      <c r="G252" s="301"/>
      <c r="H252" s="313"/>
      <c r="I252" s="1"/>
      <c r="J252" s="265"/>
    </row>
    <row r="253" spans="1:10" ht="15.75" customHeight="1">
      <c r="A253" s="312"/>
      <c r="B253" s="301"/>
      <c r="C253" s="304"/>
      <c r="D253" s="301"/>
      <c r="E253" s="1"/>
      <c r="F253" s="304"/>
      <c r="G253" s="301"/>
      <c r="H253" s="313"/>
      <c r="I253" s="1"/>
      <c r="J253" s="265"/>
    </row>
    <row r="254" spans="1:10" ht="15.75" customHeight="1">
      <c r="A254" s="1"/>
      <c r="B254" s="301"/>
      <c r="C254" s="304"/>
      <c r="D254" s="301"/>
      <c r="E254" s="1"/>
      <c r="F254" s="304"/>
      <c r="G254" s="301"/>
      <c r="H254" s="313"/>
      <c r="I254" s="1"/>
      <c r="J254" s="265"/>
    </row>
    <row r="255" spans="1:10" ht="15.75" customHeight="1">
      <c r="A255" s="1"/>
      <c r="B255" s="301"/>
      <c r="C255" s="304"/>
      <c r="D255" s="301"/>
      <c r="E255" s="1"/>
      <c r="F255" s="304"/>
      <c r="G255" s="301"/>
      <c r="H255" s="313"/>
      <c r="I255" s="1"/>
      <c r="J255" s="265"/>
    </row>
    <row r="256" spans="1:10" ht="15.75" customHeight="1">
      <c r="A256" s="312"/>
      <c r="B256" s="301"/>
      <c r="C256" s="304"/>
      <c r="D256" s="301"/>
      <c r="E256" s="1"/>
      <c r="F256" s="304"/>
      <c r="G256" s="301"/>
      <c r="H256" s="313"/>
      <c r="I256" s="1"/>
      <c r="J256" s="265"/>
    </row>
    <row r="257" spans="1:10" ht="15.75" customHeight="1">
      <c r="A257" s="1"/>
      <c r="B257" s="301"/>
      <c r="C257" s="304"/>
      <c r="D257" s="301"/>
      <c r="E257" s="1"/>
      <c r="F257" s="304"/>
      <c r="G257" s="301"/>
      <c r="H257" s="313"/>
      <c r="I257" s="1"/>
      <c r="J257" s="265"/>
    </row>
    <row r="258" spans="1:10" ht="15.75" customHeight="1">
      <c r="A258" s="1"/>
      <c r="B258" s="301"/>
      <c r="C258" s="304"/>
      <c r="D258" s="301"/>
      <c r="E258" s="1"/>
      <c r="F258" s="304"/>
      <c r="G258" s="301"/>
      <c r="H258" s="313"/>
      <c r="I258" s="1"/>
      <c r="J258" s="265"/>
    </row>
    <row r="259" spans="1:10" ht="15.75" customHeight="1">
      <c r="A259" s="1"/>
      <c r="B259" s="301"/>
      <c r="C259" s="304"/>
      <c r="D259" s="301"/>
      <c r="E259" s="1"/>
      <c r="F259" s="304"/>
      <c r="G259" s="301"/>
      <c r="H259" s="313"/>
      <c r="I259" s="1"/>
      <c r="J259" s="265"/>
    </row>
    <row r="260" spans="1:10" ht="15.75" customHeight="1">
      <c r="A260" s="1"/>
      <c r="B260" s="301"/>
      <c r="C260" s="304"/>
      <c r="D260" s="301"/>
      <c r="E260" s="1"/>
      <c r="F260" s="314"/>
      <c r="G260" s="1"/>
      <c r="H260" s="313"/>
      <c r="I260" s="1"/>
      <c r="J260" s="265"/>
    </row>
    <row r="261" spans="1:10" ht="15.75" customHeight="1">
      <c r="A261" s="303"/>
      <c r="B261" s="303"/>
      <c r="C261" s="303"/>
      <c r="D261" s="303"/>
      <c r="E261" s="303"/>
      <c r="F261" s="303"/>
      <c r="G261" s="303"/>
      <c r="H261" s="303"/>
      <c r="I261" s="303"/>
      <c r="J261" s="265"/>
    </row>
    <row r="262" spans="1:10" ht="15.75" customHeight="1">
      <c r="A262" s="303"/>
      <c r="B262" s="303"/>
      <c r="C262" s="303"/>
      <c r="D262" s="303"/>
      <c r="E262" s="303"/>
      <c r="F262" s="303"/>
      <c r="G262" s="303"/>
      <c r="H262" s="303"/>
      <c r="I262" s="303"/>
      <c r="J262" s="265"/>
    </row>
    <row r="263" spans="1:10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265"/>
    </row>
    <row r="264" spans="1:10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265"/>
    </row>
    <row r="265" spans="1:10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265"/>
    </row>
    <row r="266" spans="1:10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265"/>
    </row>
    <row r="267" spans="1:10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265"/>
    </row>
    <row r="268" spans="1:10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265"/>
    </row>
    <row r="269" spans="1:1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265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5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5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5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5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5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5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5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5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5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5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5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5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5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5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5"/>
    </row>
    <row r="285" spans="1:10" ht="15.75" customHeight="1"/>
    <row r="286" spans="1:10" ht="15.75" customHeight="1"/>
    <row r="287" spans="1:10" ht="15.75" customHeight="1"/>
    <row r="288" spans="1:10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7">
    <mergeCell ref="A174:A175"/>
    <mergeCell ref="B174:B175"/>
    <mergeCell ref="E174:E175"/>
    <mergeCell ref="E178:E179"/>
    <mergeCell ref="I217:I219"/>
    <mergeCell ref="C174:C175"/>
    <mergeCell ref="D174:D175"/>
    <mergeCell ref="A177:D177"/>
    <mergeCell ref="A178:A179"/>
    <mergeCell ref="B178:B179"/>
    <mergeCell ref="C178:C179"/>
    <mergeCell ref="D178:D179"/>
    <mergeCell ref="A2:K2"/>
    <mergeCell ref="A36:G36"/>
    <mergeCell ref="A41:G41"/>
    <mergeCell ref="F72:H72"/>
    <mergeCell ref="A123:H123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Y1002"/>
  <sheetViews>
    <sheetView workbookViewId="0"/>
  </sheetViews>
  <sheetFormatPr defaultColWidth="14.42578125" defaultRowHeight="15" customHeight="1"/>
  <cols>
    <col min="1" max="1" width="50.28515625" customWidth="1"/>
    <col min="2" max="2" width="16.8554687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8.140625" customWidth="1"/>
    <col min="12" max="12" width="13.28515625" customWidth="1"/>
    <col min="13" max="26" width="8.85546875" customWidth="1"/>
  </cols>
  <sheetData>
    <row r="2" spans="1:12" ht="24">
      <c r="A2" s="521" t="s">
        <v>0</v>
      </c>
      <c r="B2" s="522"/>
      <c r="C2" s="522"/>
      <c r="D2" s="522"/>
      <c r="E2" s="522"/>
      <c r="F2" s="522"/>
      <c r="G2" s="522"/>
      <c r="H2" s="522"/>
      <c r="I2" s="522"/>
      <c r="J2" s="522"/>
      <c r="K2" s="522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1587</v>
      </c>
      <c r="B4" s="19" t="s">
        <v>14</v>
      </c>
      <c r="C4" s="11">
        <v>1</v>
      </c>
      <c r="D4" s="12">
        <v>0</v>
      </c>
      <c r="E4" s="13"/>
      <c r="F4" s="14"/>
      <c r="G4" s="12">
        <f t="shared" ref="G4:G33" si="0">D4+E4-F4</f>
        <v>0</v>
      </c>
      <c r="H4" s="14">
        <v>1</v>
      </c>
      <c r="I4" s="15">
        <f t="shared" ref="I4:I33" si="1">C4*G4*H4</f>
        <v>0</v>
      </c>
      <c r="J4" s="16">
        <v>0</v>
      </c>
      <c r="K4" s="17">
        <v>190</v>
      </c>
      <c r="L4" s="17">
        <f t="shared" ref="L4:L33" si="2">J4*K4</f>
        <v>0</v>
      </c>
    </row>
    <row r="5" spans="1:12">
      <c r="A5" s="9" t="s">
        <v>1588</v>
      </c>
      <c r="B5" s="19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1589</v>
      </c>
      <c r="B6" s="19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1590</v>
      </c>
      <c r="B7" s="19" t="s">
        <v>16</v>
      </c>
      <c r="C7" s="11">
        <v>1</v>
      </c>
      <c r="D7" s="12">
        <v>0</v>
      </c>
      <c r="E7" s="13"/>
      <c r="F7" s="14"/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1591</v>
      </c>
      <c r="B8" s="19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1592</v>
      </c>
      <c r="B9" s="19" t="s">
        <v>16</v>
      </c>
      <c r="C9" s="11">
        <v>0.5</v>
      </c>
      <c r="D9" s="12">
        <v>640</v>
      </c>
      <c r="E9" s="13"/>
      <c r="F9" s="14"/>
      <c r="G9" s="12">
        <f t="shared" si="0"/>
        <v>640</v>
      </c>
      <c r="H9" s="14">
        <v>10</v>
      </c>
      <c r="I9" s="15">
        <f t="shared" si="1"/>
        <v>3200</v>
      </c>
      <c r="J9" s="16">
        <f t="shared" si="3"/>
        <v>6400</v>
      </c>
      <c r="K9" s="17">
        <v>87.5</v>
      </c>
      <c r="L9" s="17">
        <f t="shared" si="2"/>
        <v>560000</v>
      </c>
    </row>
    <row r="10" spans="1:12">
      <c r="A10" s="9" t="s">
        <v>1593</v>
      </c>
      <c r="B10" s="19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1594</v>
      </c>
      <c r="B11" s="19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1595</v>
      </c>
      <c r="B12" s="19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1596</v>
      </c>
      <c r="B13" s="19" t="s">
        <v>16</v>
      </c>
      <c r="C13" s="11">
        <v>1</v>
      </c>
      <c r="D13" s="12">
        <v>0</v>
      </c>
      <c r="E13" s="13"/>
      <c r="F13" s="14"/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1597</v>
      </c>
      <c r="B14" s="19" t="s">
        <v>26</v>
      </c>
      <c r="C14" s="11">
        <v>0.2</v>
      </c>
      <c r="D14" s="12">
        <v>400</v>
      </c>
      <c r="E14" s="13">
        <v>80</v>
      </c>
      <c r="F14" s="14"/>
      <c r="G14" s="12">
        <f t="shared" si="0"/>
        <v>480</v>
      </c>
      <c r="H14" s="14">
        <v>18</v>
      </c>
      <c r="I14" s="15">
        <f t="shared" si="1"/>
        <v>1728</v>
      </c>
      <c r="J14" s="16">
        <f t="shared" si="4"/>
        <v>8640</v>
      </c>
      <c r="K14" s="17">
        <v>68</v>
      </c>
      <c r="L14" s="17">
        <f t="shared" si="2"/>
        <v>587520</v>
      </c>
    </row>
    <row r="15" spans="1:12">
      <c r="A15" s="9" t="s">
        <v>1598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90">
        <v>0</v>
      </c>
      <c r="L15" s="17">
        <f t="shared" si="2"/>
        <v>0</v>
      </c>
    </row>
    <row r="16" spans="1:12" ht="17.25" customHeight="1">
      <c r="A16" s="21" t="s">
        <v>1599</v>
      </c>
      <c r="B16" s="19" t="s">
        <v>26</v>
      </c>
      <c r="C16" s="11">
        <v>0.2</v>
      </c>
      <c r="D16" s="12">
        <v>137</v>
      </c>
      <c r="E16" s="22"/>
      <c r="F16" s="14"/>
      <c r="G16" s="12">
        <f t="shared" si="0"/>
        <v>137</v>
      </c>
      <c r="H16" s="14">
        <v>18</v>
      </c>
      <c r="I16" s="15">
        <f t="shared" si="1"/>
        <v>493.20000000000005</v>
      </c>
      <c r="J16" s="16">
        <f t="shared" ref="J16:J19" si="5">H16*G16</f>
        <v>2466</v>
      </c>
      <c r="K16" s="17">
        <v>70</v>
      </c>
      <c r="L16" s="17">
        <f t="shared" si="2"/>
        <v>172620</v>
      </c>
    </row>
    <row r="17" spans="1:12">
      <c r="A17" s="21" t="s">
        <v>1600</v>
      </c>
      <c r="B17" s="19" t="s">
        <v>26</v>
      </c>
      <c r="C17" s="11">
        <v>0.2</v>
      </c>
      <c r="D17" s="12">
        <v>320</v>
      </c>
      <c r="E17" s="22"/>
      <c r="F17" s="14"/>
      <c r="G17" s="12">
        <f t="shared" si="0"/>
        <v>320</v>
      </c>
      <c r="H17" s="14">
        <v>18</v>
      </c>
      <c r="I17" s="15">
        <f t="shared" si="1"/>
        <v>1152</v>
      </c>
      <c r="J17" s="16">
        <f t="shared" si="5"/>
        <v>5760</v>
      </c>
      <c r="K17" s="17">
        <v>94.1</v>
      </c>
      <c r="L17" s="17">
        <f t="shared" si="2"/>
        <v>542016</v>
      </c>
    </row>
    <row r="18" spans="1:12">
      <c r="A18" s="9" t="s">
        <v>1601</v>
      </c>
      <c r="B18" s="19" t="s">
        <v>26</v>
      </c>
      <c r="C18" s="11">
        <v>0.2</v>
      </c>
      <c r="D18" s="23">
        <v>91</v>
      </c>
      <c r="E18" s="13"/>
      <c r="F18" s="14"/>
      <c r="G18" s="12">
        <f t="shared" si="0"/>
        <v>91</v>
      </c>
      <c r="H18" s="14">
        <v>18</v>
      </c>
      <c r="I18" s="15">
        <f t="shared" si="1"/>
        <v>327.59999999999997</v>
      </c>
      <c r="J18" s="16">
        <f t="shared" si="5"/>
        <v>1638</v>
      </c>
      <c r="K18" s="17">
        <v>70</v>
      </c>
      <c r="L18" s="17">
        <f t="shared" si="2"/>
        <v>114660</v>
      </c>
    </row>
    <row r="19" spans="1:12">
      <c r="A19" s="9" t="s">
        <v>31</v>
      </c>
      <c r="B19" s="10"/>
      <c r="C19" s="11">
        <v>1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1602</v>
      </c>
      <c r="B20" s="19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3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1603</v>
      </c>
      <c r="B21" s="19" t="s">
        <v>34</v>
      </c>
      <c r="C21" s="11">
        <v>0.11</v>
      </c>
      <c r="D21" s="12">
        <v>49</v>
      </c>
      <c r="E21" s="13"/>
      <c r="F21" s="14"/>
      <c r="G21" s="12">
        <f t="shared" si="0"/>
        <v>49</v>
      </c>
      <c r="H21" s="14">
        <v>10</v>
      </c>
      <c r="I21" s="15">
        <f t="shared" si="1"/>
        <v>53.9</v>
      </c>
      <c r="J21" s="16">
        <f t="shared" si="6"/>
        <v>490</v>
      </c>
      <c r="K21" s="17">
        <v>39</v>
      </c>
      <c r="L21" s="17">
        <f t="shared" si="2"/>
        <v>19110</v>
      </c>
    </row>
    <row r="22" spans="1:12" ht="15.75" customHeight="1">
      <c r="A22" s="9" t="s">
        <v>1604</v>
      </c>
      <c r="B22" s="19" t="s">
        <v>34</v>
      </c>
      <c r="C22" s="11">
        <v>0.11</v>
      </c>
      <c r="D22" s="12">
        <v>45</v>
      </c>
      <c r="E22" s="13"/>
      <c r="F22" s="14"/>
      <c r="G22" s="12">
        <f t="shared" si="0"/>
        <v>45</v>
      </c>
      <c r="H22" s="14">
        <v>10</v>
      </c>
      <c r="I22" s="15">
        <f t="shared" si="1"/>
        <v>49.5</v>
      </c>
      <c r="J22" s="16">
        <f t="shared" si="6"/>
        <v>450</v>
      </c>
      <c r="K22" s="17">
        <v>39</v>
      </c>
      <c r="L22" s="17">
        <f t="shared" si="2"/>
        <v>17550</v>
      </c>
    </row>
    <row r="23" spans="1:12" ht="15.75" customHeight="1">
      <c r="A23" s="9" t="s">
        <v>1605</v>
      </c>
      <c r="B23" s="19" t="s">
        <v>34</v>
      </c>
      <c r="C23" s="11">
        <v>0.11</v>
      </c>
      <c r="D23" s="12">
        <v>38</v>
      </c>
      <c r="E23" s="13"/>
      <c r="F23" s="14"/>
      <c r="G23" s="12">
        <f t="shared" si="0"/>
        <v>38</v>
      </c>
      <c r="H23" s="14">
        <v>10</v>
      </c>
      <c r="I23" s="15">
        <f t="shared" si="1"/>
        <v>41.8</v>
      </c>
      <c r="J23" s="16">
        <f t="shared" si="6"/>
        <v>380</v>
      </c>
      <c r="K23" s="17">
        <v>39</v>
      </c>
      <c r="L23" s="17">
        <f t="shared" si="2"/>
        <v>14820</v>
      </c>
    </row>
    <row r="24" spans="1:12" ht="15.75" customHeight="1">
      <c r="A24" s="9" t="s">
        <v>1606</v>
      </c>
      <c r="B24" s="19" t="s">
        <v>34</v>
      </c>
      <c r="C24" s="11">
        <v>0.11</v>
      </c>
      <c r="D24" s="12">
        <v>24</v>
      </c>
      <c r="E24" s="13"/>
      <c r="F24" s="14"/>
      <c r="G24" s="12">
        <f t="shared" si="0"/>
        <v>24</v>
      </c>
      <c r="H24" s="14">
        <v>10</v>
      </c>
      <c r="I24" s="15">
        <f t="shared" si="1"/>
        <v>26.400000000000002</v>
      </c>
      <c r="J24" s="16">
        <f t="shared" si="6"/>
        <v>240</v>
      </c>
      <c r="K24" s="17">
        <v>39</v>
      </c>
      <c r="L24" s="17">
        <f t="shared" si="2"/>
        <v>9360</v>
      </c>
    </row>
    <row r="25" spans="1:12" ht="15.75" customHeight="1">
      <c r="A25" s="146" t="s">
        <v>1607</v>
      </c>
      <c r="B25" s="19" t="s">
        <v>34</v>
      </c>
      <c r="C25" s="11">
        <v>0.1</v>
      </c>
      <c r="D25" s="12">
        <v>0</v>
      </c>
      <c r="E25" s="14"/>
      <c r="F25" s="14"/>
      <c r="G25" s="12">
        <f t="shared" si="0"/>
        <v>0</v>
      </c>
      <c r="H25" s="14">
        <v>12</v>
      </c>
      <c r="I25" s="15">
        <f t="shared" si="1"/>
        <v>0</v>
      </c>
      <c r="J25" s="16">
        <f t="shared" si="6"/>
        <v>0</v>
      </c>
      <c r="K25" s="17">
        <v>32.5</v>
      </c>
      <c r="L25" s="17">
        <f t="shared" si="2"/>
        <v>0</v>
      </c>
    </row>
    <row r="26" spans="1:12" ht="15.75" customHeight="1">
      <c r="A26" s="146" t="s">
        <v>1608</v>
      </c>
      <c r="B26" s="19" t="s">
        <v>34</v>
      </c>
      <c r="C26" s="11">
        <v>0.1</v>
      </c>
      <c r="D26" s="12">
        <v>0</v>
      </c>
      <c r="E26" s="14"/>
      <c r="F26" s="14"/>
      <c r="G26" s="12">
        <f t="shared" si="0"/>
        <v>0</v>
      </c>
      <c r="H26" s="14">
        <v>12</v>
      </c>
      <c r="I26" s="15">
        <f t="shared" si="1"/>
        <v>0</v>
      </c>
      <c r="J26" s="16">
        <f t="shared" si="6"/>
        <v>0</v>
      </c>
      <c r="K26" s="17">
        <v>32.5</v>
      </c>
      <c r="L26" s="17">
        <f t="shared" si="2"/>
        <v>0</v>
      </c>
    </row>
    <row r="27" spans="1:12" ht="15.75" customHeight="1">
      <c r="A27" s="146" t="s">
        <v>1609</v>
      </c>
      <c r="B27" s="19" t="s">
        <v>34</v>
      </c>
      <c r="C27" s="11">
        <v>0.1</v>
      </c>
      <c r="D27" s="12">
        <v>576</v>
      </c>
      <c r="E27" s="14"/>
      <c r="F27" s="14"/>
      <c r="G27" s="12">
        <f t="shared" si="0"/>
        <v>576</v>
      </c>
      <c r="H27" s="14">
        <v>12</v>
      </c>
      <c r="I27" s="15">
        <f t="shared" si="1"/>
        <v>691.2</v>
      </c>
      <c r="J27" s="16">
        <f t="shared" si="6"/>
        <v>6912</v>
      </c>
      <c r="K27" s="17">
        <v>32.5</v>
      </c>
      <c r="L27" s="17">
        <f t="shared" si="2"/>
        <v>224640</v>
      </c>
    </row>
    <row r="28" spans="1:12" ht="15.75" customHeight="1">
      <c r="A28" s="146" t="s">
        <v>1610</v>
      </c>
      <c r="B28" s="19" t="s">
        <v>34</v>
      </c>
      <c r="C28" s="11">
        <v>0.1</v>
      </c>
      <c r="D28" s="12">
        <v>576</v>
      </c>
      <c r="E28" s="14"/>
      <c r="F28" s="14"/>
      <c r="G28" s="12">
        <f t="shared" si="0"/>
        <v>576</v>
      </c>
      <c r="H28" s="14">
        <v>12</v>
      </c>
      <c r="I28" s="15">
        <f t="shared" si="1"/>
        <v>691.2</v>
      </c>
      <c r="J28" s="16">
        <f t="shared" si="6"/>
        <v>6912</v>
      </c>
      <c r="K28" s="17">
        <v>32.5</v>
      </c>
      <c r="L28" s="17">
        <f t="shared" si="2"/>
        <v>224640</v>
      </c>
    </row>
    <row r="29" spans="1:12" ht="15.75" customHeight="1">
      <c r="A29" s="146" t="s">
        <v>1611</v>
      </c>
      <c r="B29" s="19" t="s">
        <v>34</v>
      </c>
      <c r="C29" s="11">
        <v>0.1</v>
      </c>
      <c r="D29" s="12">
        <v>0</v>
      </c>
      <c r="E29" s="14"/>
      <c r="F29" s="14"/>
      <c r="G29" s="12">
        <f t="shared" si="0"/>
        <v>0</v>
      </c>
      <c r="H29" s="14">
        <v>12</v>
      </c>
      <c r="I29" s="15">
        <f t="shared" si="1"/>
        <v>0</v>
      </c>
      <c r="J29" s="16">
        <f t="shared" si="6"/>
        <v>0</v>
      </c>
      <c r="K29" s="17">
        <v>34</v>
      </c>
      <c r="L29" s="17">
        <f t="shared" si="2"/>
        <v>0</v>
      </c>
    </row>
    <row r="30" spans="1:12" ht="15.75" customHeight="1">
      <c r="A30" s="146" t="s">
        <v>1612</v>
      </c>
      <c r="B30" s="19" t="s">
        <v>34</v>
      </c>
      <c r="C30" s="11">
        <v>0.1</v>
      </c>
      <c r="D30" s="12">
        <v>0</v>
      </c>
      <c r="E30" s="14"/>
      <c r="F30" s="14"/>
      <c r="G30" s="12">
        <f t="shared" si="0"/>
        <v>0</v>
      </c>
      <c r="H30" s="14">
        <v>12</v>
      </c>
      <c r="I30" s="15">
        <f t="shared" si="1"/>
        <v>0</v>
      </c>
      <c r="J30" s="16">
        <f t="shared" si="6"/>
        <v>0</v>
      </c>
      <c r="K30" s="17">
        <v>34</v>
      </c>
      <c r="L30" s="17">
        <f t="shared" si="2"/>
        <v>0</v>
      </c>
    </row>
    <row r="31" spans="1:12" ht="15.75" customHeight="1">
      <c r="A31" s="146" t="s">
        <v>1613</v>
      </c>
      <c r="B31" s="19" t="s">
        <v>34</v>
      </c>
      <c r="C31" s="11">
        <v>0.1</v>
      </c>
      <c r="D31" s="12">
        <v>0</v>
      </c>
      <c r="E31" s="14"/>
      <c r="F31" s="14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6" t="s">
        <v>1614</v>
      </c>
      <c r="B32" s="19" t="s">
        <v>34</v>
      </c>
      <c r="C32" s="11">
        <v>0.1</v>
      </c>
      <c r="D32" s="12">
        <v>0</v>
      </c>
      <c r="E32" s="14"/>
      <c r="F32" s="14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146" t="s">
        <v>647</v>
      </c>
      <c r="B33" s="19" t="s">
        <v>26</v>
      </c>
      <c r="C33" s="11">
        <v>0.2</v>
      </c>
      <c r="D33" s="12">
        <v>80</v>
      </c>
      <c r="E33" s="14"/>
      <c r="F33" s="14"/>
      <c r="G33" s="12">
        <f t="shared" si="0"/>
        <v>80</v>
      </c>
      <c r="H33" s="14">
        <v>18</v>
      </c>
      <c r="I33" s="15">
        <f t="shared" si="1"/>
        <v>288</v>
      </c>
      <c r="J33" s="16">
        <f t="shared" si="6"/>
        <v>1440</v>
      </c>
      <c r="K33" s="17">
        <v>94.1</v>
      </c>
      <c r="L33" s="17">
        <f t="shared" si="2"/>
        <v>135504</v>
      </c>
    </row>
    <row r="34" spans="1:12" ht="15.75" customHeight="1">
      <c r="A34" s="25"/>
      <c r="B34" s="258"/>
      <c r="C34" s="26">
        <f t="shared" ref="C34:G34" si="7">SUM(C4:C33)</f>
        <v>13.439999999999991</v>
      </c>
      <c r="D34" s="27">
        <f t="shared" si="7"/>
        <v>2976</v>
      </c>
      <c r="E34" s="27">
        <f t="shared" si="7"/>
        <v>80</v>
      </c>
      <c r="F34" s="27">
        <f t="shared" si="7"/>
        <v>0</v>
      </c>
      <c r="G34" s="27">
        <f t="shared" si="7"/>
        <v>3056</v>
      </c>
      <c r="H34" s="28"/>
      <c r="I34" s="29">
        <f t="shared" ref="I34:J34" si="8">SUM(I4:I33)</f>
        <v>8742.7999999999993</v>
      </c>
      <c r="J34" s="30">
        <f t="shared" si="8"/>
        <v>41728</v>
      </c>
      <c r="K34" s="31"/>
      <c r="L34" s="32">
        <f>SUM(L4:L33)</f>
        <v>2622440</v>
      </c>
    </row>
    <row r="35" spans="1:12" ht="15.75" customHeight="1"/>
    <row r="36" spans="1:12" ht="15.75" customHeight="1">
      <c r="A36" s="523" t="s">
        <v>39</v>
      </c>
      <c r="B36" s="524"/>
      <c r="C36" s="524"/>
      <c r="D36" s="524"/>
      <c r="E36" s="524"/>
      <c r="F36" s="524"/>
      <c r="G36" s="525"/>
    </row>
    <row r="37" spans="1:12" ht="15.75" customHeight="1">
      <c r="A37" s="33" t="s">
        <v>40</v>
      </c>
      <c r="B37" s="34" t="s">
        <v>1</v>
      </c>
      <c r="C37" s="5" t="s">
        <v>41</v>
      </c>
      <c r="D37" s="35" t="s">
        <v>42</v>
      </c>
      <c r="E37" s="36" t="s">
        <v>43</v>
      </c>
      <c r="F37" s="5" t="s">
        <v>44</v>
      </c>
      <c r="G37" s="37" t="s">
        <v>45</v>
      </c>
    </row>
    <row r="38" spans="1:12" ht="15.75" customHeight="1">
      <c r="A38" s="38" t="s">
        <v>46</v>
      </c>
      <c r="B38" s="39" t="s">
        <v>47</v>
      </c>
      <c r="C38" s="15">
        <v>0</v>
      </c>
      <c r="D38" s="15">
        <v>0</v>
      </c>
      <c r="E38" s="15">
        <v>0</v>
      </c>
      <c r="F38" s="15">
        <f t="shared" ref="F38:F39" si="9">C38+D38-E38</f>
        <v>0</v>
      </c>
      <c r="G38" s="40">
        <f>C38</f>
        <v>0</v>
      </c>
    </row>
    <row r="39" spans="1:12" ht="15.75" customHeight="1">
      <c r="A39" s="33" t="s">
        <v>48</v>
      </c>
      <c r="B39" s="41" t="s">
        <v>49</v>
      </c>
      <c r="C39" s="15">
        <v>7000</v>
      </c>
      <c r="D39" s="15"/>
      <c r="E39" s="15"/>
      <c r="F39" s="15">
        <f t="shared" si="9"/>
        <v>7000</v>
      </c>
      <c r="G39" s="40">
        <v>0</v>
      </c>
    </row>
    <row r="40" spans="1:12" ht="15.75" customHeight="1">
      <c r="A40" s="327"/>
      <c r="B40" s="327"/>
      <c r="C40" s="327"/>
      <c r="D40" s="327"/>
      <c r="E40" s="327"/>
      <c r="F40" s="327"/>
      <c r="G40" s="327"/>
    </row>
    <row r="41" spans="1:12" ht="15.75" customHeight="1">
      <c r="A41" s="526" t="s">
        <v>50</v>
      </c>
      <c r="B41" s="527"/>
      <c r="C41" s="527"/>
      <c r="D41" s="527"/>
      <c r="E41" s="527"/>
      <c r="F41" s="527"/>
      <c r="G41" s="528"/>
    </row>
    <row r="42" spans="1:12" ht="15.75" customHeight="1">
      <c r="A42" s="259"/>
      <c r="B42" s="44" t="s">
        <v>51</v>
      </c>
      <c r="C42" s="45" t="s">
        <v>52</v>
      </c>
      <c r="D42" s="46" t="s">
        <v>53</v>
      </c>
      <c r="E42" s="46" t="s">
        <v>54</v>
      </c>
      <c r="F42" s="47" t="s">
        <v>11</v>
      </c>
      <c r="G42" s="48" t="s">
        <v>55</v>
      </c>
    </row>
    <row r="43" spans="1:12" ht="15.75" customHeight="1">
      <c r="A43" s="49" t="s">
        <v>56</v>
      </c>
      <c r="B43" s="53">
        <v>0</v>
      </c>
      <c r="C43" s="51"/>
      <c r="D43" s="52"/>
      <c r="E43" s="53">
        <v>0</v>
      </c>
      <c r="F43" s="54">
        <v>196</v>
      </c>
      <c r="G43" s="55">
        <f t="shared" ref="G43:G69" si="10">E43*F43</f>
        <v>0</v>
      </c>
    </row>
    <row r="44" spans="1:12" ht="15.75" customHeight="1">
      <c r="A44" s="49" t="s">
        <v>1615</v>
      </c>
      <c r="B44" s="53">
        <v>237</v>
      </c>
      <c r="C44" s="51"/>
      <c r="D44" s="52">
        <v>32</v>
      </c>
      <c r="E44" s="53">
        <f t="shared" ref="E44:E69" si="11">B44+C44-D44</f>
        <v>205</v>
      </c>
      <c r="F44" s="54">
        <v>196</v>
      </c>
      <c r="G44" s="55">
        <f t="shared" si="10"/>
        <v>40180</v>
      </c>
    </row>
    <row r="45" spans="1:12" ht="15.75" customHeight="1">
      <c r="A45" s="49" t="s">
        <v>1616</v>
      </c>
      <c r="B45" s="53">
        <v>200</v>
      </c>
      <c r="C45" s="51"/>
      <c r="D45" s="52"/>
      <c r="E45" s="53">
        <f t="shared" si="11"/>
        <v>200</v>
      </c>
      <c r="F45" s="54">
        <v>196</v>
      </c>
      <c r="G45" s="55">
        <f t="shared" si="10"/>
        <v>39200</v>
      </c>
    </row>
    <row r="46" spans="1:12" ht="15.75" customHeight="1">
      <c r="A46" s="49" t="s">
        <v>1617</v>
      </c>
      <c r="B46" s="53">
        <v>69.399999999999949</v>
      </c>
      <c r="C46" s="51"/>
      <c r="D46" s="52"/>
      <c r="E46" s="53">
        <f t="shared" si="11"/>
        <v>69.399999999999949</v>
      </c>
      <c r="F46" s="54">
        <v>196</v>
      </c>
      <c r="G46" s="55">
        <f t="shared" si="10"/>
        <v>13602.399999999991</v>
      </c>
    </row>
    <row r="47" spans="1:12" ht="15.75" customHeight="1">
      <c r="A47" s="49" t="s">
        <v>1618</v>
      </c>
      <c r="B47" s="53">
        <v>285</v>
      </c>
      <c r="C47" s="51"/>
      <c r="D47" s="52"/>
      <c r="E47" s="53">
        <f t="shared" si="11"/>
        <v>285</v>
      </c>
      <c r="F47" s="54">
        <v>196</v>
      </c>
      <c r="G47" s="55">
        <f t="shared" si="10"/>
        <v>55860</v>
      </c>
    </row>
    <row r="48" spans="1:12" ht="15.75" customHeight="1">
      <c r="A48" s="49" t="s">
        <v>1619</v>
      </c>
      <c r="B48" s="53">
        <v>202.6</v>
      </c>
      <c r="C48" s="51"/>
      <c r="D48" s="52"/>
      <c r="E48" s="53">
        <f t="shared" si="11"/>
        <v>202.6</v>
      </c>
      <c r="F48" s="54">
        <v>196</v>
      </c>
      <c r="G48" s="55">
        <f t="shared" si="10"/>
        <v>39709.599999999999</v>
      </c>
    </row>
    <row r="49" spans="1:7" ht="15.75" customHeight="1">
      <c r="A49" s="86" t="s">
        <v>1620</v>
      </c>
      <c r="B49" s="90">
        <v>154</v>
      </c>
      <c r="C49" s="88"/>
      <c r="D49" s="89">
        <v>120</v>
      </c>
      <c r="E49" s="90">
        <f t="shared" si="11"/>
        <v>34</v>
      </c>
      <c r="F49" s="91">
        <v>140</v>
      </c>
      <c r="G49" s="92">
        <f t="shared" si="10"/>
        <v>4760</v>
      </c>
    </row>
    <row r="50" spans="1:7" ht="15.75" customHeight="1">
      <c r="A50" s="86" t="s">
        <v>1621</v>
      </c>
      <c r="B50" s="90">
        <v>354.4</v>
      </c>
      <c r="C50" s="88"/>
      <c r="D50" s="89">
        <v>40</v>
      </c>
      <c r="E50" s="90">
        <f t="shared" si="11"/>
        <v>314.39999999999998</v>
      </c>
      <c r="F50" s="91">
        <v>140</v>
      </c>
      <c r="G50" s="92">
        <f t="shared" si="10"/>
        <v>44016</v>
      </c>
    </row>
    <row r="51" spans="1:7" ht="15.75" customHeight="1">
      <c r="A51" s="86" t="s">
        <v>1622</v>
      </c>
      <c r="B51" s="90">
        <v>25.9</v>
      </c>
      <c r="C51" s="88"/>
      <c r="D51" s="89"/>
      <c r="E51" s="90">
        <f t="shared" si="11"/>
        <v>25.9</v>
      </c>
      <c r="F51" s="91">
        <v>140</v>
      </c>
      <c r="G51" s="92">
        <f t="shared" si="10"/>
        <v>3626</v>
      </c>
    </row>
    <row r="52" spans="1:7" ht="15.75" customHeight="1">
      <c r="A52" s="100" t="s">
        <v>1623</v>
      </c>
      <c r="B52" s="104">
        <v>458.7</v>
      </c>
      <c r="C52" s="102"/>
      <c r="D52" s="103">
        <v>253.3</v>
      </c>
      <c r="E52" s="104">
        <f t="shared" si="11"/>
        <v>205.39999999999998</v>
      </c>
      <c r="F52" s="105">
        <v>140</v>
      </c>
      <c r="G52" s="106">
        <f t="shared" si="10"/>
        <v>28755.999999999996</v>
      </c>
    </row>
    <row r="53" spans="1:7" ht="36" customHeight="1">
      <c r="A53" s="71" t="s">
        <v>1624</v>
      </c>
      <c r="B53" s="75">
        <v>0</v>
      </c>
      <c r="C53" s="73"/>
      <c r="D53" s="74"/>
      <c r="E53" s="75">
        <f t="shared" si="11"/>
        <v>0</v>
      </c>
      <c r="F53" s="76">
        <v>140</v>
      </c>
      <c r="G53" s="77">
        <f t="shared" si="10"/>
        <v>0</v>
      </c>
    </row>
    <row r="54" spans="1:7" ht="30.75" customHeight="1">
      <c r="A54" s="78" t="s">
        <v>1625</v>
      </c>
      <c r="B54" s="75">
        <v>431.79999999999995</v>
      </c>
      <c r="C54" s="73">
        <v>700.7</v>
      </c>
      <c r="D54" s="74">
        <v>160</v>
      </c>
      <c r="E54" s="75">
        <f t="shared" si="11"/>
        <v>972.5</v>
      </c>
      <c r="F54" s="76">
        <v>140</v>
      </c>
      <c r="G54" s="77">
        <f t="shared" si="10"/>
        <v>136150</v>
      </c>
    </row>
    <row r="55" spans="1:7" ht="30.75" customHeight="1">
      <c r="A55" s="79" t="s">
        <v>1626</v>
      </c>
      <c r="B55" s="83">
        <v>479.00000000000023</v>
      </c>
      <c r="C55" s="81">
        <v>254</v>
      </c>
      <c r="D55" s="82">
        <v>477.2</v>
      </c>
      <c r="E55" s="83">
        <f t="shared" si="11"/>
        <v>255.80000000000024</v>
      </c>
      <c r="F55" s="84">
        <v>140</v>
      </c>
      <c r="G55" s="85">
        <f t="shared" si="10"/>
        <v>35812.000000000036</v>
      </c>
    </row>
    <row r="56" spans="1:7" ht="15.75" customHeight="1">
      <c r="A56" s="63" t="s">
        <v>1627</v>
      </c>
      <c r="B56" s="315">
        <v>993.9000000000002</v>
      </c>
      <c r="C56" s="65"/>
      <c r="D56" s="66">
        <v>62.5</v>
      </c>
      <c r="E56" s="67">
        <f t="shared" si="11"/>
        <v>931.4000000000002</v>
      </c>
      <c r="F56" s="68">
        <v>140</v>
      </c>
      <c r="G56" s="69">
        <f t="shared" si="10"/>
        <v>130396.00000000003</v>
      </c>
    </row>
    <row r="57" spans="1:7" ht="15.75" customHeight="1">
      <c r="A57" s="63" t="s">
        <v>1628</v>
      </c>
      <c r="B57" s="315">
        <v>0</v>
      </c>
      <c r="C57" s="65"/>
      <c r="D57" s="66"/>
      <c r="E57" s="67">
        <f t="shared" si="11"/>
        <v>0</v>
      </c>
      <c r="F57" s="68">
        <v>140</v>
      </c>
      <c r="G57" s="69">
        <f t="shared" si="10"/>
        <v>0</v>
      </c>
    </row>
    <row r="58" spans="1:7" ht="39" customHeight="1">
      <c r="A58" s="63" t="s">
        <v>1629</v>
      </c>
      <c r="B58" s="67">
        <v>1.1368683772161603E-13</v>
      </c>
      <c r="C58" s="65">
        <v>50</v>
      </c>
      <c r="D58" s="66">
        <v>50</v>
      </c>
      <c r="E58" s="67">
        <f t="shared" si="11"/>
        <v>1.1368683772161603E-13</v>
      </c>
      <c r="F58" s="68">
        <v>140</v>
      </c>
      <c r="G58" s="69">
        <f t="shared" si="10"/>
        <v>1.5916157281026244E-11</v>
      </c>
    </row>
    <row r="59" spans="1:7" ht="15.75" customHeight="1">
      <c r="A59" s="93" t="s">
        <v>1630</v>
      </c>
      <c r="B59" s="97">
        <v>0</v>
      </c>
      <c r="C59" s="95"/>
      <c r="D59" s="96"/>
      <c r="E59" s="97">
        <f t="shared" si="11"/>
        <v>0</v>
      </c>
      <c r="F59" s="98">
        <v>140</v>
      </c>
      <c r="G59" s="99">
        <f t="shared" si="10"/>
        <v>0</v>
      </c>
    </row>
    <row r="60" spans="1:7" ht="15.75" customHeight="1">
      <c r="A60" s="86" t="s">
        <v>1631</v>
      </c>
      <c r="B60" s="90">
        <v>50</v>
      </c>
      <c r="C60" s="88">
        <v>398</v>
      </c>
      <c r="D60" s="89"/>
      <c r="E60" s="90">
        <f t="shared" si="11"/>
        <v>448</v>
      </c>
      <c r="F60" s="91">
        <v>128</v>
      </c>
      <c r="G60" s="92">
        <f t="shared" si="10"/>
        <v>57344</v>
      </c>
    </row>
    <row r="61" spans="1:7" ht="15.75" customHeight="1">
      <c r="A61" s="78" t="s">
        <v>1632</v>
      </c>
      <c r="B61" s="75">
        <v>1328.2</v>
      </c>
      <c r="C61" s="73">
        <v>169.2</v>
      </c>
      <c r="D61" s="74">
        <v>750.7</v>
      </c>
      <c r="E61" s="75">
        <f t="shared" si="11"/>
        <v>746.7</v>
      </c>
      <c r="F61" s="76">
        <v>128</v>
      </c>
      <c r="G61" s="77">
        <f t="shared" si="10"/>
        <v>95577.600000000006</v>
      </c>
    </row>
    <row r="62" spans="1:7" ht="15.75" customHeight="1">
      <c r="A62" s="100" t="s">
        <v>1633</v>
      </c>
      <c r="B62" s="104">
        <v>1083</v>
      </c>
      <c r="C62" s="102">
        <v>395.2</v>
      </c>
      <c r="D62" s="103"/>
      <c r="E62" s="104">
        <f t="shared" si="11"/>
        <v>1478.2</v>
      </c>
      <c r="F62" s="105">
        <v>128</v>
      </c>
      <c r="G62" s="106">
        <f t="shared" si="10"/>
        <v>189209.60000000001</v>
      </c>
    </row>
    <row r="63" spans="1:7" ht="15.75" customHeight="1">
      <c r="A63" s="79" t="s">
        <v>1634</v>
      </c>
      <c r="B63" s="83">
        <v>252.00000000000011</v>
      </c>
      <c r="C63" s="81"/>
      <c r="D63" s="82">
        <v>252</v>
      </c>
      <c r="E63" s="83">
        <f t="shared" si="11"/>
        <v>0</v>
      </c>
      <c r="F63" s="84">
        <v>128</v>
      </c>
      <c r="G63" s="85">
        <f t="shared" si="10"/>
        <v>0</v>
      </c>
    </row>
    <row r="64" spans="1:7" ht="15.75" customHeight="1">
      <c r="A64" s="63" t="s">
        <v>1635</v>
      </c>
      <c r="B64" s="315">
        <v>0</v>
      </c>
      <c r="C64" s="65"/>
      <c r="D64" s="66"/>
      <c r="E64" s="67">
        <f t="shared" si="11"/>
        <v>0</v>
      </c>
      <c r="F64" s="68">
        <v>128</v>
      </c>
      <c r="G64" s="69">
        <f t="shared" si="10"/>
        <v>0</v>
      </c>
    </row>
    <row r="65" spans="1:9" ht="15.75" customHeight="1">
      <c r="A65" s="86" t="s">
        <v>1636</v>
      </c>
      <c r="B65" s="316">
        <v>370</v>
      </c>
      <c r="C65" s="108"/>
      <c r="D65" s="109">
        <v>370</v>
      </c>
      <c r="E65" s="90">
        <f t="shared" si="11"/>
        <v>0</v>
      </c>
      <c r="F65" s="91">
        <v>102</v>
      </c>
      <c r="G65" s="92">
        <f t="shared" si="10"/>
        <v>0</v>
      </c>
    </row>
    <row r="66" spans="1:9" ht="15.75" customHeight="1">
      <c r="A66" s="78" t="s">
        <v>1637</v>
      </c>
      <c r="B66" s="75">
        <v>377.79999999999995</v>
      </c>
      <c r="C66" s="73">
        <v>360</v>
      </c>
      <c r="D66" s="74">
        <v>377.8</v>
      </c>
      <c r="E66" s="75">
        <f t="shared" si="11"/>
        <v>359.99999999999994</v>
      </c>
      <c r="F66" s="76">
        <v>102</v>
      </c>
      <c r="G66" s="77">
        <f t="shared" si="10"/>
        <v>36719.999999999993</v>
      </c>
    </row>
    <row r="67" spans="1:9" ht="15.75" customHeight="1">
      <c r="A67" s="100" t="s">
        <v>1638</v>
      </c>
      <c r="B67" s="104">
        <v>337.30000000000018</v>
      </c>
      <c r="C67" s="102">
        <v>360</v>
      </c>
      <c r="D67" s="103">
        <v>395.2</v>
      </c>
      <c r="E67" s="104">
        <f t="shared" si="11"/>
        <v>302.10000000000019</v>
      </c>
      <c r="F67" s="105">
        <v>102</v>
      </c>
      <c r="G67" s="106">
        <f t="shared" si="10"/>
        <v>30814.200000000019</v>
      </c>
    </row>
    <row r="68" spans="1:9" ht="26.25" customHeight="1">
      <c r="A68" s="79" t="s">
        <v>1639</v>
      </c>
      <c r="B68" s="83">
        <v>0</v>
      </c>
      <c r="C68" s="81">
        <v>600</v>
      </c>
      <c r="D68" s="82"/>
      <c r="E68" s="83">
        <f t="shared" si="11"/>
        <v>600</v>
      </c>
      <c r="F68" s="84">
        <v>102</v>
      </c>
      <c r="G68" s="85">
        <f t="shared" si="10"/>
        <v>61200</v>
      </c>
    </row>
    <row r="69" spans="1:9" ht="15.75" customHeight="1">
      <c r="A69" s="63" t="s">
        <v>1640</v>
      </c>
      <c r="B69" s="315">
        <v>0</v>
      </c>
      <c r="C69" s="65">
        <v>360</v>
      </c>
      <c r="D69" s="66"/>
      <c r="E69" s="67">
        <f t="shared" si="11"/>
        <v>360</v>
      </c>
      <c r="F69" s="68">
        <v>102</v>
      </c>
      <c r="G69" s="69">
        <f t="shared" si="10"/>
        <v>36720</v>
      </c>
    </row>
    <row r="70" spans="1:9" ht="15.75" customHeight="1">
      <c r="A70" s="260" t="s">
        <v>84</v>
      </c>
      <c r="B70" s="261">
        <f t="shared" ref="B70:F70" si="12">SUM(B43:B69)</f>
        <v>7690.0000000000009</v>
      </c>
      <c r="C70" s="171">
        <f t="shared" si="12"/>
        <v>3647.1000000000004</v>
      </c>
      <c r="D70" s="171">
        <f t="shared" si="12"/>
        <v>3340.7</v>
      </c>
      <c r="E70" s="261">
        <f t="shared" si="12"/>
        <v>7996.4000000000005</v>
      </c>
      <c r="F70" s="262">
        <f t="shared" si="12"/>
        <v>3866</v>
      </c>
      <c r="G70" s="263">
        <f>SUM(G45:G69)</f>
        <v>1039473.4000000001</v>
      </c>
    </row>
    <row r="71" spans="1:9" ht="15.75" customHeight="1"/>
    <row r="72" spans="1:9" ht="15.75" customHeight="1">
      <c r="A72" s="264"/>
      <c r="B72" s="133"/>
      <c r="C72" s="133"/>
      <c r="D72" s="133"/>
      <c r="E72" s="133"/>
      <c r="F72" s="534"/>
      <c r="G72" s="522"/>
      <c r="H72" s="522"/>
      <c r="I72" s="265"/>
    </row>
    <row r="73" spans="1:9" ht="15.75" customHeight="1">
      <c r="A73" s="135" t="s">
        <v>92</v>
      </c>
      <c r="B73" s="136" t="s">
        <v>40</v>
      </c>
      <c r="C73" s="137" t="s">
        <v>93</v>
      </c>
      <c r="D73" s="137" t="s">
        <v>42</v>
      </c>
      <c r="E73" s="137" t="s">
        <v>94</v>
      </c>
      <c r="F73" s="137" t="s">
        <v>95</v>
      </c>
      <c r="G73" s="137" t="s">
        <v>96</v>
      </c>
      <c r="H73" s="138" t="s">
        <v>55</v>
      </c>
    </row>
    <row r="74" spans="1:9" ht="15.75" customHeight="1">
      <c r="A74" s="9" t="s">
        <v>99</v>
      </c>
      <c r="B74" s="140" t="s">
        <v>100</v>
      </c>
      <c r="C74" s="36">
        <v>350</v>
      </c>
      <c r="D74" s="141"/>
      <c r="E74" s="15">
        <v>50</v>
      </c>
      <c r="F74" s="36">
        <f t="shared" ref="F74:F91" si="13">C74+D74-E74</f>
        <v>300</v>
      </c>
      <c r="G74" s="142">
        <v>178</v>
      </c>
      <c r="H74" s="143">
        <f t="shared" ref="H74:H112" si="14">F74*G74</f>
        <v>53400</v>
      </c>
    </row>
    <row r="75" spans="1:9" ht="15.75" customHeight="1">
      <c r="A75" s="144" t="s">
        <v>101</v>
      </c>
      <c r="B75" s="145" t="s">
        <v>98</v>
      </c>
      <c r="C75" s="36">
        <v>175</v>
      </c>
      <c r="D75" s="141"/>
      <c r="E75" s="15">
        <v>100</v>
      </c>
      <c r="F75" s="36">
        <f t="shared" si="13"/>
        <v>75</v>
      </c>
      <c r="G75" s="142">
        <v>45</v>
      </c>
      <c r="H75" s="143">
        <f t="shared" si="14"/>
        <v>3375</v>
      </c>
    </row>
    <row r="76" spans="1:9" ht="15.75" customHeight="1">
      <c r="A76" s="144" t="s">
        <v>97</v>
      </c>
      <c r="B76" s="145" t="s">
        <v>102</v>
      </c>
      <c r="C76" s="36">
        <v>1925</v>
      </c>
      <c r="D76" s="148"/>
      <c r="E76" s="15">
        <v>125</v>
      </c>
      <c r="F76" s="36">
        <f t="shared" si="13"/>
        <v>1800</v>
      </c>
      <c r="G76" s="142">
        <v>178</v>
      </c>
      <c r="H76" s="143">
        <f t="shared" si="14"/>
        <v>320400</v>
      </c>
    </row>
    <row r="77" spans="1:9" ht="15.75" customHeight="1">
      <c r="A77" s="144" t="s">
        <v>99</v>
      </c>
      <c r="B77" s="145" t="s">
        <v>102</v>
      </c>
      <c r="C77" s="36">
        <v>2000</v>
      </c>
      <c r="D77" s="148"/>
      <c r="E77" s="15"/>
      <c r="F77" s="36">
        <f t="shared" si="13"/>
        <v>2000</v>
      </c>
      <c r="G77" s="142">
        <v>178</v>
      </c>
      <c r="H77" s="143">
        <f t="shared" si="14"/>
        <v>356000</v>
      </c>
    </row>
    <row r="78" spans="1:9" ht="15.75" customHeight="1">
      <c r="A78" s="144" t="s">
        <v>101</v>
      </c>
      <c r="B78" s="145" t="s">
        <v>102</v>
      </c>
      <c r="C78" s="36">
        <v>2500</v>
      </c>
      <c r="D78" s="141"/>
      <c r="E78" s="15"/>
      <c r="F78" s="36">
        <f t="shared" si="13"/>
        <v>2500</v>
      </c>
      <c r="G78" s="142">
        <v>45</v>
      </c>
      <c r="H78" s="143">
        <f t="shared" si="14"/>
        <v>112500</v>
      </c>
    </row>
    <row r="79" spans="1:9" ht="15.75" customHeight="1">
      <c r="A79" s="146" t="s">
        <v>103</v>
      </c>
      <c r="B79" s="147" t="s">
        <v>104</v>
      </c>
      <c r="C79" s="36">
        <v>3750</v>
      </c>
      <c r="D79" s="148"/>
      <c r="E79" s="15">
        <v>750</v>
      </c>
      <c r="F79" s="36">
        <f t="shared" si="13"/>
        <v>3000</v>
      </c>
      <c r="G79" s="142">
        <v>27</v>
      </c>
      <c r="H79" s="143">
        <f t="shared" si="14"/>
        <v>81000</v>
      </c>
    </row>
    <row r="80" spans="1:9" ht="15.75" customHeight="1">
      <c r="A80" s="266" t="s">
        <v>105</v>
      </c>
      <c r="B80" s="267" t="s">
        <v>106</v>
      </c>
      <c r="C80" s="36">
        <v>380</v>
      </c>
      <c r="D80" s="148"/>
      <c r="E80" s="15">
        <v>40</v>
      </c>
      <c r="F80" s="36">
        <f t="shared" si="13"/>
        <v>340</v>
      </c>
      <c r="G80" s="142">
        <v>215</v>
      </c>
      <c r="H80" s="143">
        <f t="shared" si="14"/>
        <v>73100</v>
      </c>
    </row>
    <row r="81" spans="1:10" ht="15.75" customHeight="1">
      <c r="A81" s="144" t="s">
        <v>737</v>
      </c>
      <c r="B81" s="145" t="s">
        <v>108</v>
      </c>
      <c r="C81" s="36">
        <v>367</v>
      </c>
      <c r="D81" s="148"/>
      <c r="E81" s="15">
        <v>17</v>
      </c>
      <c r="F81" s="36">
        <f t="shared" si="13"/>
        <v>350</v>
      </c>
      <c r="G81" s="142">
        <v>623</v>
      </c>
      <c r="H81" s="143">
        <f t="shared" si="14"/>
        <v>218050</v>
      </c>
    </row>
    <row r="82" spans="1:10" ht="15.75" customHeight="1">
      <c r="A82" s="139" t="s">
        <v>109</v>
      </c>
      <c r="B82" s="140" t="s">
        <v>110</v>
      </c>
      <c r="C82" s="36">
        <v>100</v>
      </c>
      <c r="D82" s="141"/>
      <c r="E82" s="15"/>
      <c r="F82" s="36">
        <f t="shared" si="13"/>
        <v>100</v>
      </c>
      <c r="G82" s="142">
        <v>24</v>
      </c>
      <c r="H82" s="143">
        <f t="shared" si="14"/>
        <v>2400</v>
      </c>
    </row>
    <row r="83" spans="1:10" ht="15.75" customHeight="1">
      <c r="A83" s="146" t="s">
        <v>1188</v>
      </c>
      <c r="B83" s="150" t="s">
        <v>112</v>
      </c>
      <c r="C83" s="36">
        <v>1204</v>
      </c>
      <c r="D83" s="141"/>
      <c r="E83" s="15">
        <v>128</v>
      </c>
      <c r="F83" s="36">
        <f t="shared" si="13"/>
        <v>1076</v>
      </c>
      <c r="G83" s="142">
        <v>49</v>
      </c>
      <c r="H83" s="143">
        <f t="shared" si="14"/>
        <v>52724</v>
      </c>
    </row>
    <row r="84" spans="1:10" ht="15.75" customHeight="1">
      <c r="A84" s="152" t="s">
        <v>116</v>
      </c>
      <c r="B84" s="145" t="s">
        <v>117</v>
      </c>
      <c r="C84" s="36">
        <v>2</v>
      </c>
      <c r="D84" s="141"/>
      <c r="E84" s="151"/>
      <c r="F84" s="36">
        <f t="shared" si="13"/>
        <v>2</v>
      </c>
      <c r="G84" s="142">
        <v>1924.17</v>
      </c>
      <c r="H84" s="143">
        <f t="shared" si="14"/>
        <v>3848.34</v>
      </c>
    </row>
    <row r="85" spans="1:10" ht="15.75" customHeight="1">
      <c r="A85" s="152" t="s">
        <v>116</v>
      </c>
      <c r="B85" s="145" t="s">
        <v>117</v>
      </c>
      <c r="C85" s="36">
        <v>5</v>
      </c>
      <c r="D85" s="141"/>
      <c r="E85" s="151"/>
      <c r="F85" s="36">
        <f t="shared" si="13"/>
        <v>5</v>
      </c>
      <c r="G85" s="142">
        <v>1867.29</v>
      </c>
      <c r="H85" s="143">
        <f t="shared" si="14"/>
        <v>9336.4500000000007</v>
      </c>
    </row>
    <row r="86" spans="1:10" ht="15.75" customHeight="1">
      <c r="A86" s="146" t="s">
        <v>118</v>
      </c>
      <c r="B86" s="145" t="s">
        <v>115</v>
      </c>
      <c r="C86" s="36">
        <v>6</v>
      </c>
      <c r="D86" s="141"/>
      <c r="E86" s="151"/>
      <c r="F86" s="36">
        <f t="shared" si="13"/>
        <v>6</v>
      </c>
      <c r="G86" s="142">
        <v>1758</v>
      </c>
      <c r="H86" s="143">
        <f t="shared" si="14"/>
        <v>10548</v>
      </c>
    </row>
    <row r="87" spans="1:10" ht="15.75" customHeight="1">
      <c r="A87" s="146" t="s">
        <v>118</v>
      </c>
      <c r="B87" s="145" t="s">
        <v>117</v>
      </c>
      <c r="C87" s="36">
        <v>1</v>
      </c>
      <c r="D87" s="141"/>
      <c r="E87" s="151"/>
      <c r="F87" s="36">
        <f t="shared" si="13"/>
        <v>1</v>
      </c>
      <c r="G87" s="142">
        <v>2549.0300000000002</v>
      </c>
      <c r="H87" s="143">
        <f t="shared" si="14"/>
        <v>2549.0300000000002</v>
      </c>
    </row>
    <row r="88" spans="1:10" ht="15.75" customHeight="1">
      <c r="A88" s="146" t="s">
        <v>118</v>
      </c>
      <c r="B88" s="145" t="s">
        <v>117</v>
      </c>
      <c r="C88" s="36">
        <v>3</v>
      </c>
      <c r="D88" s="141"/>
      <c r="E88" s="151"/>
      <c r="F88" s="36">
        <f t="shared" si="13"/>
        <v>3</v>
      </c>
      <c r="G88" s="142">
        <v>2279.6799999999998</v>
      </c>
      <c r="H88" s="143">
        <f t="shared" si="14"/>
        <v>6839.0399999999991</v>
      </c>
      <c r="J88" s="149"/>
    </row>
    <row r="89" spans="1:10" ht="15.75" customHeight="1">
      <c r="A89" s="157" t="s">
        <v>119</v>
      </c>
      <c r="B89" s="145" t="s">
        <v>117</v>
      </c>
      <c r="C89" s="36">
        <v>4</v>
      </c>
      <c r="D89" s="148"/>
      <c r="E89" s="15"/>
      <c r="F89" s="36">
        <f t="shared" si="13"/>
        <v>4</v>
      </c>
      <c r="G89" s="142">
        <v>1669.47</v>
      </c>
      <c r="H89" s="143">
        <f t="shared" si="14"/>
        <v>6677.88</v>
      </c>
    </row>
    <row r="90" spans="1:10" ht="15.75" customHeight="1">
      <c r="A90" s="144" t="s">
        <v>122</v>
      </c>
      <c r="B90" s="145" t="s">
        <v>121</v>
      </c>
      <c r="C90" s="36">
        <v>125</v>
      </c>
      <c r="D90" s="141"/>
      <c r="E90" s="15"/>
      <c r="F90" s="36">
        <f t="shared" si="13"/>
        <v>125</v>
      </c>
      <c r="G90" s="142">
        <v>471.21600000000001</v>
      </c>
      <c r="H90" s="143">
        <f t="shared" si="14"/>
        <v>58902</v>
      </c>
    </row>
    <row r="91" spans="1:10" ht="15.75" customHeight="1">
      <c r="A91" s="157" t="s">
        <v>124</v>
      </c>
      <c r="B91" s="145" t="s">
        <v>117</v>
      </c>
      <c r="C91" s="36">
        <v>3</v>
      </c>
      <c r="D91" s="148"/>
      <c r="E91" s="15"/>
      <c r="F91" s="36">
        <f t="shared" si="13"/>
        <v>3</v>
      </c>
      <c r="G91" s="142">
        <v>1711.09</v>
      </c>
      <c r="H91" s="143">
        <f t="shared" si="14"/>
        <v>5133.2699999999995</v>
      </c>
    </row>
    <row r="92" spans="1:10" ht="15.75" customHeight="1">
      <c r="A92" s="146" t="s">
        <v>125</v>
      </c>
      <c r="B92" s="145" t="s">
        <v>126</v>
      </c>
      <c r="C92" s="36">
        <v>0</v>
      </c>
      <c r="D92" s="141"/>
      <c r="E92" s="151"/>
      <c r="F92" s="272">
        <v>0</v>
      </c>
      <c r="G92" s="142">
        <v>743.29</v>
      </c>
      <c r="H92" s="143">
        <f t="shared" si="14"/>
        <v>0</v>
      </c>
    </row>
    <row r="93" spans="1:10" ht="15.75" customHeight="1">
      <c r="A93" s="144" t="s">
        <v>128</v>
      </c>
      <c r="B93" s="145" t="s">
        <v>126</v>
      </c>
      <c r="C93" s="36">
        <v>164</v>
      </c>
      <c r="D93" s="141"/>
      <c r="E93" s="15"/>
      <c r="F93" s="36">
        <f t="shared" ref="F93:F118" si="15">C93+D93-E93</f>
        <v>164</v>
      </c>
      <c r="G93" s="142">
        <v>559.19762200000002</v>
      </c>
      <c r="H93" s="143">
        <f t="shared" si="14"/>
        <v>91708.410008000006</v>
      </c>
      <c r="I93" s="161"/>
    </row>
    <row r="94" spans="1:10" ht="15.75" customHeight="1">
      <c r="A94" s="144" t="s">
        <v>129</v>
      </c>
      <c r="B94" s="145" t="s">
        <v>115</v>
      </c>
      <c r="C94" s="36">
        <v>250</v>
      </c>
      <c r="D94" s="148"/>
      <c r="E94" s="15"/>
      <c r="F94" s="36">
        <f t="shared" si="15"/>
        <v>250</v>
      </c>
      <c r="G94" s="142">
        <v>384</v>
      </c>
      <c r="H94" s="143">
        <f t="shared" si="14"/>
        <v>96000</v>
      </c>
    </row>
    <row r="95" spans="1:10" ht="15.75" customHeight="1">
      <c r="A95" s="144" t="s">
        <v>130</v>
      </c>
      <c r="B95" s="145" t="s">
        <v>117</v>
      </c>
      <c r="C95" s="36">
        <v>5</v>
      </c>
      <c r="D95" s="141"/>
      <c r="E95" s="151"/>
      <c r="F95" s="36">
        <f t="shared" si="15"/>
        <v>5</v>
      </c>
      <c r="G95" s="142">
        <v>398</v>
      </c>
      <c r="H95" s="143">
        <f t="shared" si="14"/>
        <v>1990</v>
      </c>
    </row>
    <row r="96" spans="1:10" ht="15.75" customHeight="1">
      <c r="A96" s="144" t="s">
        <v>131</v>
      </c>
      <c r="B96" s="145" t="s">
        <v>117</v>
      </c>
      <c r="C96" s="36">
        <v>240</v>
      </c>
      <c r="D96" s="141"/>
      <c r="E96" s="15"/>
      <c r="F96" s="36">
        <f t="shared" si="15"/>
        <v>240</v>
      </c>
      <c r="G96" s="142">
        <v>427</v>
      </c>
      <c r="H96" s="143">
        <f t="shared" si="14"/>
        <v>102480</v>
      </c>
    </row>
    <row r="97" spans="1:10" ht="15.75" customHeight="1">
      <c r="A97" s="144" t="s">
        <v>132</v>
      </c>
      <c r="B97" s="145" t="s">
        <v>117</v>
      </c>
      <c r="C97" s="36">
        <v>5</v>
      </c>
      <c r="D97" s="141"/>
      <c r="E97" s="151"/>
      <c r="F97" s="36">
        <f t="shared" si="15"/>
        <v>5</v>
      </c>
      <c r="G97" s="142">
        <v>688.59</v>
      </c>
      <c r="H97" s="143">
        <f t="shared" si="14"/>
        <v>3442.9500000000003</v>
      </c>
    </row>
    <row r="98" spans="1:10" ht="15.75" customHeight="1">
      <c r="A98" s="157" t="s">
        <v>133</v>
      </c>
      <c r="B98" s="145" t="s">
        <v>117</v>
      </c>
      <c r="C98" s="36">
        <v>70</v>
      </c>
      <c r="D98" s="148"/>
      <c r="E98" s="15"/>
      <c r="F98" s="36">
        <f t="shared" si="15"/>
        <v>70</v>
      </c>
      <c r="G98" s="142">
        <v>522.19000000000005</v>
      </c>
      <c r="H98" s="143">
        <f t="shared" si="14"/>
        <v>36553.300000000003</v>
      </c>
    </row>
    <row r="99" spans="1:10" ht="15.75" customHeight="1">
      <c r="A99" s="144" t="s">
        <v>134</v>
      </c>
      <c r="B99" s="145" t="s">
        <v>117</v>
      </c>
      <c r="C99" s="36">
        <v>10</v>
      </c>
      <c r="D99" s="141"/>
      <c r="E99" s="151"/>
      <c r="F99" s="36">
        <f t="shared" si="15"/>
        <v>10</v>
      </c>
      <c r="G99" s="142">
        <v>504</v>
      </c>
      <c r="H99" s="143">
        <f t="shared" si="14"/>
        <v>5040</v>
      </c>
    </row>
    <row r="100" spans="1:10" ht="15.75" customHeight="1">
      <c r="A100" s="144" t="s">
        <v>135</v>
      </c>
      <c r="B100" s="145" t="s">
        <v>117</v>
      </c>
      <c r="C100" s="36">
        <v>125</v>
      </c>
      <c r="D100" s="141"/>
      <c r="E100" s="15"/>
      <c r="F100" s="36">
        <f t="shared" si="15"/>
        <v>125</v>
      </c>
      <c r="G100" s="142">
        <v>514</v>
      </c>
      <c r="H100" s="143">
        <f t="shared" si="14"/>
        <v>64250</v>
      </c>
    </row>
    <row r="101" spans="1:10" ht="15.75" customHeight="1">
      <c r="A101" s="157" t="s">
        <v>136</v>
      </c>
      <c r="B101" s="145" t="s">
        <v>117</v>
      </c>
      <c r="C101" s="36">
        <v>60</v>
      </c>
      <c r="D101" s="148"/>
      <c r="E101" s="15"/>
      <c r="F101" s="36">
        <f t="shared" si="15"/>
        <v>60</v>
      </c>
      <c r="G101" s="142">
        <v>557</v>
      </c>
      <c r="H101" s="143">
        <f t="shared" si="14"/>
        <v>33420</v>
      </c>
      <c r="J101" s="273"/>
    </row>
    <row r="102" spans="1:10" ht="15.75" customHeight="1">
      <c r="A102" s="157" t="s">
        <v>137</v>
      </c>
      <c r="B102" s="145" t="s">
        <v>117</v>
      </c>
      <c r="C102" s="36">
        <v>40</v>
      </c>
      <c r="D102" s="148"/>
      <c r="E102" s="15"/>
      <c r="F102" s="36">
        <f t="shared" si="15"/>
        <v>40</v>
      </c>
      <c r="G102" s="142">
        <v>524</v>
      </c>
      <c r="H102" s="143">
        <f t="shared" si="14"/>
        <v>20960</v>
      </c>
    </row>
    <row r="103" spans="1:10" ht="15.75" customHeight="1">
      <c r="A103" s="157" t="s">
        <v>138</v>
      </c>
      <c r="B103" s="145" t="s">
        <v>117</v>
      </c>
      <c r="C103" s="36">
        <v>15</v>
      </c>
      <c r="D103" s="148"/>
      <c r="E103" s="15"/>
      <c r="F103" s="36">
        <f t="shared" si="15"/>
        <v>15</v>
      </c>
      <c r="G103" s="142">
        <v>689.75</v>
      </c>
      <c r="H103" s="143">
        <f t="shared" si="14"/>
        <v>10346.25</v>
      </c>
    </row>
    <row r="104" spans="1:10" ht="15.75" customHeight="1">
      <c r="A104" s="157" t="s">
        <v>139</v>
      </c>
      <c r="B104" s="145" t="s">
        <v>117</v>
      </c>
      <c r="C104" s="36">
        <v>225</v>
      </c>
      <c r="D104" s="148"/>
      <c r="E104" s="15">
        <v>25</v>
      </c>
      <c r="F104" s="36">
        <f t="shared" si="15"/>
        <v>200</v>
      </c>
      <c r="G104" s="142">
        <v>629.27</v>
      </c>
      <c r="H104" s="143">
        <f t="shared" si="14"/>
        <v>125854</v>
      </c>
    </row>
    <row r="105" spans="1:10" ht="15.75" customHeight="1">
      <c r="A105" s="157" t="s">
        <v>140</v>
      </c>
      <c r="B105" s="145" t="s">
        <v>117</v>
      </c>
      <c r="C105" s="36">
        <v>100</v>
      </c>
      <c r="D105" s="148"/>
      <c r="E105" s="15"/>
      <c r="F105" s="36">
        <f t="shared" si="15"/>
        <v>100</v>
      </c>
      <c r="G105" s="142">
        <v>532.12</v>
      </c>
      <c r="H105" s="143">
        <f t="shared" si="14"/>
        <v>53212</v>
      </c>
    </row>
    <row r="106" spans="1:10" ht="15.75" customHeight="1">
      <c r="A106" s="146" t="s">
        <v>141</v>
      </c>
      <c r="B106" s="145" t="s">
        <v>108</v>
      </c>
      <c r="C106" s="36">
        <v>650</v>
      </c>
      <c r="D106" s="141"/>
      <c r="E106" s="151"/>
      <c r="F106" s="36">
        <f t="shared" si="15"/>
        <v>650</v>
      </c>
      <c r="G106" s="142">
        <v>60</v>
      </c>
      <c r="H106" s="143">
        <f t="shared" si="14"/>
        <v>39000</v>
      </c>
    </row>
    <row r="107" spans="1:10" ht="15.75" customHeight="1">
      <c r="A107" s="144" t="s">
        <v>142</v>
      </c>
      <c r="B107" s="145" t="s">
        <v>143</v>
      </c>
      <c r="C107" s="36">
        <v>25</v>
      </c>
      <c r="D107" s="141"/>
      <c r="E107" s="151"/>
      <c r="F107" s="36">
        <f t="shared" si="15"/>
        <v>25</v>
      </c>
      <c r="G107" s="142">
        <v>84</v>
      </c>
      <c r="H107" s="143">
        <f t="shared" si="14"/>
        <v>2100</v>
      </c>
    </row>
    <row r="108" spans="1:10" ht="15.75" customHeight="1">
      <c r="A108" s="157" t="s">
        <v>144</v>
      </c>
      <c r="B108" s="145" t="s">
        <v>117</v>
      </c>
      <c r="C108" s="36">
        <v>75</v>
      </c>
      <c r="D108" s="148"/>
      <c r="E108" s="15"/>
      <c r="F108" s="36">
        <f t="shared" si="15"/>
        <v>75</v>
      </c>
      <c r="G108" s="142">
        <v>179.24</v>
      </c>
      <c r="H108" s="143">
        <f t="shared" si="14"/>
        <v>13443</v>
      </c>
    </row>
    <row r="109" spans="1:10" ht="15.75" customHeight="1">
      <c r="A109" s="157" t="s">
        <v>145</v>
      </c>
      <c r="B109" s="145" t="s">
        <v>146</v>
      </c>
      <c r="C109" s="36">
        <v>25</v>
      </c>
      <c r="D109" s="148"/>
      <c r="E109" s="15"/>
      <c r="F109" s="36">
        <f t="shared" si="15"/>
        <v>25</v>
      </c>
      <c r="G109" s="142">
        <v>851.5</v>
      </c>
      <c r="H109" s="143">
        <f t="shared" si="14"/>
        <v>21287.5</v>
      </c>
    </row>
    <row r="110" spans="1:10" ht="15.75" customHeight="1">
      <c r="A110" s="157" t="s">
        <v>147</v>
      </c>
      <c r="B110" s="145" t="s">
        <v>148</v>
      </c>
      <c r="C110" s="36">
        <v>0</v>
      </c>
      <c r="D110" s="148"/>
      <c r="E110" s="15"/>
      <c r="F110" s="36">
        <f t="shared" si="15"/>
        <v>0</v>
      </c>
      <c r="G110" s="142">
        <v>152.5</v>
      </c>
      <c r="H110" s="143">
        <f t="shared" si="14"/>
        <v>0</v>
      </c>
    </row>
    <row r="111" spans="1:10" ht="15.75" customHeight="1">
      <c r="A111" s="157" t="s">
        <v>147</v>
      </c>
      <c r="B111" s="145" t="s">
        <v>149</v>
      </c>
      <c r="C111" s="36">
        <v>0</v>
      </c>
      <c r="D111" s="148"/>
      <c r="E111" s="15"/>
      <c r="F111" s="36">
        <f t="shared" si="15"/>
        <v>0</v>
      </c>
      <c r="G111" s="142">
        <v>173</v>
      </c>
      <c r="H111" s="143">
        <f t="shared" si="14"/>
        <v>0</v>
      </c>
    </row>
    <row r="112" spans="1:10" ht="20.25" customHeight="1">
      <c r="A112" s="157" t="s">
        <v>150</v>
      </c>
      <c r="B112" s="145" t="s">
        <v>151</v>
      </c>
      <c r="C112" s="36">
        <v>2500</v>
      </c>
      <c r="D112" s="148"/>
      <c r="E112" s="15">
        <v>1250</v>
      </c>
      <c r="F112" s="36">
        <f t="shared" si="15"/>
        <v>1250</v>
      </c>
      <c r="G112" s="142">
        <v>143</v>
      </c>
      <c r="H112" s="143">
        <f t="shared" si="14"/>
        <v>178750</v>
      </c>
      <c r="J112" s="149"/>
    </row>
    <row r="113" spans="1:10" ht="15.75" customHeight="1">
      <c r="A113" s="157" t="s">
        <v>850</v>
      </c>
      <c r="B113" s="145" t="s">
        <v>851</v>
      </c>
      <c r="C113" s="36">
        <v>0</v>
      </c>
      <c r="D113" s="148"/>
      <c r="E113" s="15"/>
      <c r="F113" s="36">
        <f t="shared" si="15"/>
        <v>0</v>
      </c>
      <c r="G113" s="142">
        <v>149</v>
      </c>
      <c r="H113" s="143">
        <f t="shared" ref="H113:H114" si="16">G113*F113</f>
        <v>0</v>
      </c>
    </row>
    <row r="114" spans="1:10" ht="15.75" customHeight="1">
      <c r="A114" s="158" t="s">
        <v>1245</v>
      </c>
      <c r="B114" s="145" t="s">
        <v>1246</v>
      </c>
      <c r="C114" s="36">
        <v>200</v>
      </c>
      <c r="D114" s="148"/>
      <c r="E114" s="15"/>
      <c r="F114" s="36">
        <f t="shared" si="15"/>
        <v>200</v>
      </c>
      <c r="G114" s="142">
        <v>1013.48</v>
      </c>
      <c r="H114" s="143">
        <f t="shared" si="16"/>
        <v>202696</v>
      </c>
    </row>
    <row r="115" spans="1:10" ht="15.75" customHeight="1">
      <c r="A115" s="157" t="s">
        <v>152</v>
      </c>
      <c r="B115" s="145" t="s">
        <v>153</v>
      </c>
      <c r="C115" s="36">
        <v>35.841999999999999</v>
      </c>
      <c r="D115" s="148"/>
      <c r="E115" s="15"/>
      <c r="F115" s="36">
        <f t="shared" si="15"/>
        <v>35.841999999999999</v>
      </c>
      <c r="G115" s="142">
        <v>2196.6</v>
      </c>
      <c r="H115" s="143">
        <f t="shared" ref="H115:H118" si="17">F115*G115</f>
        <v>78730.537199999992</v>
      </c>
    </row>
    <row r="116" spans="1:10" ht="15.75" customHeight="1">
      <c r="A116" s="146" t="s">
        <v>154</v>
      </c>
      <c r="B116" s="145" t="s">
        <v>155</v>
      </c>
      <c r="C116" s="36">
        <v>920</v>
      </c>
      <c r="D116" s="141"/>
      <c r="E116" s="151"/>
      <c r="F116" s="36">
        <f t="shared" si="15"/>
        <v>920</v>
      </c>
      <c r="G116" s="142">
        <v>45</v>
      </c>
      <c r="H116" s="143">
        <f t="shared" si="17"/>
        <v>41400</v>
      </c>
    </row>
    <row r="117" spans="1:10" ht="15.75" customHeight="1">
      <c r="A117" s="163" t="s">
        <v>156</v>
      </c>
      <c r="B117" s="164" t="s">
        <v>117</v>
      </c>
      <c r="C117" s="36">
        <v>0</v>
      </c>
      <c r="D117" s="148"/>
      <c r="E117" s="15"/>
      <c r="F117" s="36">
        <f t="shared" si="15"/>
        <v>0</v>
      </c>
      <c r="G117" s="165">
        <v>168.11</v>
      </c>
      <c r="H117" s="143">
        <f t="shared" si="17"/>
        <v>0</v>
      </c>
    </row>
    <row r="118" spans="1:10" ht="15.75" customHeight="1">
      <c r="A118" s="163" t="s">
        <v>1641</v>
      </c>
      <c r="B118" s="164" t="s">
        <v>117</v>
      </c>
      <c r="C118" s="36">
        <v>24.6</v>
      </c>
      <c r="D118" s="148"/>
      <c r="E118" s="15"/>
      <c r="F118" s="36">
        <f t="shared" si="15"/>
        <v>24.6</v>
      </c>
      <c r="G118" s="165">
        <v>129</v>
      </c>
      <c r="H118" s="143">
        <f t="shared" si="17"/>
        <v>3173.4</v>
      </c>
    </row>
    <row r="119" spans="1:10" ht="15.75" customHeight="1">
      <c r="A119" s="163" t="s">
        <v>159</v>
      </c>
      <c r="B119" s="164"/>
      <c r="C119" s="36"/>
      <c r="D119" s="15"/>
      <c r="E119" s="15"/>
      <c r="F119" s="36"/>
      <c r="G119" s="165"/>
      <c r="H119" s="143">
        <f>G119*F119</f>
        <v>0</v>
      </c>
    </row>
    <row r="120" spans="1:10" ht="15.75" customHeight="1">
      <c r="A120" s="167" t="s">
        <v>160</v>
      </c>
      <c r="B120" s="168"/>
      <c r="C120" s="169">
        <f t="shared" ref="C120:F120" si="18">SUM(C74:C119)</f>
        <v>18664.441999999999</v>
      </c>
      <c r="D120" s="170">
        <f t="shared" si="18"/>
        <v>0</v>
      </c>
      <c r="E120" s="170">
        <f t="shared" si="18"/>
        <v>2485</v>
      </c>
      <c r="F120" s="171">
        <f t="shared" si="18"/>
        <v>16179.442000000001</v>
      </c>
      <c r="G120" s="172"/>
      <c r="H120" s="173">
        <f>SUM(H74:H119)</f>
        <v>2602620.357208</v>
      </c>
    </row>
    <row r="121" spans="1:10" ht="15.75" customHeight="1"/>
    <row r="122" spans="1:10" ht="15.75" customHeight="1">
      <c r="A122" s="535" t="s">
        <v>161</v>
      </c>
      <c r="B122" s="536"/>
      <c r="C122" s="536"/>
      <c r="D122" s="536"/>
      <c r="E122" s="536"/>
      <c r="F122" s="536"/>
      <c r="G122" s="536"/>
      <c r="H122" s="536"/>
      <c r="I122" s="1"/>
    </row>
    <row r="123" spans="1:10" ht="15.75" customHeight="1">
      <c r="A123" s="174" t="s">
        <v>162</v>
      </c>
      <c r="B123" s="175" t="s">
        <v>40</v>
      </c>
      <c r="C123" s="176" t="s">
        <v>163</v>
      </c>
      <c r="D123" s="177" t="s">
        <v>42</v>
      </c>
      <c r="E123" s="178" t="s">
        <v>43</v>
      </c>
      <c r="F123" s="176" t="s">
        <v>164</v>
      </c>
      <c r="G123" s="179" t="s">
        <v>96</v>
      </c>
      <c r="H123" s="180" t="s">
        <v>55</v>
      </c>
    </row>
    <row r="124" spans="1:10" ht="15.75" customHeight="1">
      <c r="A124" s="182" t="s">
        <v>165</v>
      </c>
      <c r="B124" s="140" t="s">
        <v>166</v>
      </c>
      <c r="C124" s="183">
        <v>206.95</v>
      </c>
      <c r="D124" s="184"/>
      <c r="E124" s="185"/>
      <c r="F124" s="183">
        <f t="shared" ref="F124:F152" si="19">C124+D124-E124</f>
        <v>206.95</v>
      </c>
      <c r="G124" s="186">
        <v>605</v>
      </c>
      <c r="H124" s="187">
        <f t="shared" ref="H124:H152" si="20">F124*G124</f>
        <v>125204.75</v>
      </c>
      <c r="J124" s="149"/>
    </row>
    <row r="125" spans="1:10" ht="15.75" customHeight="1">
      <c r="A125" s="163" t="s">
        <v>167</v>
      </c>
      <c r="B125" s="145" t="s">
        <v>166</v>
      </c>
      <c r="C125" s="36">
        <v>214.6</v>
      </c>
      <c r="D125" s="148"/>
      <c r="E125" s="15"/>
      <c r="F125" s="183">
        <f t="shared" si="19"/>
        <v>214.6</v>
      </c>
      <c r="G125" s="17">
        <v>605</v>
      </c>
      <c r="H125" s="187">
        <f t="shared" si="20"/>
        <v>129833</v>
      </c>
      <c r="J125" s="149"/>
    </row>
    <row r="126" spans="1:10" ht="15.75" customHeight="1">
      <c r="A126" s="163" t="s">
        <v>168</v>
      </c>
      <c r="B126" s="145" t="s">
        <v>166</v>
      </c>
      <c r="C126" s="36">
        <v>220.32</v>
      </c>
      <c r="D126" s="148"/>
      <c r="E126" s="15"/>
      <c r="F126" s="183">
        <f t="shared" si="19"/>
        <v>220.32</v>
      </c>
      <c r="G126" s="17">
        <v>605</v>
      </c>
      <c r="H126" s="187">
        <f t="shared" si="20"/>
        <v>133293.6</v>
      </c>
      <c r="J126" s="166"/>
    </row>
    <row r="127" spans="1:10" ht="15.75" customHeight="1">
      <c r="A127" s="163" t="s">
        <v>169</v>
      </c>
      <c r="B127" s="145" t="s">
        <v>166</v>
      </c>
      <c r="C127" s="36">
        <v>202.4</v>
      </c>
      <c r="D127" s="148"/>
      <c r="E127" s="15"/>
      <c r="F127" s="183">
        <f t="shared" si="19"/>
        <v>202.4</v>
      </c>
      <c r="G127" s="17">
        <v>605</v>
      </c>
      <c r="H127" s="187">
        <f t="shared" si="20"/>
        <v>122452</v>
      </c>
      <c r="J127" s="149"/>
    </row>
    <row r="128" spans="1:10" ht="15.75" customHeight="1">
      <c r="A128" s="189" t="s">
        <v>170</v>
      </c>
      <c r="B128" s="145" t="s">
        <v>166</v>
      </c>
      <c r="C128" s="183">
        <v>350.47</v>
      </c>
      <c r="D128" s="184"/>
      <c r="E128" s="15"/>
      <c r="F128" s="183">
        <f t="shared" si="19"/>
        <v>350.47</v>
      </c>
      <c r="G128" s="190">
        <v>625</v>
      </c>
      <c r="H128" s="187">
        <f t="shared" si="20"/>
        <v>219043.75000000003</v>
      </c>
    </row>
    <row r="129" spans="1:10" ht="15.75" customHeight="1">
      <c r="A129" s="189" t="s">
        <v>171</v>
      </c>
      <c r="B129" s="145" t="s">
        <v>166</v>
      </c>
      <c r="C129" s="183">
        <v>180.15</v>
      </c>
      <c r="D129" s="184"/>
      <c r="E129" s="15"/>
      <c r="F129" s="183">
        <f t="shared" si="19"/>
        <v>180.15</v>
      </c>
      <c r="G129" s="17">
        <v>692</v>
      </c>
      <c r="H129" s="187">
        <f t="shared" si="20"/>
        <v>124663.8</v>
      </c>
    </row>
    <row r="130" spans="1:10" ht="15.75" customHeight="1">
      <c r="A130" s="189" t="s">
        <v>1642</v>
      </c>
      <c r="B130" s="145" t="s">
        <v>166</v>
      </c>
      <c r="C130" s="36">
        <v>274</v>
      </c>
      <c r="D130" s="184"/>
      <c r="E130" s="15"/>
      <c r="F130" s="183">
        <f t="shared" si="19"/>
        <v>274</v>
      </c>
      <c r="G130" s="17">
        <v>682</v>
      </c>
      <c r="H130" s="187">
        <f t="shared" si="20"/>
        <v>186868</v>
      </c>
    </row>
    <row r="131" spans="1:10" ht="15.75" customHeight="1">
      <c r="A131" s="189" t="s">
        <v>173</v>
      </c>
      <c r="B131" s="145" t="s">
        <v>166</v>
      </c>
      <c r="C131" s="183">
        <v>0</v>
      </c>
      <c r="D131" s="184"/>
      <c r="E131" s="15"/>
      <c r="F131" s="183">
        <f t="shared" si="19"/>
        <v>0</v>
      </c>
      <c r="G131" s="17">
        <v>414</v>
      </c>
      <c r="H131" s="187">
        <f t="shared" si="20"/>
        <v>0</v>
      </c>
    </row>
    <row r="132" spans="1:10" ht="15.75" customHeight="1">
      <c r="A132" s="191" t="s">
        <v>174</v>
      </c>
      <c r="B132" s="192" t="s">
        <v>175</v>
      </c>
      <c r="C132" s="36">
        <v>17245</v>
      </c>
      <c r="D132" s="148"/>
      <c r="E132" s="15"/>
      <c r="F132" s="183">
        <f t="shared" si="19"/>
        <v>17245</v>
      </c>
      <c r="G132" s="17">
        <v>17.399999999999999</v>
      </c>
      <c r="H132" s="187">
        <f t="shared" si="20"/>
        <v>300063</v>
      </c>
      <c r="J132" s="181"/>
    </row>
    <row r="133" spans="1:10" ht="15.75" customHeight="1">
      <c r="A133" s="163" t="s">
        <v>176</v>
      </c>
      <c r="B133" s="15" t="s">
        <v>177</v>
      </c>
      <c r="C133" s="36">
        <v>0</v>
      </c>
      <c r="D133" s="148"/>
      <c r="E133" s="15"/>
      <c r="F133" s="183">
        <f t="shared" si="19"/>
        <v>0</v>
      </c>
      <c r="G133" s="17">
        <v>3.86</v>
      </c>
      <c r="H133" s="187">
        <f t="shared" si="20"/>
        <v>0</v>
      </c>
      <c r="J133" s="188"/>
    </row>
    <row r="134" spans="1:10" ht="15.75" customHeight="1">
      <c r="A134" s="163" t="s">
        <v>178</v>
      </c>
      <c r="B134" s="145" t="s">
        <v>179</v>
      </c>
      <c r="C134" s="36">
        <v>66</v>
      </c>
      <c r="D134" s="148"/>
      <c r="E134" s="15"/>
      <c r="F134" s="183">
        <f t="shared" si="19"/>
        <v>66</v>
      </c>
      <c r="G134" s="17">
        <v>432.82</v>
      </c>
      <c r="H134" s="187">
        <f t="shared" si="20"/>
        <v>28566.12</v>
      </c>
      <c r="J134" s="188"/>
    </row>
    <row r="135" spans="1:10" ht="15.75" customHeight="1">
      <c r="A135" s="163" t="s">
        <v>180</v>
      </c>
      <c r="B135" s="145" t="s">
        <v>179</v>
      </c>
      <c r="C135" s="36">
        <v>0</v>
      </c>
      <c r="D135" s="148"/>
      <c r="E135" s="15"/>
      <c r="F135" s="183">
        <f t="shared" si="19"/>
        <v>0</v>
      </c>
      <c r="G135" s="17">
        <v>4</v>
      </c>
      <c r="H135" s="187">
        <f t="shared" si="20"/>
        <v>0</v>
      </c>
      <c r="J135" s="188"/>
    </row>
    <row r="136" spans="1:10" ht="15.75" customHeight="1">
      <c r="A136" s="146" t="s">
        <v>181</v>
      </c>
      <c r="B136" s="145" t="s">
        <v>179</v>
      </c>
      <c r="C136" s="36">
        <v>1077</v>
      </c>
      <c r="D136" s="148"/>
      <c r="E136" s="15"/>
      <c r="F136" s="183">
        <f t="shared" si="19"/>
        <v>1077</v>
      </c>
      <c r="G136" s="17">
        <v>2.9</v>
      </c>
      <c r="H136" s="187">
        <f t="shared" si="20"/>
        <v>3123.2999999999997</v>
      </c>
      <c r="J136" s="188"/>
    </row>
    <row r="137" spans="1:10" ht="15.75" customHeight="1">
      <c r="A137" s="146" t="s">
        <v>182</v>
      </c>
      <c r="B137" s="145" t="s">
        <v>179</v>
      </c>
      <c r="C137" s="36">
        <v>0</v>
      </c>
      <c r="D137" s="148"/>
      <c r="E137" s="15"/>
      <c r="F137" s="183">
        <f t="shared" si="19"/>
        <v>0</v>
      </c>
      <c r="G137" s="17">
        <v>499.4</v>
      </c>
      <c r="H137" s="187">
        <f t="shared" si="20"/>
        <v>0</v>
      </c>
      <c r="J137" s="149"/>
    </row>
    <row r="138" spans="1:10" ht="15.75" customHeight="1">
      <c r="A138" s="191" t="s">
        <v>183</v>
      </c>
      <c r="B138" s="193" t="s">
        <v>184</v>
      </c>
      <c r="C138" s="194">
        <v>2800</v>
      </c>
      <c r="D138" s="195"/>
      <c r="E138" s="196"/>
      <c r="F138" s="183">
        <f t="shared" si="19"/>
        <v>2800</v>
      </c>
      <c r="G138" s="197">
        <v>24.995999999999999</v>
      </c>
      <c r="H138" s="187">
        <f t="shared" si="20"/>
        <v>69988.800000000003</v>
      </c>
      <c r="J138" s="149"/>
    </row>
    <row r="139" spans="1:10" ht="15.75" customHeight="1">
      <c r="A139" s="146" t="s">
        <v>185</v>
      </c>
      <c r="B139" s="145" t="s">
        <v>184</v>
      </c>
      <c r="C139" s="36">
        <v>0</v>
      </c>
      <c r="D139" s="148"/>
      <c r="E139" s="15"/>
      <c r="F139" s="183">
        <f t="shared" si="19"/>
        <v>0</v>
      </c>
      <c r="G139" s="17">
        <v>27.552</v>
      </c>
      <c r="H139" s="187">
        <f t="shared" si="20"/>
        <v>0</v>
      </c>
      <c r="J139" s="274"/>
    </row>
    <row r="140" spans="1:10" ht="15.75" customHeight="1">
      <c r="A140" s="146" t="s">
        <v>186</v>
      </c>
      <c r="B140" s="145" t="s">
        <v>184</v>
      </c>
      <c r="C140" s="36">
        <v>12000</v>
      </c>
      <c r="D140" s="148"/>
      <c r="E140" s="15"/>
      <c r="F140" s="183">
        <f t="shared" si="19"/>
        <v>12000</v>
      </c>
      <c r="G140" s="17">
        <v>13.788</v>
      </c>
      <c r="H140" s="187">
        <f t="shared" si="20"/>
        <v>165456</v>
      </c>
      <c r="J140" s="274"/>
    </row>
    <row r="141" spans="1:10" ht="15.75" customHeight="1">
      <c r="A141" s="146" t="s">
        <v>187</v>
      </c>
      <c r="B141" s="145" t="s">
        <v>184</v>
      </c>
      <c r="C141" s="36">
        <v>0</v>
      </c>
      <c r="D141" s="148"/>
      <c r="E141" s="15"/>
      <c r="F141" s="183">
        <f t="shared" si="19"/>
        <v>0</v>
      </c>
      <c r="G141" s="17">
        <v>24.744</v>
      </c>
      <c r="H141" s="187">
        <f t="shared" si="20"/>
        <v>0</v>
      </c>
      <c r="J141" s="274"/>
    </row>
    <row r="142" spans="1:10" ht="15.75" customHeight="1">
      <c r="A142" s="199" t="s">
        <v>189</v>
      </c>
      <c r="B142" s="185" t="s">
        <v>190</v>
      </c>
      <c r="C142" s="183">
        <v>1280</v>
      </c>
      <c r="D142" s="184"/>
      <c r="E142" s="185"/>
      <c r="F142" s="183">
        <f t="shared" si="19"/>
        <v>1280</v>
      </c>
      <c r="G142" s="186">
        <v>33</v>
      </c>
      <c r="H142" s="187">
        <f t="shared" si="20"/>
        <v>42240</v>
      </c>
      <c r="J142" s="188"/>
    </row>
    <row r="143" spans="1:10" ht="15.75" customHeight="1">
      <c r="A143" s="200" t="s">
        <v>191</v>
      </c>
      <c r="B143" s="145" t="s">
        <v>192</v>
      </c>
      <c r="C143" s="36">
        <v>185.69999999999996</v>
      </c>
      <c r="D143" s="148"/>
      <c r="E143" s="15"/>
      <c r="F143" s="183">
        <f t="shared" si="19"/>
        <v>185.69999999999996</v>
      </c>
      <c r="G143" s="17">
        <v>715</v>
      </c>
      <c r="H143" s="187">
        <f t="shared" si="20"/>
        <v>132775.49999999997</v>
      </c>
      <c r="J143" s="188"/>
    </row>
    <row r="144" spans="1:10" ht="15.75" customHeight="1">
      <c r="A144" s="200" t="s">
        <v>193</v>
      </c>
      <c r="B144" s="145" t="s">
        <v>192</v>
      </c>
      <c r="C144" s="36">
        <v>239.05999999999997</v>
      </c>
      <c r="D144" s="148"/>
      <c r="E144" s="15"/>
      <c r="F144" s="183">
        <f t="shared" si="19"/>
        <v>239.05999999999997</v>
      </c>
      <c r="G144" s="17">
        <v>850</v>
      </c>
      <c r="H144" s="187">
        <f t="shared" si="20"/>
        <v>203200.99999999997</v>
      </c>
      <c r="J144" s="188"/>
    </row>
    <row r="145" spans="1:10" ht="15.75" customHeight="1">
      <c r="A145" s="200" t="s">
        <v>194</v>
      </c>
      <c r="B145" s="145" t="s">
        <v>192</v>
      </c>
      <c r="C145" s="36">
        <v>200.3</v>
      </c>
      <c r="D145" s="148"/>
      <c r="E145" s="15"/>
      <c r="F145" s="183">
        <f t="shared" si="19"/>
        <v>200.3</v>
      </c>
      <c r="G145" s="17">
        <v>850</v>
      </c>
      <c r="H145" s="187">
        <f t="shared" si="20"/>
        <v>170255</v>
      </c>
      <c r="J145" s="188"/>
    </row>
    <row r="146" spans="1:10" ht="15.75" customHeight="1">
      <c r="A146" s="146" t="s">
        <v>195</v>
      </c>
      <c r="B146" s="145" t="s">
        <v>192</v>
      </c>
      <c r="C146" s="36">
        <v>161.94</v>
      </c>
      <c r="D146" s="148"/>
      <c r="E146" s="15"/>
      <c r="F146" s="183">
        <f t="shared" si="19"/>
        <v>161.94</v>
      </c>
      <c r="G146" s="17">
        <v>741</v>
      </c>
      <c r="H146" s="187">
        <f t="shared" si="20"/>
        <v>119997.54</v>
      </c>
      <c r="J146" s="188"/>
    </row>
    <row r="147" spans="1:10" ht="15.75" customHeight="1">
      <c r="A147" s="146" t="s">
        <v>196</v>
      </c>
      <c r="B147" s="145" t="s">
        <v>197</v>
      </c>
      <c r="C147" s="36">
        <v>42.350000000000023</v>
      </c>
      <c r="D147" s="148"/>
      <c r="E147" s="15"/>
      <c r="F147" s="183">
        <f t="shared" si="19"/>
        <v>42.350000000000023</v>
      </c>
      <c r="G147" s="17">
        <v>240</v>
      </c>
      <c r="H147" s="187">
        <f t="shared" si="20"/>
        <v>10164.000000000005</v>
      </c>
      <c r="J147" s="188"/>
    </row>
    <row r="148" spans="1:10" ht="15.75" customHeight="1">
      <c r="A148" s="146" t="s">
        <v>1585</v>
      </c>
      <c r="B148" s="145" t="s">
        <v>197</v>
      </c>
      <c r="C148" s="36">
        <v>545.4</v>
      </c>
      <c r="D148" s="148"/>
      <c r="E148" s="15"/>
      <c r="F148" s="183">
        <f t="shared" si="19"/>
        <v>545.4</v>
      </c>
      <c r="G148" s="17">
        <v>680</v>
      </c>
      <c r="H148" s="187">
        <f t="shared" si="20"/>
        <v>370872</v>
      </c>
      <c r="J148" s="188"/>
    </row>
    <row r="149" spans="1:10" ht="15.75" customHeight="1">
      <c r="A149" s="146" t="s">
        <v>1586</v>
      </c>
      <c r="B149" s="145" t="s">
        <v>197</v>
      </c>
      <c r="C149" s="36">
        <v>536.70000000000005</v>
      </c>
      <c r="D149" s="148"/>
      <c r="E149" s="15"/>
      <c r="F149" s="183">
        <f t="shared" si="19"/>
        <v>536.70000000000005</v>
      </c>
      <c r="G149" s="17">
        <v>680</v>
      </c>
      <c r="H149" s="187">
        <f t="shared" si="20"/>
        <v>364956.00000000006</v>
      </c>
      <c r="J149" s="188"/>
    </row>
    <row r="150" spans="1:10" ht="15.75" customHeight="1">
      <c r="A150" s="146" t="s">
        <v>198</v>
      </c>
      <c r="B150" s="145" t="s">
        <v>197</v>
      </c>
      <c r="C150" s="36">
        <v>139.20000000000002</v>
      </c>
      <c r="D150" s="148"/>
      <c r="E150" s="15"/>
      <c r="F150" s="183">
        <f t="shared" si="19"/>
        <v>139.20000000000002</v>
      </c>
      <c r="G150" s="17">
        <v>280</v>
      </c>
      <c r="H150" s="187">
        <f t="shared" si="20"/>
        <v>38976.000000000007</v>
      </c>
      <c r="J150" s="188"/>
    </row>
    <row r="151" spans="1:10" ht="15.75" customHeight="1">
      <c r="A151" s="146" t="s">
        <v>199</v>
      </c>
      <c r="B151" s="15" t="s">
        <v>200</v>
      </c>
      <c r="C151" s="36">
        <v>29400</v>
      </c>
      <c r="D151" s="148"/>
      <c r="E151" s="15"/>
      <c r="F151" s="183">
        <f t="shared" si="19"/>
        <v>29400</v>
      </c>
      <c r="G151" s="17">
        <v>5.3</v>
      </c>
      <c r="H151" s="187">
        <f t="shared" si="20"/>
        <v>155820</v>
      </c>
      <c r="J151" s="188"/>
    </row>
    <row r="152" spans="1:10" ht="15.75" customHeight="1">
      <c r="A152" s="200" t="s">
        <v>201</v>
      </c>
      <c r="B152" s="145" t="s">
        <v>202</v>
      </c>
      <c r="C152" s="36">
        <v>0</v>
      </c>
      <c r="D152" s="148"/>
      <c r="E152" s="15"/>
      <c r="F152" s="183">
        <f t="shared" si="19"/>
        <v>0</v>
      </c>
      <c r="G152" s="17">
        <v>5</v>
      </c>
      <c r="H152" s="187">
        <f t="shared" si="20"/>
        <v>0</v>
      </c>
      <c r="J152" s="188"/>
    </row>
    <row r="153" spans="1:10" ht="15.75" customHeight="1">
      <c r="A153" s="275" t="s">
        <v>203</v>
      </c>
      <c r="B153" s="276"/>
      <c r="C153" s="169">
        <f t="shared" ref="C153:F153" si="21">SUM(C124:C152)</f>
        <v>67567.539999999994</v>
      </c>
      <c r="D153" s="277">
        <f t="shared" si="21"/>
        <v>0</v>
      </c>
      <c r="E153" s="277">
        <f t="shared" si="21"/>
        <v>0</v>
      </c>
      <c r="F153" s="169">
        <f t="shared" si="21"/>
        <v>67567.539999999994</v>
      </c>
      <c r="G153" s="276"/>
      <c r="H153" s="278">
        <f>SUM(H124:H152)</f>
        <v>3217813.16</v>
      </c>
      <c r="J153" s="188"/>
    </row>
    <row r="154" spans="1:10" ht="15.75" customHeight="1">
      <c r="J154" s="188"/>
    </row>
    <row r="155" spans="1:10" ht="15.75" customHeight="1">
      <c r="A155" s="279"/>
      <c r="B155" s="280"/>
      <c r="C155" s="279"/>
      <c r="D155" s="279"/>
      <c r="E155" s="279"/>
      <c r="F155" s="279"/>
      <c r="G155" s="279"/>
      <c r="H155" s="279"/>
      <c r="J155" s="281" t="s">
        <v>390</v>
      </c>
    </row>
    <row r="156" spans="1:10" ht="15.75" customHeight="1">
      <c r="A156" s="282" t="s">
        <v>209</v>
      </c>
      <c r="B156" s="283" t="s">
        <v>211</v>
      </c>
      <c r="C156" s="283" t="s">
        <v>391</v>
      </c>
      <c r="D156" s="284" t="s">
        <v>392</v>
      </c>
      <c r="E156" s="285" t="s">
        <v>393</v>
      </c>
      <c r="F156" s="286" t="s">
        <v>212</v>
      </c>
      <c r="G156" s="287" t="s">
        <v>214</v>
      </c>
      <c r="H156" s="283" t="s">
        <v>55</v>
      </c>
      <c r="J156" s="188">
        <f>SUM(H157:H170)</f>
        <v>24809.200000000001</v>
      </c>
    </row>
    <row r="157" spans="1:10" ht="15.75" customHeight="1">
      <c r="A157" s="288" t="s">
        <v>215</v>
      </c>
      <c r="B157" s="15" t="s">
        <v>216</v>
      </c>
      <c r="C157" s="36">
        <v>35.9</v>
      </c>
      <c r="D157" s="317"/>
      <c r="E157" s="318">
        <f t="shared" ref="E157:E170" si="22">C157+D157</f>
        <v>35.9</v>
      </c>
      <c r="F157" s="15"/>
      <c r="G157" s="15">
        <v>77</v>
      </c>
      <c r="H157" s="15">
        <f t="shared" ref="H157:H169" si="23">E157*G157</f>
        <v>2764.2999999999997</v>
      </c>
      <c r="J157" s="24"/>
    </row>
    <row r="158" spans="1:10" ht="15.75" customHeight="1">
      <c r="A158" s="288" t="s">
        <v>218</v>
      </c>
      <c r="B158" s="15" t="s">
        <v>216</v>
      </c>
      <c r="C158" s="36">
        <v>0</v>
      </c>
      <c r="D158" s="317"/>
      <c r="E158" s="318">
        <f t="shared" si="22"/>
        <v>0</v>
      </c>
      <c r="F158" s="15"/>
      <c r="G158" s="15">
        <v>128</v>
      </c>
      <c r="H158" s="15">
        <f t="shared" si="23"/>
        <v>0</v>
      </c>
      <c r="J158" s="188"/>
    </row>
    <row r="159" spans="1:10" ht="15.75" customHeight="1">
      <c r="A159" s="288" t="s">
        <v>219</v>
      </c>
      <c r="B159" s="15" t="s">
        <v>220</v>
      </c>
      <c r="C159" s="36">
        <v>11.100000000000001</v>
      </c>
      <c r="D159" s="317"/>
      <c r="E159" s="318">
        <f t="shared" si="22"/>
        <v>11.100000000000001</v>
      </c>
      <c r="F159" s="291"/>
      <c r="G159" s="15">
        <v>77</v>
      </c>
      <c r="H159" s="15">
        <f t="shared" si="23"/>
        <v>854.70000000000016</v>
      </c>
      <c r="J159" s="188"/>
    </row>
    <row r="160" spans="1:10" ht="15.75" customHeight="1">
      <c r="A160" s="288" t="s">
        <v>221</v>
      </c>
      <c r="B160" s="15" t="s">
        <v>220</v>
      </c>
      <c r="C160" s="36">
        <v>22.400000000000002</v>
      </c>
      <c r="D160" s="317"/>
      <c r="E160" s="318">
        <f t="shared" si="22"/>
        <v>22.400000000000002</v>
      </c>
      <c r="F160" s="15"/>
      <c r="G160" s="15">
        <v>102</v>
      </c>
      <c r="H160" s="15">
        <f t="shared" si="23"/>
        <v>2284.8000000000002</v>
      </c>
      <c r="J160" s="24"/>
    </row>
    <row r="161" spans="1:25" ht="15.75" customHeight="1">
      <c r="A161" s="288" t="s">
        <v>222</v>
      </c>
      <c r="B161" s="15" t="s">
        <v>220</v>
      </c>
      <c r="C161" s="36">
        <v>15.5</v>
      </c>
      <c r="D161" s="317">
        <v>4.3</v>
      </c>
      <c r="E161" s="318">
        <f t="shared" si="22"/>
        <v>19.8</v>
      </c>
      <c r="F161" s="15"/>
      <c r="G161" s="15">
        <v>77</v>
      </c>
      <c r="H161" s="15">
        <f t="shared" si="23"/>
        <v>1524.6000000000001</v>
      </c>
      <c r="J161" s="188"/>
    </row>
    <row r="162" spans="1:25" ht="15.75" customHeight="1">
      <c r="A162" s="288" t="s">
        <v>223</v>
      </c>
      <c r="B162" s="15" t="s">
        <v>224</v>
      </c>
      <c r="C162" s="36">
        <v>8.6999999999999993</v>
      </c>
      <c r="D162" s="317"/>
      <c r="E162" s="318">
        <f t="shared" si="22"/>
        <v>8.6999999999999993</v>
      </c>
      <c r="F162" s="15"/>
      <c r="G162" s="15">
        <v>196</v>
      </c>
      <c r="H162" s="15">
        <f t="shared" si="23"/>
        <v>1705.1999999999998</v>
      </c>
      <c r="J162" s="134"/>
    </row>
    <row r="163" spans="1:25" ht="15.75" customHeight="1">
      <c r="A163" s="288" t="s">
        <v>225</v>
      </c>
      <c r="B163" s="15" t="s">
        <v>224</v>
      </c>
      <c r="C163" s="36">
        <v>19.8</v>
      </c>
      <c r="D163" s="317">
        <v>26.6</v>
      </c>
      <c r="E163" s="318">
        <f t="shared" si="22"/>
        <v>46.400000000000006</v>
      </c>
      <c r="F163" s="291"/>
      <c r="G163" s="15">
        <v>140</v>
      </c>
      <c r="H163" s="15">
        <f t="shared" si="23"/>
        <v>6496.0000000000009</v>
      </c>
      <c r="I163" s="265"/>
      <c r="J163" s="265"/>
      <c r="K163" s="265"/>
      <c r="L163" s="265"/>
      <c r="M163" s="265"/>
      <c r="N163" s="265"/>
      <c r="O163" s="265"/>
    </row>
    <row r="164" spans="1:25" ht="15.75" customHeight="1">
      <c r="A164" s="288" t="s">
        <v>226</v>
      </c>
      <c r="B164" s="15" t="s">
        <v>227</v>
      </c>
      <c r="C164" s="36">
        <v>0</v>
      </c>
      <c r="D164" s="317"/>
      <c r="E164" s="318">
        <f t="shared" si="22"/>
        <v>0</v>
      </c>
      <c r="F164" s="291"/>
      <c r="G164" s="15">
        <v>128</v>
      </c>
      <c r="H164" s="15">
        <f t="shared" si="23"/>
        <v>0</v>
      </c>
      <c r="I164" s="265"/>
      <c r="J164" s="265"/>
      <c r="K164" s="265"/>
      <c r="L164" s="265"/>
      <c r="M164" s="265"/>
      <c r="N164" s="265"/>
      <c r="O164" s="265"/>
    </row>
    <row r="165" spans="1:25" ht="15.75" customHeight="1">
      <c r="A165" s="288" t="s">
        <v>228</v>
      </c>
      <c r="B165" s="15" t="s">
        <v>229</v>
      </c>
      <c r="C165" s="36">
        <v>0</v>
      </c>
      <c r="D165" s="317"/>
      <c r="E165" s="318">
        <f t="shared" si="22"/>
        <v>0</v>
      </c>
      <c r="F165" s="291"/>
      <c r="G165" s="15">
        <v>196</v>
      </c>
      <c r="H165" s="15">
        <f t="shared" si="23"/>
        <v>0</v>
      </c>
      <c r="I165" s="292"/>
      <c r="J165" s="265"/>
      <c r="K165" s="265"/>
      <c r="L165" s="265"/>
      <c r="M165" s="265"/>
      <c r="N165" s="265"/>
      <c r="O165" s="265"/>
    </row>
    <row r="166" spans="1:25" ht="15.75" customHeight="1">
      <c r="A166" s="288" t="s">
        <v>230</v>
      </c>
      <c r="B166" s="15" t="s">
        <v>229</v>
      </c>
      <c r="C166" s="36">
        <v>6.8999999999999995</v>
      </c>
      <c r="D166" s="317">
        <v>9.8000000000000007</v>
      </c>
      <c r="E166" s="318">
        <f t="shared" si="22"/>
        <v>16.7</v>
      </c>
      <c r="F166" s="291"/>
      <c r="G166" s="15">
        <v>128</v>
      </c>
      <c r="H166" s="15">
        <f t="shared" si="23"/>
        <v>2137.6</v>
      </c>
      <c r="I166" s="293"/>
      <c r="J166" s="265"/>
      <c r="K166" s="265"/>
      <c r="L166" s="265"/>
      <c r="M166" s="265"/>
      <c r="N166" s="265"/>
      <c r="O166" s="265"/>
    </row>
    <row r="167" spans="1:25" ht="15.75" customHeight="1">
      <c r="A167" s="288" t="s">
        <v>231</v>
      </c>
      <c r="B167" s="15" t="s">
        <v>224</v>
      </c>
      <c r="C167" s="36">
        <v>4</v>
      </c>
      <c r="D167" s="317"/>
      <c r="E167" s="318">
        <f t="shared" si="22"/>
        <v>4</v>
      </c>
      <c r="F167" s="291"/>
      <c r="G167" s="15">
        <v>140</v>
      </c>
      <c r="H167" s="15">
        <f t="shared" si="23"/>
        <v>560</v>
      </c>
      <c r="I167" s="293"/>
      <c r="J167" s="265"/>
      <c r="K167" s="265"/>
      <c r="L167" s="265"/>
      <c r="M167" s="265"/>
      <c r="N167" s="265"/>
      <c r="O167" s="265"/>
    </row>
    <row r="168" spans="1:25" ht="15.75" customHeight="1">
      <c r="A168" s="294" t="s">
        <v>232</v>
      </c>
      <c r="B168" s="145" t="s">
        <v>233</v>
      </c>
      <c r="C168" s="36">
        <v>46.300000000000004</v>
      </c>
      <c r="D168" s="317"/>
      <c r="E168" s="318">
        <f t="shared" si="22"/>
        <v>46.300000000000004</v>
      </c>
      <c r="F168" s="295"/>
      <c r="G168" s="15">
        <v>140</v>
      </c>
      <c r="H168" s="15">
        <f t="shared" si="23"/>
        <v>6482.0000000000009</v>
      </c>
      <c r="I168" s="1"/>
      <c r="J168" s="265"/>
      <c r="K168" s="265"/>
      <c r="L168" s="265"/>
      <c r="M168" s="265"/>
      <c r="N168" s="265"/>
      <c r="O168" s="265"/>
    </row>
    <row r="169" spans="1:25" ht="15.75" customHeight="1">
      <c r="A169" s="294" t="s">
        <v>173</v>
      </c>
      <c r="B169" s="296" t="s">
        <v>234</v>
      </c>
      <c r="C169" s="36">
        <v>0</v>
      </c>
      <c r="D169" s="317"/>
      <c r="E169" s="318">
        <f t="shared" si="22"/>
        <v>0</v>
      </c>
      <c r="F169" s="297"/>
      <c r="G169" s="15">
        <v>280</v>
      </c>
      <c r="H169" s="15">
        <f t="shared" si="23"/>
        <v>0</v>
      </c>
      <c r="I169" s="1"/>
      <c r="J169" s="265"/>
      <c r="K169" s="265"/>
      <c r="L169" s="265"/>
      <c r="M169" s="265"/>
      <c r="N169" s="265"/>
      <c r="O169" s="265"/>
    </row>
    <row r="170" spans="1:25" ht="15.75" customHeight="1">
      <c r="A170" s="294" t="s">
        <v>450</v>
      </c>
      <c r="B170" s="296" t="s">
        <v>234</v>
      </c>
      <c r="C170" s="36">
        <v>0</v>
      </c>
      <c r="D170" s="317"/>
      <c r="E170" s="318">
        <f t="shared" si="22"/>
        <v>0</v>
      </c>
      <c r="F170" s="297"/>
      <c r="G170" s="15">
        <v>290</v>
      </c>
      <c r="H170" s="15">
        <f>G170*E170</f>
        <v>0</v>
      </c>
      <c r="I170" s="1"/>
      <c r="J170" s="265"/>
      <c r="K170" s="265"/>
      <c r="L170" s="265"/>
      <c r="M170" s="265"/>
      <c r="N170" s="265"/>
      <c r="O170" s="265"/>
    </row>
    <row r="171" spans="1:25" ht="15.75" customHeight="1">
      <c r="I171" s="265"/>
      <c r="J171" s="265"/>
      <c r="K171" s="265"/>
      <c r="L171" s="265"/>
      <c r="M171" s="265"/>
      <c r="N171" s="265"/>
      <c r="O171" s="265"/>
    </row>
    <row r="172" spans="1:25" ht="3.75" customHeight="1">
      <c r="I172" s="265"/>
      <c r="J172" s="265"/>
      <c r="K172" s="265"/>
      <c r="L172" s="265"/>
      <c r="M172" s="265"/>
      <c r="N172" s="265"/>
      <c r="O172" s="265"/>
    </row>
    <row r="173" spans="1:25" ht="15.75" customHeight="1">
      <c r="A173" s="537" t="s">
        <v>676</v>
      </c>
      <c r="B173" s="538" t="s">
        <v>677</v>
      </c>
      <c r="C173" s="539" t="s">
        <v>43</v>
      </c>
      <c r="D173" s="540" t="s">
        <v>678</v>
      </c>
      <c r="E173" s="537" t="s">
        <v>679</v>
      </c>
      <c r="F173" s="319"/>
      <c r="G173" s="319"/>
      <c r="H173" s="319"/>
      <c r="I173" s="319"/>
      <c r="J173" s="319"/>
      <c r="K173" s="319"/>
      <c r="L173" s="319"/>
      <c r="M173" s="319"/>
      <c r="N173" s="319"/>
      <c r="O173" s="319"/>
      <c r="P173" s="319"/>
      <c r="Q173" s="319"/>
      <c r="R173" s="319"/>
      <c r="S173" s="319"/>
      <c r="T173" s="319"/>
      <c r="U173" s="319"/>
      <c r="V173" s="319"/>
      <c r="W173" s="319"/>
      <c r="X173" s="319"/>
      <c r="Y173" s="319"/>
    </row>
    <row r="174" spans="1:25" ht="27" customHeight="1">
      <c r="A174" s="531"/>
      <c r="B174" s="531"/>
      <c r="C174" s="531"/>
      <c r="D174" s="531"/>
      <c r="E174" s="531"/>
      <c r="F174" s="320"/>
      <c r="G174" s="319"/>
      <c r="H174" s="319"/>
      <c r="I174" s="319"/>
      <c r="J174" s="319"/>
      <c r="K174" s="319"/>
      <c r="L174" s="319"/>
      <c r="M174" s="319"/>
      <c r="N174" s="319"/>
      <c r="O174" s="319"/>
      <c r="P174" s="319"/>
      <c r="Q174" s="319"/>
      <c r="R174" s="319"/>
      <c r="S174" s="319"/>
      <c r="T174" s="319"/>
      <c r="U174" s="319"/>
      <c r="V174" s="319"/>
      <c r="W174" s="319"/>
      <c r="X174" s="319"/>
      <c r="Y174" s="319"/>
    </row>
    <row r="175" spans="1:25" ht="15.75" customHeight="1">
      <c r="A175" s="321">
        <v>66371</v>
      </c>
      <c r="B175" s="321">
        <v>66669</v>
      </c>
      <c r="C175" s="322">
        <f>B175-A175</f>
        <v>298</v>
      </c>
      <c r="D175" s="322">
        <v>10.79</v>
      </c>
      <c r="E175" s="323">
        <f>D175*C175</f>
        <v>3215.4199999999996</v>
      </c>
      <c r="F175" s="319"/>
      <c r="G175" s="319"/>
      <c r="H175" s="319"/>
      <c r="I175" s="319"/>
      <c r="J175" s="319"/>
      <c r="K175" s="319"/>
      <c r="L175" s="319"/>
      <c r="M175" s="319"/>
      <c r="N175" s="319"/>
      <c r="O175" s="319"/>
      <c r="P175" s="319"/>
      <c r="Q175" s="319"/>
      <c r="R175" s="319"/>
      <c r="S175" s="319"/>
      <c r="T175" s="319"/>
      <c r="U175" s="319"/>
      <c r="V175" s="319"/>
      <c r="W175" s="319"/>
      <c r="X175" s="319"/>
      <c r="Y175" s="319"/>
    </row>
    <row r="176" spans="1:25" ht="15.75" customHeight="1">
      <c r="A176" s="541"/>
      <c r="B176" s="542"/>
      <c r="C176" s="542"/>
      <c r="D176" s="543"/>
      <c r="E176" s="319"/>
      <c r="F176" s="319"/>
      <c r="G176" s="319"/>
      <c r="H176" s="319"/>
      <c r="I176" s="319"/>
      <c r="J176" s="319"/>
      <c r="K176" s="319"/>
      <c r="L176" s="319"/>
      <c r="M176" s="319"/>
      <c r="N176" s="319"/>
      <c r="O176" s="319"/>
      <c r="P176" s="319"/>
      <c r="Q176" s="319"/>
      <c r="R176" s="319"/>
      <c r="S176" s="319"/>
      <c r="T176" s="319"/>
      <c r="U176" s="319"/>
      <c r="V176" s="319"/>
      <c r="W176" s="319"/>
      <c r="X176" s="319"/>
      <c r="Y176" s="319"/>
    </row>
    <row r="177" spans="1:25" ht="15.75" customHeight="1">
      <c r="A177" s="537" t="s">
        <v>680</v>
      </c>
      <c r="B177" s="537" t="s">
        <v>681</v>
      </c>
      <c r="C177" s="540" t="s">
        <v>43</v>
      </c>
      <c r="D177" s="540" t="s">
        <v>682</v>
      </c>
      <c r="E177" s="537" t="s">
        <v>679</v>
      </c>
      <c r="F177" s="319"/>
      <c r="G177" s="319"/>
      <c r="H177" s="319"/>
      <c r="I177" s="319"/>
      <c r="J177" s="319"/>
      <c r="K177" s="319"/>
      <c r="L177" s="319"/>
      <c r="M177" s="319"/>
      <c r="N177" s="319"/>
      <c r="O177" s="319"/>
      <c r="P177" s="319"/>
      <c r="Q177" s="319"/>
      <c r="R177" s="319"/>
      <c r="S177" s="319"/>
      <c r="T177" s="319"/>
      <c r="U177" s="319"/>
      <c r="V177" s="319"/>
      <c r="W177" s="319"/>
      <c r="X177" s="319"/>
      <c r="Y177" s="319"/>
    </row>
    <row r="178" spans="1:25" ht="28.5" customHeight="1">
      <c r="A178" s="531"/>
      <c r="B178" s="531"/>
      <c r="C178" s="531"/>
      <c r="D178" s="531"/>
      <c r="E178" s="531"/>
      <c r="F178" s="319"/>
      <c r="G178" s="319"/>
      <c r="H178" s="319"/>
      <c r="I178" s="319"/>
      <c r="J178" s="319"/>
      <c r="K178" s="319"/>
      <c r="L178" s="319"/>
      <c r="M178" s="319"/>
      <c r="N178" s="319"/>
      <c r="O178" s="319"/>
      <c r="P178" s="319"/>
      <c r="Q178" s="319"/>
      <c r="R178" s="319"/>
      <c r="S178" s="319"/>
      <c r="T178" s="319"/>
      <c r="U178" s="319"/>
      <c r="V178" s="319"/>
      <c r="W178" s="319"/>
      <c r="X178" s="319"/>
      <c r="Y178" s="319"/>
    </row>
    <row r="179" spans="1:25" ht="23.25" customHeight="1">
      <c r="A179" s="35">
        <v>1920.6255000000001</v>
      </c>
      <c r="B179" s="35">
        <v>1920.6255000000001</v>
      </c>
      <c r="C179" s="324">
        <f>B179-A179</f>
        <v>0</v>
      </c>
      <c r="D179" s="325">
        <v>7.5</v>
      </c>
      <c r="E179" s="326">
        <f>D179*C179</f>
        <v>0</v>
      </c>
      <c r="F179" s="319"/>
      <c r="G179" s="319"/>
      <c r="H179" s="319"/>
      <c r="I179" s="319"/>
      <c r="J179" s="319"/>
      <c r="K179" s="319"/>
      <c r="L179" s="319"/>
      <c r="M179" s="319"/>
      <c r="N179" s="319"/>
      <c r="O179" s="319"/>
      <c r="P179" s="319"/>
      <c r="Q179" s="319"/>
      <c r="R179" s="319"/>
      <c r="S179" s="319"/>
      <c r="T179" s="319"/>
      <c r="U179" s="319"/>
      <c r="V179" s="319"/>
      <c r="W179" s="319"/>
      <c r="X179" s="319"/>
      <c r="Y179" s="319"/>
    </row>
    <row r="180" spans="1:25" ht="15.75" customHeight="1">
      <c r="I180" s="265"/>
      <c r="J180" s="265"/>
      <c r="K180" s="265"/>
      <c r="L180" s="265"/>
      <c r="M180" s="265"/>
      <c r="N180" s="265"/>
      <c r="O180" s="265"/>
    </row>
    <row r="181" spans="1:25" ht="15.75" customHeight="1">
      <c r="I181" s="265"/>
      <c r="J181" s="265"/>
      <c r="K181" s="265"/>
      <c r="L181" s="265"/>
      <c r="M181" s="265"/>
      <c r="N181" s="265"/>
      <c r="O181" s="265"/>
    </row>
    <row r="182" spans="1:25" ht="15.75" customHeight="1">
      <c r="A182" s="181"/>
      <c r="B182" s="181"/>
      <c r="C182" s="298"/>
      <c r="D182" s="181"/>
      <c r="E182" s="299"/>
      <c r="F182" s="298"/>
      <c r="G182" s="300"/>
      <c r="H182" s="181"/>
      <c r="I182" s="265"/>
      <c r="J182" s="265"/>
      <c r="K182" s="265"/>
      <c r="L182" s="265"/>
      <c r="M182" s="265"/>
      <c r="N182" s="265"/>
      <c r="O182" s="265"/>
    </row>
    <row r="183" spans="1:25" ht="15.75" customHeight="1">
      <c r="A183" s="1"/>
      <c r="B183" s="301"/>
      <c r="C183" s="302"/>
      <c r="D183" s="301"/>
      <c r="E183" s="302"/>
      <c r="F183" s="302"/>
      <c r="G183" s="301"/>
      <c r="H183" s="301"/>
      <c r="I183" s="265"/>
      <c r="J183" s="265"/>
      <c r="K183" s="265"/>
      <c r="L183" s="265"/>
      <c r="M183" s="265"/>
      <c r="N183" s="265"/>
      <c r="O183" s="265"/>
    </row>
    <row r="184" spans="1:25" ht="15.75" customHeight="1">
      <c r="A184" s="1"/>
      <c r="B184" s="301"/>
      <c r="C184" s="302"/>
      <c r="D184" s="301"/>
      <c r="E184" s="302"/>
      <c r="F184" s="302"/>
      <c r="G184" s="301"/>
      <c r="H184" s="301"/>
      <c r="I184" s="265"/>
      <c r="J184" s="265"/>
      <c r="K184" s="265"/>
      <c r="L184" s="265"/>
      <c r="M184" s="265"/>
      <c r="N184" s="265"/>
      <c r="O184" s="265"/>
    </row>
    <row r="185" spans="1:25" ht="15.75" customHeight="1">
      <c r="A185" s="1"/>
      <c r="B185" s="301"/>
      <c r="C185" s="302"/>
      <c r="D185" s="301"/>
      <c r="E185" s="302"/>
      <c r="F185" s="302"/>
      <c r="G185" s="301"/>
      <c r="H185" s="301"/>
      <c r="I185" s="1"/>
      <c r="J185" s="1"/>
      <c r="K185" s="1"/>
      <c r="L185" s="1"/>
      <c r="M185" s="1"/>
      <c r="N185" s="1"/>
      <c r="O185" s="265"/>
    </row>
    <row r="186" spans="1:25" ht="15.75" customHeight="1">
      <c r="A186" s="303"/>
      <c r="B186" s="303"/>
      <c r="C186" s="303"/>
      <c r="D186" s="303"/>
      <c r="E186" s="303"/>
      <c r="F186" s="303"/>
      <c r="G186" s="303"/>
      <c r="H186" s="303"/>
      <c r="I186" s="303"/>
      <c r="J186" s="265"/>
      <c r="K186" s="265"/>
      <c r="L186" s="265"/>
      <c r="M186" s="265"/>
      <c r="N186" s="265"/>
      <c r="O186" s="265"/>
    </row>
    <row r="187" spans="1:25" ht="15.75" customHeight="1">
      <c r="A187" s="304"/>
      <c r="B187" s="304"/>
      <c r="C187" s="298"/>
      <c r="D187" s="181"/>
      <c r="E187" s="305"/>
      <c r="F187" s="298"/>
      <c r="G187" s="306"/>
      <c r="H187" s="181"/>
      <c r="I187" s="307"/>
      <c r="J187" s="265"/>
    </row>
    <row r="188" spans="1:25" ht="15.75" customHeight="1">
      <c r="A188" s="1"/>
      <c r="B188" s="301"/>
      <c r="C188" s="304"/>
      <c r="D188" s="301"/>
      <c r="E188" s="301"/>
      <c r="F188" s="304"/>
      <c r="G188" s="302"/>
      <c r="H188" s="308"/>
      <c r="I188" s="309"/>
      <c r="J188" s="265"/>
    </row>
    <row r="189" spans="1:25" ht="15.75" customHeight="1">
      <c r="A189" s="1"/>
      <c r="B189" s="301"/>
      <c r="C189" s="304"/>
      <c r="D189" s="301"/>
      <c r="E189" s="301"/>
      <c r="F189" s="304"/>
      <c r="G189" s="302"/>
      <c r="H189" s="308"/>
      <c r="I189" s="309"/>
      <c r="J189" s="265"/>
    </row>
    <row r="190" spans="1:25" ht="15.75" customHeight="1">
      <c r="A190" s="1"/>
      <c r="B190" s="301"/>
      <c r="C190" s="304"/>
      <c r="D190" s="301"/>
      <c r="E190" s="301"/>
      <c r="F190" s="304"/>
      <c r="G190" s="302"/>
      <c r="H190" s="308"/>
      <c r="I190" s="309"/>
      <c r="J190" s="265"/>
    </row>
    <row r="191" spans="1:25" ht="15.75" customHeight="1">
      <c r="A191" s="1"/>
      <c r="B191" s="301"/>
      <c r="C191" s="304"/>
      <c r="D191" s="301"/>
      <c r="E191" s="301"/>
      <c r="F191" s="304"/>
      <c r="G191" s="302"/>
      <c r="H191" s="308"/>
      <c r="I191" s="309"/>
      <c r="J191" s="265"/>
    </row>
    <row r="192" spans="1:25" ht="15.75" customHeight="1">
      <c r="A192" s="1"/>
      <c r="B192" s="301"/>
      <c r="C192" s="304"/>
      <c r="D192" s="301"/>
      <c r="E192" s="301"/>
      <c r="F192" s="304"/>
      <c r="G192" s="302"/>
      <c r="H192" s="308"/>
      <c r="I192" s="309"/>
      <c r="J192" s="265"/>
    </row>
    <row r="193" spans="1:10" ht="15.75" customHeight="1">
      <c r="A193" s="1"/>
      <c r="B193" s="301"/>
      <c r="C193" s="304"/>
      <c r="D193" s="301"/>
      <c r="E193" s="301"/>
      <c r="F193" s="304"/>
      <c r="G193" s="302"/>
      <c r="H193" s="308"/>
      <c r="I193" s="309"/>
      <c r="J193" s="265"/>
    </row>
    <row r="194" spans="1:10" ht="15.75" customHeight="1">
      <c r="A194" s="1"/>
      <c r="B194" s="301"/>
      <c r="C194" s="304"/>
      <c r="D194" s="301"/>
      <c r="E194" s="301"/>
      <c r="F194" s="304"/>
      <c r="G194" s="302"/>
      <c r="H194" s="308"/>
      <c r="I194" s="309"/>
      <c r="J194" s="265"/>
    </row>
    <row r="195" spans="1:10" ht="15.75" customHeight="1">
      <c r="A195" s="1"/>
      <c r="B195" s="301"/>
      <c r="C195" s="304"/>
      <c r="D195" s="301"/>
      <c r="E195" s="301"/>
      <c r="F195" s="304"/>
      <c r="G195" s="302"/>
      <c r="H195" s="308"/>
      <c r="I195" s="309"/>
      <c r="J195" s="265"/>
    </row>
    <row r="196" spans="1:10" ht="15.75" customHeight="1">
      <c r="A196" s="1"/>
      <c r="B196" s="301"/>
      <c r="C196" s="304"/>
      <c r="D196" s="301"/>
      <c r="E196" s="301"/>
      <c r="F196" s="304"/>
      <c r="G196" s="302"/>
      <c r="H196" s="308"/>
      <c r="I196" s="309"/>
      <c r="J196" s="265"/>
    </row>
    <row r="197" spans="1:10" ht="15.75" customHeight="1">
      <c r="A197" s="1"/>
      <c r="B197" s="301"/>
      <c r="C197" s="304"/>
      <c r="D197" s="301"/>
      <c r="E197" s="301"/>
      <c r="F197" s="304"/>
      <c r="G197" s="302"/>
      <c r="H197" s="308"/>
      <c r="I197" s="309"/>
      <c r="J197" s="265"/>
    </row>
    <row r="198" spans="1:10" ht="15.75" customHeight="1">
      <c r="A198" s="1"/>
      <c r="B198" s="301"/>
      <c r="C198" s="304"/>
      <c r="D198" s="301"/>
      <c r="E198" s="301"/>
      <c r="F198" s="304"/>
      <c r="G198" s="302"/>
      <c r="H198" s="308"/>
      <c r="I198" s="309"/>
      <c r="J198" s="265"/>
    </row>
    <row r="199" spans="1:10" ht="15.75" customHeight="1">
      <c r="A199" s="1"/>
      <c r="B199" s="301"/>
      <c r="C199" s="304"/>
      <c r="D199" s="301"/>
      <c r="E199" s="301"/>
      <c r="F199" s="304"/>
      <c r="G199" s="302"/>
      <c r="H199" s="308"/>
      <c r="I199" s="309"/>
      <c r="J199" s="265"/>
    </row>
    <row r="200" spans="1:10" ht="15.75" customHeight="1">
      <c r="A200" s="1"/>
      <c r="B200" s="301"/>
      <c r="C200" s="304"/>
      <c r="D200" s="301"/>
      <c r="E200" s="301"/>
      <c r="F200" s="304"/>
      <c r="G200" s="302"/>
      <c r="H200" s="308"/>
      <c r="I200" s="309"/>
      <c r="J200" s="265"/>
    </row>
    <row r="201" spans="1:10" ht="15.75" customHeight="1">
      <c r="A201" s="1"/>
      <c r="B201" s="301"/>
      <c r="C201" s="304"/>
      <c r="D201" s="301"/>
      <c r="E201" s="301"/>
      <c r="F201" s="304"/>
      <c r="G201" s="302"/>
      <c r="H201" s="308"/>
      <c r="I201" s="309"/>
      <c r="J201" s="265"/>
    </row>
    <row r="202" spans="1:10" ht="15.75" customHeight="1">
      <c r="A202" s="1"/>
      <c r="B202" s="301"/>
      <c r="C202" s="304"/>
      <c r="D202" s="301"/>
      <c r="E202" s="301"/>
      <c r="F202" s="304"/>
      <c r="G202" s="308"/>
      <c r="H202" s="308"/>
      <c r="I202" s="309"/>
      <c r="J202" s="265"/>
    </row>
    <row r="203" spans="1:10" ht="15.75" customHeight="1">
      <c r="A203" s="1"/>
      <c r="B203" s="301"/>
      <c r="C203" s="304"/>
      <c r="D203" s="301"/>
      <c r="E203" s="301"/>
      <c r="F203" s="304"/>
      <c r="G203" s="302"/>
      <c r="H203" s="308"/>
      <c r="I203" s="309"/>
      <c r="J203" s="265"/>
    </row>
    <row r="204" spans="1:10" ht="15.75" customHeight="1">
      <c r="A204" s="1"/>
      <c r="B204" s="301"/>
      <c r="C204" s="304"/>
      <c r="D204" s="301"/>
      <c r="E204" s="301"/>
      <c r="F204" s="304"/>
      <c r="G204" s="302"/>
      <c r="H204" s="308"/>
      <c r="I204" s="309"/>
      <c r="J204" s="265"/>
    </row>
    <row r="205" spans="1:10" ht="15.75" customHeight="1">
      <c r="A205" s="1"/>
      <c r="B205" s="301"/>
      <c r="C205" s="304"/>
      <c r="D205" s="301"/>
      <c r="E205" s="301"/>
      <c r="F205" s="304"/>
      <c r="G205" s="302"/>
      <c r="H205" s="308"/>
      <c r="I205" s="309"/>
      <c r="J205" s="265"/>
    </row>
    <row r="206" spans="1:10" ht="15.75" customHeight="1">
      <c r="A206" s="1"/>
      <c r="B206" s="301"/>
      <c r="C206" s="304"/>
      <c r="D206" s="301"/>
      <c r="E206" s="301"/>
      <c r="F206" s="304"/>
      <c r="G206" s="302"/>
      <c r="H206" s="308"/>
      <c r="I206" s="309"/>
      <c r="J206" s="265"/>
    </row>
    <row r="207" spans="1:10" ht="15.75" customHeight="1">
      <c r="A207" s="1"/>
      <c r="B207" s="301"/>
      <c r="C207" s="304"/>
      <c r="D207" s="301"/>
      <c r="E207" s="301"/>
      <c r="F207" s="304"/>
      <c r="G207" s="302"/>
      <c r="H207" s="308"/>
      <c r="I207" s="309"/>
      <c r="J207" s="265"/>
    </row>
    <row r="208" spans="1:10" ht="15.75" customHeight="1">
      <c r="A208" s="1"/>
      <c r="B208" s="301"/>
      <c r="C208" s="304"/>
      <c r="D208" s="301"/>
      <c r="E208" s="301"/>
      <c r="F208" s="304"/>
      <c r="G208" s="302"/>
      <c r="H208" s="308"/>
      <c r="I208" s="309"/>
      <c r="J208" s="265"/>
    </row>
    <row r="209" spans="1:10" ht="15.75" customHeight="1">
      <c r="A209" s="1"/>
      <c r="B209" s="301"/>
      <c r="C209" s="304"/>
      <c r="D209" s="301"/>
      <c r="E209" s="301"/>
      <c r="F209" s="304"/>
      <c r="G209" s="302"/>
      <c r="H209" s="308"/>
      <c r="I209" s="309"/>
      <c r="J209" s="265"/>
    </row>
    <row r="210" spans="1:10" ht="15.75" customHeight="1">
      <c r="A210" s="310"/>
      <c r="B210" s="301"/>
      <c r="C210" s="304"/>
      <c r="D210" s="301"/>
      <c r="E210" s="301"/>
      <c r="F210" s="304"/>
      <c r="G210" s="302"/>
      <c r="H210" s="308"/>
      <c r="I210" s="309"/>
      <c r="J210" s="265"/>
    </row>
    <row r="211" spans="1:10" ht="15.75" customHeight="1">
      <c r="A211" s="310"/>
      <c r="B211" s="301"/>
      <c r="C211" s="304"/>
      <c r="D211" s="301"/>
      <c r="E211" s="301"/>
      <c r="F211" s="304"/>
      <c r="G211" s="302"/>
      <c r="H211" s="308"/>
      <c r="I211" s="309"/>
      <c r="J211" s="265"/>
    </row>
    <row r="212" spans="1:10" ht="15.75" customHeight="1">
      <c r="A212" s="310"/>
      <c r="B212" s="301"/>
      <c r="C212" s="304"/>
      <c r="D212" s="301"/>
      <c r="E212" s="301"/>
      <c r="F212" s="304"/>
      <c r="G212" s="302"/>
      <c r="H212" s="308"/>
      <c r="I212" s="309"/>
      <c r="J212" s="265"/>
    </row>
    <row r="213" spans="1:10" ht="15.75" customHeight="1">
      <c r="A213" s="1"/>
      <c r="B213" s="301"/>
      <c r="C213" s="301"/>
      <c r="D213" s="301"/>
      <c r="E213" s="301"/>
      <c r="F213" s="301"/>
      <c r="G213" s="302"/>
      <c r="H213" s="308"/>
      <c r="I213" s="308"/>
      <c r="J213" s="265"/>
    </row>
    <row r="214" spans="1:10" ht="15.75" customHeight="1">
      <c r="A214" s="1"/>
      <c r="B214" s="301"/>
      <c r="C214" s="1"/>
      <c r="D214" s="1"/>
      <c r="E214" s="1"/>
      <c r="F214" s="1"/>
      <c r="G214" s="1"/>
      <c r="H214" s="1"/>
      <c r="I214" s="1"/>
      <c r="J214" s="265"/>
    </row>
    <row r="215" spans="1:10" ht="15.75" customHeight="1">
      <c r="A215" s="181"/>
      <c r="B215" s="181"/>
      <c r="C215" s="298"/>
      <c r="D215" s="181"/>
      <c r="E215" s="299"/>
      <c r="F215" s="298"/>
      <c r="G215" s="181"/>
      <c r="H215" s="311"/>
      <c r="I215" s="311"/>
      <c r="J215" s="265"/>
    </row>
    <row r="216" spans="1:10" ht="15.75" customHeight="1">
      <c r="A216" s="312"/>
      <c r="B216" s="301"/>
      <c r="C216" s="304"/>
      <c r="D216" s="301"/>
      <c r="E216" s="1"/>
      <c r="F216" s="304"/>
      <c r="G216" s="1"/>
      <c r="H216" s="313"/>
      <c r="I216" s="533"/>
      <c r="J216" s="265"/>
    </row>
    <row r="217" spans="1:10" ht="15.75" customHeight="1">
      <c r="A217" s="1"/>
      <c r="B217" s="301"/>
      <c r="C217" s="304"/>
      <c r="D217" s="301"/>
      <c r="E217" s="301"/>
      <c r="F217" s="304"/>
      <c r="G217" s="302"/>
      <c r="H217" s="308"/>
      <c r="I217" s="522"/>
      <c r="J217" s="265"/>
    </row>
    <row r="218" spans="1:10" ht="15.75" customHeight="1">
      <c r="A218" s="310"/>
      <c r="B218" s="301"/>
      <c r="C218" s="304"/>
      <c r="D218" s="301"/>
      <c r="E218" s="301"/>
      <c r="F218" s="304"/>
      <c r="G218" s="302"/>
      <c r="H218" s="308"/>
      <c r="I218" s="522"/>
      <c r="J218" s="265"/>
    </row>
    <row r="219" spans="1:10" ht="15.75" customHeight="1">
      <c r="A219" s="310"/>
      <c r="B219" s="301"/>
      <c r="C219" s="304"/>
      <c r="D219" s="301"/>
      <c r="E219" s="301"/>
      <c r="F219" s="304"/>
      <c r="G219" s="302"/>
      <c r="H219" s="308"/>
      <c r="I219" s="1"/>
      <c r="J219" s="265"/>
    </row>
    <row r="220" spans="1:10" ht="15.75" customHeight="1">
      <c r="A220" s="1"/>
      <c r="B220" s="301"/>
      <c r="C220" s="304"/>
      <c r="D220" s="301"/>
      <c r="E220" s="1"/>
      <c r="F220" s="304"/>
      <c r="G220" s="1"/>
      <c r="H220" s="313"/>
      <c r="I220" s="1"/>
      <c r="J220" s="265"/>
    </row>
    <row r="221" spans="1:10" ht="15.75" customHeight="1">
      <c r="A221" s="312"/>
      <c r="B221" s="301"/>
      <c r="C221" s="304"/>
      <c r="D221" s="301"/>
      <c r="E221" s="1"/>
      <c r="F221" s="304"/>
      <c r="G221" s="1"/>
      <c r="H221" s="313"/>
      <c r="I221" s="1"/>
      <c r="J221" s="265"/>
    </row>
    <row r="222" spans="1:10" ht="15.75" customHeight="1">
      <c r="A222" s="312"/>
      <c r="B222" s="301"/>
      <c r="C222" s="304"/>
      <c r="D222" s="301"/>
      <c r="E222" s="1"/>
      <c r="F222" s="304"/>
      <c r="G222" s="1"/>
      <c r="H222" s="313"/>
      <c r="I222" s="1"/>
      <c r="J222" s="265"/>
    </row>
    <row r="223" spans="1:10" ht="15.75" customHeight="1">
      <c r="A223" s="1"/>
      <c r="B223" s="301"/>
      <c r="C223" s="304"/>
      <c r="D223" s="301"/>
      <c r="E223" s="1"/>
      <c r="F223" s="304"/>
      <c r="G223" s="301"/>
      <c r="H223" s="313"/>
      <c r="I223" s="1"/>
      <c r="J223" s="265"/>
    </row>
    <row r="224" spans="1:10" ht="15.75" customHeight="1">
      <c r="A224" s="1"/>
      <c r="B224" s="301"/>
      <c r="C224" s="304"/>
      <c r="D224" s="301"/>
      <c r="E224" s="1"/>
      <c r="F224" s="304"/>
      <c r="G224" s="1"/>
      <c r="H224" s="313"/>
      <c r="I224" s="1"/>
      <c r="J224" s="265"/>
    </row>
    <row r="225" spans="1:10" ht="15.75" customHeight="1">
      <c r="A225" s="1"/>
      <c r="B225" s="301"/>
      <c r="C225" s="304"/>
      <c r="D225" s="301"/>
      <c r="E225" s="1"/>
      <c r="F225" s="304"/>
      <c r="G225" s="1"/>
      <c r="H225" s="313"/>
      <c r="I225" s="1"/>
      <c r="J225" s="265"/>
    </row>
    <row r="226" spans="1:10" ht="15.75" customHeight="1">
      <c r="A226" s="1"/>
      <c r="B226" s="301"/>
      <c r="C226" s="304"/>
      <c r="D226" s="301"/>
      <c r="E226" s="1"/>
      <c r="F226" s="304"/>
      <c r="G226" s="1"/>
      <c r="H226" s="313"/>
      <c r="I226" s="1"/>
      <c r="J226" s="265"/>
    </row>
    <row r="227" spans="1:10" ht="15.75" customHeight="1">
      <c r="A227" s="1"/>
      <c r="B227" s="301"/>
      <c r="C227" s="304"/>
      <c r="D227" s="301"/>
      <c r="E227" s="301"/>
      <c r="F227" s="304"/>
      <c r="G227" s="301"/>
      <c r="H227" s="313"/>
      <c r="I227" s="1"/>
      <c r="J227" s="265"/>
    </row>
    <row r="228" spans="1:10" ht="15.75" customHeight="1">
      <c r="A228" s="1"/>
      <c r="B228" s="301"/>
      <c r="C228" s="304"/>
      <c r="D228" s="301"/>
      <c r="E228" s="301"/>
      <c r="F228" s="304"/>
      <c r="G228" s="301"/>
      <c r="H228" s="313"/>
      <c r="I228" s="1"/>
      <c r="J228" s="265"/>
    </row>
    <row r="229" spans="1:10" ht="15.75" customHeight="1">
      <c r="A229" s="1"/>
      <c r="B229" s="301"/>
      <c r="C229" s="304"/>
      <c r="D229" s="301"/>
      <c r="E229" s="1"/>
      <c r="F229" s="304"/>
      <c r="G229" s="301"/>
      <c r="H229" s="313"/>
      <c r="I229" s="1"/>
      <c r="J229" s="265"/>
    </row>
    <row r="230" spans="1:10" ht="15.75" customHeight="1">
      <c r="A230" s="1"/>
      <c r="B230" s="301"/>
      <c r="C230" s="304"/>
      <c r="D230" s="301"/>
      <c r="E230" s="1"/>
      <c r="F230" s="304"/>
      <c r="G230" s="301"/>
      <c r="H230" s="313"/>
      <c r="I230" s="1"/>
      <c r="J230" s="265"/>
    </row>
    <row r="231" spans="1:10" ht="15.75" customHeight="1">
      <c r="A231" s="1"/>
      <c r="B231" s="301"/>
      <c r="C231" s="304"/>
      <c r="D231" s="301"/>
      <c r="E231" s="1"/>
      <c r="F231" s="304"/>
      <c r="G231" s="301"/>
      <c r="H231" s="313"/>
      <c r="I231" s="1"/>
      <c r="J231" s="265"/>
    </row>
    <row r="232" spans="1:10" ht="15.75" customHeight="1">
      <c r="A232" s="1"/>
      <c r="B232" s="301"/>
      <c r="C232" s="304"/>
      <c r="D232" s="301"/>
      <c r="E232" s="1"/>
      <c r="F232" s="304"/>
      <c r="G232" s="301"/>
      <c r="H232" s="313"/>
      <c r="I232" s="1"/>
      <c r="J232" s="265"/>
    </row>
    <row r="233" spans="1:10" ht="15.75" customHeight="1">
      <c r="A233" s="1"/>
      <c r="B233" s="301"/>
      <c r="C233" s="304"/>
      <c r="D233" s="301"/>
      <c r="E233" s="1"/>
      <c r="F233" s="304"/>
      <c r="G233" s="301"/>
      <c r="H233" s="313"/>
      <c r="I233" s="1"/>
      <c r="J233" s="265"/>
    </row>
    <row r="234" spans="1:10" ht="15.75" customHeight="1">
      <c r="A234" s="1"/>
      <c r="B234" s="301"/>
      <c r="C234" s="304"/>
      <c r="D234" s="301"/>
      <c r="E234" s="1"/>
      <c r="F234" s="304"/>
      <c r="G234" s="301"/>
      <c r="H234" s="313"/>
      <c r="I234" s="1"/>
      <c r="J234" s="265"/>
    </row>
    <row r="235" spans="1:10" ht="15.75" customHeight="1">
      <c r="A235" s="1"/>
      <c r="B235" s="301"/>
      <c r="C235" s="304"/>
      <c r="D235" s="301"/>
      <c r="E235" s="1"/>
      <c r="F235" s="304"/>
      <c r="G235" s="301"/>
      <c r="H235" s="313"/>
      <c r="I235" s="1"/>
      <c r="J235" s="265"/>
    </row>
    <row r="236" spans="1:10" ht="15.75" customHeight="1">
      <c r="A236" s="1"/>
      <c r="B236" s="301"/>
      <c r="C236" s="304"/>
      <c r="D236" s="301"/>
      <c r="E236" s="1"/>
      <c r="F236" s="304"/>
      <c r="G236" s="301"/>
      <c r="H236" s="313"/>
      <c r="I236" s="1"/>
      <c r="J236" s="265"/>
    </row>
    <row r="237" spans="1:10" ht="15.75" customHeight="1">
      <c r="A237" s="1"/>
      <c r="B237" s="301"/>
      <c r="C237" s="304"/>
      <c r="D237" s="301"/>
      <c r="E237" s="301"/>
      <c r="F237" s="304"/>
      <c r="G237" s="301"/>
      <c r="H237" s="313"/>
      <c r="I237" s="1"/>
      <c r="J237" s="265"/>
    </row>
    <row r="238" spans="1:10" ht="15.75" customHeight="1">
      <c r="A238" s="1"/>
      <c r="B238" s="301"/>
      <c r="C238" s="304"/>
      <c r="D238" s="301"/>
      <c r="E238" s="1"/>
      <c r="F238" s="304"/>
      <c r="G238" s="301"/>
      <c r="H238" s="313"/>
      <c r="I238" s="1"/>
      <c r="J238" s="265"/>
    </row>
    <row r="239" spans="1:10" ht="15.75" customHeight="1">
      <c r="A239" s="1"/>
      <c r="B239" s="301"/>
      <c r="C239" s="304"/>
      <c r="D239" s="301"/>
      <c r="E239" s="1"/>
      <c r="F239" s="304"/>
      <c r="G239" s="301"/>
      <c r="H239" s="313"/>
      <c r="I239" s="1"/>
      <c r="J239" s="265"/>
    </row>
    <row r="240" spans="1:10" ht="15.75" customHeight="1">
      <c r="A240" s="1"/>
      <c r="B240" s="301"/>
      <c r="C240" s="304"/>
      <c r="D240" s="301"/>
      <c r="E240" s="1"/>
      <c r="F240" s="304"/>
      <c r="G240" s="301"/>
      <c r="H240" s="313"/>
      <c r="I240" s="1"/>
      <c r="J240" s="265"/>
    </row>
    <row r="241" spans="1:10" ht="15.75" customHeight="1">
      <c r="A241" s="1"/>
      <c r="B241" s="301"/>
      <c r="C241" s="304"/>
      <c r="D241" s="301"/>
      <c r="E241" s="1"/>
      <c r="F241" s="304"/>
      <c r="G241" s="301"/>
      <c r="H241" s="313"/>
      <c r="I241" s="1"/>
      <c r="J241" s="265"/>
    </row>
    <row r="242" spans="1:10" ht="15.75" customHeight="1">
      <c r="A242" s="1"/>
      <c r="B242" s="301"/>
      <c r="C242" s="304"/>
      <c r="D242" s="301"/>
      <c r="E242" s="1"/>
      <c r="F242" s="304"/>
      <c r="G242" s="301"/>
      <c r="H242" s="313"/>
      <c r="I242" s="1"/>
      <c r="J242" s="265"/>
    </row>
    <row r="243" spans="1:10" ht="15.75" customHeight="1">
      <c r="A243" s="1"/>
      <c r="B243" s="301"/>
      <c r="C243" s="304"/>
      <c r="D243" s="301"/>
      <c r="E243" s="1"/>
      <c r="F243" s="304"/>
      <c r="G243" s="301"/>
      <c r="H243" s="313"/>
      <c r="I243" s="1"/>
      <c r="J243" s="265"/>
    </row>
    <row r="244" spans="1:10" ht="15.75" customHeight="1">
      <c r="A244" s="1"/>
      <c r="B244" s="301"/>
      <c r="C244" s="304"/>
      <c r="D244" s="301"/>
      <c r="E244" s="1"/>
      <c r="F244" s="304"/>
      <c r="G244" s="301"/>
      <c r="H244" s="313"/>
      <c r="I244" s="1"/>
      <c r="J244" s="265"/>
    </row>
    <row r="245" spans="1:10" ht="15.75" customHeight="1">
      <c r="A245" s="1"/>
      <c r="B245" s="301"/>
      <c r="C245" s="304"/>
      <c r="D245" s="301"/>
      <c r="E245" s="1"/>
      <c r="F245" s="304"/>
      <c r="G245" s="301"/>
      <c r="H245" s="313"/>
      <c r="I245" s="1"/>
      <c r="J245" s="265"/>
    </row>
    <row r="246" spans="1:10" ht="15.75" customHeight="1">
      <c r="A246" s="1"/>
      <c r="B246" s="301"/>
      <c r="C246" s="304"/>
      <c r="D246" s="301"/>
      <c r="E246" s="1"/>
      <c r="F246" s="304"/>
      <c r="G246" s="301"/>
      <c r="H246" s="313"/>
      <c r="I246" s="1"/>
      <c r="J246" s="265"/>
    </row>
    <row r="247" spans="1:10" ht="15.75" customHeight="1">
      <c r="A247" s="1"/>
      <c r="B247" s="301"/>
      <c r="C247" s="304"/>
      <c r="D247" s="301"/>
      <c r="E247" s="1"/>
      <c r="F247" s="304"/>
      <c r="G247" s="301"/>
      <c r="H247" s="313"/>
      <c r="I247" s="1"/>
      <c r="J247" s="265"/>
    </row>
    <row r="248" spans="1:10" ht="15.75" customHeight="1">
      <c r="A248" s="1"/>
      <c r="B248" s="301"/>
      <c r="C248" s="304"/>
      <c r="D248" s="301"/>
      <c r="E248" s="1"/>
      <c r="F248" s="304"/>
      <c r="G248" s="301"/>
      <c r="H248" s="313"/>
      <c r="I248" s="1"/>
      <c r="J248" s="265"/>
    </row>
    <row r="249" spans="1:10" ht="15.75" customHeight="1">
      <c r="A249" s="1"/>
      <c r="B249" s="301"/>
      <c r="C249" s="304"/>
      <c r="D249" s="301"/>
      <c r="E249" s="1"/>
      <c r="F249" s="304"/>
      <c r="G249" s="301"/>
      <c r="H249" s="313"/>
      <c r="I249" s="1"/>
      <c r="J249" s="265"/>
    </row>
    <row r="250" spans="1:10" ht="15.75" customHeight="1">
      <c r="A250" s="1"/>
      <c r="B250" s="301"/>
      <c r="C250" s="304"/>
      <c r="D250" s="301"/>
      <c r="E250" s="1"/>
      <c r="F250" s="304"/>
      <c r="G250" s="301"/>
      <c r="H250" s="313"/>
      <c r="I250" s="1"/>
      <c r="J250" s="265"/>
    </row>
    <row r="251" spans="1:10" ht="15.75" customHeight="1">
      <c r="A251" s="312"/>
      <c r="B251" s="301"/>
      <c r="C251" s="304"/>
      <c r="D251" s="301"/>
      <c r="E251" s="1"/>
      <c r="F251" s="304"/>
      <c r="G251" s="301"/>
      <c r="H251" s="313"/>
      <c r="I251" s="1"/>
      <c r="J251" s="265"/>
    </row>
    <row r="252" spans="1:10" ht="15.75" customHeight="1">
      <c r="A252" s="312"/>
      <c r="B252" s="301"/>
      <c r="C252" s="304"/>
      <c r="D252" s="301"/>
      <c r="E252" s="1"/>
      <c r="F252" s="304"/>
      <c r="G252" s="301"/>
      <c r="H252" s="313"/>
      <c r="I252" s="1"/>
      <c r="J252" s="265"/>
    </row>
    <row r="253" spans="1:10" ht="15.75" customHeight="1">
      <c r="A253" s="1"/>
      <c r="B253" s="301"/>
      <c r="C253" s="304"/>
      <c r="D253" s="301"/>
      <c r="E253" s="1"/>
      <c r="F253" s="304"/>
      <c r="G253" s="301"/>
      <c r="H253" s="313"/>
      <c r="I253" s="1"/>
      <c r="J253" s="265"/>
    </row>
    <row r="254" spans="1:10" ht="15.75" customHeight="1">
      <c r="A254" s="1"/>
      <c r="B254" s="301"/>
      <c r="C254" s="304"/>
      <c r="D254" s="301"/>
      <c r="E254" s="1"/>
      <c r="F254" s="304"/>
      <c r="G254" s="301"/>
      <c r="H254" s="313"/>
      <c r="I254" s="1"/>
      <c r="J254" s="265"/>
    </row>
    <row r="255" spans="1:10" ht="15.75" customHeight="1">
      <c r="A255" s="312"/>
      <c r="B255" s="301"/>
      <c r="C255" s="304"/>
      <c r="D255" s="301"/>
      <c r="E255" s="1"/>
      <c r="F255" s="304"/>
      <c r="G255" s="301"/>
      <c r="H255" s="313"/>
      <c r="I255" s="1"/>
      <c r="J255" s="265"/>
    </row>
    <row r="256" spans="1:10" ht="15.75" customHeight="1">
      <c r="A256" s="1"/>
      <c r="B256" s="301"/>
      <c r="C256" s="304"/>
      <c r="D256" s="301"/>
      <c r="E256" s="1"/>
      <c r="F256" s="304"/>
      <c r="G256" s="301"/>
      <c r="H256" s="313"/>
      <c r="I256" s="1"/>
      <c r="J256" s="265"/>
    </row>
    <row r="257" spans="1:10" ht="15.75" customHeight="1">
      <c r="A257" s="1"/>
      <c r="B257" s="301"/>
      <c r="C257" s="304"/>
      <c r="D257" s="301"/>
      <c r="E257" s="1"/>
      <c r="F257" s="304"/>
      <c r="G257" s="301"/>
      <c r="H257" s="313"/>
      <c r="I257" s="1"/>
      <c r="J257" s="265"/>
    </row>
    <row r="258" spans="1:10" ht="15.75" customHeight="1">
      <c r="A258" s="1"/>
      <c r="B258" s="301"/>
      <c r="C258" s="304"/>
      <c r="D258" s="301"/>
      <c r="E258" s="1"/>
      <c r="F258" s="304"/>
      <c r="G258" s="301"/>
      <c r="H258" s="313"/>
      <c r="I258" s="1"/>
      <c r="J258" s="265"/>
    </row>
    <row r="259" spans="1:10" ht="15.75" customHeight="1">
      <c r="A259" s="1"/>
      <c r="B259" s="301"/>
      <c r="C259" s="304"/>
      <c r="D259" s="301"/>
      <c r="E259" s="1"/>
      <c r="F259" s="314"/>
      <c r="G259" s="1"/>
      <c r="H259" s="313"/>
      <c r="I259" s="1"/>
      <c r="J259" s="265"/>
    </row>
    <row r="260" spans="1:10" ht="15.75" customHeight="1">
      <c r="A260" s="303"/>
      <c r="B260" s="303"/>
      <c r="C260" s="303"/>
      <c r="D260" s="303"/>
      <c r="E260" s="303"/>
      <c r="F260" s="303"/>
      <c r="G260" s="303"/>
      <c r="H260" s="303"/>
      <c r="I260" s="303"/>
      <c r="J260" s="265"/>
    </row>
    <row r="261" spans="1:10" ht="15.75" customHeight="1">
      <c r="A261" s="303"/>
      <c r="B261" s="303"/>
      <c r="C261" s="303"/>
      <c r="D261" s="303"/>
      <c r="E261" s="303"/>
      <c r="F261" s="303"/>
      <c r="G261" s="303"/>
      <c r="H261" s="303"/>
      <c r="I261" s="303"/>
      <c r="J261" s="265"/>
    </row>
    <row r="262" spans="1:10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265"/>
    </row>
    <row r="263" spans="1:10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265"/>
    </row>
    <row r="264" spans="1:10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265"/>
    </row>
    <row r="265" spans="1:10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265"/>
    </row>
    <row r="266" spans="1:10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265"/>
    </row>
    <row r="267" spans="1:10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265"/>
    </row>
    <row r="268" spans="1:10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265"/>
    </row>
    <row r="269" spans="1:1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265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5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5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5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5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5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5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5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5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5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5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5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5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5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5"/>
    </row>
    <row r="284" spans="1:10" ht="15.75" customHeight="1"/>
    <row r="285" spans="1:10" ht="15.75" customHeight="1"/>
    <row r="286" spans="1:10" ht="15.75" customHeight="1"/>
    <row r="287" spans="1:10" ht="15.75" customHeight="1"/>
    <row r="288" spans="1:10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7">
    <mergeCell ref="A173:A174"/>
    <mergeCell ref="B173:B174"/>
    <mergeCell ref="E173:E174"/>
    <mergeCell ref="E177:E178"/>
    <mergeCell ref="I216:I218"/>
    <mergeCell ref="C173:C174"/>
    <mergeCell ref="D173:D174"/>
    <mergeCell ref="A176:D176"/>
    <mergeCell ref="A177:A178"/>
    <mergeCell ref="B177:B178"/>
    <mergeCell ref="C177:C178"/>
    <mergeCell ref="D177:D178"/>
    <mergeCell ref="A2:K2"/>
    <mergeCell ref="A36:G36"/>
    <mergeCell ref="A41:G41"/>
    <mergeCell ref="F72:H72"/>
    <mergeCell ref="A122:H122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Y1002"/>
  <sheetViews>
    <sheetView workbookViewId="0"/>
  </sheetViews>
  <sheetFormatPr defaultColWidth="14.42578125" defaultRowHeight="15" customHeight="1"/>
  <cols>
    <col min="1" max="1" width="50.28515625" customWidth="1"/>
    <col min="2" max="2" width="16.8554687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8.140625" customWidth="1"/>
    <col min="12" max="12" width="13.28515625" customWidth="1"/>
    <col min="13" max="26" width="8.85546875" customWidth="1"/>
  </cols>
  <sheetData>
    <row r="2" spans="1:12" ht="24">
      <c r="A2" s="521" t="s">
        <v>0</v>
      </c>
      <c r="B2" s="522"/>
      <c r="C2" s="522"/>
      <c r="D2" s="522"/>
      <c r="E2" s="522"/>
      <c r="F2" s="522"/>
      <c r="G2" s="522"/>
      <c r="H2" s="522"/>
      <c r="I2" s="522"/>
      <c r="J2" s="522"/>
      <c r="K2" s="522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1643</v>
      </c>
      <c r="B4" s="19" t="s">
        <v>14</v>
      </c>
      <c r="C4" s="11">
        <v>1</v>
      </c>
      <c r="D4" s="12">
        <v>0</v>
      </c>
      <c r="E4" s="13"/>
      <c r="F4" s="14"/>
      <c r="G4" s="12">
        <f t="shared" ref="G4:G33" si="0">D4+E4-F4</f>
        <v>0</v>
      </c>
      <c r="H4" s="14">
        <v>1</v>
      </c>
      <c r="I4" s="15">
        <f t="shared" ref="I4:I33" si="1">C4*G4*H4</f>
        <v>0</v>
      </c>
      <c r="J4" s="16">
        <v>0</v>
      </c>
      <c r="K4" s="17">
        <v>190</v>
      </c>
      <c r="L4" s="17">
        <f t="shared" ref="L4:L33" si="2">J4*K4</f>
        <v>0</v>
      </c>
    </row>
    <row r="5" spans="1:12">
      <c r="A5" s="9" t="s">
        <v>1644</v>
      </c>
      <c r="B5" s="19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1645</v>
      </c>
      <c r="B6" s="19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1646</v>
      </c>
      <c r="B7" s="19" t="s">
        <v>16</v>
      </c>
      <c r="C7" s="11">
        <v>1</v>
      </c>
      <c r="D7" s="12">
        <v>0</v>
      </c>
      <c r="E7" s="13"/>
      <c r="F7" s="14"/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1647</v>
      </c>
      <c r="B8" s="19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1648</v>
      </c>
      <c r="B9" s="19" t="s">
        <v>16</v>
      </c>
      <c r="C9" s="11">
        <v>0.5</v>
      </c>
      <c r="D9" s="12">
        <v>640</v>
      </c>
      <c r="E9" s="13"/>
      <c r="F9" s="14"/>
      <c r="G9" s="12">
        <f t="shared" si="0"/>
        <v>640</v>
      </c>
      <c r="H9" s="14">
        <v>10</v>
      </c>
      <c r="I9" s="15">
        <f t="shared" si="1"/>
        <v>3200</v>
      </c>
      <c r="J9" s="16">
        <f t="shared" si="3"/>
        <v>6400</v>
      </c>
      <c r="K9" s="17">
        <v>87.5</v>
      </c>
      <c r="L9" s="17">
        <f t="shared" si="2"/>
        <v>560000</v>
      </c>
    </row>
    <row r="10" spans="1:12">
      <c r="A10" s="9" t="s">
        <v>1649</v>
      </c>
      <c r="B10" s="19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1650</v>
      </c>
      <c r="B11" s="19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1651</v>
      </c>
      <c r="B12" s="19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1652</v>
      </c>
      <c r="B13" s="19" t="s">
        <v>16</v>
      </c>
      <c r="C13" s="11">
        <v>1</v>
      </c>
      <c r="D13" s="12">
        <v>0</v>
      </c>
      <c r="E13" s="13"/>
      <c r="F13" s="14"/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1653</v>
      </c>
      <c r="B14" s="19" t="s">
        <v>26</v>
      </c>
      <c r="C14" s="11">
        <v>0.2</v>
      </c>
      <c r="D14" s="12">
        <v>480</v>
      </c>
      <c r="E14" s="13"/>
      <c r="F14" s="14">
        <v>320</v>
      </c>
      <c r="G14" s="12">
        <f t="shared" si="0"/>
        <v>160</v>
      </c>
      <c r="H14" s="14">
        <v>18</v>
      </c>
      <c r="I14" s="15">
        <f t="shared" si="1"/>
        <v>576</v>
      </c>
      <c r="J14" s="16">
        <f t="shared" si="4"/>
        <v>2880</v>
      </c>
      <c r="K14" s="17">
        <v>68</v>
      </c>
      <c r="L14" s="17">
        <f t="shared" si="2"/>
        <v>195840</v>
      </c>
    </row>
    <row r="15" spans="1:12">
      <c r="A15" s="9" t="s">
        <v>1654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90">
        <v>0</v>
      </c>
      <c r="L15" s="17">
        <f t="shared" si="2"/>
        <v>0</v>
      </c>
    </row>
    <row r="16" spans="1:12" ht="17.25" customHeight="1">
      <c r="A16" s="21" t="s">
        <v>1655</v>
      </c>
      <c r="B16" s="19" t="s">
        <v>26</v>
      </c>
      <c r="C16" s="11">
        <v>0.2</v>
      </c>
      <c r="D16" s="12">
        <v>137</v>
      </c>
      <c r="E16" s="22"/>
      <c r="F16" s="14">
        <v>62</v>
      </c>
      <c r="G16" s="12">
        <f t="shared" si="0"/>
        <v>75</v>
      </c>
      <c r="H16" s="14">
        <v>18</v>
      </c>
      <c r="I16" s="15">
        <f t="shared" si="1"/>
        <v>270</v>
      </c>
      <c r="J16" s="16">
        <f t="shared" ref="J16:J19" si="5">H16*G16</f>
        <v>1350</v>
      </c>
      <c r="K16" s="17">
        <v>70</v>
      </c>
      <c r="L16" s="17">
        <f t="shared" si="2"/>
        <v>94500</v>
      </c>
    </row>
    <row r="17" spans="1:12">
      <c r="A17" s="21" t="s">
        <v>1656</v>
      </c>
      <c r="B17" s="19" t="s">
        <v>26</v>
      </c>
      <c r="C17" s="11">
        <v>0.2</v>
      </c>
      <c r="D17" s="12">
        <v>320</v>
      </c>
      <c r="E17" s="22">
        <v>160</v>
      </c>
      <c r="F17" s="14">
        <v>160</v>
      </c>
      <c r="G17" s="12">
        <f t="shared" si="0"/>
        <v>320</v>
      </c>
      <c r="H17" s="14">
        <v>18</v>
      </c>
      <c r="I17" s="15">
        <f t="shared" si="1"/>
        <v>1152</v>
      </c>
      <c r="J17" s="16">
        <f t="shared" si="5"/>
        <v>5760</v>
      </c>
      <c r="K17" s="17">
        <v>94.1</v>
      </c>
      <c r="L17" s="17">
        <f t="shared" si="2"/>
        <v>542016</v>
      </c>
    </row>
    <row r="18" spans="1:12">
      <c r="A18" s="9" t="s">
        <v>1657</v>
      </c>
      <c r="B18" s="19" t="s">
        <v>26</v>
      </c>
      <c r="C18" s="11">
        <v>0.2</v>
      </c>
      <c r="D18" s="23">
        <v>91</v>
      </c>
      <c r="E18" s="13"/>
      <c r="F18" s="14">
        <v>37</v>
      </c>
      <c r="G18" s="12">
        <f t="shared" si="0"/>
        <v>54</v>
      </c>
      <c r="H18" s="14">
        <v>18</v>
      </c>
      <c r="I18" s="15">
        <f t="shared" si="1"/>
        <v>194.4</v>
      </c>
      <c r="J18" s="16">
        <f t="shared" si="5"/>
        <v>972</v>
      </c>
      <c r="K18" s="17">
        <v>70</v>
      </c>
      <c r="L18" s="17">
        <f t="shared" si="2"/>
        <v>68040</v>
      </c>
    </row>
    <row r="19" spans="1:12">
      <c r="A19" s="9" t="s">
        <v>31</v>
      </c>
      <c r="B19" s="10"/>
      <c r="C19" s="11">
        <v>1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1658</v>
      </c>
      <c r="B20" s="19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3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1659</v>
      </c>
      <c r="B21" s="19" t="s">
        <v>34</v>
      </c>
      <c r="C21" s="11">
        <v>0.11</v>
      </c>
      <c r="D21" s="12">
        <v>49</v>
      </c>
      <c r="E21" s="13"/>
      <c r="F21" s="14"/>
      <c r="G21" s="12">
        <f t="shared" si="0"/>
        <v>49</v>
      </c>
      <c r="H21" s="14">
        <v>10</v>
      </c>
      <c r="I21" s="15">
        <f t="shared" si="1"/>
        <v>53.9</v>
      </c>
      <c r="J21" s="16">
        <f t="shared" si="6"/>
        <v>490</v>
      </c>
      <c r="K21" s="17">
        <v>39</v>
      </c>
      <c r="L21" s="17">
        <f t="shared" si="2"/>
        <v>19110</v>
      </c>
    </row>
    <row r="22" spans="1:12" ht="15.75" customHeight="1">
      <c r="A22" s="9" t="s">
        <v>1660</v>
      </c>
      <c r="B22" s="19" t="s">
        <v>34</v>
      </c>
      <c r="C22" s="11">
        <v>0.11</v>
      </c>
      <c r="D22" s="12">
        <v>45</v>
      </c>
      <c r="E22" s="13"/>
      <c r="F22" s="14"/>
      <c r="G22" s="12">
        <f t="shared" si="0"/>
        <v>45</v>
      </c>
      <c r="H22" s="14">
        <v>10</v>
      </c>
      <c r="I22" s="15">
        <f t="shared" si="1"/>
        <v>49.5</v>
      </c>
      <c r="J22" s="16">
        <f t="shared" si="6"/>
        <v>450</v>
      </c>
      <c r="K22" s="17">
        <v>39</v>
      </c>
      <c r="L22" s="17">
        <f t="shared" si="2"/>
        <v>17550</v>
      </c>
    </row>
    <row r="23" spans="1:12" ht="15.75" customHeight="1">
      <c r="A23" s="9" t="s">
        <v>1661</v>
      </c>
      <c r="B23" s="19" t="s">
        <v>34</v>
      </c>
      <c r="C23" s="11">
        <v>0.11</v>
      </c>
      <c r="D23" s="12">
        <v>38</v>
      </c>
      <c r="E23" s="13"/>
      <c r="F23" s="14"/>
      <c r="G23" s="12">
        <f t="shared" si="0"/>
        <v>38</v>
      </c>
      <c r="H23" s="14">
        <v>10</v>
      </c>
      <c r="I23" s="15">
        <f t="shared" si="1"/>
        <v>41.8</v>
      </c>
      <c r="J23" s="16">
        <f t="shared" si="6"/>
        <v>380</v>
      </c>
      <c r="K23" s="17">
        <v>39</v>
      </c>
      <c r="L23" s="17">
        <f t="shared" si="2"/>
        <v>14820</v>
      </c>
    </row>
    <row r="24" spans="1:12" ht="15.75" customHeight="1">
      <c r="A24" s="9" t="s">
        <v>1662</v>
      </c>
      <c r="B24" s="19" t="s">
        <v>34</v>
      </c>
      <c r="C24" s="11">
        <v>0.11</v>
      </c>
      <c r="D24" s="12">
        <v>24</v>
      </c>
      <c r="E24" s="13"/>
      <c r="F24" s="14"/>
      <c r="G24" s="12">
        <f t="shared" si="0"/>
        <v>24</v>
      </c>
      <c r="H24" s="14">
        <v>10</v>
      </c>
      <c r="I24" s="15">
        <f t="shared" si="1"/>
        <v>26.400000000000002</v>
      </c>
      <c r="J24" s="16">
        <f t="shared" si="6"/>
        <v>240</v>
      </c>
      <c r="K24" s="17">
        <v>39</v>
      </c>
      <c r="L24" s="17">
        <f t="shared" si="2"/>
        <v>9360</v>
      </c>
    </row>
    <row r="25" spans="1:12" ht="15.75" customHeight="1">
      <c r="A25" s="146" t="s">
        <v>1663</v>
      </c>
      <c r="B25" s="19" t="s">
        <v>34</v>
      </c>
      <c r="C25" s="11">
        <v>0.1</v>
      </c>
      <c r="D25" s="12">
        <v>0</v>
      </c>
      <c r="E25" s="14"/>
      <c r="F25" s="14"/>
      <c r="G25" s="12">
        <f t="shared" si="0"/>
        <v>0</v>
      </c>
      <c r="H25" s="14">
        <v>12</v>
      </c>
      <c r="I25" s="15">
        <f t="shared" si="1"/>
        <v>0</v>
      </c>
      <c r="J25" s="16">
        <f t="shared" si="6"/>
        <v>0</v>
      </c>
      <c r="K25" s="17">
        <v>32.5</v>
      </c>
      <c r="L25" s="17">
        <f t="shared" si="2"/>
        <v>0</v>
      </c>
    </row>
    <row r="26" spans="1:12" ht="15.75" customHeight="1">
      <c r="A26" s="146" t="s">
        <v>1664</v>
      </c>
      <c r="B26" s="19" t="s">
        <v>34</v>
      </c>
      <c r="C26" s="11">
        <v>0.1</v>
      </c>
      <c r="D26" s="12">
        <v>0</v>
      </c>
      <c r="E26" s="14"/>
      <c r="F26" s="14"/>
      <c r="G26" s="12">
        <f t="shared" si="0"/>
        <v>0</v>
      </c>
      <c r="H26" s="14">
        <v>12</v>
      </c>
      <c r="I26" s="15">
        <f t="shared" si="1"/>
        <v>0</v>
      </c>
      <c r="J26" s="16">
        <f t="shared" si="6"/>
        <v>0</v>
      </c>
      <c r="K26" s="17">
        <v>32.5</v>
      </c>
      <c r="L26" s="17">
        <f t="shared" si="2"/>
        <v>0</v>
      </c>
    </row>
    <row r="27" spans="1:12" ht="15.75" customHeight="1">
      <c r="A27" s="146" t="s">
        <v>1665</v>
      </c>
      <c r="B27" s="19" t="s">
        <v>34</v>
      </c>
      <c r="C27" s="11">
        <v>0.1</v>
      </c>
      <c r="D27" s="12">
        <v>576</v>
      </c>
      <c r="E27" s="14">
        <v>576</v>
      </c>
      <c r="F27" s="14">
        <v>1152</v>
      </c>
      <c r="G27" s="12">
        <f t="shared" si="0"/>
        <v>0</v>
      </c>
      <c r="H27" s="14">
        <v>12</v>
      </c>
      <c r="I27" s="15">
        <f t="shared" si="1"/>
        <v>0</v>
      </c>
      <c r="J27" s="16">
        <f t="shared" si="6"/>
        <v>0</v>
      </c>
      <c r="K27" s="17">
        <v>32.5</v>
      </c>
      <c r="L27" s="17">
        <f t="shared" si="2"/>
        <v>0</v>
      </c>
    </row>
    <row r="28" spans="1:12" ht="15.75" customHeight="1">
      <c r="A28" s="146" t="s">
        <v>1666</v>
      </c>
      <c r="B28" s="19" t="s">
        <v>34</v>
      </c>
      <c r="C28" s="11">
        <v>0.1</v>
      </c>
      <c r="D28" s="12">
        <v>576</v>
      </c>
      <c r="E28" s="14">
        <v>864</v>
      </c>
      <c r="F28" s="14">
        <v>1152</v>
      </c>
      <c r="G28" s="12">
        <f t="shared" si="0"/>
        <v>288</v>
      </c>
      <c r="H28" s="14">
        <v>12</v>
      </c>
      <c r="I28" s="15">
        <f t="shared" si="1"/>
        <v>345.6</v>
      </c>
      <c r="J28" s="16">
        <f t="shared" si="6"/>
        <v>3456</v>
      </c>
      <c r="K28" s="17">
        <v>32.5</v>
      </c>
      <c r="L28" s="17">
        <f t="shared" si="2"/>
        <v>112320</v>
      </c>
    </row>
    <row r="29" spans="1:12" ht="15.75" customHeight="1">
      <c r="A29" s="146" t="s">
        <v>1667</v>
      </c>
      <c r="B29" s="19" t="s">
        <v>34</v>
      </c>
      <c r="C29" s="11">
        <v>0.1</v>
      </c>
      <c r="D29" s="12">
        <v>0</v>
      </c>
      <c r="E29" s="14">
        <v>288</v>
      </c>
      <c r="F29" s="14"/>
      <c r="G29" s="12">
        <f t="shared" si="0"/>
        <v>288</v>
      </c>
      <c r="H29" s="14">
        <v>12</v>
      </c>
      <c r="I29" s="15">
        <f t="shared" si="1"/>
        <v>345.6</v>
      </c>
      <c r="J29" s="16">
        <f t="shared" si="6"/>
        <v>3456</v>
      </c>
      <c r="K29" s="17">
        <v>34</v>
      </c>
      <c r="L29" s="17">
        <f t="shared" si="2"/>
        <v>117504</v>
      </c>
    </row>
    <row r="30" spans="1:12" ht="15.75" customHeight="1">
      <c r="A30" s="146" t="s">
        <v>1668</v>
      </c>
      <c r="B30" s="19" t="s">
        <v>34</v>
      </c>
      <c r="C30" s="11">
        <v>0.1</v>
      </c>
      <c r="D30" s="12">
        <v>0</v>
      </c>
      <c r="E30" s="14"/>
      <c r="F30" s="14"/>
      <c r="G30" s="12">
        <f t="shared" si="0"/>
        <v>0</v>
      </c>
      <c r="H30" s="14">
        <v>12</v>
      </c>
      <c r="I30" s="15">
        <f t="shared" si="1"/>
        <v>0</v>
      </c>
      <c r="J30" s="16">
        <f t="shared" si="6"/>
        <v>0</v>
      </c>
      <c r="K30" s="17">
        <v>34</v>
      </c>
      <c r="L30" s="17">
        <f t="shared" si="2"/>
        <v>0</v>
      </c>
    </row>
    <row r="31" spans="1:12" ht="15.75" customHeight="1">
      <c r="A31" s="146" t="s">
        <v>1669</v>
      </c>
      <c r="B31" s="19" t="s">
        <v>34</v>
      </c>
      <c r="C31" s="11">
        <v>0.1</v>
      </c>
      <c r="D31" s="12">
        <v>0</v>
      </c>
      <c r="E31" s="14"/>
      <c r="F31" s="14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6" t="s">
        <v>1670</v>
      </c>
      <c r="B32" s="19" t="s">
        <v>34</v>
      </c>
      <c r="C32" s="11">
        <v>0.1</v>
      </c>
      <c r="D32" s="12">
        <v>0</v>
      </c>
      <c r="E32" s="14"/>
      <c r="F32" s="14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146" t="s">
        <v>647</v>
      </c>
      <c r="B33" s="19" t="s">
        <v>26</v>
      </c>
      <c r="C33" s="11">
        <v>0.2</v>
      </c>
      <c r="D33" s="12">
        <v>80</v>
      </c>
      <c r="E33" s="14"/>
      <c r="F33" s="14"/>
      <c r="G33" s="12">
        <f t="shared" si="0"/>
        <v>80</v>
      </c>
      <c r="H33" s="14">
        <v>18</v>
      </c>
      <c r="I33" s="15">
        <f t="shared" si="1"/>
        <v>288</v>
      </c>
      <c r="J33" s="16">
        <f t="shared" si="6"/>
        <v>1440</v>
      </c>
      <c r="K33" s="17">
        <v>94.1</v>
      </c>
      <c r="L33" s="17">
        <f t="shared" si="2"/>
        <v>135504</v>
      </c>
    </row>
    <row r="34" spans="1:12" ht="15.75" customHeight="1">
      <c r="A34" s="25"/>
      <c r="B34" s="258"/>
      <c r="C34" s="26">
        <f t="shared" ref="C34:G34" si="7">SUM(C4:C33)</f>
        <v>13.439999999999991</v>
      </c>
      <c r="D34" s="27">
        <f t="shared" si="7"/>
        <v>3056</v>
      </c>
      <c r="E34" s="27">
        <f t="shared" si="7"/>
        <v>1888</v>
      </c>
      <c r="F34" s="27">
        <f t="shared" si="7"/>
        <v>2883</v>
      </c>
      <c r="G34" s="27">
        <f t="shared" si="7"/>
        <v>2061</v>
      </c>
      <c r="H34" s="28"/>
      <c r="I34" s="29">
        <f t="shared" ref="I34:J34" si="8">SUM(I4:I33)</f>
        <v>6543.2</v>
      </c>
      <c r="J34" s="30">
        <f t="shared" si="8"/>
        <v>27274</v>
      </c>
      <c r="K34" s="31"/>
      <c r="L34" s="32">
        <f>SUM(L4:L33)</f>
        <v>1886564</v>
      </c>
    </row>
    <row r="35" spans="1:12" ht="15.75" customHeight="1"/>
    <row r="36" spans="1:12" ht="15.75" customHeight="1">
      <c r="A36" s="523" t="s">
        <v>39</v>
      </c>
      <c r="B36" s="524"/>
      <c r="C36" s="524"/>
      <c r="D36" s="524"/>
      <c r="E36" s="524"/>
      <c r="F36" s="524"/>
      <c r="G36" s="525"/>
    </row>
    <row r="37" spans="1:12" ht="15.75" customHeight="1">
      <c r="A37" s="33" t="s">
        <v>40</v>
      </c>
      <c r="B37" s="34" t="s">
        <v>1</v>
      </c>
      <c r="C37" s="5" t="s">
        <v>41</v>
      </c>
      <c r="D37" s="35" t="s">
        <v>42</v>
      </c>
      <c r="E37" s="36" t="s">
        <v>43</v>
      </c>
      <c r="F37" s="5" t="s">
        <v>44</v>
      </c>
      <c r="G37" s="37" t="s">
        <v>45</v>
      </c>
    </row>
    <row r="38" spans="1:12" ht="15.75" customHeight="1">
      <c r="A38" s="38" t="s">
        <v>46</v>
      </c>
      <c r="B38" s="39" t="s">
        <v>47</v>
      </c>
      <c r="C38" s="15">
        <v>0</v>
      </c>
      <c r="D38" s="15">
        <v>0</v>
      </c>
      <c r="E38" s="15">
        <v>0</v>
      </c>
      <c r="F38" s="15">
        <f t="shared" ref="F38:F39" si="9">C38+D38-E38</f>
        <v>0</v>
      </c>
      <c r="G38" s="40">
        <f>C38</f>
        <v>0</v>
      </c>
    </row>
    <row r="39" spans="1:12" ht="15.75" customHeight="1">
      <c r="A39" s="33" t="s">
        <v>48</v>
      </c>
      <c r="B39" s="41" t="s">
        <v>49</v>
      </c>
      <c r="C39" s="15">
        <v>7000</v>
      </c>
      <c r="D39" s="15"/>
      <c r="E39" s="15"/>
      <c r="F39" s="15">
        <f t="shared" si="9"/>
        <v>7000</v>
      </c>
      <c r="G39" s="40">
        <v>0</v>
      </c>
    </row>
    <row r="40" spans="1:12" ht="15.75" customHeight="1">
      <c r="A40" s="327"/>
      <c r="B40" s="327"/>
      <c r="C40" s="327"/>
      <c r="D40" s="327"/>
      <c r="E40" s="327"/>
      <c r="F40" s="327"/>
      <c r="G40" s="327"/>
    </row>
    <row r="41" spans="1:12" ht="15.75" customHeight="1">
      <c r="A41" s="526" t="s">
        <v>50</v>
      </c>
      <c r="B41" s="527"/>
      <c r="C41" s="527"/>
      <c r="D41" s="527"/>
      <c r="E41" s="527"/>
      <c r="F41" s="527"/>
      <c r="G41" s="528"/>
    </row>
    <row r="42" spans="1:12" ht="15.75" customHeight="1">
      <c r="A42" s="259"/>
      <c r="B42" s="44" t="s">
        <v>51</v>
      </c>
      <c r="C42" s="45" t="s">
        <v>52</v>
      </c>
      <c r="D42" s="46" t="s">
        <v>53</v>
      </c>
      <c r="E42" s="46" t="s">
        <v>54</v>
      </c>
      <c r="F42" s="47" t="s">
        <v>11</v>
      </c>
      <c r="G42" s="48" t="s">
        <v>55</v>
      </c>
    </row>
    <row r="43" spans="1:12" ht="15.75" customHeight="1">
      <c r="A43" s="49" t="s">
        <v>56</v>
      </c>
      <c r="B43" s="53">
        <v>0</v>
      </c>
      <c r="C43" s="51"/>
      <c r="D43" s="52"/>
      <c r="E43" s="53">
        <v>0</v>
      </c>
      <c r="F43" s="54">
        <v>196</v>
      </c>
      <c r="G43" s="55">
        <f t="shared" ref="G43:G69" si="10">E43*F43</f>
        <v>0</v>
      </c>
    </row>
    <row r="44" spans="1:12" ht="15.75" customHeight="1">
      <c r="A44" s="49" t="s">
        <v>1671</v>
      </c>
      <c r="B44" s="53">
        <v>205</v>
      </c>
      <c r="C44" s="51"/>
      <c r="D44" s="52"/>
      <c r="E44" s="53">
        <f t="shared" ref="E44:E69" si="11">B44+C44-D44</f>
        <v>205</v>
      </c>
      <c r="F44" s="54">
        <v>196</v>
      </c>
      <c r="G44" s="55">
        <f t="shared" si="10"/>
        <v>40180</v>
      </c>
    </row>
    <row r="45" spans="1:12" ht="15.75" customHeight="1">
      <c r="A45" s="49" t="s">
        <v>1672</v>
      </c>
      <c r="B45" s="53">
        <v>200</v>
      </c>
      <c r="C45" s="51"/>
      <c r="D45" s="52"/>
      <c r="E45" s="53">
        <f t="shared" si="11"/>
        <v>200</v>
      </c>
      <c r="F45" s="54">
        <v>196</v>
      </c>
      <c r="G45" s="55">
        <f t="shared" si="10"/>
        <v>39200</v>
      </c>
    </row>
    <row r="46" spans="1:12" ht="15.75" customHeight="1">
      <c r="A46" s="49" t="s">
        <v>1673</v>
      </c>
      <c r="B46" s="53">
        <v>69.399999999999949</v>
      </c>
      <c r="C46" s="51"/>
      <c r="D46" s="52"/>
      <c r="E46" s="53">
        <f t="shared" si="11"/>
        <v>69.399999999999949</v>
      </c>
      <c r="F46" s="54">
        <v>196</v>
      </c>
      <c r="G46" s="55">
        <f t="shared" si="10"/>
        <v>13602.399999999991</v>
      </c>
    </row>
    <row r="47" spans="1:12" ht="15.75" customHeight="1">
      <c r="A47" s="49" t="s">
        <v>1674</v>
      </c>
      <c r="B47" s="53">
        <v>285</v>
      </c>
      <c r="C47" s="51"/>
      <c r="D47" s="52"/>
      <c r="E47" s="53">
        <f t="shared" si="11"/>
        <v>285</v>
      </c>
      <c r="F47" s="54">
        <v>196</v>
      </c>
      <c r="G47" s="55">
        <f t="shared" si="10"/>
        <v>55860</v>
      </c>
    </row>
    <row r="48" spans="1:12" ht="15.75" customHeight="1">
      <c r="A48" s="49" t="s">
        <v>1675</v>
      </c>
      <c r="B48" s="53">
        <v>202.6</v>
      </c>
      <c r="C48" s="51"/>
      <c r="D48" s="52"/>
      <c r="E48" s="53">
        <f t="shared" si="11"/>
        <v>202.6</v>
      </c>
      <c r="F48" s="54">
        <v>196</v>
      </c>
      <c r="G48" s="55">
        <f t="shared" si="10"/>
        <v>39709.599999999999</v>
      </c>
    </row>
    <row r="49" spans="1:7" ht="15.75" customHeight="1">
      <c r="A49" s="86" t="s">
        <v>1676</v>
      </c>
      <c r="B49" s="90">
        <v>34</v>
      </c>
      <c r="C49" s="88">
        <v>70</v>
      </c>
      <c r="D49" s="89"/>
      <c r="E49" s="90">
        <f t="shared" si="11"/>
        <v>104</v>
      </c>
      <c r="F49" s="91">
        <v>140</v>
      </c>
      <c r="G49" s="92">
        <f t="shared" si="10"/>
        <v>14560</v>
      </c>
    </row>
    <row r="50" spans="1:7" ht="15.75" customHeight="1">
      <c r="A50" s="86" t="s">
        <v>1677</v>
      </c>
      <c r="B50" s="90">
        <v>314.39999999999998</v>
      </c>
      <c r="C50" s="88"/>
      <c r="D50" s="89"/>
      <c r="E50" s="90">
        <f t="shared" si="11"/>
        <v>314.39999999999998</v>
      </c>
      <c r="F50" s="91">
        <v>140</v>
      </c>
      <c r="G50" s="92">
        <f t="shared" si="10"/>
        <v>44016</v>
      </c>
    </row>
    <row r="51" spans="1:7" ht="15.75" customHeight="1">
      <c r="A51" s="86" t="s">
        <v>1678</v>
      </c>
      <c r="B51" s="90">
        <v>25.9</v>
      </c>
      <c r="C51" s="88"/>
      <c r="D51" s="89"/>
      <c r="E51" s="90">
        <f t="shared" si="11"/>
        <v>25.9</v>
      </c>
      <c r="F51" s="91">
        <v>140</v>
      </c>
      <c r="G51" s="92">
        <f t="shared" si="10"/>
        <v>3626</v>
      </c>
    </row>
    <row r="52" spans="1:7" ht="15.75" customHeight="1">
      <c r="A52" s="100" t="s">
        <v>1679</v>
      </c>
      <c r="B52" s="104">
        <v>205.39999999999998</v>
      </c>
      <c r="C52" s="102">
        <v>597</v>
      </c>
      <c r="D52" s="103">
        <v>140</v>
      </c>
      <c r="E52" s="104">
        <f t="shared" si="11"/>
        <v>662.4</v>
      </c>
      <c r="F52" s="105">
        <v>140</v>
      </c>
      <c r="G52" s="106">
        <f t="shared" si="10"/>
        <v>92736</v>
      </c>
    </row>
    <row r="53" spans="1:7" ht="36" customHeight="1">
      <c r="A53" s="71" t="s">
        <v>1680</v>
      </c>
      <c r="B53" s="75">
        <v>0</v>
      </c>
      <c r="C53" s="73"/>
      <c r="D53" s="74"/>
      <c r="E53" s="75">
        <f t="shared" si="11"/>
        <v>0</v>
      </c>
      <c r="F53" s="76">
        <v>140</v>
      </c>
      <c r="G53" s="77">
        <f t="shared" si="10"/>
        <v>0</v>
      </c>
    </row>
    <row r="54" spans="1:7" ht="30.75" customHeight="1">
      <c r="A54" s="78" t="s">
        <v>1681</v>
      </c>
      <c r="B54" s="75">
        <v>972.5</v>
      </c>
      <c r="C54" s="73">
        <v>620</v>
      </c>
      <c r="D54" s="74">
        <v>520</v>
      </c>
      <c r="E54" s="75">
        <f t="shared" si="11"/>
        <v>1072.5</v>
      </c>
      <c r="F54" s="76">
        <v>140</v>
      </c>
      <c r="G54" s="77">
        <f t="shared" si="10"/>
        <v>150150</v>
      </c>
    </row>
    <row r="55" spans="1:7" ht="30.75" customHeight="1">
      <c r="A55" s="79" t="s">
        <v>1682</v>
      </c>
      <c r="B55" s="83">
        <v>255.80000000000024</v>
      </c>
      <c r="C55" s="81"/>
      <c r="D55" s="82">
        <v>255.8</v>
      </c>
      <c r="E55" s="83">
        <f t="shared" si="11"/>
        <v>2.2737367544323206E-13</v>
      </c>
      <c r="F55" s="84">
        <v>140</v>
      </c>
      <c r="G55" s="85">
        <f t="shared" si="10"/>
        <v>3.1832314562052488E-11</v>
      </c>
    </row>
    <row r="56" spans="1:7" ht="15.75" customHeight="1">
      <c r="A56" s="63" t="s">
        <v>1683</v>
      </c>
      <c r="B56" s="315">
        <v>931.4000000000002</v>
      </c>
      <c r="C56" s="65"/>
      <c r="D56" s="66">
        <v>256</v>
      </c>
      <c r="E56" s="67">
        <f t="shared" si="11"/>
        <v>675.4000000000002</v>
      </c>
      <c r="F56" s="68">
        <v>140</v>
      </c>
      <c r="G56" s="69">
        <f t="shared" si="10"/>
        <v>94556.000000000029</v>
      </c>
    </row>
    <row r="57" spans="1:7" ht="15.75" customHeight="1">
      <c r="A57" s="63" t="s">
        <v>1684</v>
      </c>
      <c r="B57" s="315">
        <v>0</v>
      </c>
      <c r="C57" s="65"/>
      <c r="D57" s="66"/>
      <c r="E57" s="67">
        <f t="shared" si="11"/>
        <v>0</v>
      </c>
      <c r="F57" s="68">
        <v>140</v>
      </c>
      <c r="G57" s="69">
        <f t="shared" si="10"/>
        <v>0</v>
      </c>
    </row>
    <row r="58" spans="1:7" ht="39" customHeight="1">
      <c r="A58" s="63" t="s">
        <v>1685</v>
      </c>
      <c r="B58" s="67">
        <v>1.1368683772161603E-13</v>
      </c>
      <c r="C58" s="65"/>
      <c r="D58" s="66"/>
      <c r="E58" s="67">
        <f t="shared" si="11"/>
        <v>1.1368683772161603E-13</v>
      </c>
      <c r="F58" s="68">
        <v>140</v>
      </c>
      <c r="G58" s="69">
        <f t="shared" si="10"/>
        <v>1.5916157281026244E-11</v>
      </c>
    </row>
    <row r="59" spans="1:7" ht="15.75" customHeight="1">
      <c r="A59" s="93" t="s">
        <v>1686</v>
      </c>
      <c r="B59" s="97">
        <v>0</v>
      </c>
      <c r="C59" s="95">
        <v>257</v>
      </c>
      <c r="D59" s="96"/>
      <c r="E59" s="97">
        <f t="shared" si="11"/>
        <v>257</v>
      </c>
      <c r="F59" s="98">
        <v>140</v>
      </c>
      <c r="G59" s="99">
        <f t="shared" si="10"/>
        <v>35980</v>
      </c>
    </row>
    <row r="60" spans="1:7" ht="15.75" customHeight="1">
      <c r="A60" s="86" t="s">
        <v>1687</v>
      </c>
      <c r="B60" s="90">
        <v>448</v>
      </c>
      <c r="C60" s="88"/>
      <c r="D60" s="89">
        <v>70</v>
      </c>
      <c r="E60" s="90">
        <f t="shared" si="11"/>
        <v>378</v>
      </c>
      <c r="F60" s="91">
        <v>128</v>
      </c>
      <c r="G60" s="92">
        <f t="shared" si="10"/>
        <v>48384</v>
      </c>
    </row>
    <row r="61" spans="1:7" ht="15.75" customHeight="1">
      <c r="A61" s="78" t="s">
        <v>1688</v>
      </c>
      <c r="B61" s="75">
        <v>746.7</v>
      </c>
      <c r="C61" s="73">
        <v>499</v>
      </c>
      <c r="D61" s="74">
        <v>720</v>
      </c>
      <c r="E61" s="75">
        <f t="shared" si="11"/>
        <v>525.70000000000005</v>
      </c>
      <c r="F61" s="76">
        <v>128</v>
      </c>
      <c r="G61" s="77">
        <f t="shared" si="10"/>
        <v>67289.600000000006</v>
      </c>
    </row>
    <row r="62" spans="1:7" ht="15.75" customHeight="1">
      <c r="A62" s="100" t="s">
        <v>1689</v>
      </c>
      <c r="B62" s="104">
        <v>1478.2</v>
      </c>
      <c r="C62" s="102"/>
      <c r="D62" s="103">
        <v>597</v>
      </c>
      <c r="E62" s="104">
        <f t="shared" si="11"/>
        <v>881.2</v>
      </c>
      <c r="F62" s="105">
        <v>128</v>
      </c>
      <c r="G62" s="106">
        <f t="shared" si="10"/>
        <v>112793.60000000001</v>
      </c>
    </row>
    <row r="63" spans="1:7" ht="15.75" customHeight="1">
      <c r="A63" s="79" t="s">
        <v>1690</v>
      </c>
      <c r="B63" s="83">
        <v>1.1368683772161603E-13</v>
      </c>
      <c r="C63" s="81">
        <v>1000</v>
      </c>
      <c r="D63" s="82"/>
      <c r="E63" s="83">
        <f t="shared" si="11"/>
        <v>1000.0000000000001</v>
      </c>
      <c r="F63" s="84">
        <v>128</v>
      </c>
      <c r="G63" s="85">
        <f t="shared" si="10"/>
        <v>128000.00000000001</v>
      </c>
    </row>
    <row r="64" spans="1:7" ht="15.75" customHeight="1">
      <c r="A64" s="63" t="s">
        <v>1691</v>
      </c>
      <c r="B64" s="315">
        <v>0</v>
      </c>
      <c r="C64" s="65">
        <v>780</v>
      </c>
      <c r="D64" s="66"/>
      <c r="E64" s="67">
        <f t="shared" si="11"/>
        <v>780</v>
      </c>
      <c r="F64" s="68">
        <v>128</v>
      </c>
      <c r="G64" s="69">
        <f t="shared" si="10"/>
        <v>99840</v>
      </c>
    </row>
    <row r="65" spans="1:9" ht="15.75" customHeight="1">
      <c r="A65" s="86" t="s">
        <v>1692</v>
      </c>
      <c r="B65" s="316">
        <v>0</v>
      </c>
      <c r="C65" s="108"/>
      <c r="D65" s="109"/>
      <c r="E65" s="90">
        <f t="shared" si="11"/>
        <v>0</v>
      </c>
      <c r="F65" s="91">
        <v>102</v>
      </c>
      <c r="G65" s="92">
        <f t="shared" si="10"/>
        <v>0</v>
      </c>
    </row>
    <row r="66" spans="1:9" ht="15.75" customHeight="1">
      <c r="A66" s="78" t="s">
        <v>1693</v>
      </c>
      <c r="B66" s="75">
        <v>359.99999999999994</v>
      </c>
      <c r="C66" s="73">
        <v>240</v>
      </c>
      <c r="D66" s="74">
        <v>499</v>
      </c>
      <c r="E66" s="75">
        <f t="shared" si="11"/>
        <v>101</v>
      </c>
      <c r="F66" s="76">
        <v>102</v>
      </c>
      <c r="G66" s="77">
        <f t="shared" si="10"/>
        <v>10302</v>
      </c>
    </row>
    <row r="67" spans="1:9" ht="15.75" customHeight="1">
      <c r="A67" s="100" t="s">
        <v>1694</v>
      </c>
      <c r="B67" s="104">
        <v>302.10000000000019</v>
      </c>
      <c r="C67" s="102">
        <v>480</v>
      </c>
      <c r="D67" s="103"/>
      <c r="E67" s="104">
        <f t="shared" si="11"/>
        <v>782.10000000000014</v>
      </c>
      <c r="F67" s="105">
        <v>102</v>
      </c>
      <c r="G67" s="106">
        <f t="shared" si="10"/>
        <v>79774.200000000012</v>
      </c>
    </row>
    <row r="68" spans="1:9" ht="26.25" customHeight="1">
      <c r="A68" s="79" t="s">
        <v>1695</v>
      </c>
      <c r="B68" s="83">
        <v>600</v>
      </c>
      <c r="C68" s="81">
        <v>400</v>
      </c>
      <c r="D68" s="82">
        <v>1000</v>
      </c>
      <c r="E68" s="83">
        <f t="shared" si="11"/>
        <v>0</v>
      </c>
      <c r="F68" s="84">
        <v>102</v>
      </c>
      <c r="G68" s="85">
        <f t="shared" si="10"/>
        <v>0</v>
      </c>
    </row>
    <row r="69" spans="1:9" ht="15.75" customHeight="1">
      <c r="A69" s="63" t="s">
        <v>1696</v>
      </c>
      <c r="B69" s="315">
        <v>360</v>
      </c>
      <c r="C69" s="65">
        <v>420</v>
      </c>
      <c r="D69" s="66">
        <v>780</v>
      </c>
      <c r="E69" s="67">
        <f t="shared" si="11"/>
        <v>0</v>
      </c>
      <c r="F69" s="68">
        <v>102</v>
      </c>
      <c r="G69" s="69">
        <f t="shared" si="10"/>
        <v>0</v>
      </c>
    </row>
    <row r="70" spans="1:9" ht="15.75" customHeight="1">
      <c r="A70" s="260" t="s">
        <v>84</v>
      </c>
      <c r="B70" s="261">
        <f t="shared" ref="B70:F70" si="12">SUM(B43:B69)</f>
        <v>7996.4000000000005</v>
      </c>
      <c r="C70" s="171">
        <f t="shared" si="12"/>
        <v>5363</v>
      </c>
      <c r="D70" s="171">
        <f t="shared" si="12"/>
        <v>4837.8</v>
      </c>
      <c r="E70" s="261">
        <f t="shared" si="12"/>
        <v>8521.6</v>
      </c>
      <c r="F70" s="262">
        <f t="shared" si="12"/>
        <v>3866</v>
      </c>
      <c r="G70" s="263">
        <f>SUM(G45:G69)</f>
        <v>1130379.4000000001</v>
      </c>
    </row>
    <row r="71" spans="1:9" ht="15.75" customHeight="1"/>
    <row r="72" spans="1:9" ht="15.75" customHeight="1">
      <c r="A72" s="264"/>
      <c r="B72" s="133"/>
      <c r="C72" s="133"/>
      <c r="D72" s="133"/>
      <c r="E72" s="133"/>
      <c r="F72" s="534"/>
      <c r="G72" s="522"/>
      <c r="H72" s="522"/>
      <c r="I72" s="265"/>
    </row>
    <row r="73" spans="1:9" ht="15.75" customHeight="1">
      <c r="A73" s="135" t="s">
        <v>92</v>
      </c>
      <c r="B73" s="136" t="s">
        <v>40</v>
      </c>
      <c r="C73" s="137" t="s">
        <v>93</v>
      </c>
      <c r="D73" s="137" t="s">
        <v>42</v>
      </c>
      <c r="E73" s="137" t="s">
        <v>94</v>
      </c>
      <c r="F73" s="137" t="s">
        <v>95</v>
      </c>
      <c r="G73" s="137" t="s">
        <v>96</v>
      </c>
      <c r="H73" s="138" t="s">
        <v>55</v>
      </c>
    </row>
    <row r="74" spans="1:9" ht="15.75" customHeight="1">
      <c r="A74" s="9" t="s">
        <v>99</v>
      </c>
      <c r="B74" s="140" t="s">
        <v>100</v>
      </c>
      <c r="C74" s="36">
        <v>300</v>
      </c>
      <c r="D74" s="141"/>
      <c r="E74" s="15">
        <v>25</v>
      </c>
      <c r="F74" s="36">
        <f t="shared" ref="F74:F91" si="13">C74+D74-E74</f>
        <v>275</v>
      </c>
      <c r="G74" s="142">
        <v>178</v>
      </c>
      <c r="H74" s="143">
        <f t="shared" ref="H74:H112" si="14">F74*G74</f>
        <v>48950</v>
      </c>
    </row>
    <row r="75" spans="1:9" ht="15.75" customHeight="1">
      <c r="A75" s="144" t="s">
        <v>101</v>
      </c>
      <c r="B75" s="145" t="s">
        <v>98</v>
      </c>
      <c r="C75" s="36">
        <v>75</v>
      </c>
      <c r="D75" s="141"/>
      <c r="E75" s="15">
        <v>75</v>
      </c>
      <c r="F75" s="36">
        <f t="shared" si="13"/>
        <v>0</v>
      </c>
      <c r="G75" s="142">
        <v>45</v>
      </c>
      <c r="H75" s="143">
        <f t="shared" si="14"/>
        <v>0</v>
      </c>
    </row>
    <row r="76" spans="1:9" ht="15.75" customHeight="1">
      <c r="A76" s="144" t="s">
        <v>97</v>
      </c>
      <c r="B76" s="145" t="s">
        <v>102</v>
      </c>
      <c r="C76" s="36">
        <v>1800</v>
      </c>
      <c r="D76" s="148"/>
      <c r="E76" s="15">
        <v>75</v>
      </c>
      <c r="F76" s="36">
        <f t="shared" si="13"/>
        <v>1725</v>
      </c>
      <c r="G76" s="142">
        <v>178</v>
      </c>
      <c r="H76" s="143">
        <f t="shared" si="14"/>
        <v>307050</v>
      </c>
    </row>
    <row r="77" spans="1:9" ht="15.75" customHeight="1">
      <c r="A77" s="144" t="s">
        <v>99</v>
      </c>
      <c r="B77" s="145" t="s">
        <v>102</v>
      </c>
      <c r="C77" s="36">
        <v>2000</v>
      </c>
      <c r="D77" s="148"/>
      <c r="E77" s="15"/>
      <c r="F77" s="36">
        <f t="shared" si="13"/>
        <v>2000</v>
      </c>
      <c r="G77" s="142">
        <v>178</v>
      </c>
      <c r="H77" s="143">
        <f t="shared" si="14"/>
        <v>356000</v>
      </c>
    </row>
    <row r="78" spans="1:9" ht="15.75" customHeight="1">
      <c r="A78" s="144" t="s">
        <v>101</v>
      </c>
      <c r="B78" s="145" t="s">
        <v>102</v>
      </c>
      <c r="C78" s="36">
        <v>2500</v>
      </c>
      <c r="D78" s="141"/>
      <c r="E78" s="15">
        <v>50</v>
      </c>
      <c r="F78" s="36">
        <f t="shared" si="13"/>
        <v>2450</v>
      </c>
      <c r="G78" s="142">
        <v>45</v>
      </c>
      <c r="H78" s="143">
        <f t="shared" si="14"/>
        <v>110250</v>
      </c>
    </row>
    <row r="79" spans="1:9" ht="15.75" customHeight="1">
      <c r="A79" s="146" t="s">
        <v>103</v>
      </c>
      <c r="B79" s="147" t="s">
        <v>104</v>
      </c>
      <c r="C79" s="36">
        <v>3000</v>
      </c>
      <c r="D79" s="148"/>
      <c r="E79" s="15"/>
      <c r="F79" s="36">
        <f t="shared" si="13"/>
        <v>3000</v>
      </c>
      <c r="G79" s="142">
        <v>27</v>
      </c>
      <c r="H79" s="143">
        <f t="shared" si="14"/>
        <v>81000</v>
      </c>
    </row>
    <row r="80" spans="1:9" ht="15.75" customHeight="1">
      <c r="A80" s="266" t="s">
        <v>105</v>
      </c>
      <c r="B80" s="267" t="s">
        <v>106</v>
      </c>
      <c r="C80" s="36">
        <v>340</v>
      </c>
      <c r="D80" s="148"/>
      <c r="E80" s="15">
        <v>60</v>
      </c>
      <c r="F80" s="36">
        <f t="shared" si="13"/>
        <v>280</v>
      </c>
      <c r="G80" s="142">
        <v>215</v>
      </c>
      <c r="H80" s="143">
        <f t="shared" si="14"/>
        <v>60200</v>
      </c>
    </row>
    <row r="81" spans="1:10" ht="15.75" customHeight="1">
      <c r="A81" s="144" t="s">
        <v>737</v>
      </c>
      <c r="B81" s="145" t="s">
        <v>108</v>
      </c>
      <c r="C81" s="36">
        <v>350</v>
      </c>
      <c r="D81" s="148"/>
      <c r="E81" s="15">
        <v>25</v>
      </c>
      <c r="F81" s="36">
        <f t="shared" si="13"/>
        <v>325</v>
      </c>
      <c r="G81" s="142">
        <v>623</v>
      </c>
      <c r="H81" s="143">
        <f t="shared" si="14"/>
        <v>202475</v>
      </c>
    </row>
    <row r="82" spans="1:10" ht="15.75" customHeight="1">
      <c r="A82" s="139" t="s">
        <v>109</v>
      </c>
      <c r="B82" s="140" t="s">
        <v>110</v>
      </c>
      <c r="C82" s="36">
        <v>100</v>
      </c>
      <c r="D82" s="141"/>
      <c r="E82" s="15"/>
      <c r="F82" s="36">
        <f t="shared" si="13"/>
        <v>100</v>
      </c>
      <c r="G82" s="142">
        <v>24</v>
      </c>
      <c r="H82" s="143">
        <f t="shared" si="14"/>
        <v>2400</v>
      </c>
    </row>
    <row r="83" spans="1:10" ht="15.75" customHeight="1">
      <c r="A83" s="146" t="s">
        <v>1188</v>
      </c>
      <c r="B83" s="150" t="s">
        <v>112</v>
      </c>
      <c r="C83" s="36">
        <v>1076</v>
      </c>
      <c r="D83" s="141"/>
      <c r="E83" s="15">
        <v>128</v>
      </c>
      <c r="F83" s="36">
        <f t="shared" si="13"/>
        <v>948</v>
      </c>
      <c r="G83" s="142">
        <v>49</v>
      </c>
      <c r="H83" s="143">
        <f t="shared" si="14"/>
        <v>46452</v>
      </c>
    </row>
    <row r="84" spans="1:10" ht="15.75" customHeight="1">
      <c r="A84" s="152" t="s">
        <v>116</v>
      </c>
      <c r="B84" s="145" t="s">
        <v>117</v>
      </c>
      <c r="C84" s="36">
        <v>2</v>
      </c>
      <c r="D84" s="141"/>
      <c r="E84" s="151"/>
      <c r="F84" s="36">
        <f t="shared" si="13"/>
        <v>2</v>
      </c>
      <c r="G84" s="142">
        <v>1924.17</v>
      </c>
      <c r="H84" s="143">
        <f t="shared" si="14"/>
        <v>3848.34</v>
      </c>
    </row>
    <row r="85" spans="1:10" ht="15.75" customHeight="1">
      <c r="A85" s="152" t="s">
        <v>116</v>
      </c>
      <c r="B85" s="145" t="s">
        <v>117</v>
      </c>
      <c r="C85" s="36">
        <v>5</v>
      </c>
      <c r="D85" s="141"/>
      <c r="E85" s="151"/>
      <c r="F85" s="36">
        <f t="shared" si="13"/>
        <v>5</v>
      </c>
      <c r="G85" s="142">
        <v>1867.29</v>
      </c>
      <c r="H85" s="143">
        <f t="shared" si="14"/>
        <v>9336.4500000000007</v>
      </c>
    </row>
    <row r="86" spans="1:10" ht="15.75" customHeight="1">
      <c r="A86" s="146" t="s">
        <v>118</v>
      </c>
      <c r="B86" s="145" t="s">
        <v>115</v>
      </c>
      <c r="C86" s="36">
        <v>6</v>
      </c>
      <c r="D86" s="141"/>
      <c r="E86" s="151"/>
      <c r="F86" s="36">
        <f t="shared" si="13"/>
        <v>6</v>
      </c>
      <c r="G86" s="142">
        <v>1758</v>
      </c>
      <c r="H86" s="143">
        <f t="shared" si="14"/>
        <v>10548</v>
      </c>
    </row>
    <row r="87" spans="1:10" ht="15.75" customHeight="1">
      <c r="A87" s="146" t="s">
        <v>118</v>
      </c>
      <c r="B87" s="145" t="s">
        <v>117</v>
      </c>
      <c r="C87" s="36">
        <v>1</v>
      </c>
      <c r="D87" s="141"/>
      <c r="E87" s="15">
        <v>1</v>
      </c>
      <c r="F87" s="36">
        <f t="shared" si="13"/>
        <v>0</v>
      </c>
      <c r="G87" s="142">
        <v>2549.0300000000002</v>
      </c>
      <c r="H87" s="143">
        <f t="shared" si="14"/>
        <v>0</v>
      </c>
    </row>
    <row r="88" spans="1:10" ht="15.75" customHeight="1">
      <c r="A88" s="146" t="s">
        <v>118</v>
      </c>
      <c r="B88" s="145" t="s">
        <v>117</v>
      </c>
      <c r="C88" s="36">
        <v>3</v>
      </c>
      <c r="D88" s="141"/>
      <c r="E88" s="151"/>
      <c r="F88" s="36">
        <f t="shared" si="13"/>
        <v>3</v>
      </c>
      <c r="G88" s="142">
        <v>2279.6799999999998</v>
      </c>
      <c r="H88" s="143">
        <f t="shared" si="14"/>
        <v>6839.0399999999991</v>
      </c>
      <c r="J88" s="149"/>
    </row>
    <row r="89" spans="1:10" ht="15.75" customHeight="1">
      <c r="A89" s="157" t="s">
        <v>119</v>
      </c>
      <c r="B89" s="145" t="s">
        <v>117</v>
      </c>
      <c r="C89" s="36">
        <v>4</v>
      </c>
      <c r="D89" s="148"/>
      <c r="E89" s="15"/>
      <c r="F89" s="36">
        <f t="shared" si="13"/>
        <v>4</v>
      </c>
      <c r="G89" s="142">
        <v>1669.47</v>
      </c>
      <c r="H89" s="143">
        <f t="shared" si="14"/>
        <v>6677.88</v>
      </c>
    </row>
    <row r="90" spans="1:10" ht="15.75" customHeight="1">
      <c r="A90" s="144" t="s">
        <v>122</v>
      </c>
      <c r="B90" s="145" t="s">
        <v>121</v>
      </c>
      <c r="C90" s="36">
        <v>125</v>
      </c>
      <c r="D90" s="141"/>
      <c r="E90" s="15"/>
      <c r="F90" s="36">
        <f t="shared" si="13"/>
        <v>125</v>
      </c>
      <c r="G90" s="142">
        <v>471.21600000000001</v>
      </c>
      <c r="H90" s="143">
        <f t="shared" si="14"/>
        <v>58902</v>
      </c>
    </row>
    <row r="91" spans="1:10" ht="15.75" customHeight="1">
      <c r="A91" s="157" t="s">
        <v>124</v>
      </c>
      <c r="B91" s="145" t="s">
        <v>117</v>
      </c>
      <c r="C91" s="36">
        <v>3</v>
      </c>
      <c r="D91" s="148"/>
      <c r="E91" s="15"/>
      <c r="F91" s="36">
        <f t="shared" si="13"/>
        <v>3</v>
      </c>
      <c r="G91" s="142">
        <v>1711.09</v>
      </c>
      <c r="H91" s="143">
        <f t="shared" si="14"/>
        <v>5133.2699999999995</v>
      </c>
    </row>
    <row r="92" spans="1:10" ht="15.75" customHeight="1">
      <c r="A92" s="146" t="s">
        <v>125</v>
      </c>
      <c r="B92" s="145" t="s">
        <v>126</v>
      </c>
      <c r="C92" s="36">
        <v>0</v>
      </c>
      <c r="D92" s="141"/>
      <c r="E92" s="151"/>
      <c r="F92" s="272">
        <v>0</v>
      </c>
      <c r="G92" s="142">
        <v>743.29</v>
      </c>
      <c r="H92" s="143">
        <f t="shared" si="14"/>
        <v>0</v>
      </c>
    </row>
    <row r="93" spans="1:10" ht="15.75" customHeight="1">
      <c r="A93" s="144" t="s">
        <v>128</v>
      </c>
      <c r="B93" s="145" t="s">
        <v>126</v>
      </c>
      <c r="C93" s="36">
        <v>164</v>
      </c>
      <c r="D93" s="141"/>
      <c r="E93" s="15"/>
      <c r="F93" s="36">
        <f t="shared" ref="F93:F118" si="15">C93+D93-E93</f>
        <v>164</v>
      </c>
      <c r="G93" s="142">
        <v>559.19762200000002</v>
      </c>
      <c r="H93" s="143">
        <f t="shared" si="14"/>
        <v>91708.410008000006</v>
      </c>
      <c r="I93" s="161"/>
    </row>
    <row r="94" spans="1:10" ht="15.75" customHeight="1">
      <c r="A94" s="144" t="s">
        <v>129</v>
      </c>
      <c r="B94" s="145" t="s">
        <v>115</v>
      </c>
      <c r="C94" s="36">
        <v>250</v>
      </c>
      <c r="D94" s="148"/>
      <c r="E94" s="15"/>
      <c r="F94" s="36">
        <f t="shared" si="15"/>
        <v>250</v>
      </c>
      <c r="G94" s="142">
        <v>384</v>
      </c>
      <c r="H94" s="143">
        <f t="shared" si="14"/>
        <v>96000</v>
      </c>
    </row>
    <row r="95" spans="1:10" ht="15.75" customHeight="1">
      <c r="A95" s="144" t="s">
        <v>130</v>
      </c>
      <c r="B95" s="145" t="s">
        <v>117</v>
      </c>
      <c r="C95" s="36">
        <v>5</v>
      </c>
      <c r="D95" s="141"/>
      <c r="E95" s="151"/>
      <c r="F95" s="36">
        <f t="shared" si="15"/>
        <v>5</v>
      </c>
      <c r="G95" s="142">
        <v>398</v>
      </c>
      <c r="H95" s="143">
        <f t="shared" si="14"/>
        <v>1990</v>
      </c>
    </row>
    <row r="96" spans="1:10" ht="15.75" customHeight="1">
      <c r="A96" s="144" t="s">
        <v>131</v>
      </c>
      <c r="B96" s="145" t="s">
        <v>117</v>
      </c>
      <c r="C96" s="36">
        <v>240</v>
      </c>
      <c r="D96" s="141"/>
      <c r="E96" s="15"/>
      <c r="F96" s="36">
        <f t="shared" si="15"/>
        <v>240</v>
      </c>
      <c r="G96" s="142">
        <v>427</v>
      </c>
      <c r="H96" s="143">
        <f t="shared" si="14"/>
        <v>102480</v>
      </c>
    </row>
    <row r="97" spans="1:10" ht="15.75" customHeight="1">
      <c r="A97" s="144" t="s">
        <v>132</v>
      </c>
      <c r="B97" s="145" t="s">
        <v>117</v>
      </c>
      <c r="C97" s="36">
        <v>5</v>
      </c>
      <c r="D97" s="141"/>
      <c r="E97" s="151"/>
      <c r="F97" s="36">
        <f t="shared" si="15"/>
        <v>5</v>
      </c>
      <c r="G97" s="142">
        <v>688.59</v>
      </c>
      <c r="H97" s="143">
        <f t="shared" si="14"/>
        <v>3442.9500000000003</v>
      </c>
    </row>
    <row r="98" spans="1:10" ht="15.75" customHeight="1">
      <c r="A98" s="157" t="s">
        <v>133</v>
      </c>
      <c r="B98" s="145" t="s">
        <v>117</v>
      </c>
      <c r="C98" s="36">
        <v>70</v>
      </c>
      <c r="D98" s="148"/>
      <c r="E98" s="15"/>
      <c r="F98" s="36">
        <f t="shared" si="15"/>
        <v>70</v>
      </c>
      <c r="G98" s="142">
        <v>522.19000000000005</v>
      </c>
      <c r="H98" s="143">
        <f t="shared" si="14"/>
        <v>36553.300000000003</v>
      </c>
    </row>
    <row r="99" spans="1:10" ht="15.75" customHeight="1">
      <c r="A99" s="144" t="s">
        <v>134</v>
      </c>
      <c r="B99" s="145" t="s">
        <v>117</v>
      </c>
      <c r="C99" s="36">
        <v>10</v>
      </c>
      <c r="D99" s="141"/>
      <c r="E99" s="151"/>
      <c r="F99" s="36">
        <f t="shared" si="15"/>
        <v>10</v>
      </c>
      <c r="G99" s="142">
        <v>504</v>
      </c>
      <c r="H99" s="143">
        <f t="shared" si="14"/>
        <v>5040</v>
      </c>
    </row>
    <row r="100" spans="1:10" ht="15.75" customHeight="1">
      <c r="A100" s="144" t="s">
        <v>135</v>
      </c>
      <c r="B100" s="145" t="s">
        <v>117</v>
      </c>
      <c r="C100" s="36">
        <v>125</v>
      </c>
      <c r="D100" s="141"/>
      <c r="E100" s="15"/>
      <c r="F100" s="36">
        <f t="shared" si="15"/>
        <v>125</v>
      </c>
      <c r="G100" s="142">
        <v>514</v>
      </c>
      <c r="H100" s="143">
        <f t="shared" si="14"/>
        <v>64250</v>
      </c>
    </row>
    <row r="101" spans="1:10" ht="15.75" customHeight="1">
      <c r="A101" s="157" t="s">
        <v>136</v>
      </c>
      <c r="B101" s="145" t="s">
        <v>117</v>
      </c>
      <c r="C101" s="36">
        <v>60</v>
      </c>
      <c r="D101" s="148"/>
      <c r="E101" s="15"/>
      <c r="F101" s="36">
        <f t="shared" si="15"/>
        <v>60</v>
      </c>
      <c r="G101" s="142">
        <v>557</v>
      </c>
      <c r="H101" s="143">
        <f t="shared" si="14"/>
        <v>33420</v>
      </c>
      <c r="J101" s="273"/>
    </row>
    <row r="102" spans="1:10" ht="15.75" customHeight="1">
      <c r="A102" s="157" t="s">
        <v>137</v>
      </c>
      <c r="B102" s="145" t="s">
        <v>117</v>
      </c>
      <c r="C102" s="36">
        <v>40</v>
      </c>
      <c r="D102" s="148"/>
      <c r="E102" s="15"/>
      <c r="F102" s="36">
        <f t="shared" si="15"/>
        <v>40</v>
      </c>
      <c r="G102" s="142">
        <v>524</v>
      </c>
      <c r="H102" s="143">
        <f t="shared" si="14"/>
        <v>20960</v>
      </c>
    </row>
    <row r="103" spans="1:10" ht="15.75" customHeight="1">
      <c r="A103" s="157" t="s">
        <v>138</v>
      </c>
      <c r="B103" s="145" t="s">
        <v>117</v>
      </c>
      <c r="C103" s="36">
        <v>15</v>
      </c>
      <c r="D103" s="148"/>
      <c r="E103" s="15"/>
      <c r="F103" s="36">
        <f t="shared" si="15"/>
        <v>15</v>
      </c>
      <c r="G103" s="142">
        <v>689.75</v>
      </c>
      <c r="H103" s="143">
        <f t="shared" si="14"/>
        <v>10346.25</v>
      </c>
    </row>
    <row r="104" spans="1:10" ht="15.75" customHeight="1">
      <c r="A104" s="157" t="s">
        <v>139</v>
      </c>
      <c r="B104" s="145" t="s">
        <v>117</v>
      </c>
      <c r="C104" s="36">
        <v>200</v>
      </c>
      <c r="D104" s="148"/>
      <c r="E104" s="15">
        <v>25</v>
      </c>
      <c r="F104" s="36">
        <f t="shared" si="15"/>
        <v>175</v>
      </c>
      <c r="G104" s="142">
        <v>629.27</v>
      </c>
      <c r="H104" s="143">
        <f t="shared" si="14"/>
        <v>110122.25</v>
      </c>
    </row>
    <row r="105" spans="1:10" ht="15.75" customHeight="1">
      <c r="A105" s="157" t="s">
        <v>140</v>
      </c>
      <c r="B105" s="145" t="s">
        <v>117</v>
      </c>
      <c r="C105" s="36">
        <v>100</v>
      </c>
      <c r="D105" s="148"/>
      <c r="E105" s="15"/>
      <c r="F105" s="36">
        <f t="shared" si="15"/>
        <v>100</v>
      </c>
      <c r="G105" s="142">
        <v>532.12</v>
      </c>
      <c r="H105" s="143">
        <f t="shared" si="14"/>
        <v>53212</v>
      </c>
    </row>
    <row r="106" spans="1:10" ht="15.75" customHeight="1">
      <c r="A106" s="146" t="s">
        <v>141</v>
      </c>
      <c r="B106" s="145" t="s">
        <v>108</v>
      </c>
      <c r="C106" s="36">
        <v>650</v>
      </c>
      <c r="D106" s="141"/>
      <c r="E106" s="151"/>
      <c r="F106" s="36">
        <f t="shared" si="15"/>
        <v>650</v>
      </c>
      <c r="G106" s="142">
        <v>60</v>
      </c>
      <c r="H106" s="143">
        <f t="shared" si="14"/>
        <v>39000</v>
      </c>
    </row>
    <row r="107" spans="1:10" ht="15.75" customHeight="1">
      <c r="A107" s="144" t="s">
        <v>142</v>
      </c>
      <c r="B107" s="145" t="s">
        <v>143</v>
      </c>
      <c r="C107" s="36">
        <v>25</v>
      </c>
      <c r="D107" s="141"/>
      <c r="E107" s="151"/>
      <c r="F107" s="36">
        <f t="shared" si="15"/>
        <v>25</v>
      </c>
      <c r="G107" s="142">
        <v>84</v>
      </c>
      <c r="H107" s="143">
        <f t="shared" si="14"/>
        <v>2100</v>
      </c>
    </row>
    <row r="108" spans="1:10" ht="15.75" customHeight="1">
      <c r="A108" s="157" t="s">
        <v>144</v>
      </c>
      <c r="B108" s="145" t="s">
        <v>117</v>
      </c>
      <c r="C108" s="36">
        <v>75</v>
      </c>
      <c r="D108" s="148"/>
      <c r="E108" s="15"/>
      <c r="F108" s="36">
        <f t="shared" si="15"/>
        <v>75</v>
      </c>
      <c r="G108" s="142">
        <v>179.24</v>
      </c>
      <c r="H108" s="143">
        <f t="shared" si="14"/>
        <v>13443</v>
      </c>
    </row>
    <row r="109" spans="1:10" ht="15.75" customHeight="1">
      <c r="A109" s="157" t="s">
        <v>145</v>
      </c>
      <c r="B109" s="145" t="s">
        <v>146</v>
      </c>
      <c r="C109" s="36">
        <v>25</v>
      </c>
      <c r="D109" s="148"/>
      <c r="E109" s="15"/>
      <c r="F109" s="36">
        <f t="shared" si="15"/>
        <v>25</v>
      </c>
      <c r="G109" s="142">
        <v>851.5</v>
      </c>
      <c r="H109" s="143">
        <f t="shared" si="14"/>
        <v>21287.5</v>
      </c>
    </row>
    <row r="110" spans="1:10" ht="15.75" customHeight="1">
      <c r="A110" s="157" t="s">
        <v>147</v>
      </c>
      <c r="B110" s="145" t="s">
        <v>148</v>
      </c>
      <c r="C110" s="36">
        <v>0</v>
      </c>
      <c r="D110" s="148"/>
      <c r="E110" s="15"/>
      <c r="F110" s="36">
        <f t="shared" si="15"/>
        <v>0</v>
      </c>
      <c r="G110" s="142">
        <v>152.5</v>
      </c>
      <c r="H110" s="143">
        <f t="shared" si="14"/>
        <v>0</v>
      </c>
    </row>
    <row r="111" spans="1:10" ht="15.75" customHeight="1">
      <c r="A111" s="157" t="s">
        <v>147</v>
      </c>
      <c r="B111" s="145" t="s">
        <v>149</v>
      </c>
      <c r="C111" s="36">
        <v>0</v>
      </c>
      <c r="D111" s="148"/>
      <c r="E111" s="15"/>
      <c r="F111" s="36">
        <f t="shared" si="15"/>
        <v>0</v>
      </c>
      <c r="G111" s="142">
        <v>173</v>
      </c>
      <c r="H111" s="143">
        <f t="shared" si="14"/>
        <v>0</v>
      </c>
    </row>
    <row r="112" spans="1:10" ht="20.25" customHeight="1">
      <c r="A112" s="157" t="s">
        <v>150</v>
      </c>
      <c r="B112" s="145" t="s">
        <v>151</v>
      </c>
      <c r="C112" s="36">
        <v>1250</v>
      </c>
      <c r="D112" s="148"/>
      <c r="E112" s="15"/>
      <c r="F112" s="36">
        <f t="shared" si="15"/>
        <v>1250</v>
      </c>
      <c r="G112" s="142">
        <v>143</v>
      </c>
      <c r="H112" s="143">
        <f t="shared" si="14"/>
        <v>178750</v>
      </c>
      <c r="J112" s="149"/>
    </row>
    <row r="113" spans="1:10" ht="15.75" customHeight="1">
      <c r="A113" s="157" t="s">
        <v>850</v>
      </c>
      <c r="B113" s="145" t="s">
        <v>851</v>
      </c>
      <c r="C113" s="36">
        <v>0</v>
      </c>
      <c r="D113" s="148"/>
      <c r="E113" s="15"/>
      <c r="F113" s="36">
        <f t="shared" si="15"/>
        <v>0</v>
      </c>
      <c r="G113" s="142">
        <v>149</v>
      </c>
      <c r="H113" s="143">
        <f t="shared" ref="H113:H114" si="16">G113*F113</f>
        <v>0</v>
      </c>
    </row>
    <row r="114" spans="1:10" ht="15.75" customHeight="1">
      <c r="A114" s="158" t="s">
        <v>1245</v>
      </c>
      <c r="B114" s="145" t="s">
        <v>1246</v>
      </c>
      <c r="C114" s="36">
        <v>200</v>
      </c>
      <c r="D114" s="148"/>
      <c r="E114" s="15"/>
      <c r="F114" s="36">
        <f t="shared" si="15"/>
        <v>200</v>
      </c>
      <c r="G114" s="142">
        <v>1013.48</v>
      </c>
      <c r="H114" s="143">
        <f t="shared" si="16"/>
        <v>202696</v>
      </c>
    </row>
    <row r="115" spans="1:10" ht="15.75" customHeight="1">
      <c r="A115" s="157" t="s">
        <v>152</v>
      </c>
      <c r="B115" s="145" t="s">
        <v>153</v>
      </c>
      <c r="C115" s="36">
        <v>35.841999999999999</v>
      </c>
      <c r="D115" s="148"/>
      <c r="E115" s="15">
        <v>0.02</v>
      </c>
      <c r="F115" s="36">
        <f t="shared" si="15"/>
        <v>35.821999999999996</v>
      </c>
      <c r="G115" s="142">
        <v>2196.6</v>
      </c>
      <c r="H115" s="143">
        <f t="shared" ref="H115:H118" si="17">F115*G115</f>
        <v>78686.605199999991</v>
      </c>
    </row>
    <row r="116" spans="1:10" ht="15.75" customHeight="1">
      <c r="A116" s="146" t="s">
        <v>154</v>
      </c>
      <c r="B116" s="145" t="s">
        <v>155</v>
      </c>
      <c r="C116" s="36">
        <v>920</v>
      </c>
      <c r="D116" s="141"/>
      <c r="E116" s="151"/>
      <c r="F116" s="36">
        <f t="shared" si="15"/>
        <v>920</v>
      </c>
      <c r="G116" s="142">
        <v>45</v>
      </c>
      <c r="H116" s="143">
        <f t="shared" si="17"/>
        <v>41400</v>
      </c>
    </row>
    <row r="117" spans="1:10" ht="15.75" customHeight="1">
      <c r="A117" s="163" t="s">
        <v>156</v>
      </c>
      <c r="B117" s="164" t="s">
        <v>117</v>
      </c>
      <c r="C117" s="36">
        <v>0</v>
      </c>
      <c r="D117" s="148"/>
      <c r="E117" s="15"/>
      <c r="F117" s="36">
        <f t="shared" si="15"/>
        <v>0</v>
      </c>
      <c r="G117" s="165">
        <v>168.11</v>
      </c>
      <c r="H117" s="143">
        <f t="shared" si="17"/>
        <v>0</v>
      </c>
    </row>
    <row r="118" spans="1:10" ht="15.75" customHeight="1">
      <c r="A118" s="163" t="s">
        <v>1697</v>
      </c>
      <c r="B118" s="164" t="s">
        <v>117</v>
      </c>
      <c r="C118" s="36">
        <v>24.6</v>
      </c>
      <c r="D118" s="148"/>
      <c r="E118" s="15"/>
      <c r="F118" s="36">
        <f t="shared" si="15"/>
        <v>24.6</v>
      </c>
      <c r="G118" s="165">
        <v>129</v>
      </c>
      <c r="H118" s="143">
        <f t="shared" si="17"/>
        <v>3173.4</v>
      </c>
    </row>
    <row r="119" spans="1:10" ht="15.75" customHeight="1">
      <c r="A119" s="163" t="s">
        <v>159</v>
      </c>
      <c r="B119" s="164"/>
      <c r="C119" s="36"/>
      <c r="D119" s="15"/>
      <c r="E119" s="15"/>
      <c r="F119" s="36"/>
      <c r="G119" s="165"/>
      <c r="H119" s="143">
        <f>G119*F119</f>
        <v>0</v>
      </c>
    </row>
    <row r="120" spans="1:10" ht="15.75" customHeight="1">
      <c r="A120" s="167" t="s">
        <v>160</v>
      </c>
      <c r="B120" s="168"/>
      <c r="C120" s="169">
        <f t="shared" ref="C120:F120" si="18">SUM(C74:C119)</f>
        <v>16179.442000000001</v>
      </c>
      <c r="D120" s="170">
        <f t="shared" si="18"/>
        <v>0</v>
      </c>
      <c r="E120" s="170">
        <f t="shared" si="18"/>
        <v>464.02</v>
      </c>
      <c r="F120" s="171">
        <f t="shared" si="18"/>
        <v>15715.422</v>
      </c>
      <c r="G120" s="172"/>
      <c r="H120" s="173">
        <f>SUM(H74:H119)</f>
        <v>2526123.6452079997</v>
      </c>
    </row>
    <row r="121" spans="1:10" ht="15.75" customHeight="1"/>
    <row r="122" spans="1:10" ht="15.75" customHeight="1">
      <c r="A122" s="535" t="s">
        <v>161</v>
      </c>
      <c r="B122" s="536"/>
      <c r="C122" s="536"/>
      <c r="D122" s="536"/>
      <c r="E122" s="536"/>
      <c r="F122" s="536"/>
      <c r="G122" s="536"/>
      <c r="H122" s="536"/>
      <c r="I122" s="1"/>
    </row>
    <row r="123" spans="1:10" ht="15.75" customHeight="1">
      <c r="A123" s="174" t="s">
        <v>162</v>
      </c>
      <c r="B123" s="175" t="s">
        <v>40</v>
      </c>
      <c r="C123" s="176" t="s">
        <v>163</v>
      </c>
      <c r="D123" s="177" t="s">
        <v>42</v>
      </c>
      <c r="E123" s="178" t="s">
        <v>43</v>
      </c>
      <c r="F123" s="176" t="s">
        <v>164</v>
      </c>
      <c r="G123" s="179" t="s">
        <v>96</v>
      </c>
      <c r="H123" s="180" t="s">
        <v>55</v>
      </c>
    </row>
    <row r="124" spans="1:10" ht="15.75" customHeight="1">
      <c r="A124" s="182" t="s">
        <v>165</v>
      </c>
      <c r="B124" s="140" t="s">
        <v>166</v>
      </c>
      <c r="C124" s="183">
        <v>206.95</v>
      </c>
      <c r="D124" s="184"/>
      <c r="E124" s="185"/>
      <c r="F124" s="183">
        <f t="shared" ref="F124:F152" si="19">C124+D124-E124</f>
        <v>206.95</v>
      </c>
      <c r="G124" s="186">
        <v>605</v>
      </c>
      <c r="H124" s="187">
        <f t="shared" ref="H124:H152" si="20">F124*G124</f>
        <v>125204.75</v>
      </c>
      <c r="J124" s="149"/>
    </row>
    <row r="125" spans="1:10" ht="15.75" customHeight="1">
      <c r="A125" s="163" t="s">
        <v>167</v>
      </c>
      <c r="B125" s="145" t="s">
        <v>166</v>
      </c>
      <c r="C125" s="36">
        <v>214.6</v>
      </c>
      <c r="D125" s="148"/>
      <c r="E125" s="15"/>
      <c r="F125" s="183">
        <f t="shared" si="19"/>
        <v>214.6</v>
      </c>
      <c r="G125" s="17">
        <v>605</v>
      </c>
      <c r="H125" s="187">
        <f t="shared" si="20"/>
        <v>129833</v>
      </c>
      <c r="J125" s="149"/>
    </row>
    <row r="126" spans="1:10" ht="15.75" customHeight="1">
      <c r="A126" s="163" t="s">
        <v>168</v>
      </c>
      <c r="B126" s="145" t="s">
        <v>166</v>
      </c>
      <c r="C126" s="36">
        <v>220.32</v>
      </c>
      <c r="D126" s="148"/>
      <c r="E126" s="15"/>
      <c r="F126" s="183">
        <f t="shared" si="19"/>
        <v>220.32</v>
      </c>
      <c r="G126" s="17">
        <v>605</v>
      </c>
      <c r="H126" s="187">
        <f t="shared" si="20"/>
        <v>133293.6</v>
      </c>
      <c r="J126" s="166"/>
    </row>
    <row r="127" spans="1:10" ht="15.75" customHeight="1">
      <c r="A127" s="163" t="s">
        <v>169</v>
      </c>
      <c r="B127" s="145" t="s">
        <v>166</v>
      </c>
      <c r="C127" s="36">
        <v>202.4</v>
      </c>
      <c r="D127" s="148"/>
      <c r="E127" s="15"/>
      <c r="F127" s="183">
        <f t="shared" si="19"/>
        <v>202.4</v>
      </c>
      <c r="G127" s="17">
        <v>605</v>
      </c>
      <c r="H127" s="187">
        <f t="shared" si="20"/>
        <v>122452</v>
      </c>
      <c r="J127" s="149"/>
    </row>
    <row r="128" spans="1:10" ht="15.75" customHeight="1">
      <c r="A128" s="189" t="s">
        <v>170</v>
      </c>
      <c r="B128" s="145" t="s">
        <v>166</v>
      </c>
      <c r="C128" s="183">
        <v>350.47</v>
      </c>
      <c r="D128" s="184"/>
      <c r="E128" s="15"/>
      <c r="F128" s="183">
        <f t="shared" si="19"/>
        <v>350.47</v>
      </c>
      <c r="G128" s="190">
        <v>625</v>
      </c>
      <c r="H128" s="187">
        <f t="shared" si="20"/>
        <v>219043.75000000003</v>
      </c>
    </row>
    <row r="129" spans="1:10" ht="15.75" customHeight="1">
      <c r="A129" s="189" t="s">
        <v>171</v>
      </c>
      <c r="B129" s="145" t="s">
        <v>166</v>
      </c>
      <c r="C129" s="183">
        <v>180.15</v>
      </c>
      <c r="D129" s="184"/>
      <c r="E129" s="15"/>
      <c r="F129" s="183">
        <f t="shared" si="19"/>
        <v>180.15</v>
      </c>
      <c r="G129" s="17">
        <v>692</v>
      </c>
      <c r="H129" s="187">
        <f t="shared" si="20"/>
        <v>124663.8</v>
      </c>
    </row>
    <row r="130" spans="1:10" ht="15.75" customHeight="1">
      <c r="A130" s="189" t="s">
        <v>1698</v>
      </c>
      <c r="B130" s="145" t="s">
        <v>166</v>
      </c>
      <c r="C130" s="36">
        <v>274</v>
      </c>
      <c r="D130" s="184"/>
      <c r="E130" s="15"/>
      <c r="F130" s="183">
        <f t="shared" si="19"/>
        <v>274</v>
      </c>
      <c r="G130" s="17">
        <v>682</v>
      </c>
      <c r="H130" s="187">
        <f t="shared" si="20"/>
        <v>186868</v>
      </c>
    </row>
    <row r="131" spans="1:10" ht="15.75" customHeight="1">
      <c r="A131" s="189" t="s">
        <v>173</v>
      </c>
      <c r="B131" s="145" t="s">
        <v>166</v>
      </c>
      <c r="C131" s="183">
        <v>0</v>
      </c>
      <c r="D131" s="184"/>
      <c r="E131" s="15"/>
      <c r="F131" s="183">
        <f t="shared" si="19"/>
        <v>0</v>
      </c>
      <c r="G131" s="17">
        <v>414</v>
      </c>
      <c r="H131" s="187">
        <f t="shared" si="20"/>
        <v>0</v>
      </c>
    </row>
    <row r="132" spans="1:10" ht="15.75" customHeight="1">
      <c r="A132" s="191" t="s">
        <v>174</v>
      </c>
      <c r="B132" s="192" t="s">
        <v>175</v>
      </c>
      <c r="C132" s="36">
        <v>17245</v>
      </c>
      <c r="D132" s="148"/>
      <c r="E132" s="15"/>
      <c r="F132" s="183">
        <f t="shared" si="19"/>
        <v>17245</v>
      </c>
      <c r="G132" s="17">
        <v>17.399999999999999</v>
      </c>
      <c r="H132" s="187">
        <f t="shared" si="20"/>
        <v>300063</v>
      </c>
      <c r="J132" s="181"/>
    </row>
    <row r="133" spans="1:10" ht="15.75" customHeight="1">
      <c r="A133" s="163" t="s">
        <v>176</v>
      </c>
      <c r="B133" s="15" t="s">
        <v>177</v>
      </c>
      <c r="C133" s="36">
        <v>0</v>
      </c>
      <c r="D133" s="148"/>
      <c r="E133" s="15"/>
      <c r="F133" s="183">
        <f t="shared" si="19"/>
        <v>0</v>
      </c>
      <c r="G133" s="17">
        <v>3.86</v>
      </c>
      <c r="H133" s="187">
        <f t="shared" si="20"/>
        <v>0</v>
      </c>
      <c r="J133" s="188"/>
    </row>
    <row r="134" spans="1:10" ht="15.75" customHeight="1">
      <c r="A134" s="163" t="s">
        <v>178</v>
      </c>
      <c r="B134" s="145" t="s">
        <v>179</v>
      </c>
      <c r="C134" s="36">
        <v>66</v>
      </c>
      <c r="D134" s="148"/>
      <c r="E134" s="15"/>
      <c r="F134" s="183">
        <f t="shared" si="19"/>
        <v>66</v>
      </c>
      <c r="G134" s="17">
        <v>432.82</v>
      </c>
      <c r="H134" s="187">
        <f t="shared" si="20"/>
        <v>28566.12</v>
      </c>
      <c r="J134" s="188"/>
    </row>
    <row r="135" spans="1:10" ht="15.75" customHeight="1">
      <c r="A135" s="163" t="s">
        <v>180</v>
      </c>
      <c r="B135" s="145" t="s">
        <v>179</v>
      </c>
      <c r="C135" s="36">
        <v>0</v>
      </c>
      <c r="D135" s="148"/>
      <c r="E135" s="15"/>
      <c r="F135" s="183">
        <f t="shared" si="19"/>
        <v>0</v>
      </c>
      <c r="G135" s="17">
        <v>4</v>
      </c>
      <c r="H135" s="187">
        <f t="shared" si="20"/>
        <v>0</v>
      </c>
      <c r="J135" s="188"/>
    </row>
    <row r="136" spans="1:10" ht="15.75" customHeight="1">
      <c r="A136" s="146" t="s">
        <v>181</v>
      </c>
      <c r="B136" s="145" t="s">
        <v>179</v>
      </c>
      <c r="C136" s="36">
        <v>1077</v>
      </c>
      <c r="D136" s="148"/>
      <c r="E136" s="15"/>
      <c r="F136" s="183">
        <f t="shared" si="19"/>
        <v>1077</v>
      </c>
      <c r="G136" s="17">
        <v>2.9</v>
      </c>
      <c r="H136" s="187">
        <f t="shared" si="20"/>
        <v>3123.2999999999997</v>
      </c>
      <c r="J136" s="188"/>
    </row>
    <row r="137" spans="1:10" ht="15.75" customHeight="1">
      <c r="A137" s="146" t="s">
        <v>182</v>
      </c>
      <c r="B137" s="145" t="s">
        <v>179</v>
      </c>
      <c r="C137" s="36">
        <v>0</v>
      </c>
      <c r="D137" s="148"/>
      <c r="E137" s="15"/>
      <c r="F137" s="183">
        <f t="shared" si="19"/>
        <v>0</v>
      </c>
      <c r="G137" s="17">
        <v>499.4</v>
      </c>
      <c r="H137" s="187">
        <f t="shared" si="20"/>
        <v>0</v>
      </c>
      <c r="J137" s="149"/>
    </row>
    <row r="138" spans="1:10" ht="15.75" customHeight="1">
      <c r="A138" s="191" t="s">
        <v>183</v>
      </c>
      <c r="B138" s="193" t="s">
        <v>184</v>
      </c>
      <c r="C138" s="194">
        <v>2800</v>
      </c>
      <c r="D138" s="195"/>
      <c r="E138" s="196"/>
      <c r="F138" s="183">
        <f t="shared" si="19"/>
        <v>2800</v>
      </c>
      <c r="G138" s="197">
        <v>24.995999999999999</v>
      </c>
      <c r="H138" s="187">
        <f t="shared" si="20"/>
        <v>69988.800000000003</v>
      </c>
      <c r="J138" s="149"/>
    </row>
    <row r="139" spans="1:10" ht="15.75" customHeight="1">
      <c r="A139" s="146" t="s">
        <v>185</v>
      </c>
      <c r="B139" s="145" t="s">
        <v>184</v>
      </c>
      <c r="C139" s="36">
        <v>0</v>
      </c>
      <c r="D139" s="148">
        <v>8704</v>
      </c>
      <c r="E139" s="15"/>
      <c r="F139" s="183">
        <f t="shared" si="19"/>
        <v>8704</v>
      </c>
      <c r="G139" s="17">
        <v>22.37</v>
      </c>
      <c r="H139" s="187">
        <f t="shared" si="20"/>
        <v>194708.48000000001</v>
      </c>
      <c r="J139" s="274"/>
    </row>
    <row r="140" spans="1:10" ht="15.75" customHeight="1">
      <c r="A140" s="146" t="s">
        <v>186</v>
      </c>
      <c r="B140" s="145" t="s">
        <v>184</v>
      </c>
      <c r="C140" s="36">
        <v>12000</v>
      </c>
      <c r="D140" s="148"/>
      <c r="E140" s="15">
        <v>2000</v>
      </c>
      <c r="F140" s="183">
        <f t="shared" si="19"/>
        <v>10000</v>
      </c>
      <c r="G140" s="17">
        <v>13.788</v>
      </c>
      <c r="H140" s="187">
        <f t="shared" si="20"/>
        <v>137880</v>
      </c>
      <c r="J140" s="274"/>
    </row>
    <row r="141" spans="1:10" ht="15.75" customHeight="1">
      <c r="A141" s="146" t="s">
        <v>187</v>
      </c>
      <c r="B141" s="145" t="s">
        <v>184</v>
      </c>
      <c r="C141" s="36">
        <v>0</v>
      </c>
      <c r="D141" s="148">
        <v>2800</v>
      </c>
      <c r="E141" s="15"/>
      <c r="F141" s="183">
        <f t="shared" si="19"/>
        <v>2800</v>
      </c>
      <c r="G141" s="17">
        <v>24.744</v>
      </c>
      <c r="H141" s="187">
        <f t="shared" si="20"/>
        <v>69283.199999999997</v>
      </c>
      <c r="J141" s="274"/>
    </row>
    <row r="142" spans="1:10" ht="15.75" customHeight="1">
      <c r="A142" s="199" t="s">
        <v>189</v>
      </c>
      <c r="B142" s="185" t="s">
        <v>190</v>
      </c>
      <c r="C142" s="183">
        <v>1280</v>
      </c>
      <c r="D142" s="184"/>
      <c r="E142" s="185"/>
      <c r="F142" s="183">
        <f t="shared" si="19"/>
        <v>1280</v>
      </c>
      <c r="G142" s="186">
        <v>33</v>
      </c>
      <c r="H142" s="187">
        <f t="shared" si="20"/>
        <v>42240</v>
      </c>
      <c r="J142" s="188"/>
    </row>
    <row r="143" spans="1:10" ht="15.75" customHeight="1">
      <c r="A143" s="200" t="s">
        <v>191</v>
      </c>
      <c r="B143" s="145" t="s">
        <v>192</v>
      </c>
      <c r="C143" s="36">
        <v>185.69999999999996</v>
      </c>
      <c r="D143" s="148"/>
      <c r="E143" s="15"/>
      <c r="F143" s="183">
        <f t="shared" si="19"/>
        <v>185.69999999999996</v>
      </c>
      <c r="G143" s="17">
        <v>715</v>
      </c>
      <c r="H143" s="187">
        <f t="shared" si="20"/>
        <v>132775.49999999997</v>
      </c>
      <c r="J143" s="188"/>
    </row>
    <row r="144" spans="1:10" ht="15.75" customHeight="1">
      <c r="A144" s="200" t="s">
        <v>193</v>
      </c>
      <c r="B144" s="145" t="s">
        <v>192</v>
      </c>
      <c r="C144" s="36">
        <v>239.05999999999997</v>
      </c>
      <c r="D144" s="148"/>
      <c r="E144" s="15"/>
      <c r="F144" s="183">
        <f t="shared" si="19"/>
        <v>239.05999999999997</v>
      </c>
      <c r="G144" s="17">
        <v>850</v>
      </c>
      <c r="H144" s="187">
        <f t="shared" si="20"/>
        <v>203200.99999999997</v>
      </c>
      <c r="J144" s="188"/>
    </row>
    <row r="145" spans="1:10" ht="15.75" customHeight="1">
      <c r="A145" s="200" t="s">
        <v>194</v>
      </c>
      <c r="B145" s="145" t="s">
        <v>192</v>
      </c>
      <c r="C145" s="36">
        <v>200.3</v>
      </c>
      <c r="D145" s="148"/>
      <c r="E145" s="15"/>
      <c r="F145" s="183">
        <f t="shared" si="19"/>
        <v>200.3</v>
      </c>
      <c r="G145" s="17">
        <v>850</v>
      </c>
      <c r="H145" s="187">
        <f t="shared" si="20"/>
        <v>170255</v>
      </c>
      <c r="J145" s="188"/>
    </row>
    <row r="146" spans="1:10" ht="15.75" customHeight="1">
      <c r="A146" s="146" t="s">
        <v>195</v>
      </c>
      <c r="B146" s="145" t="s">
        <v>192</v>
      </c>
      <c r="C146" s="36">
        <v>161.94</v>
      </c>
      <c r="D146" s="148"/>
      <c r="E146" s="15"/>
      <c r="F146" s="183">
        <f t="shared" si="19"/>
        <v>161.94</v>
      </c>
      <c r="G146" s="17">
        <v>741</v>
      </c>
      <c r="H146" s="187">
        <f t="shared" si="20"/>
        <v>119997.54</v>
      </c>
      <c r="J146" s="188"/>
    </row>
    <row r="147" spans="1:10" ht="15.75" customHeight="1">
      <c r="A147" s="146" t="s">
        <v>196</v>
      </c>
      <c r="B147" s="145" t="s">
        <v>197</v>
      </c>
      <c r="C147" s="36">
        <v>42.350000000000023</v>
      </c>
      <c r="D147" s="148"/>
      <c r="E147" s="15"/>
      <c r="F147" s="183">
        <f t="shared" si="19"/>
        <v>42.350000000000023</v>
      </c>
      <c r="G147" s="17">
        <v>240</v>
      </c>
      <c r="H147" s="187">
        <f t="shared" si="20"/>
        <v>10164.000000000005</v>
      </c>
      <c r="J147" s="188"/>
    </row>
    <row r="148" spans="1:10" ht="15.75" customHeight="1">
      <c r="A148" s="146" t="s">
        <v>1585</v>
      </c>
      <c r="B148" s="145" t="s">
        <v>197</v>
      </c>
      <c r="C148" s="36">
        <v>545.4</v>
      </c>
      <c r="D148" s="148"/>
      <c r="E148" s="15"/>
      <c r="F148" s="183">
        <f t="shared" si="19"/>
        <v>545.4</v>
      </c>
      <c r="G148" s="17">
        <v>680</v>
      </c>
      <c r="H148" s="187">
        <f t="shared" si="20"/>
        <v>370872</v>
      </c>
      <c r="J148" s="188"/>
    </row>
    <row r="149" spans="1:10" ht="15.75" customHeight="1">
      <c r="A149" s="146" t="s">
        <v>1586</v>
      </c>
      <c r="B149" s="145" t="s">
        <v>197</v>
      </c>
      <c r="C149" s="36">
        <v>536.70000000000005</v>
      </c>
      <c r="D149" s="148"/>
      <c r="E149" s="15"/>
      <c r="F149" s="183">
        <f t="shared" si="19"/>
        <v>536.70000000000005</v>
      </c>
      <c r="G149" s="17">
        <v>680</v>
      </c>
      <c r="H149" s="187">
        <f t="shared" si="20"/>
        <v>364956.00000000006</v>
      </c>
      <c r="J149" s="188"/>
    </row>
    <row r="150" spans="1:10" ht="15.75" customHeight="1">
      <c r="A150" s="146" t="s">
        <v>198</v>
      </c>
      <c r="B150" s="145" t="s">
        <v>197</v>
      </c>
      <c r="C150" s="36">
        <v>139.20000000000002</v>
      </c>
      <c r="D150" s="148"/>
      <c r="E150" s="15"/>
      <c r="F150" s="183">
        <f t="shared" si="19"/>
        <v>139.20000000000002</v>
      </c>
      <c r="G150" s="17">
        <v>280</v>
      </c>
      <c r="H150" s="187">
        <f t="shared" si="20"/>
        <v>38976.000000000007</v>
      </c>
      <c r="J150" s="188"/>
    </row>
    <row r="151" spans="1:10" ht="15.75" customHeight="1">
      <c r="A151" s="146" t="s">
        <v>199</v>
      </c>
      <c r="B151" s="15" t="s">
        <v>200</v>
      </c>
      <c r="C151" s="36">
        <v>29400</v>
      </c>
      <c r="D151" s="148"/>
      <c r="E151" s="15"/>
      <c r="F151" s="183">
        <f t="shared" si="19"/>
        <v>29400</v>
      </c>
      <c r="G151" s="17">
        <v>5.3</v>
      </c>
      <c r="H151" s="187">
        <f t="shared" si="20"/>
        <v>155820</v>
      </c>
      <c r="J151" s="188"/>
    </row>
    <row r="152" spans="1:10" ht="15.75" customHeight="1">
      <c r="A152" s="200" t="s">
        <v>201</v>
      </c>
      <c r="B152" s="145" t="s">
        <v>202</v>
      </c>
      <c r="C152" s="36">
        <v>0</v>
      </c>
      <c r="D152" s="148"/>
      <c r="E152" s="15"/>
      <c r="F152" s="183">
        <f t="shared" si="19"/>
        <v>0</v>
      </c>
      <c r="G152" s="17">
        <v>5</v>
      </c>
      <c r="H152" s="187">
        <f t="shared" si="20"/>
        <v>0</v>
      </c>
      <c r="J152" s="188"/>
    </row>
    <row r="153" spans="1:10" ht="15.75" customHeight="1">
      <c r="A153" s="275" t="s">
        <v>203</v>
      </c>
      <c r="B153" s="276"/>
      <c r="C153" s="169">
        <f t="shared" ref="C153:F153" si="21">SUM(C124:C152)</f>
        <v>67567.539999999994</v>
      </c>
      <c r="D153" s="277">
        <f t="shared" si="21"/>
        <v>11504</v>
      </c>
      <c r="E153" s="277">
        <f t="shared" si="21"/>
        <v>2000</v>
      </c>
      <c r="F153" s="169">
        <f t="shared" si="21"/>
        <v>77071.539999999994</v>
      </c>
      <c r="G153" s="276"/>
      <c r="H153" s="278">
        <f>SUM(H124:H152)</f>
        <v>3454228.84</v>
      </c>
      <c r="J153" s="188"/>
    </row>
    <row r="154" spans="1:10" ht="15.75" customHeight="1">
      <c r="J154" s="188"/>
    </row>
    <row r="155" spans="1:10" ht="15.75" customHeight="1">
      <c r="A155" s="279"/>
      <c r="B155" s="280"/>
      <c r="C155" s="279"/>
      <c r="D155" s="279"/>
      <c r="E155" s="279"/>
      <c r="F155" s="279"/>
      <c r="G155" s="279"/>
      <c r="H155" s="279"/>
      <c r="J155" s="281" t="s">
        <v>390</v>
      </c>
    </row>
    <row r="156" spans="1:10" ht="15.75" customHeight="1">
      <c r="A156" s="282" t="s">
        <v>209</v>
      </c>
      <c r="B156" s="283" t="s">
        <v>211</v>
      </c>
      <c r="C156" s="283" t="s">
        <v>391</v>
      </c>
      <c r="D156" s="284" t="s">
        <v>392</v>
      </c>
      <c r="E156" s="285" t="s">
        <v>393</v>
      </c>
      <c r="F156" s="286" t="s">
        <v>212</v>
      </c>
      <c r="G156" s="287" t="s">
        <v>214</v>
      </c>
      <c r="H156" s="283" t="s">
        <v>55</v>
      </c>
      <c r="J156" s="188">
        <f>SUM(H157:H170)</f>
        <v>31223.500000000004</v>
      </c>
    </row>
    <row r="157" spans="1:10" ht="15.75" customHeight="1">
      <c r="A157" s="288" t="s">
        <v>215</v>
      </c>
      <c r="B157" s="15" t="s">
        <v>216</v>
      </c>
      <c r="C157" s="36">
        <v>35.9</v>
      </c>
      <c r="D157" s="317"/>
      <c r="E157" s="318">
        <f t="shared" ref="E157:E170" si="22">C157+D157</f>
        <v>35.9</v>
      </c>
      <c r="F157" s="15"/>
      <c r="G157" s="15">
        <v>77</v>
      </c>
      <c r="H157" s="15">
        <f t="shared" ref="H157:H169" si="23">E157*G157</f>
        <v>2764.2999999999997</v>
      </c>
      <c r="J157" s="24"/>
    </row>
    <row r="158" spans="1:10" ht="15.75" customHeight="1">
      <c r="A158" s="288" t="s">
        <v>218</v>
      </c>
      <c r="B158" s="15" t="s">
        <v>216</v>
      </c>
      <c r="C158" s="36">
        <v>0</v>
      </c>
      <c r="D158" s="317"/>
      <c r="E158" s="318">
        <f t="shared" si="22"/>
        <v>0</v>
      </c>
      <c r="F158" s="15"/>
      <c r="G158" s="15">
        <v>128</v>
      </c>
      <c r="H158" s="15">
        <f t="shared" si="23"/>
        <v>0</v>
      </c>
      <c r="J158" s="188"/>
    </row>
    <row r="159" spans="1:10" ht="15.75" customHeight="1">
      <c r="A159" s="288" t="s">
        <v>219</v>
      </c>
      <c r="B159" s="15" t="s">
        <v>220</v>
      </c>
      <c r="C159" s="36">
        <v>11.100000000000001</v>
      </c>
      <c r="D159" s="317">
        <v>2</v>
      </c>
      <c r="E159" s="318">
        <f t="shared" si="22"/>
        <v>13.100000000000001</v>
      </c>
      <c r="F159" s="291"/>
      <c r="G159" s="15">
        <v>77</v>
      </c>
      <c r="H159" s="15">
        <f t="shared" si="23"/>
        <v>1008.7000000000002</v>
      </c>
      <c r="J159" s="188"/>
    </row>
    <row r="160" spans="1:10" ht="15.75" customHeight="1">
      <c r="A160" s="288" t="s">
        <v>221</v>
      </c>
      <c r="B160" s="15" t="s">
        <v>220</v>
      </c>
      <c r="C160" s="36">
        <v>22.400000000000002</v>
      </c>
      <c r="D160" s="317">
        <v>2.7</v>
      </c>
      <c r="E160" s="318">
        <f t="shared" si="22"/>
        <v>25.1</v>
      </c>
      <c r="F160" s="15"/>
      <c r="G160" s="15">
        <v>102</v>
      </c>
      <c r="H160" s="15">
        <f t="shared" si="23"/>
        <v>2560.2000000000003</v>
      </c>
      <c r="J160" s="24"/>
    </row>
    <row r="161" spans="1:25" ht="15.75" customHeight="1">
      <c r="A161" s="288" t="s">
        <v>222</v>
      </c>
      <c r="B161" s="15" t="s">
        <v>220</v>
      </c>
      <c r="C161" s="36">
        <v>19.8</v>
      </c>
      <c r="D161" s="317">
        <v>4.3</v>
      </c>
      <c r="E161" s="318">
        <f t="shared" si="22"/>
        <v>24.1</v>
      </c>
      <c r="F161" s="15"/>
      <c r="G161" s="15">
        <v>77</v>
      </c>
      <c r="H161" s="15">
        <f t="shared" si="23"/>
        <v>1855.7</v>
      </c>
      <c r="J161" s="188"/>
    </row>
    <row r="162" spans="1:25" ht="15.75" customHeight="1">
      <c r="A162" s="288" t="s">
        <v>223</v>
      </c>
      <c r="B162" s="15" t="s">
        <v>224</v>
      </c>
      <c r="C162" s="36">
        <v>8.6999999999999993</v>
      </c>
      <c r="D162" s="317"/>
      <c r="E162" s="318">
        <f t="shared" si="22"/>
        <v>8.6999999999999993</v>
      </c>
      <c r="F162" s="15"/>
      <c r="G162" s="15">
        <v>196</v>
      </c>
      <c r="H162" s="15">
        <f t="shared" si="23"/>
        <v>1705.1999999999998</v>
      </c>
      <c r="J162" s="134"/>
    </row>
    <row r="163" spans="1:25" ht="15.75" customHeight="1">
      <c r="A163" s="288" t="s">
        <v>225</v>
      </c>
      <c r="B163" s="15" t="s">
        <v>224</v>
      </c>
      <c r="C163" s="36">
        <v>46.400000000000006</v>
      </c>
      <c r="D163" s="317">
        <v>4.9000000000000004</v>
      </c>
      <c r="E163" s="318">
        <f t="shared" si="22"/>
        <v>51.300000000000004</v>
      </c>
      <c r="F163" s="291"/>
      <c r="G163" s="15">
        <v>140</v>
      </c>
      <c r="H163" s="15">
        <f t="shared" si="23"/>
        <v>7182.0000000000009</v>
      </c>
      <c r="I163" s="265"/>
      <c r="J163" s="265"/>
      <c r="K163" s="265"/>
      <c r="L163" s="265"/>
      <c r="M163" s="265"/>
      <c r="N163" s="265"/>
      <c r="O163" s="265"/>
    </row>
    <row r="164" spans="1:25" ht="15.75" customHeight="1">
      <c r="A164" s="288" t="s">
        <v>226</v>
      </c>
      <c r="B164" s="15" t="s">
        <v>227</v>
      </c>
      <c r="C164" s="36">
        <v>0</v>
      </c>
      <c r="D164" s="317">
        <v>2.2999999999999998</v>
      </c>
      <c r="E164" s="318">
        <f t="shared" si="22"/>
        <v>2.2999999999999998</v>
      </c>
      <c r="F164" s="291"/>
      <c r="G164" s="15">
        <v>128</v>
      </c>
      <c r="H164" s="15">
        <f t="shared" si="23"/>
        <v>294.39999999999998</v>
      </c>
      <c r="I164" s="265"/>
      <c r="J164" s="265"/>
      <c r="K164" s="265"/>
      <c r="L164" s="265"/>
      <c r="M164" s="265"/>
      <c r="N164" s="265"/>
      <c r="O164" s="265"/>
    </row>
    <row r="165" spans="1:25" ht="15.75" customHeight="1">
      <c r="A165" s="288" t="s">
        <v>228</v>
      </c>
      <c r="B165" s="15" t="s">
        <v>229</v>
      </c>
      <c r="C165" s="36">
        <v>0</v>
      </c>
      <c r="D165" s="317"/>
      <c r="E165" s="318">
        <f t="shared" si="22"/>
        <v>0</v>
      </c>
      <c r="F165" s="291"/>
      <c r="G165" s="15">
        <v>196</v>
      </c>
      <c r="H165" s="15">
        <f t="shared" si="23"/>
        <v>0</v>
      </c>
      <c r="I165" s="292"/>
      <c r="J165" s="265"/>
      <c r="K165" s="265"/>
      <c r="L165" s="265"/>
      <c r="M165" s="265"/>
      <c r="N165" s="265"/>
      <c r="O165" s="265"/>
    </row>
    <row r="166" spans="1:25" ht="15.75" customHeight="1">
      <c r="A166" s="288" t="s">
        <v>230</v>
      </c>
      <c r="B166" s="15" t="s">
        <v>229</v>
      </c>
      <c r="C166" s="36">
        <v>16.7</v>
      </c>
      <c r="D166" s="317">
        <v>9.8000000000000007</v>
      </c>
      <c r="E166" s="318">
        <f t="shared" si="22"/>
        <v>26.5</v>
      </c>
      <c r="F166" s="291"/>
      <c r="G166" s="15">
        <v>128</v>
      </c>
      <c r="H166" s="15">
        <f t="shared" si="23"/>
        <v>3392</v>
      </c>
      <c r="I166" s="293"/>
      <c r="J166" s="265"/>
      <c r="K166" s="265"/>
      <c r="L166" s="265"/>
      <c r="M166" s="265"/>
      <c r="N166" s="265"/>
      <c r="O166" s="265"/>
    </row>
    <row r="167" spans="1:25" ht="15.75" customHeight="1">
      <c r="A167" s="288" t="s">
        <v>231</v>
      </c>
      <c r="B167" s="15" t="s">
        <v>224</v>
      </c>
      <c r="C167" s="36">
        <v>4</v>
      </c>
      <c r="D167" s="317">
        <v>12.3</v>
      </c>
      <c r="E167" s="318">
        <f t="shared" si="22"/>
        <v>16.3</v>
      </c>
      <c r="F167" s="291"/>
      <c r="G167" s="15">
        <v>140</v>
      </c>
      <c r="H167" s="15">
        <f t="shared" si="23"/>
        <v>2282</v>
      </c>
      <c r="I167" s="293"/>
      <c r="J167" s="265"/>
      <c r="K167" s="265"/>
      <c r="L167" s="265"/>
      <c r="M167" s="265"/>
      <c r="N167" s="265"/>
      <c r="O167" s="265"/>
    </row>
    <row r="168" spans="1:25" ht="15.75" customHeight="1">
      <c r="A168" s="294" t="s">
        <v>232</v>
      </c>
      <c r="B168" s="145" t="s">
        <v>233</v>
      </c>
      <c r="C168" s="36">
        <v>46.300000000000004</v>
      </c>
      <c r="D168" s="317">
        <v>3.5</v>
      </c>
      <c r="E168" s="318">
        <f t="shared" si="22"/>
        <v>49.800000000000004</v>
      </c>
      <c r="F168" s="295"/>
      <c r="G168" s="15">
        <v>140</v>
      </c>
      <c r="H168" s="15">
        <f t="shared" si="23"/>
        <v>6972.0000000000009</v>
      </c>
      <c r="I168" s="1"/>
      <c r="J168" s="265"/>
      <c r="K168" s="265"/>
      <c r="L168" s="265"/>
      <c r="M168" s="265"/>
      <c r="N168" s="265"/>
      <c r="O168" s="265"/>
    </row>
    <row r="169" spans="1:25" ht="15.75" customHeight="1">
      <c r="A169" s="294" t="s">
        <v>173</v>
      </c>
      <c r="B169" s="296" t="s">
        <v>234</v>
      </c>
      <c r="C169" s="36">
        <v>0</v>
      </c>
      <c r="D169" s="317">
        <v>2.5499999999999998</v>
      </c>
      <c r="E169" s="318">
        <f t="shared" si="22"/>
        <v>2.5499999999999998</v>
      </c>
      <c r="F169" s="297"/>
      <c r="G169" s="15">
        <v>280</v>
      </c>
      <c r="H169" s="15">
        <f t="shared" si="23"/>
        <v>714</v>
      </c>
      <c r="I169" s="1"/>
      <c r="J169" s="265"/>
      <c r="K169" s="265"/>
      <c r="L169" s="265"/>
      <c r="M169" s="265"/>
      <c r="N169" s="265"/>
      <c r="O169" s="265"/>
    </row>
    <row r="170" spans="1:25" ht="15.75" customHeight="1">
      <c r="A170" s="294" t="s">
        <v>450</v>
      </c>
      <c r="B170" s="296" t="s">
        <v>234</v>
      </c>
      <c r="C170" s="36">
        <v>0</v>
      </c>
      <c r="D170" s="317">
        <v>1.7</v>
      </c>
      <c r="E170" s="318">
        <f t="shared" si="22"/>
        <v>1.7</v>
      </c>
      <c r="F170" s="297"/>
      <c r="G170" s="15">
        <v>290</v>
      </c>
      <c r="H170" s="15">
        <f>G170*E170</f>
        <v>493</v>
      </c>
      <c r="I170" s="1"/>
      <c r="J170" s="265"/>
      <c r="K170" s="265"/>
      <c r="L170" s="265"/>
      <c r="M170" s="265"/>
      <c r="N170" s="265"/>
      <c r="O170" s="265"/>
    </row>
    <row r="171" spans="1:25" ht="15.75" customHeight="1">
      <c r="I171" s="265"/>
      <c r="J171" s="265"/>
      <c r="K171" s="265"/>
      <c r="L171" s="265"/>
      <c r="M171" s="265"/>
      <c r="N171" s="265"/>
      <c r="O171" s="265"/>
    </row>
    <row r="172" spans="1:25" ht="3.75" customHeight="1">
      <c r="I172" s="265"/>
      <c r="J172" s="265"/>
      <c r="K172" s="265"/>
      <c r="L172" s="265"/>
      <c r="M172" s="265"/>
      <c r="N172" s="265"/>
      <c r="O172" s="265"/>
    </row>
    <row r="173" spans="1:25" ht="15.75" customHeight="1">
      <c r="A173" s="537" t="s">
        <v>676</v>
      </c>
      <c r="B173" s="538" t="s">
        <v>677</v>
      </c>
      <c r="C173" s="539" t="s">
        <v>43</v>
      </c>
      <c r="D173" s="540" t="s">
        <v>678</v>
      </c>
      <c r="E173" s="537" t="s">
        <v>679</v>
      </c>
      <c r="F173" s="319"/>
      <c r="G173" s="319"/>
      <c r="H173" s="319"/>
      <c r="I173" s="319"/>
      <c r="J173" s="319"/>
      <c r="K173" s="319"/>
      <c r="L173" s="319"/>
      <c r="M173" s="319"/>
      <c r="N173" s="319"/>
      <c r="O173" s="319"/>
      <c r="P173" s="319"/>
      <c r="Q173" s="319"/>
      <c r="R173" s="319"/>
      <c r="S173" s="319"/>
      <c r="T173" s="319"/>
      <c r="U173" s="319"/>
      <c r="V173" s="319"/>
      <c r="W173" s="319"/>
      <c r="X173" s="319"/>
      <c r="Y173" s="319"/>
    </row>
    <row r="174" spans="1:25" ht="27" customHeight="1">
      <c r="A174" s="531"/>
      <c r="B174" s="531"/>
      <c r="C174" s="531"/>
      <c r="D174" s="531"/>
      <c r="E174" s="531"/>
      <c r="F174" s="320"/>
      <c r="G174" s="319"/>
      <c r="H174" s="319"/>
      <c r="I174" s="319"/>
      <c r="J174" s="319"/>
      <c r="K174" s="319"/>
      <c r="L174" s="319"/>
      <c r="M174" s="319"/>
      <c r="N174" s="319"/>
      <c r="O174" s="319"/>
      <c r="P174" s="319"/>
      <c r="Q174" s="319"/>
      <c r="R174" s="319"/>
      <c r="S174" s="319"/>
      <c r="T174" s="319"/>
      <c r="U174" s="319"/>
      <c r="V174" s="319"/>
      <c r="W174" s="319"/>
      <c r="X174" s="319"/>
      <c r="Y174" s="319"/>
    </row>
    <row r="175" spans="1:25" ht="15.75" customHeight="1">
      <c r="A175" s="321">
        <v>66669</v>
      </c>
      <c r="B175" s="321">
        <v>66669</v>
      </c>
      <c r="C175" s="322">
        <f>B175-A175</f>
        <v>0</v>
      </c>
      <c r="D175" s="322">
        <v>10.79</v>
      </c>
      <c r="E175" s="323">
        <f>D175*C175</f>
        <v>0</v>
      </c>
      <c r="F175" s="319"/>
      <c r="G175" s="319"/>
      <c r="H175" s="319"/>
      <c r="I175" s="319"/>
      <c r="J175" s="319"/>
      <c r="K175" s="319"/>
      <c r="L175" s="319"/>
      <c r="M175" s="319"/>
      <c r="N175" s="319"/>
      <c r="O175" s="319"/>
      <c r="P175" s="319"/>
      <c r="Q175" s="319"/>
      <c r="R175" s="319"/>
      <c r="S175" s="319"/>
      <c r="T175" s="319"/>
      <c r="U175" s="319"/>
      <c r="V175" s="319"/>
      <c r="W175" s="319"/>
      <c r="X175" s="319"/>
      <c r="Y175" s="319"/>
    </row>
    <row r="176" spans="1:25" ht="15.75" customHeight="1">
      <c r="A176" s="541"/>
      <c r="B176" s="542"/>
      <c r="C176" s="542"/>
      <c r="D176" s="543"/>
      <c r="E176" s="319"/>
      <c r="F176" s="319"/>
      <c r="G176" s="319"/>
      <c r="H176" s="319"/>
      <c r="I176" s="319"/>
      <c r="J176" s="319"/>
      <c r="K176" s="319"/>
      <c r="L176" s="319"/>
      <c r="M176" s="319"/>
      <c r="N176" s="319"/>
      <c r="O176" s="319"/>
      <c r="P176" s="319"/>
      <c r="Q176" s="319"/>
      <c r="R176" s="319"/>
      <c r="S176" s="319"/>
      <c r="T176" s="319"/>
      <c r="U176" s="319"/>
      <c r="V176" s="319"/>
      <c r="W176" s="319"/>
      <c r="X176" s="319"/>
      <c r="Y176" s="319"/>
    </row>
    <row r="177" spans="1:25" ht="15.75" customHeight="1">
      <c r="A177" s="537" t="s">
        <v>680</v>
      </c>
      <c r="B177" s="537" t="s">
        <v>681</v>
      </c>
      <c r="C177" s="540" t="s">
        <v>43</v>
      </c>
      <c r="D177" s="540" t="s">
        <v>682</v>
      </c>
      <c r="E177" s="537" t="s">
        <v>679</v>
      </c>
      <c r="F177" s="319"/>
      <c r="G177" s="319"/>
      <c r="H177" s="319"/>
      <c r="I177" s="319"/>
      <c r="J177" s="319"/>
      <c r="K177" s="319"/>
      <c r="L177" s="319"/>
      <c r="M177" s="319"/>
      <c r="N177" s="319"/>
      <c r="O177" s="319"/>
      <c r="P177" s="319"/>
      <c r="Q177" s="319"/>
      <c r="R177" s="319"/>
      <c r="S177" s="319"/>
      <c r="T177" s="319"/>
      <c r="U177" s="319"/>
      <c r="V177" s="319"/>
      <c r="W177" s="319"/>
      <c r="X177" s="319"/>
      <c r="Y177" s="319"/>
    </row>
    <row r="178" spans="1:25" ht="28.5" customHeight="1">
      <c r="A178" s="531"/>
      <c r="B178" s="531"/>
      <c r="C178" s="531"/>
      <c r="D178" s="531"/>
      <c r="E178" s="531"/>
      <c r="F178" s="319"/>
      <c r="G178" s="319"/>
      <c r="H178" s="319"/>
      <c r="I178" s="319"/>
      <c r="J178" s="319"/>
      <c r="K178" s="319"/>
      <c r="L178" s="319"/>
      <c r="M178" s="319"/>
      <c r="N178" s="319"/>
      <c r="O178" s="319"/>
      <c r="P178" s="319"/>
      <c r="Q178" s="319"/>
      <c r="R178" s="319"/>
      <c r="S178" s="319"/>
      <c r="T178" s="319"/>
      <c r="U178" s="319"/>
      <c r="V178" s="319"/>
      <c r="W178" s="319"/>
      <c r="X178" s="319"/>
      <c r="Y178" s="319"/>
    </row>
    <row r="179" spans="1:25" ht="23.25" customHeight="1">
      <c r="A179" s="35">
        <v>1920.6255000000001</v>
      </c>
      <c r="B179" s="35">
        <v>1920.6255000000001</v>
      </c>
      <c r="C179" s="324">
        <f>B179-A179</f>
        <v>0</v>
      </c>
      <c r="D179" s="325">
        <v>7.5</v>
      </c>
      <c r="E179" s="326">
        <f>D179*C179</f>
        <v>0</v>
      </c>
      <c r="F179" s="319"/>
      <c r="G179" s="319"/>
      <c r="H179" s="319"/>
      <c r="I179" s="319"/>
      <c r="J179" s="319"/>
      <c r="K179" s="319"/>
      <c r="L179" s="319"/>
      <c r="M179" s="319"/>
      <c r="N179" s="319"/>
      <c r="O179" s="319"/>
      <c r="P179" s="319"/>
      <c r="Q179" s="319"/>
      <c r="R179" s="319"/>
      <c r="S179" s="319"/>
      <c r="T179" s="319"/>
      <c r="U179" s="319"/>
      <c r="V179" s="319"/>
      <c r="W179" s="319"/>
      <c r="X179" s="319"/>
      <c r="Y179" s="319"/>
    </row>
    <row r="180" spans="1:25" ht="15.75" customHeight="1">
      <c r="I180" s="265"/>
      <c r="J180" s="265"/>
      <c r="K180" s="265"/>
      <c r="L180" s="265"/>
      <c r="M180" s="265"/>
      <c r="N180" s="265"/>
      <c r="O180" s="265"/>
    </row>
    <row r="181" spans="1:25" ht="15.75" customHeight="1">
      <c r="I181" s="265"/>
      <c r="J181" s="265"/>
      <c r="K181" s="265"/>
      <c r="L181" s="265"/>
      <c r="M181" s="265"/>
      <c r="N181" s="265"/>
      <c r="O181" s="265"/>
    </row>
    <row r="182" spans="1:25" ht="15.75" customHeight="1">
      <c r="A182" s="181"/>
      <c r="B182" s="181"/>
      <c r="C182" s="298"/>
      <c r="D182" s="181"/>
      <c r="E182" s="299"/>
      <c r="F182" s="298"/>
      <c r="G182" s="300"/>
      <c r="H182" s="181"/>
      <c r="I182" s="265"/>
      <c r="J182" s="265"/>
      <c r="K182" s="265"/>
      <c r="L182" s="265"/>
      <c r="M182" s="265"/>
      <c r="N182" s="265"/>
      <c r="O182" s="265"/>
    </row>
    <row r="183" spans="1:25" ht="15.75" customHeight="1">
      <c r="A183" s="1"/>
      <c r="B183" s="301"/>
      <c r="C183" s="302"/>
      <c r="D183" s="301"/>
      <c r="E183" s="302"/>
      <c r="F183" s="302"/>
      <c r="G183" s="301"/>
      <c r="H183" s="301"/>
      <c r="I183" s="265"/>
      <c r="J183" s="265"/>
      <c r="K183" s="265"/>
      <c r="L183" s="265"/>
      <c r="M183" s="265"/>
      <c r="N183" s="265"/>
      <c r="O183" s="265"/>
    </row>
    <row r="184" spans="1:25" ht="15.75" customHeight="1">
      <c r="A184" s="1"/>
      <c r="B184" s="301"/>
      <c r="C184" s="302"/>
      <c r="D184" s="301"/>
      <c r="E184" s="302"/>
      <c r="F184" s="302"/>
      <c r="G184" s="301"/>
      <c r="H184" s="301"/>
      <c r="I184" s="265"/>
      <c r="J184" s="265"/>
      <c r="K184" s="265"/>
      <c r="L184" s="265"/>
      <c r="M184" s="265"/>
      <c r="N184" s="265"/>
      <c r="O184" s="265"/>
    </row>
    <row r="185" spans="1:25" ht="15.75" customHeight="1">
      <c r="A185" s="1"/>
      <c r="B185" s="301"/>
      <c r="C185" s="302"/>
      <c r="D185" s="301"/>
      <c r="E185" s="302"/>
      <c r="F185" s="302"/>
      <c r="G185" s="301"/>
      <c r="H185" s="301"/>
      <c r="I185" s="1"/>
      <c r="J185" s="1"/>
      <c r="K185" s="1"/>
      <c r="L185" s="1"/>
      <c r="M185" s="1"/>
      <c r="N185" s="1"/>
      <c r="O185" s="265"/>
    </row>
    <row r="186" spans="1:25" ht="15.75" customHeight="1">
      <c r="A186" s="303"/>
      <c r="B186" s="303"/>
      <c r="C186" s="303"/>
      <c r="D186" s="303"/>
      <c r="E186" s="303"/>
      <c r="F186" s="303"/>
      <c r="G186" s="303"/>
      <c r="H186" s="303"/>
      <c r="I186" s="303"/>
      <c r="J186" s="265"/>
      <c r="K186" s="265"/>
      <c r="L186" s="265"/>
      <c r="M186" s="265"/>
      <c r="N186" s="265"/>
      <c r="O186" s="265"/>
    </row>
    <row r="187" spans="1:25" ht="15.75" customHeight="1">
      <c r="A187" s="304"/>
      <c r="B187" s="304"/>
      <c r="C187" s="298"/>
      <c r="D187" s="181"/>
      <c r="E187" s="305"/>
      <c r="F187" s="298"/>
      <c r="G187" s="306"/>
      <c r="H187" s="181"/>
      <c r="I187" s="307"/>
      <c r="J187" s="265"/>
    </row>
    <row r="188" spans="1:25" ht="15.75" customHeight="1">
      <c r="A188" s="1"/>
      <c r="B188" s="301"/>
      <c r="C188" s="304"/>
      <c r="D188" s="301"/>
      <c r="E188" s="301"/>
      <c r="F188" s="304"/>
      <c r="G188" s="302"/>
      <c r="H188" s="308"/>
      <c r="I188" s="309"/>
      <c r="J188" s="265"/>
    </row>
    <row r="189" spans="1:25" ht="15.75" customHeight="1">
      <c r="A189" s="1"/>
      <c r="B189" s="301"/>
      <c r="C189" s="304"/>
      <c r="D189" s="301"/>
      <c r="E189" s="301"/>
      <c r="F189" s="304"/>
      <c r="G189" s="302"/>
      <c r="H189" s="308"/>
      <c r="I189" s="309"/>
      <c r="J189" s="265"/>
    </row>
    <row r="190" spans="1:25" ht="15.75" customHeight="1">
      <c r="A190" s="1"/>
      <c r="B190" s="301"/>
      <c r="C190" s="304"/>
      <c r="D190" s="301"/>
      <c r="E190" s="301"/>
      <c r="F190" s="304"/>
      <c r="G190" s="302"/>
      <c r="H190" s="308"/>
      <c r="I190" s="309"/>
      <c r="J190" s="265"/>
    </row>
    <row r="191" spans="1:25" ht="15.75" customHeight="1">
      <c r="A191" s="1"/>
      <c r="B191" s="301"/>
      <c r="C191" s="304"/>
      <c r="D191" s="301"/>
      <c r="E191" s="301"/>
      <c r="F191" s="304"/>
      <c r="G191" s="302"/>
      <c r="H191" s="308"/>
      <c r="I191" s="309"/>
      <c r="J191" s="265"/>
    </row>
    <row r="192" spans="1:25" ht="15.75" customHeight="1">
      <c r="A192" s="1"/>
      <c r="B192" s="301"/>
      <c r="C192" s="304"/>
      <c r="D192" s="301"/>
      <c r="E192" s="301"/>
      <c r="F192" s="304"/>
      <c r="G192" s="302"/>
      <c r="H192" s="308"/>
      <c r="I192" s="309"/>
      <c r="J192" s="265"/>
    </row>
    <row r="193" spans="1:10" ht="15.75" customHeight="1">
      <c r="A193" s="1"/>
      <c r="B193" s="301"/>
      <c r="C193" s="304"/>
      <c r="D193" s="301"/>
      <c r="E193" s="301"/>
      <c r="F193" s="304"/>
      <c r="G193" s="302"/>
      <c r="H193" s="308"/>
      <c r="I193" s="309"/>
      <c r="J193" s="265"/>
    </row>
    <row r="194" spans="1:10" ht="15.75" customHeight="1">
      <c r="A194" s="1"/>
      <c r="B194" s="301"/>
      <c r="C194" s="304"/>
      <c r="D194" s="301"/>
      <c r="E194" s="301"/>
      <c r="F194" s="304"/>
      <c r="G194" s="302"/>
      <c r="H194" s="308"/>
      <c r="I194" s="309"/>
      <c r="J194" s="265"/>
    </row>
    <row r="195" spans="1:10" ht="15.75" customHeight="1">
      <c r="A195" s="1"/>
      <c r="B195" s="301"/>
      <c r="C195" s="304"/>
      <c r="D195" s="301"/>
      <c r="E195" s="301"/>
      <c r="F195" s="304"/>
      <c r="G195" s="302"/>
      <c r="H195" s="308"/>
      <c r="I195" s="309"/>
      <c r="J195" s="265"/>
    </row>
    <row r="196" spans="1:10" ht="15.75" customHeight="1">
      <c r="A196" s="1"/>
      <c r="B196" s="301"/>
      <c r="C196" s="304"/>
      <c r="D196" s="301"/>
      <c r="E196" s="301"/>
      <c r="F196" s="304"/>
      <c r="G196" s="302"/>
      <c r="H196" s="308"/>
      <c r="I196" s="309"/>
      <c r="J196" s="265"/>
    </row>
    <row r="197" spans="1:10" ht="15.75" customHeight="1">
      <c r="A197" s="1"/>
      <c r="B197" s="301"/>
      <c r="C197" s="304"/>
      <c r="D197" s="301"/>
      <c r="E197" s="301"/>
      <c r="F197" s="304"/>
      <c r="G197" s="302"/>
      <c r="H197" s="308"/>
      <c r="I197" s="309"/>
      <c r="J197" s="265"/>
    </row>
    <row r="198" spans="1:10" ht="15.75" customHeight="1">
      <c r="A198" s="1"/>
      <c r="B198" s="301"/>
      <c r="C198" s="304"/>
      <c r="D198" s="301"/>
      <c r="E198" s="301"/>
      <c r="F198" s="304"/>
      <c r="G198" s="302"/>
      <c r="H198" s="308"/>
      <c r="I198" s="309"/>
      <c r="J198" s="265"/>
    </row>
    <row r="199" spans="1:10" ht="15.75" customHeight="1">
      <c r="A199" s="1"/>
      <c r="B199" s="301"/>
      <c r="C199" s="304"/>
      <c r="D199" s="301"/>
      <c r="E199" s="301"/>
      <c r="F199" s="304"/>
      <c r="G199" s="302"/>
      <c r="H199" s="308"/>
      <c r="I199" s="309"/>
      <c r="J199" s="265"/>
    </row>
    <row r="200" spans="1:10" ht="15.75" customHeight="1">
      <c r="A200" s="1"/>
      <c r="B200" s="301"/>
      <c r="C200" s="304"/>
      <c r="D200" s="301"/>
      <c r="E200" s="301"/>
      <c r="F200" s="304"/>
      <c r="G200" s="302"/>
      <c r="H200" s="308"/>
      <c r="I200" s="309"/>
      <c r="J200" s="265"/>
    </row>
    <row r="201" spans="1:10" ht="15.75" customHeight="1">
      <c r="A201" s="1"/>
      <c r="B201" s="301"/>
      <c r="C201" s="304"/>
      <c r="D201" s="301"/>
      <c r="E201" s="301"/>
      <c r="F201" s="304"/>
      <c r="G201" s="302"/>
      <c r="H201" s="308"/>
      <c r="I201" s="309"/>
      <c r="J201" s="265"/>
    </row>
    <row r="202" spans="1:10" ht="15.75" customHeight="1">
      <c r="A202" s="1"/>
      <c r="B202" s="301"/>
      <c r="C202" s="304"/>
      <c r="D202" s="301"/>
      <c r="E202" s="301"/>
      <c r="F202" s="304"/>
      <c r="G202" s="308"/>
      <c r="H202" s="308"/>
      <c r="I202" s="309"/>
      <c r="J202" s="265"/>
    </row>
    <row r="203" spans="1:10" ht="15.75" customHeight="1">
      <c r="A203" s="1"/>
      <c r="B203" s="301"/>
      <c r="C203" s="304"/>
      <c r="D203" s="301"/>
      <c r="E203" s="301"/>
      <c r="F203" s="304"/>
      <c r="G203" s="302"/>
      <c r="H203" s="308"/>
      <c r="I203" s="309"/>
      <c r="J203" s="265"/>
    </row>
    <row r="204" spans="1:10" ht="15.75" customHeight="1">
      <c r="A204" s="1"/>
      <c r="B204" s="301"/>
      <c r="C204" s="304"/>
      <c r="D204" s="301"/>
      <c r="E204" s="301"/>
      <c r="F204" s="304"/>
      <c r="G204" s="302"/>
      <c r="H204" s="308"/>
      <c r="I204" s="309"/>
      <c r="J204" s="265"/>
    </row>
    <row r="205" spans="1:10" ht="15.75" customHeight="1">
      <c r="A205" s="1"/>
      <c r="B205" s="301"/>
      <c r="C205" s="304"/>
      <c r="D205" s="301"/>
      <c r="E205" s="301"/>
      <c r="F205" s="304"/>
      <c r="G205" s="302"/>
      <c r="H205" s="308"/>
      <c r="I205" s="309"/>
      <c r="J205" s="265"/>
    </row>
    <row r="206" spans="1:10" ht="15.75" customHeight="1">
      <c r="A206" s="1"/>
      <c r="B206" s="301"/>
      <c r="C206" s="304"/>
      <c r="D206" s="301"/>
      <c r="E206" s="301"/>
      <c r="F206" s="304"/>
      <c r="G206" s="302"/>
      <c r="H206" s="308"/>
      <c r="I206" s="309"/>
      <c r="J206" s="265"/>
    </row>
    <row r="207" spans="1:10" ht="15.75" customHeight="1">
      <c r="A207" s="1"/>
      <c r="B207" s="301"/>
      <c r="C207" s="304"/>
      <c r="D207" s="301"/>
      <c r="E207" s="301"/>
      <c r="F207" s="304"/>
      <c r="G207" s="302"/>
      <c r="H207" s="308"/>
      <c r="I207" s="309"/>
      <c r="J207" s="265"/>
    </row>
    <row r="208" spans="1:10" ht="15.75" customHeight="1">
      <c r="A208" s="1"/>
      <c r="B208" s="301"/>
      <c r="C208" s="304"/>
      <c r="D208" s="301"/>
      <c r="E208" s="301"/>
      <c r="F208" s="304"/>
      <c r="G208" s="302"/>
      <c r="H208" s="308"/>
      <c r="I208" s="309"/>
      <c r="J208" s="265"/>
    </row>
    <row r="209" spans="1:10" ht="15.75" customHeight="1">
      <c r="A209" s="1"/>
      <c r="B209" s="301"/>
      <c r="C209" s="304"/>
      <c r="D209" s="301"/>
      <c r="E209" s="301"/>
      <c r="F209" s="304"/>
      <c r="G209" s="302"/>
      <c r="H209" s="308"/>
      <c r="I209" s="309"/>
      <c r="J209" s="265"/>
    </row>
    <row r="210" spans="1:10" ht="15.75" customHeight="1">
      <c r="A210" s="310"/>
      <c r="B210" s="301"/>
      <c r="C210" s="304"/>
      <c r="D210" s="301"/>
      <c r="E210" s="301"/>
      <c r="F210" s="304"/>
      <c r="G210" s="302"/>
      <c r="H210" s="308"/>
      <c r="I210" s="309"/>
      <c r="J210" s="265"/>
    </row>
    <row r="211" spans="1:10" ht="15.75" customHeight="1">
      <c r="A211" s="310"/>
      <c r="B211" s="301"/>
      <c r="C211" s="304"/>
      <c r="D211" s="301"/>
      <c r="E211" s="301"/>
      <c r="F211" s="304"/>
      <c r="G211" s="302"/>
      <c r="H211" s="308"/>
      <c r="I211" s="309"/>
      <c r="J211" s="265"/>
    </row>
    <row r="212" spans="1:10" ht="15.75" customHeight="1">
      <c r="A212" s="310"/>
      <c r="B212" s="301"/>
      <c r="C212" s="304"/>
      <c r="D212" s="301"/>
      <c r="E212" s="301"/>
      <c r="F212" s="304"/>
      <c r="G212" s="302"/>
      <c r="H212" s="308"/>
      <c r="I212" s="309"/>
      <c r="J212" s="265"/>
    </row>
    <row r="213" spans="1:10" ht="15.75" customHeight="1">
      <c r="A213" s="1"/>
      <c r="B213" s="301"/>
      <c r="C213" s="301"/>
      <c r="D213" s="301"/>
      <c r="E213" s="301"/>
      <c r="F213" s="301"/>
      <c r="G213" s="302"/>
      <c r="H213" s="308"/>
      <c r="I213" s="308"/>
      <c r="J213" s="265"/>
    </row>
    <row r="214" spans="1:10" ht="15.75" customHeight="1">
      <c r="A214" s="1"/>
      <c r="B214" s="301"/>
      <c r="C214" s="1"/>
      <c r="D214" s="1"/>
      <c r="E214" s="1"/>
      <c r="F214" s="1"/>
      <c r="G214" s="1"/>
      <c r="H214" s="1"/>
      <c r="I214" s="1"/>
      <c r="J214" s="265"/>
    </row>
    <row r="215" spans="1:10" ht="15.75" customHeight="1">
      <c r="A215" s="181"/>
      <c r="B215" s="181"/>
      <c r="C215" s="298"/>
      <c r="D215" s="181"/>
      <c r="E215" s="299"/>
      <c r="F215" s="298"/>
      <c r="G215" s="181"/>
      <c r="H215" s="311"/>
      <c r="I215" s="311"/>
      <c r="J215" s="265"/>
    </row>
    <row r="216" spans="1:10" ht="15.75" customHeight="1">
      <c r="A216" s="312"/>
      <c r="B216" s="301"/>
      <c r="C216" s="304"/>
      <c r="D216" s="301"/>
      <c r="E216" s="1"/>
      <c r="F216" s="304"/>
      <c r="G216" s="1"/>
      <c r="H216" s="313"/>
      <c r="I216" s="533"/>
      <c r="J216" s="265"/>
    </row>
    <row r="217" spans="1:10" ht="15.75" customHeight="1">
      <c r="A217" s="1"/>
      <c r="B217" s="301"/>
      <c r="C217" s="304"/>
      <c r="D217" s="301"/>
      <c r="E217" s="301"/>
      <c r="F217" s="304"/>
      <c r="G217" s="302"/>
      <c r="H217" s="308"/>
      <c r="I217" s="522"/>
      <c r="J217" s="265"/>
    </row>
    <row r="218" spans="1:10" ht="15.75" customHeight="1">
      <c r="A218" s="310"/>
      <c r="B218" s="301"/>
      <c r="C218" s="304"/>
      <c r="D218" s="301"/>
      <c r="E218" s="301"/>
      <c r="F218" s="304"/>
      <c r="G218" s="302"/>
      <c r="H218" s="308"/>
      <c r="I218" s="522"/>
      <c r="J218" s="265"/>
    </row>
    <row r="219" spans="1:10" ht="15.75" customHeight="1">
      <c r="A219" s="310"/>
      <c r="B219" s="301"/>
      <c r="C219" s="304"/>
      <c r="D219" s="301"/>
      <c r="E219" s="301"/>
      <c r="F219" s="304"/>
      <c r="G219" s="302"/>
      <c r="H219" s="308"/>
      <c r="I219" s="1"/>
      <c r="J219" s="265"/>
    </row>
    <row r="220" spans="1:10" ht="15.75" customHeight="1">
      <c r="A220" s="1"/>
      <c r="B220" s="301"/>
      <c r="C220" s="304"/>
      <c r="D220" s="301"/>
      <c r="E220" s="1"/>
      <c r="F220" s="304"/>
      <c r="G220" s="1"/>
      <c r="H220" s="313"/>
      <c r="I220" s="1"/>
      <c r="J220" s="265"/>
    </row>
    <row r="221" spans="1:10" ht="15.75" customHeight="1">
      <c r="A221" s="312"/>
      <c r="B221" s="301"/>
      <c r="C221" s="304"/>
      <c r="D221" s="301"/>
      <c r="E221" s="1"/>
      <c r="F221" s="304"/>
      <c r="G221" s="1"/>
      <c r="H221" s="313"/>
      <c r="I221" s="1"/>
      <c r="J221" s="265"/>
    </row>
    <row r="222" spans="1:10" ht="15.75" customHeight="1">
      <c r="A222" s="312"/>
      <c r="B222" s="301"/>
      <c r="C222" s="304"/>
      <c r="D222" s="301"/>
      <c r="E222" s="1"/>
      <c r="F222" s="304"/>
      <c r="G222" s="1"/>
      <c r="H222" s="313"/>
      <c r="I222" s="1"/>
      <c r="J222" s="265"/>
    </row>
    <row r="223" spans="1:10" ht="15.75" customHeight="1">
      <c r="A223" s="1"/>
      <c r="B223" s="301"/>
      <c r="C223" s="304"/>
      <c r="D223" s="301"/>
      <c r="E223" s="1"/>
      <c r="F223" s="304"/>
      <c r="G223" s="301"/>
      <c r="H223" s="313"/>
      <c r="I223" s="1"/>
      <c r="J223" s="265"/>
    </row>
    <row r="224" spans="1:10" ht="15.75" customHeight="1">
      <c r="A224" s="1"/>
      <c r="B224" s="301"/>
      <c r="C224" s="304"/>
      <c r="D224" s="301"/>
      <c r="E224" s="1"/>
      <c r="F224" s="304"/>
      <c r="G224" s="1"/>
      <c r="H224" s="313"/>
      <c r="I224" s="1"/>
      <c r="J224" s="265"/>
    </row>
    <row r="225" spans="1:10" ht="15.75" customHeight="1">
      <c r="A225" s="1"/>
      <c r="B225" s="301"/>
      <c r="C225" s="304"/>
      <c r="D225" s="301"/>
      <c r="E225" s="1"/>
      <c r="F225" s="304"/>
      <c r="G225" s="1"/>
      <c r="H225" s="313"/>
      <c r="I225" s="1"/>
      <c r="J225" s="265"/>
    </row>
    <row r="226" spans="1:10" ht="15.75" customHeight="1">
      <c r="A226" s="1"/>
      <c r="B226" s="301"/>
      <c r="C226" s="304"/>
      <c r="D226" s="301"/>
      <c r="E226" s="1"/>
      <c r="F226" s="304"/>
      <c r="G226" s="1"/>
      <c r="H226" s="313"/>
      <c r="I226" s="1"/>
      <c r="J226" s="265"/>
    </row>
    <row r="227" spans="1:10" ht="15.75" customHeight="1">
      <c r="A227" s="1"/>
      <c r="B227" s="301"/>
      <c r="C227" s="304"/>
      <c r="D227" s="301"/>
      <c r="E227" s="301"/>
      <c r="F227" s="304"/>
      <c r="G227" s="301"/>
      <c r="H227" s="313"/>
      <c r="I227" s="1"/>
      <c r="J227" s="265"/>
    </row>
    <row r="228" spans="1:10" ht="15.75" customHeight="1">
      <c r="A228" s="1"/>
      <c r="B228" s="301"/>
      <c r="C228" s="304"/>
      <c r="D228" s="301"/>
      <c r="E228" s="301"/>
      <c r="F228" s="304"/>
      <c r="G228" s="301"/>
      <c r="H228" s="313"/>
      <c r="I228" s="1"/>
      <c r="J228" s="265"/>
    </row>
    <row r="229" spans="1:10" ht="15.75" customHeight="1">
      <c r="A229" s="1"/>
      <c r="B229" s="301"/>
      <c r="C229" s="304"/>
      <c r="D229" s="301"/>
      <c r="E229" s="1"/>
      <c r="F229" s="304"/>
      <c r="G229" s="301"/>
      <c r="H229" s="313"/>
      <c r="I229" s="1"/>
      <c r="J229" s="265"/>
    </row>
    <row r="230" spans="1:10" ht="15.75" customHeight="1">
      <c r="A230" s="1"/>
      <c r="B230" s="301"/>
      <c r="C230" s="304"/>
      <c r="D230" s="301"/>
      <c r="E230" s="1"/>
      <c r="F230" s="304"/>
      <c r="G230" s="301"/>
      <c r="H230" s="313"/>
      <c r="I230" s="1"/>
      <c r="J230" s="265"/>
    </row>
    <row r="231" spans="1:10" ht="15.75" customHeight="1">
      <c r="A231" s="1"/>
      <c r="B231" s="301"/>
      <c r="C231" s="304"/>
      <c r="D231" s="301"/>
      <c r="E231" s="1"/>
      <c r="F231" s="304"/>
      <c r="G231" s="301"/>
      <c r="H231" s="313"/>
      <c r="I231" s="1"/>
      <c r="J231" s="265"/>
    </row>
    <row r="232" spans="1:10" ht="15.75" customHeight="1">
      <c r="A232" s="1"/>
      <c r="B232" s="301"/>
      <c r="C232" s="304"/>
      <c r="D232" s="301"/>
      <c r="E232" s="1"/>
      <c r="F232" s="304"/>
      <c r="G232" s="301"/>
      <c r="H232" s="313"/>
      <c r="I232" s="1"/>
      <c r="J232" s="265"/>
    </row>
    <row r="233" spans="1:10" ht="15.75" customHeight="1">
      <c r="A233" s="1"/>
      <c r="B233" s="301"/>
      <c r="C233" s="304"/>
      <c r="D233" s="301"/>
      <c r="E233" s="1"/>
      <c r="F233" s="304"/>
      <c r="G233" s="301"/>
      <c r="H233" s="313"/>
      <c r="I233" s="1"/>
      <c r="J233" s="265"/>
    </row>
    <row r="234" spans="1:10" ht="15.75" customHeight="1">
      <c r="A234" s="1"/>
      <c r="B234" s="301"/>
      <c r="C234" s="304"/>
      <c r="D234" s="301"/>
      <c r="E234" s="1"/>
      <c r="F234" s="304"/>
      <c r="G234" s="301"/>
      <c r="H234" s="313"/>
      <c r="I234" s="1"/>
      <c r="J234" s="265"/>
    </row>
    <row r="235" spans="1:10" ht="15.75" customHeight="1">
      <c r="A235" s="1"/>
      <c r="B235" s="301"/>
      <c r="C235" s="304"/>
      <c r="D235" s="301"/>
      <c r="E235" s="1"/>
      <c r="F235" s="304"/>
      <c r="G235" s="301"/>
      <c r="H235" s="313"/>
      <c r="I235" s="1"/>
      <c r="J235" s="265"/>
    </row>
    <row r="236" spans="1:10" ht="15.75" customHeight="1">
      <c r="A236" s="1"/>
      <c r="B236" s="301"/>
      <c r="C236" s="304"/>
      <c r="D236" s="301"/>
      <c r="E236" s="1"/>
      <c r="F236" s="304"/>
      <c r="G236" s="301"/>
      <c r="H236" s="313"/>
      <c r="I236" s="1"/>
      <c r="J236" s="265"/>
    </row>
    <row r="237" spans="1:10" ht="15.75" customHeight="1">
      <c r="A237" s="1"/>
      <c r="B237" s="301"/>
      <c r="C237" s="304"/>
      <c r="D237" s="301"/>
      <c r="E237" s="301"/>
      <c r="F237" s="304"/>
      <c r="G237" s="301"/>
      <c r="H237" s="313"/>
      <c r="I237" s="1"/>
      <c r="J237" s="265"/>
    </row>
    <row r="238" spans="1:10" ht="15.75" customHeight="1">
      <c r="A238" s="1"/>
      <c r="B238" s="301"/>
      <c r="C238" s="304"/>
      <c r="D238" s="301"/>
      <c r="E238" s="1"/>
      <c r="F238" s="304"/>
      <c r="G238" s="301"/>
      <c r="H238" s="313"/>
      <c r="I238" s="1"/>
      <c r="J238" s="265"/>
    </row>
    <row r="239" spans="1:10" ht="15.75" customHeight="1">
      <c r="A239" s="1"/>
      <c r="B239" s="301"/>
      <c r="C239" s="304"/>
      <c r="D239" s="301"/>
      <c r="E239" s="1"/>
      <c r="F239" s="304"/>
      <c r="G239" s="301"/>
      <c r="H239" s="313"/>
      <c r="I239" s="1"/>
      <c r="J239" s="265"/>
    </row>
    <row r="240" spans="1:10" ht="15.75" customHeight="1">
      <c r="A240" s="1"/>
      <c r="B240" s="301"/>
      <c r="C240" s="304"/>
      <c r="D240" s="301"/>
      <c r="E240" s="1"/>
      <c r="F240" s="304"/>
      <c r="G240" s="301"/>
      <c r="H240" s="313"/>
      <c r="I240" s="1"/>
      <c r="J240" s="265"/>
    </row>
    <row r="241" spans="1:10" ht="15.75" customHeight="1">
      <c r="A241" s="1"/>
      <c r="B241" s="301"/>
      <c r="C241" s="304"/>
      <c r="D241" s="301"/>
      <c r="E241" s="1"/>
      <c r="F241" s="304"/>
      <c r="G241" s="301"/>
      <c r="H241" s="313"/>
      <c r="I241" s="1"/>
      <c r="J241" s="265"/>
    </row>
    <row r="242" spans="1:10" ht="15.75" customHeight="1">
      <c r="A242" s="1"/>
      <c r="B242" s="301"/>
      <c r="C242" s="304"/>
      <c r="D242" s="301"/>
      <c r="E242" s="1"/>
      <c r="F242" s="304"/>
      <c r="G242" s="301"/>
      <c r="H242" s="313"/>
      <c r="I242" s="1"/>
      <c r="J242" s="265"/>
    </row>
    <row r="243" spans="1:10" ht="15.75" customHeight="1">
      <c r="A243" s="1"/>
      <c r="B243" s="301"/>
      <c r="C243" s="304"/>
      <c r="D243" s="301"/>
      <c r="E243" s="1"/>
      <c r="F243" s="304"/>
      <c r="G243" s="301"/>
      <c r="H243" s="313"/>
      <c r="I243" s="1"/>
      <c r="J243" s="265"/>
    </row>
    <row r="244" spans="1:10" ht="15.75" customHeight="1">
      <c r="A244" s="1"/>
      <c r="B244" s="301"/>
      <c r="C244" s="304"/>
      <c r="D244" s="301"/>
      <c r="E244" s="1"/>
      <c r="F244" s="304"/>
      <c r="G244" s="301"/>
      <c r="H244" s="313"/>
      <c r="I244" s="1"/>
      <c r="J244" s="265"/>
    </row>
    <row r="245" spans="1:10" ht="15.75" customHeight="1">
      <c r="A245" s="1"/>
      <c r="B245" s="301"/>
      <c r="C245" s="304"/>
      <c r="D245" s="301"/>
      <c r="E245" s="1"/>
      <c r="F245" s="304"/>
      <c r="G245" s="301"/>
      <c r="H245" s="313"/>
      <c r="I245" s="1"/>
      <c r="J245" s="265"/>
    </row>
    <row r="246" spans="1:10" ht="15.75" customHeight="1">
      <c r="A246" s="1"/>
      <c r="B246" s="301"/>
      <c r="C246" s="304"/>
      <c r="D246" s="301"/>
      <c r="E246" s="1"/>
      <c r="F246" s="304"/>
      <c r="G246" s="301"/>
      <c r="H246" s="313"/>
      <c r="I246" s="1"/>
      <c r="J246" s="265"/>
    </row>
    <row r="247" spans="1:10" ht="15.75" customHeight="1">
      <c r="A247" s="1"/>
      <c r="B247" s="301"/>
      <c r="C247" s="304"/>
      <c r="D247" s="301"/>
      <c r="E247" s="1"/>
      <c r="F247" s="304"/>
      <c r="G247" s="301"/>
      <c r="H247" s="313"/>
      <c r="I247" s="1"/>
      <c r="J247" s="265"/>
    </row>
    <row r="248" spans="1:10" ht="15.75" customHeight="1">
      <c r="A248" s="1"/>
      <c r="B248" s="301"/>
      <c r="C248" s="304"/>
      <c r="D248" s="301"/>
      <c r="E248" s="1"/>
      <c r="F248" s="304"/>
      <c r="G248" s="301"/>
      <c r="H248" s="313"/>
      <c r="I248" s="1"/>
      <c r="J248" s="265"/>
    </row>
    <row r="249" spans="1:10" ht="15.75" customHeight="1">
      <c r="A249" s="1"/>
      <c r="B249" s="301"/>
      <c r="C249" s="304"/>
      <c r="D249" s="301"/>
      <c r="E249" s="1"/>
      <c r="F249" s="304"/>
      <c r="G249" s="301"/>
      <c r="H249" s="313"/>
      <c r="I249" s="1"/>
      <c r="J249" s="265"/>
    </row>
    <row r="250" spans="1:10" ht="15.75" customHeight="1">
      <c r="A250" s="1"/>
      <c r="B250" s="301"/>
      <c r="C250" s="304"/>
      <c r="D250" s="301"/>
      <c r="E250" s="1"/>
      <c r="F250" s="304"/>
      <c r="G250" s="301"/>
      <c r="H250" s="313"/>
      <c r="I250" s="1"/>
      <c r="J250" s="265"/>
    </row>
    <row r="251" spans="1:10" ht="15.75" customHeight="1">
      <c r="A251" s="312"/>
      <c r="B251" s="301"/>
      <c r="C251" s="304"/>
      <c r="D251" s="301"/>
      <c r="E251" s="1"/>
      <c r="F251" s="304"/>
      <c r="G251" s="301"/>
      <c r="H251" s="313"/>
      <c r="I251" s="1"/>
      <c r="J251" s="265"/>
    </row>
    <row r="252" spans="1:10" ht="15.75" customHeight="1">
      <c r="A252" s="312"/>
      <c r="B252" s="301"/>
      <c r="C252" s="304"/>
      <c r="D252" s="301"/>
      <c r="E252" s="1"/>
      <c r="F252" s="304"/>
      <c r="G252" s="301"/>
      <c r="H252" s="313"/>
      <c r="I252" s="1"/>
      <c r="J252" s="265"/>
    </row>
    <row r="253" spans="1:10" ht="15.75" customHeight="1">
      <c r="A253" s="1"/>
      <c r="B253" s="301"/>
      <c r="C253" s="304"/>
      <c r="D253" s="301"/>
      <c r="E253" s="1"/>
      <c r="F253" s="304"/>
      <c r="G253" s="301"/>
      <c r="H253" s="313"/>
      <c r="I253" s="1"/>
      <c r="J253" s="265"/>
    </row>
    <row r="254" spans="1:10" ht="15.75" customHeight="1">
      <c r="A254" s="1"/>
      <c r="B254" s="301"/>
      <c r="C254" s="304"/>
      <c r="D254" s="301"/>
      <c r="E254" s="1"/>
      <c r="F254" s="304"/>
      <c r="G254" s="301"/>
      <c r="H254" s="313"/>
      <c r="I254" s="1"/>
      <c r="J254" s="265"/>
    </row>
    <row r="255" spans="1:10" ht="15.75" customHeight="1">
      <c r="A255" s="312"/>
      <c r="B255" s="301"/>
      <c r="C255" s="304"/>
      <c r="D255" s="301"/>
      <c r="E255" s="1"/>
      <c r="F255" s="304"/>
      <c r="G255" s="301"/>
      <c r="H255" s="313"/>
      <c r="I255" s="1"/>
      <c r="J255" s="265"/>
    </row>
    <row r="256" spans="1:10" ht="15.75" customHeight="1">
      <c r="A256" s="1"/>
      <c r="B256" s="301"/>
      <c r="C256" s="304"/>
      <c r="D256" s="301"/>
      <c r="E256" s="1"/>
      <c r="F256" s="304"/>
      <c r="G256" s="301"/>
      <c r="H256" s="313"/>
      <c r="I256" s="1"/>
      <c r="J256" s="265"/>
    </row>
    <row r="257" spans="1:10" ht="15.75" customHeight="1">
      <c r="A257" s="1"/>
      <c r="B257" s="301"/>
      <c r="C257" s="304"/>
      <c r="D257" s="301"/>
      <c r="E257" s="1"/>
      <c r="F257" s="304"/>
      <c r="G257" s="301"/>
      <c r="H257" s="313"/>
      <c r="I257" s="1"/>
      <c r="J257" s="265"/>
    </row>
    <row r="258" spans="1:10" ht="15.75" customHeight="1">
      <c r="A258" s="1"/>
      <c r="B258" s="301"/>
      <c r="C258" s="304"/>
      <c r="D258" s="301"/>
      <c r="E258" s="1"/>
      <c r="F258" s="304"/>
      <c r="G258" s="301"/>
      <c r="H258" s="313"/>
      <c r="I258" s="1"/>
      <c r="J258" s="265"/>
    </row>
    <row r="259" spans="1:10" ht="15.75" customHeight="1">
      <c r="A259" s="1"/>
      <c r="B259" s="301"/>
      <c r="C259" s="304"/>
      <c r="D259" s="301"/>
      <c r="E259" s="1"/>
      <c r="F259" s="314"/>
      <c r="G259" s="1"/>
      <c r="H259" s="313"/>
      <c r="I259" s="1"/>
      <c r="J259" s="265"/>
    </row>
    <row r="260" spans="1:10" ht="15.75" customHeight="1">
      <c r="A260" s="303"/>
      <c r="B260" s="303"/>
      <c r="C260" s="303"/>
      <c r="D260" s="303"/>
      <c r="E260" s="303"/>
      <c r="F260" s="303"/>
      <c r="G260" s="303"/>
      <c r="H260" s="303"/>
      <c r="I260" s="303"/>
      <c r="J260" s="265"/>
    </row>
    <row r="261" spans="1:10" ht="15.75" customHeight="1">
      <c r="A261" s="303"/>
      <c r="B261" s="303"/>
      <c r="C261" s="303"/>
      <c r="D261" s="303"/>
      <c r="E261" s="303"/>
      <c r="F261" s="303"/>
      <c r="G261" s="303"/>
      <c r="H261" s="303"/>
      <c r="I261" s="303"/>
      <c r="J261" s="265"/>
    </row>
    <row r="262" spans="1:10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265"/>
    </row>
    <row r="263" spans="1:10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265"/>
    </row>
    <row r="264" spans="1:10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265"/>
    </row>
    <row r="265" spans="1:10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265"/>
    </row>
    <row r="266" spans="1:10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265"/>
    </row>
    <row r="267" spans="1:10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265"/>
    </row>
    <row r="268" spans="1:10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265"/>
    </row>
    <row r="269" spans="1:1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265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5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5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5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5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5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5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5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5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5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5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5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5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5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5"/>
    </row>
    <row r="284" spans="1:10" ht="15.75" customHeight="1"/>
    <row r="285" spans="1:10" ht="15.75" customHeight="1"/>
    <row r="286" spans="1:10" ht="15.75" customHeight="1"/>
    <row r="287" spans="1:10" ht="15.75" customHeight="1"/>
    <row r="288" spans="1:10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7">
    <mergeCell ref="A173:A174"/>
    <mergeCell ref="B173:B174"/>
    <mergeCell ref="E173:E174"/>
    <mergeCell ref="E177:E178"/>
    <mergeCell ref="I216:I218"/>
    <mergeCell ref="C173:C174"/>
    <mergeCell ref="D173:D174"/>
    <mergeCell ref="A176:D176"/>
    <mergeCell ref="A177:A178"/>
    <mergeCell ref="B177:B178"/>
    <mergeCell ref="C177:C178"/>
    <mergeCell ref="D177:D178"/>
    <mergeCell ref="A2:K2"/>
    <mergeCell ref="A36:G36"/>
    <mergeCell ref="A41:G41"/>
    <mergeCell ref="F72:H72"/>
    <mergeCell ref="A122:H122"/>
  </mergeCells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Y1002"/>
  <sheetViews>
    <sheetView workbookViewId="0"/>
  </sheetViews>
  <sheetFormatPr defaultColWidth="14.42578125" defaultRowHeight="15" customHeight="1"/>
  <cols>
    <col min="1" max="1" width="50.28515625" customWidth="1"/>
    <col min="2" max="2" width="16.8554687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8.140625" customWidth="1"/>
    <col min="12" max="12" width="13.28515625" customWidth="1"/>
    <col min="13" max="26" width="8.85546875" customWidth="1"/>
  </cols>
  <sheetData>
    <row r="2" spans="1:12" ht="24">
      <c r="A2" s="521" t="s">
        <v>0</v>
      </c>
      <c r="B2" s="522"/>
      <c r="C2" s="522"/>
      <c r="D2" s="522"/>
      <c r="E2" s="522"/>
      <c r="F2" s="522"/>
      <c r="G2" s="522"/>
      <c r="H2" s="522"/>
      <c r="I2" s="522"/>
      <c r="J2" s="522"/>
      <c r="K2" s="522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1699</v>
      </c>
      <c r="B4" s="19" t="s">
        <v>14</v>
      </c>
      <c r="C4" s="11">
        <v>1</v>
      </c>
      <c r="D4" s="12">
        <v>0</v>
      </c>
      <c r="E4" s="13"/>
      <c r="F4" s="14"/>
      <c r="G4" s="12">
        <f t="shared" ref="G4:G33" si="0">D4+E4-F4</f>
        <v>0</v>
      </c>
      <c r="H4" s="14">
        <v>1</v>
      </c>
      <c r="I4" s="15">
        <f t="shared" ref="I4:I33" si="1">C4*G4*H4</f>
        <v>0</v>
      </c>
      <c r="J4" s="16">
        <v>0</v>
      </c>
      <c r="K4" s="17">
        <v>190</v>
      </c>
      <c r="L4" s="17">
        <f t="shared" ref="L4:L33" si="2">J4*K4</f>
        <v>0</v>
      </c>
    </row>
    <row r="5" spans="1:12">
      <c r="A5" s="9" t="s">
        <v>1700</v>
      </c>
      <c r="B5" s="19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1701</v>
      </c>
      <c r="B6" s="19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1702</v>
      </c>
      <c r="B7" s="19" t="s">
        <v>16</v>
      </c>
      <c r="C7" s="11">
        <v>1</v>
      </c>
      <c r="D7" s="12">
        <v>0</v>
      </c>
      <c r="E7" s="13"/>
      <c r="F7" s="14"/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1703</v>
      </c>
      <c r="B8" s="19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1704</v>
      </c>
      <c r="B9" s="19" t="s">
        <v>16</v>
      </c>
      <c r="C9" s="11">
        <v>0.5</v>
      </c>
      <c r="D9" s="12">
        <v>640</v>
      </c>
      <c r="E9" s="13"/>
      <c r="F9" s="14"/>
      <c r="G9" s="12">
        <f t="shared" si="0"/>
        <v>640</v>
      </c>
      <c r="H9" s="14">
        <v>10</v>
      </c>
      <c r="I9" s="15">
        <f t="shared" si="1"/>
        <v>3200</v>
      </c>
      <c r="J9" s="16">
        <f t="shared" si="3"/>
        <v>6400</v>
      </c>
      <c r="K9" s="17">
        <v>87.5</v>
      </c>
      <c r="L9" s="17">
        <f t="shared" si="2"/>
        <v>560000</v>
      </c>
    </row>
    <row r="10" spans="1:12">
      <c r="A10" s="9" t="s">
        <v>1705</v>
      </c>
      <c r="B10" s="19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1706</v>
      </c>
      <c r="B11" s="19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1707</v>
      </c>
      <c r="B12" s="19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1708</v>
      </c>
      <c r="B13" s="19" t="s">
        <v>16</v>
      </c>
      <c r="C13" s="11">
        <v>1</v>
      </c>
      <c r="D13" s="12">
        <v>0</v>
      </c>
      <c r="E13" s="13"/>
      <c r="F13" s="14"/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1709</v>
      </c>
      <c r="B14" s="19" t="s">
        <v>26</v>
      </c>
      <c r="C14" s="11">
        <v>0.2</v>
      </c>
      <c r="D14" s="12">
        <v>160</v>
      </c>
      <c r="E14" s="13"/>
      <c r="F14" s="14"/>
      <c r="G14" s="12">
        <f t="shared" si="0"/>
        <v>160</v>
      </c>
      <c r="H14" s="14">
        <v>18</v>
      </c>
      <c r="I14" s="15">
        <f t="shared" si="1"/>
        <v>576</v>
      </c>
      <c r="J14" s="16">
        <f t="shared" si="4"/>
        <v>2880</v>
      </c>
      <c r="K14" s="17">
        <v>68</v>
      </c>
      <c r="L14" s="17">
        <f t="shared" si="2"/>
        <v>195840</v>
      </c>
    </row>
    <row r="15" spans="1:12">
      <c r="A15" s="9" t="s">
        <v>1710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90">
        <v>0</v>
      </c>
      <c r="L15" s="17">
        <f t="shared" si="2"/>
        <v>0</v>
      </c>
    </row>
    <row r="16" spans="1:12" ht="17.25" customHeight="1">
      <c r="A16" s="21" t="s">
        <v>1711</v>
      </c>
      <c r="B16" s="19" t="s">
        <v>26</v>
      </c>
      <c r="C16" s="11">
        <v>0.2</v>
      </c>
      <c r="D16" s="12">
        <v>75</v>
      </c>
      <c r="E16" s="22"/>
      <c r="F16" s="14"/>
      <c r="G16" s="12">
        <f t="shared" si="0"/>
        <v>75</v>
      </c>
      <c r="H16" s="14">
        <v>18</v>
      </c>
      <c r="I16" s="15">
        <f t="shared" si="1"/>
        <v>270</v>
      </c>
      <c r="J16" s="16">
        <f t="shared" ref="J16:J19" si="5">H16*G16</f>
        <v>1350</v>
      </c>
      <c r="K16" s="17">
        <v>70</v>
      </c>
      <c r="L16" s="17">
        <f t="shared" si="2"/>
        <v>94500</v>
      </c>
    </row>
    <row r="17" spans="1:12">
      <c r="A17" s="21" t="s">
        <v>1712</v>
      </c>
      <c r="B17" s="19" t="s">
        <v>26</v>
      </c>
      <c r="C17" s="11">
        <v>0.2</v>
      </c>
      <c r="D17" s="12">
        <v>320</v>
      </c>
      <c r="E17" s="22"/>
      <c r="F17" s="14"/>
      <c r="G17" s="12">
        <f t="shared" si="0"/>
        <v>320</v>
      </c>
      <c r="H17" s="14">
        <v>18</v>
      </c>
      <c r="I17" s="15">
        <f t="shared" si="1"/>
        <v>1152</v>
      </c>
      <c r="J17" s="16">
        <f t="shared" si="5"/>
        <v>5760</v>
      </c>
      <c r="K17" s="17">
        <v>94.1</v>
      </c>
      <c r="L17" s="17">
        <f t="shared" si="2"/>
        <v>542016</v>
      </c>
    </row>
    <row r="18" spans="1:12">
      <c r="A18" s="9" t="s">
        <v>1713</v>
      </c>
      <c r="B18" s="19" t="s">
        <v>26</v>
      </c>
      <c r="C18" s="11">
        <v>0.2</v>
      </c>
      <c r="D18" s="23">
        <v>54</v>
      </c>
      <c r="E18" s="13"/>
      <c r="F18" s="14"/>
      <c r="G18" s="12">
        <f t="shared" si="0"/>
        <v>54</v>
      </c>
      <c r="H18" s="14">
        <v>18</v>
      </c>
      <c r="I18" s="15">
        <f t="shared" si="1"/>
        <v>194.4</v>
      </c>
      <c r="J18" s="16">
        <f t="shared" si="5"/>
        <v>972</v>
      </c>
      <c r="K18" s="17">
        <v>70</v>
      </c>
      <c r="L18" s="17">
        <f t="shared" si="2"/>
        <v>68040</v>
      </c>
    </row>
    <row r="19" spans="1:12">
      <c r="A19" s="9" t="s">
        <v>31</v>
      </c>
      <c r="B19" s="10"/>
      <c r="C19" s="11">
        <v>1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1714</v>
      </c>
      <c r="B20" s="19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3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1715</v>
      </c>
      <c r="B21" s="19" t="s">
        <v>34</v>
      </c>
      <c r="C21" s="11">
        <v>0.11</v>
      </c>
      <c r="D21" s="12">
        <v>49</v>
      </c>
      <c r="E21" s="13"/>
      <c r="F21" s="14"/>
      <c r="G21" s="12">
        <f t="shared" si="0"/>
        <v>49</v>
      </c>
      <c r="H21" s="14">
        <v>10</v>
      </c>
      <c r="I21" s="15">
        <f t="shared" si="1"/>
        <v>53.9</v>
      </c>
      <c r="J21" s="16">
        <f t="shared" si="6"/>
        <v>490</v>
      </c>
      <c r="K21" s="17">
        <v>39</v>
      </c>
      <c r="L21" s="17">
        <f t="shared" si="2"/>
        <v>19110</v>
      </c>
    </row>
    <row r="22" spans="1:12" ht="15.75" customHeight="1">
      <c r="A22" s="9" t="s">
        <v>1716</v>
      </c>
      <c r="B22" s="19" t="s">
        <v>34</v>
      </c>
      <c r="C22" s="11">
        <v>0.11</v>
      </c>
      <c r="D22" s="12">
        <v>45</v>
      </c>
      <c r="E22" s="13"/>
      <c r="F22" s="14"/>
      <c r="G22" s="12">
        <f t="shared" si="0"/>
        <v>45</v>
      </c>
      <c r="H22" s="14">
        <v>10</v>
      </c>
      <c r="I22" s="15">
        <f t="shared" si="1"/>
        <v>49.5</v>
      </c>
      <c r="J22" s="16">
        <f t="shared" si="6"/>
        <v>450</v>
      </c>
      <c r="K22" s="17">
        <v>39</v>
      </c>
      <c r="L22" s="17">
        <f t="shared" si="2"/>
        <v>17550</v>
      </c>
    </row>
    <row r="23" spans="1:12" ht="15.75" customHeight="1">
      <c r="A23" s="9" t="s">
        <v>1717</v>
      </c>
      <c r="B23" s="19" t="s">
        <v>34</v>
      </c>
      <c r="C23" s="11">
        <v>0.11</v>
      </c>
      <c r="D23" s="12">
        <v>38</v>
      </c>
      <c r="E23" s="13"/>
      <c r="F23" s="14"/>
      <c r="G23" s="12">
        <f t="shared" si="0"/>
        <v>38</v>
      </c>
      <c r="H23" s="14">
        <v>10</v>
      </c>
      <c r="I23" s="15">
        <f t="shared" si="1"/>
        <v>41.8</v>
      </c>
      <c r="J23" s="16">
        <f t="shared" si="6"/>
        <v>380</v>
      </c>
      <c r="K23" s="17">
        <v>39</v>
      </c>
      <c r="L23" s="17">
        <f t="shared" si="2"/>
        <v>14820</v>
      </c>
    </row>
    <row r="24" spans="1:12" ht="15.75" customHeight="1">
      <c r="A24" s="9" t="s">
        <v>1718</v>
      </c>
      <c r="B24" s="19" t="s">
        <v>34</v>
      </c>
      <c r="C24" s="11">
        <v>0.11</v>
      </c>
      <c r="D24" s="12">
        <v>24</v>
      </c>
      <c r="E24" s="13"/>
      <c r="F24" s="14"/>
      <c r="G24" s="12">
        <f t="shared" si="0"/>
        <v>24</v>
      </c>
      <c r="H24" s="14">
        <v>10</v>
      </c>
      <c r="I24" s="15">
        <f t="shared" si="1"/>
        <v>26.400000000000002</v>
      </c>
      <c r="J24" s="16">
        <f t="shared" si="6"/>
        <v>240</v>
      </c>
      <c r="K24" s="17">
        <v>39</v>
      </c>
      <c r="L24" s="17">
        <f t="shared" si="2"/>
        <v>9360</v>
      </c>
    </row>
    <row r="25" spans="1:12" ht="15.75" customHeight="1">
      <c r="A25" s="146" t="s">
        <v>1719</v>
      </c>
      <c r="B25" s="19" t="s">
        <v>34</v>
      </c>
      <c r="C25" s="11">
        <v>0.1</v>
      </c>
      <c r="D25" s="12">
        <v>0</v>
      </c>
      <c r="E25" s="14"/>
      <c r="F25" s="14"/>
      <c r="G25" s="12">
        <f t="shared" si="0"/>
        <v>0</v>
      </c>
      <c r="H25" s="14">
        <v>12</v>
      </c>
      <c r="I25" s="15">
        <f t="shared" si="1"/>
        <v>0</v>
      </c>
      <c r="J25" s="16">
        <f t="shared" si="6"/>
        <v>0</v>
      </c>
      <c r="K25" s="17">
        <v>32.5</v>
      </c>
      <c r="L25" s="17">
        <f t="shared" si="2"/>
        <v>0</v>
      </c>
    </row>
    <row r="26" spans="1:12" ht="15.75" customHeight="1">
      <c r="A26" s="146" t="s">
        <v>1720</v>
      </c>
      <c r="B26" s="19" t="s">
        <v>34</v>
      </c>
      <c r="C26" s="11">
        <v>0.1</v>
      </c>
      <c r="D26" s="12">
        <v>0</v>
      </c>
      <c r="E26" s="14"/>
      <c r="F26" s="14"/>
      <c r="G26" s="12">
        <f t="shared" si="0"/>
        <v>0</v>
      </c>
      <c r="H26" s="14">
        <v>12</v>
      </c>
      <c r="I26" s="15">
        <f t="shared" si="1"/>
        <v>0</v>
      </c>
      <c r="J26" s="16">
        <f t="shared" si="6"/>
        <v>0</v>
      </c>
      <c r="K26" s="17">
        <v>32.5</v>
      </c>
      <c r="L26" s="17">
        <f t="shared" si="2"/>
        <v>0</v>
      </c>
    </row>
    <row r="27" spans="1:12" ht="15.75" customHeight="1">
      <c r="A27" s="146" t="s">
        <v>1721</v>
      </c>
      <c r="B27" s="19" t="s">
        <v>34</v>
      </c>
      <c r="C27" s="11">
        <v>0.1</v>
      </c>
      <c r="D27" s="12">
        <v>0</v>
      </c>
      <c r="E27" s="14"/>
      <c r="F27" s="14"/>
      <c r="G27" s="12">
        <f t="shared" si="0"/>
        <v>0</v>
      </c>
      <c r="H27" s="14">
        <v>12</v>
      </c>
      <c r="I27" s="15">
        <f t="shared" si="1"/>
        <v>0</v>
      </c>
      <c r="J27" s="16">
        <f t="shared" si="6"/>
        <v>0</v>
      </c>
      <c r="K27" s="17">
        <v>32.5</v>
      </c>
      <c r="L27" s="17">
        <f t="shared" si="2"/>
        <v>0</v>
      </c>
    </row>
    <row r="28" spans="1:12" ht="15.75" customHeight="1">
      <c r="A28" s="146" t="s">
        <v>1722</v>
      </c>
      <c r="B28" s="19" t="s">
        <v>34</v>
      </c>
      <c r="C28" s="11">
        <v>0.1</v>
      </c>
      <c r="D28" s="12">
        <v>288</v>
      </c>
      <c r="E28" s="14"/>
      <c r="F28" s="14"/>
      <c r="G28" s="12">
        <f t="shared" si="0"/>
        <v>288</v>
      </c>
      <c r="H28" s="14">
        <v>12</v>
      </c>
      <c r="I28" s="15">
        <f t="shared" si="1"/>
        <v>345.6</v>
      </c>
      <c r="J28" s="16">
        <f t="shared" si="6"/>
        <v>3456</v>
      </c>
      <c r="K28" s="17">
        <v>32.5</v>
      </c>
      <c r="L28" s="17">
        <f t="shared" si="2"/>
        <v>112320</v>
      </c>
    </row>
    <row r="29" spans="1:12" ht="15.75" customHeight="1">
      <c r="A29" s="146" t="s">
        <v>1723</v>
      </c>
      <c r="B29" s="19" t="s">
        <v>34</v>
      </c>
      <c r="C29" s="11">
        <v>0.1</v>
      </c>
      <c r="D29" s="12">
        <v>288</v>
      </c>
      <c r="E29" s="14"/>
      <c r="F29" s="14"/>
      <c r="G29" s="12">
        <f t="shared" si="0"/>
        <v>288</v>
      </c>
      <c r="H29" s="14">
        <v>12</v>
      </c>
      <c r="I29" s="15">
        <f t="shared" si="1"/>
        <v>345.6</v>
      </c>
      <c r="J29" s="16">
        <f t="shared" si="6"/>
        <v>3456</v>
      </c>
      <c r="K29" s="17">
        <v>34</v>
      </c>
      <c r="L29" s="17">
        <f t="shared" si="2"/>
        <v>117504</v>
      </c>
    </row>
    <row r="30" spans="1:12" ht="15.75" customHeight="1">
      <c r="A30" s="146" t="s">
        <v>1724</v>
      </c>
      <c r="B30" s="19" t="s">
        <v>34</v>
      </c>
      <c r="C30" s="11">
        <v>0.1</v>
      </c>
      <c r="D30" s="12">
        <v>0</v>
      </c>
      <c r="E30" s="14"/>
      <c r="F30" s="14"/>
      <c r="G30" s="12">
        <f t="shared" si="0"/>
        <v>0</v>
      </c>
      <c r="H30" s="14">
        <v>12</v>
      </c>
      <c r="I30" s="15">
        <f t="shared" si="1"/>
        <v>0</v>
      </c>
      <c r="J30" s="16">
        <f t="shared" si="6"/>
        <v>0</v>
      </c>
      <c r="K30" s="17">
        <v>34</v>
      </c>
      <c r="L30" s="17">
        <f t="shared" si="2"/>
        <v>0</v>
      </c>
    </row>
    <row r="31" spans="1:12" ht="15.75" customHeight="1">
      <c r="A31" s="146" t="s">
        <v>1725</v>
      </c>
      <c r="B31" s="19" t="s">
        <v>34</v>
      </c>
      <c r="C31" s="11">
        <v>0.1</v>
      </c>
      <c r="D31" s="12">
        <v>0</v>
      </c>
      <c r="E31" s="14"/>
      <c r="F31" s="14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6" t="s">
        <v>1726</v>
      </c>
      <c r="B32" s="19" t="s">
        <v>34</v>
      </c>
      <c r="C32" s="11">
        <v>0.1</v>
      </c>
      <c r="D32" s="12">
        <v>0</v>
      </c>
      <c r="E32" s="14"/>
      <c r="F32" s="14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146" t="s">
        <v>647</v>
      </c>
      <c r="B33" s="19" t="s">
        <v>26</v>
      </c>
      <c r="C33" s="11">
        <v>0.2</v>
      </c>
      <c r="D33" s="12">
        <v>80</v>
      </c>
      <c r="E33" s="14"/>
      <c r="F33" s="14"/>
      <c r="G33" s="12">
        <f t="shared" si="0"/>
        <v>80</v>
      </c>
      <c r="H33" s="14">
        <v>18</v>
      </c>
      <c r="I33" s="15">
        <f t="shared" si="1"/>
        <v>288</v>
      </c>
      <c r="J33" s="16">
        <f t="shared" si="6"/>
        <v>1440</v>
      </c>
      <c r="K33" s="17">
        <v>94.1</v>
      </c>
      <c r="L33" s="17">
        <f t="shared" si="2"/>
        <v>135504</v>
      </c>
    </row>
    <row r="34" spans="1:12" ht="15.75" customHeight="1">
      <c r="A34" s="25"/>
      <c r="B34" s="258"/>
      <c r="C34" s="26">
        <f t="shared" ref="C34:G34" si="7">SUM(C4:C33)</f>
        <v>13.439999999999991</v>
      </c>
      <c r="D34" s="27">
        <f t="shared" si="7"/>
        <v>2061</v>
      </c>
      <c r="E34" s="27">
        <f t="shared" si="7"/>
        <v>0</v>
      </c>
      <c r="F34" s="27">
        <f t="shared" si="7"/>
        <v>0</v>
      </c>
      <c r="G34" s="27">
        <f t="shared" si="7"/>
        <v>2061</v>
      </c>
      <c r="H34" s="28"/>
      <c r="I34" s="29">
        <f t="shared" ref="I34:J34" si="8">SUM(I4:I33)</f>
        <v>6543.2</v>
      </c>
      <c r="J34" s="30">
        <f t="shared" si="8"/>
        <v>27274</v>
      </c>
      <c r="K34" s="31"/>
      <c r="L34" s="32">
        <f>SUM(L4:L33)</f>
        <v>1886564</v>
      </c>
    </row>
    <row r="35" spans="1:12" ht="15.75" customHeight="1"/>
    <row r="36" spans="1:12" ht="15.75" customHeight="1">
      <c r="A36" s="523" t="s">
        <v>39</v>
      </c>
      <c r="B36" s="524"/>
      <c r="C36" s="524"/>
      <c r="D36" s="524"/>
      <c r="E36" s="524"/>
      <c r="F36" s="524"/>
      <c r="G36" s="525"/>
    </row>
    <row r="37" spans="1:12" ht="15.75" customHeight="1">
      <c r="A37" s="33" t="s">
        <v>40</v>
      </c>
      <c r="B37" s="34" t="s">
        <v>1</v>
      </c>
      <c r="C37" s="5" t="s">
        <v>41</v>
      </c>
      <c r="D37" s="35" t="s">
        <v>42</v>
      </c>
      <c r="E37" s="36" t="s">
        <v>43</v>
      </c>
      <c r="F37" s="5" t="s">
        <v>44</v>
      </c>
      <c r="G37" s="37" t="s">
        <v>45</v>
      </c>
    </row>
    <row r="38" spans="1:12" ht="15.75" customHeight="1">
      <c r="A38" s="38" t="s">
        <v>46</v>
      </c>
      <c r="B38" s="39" t="s">
        <v>47</v>
      </c>
      <c r="C38" s="15">
        <v>0</v>
      </c>
      <c r="D38" s="15">
        <v>0</v>
      </c>
      <c r="E38" s="15">
        <v>0</v>
      </c>
      <c r="F38" s="15">
        <f t="shared" ref="F38:F39" si="9">C38+D38-E38</f>
        <v>0</v>
      </c>
      <c r="G38" s="40">
        <f>C38</f>
        <v>0</v>
      </c>
    </row>
    <row r="39" spans="1:12" ht="15.75" customHeight="1">
      <c r="A39" s="33" t="s">
        <v>48</v>
      </c>
      <c r="B39" s="41" t="s">
        <v>49</v>
      </c>
      <c r="C39" s="15">
        <v>7000</v>
      </c>
      <c r="D39" s="15"/>
      <c r="E39" s="15"/>
      <c r="F39" s="15">
        <f t="shared" si="9"/>
        <v>7000</v>
      </c>
      <c r="G39" s="40">
        <v>0</v>
      </c>
    </row>
    <row r="40" spans="1:12" ht="15.75" customHeight="1">
      <c r="A40" s="327"/>
      <c r="B40" s="327"/>
      <c r="C40" s="327"/>
      <c r="D40" s="327"/>
      <c r="E40" s="327"/>
      <c r="F40" s="327"/>
      <c r="G40" s="327"/>
    </row>
    <row r="41" spans="1:12" ht="15.75" customHeight="1">
      <c r="A41" s="526" t="s">
        <v>50</v>
      </c>
      <c r="B41" s="527"/>
      <c r="C41" s="527"/>
      <c r="D41" s="527"/>
      <c r="E41" s="527"/>
      <c r="F41" s="527"/>
      <c r="G41" s="528"/>
    </row>
    <row r="42" spans="1:12" ht="15.75" customHeight="1">
      <c r="A42" s="259"/>
      <c r="B42" s="44" t="s">
        <v>51</v>
      </c>
      <c r="C42" s="45" t="s">
        <v>52</v>
      </c>
      <c r="D42" s="46" t="s">
        <v>53</v>
      </c>
      <c r="E42" s="46" t="s">
        <v>54</v>
      </c>
      <c r="F42" s="47" t="s">
        <v>11</v>
      </c>
      <c r="G42" s="48" t="s">
        <v>55</v>
      </c>
    </row>
    <row r="43" spans="1:12" ht="15.75" customHeight="1">
      <c r="A43" s="49" t="s">
        <v>56</v>
      </c>
      <c r="B43" s="53">
        <v>0</v>
      </c>
      <c r="C43" s="51"/>
      <c r="D43" s="52"/>
      <c r="E43" s="53">
        <v>0</v>
      </c>
      <c r="F43" s="54">
        <v>196</v>
      </c>
      <c r="G43" s="55">
        <f t="shared" ref="G43:G69" si="10">E43*F43</f>
        <v>0</v>
      </c>
    </row>
    <row r="44" spans="1:12" ht="15.75" customHeight="1">
      <c r="A44" s="49" t="s">
        <v>1727</v>
      </c>
      <c r="B44" s="53">
        <v>205</v>
      </c>
      <c r="C44" s="51"/>
      <c r="D44" s="52"/>
      <c r="E44" s="53">
        <f t="shared" ref="E44:E69" si="11">B44+C44-D44</f>
        <v>205</v>
      </c>
      <c r="F44" s="54">
        <v>196</v>
      </c>
      <c r="G44" s="55">
        <f t="shared" si="10"/>
        <v>40180</v>
      </c>
    </row>
    <row r="45" spans="1:12" ht="15.75" customHeight="1">
      <c r="A45" s="49" t="s">
        <v>1728</v>
      </c>
      <c r="B45" s="53">
        <v>200</v>
      </c>
      <c r="C45" s="51">
        <v>55</v>
      </c>
      <c r="D45" s="52">
        <v>80</v>
      </c>
      <c r="E45" s="53">
        <f t="shared" si="11"/>
        <v>175</v>
      </c>
      <c r="F45" s="54">
        <v>196</v>
      </c>
      <c r="G45" s="55">
        <f t="shared" si="10"/>
        <v>34300</v>
      </c>
    </row>
    <row r="46" spans="1:12" ht="15.75" customHeight="1">
      <c r="A46" s="49" t="s">
        <v>1729</v>
      </c>
      <c r="B46" s="53">
        <v>69.399999999999949</v>
      </c>
      <c r="C46" s="51"/>
      <c r="D46" s="52">
        <v>45.4</v>
      </c>
      <c r="E46" s="53">
        <f t="shared" si="11"/>
        <v>23.99999999999995</v>
      </c>
      <c r="F46" s="54">
        <v>196</v>
      </c>
      <c r="G46" s="55">
        <f t="shared" si="10"/>
        <v>4703.99999999999</v>
      </c>
    </row>
    <row r="47" spans="1:12" ht="15.75" customHeight="1">
      <c r="A47" s="49" t="s">
        <v>1730</v>
      </c>
      <c r="B47" s="53">
        <v>285</v>
      </c>
      <c r="C47" s="51"/>
      <c r="D47" s="52">
        <v>85</v>
      </c>
      <c r="E47" s="53">
        <f t="shared" si="11"/>
        <v>200</v>
      </c>
      <c r="F47" s="54">
        <v>196</v>
      </c>
      <c r="G47" s="55">
        <f t="shared" si="10"/>
        <v>39200</v>
      </c>
    </row>
    <row r="48" spans="1:12" ht="15.75" customHeight="1">
      <c r="A48" s="49" t="s">
        <v>1731</v>
      </c>
      <c r="B48" s="53">
        <v>202.6</v>
      </c>
      <c r="C48" s="51"/>
      <c r="D48" s="52">
        <v>112.6</v>
      </c>
      <c r="E48" s="53">
        <f t="shared" si="11"/>
        <v>90</v>
      </c>
      <c r="F48" s="54">
        <v>196</v>
      </c>
      <c r="G48" s="55">
        <f t="shared" si="10"/>
        <v>17640</v>
      </c>
    </row>
    <row r="49" spans="1:7" ht="15.75" customHeight="1">
      <c r="A49" s="86" t="s">
        <v>1732</v>
      </c>
      <c r="B49" s="90">
        <v>104</v>
      </c>
      <c r="C49" s="88"/>
      <c r="D49" s="89"/>
      <c r="E49" s="90">
        <f t="shared" si="11"/>
        <v>104</v>
      </c>
      <c r="F49" s="91">
        <v>140</v>
      </c>
      <c r="G49" s="92">
        <f t="shared" si="10"/>
        <v>14560</v>
      </c>
    </row>
    <row r="50" spans="1:7" ht="15.75" customHeight="1">
      <c r="A50" s="86" t="s">
        <v>1733</v>
      </c>
      <c r="B50" s="90">
        <v>314.39999999999998</v>
      </c>
      <c r="C50" s="88"/>
      <c r="D50" s="89"/>
      <c r="E50" s="90">
        <f t="shared" si="11"/>
        <v>314.39999999999998</v>
      </c>
      <c r="F50" s="91">
        <v>140</v>
      </c>
      <c r="G50" s="92">
        <f t="shared" si="10"/>
        <v>44016</v>
      </c>
    </row>
    <row r="51" spans="1:7" ht="15.75" customHeight="1">
      <c r="A51" s="86" t="s">
        <v>1734</v>
      </c>
      <c r="B51" s="90">
        <v>25.9</v>
      </c>
      <c r="C51" s="88"/>
      <c r="D51" s="89"/>
      <c r="E51" s="90">
        <f t="shared" si="11"/>
        <v>25.9</v>
      </c>
      <c r="F51" s="91">
        <v>140</v>
      </c>
      <c r="G51" s="92">
        <f t="shared" si="10"/>
        <v>3626</v>
      </c>
    </row>
    <row r="52" spans="1:7" ht="15.75" customHeight="1">
      <c r="A52" s="100" t="s">
        <v>1735</v>
      </c>
      <c r="B52" s="104">
        <v>662.4</v>
      </c>
      <c r="C52" s="102"/>
      <c r="D52" s="103"/>
      <c r="E52" s="104">
        <f t="shared" si="11"/>
        <v>662.4</v>
      </c>
      <c r="F52" s="105">
        <v>140</v>
      </c>
      <c r="G52" s="106">
        <f t="shared" si="10"/>
        <v>92736</v>
      </c>
    </row>
    <row r="53" spans="1:7" ht="36" customHeight="1">
      <c r="A53" s="71" t="s">
        <v>1736</v>
      </c>
      <c r="B53" s="75">
        <v>0</v>
      </c>
      <c r="C53" s="73"/>
      <c r="D53" s="74"/>
      <c r="E53" s="75">
        <f t="shared" si="11"/>
        <v>0</v>
      </c>
      <c r="F53" s="76">
        <v>140</v>
      </c>
      <c r="G53" s="77">
        <f t="shared" si="10"/>
        <v>0</v>
      </c>
    </row>
    <row r="54" spans="1:7" ht="30.75" customHeight="1">
      <c r="A54" s="78" t="s">
        <v>1737</v>
      </c>
      <c r="B54" s="75">
        <v>1072.5</v>
      </c>
      <c r="C54" s="73"/>
      <c r="D54" s="74"/>
      <c r="E54" s="75">
        <f t="shared" si="11"/>
        <v>1072.5</v>
      </c>
      <c r="F54" s="76">
        <v>140</v>
      </c>
      <c r="G54" s="77">
        <f t="shared" si="10"/>
        <v>150150</v>
      </c>
    </row>
    <row r="55" spans="1:7" ht="30.75" customHeight="1">
      <c r="A55" s="79" t="s">
        <v>1738</v>
      </c>
      <c r="B55" s="83">
        <v>2.2737367544323206E-13</v>
      </c>
      <c r="C55" s="81">
        <v>480</v>
      </c>
      <c r="D55" s="82"/>
      <c r="E55" s="83">
        <f t="shared" si="11"/>
        <v>480.00000000000023</v>
      </c>
      <c r="F55" s="84">
        <v>140</v>
      </c>
      <c r="G55" s="85">
        <f t="shared" si="10"/>
        <v>67200.000000000029</v>
      </c>
    </row>
    <row r="56" spans="1:7" ht="15.75" customHeight="1">
      <c r="A56" s="63" t="s">
        <v>1739</v>
      </c>
      <c r="B56" s="315">
        <v>675.4000000000002</v>
      </c>
      <c r="C56" s="65"/>
      <c r="D56" s="66"/>
      <c r="E56" s="67">
        <f t="shared" si="11"/>
        <v>675.4000000000002</v>
      </c>
      <c r="F56" s="68">
        <v>140</v>
      </c>
      <c r="G56" s="69">
        <f t="shared" si="10"/>
        <v>94556.000000000029</v>
      </c>
    </row>
    <row r="57" spans="1:7" ht="15.75" customHeight="1">
      <c r="A57" s="63" t="s">
        <v>1740</v>
      </c>
      <c r="B57" s="315">
        <v>0</v>
      </c>
      <c r="C57" s="65"/>
      <c r="D57" s="66"/>
      <c r="E57" s="67">
        <f t="shared" si="11"/>
        <v>0</v>
      </c>
      <c r="F57" s="68">
        <v>140</v>
      </c>
      <c r="G57" s="69">
        <f t="shared" si="10"/>
        <v>0</v>
      </c>
    </row>
    <row r="58" spans="1:7" ht="39" customHeight="1">
      <c r="A58" s="63" t="s">
        <v>1741</v>
      </c>
      <c r="B58" s="67">
        <v>1.1368683772161603E-13</v>
      </c>
      <c r="C58" s="65">
        <v>799</v>
      </c>
      <c r="D58" s="66"/>
      <c r="E58" s="67">
        <f t="shared" si="11"/>
        <v>799.00000000000011</v>
      </c>
      <c r="F58" s="68">
        <v>140</v>
      </c>
      <c r="G58" s="69">
        <f t="shared" si="10"/>
        <v>111860.00000000001</v>
      </c>
    </row>
    <row r="59" spans="1:7" ht="15.75" customHeight="1">
      <c r="A59" s="93" t="s">
        <v>1742</v>
      </c>
      <c r="B59" s="97">
        <v>257</v>
      </c>
      <c r="C59" s="95"/>
      <c r="D59" s="96"/>
      <c r="E59" s="97">
        <f t="shared" si="11"/>
        <v>257</v>
      </c>
      <c r="F59" s="98">
        <v>140</v>
      </c>
      <c r="G59" s="99">
        <f t="shared" si="10"/>
        <v>35980</v>
      </c>
    </row>
    <row r="60" spans="1:7" ht="15.75" customHeight="1">
      <c r="A60" s="86" t="s">
        <v>1743</v>
      </c>
      <c r="B60" s="90">
        <v>378</v>
      </c>
      <c r="C60" s="88"/>
      <c r="D60" s="89"/>
      <c r="E60" s="90">
        <f t="shared" si="11"/>
        <v>378</v>
      </c>
      <c r="F60" s="91">
        <v>128</v>
      </c>
      <c r="G60" s="92">
        <f t="shared" si="10"/>
        <v>48384</v>
      </c>
    </row>
    <row r="61" spans="1:7" ht="15.75" customHeight="1">
      <c r="A61" s="78" t="s">
        <v>1744</v>
      </c>
      <c r="B61" s="75">
        <v>525.70000000000005</v>
      </c>
      <c r="C61" s="73">
        <v>101</v>
      </c>
      <c r="D61" s="74"/>
      <c r="E61" s="75">
        <f t="shared" si="11"/>
        <v>626.70000000000005</v>
      </c>
      <c r="F61" s="76">
        <v>128</v>
      </c>
      <c r="G61" s="77">
        <f t="shared" si="10"/>
        <v>80217.600000000006</v>
      </c>
    </row>
    <row r="62" spans="1:7" ht="15.75" customHeight="1">
      <c r="A62" s="100" t="s">
        <v>1745</v>
      </c>
      <c r="B62" s="104">
        <v>881.2</v>
      </c>
      <c r="C62" s="102">
        <v>880</v>
      </c>
      <c r="D62" s="103"/>
      <c r="E62" s="104">
        <f t="shared" si="11"/>
        <v>1761.2</v>
      </c>
      <c r="F62" s="105">
        <v>128</v>
      </c>
      <c r="G62" s="106">
        <f t="shared" si="10"/>
        <v>225433.60000000001</v>
      </c>
    </row>
    <row r="63" spans="1:7" ht="15.75" customHeight="1">
      <c r="A63" s="79" t="s">
        <v>1746</v>
      </c>
      <c r="B63" s="83">
        <v>1000.0000000000001</v>
      </c>
      <c r="C63" s="81">
        <v>246</v>
      </c>
      <c r="D63" s="82">
        <v>480</v>
      </c>
      <c r="E63" s="83">
        <f t="shared" si="11"/>
        <v>766</v>
      </c>
      <c r="F63" s="84">
        <v>128</v>
      </c>
      <c r="G63" s="85">
        <f t="shared" si="10"/>
        <v>98048</v>
      </c>
    </row>
    <row r="64" spans="1:7" ht="15.75" customHeight="1">
      <c r="A64" s="63" t="s">
        <v>1747</v>
      </c>
      <c r="B64" s="315">
        <v>780</v>
      </c>
      <c r="C64" s="65"/>
      <c r="D64" s="66">
        <v>780</v>
      </c>
      <c r="E64" s="67">
        <f t="shared" si="11"/>
        <v>0</v>
      </c>
      <c r="F64" s="68">
        <v>128</v>
      </c>
      <c r="G64" s="69">
        <f t="shared" si="10"/>
        <v>0</v>
      </c>
    </row>
    <row r="65" spans="1:9" ht="15.75" customHeight="1">
      <c r="A65" s="86" t="s">
        <v>1748</v>
      </c>
      <c r="B65" s="316">
        <v>0</v>
      </c>
      <c r="C65" s="108"/>
      <c r="D65" s="109"/>
      <c r="E65" s="90">
        <f t="shared" si="11"/>
        <v>0</v>
      </c>
      <c r="F65" s="91">
        <v>102</v>
      </c>
      <c r="G65" s="92">
        <f t="shared" si="10"/>
        <v>0</v>
      </c>
    </row>
    <row r="66" spans="1:9" ht="15.75" customHeight="1">
      <c r="A66" s="78" t="s">
        <v>1749</v>
      </c>
      <c r="B66" s="75">
        <v>101</v>
      </c>
      <c r="C66" s="73">
        <v>420</v>
      </c>
      <c r="D66" s="74">
        <v>101</v>
      </c>
      <c r="E66" s="75">
        <f t="shared" si="11"/>
        <v>420</v>
      </c>
      <c r="F66" s="76">
        <v>102</v>
      </c>
      <c r="G66" s="77">
        <f t="shared" si="10"/>
        <v>42840</v>
      </c>
    </row>
    <row r="67" spans="1:9" ht="15.75" customHeight="1">
      <c r="A67" s="100" t="s">
        <v>1750</v>
      </c>
      <c r="B67" s="104">
        <v>782.10000000000014</v>
      </c>
      <c r="C67" s="102">
        <v>420</v>
      </c>
      <c r="D67" s="103">
        <v>880</v>
      </c>
      <c r="E67" s="104">
        <f t="shared" si="11"/>
        <v>322.10000000000014</v>
      </c>
      <c r="F67" s="105">
        <v>102</v>
      </c>
      <c r="G67" s="106">
        <f t="shared" si="10"/>
        <v>32854.200000000012</v>
      </c>
    </row>
    <row r="68" spans="1:9" ht="26.25" customHeight="1">
      <c r="A68" s="79" t="s">
        <v>1751</v>
      </c>
      <c r="B68" s="83">
        <v>0</v>
      </c>
      <c r="C68" s="81">
        <v>480</v>
      </c>
      <c r="D68" s="82">
        <v>246</v>
      </c>
      <c r="E68" s="83">
        <f t="shared" si="11"/>
        <v>234</v>
      </c>
      <c r="F68" s="84">
        <v>102</v>
      </c>
      <c r="G68" s="85">
        <f t="shared" si="10"/>
        <v>23868</v>
      </c>
    </row>
    <row r="69" spans="1:9" ht="15.75" customHeight="1">
      <c r="A69" s="63" t="s">
        <v>1752</v>
      </c>
      <c r="B69" s="315">
        <v>0</v>
      </c>
      <c r="C69" s="65">
        <v>300</v>
      </c>
      <c r="D69" s="66"/>
      <c r="E69" s="67">
        <f t="shared" si="11"/>
        <v>300</v>
      </c>
      <c r="F69" s="68">
        <v>102</v>
      </c>
      <c r="G69" s="69">
        <f t="shared" si="10"/>
        <v>30600</v>
      </c>
    </row>
    <row r="70" spans="1:9" ht="15.75" customHeight="1">
      <c r="A70" s="260" t="s">
        <v>84</v>
      </c>
      <c r="B70" s="261">
        <f t="shared" ref="B70:F70" si="12">SUM(B43:B69)</f>
        <v>8521.6</v>
      </c>
      <c r="C70" s="171">
        <f t="shared" si="12"/>
        <v>4181</v>
      </c>
      <c r="D70" s="171">
        <f t="shared" si="12"/>
        <v>2810</v>
      </c>
      <c r="E70" s="261">
        <f t="shared" si="12"/>
        <v>9892.6</v>
      </c>
      <c r="F70" s="262">
        <f t="shared" si="12"/>
        <v>3866</v>
      </c>
      <c r="G70" s="263">
        <f>SUM(G45:G69)</f>
        <v>1292773.3999999999</v>
      </c>
    </row>
    <row r="71" spans="1:9" ht="15.75" customHeight="1"/>
    <row r="72" spans="1:9" ht="15.75" customHeight="1">
      <c r="A72" s="264"/>
      <c r="B72" s="133"/>
      <c r="C72" s="133"/>
      <c r="D72" s="133"/>
      <c r="E72" s="133"/>
      <c r="F72" s="534"/>
      <c r="G72" s="522"/>
      <c r="H72" s="522"/>
      <c r="I72" s="265"/>
    </row>
    <row r="73" spans="1:9" ht="15.75" customHeight="1">
      <c r="A73" s="135" t="s">
        <v>92</v>
      </c>
      <c r="B73" s="136" t="s">
        <v>40</v>
      </c>
      <c r="C73" s="137" t="s">
        <v>93</v>
      </c>
      <c r="D73" s="137" t="s">
        <v>42</v>
      </c>
      <c r="E73" s="137" t="s">
        <v>94</v>
      </c>
      <c r="F73" s="137" t="s">
        <v>95</v>
      </c>
      <c r="G73" s="137" t="s">
        <v>96</v>
      </c>
      <c r="H73" s="138" t="s">
        <v>55</v>
      </c>
    </row>
    <row r="74" spans="1:9" ht="15.75" customHeight="1">
      <c r="A74" s="9" t="s">
        <v>99</v>
      </c>
      <c r="B74" s="140" t="s">
        <v>100</v>
      </c>
      <c r="C74" s="36">
        <v>275</v>
      </c>
      <c r="D74" s="141"/>
      <c r="E74" s="15">
        <v>50</v>
      </c>
      <c r="F74" s="36">
        <f t="shared" ref="F74:F91" si="13">C74+D74-E74</f>
        <v>225</v>
      </c>
      <c r="G74" s="142">
        <v>178</v>
      </c>
      <c r="H74" s="143">
        <f t="shared" ref="H74:H112" si="14">F74*G74</f>
        <v>40050</v>
      </c>
    </row>
    <row r="75" spans="1:9" ht="15.75" customHeight="1">
      <c r="A75" s="144" t="s">
        <v>101</v>
      </c>
      <c r="B75" s="145" t="s">
        <v>98</v>
      </c>
      <c r="C75" s="36">
        <v>0</v>
      </c>
      <c r="D75" s="141"/>
      <c r="E75" s="15"/>
      <c r="F75" s="36">
        <f t="shared" si="13"/>
        <v>0</v>
      </c>
      <c r="G75" s="142">
        <v>45</v>
      </c>
      <c r="H75" s="143">
        <f t="shared" si="14"/>
        <v>0</v>
      </c>
    </row>
    <row r="76" spans="1:9" ht="15.75" customHeight="1">
      <c r="A76" s="144" t="s">
        <v>97</v>
      </c>
      <c r="B76" s="145" t="s">
        <v>102</v>
      </c>
      <c r="C76" s="36">
        <v>1725</v>
      </c>
      <c r="D76" s="148"/>
      <c r="E76" s="15">
        <v>100</v>
      </c>
      <c r="F76" s="36">
        <f t="shared" si="13"/>
        <v>1625</v>
      </c>
      <c r="G76" s="142">
        <v>178</v>
      </c>
      <c r="H76" s="143">
        <f t="shared" si="14"/>
        <v>289250</v>
      </c>
    </row>
    <row r="77" spans="1:9" ht="15.75" customHeight="1">
      <c r="A77" s="144" t="s">
        <v>99</v>
      </c>
      <c r="B77" s="145" t="s">
        <v>102</v>
      </c>
      <c r="C77" s="36">
        <v>2000</v>
      </c>
      <c r="D77" s="148"/>
      <c r="E77" s="15"/>
      <c r="F77" s="36">
        <f t="shared" si="13"/>
        <v>2000</v>
      </c>
      <c r="G77" s="142">
        <v>178</v>
      </c>
      <c r="H77" s="143">
        <f t="shared" si="14"/>
        <v>356000</v>
      </c>
    </row>
    <row r="78" spans="1:9" ht="15.75" customHeight="1">
      <c r="A78" s="144" t="s">
        <v>101</v>
      </c>
      <c r="B78" s="145" t="s">
        <v>102</v>
      </c>
      <c r="C78" s="36">
        <v>2450</v>
      </c>
      <c r="D78" s="141"/>
      <c r="E78" s="15">
        <v>50</v>
      </c>
      <c r="F78" s="36">
        <f t="shared" si="13"/>
        <v>2400</v>
      </c>
      <c r="G78" s="142">
        <v>45</v>
      </c>
      <c r="H78" s="143">
        <f t="shared" si="14"/>
        <v>108000</v>
      </c>
    </row>
    <row r="79" spans="1:9" ht="15.75" customHeight="1">
      <c r="A79" s="146" t="s">
        <v>103</v>
      </c>
      <c r="B79" s="147" t="s">
        <v>104</v>
      </c>
      <c r="C79" s="36">
        <v>3000</v>
      </c>
      <c r="D79" s="148"/>
      <c r="E79" s="15">
        <v>750</v>
      </c>
      <c r="F79" s="36">
        <f t="shared" si="13"/>
        <v>2250</v>
      </c>
      <c r="G79" s="142">
        <v>27</v>
      </c>
      <c r="H79" s="143">
        <f t="shared" si="14"/>
        <v>60750</v>
      </c>
    </row>
    <row r="80" spans="1:9" ht="15.75" customHeight="1">
      <c r="A80" s="266" t="s">
        <v>105</v>
      </c>
      <c r="B80" s="267" t="s">
        <v>106</v>
      </c>
      <c r="C80" s="36">
        <v>280</v>
      </c>
      <c r="D80" s="148"/>
      <c r="E80" s="15">
        <v>40</v>
      </c>
      <c r="F80" s="36">
        <f t="shared" si="13"/>
        <v>240</v>
      </c>
      <c r="G80" s="142">
        <v>215</v>
      </c>
      <c r="H80" s="143">
        <f t="shared" si="14"/>
        <v>51600</v>
      </c>
    </row>
    <row r="81" spans="1:10" ht="15.75" customHeight="1">
      <c r="A81" s="144" t="s">
        <v>737</v>
      </c>
      <c r="B81" s="145" t="s">
        <v>108</v>
      </c>
      <c r="C81" s="36">
        <v>325</v>
      </c>
      <c r="D81" s="148"/>
      <c r="E81" s="15">
        <v>17</v>
      </c>
      <c r="F81" s="36">
        <f t="shared" si="13"/>
        <v>308</v>
      </c>
      <c r="G81" s="142">
        <v>623</v>
      </c>
      <c r="H81" s="143">
        <f t="shared" si="14"/>
        <v>191884</v>
      </c>
    </row>
    <row r="82" spans="1:10" ht="15.75" customHeight="1">
      <c r="A82" s="139" t="s">
        <v>109</v>
      </c>
      <c r="B82" s="140" t="s">
        <v>110</v>
      </c>
      <c r="C82" s="36">
        <v>100</v>
      </c>
      <c r="D82" s="141"/>
      <c r="E82" s="15"/>
      <c r="F82" s="36">
        <f t="shared" si="13"/>
        <v>100</v>
      </c>
      <c r="G82" s="142">
        <v>24</v>
      </c>
      <c r="H82" s="143">
        <f t="shared" si="14"/>
        <v>2400</v>
      </c>
    </row>
    <row r="83" spans="1:10" ht="15.75" customHeight="1">
      <c r="A83" s="146" t="s">
        <v>1188</v>
      </c>
      <c r="B83" s="150" t="s">
        <v>112</v>
      </c>
      <c r="C83" s="36">
        <v>948</v>
      </c>
      <c r="D83" s="141"/>
      <c r="E83" s="15">
        <v>128</v>
      </c>
      <c r="F83" s="36">
        <f t="shared" si="13"/>
        <v>820</v>
      </c>
      <c r="G83" s="142">
        <v>49</v>
      </c>
      <c r="H83" s="143">
        <f t="shared" si="14"/>
        <v>40180</v>
      </c>
    </row>
    <row r="84" spans="1:10" ht="15.75" customHeight="1">
      <c r="A84" s="152" t="s">
        <v>116</v>
      </c>
      <c r="B84" s="145" t="s">
        <v>117</v>
      </c>
      <c r="C84" s="36">
        <v>2</v>
      </c>
      <c r="D84" s="141"/>
      <c r="E84" s="151"/>
      <c r="F84" s="36">
        <f t="shared" si="13"/>
        <v>2</v>
      </c>
      <c r="G84" s="142">
        <v>1924.17</v>
      </c>
      <c r="H84" s="143">
        <f t="shared" si="14"/>
        <v>3848.34</v>
      </c>
    </row>
    <row r="85" spans="1:10" ht="15.75" customHeight="1">
      <c r="A85" s="152" t="s">
        <v>116</v>
      </c>
      <c r="B85" s="145" t="s">
        <v>117</v>
      </c>
      <c r="C85" s="36">
        <v>5</v>
      </c>
      <c r="D85" s="141"/>
      <c r="E85" s="151"/>
      <c r="F85" s="36">
        <f t="shared" si="13"/>
        <v>5</v>
      </c>
      <c r="G85" s="142">
        <v>1867.29</v>
      </c>
      <c r="H85" s="143">
        <f t="shared" si="14"/>
        <v>9336.4500000000007</v>
      </c>
    </row>
    <row r="86" spans="1:10" ht="15.75" customHeight="1">
      <c r="A86" s="146" t="s">
        <v>118</v>
      </c>
      <c r="B86" s="145" t="s">
        <v>115</v>
      </c>
      <c r="C86" s="36">
        <v>6</v>
      </c>
      <c r="D86" s="141"/>
      <c r="E86" s="151"/>
      <c r="F86" s="36">
        <f t="shared" si="13"/>
        <v>6</v>
      </c>
      <c r="G86" s="142">
        <v>1758</v>
      </c>
      <c r="H86" s="143">
        <f t="shared" si="14"/>
        <v>10548</v>
      </c>
    </row>
    <row r="87" spans="1:10" ht="15.75" customHeight="1">
      <c r="A87" s="146" t="s">
        <v>118</v>
      </c>
      <c r="B87" s="145" t="s">
        <v>117</v>
      </c>
      <c r="C87" s="36">
        <v>0</v>
      </c>
      <c r="D87" s="141"/>
      <c r="E87" s="15"/>
      <c r="F87" s="36">
        <f t="shared" si="13"/>
        <v>0</v>
      </c>
      <c r="G87" s="142">
        <v>2549.0300000000002</v>
      </c>
      <c r="H87" s="143">
        <f t="shared" si="14"/>
        <v>0</v>
      </c>
    </row>
    <row r="88" spans="1:10" ht="15.75" customHeight="1">
      <c r="A88" s="146" t="s">
        <v>118</v>
      </c>
      <c r="B88" s="145" t="s">
        <v>117</v>
      </c>
      <c r="C88" s="36">
        <v>3</v>
      </c>
      <c r="D88" s="141"/>
      <c r="E88" s="151"/>
      <c r="F88" s="36">
        <f t="shared" si="13"/>
        <v>3</v>
      </c>
      <c r="G88" s="142">
        <v>2279.6799999999998</v>
      </c>
      <c r="H88" s="143">
        <f t="shared" si="14"/>
        <v>6839.0399999999991</v>
      </c>
      <c r="J88" s="149"/>
    </row>
    <row r="89" spans="1:10" ht="15.75" customHeight="1">
      <c r="A89" s="157" t="s">
        <v>119</v>
      </c>
      <c r="B89" s="145" t="s">
        <v>117</v>
      </c>
      <c r="C89" s="36">
        <v>4</v>
      </c>
      <c r="D89" s="148"/>
      <c r="E89" s="15"/>
      <c r="F89" s="36">
        <f t="shared" si="13"/>
        <v>4</v>
      </c>
      <c r="G89" s="142">
        <v>1669.47</v>
      </c>
      <c r="H89" s="143">
        <f t="shared" si="14"/>
        <v>6677.88</v>
      </c>
    </row>
    <row r="90" spans="1:10" ht="15.75" customHeight="1">
      <c r="A90" s="144" t="s">
        <v>122</v>
      </c>
      <c r="B90" s="145" t="s">
        <v>121</v>
      </c>
      <c r="C90" s="36">
        <v>125</v>
      </c>
      <c r="D90" s="141"/>
      <c r="E90" s="15"/>
      <c r="F90" s="36">
        <f t="shared" si="13"/>
        <v>125</v>
      </c>
      <c r="G90" s="142">
        <v>471.21600000000001</v>
      </c>
      <c r="H90" s="143">
        <f t="shared" si="14"/>
        <v>58902</v>
      </c>
    </row>
    <row r="91" spans="1:10" ht="15.75" customHeight="1">
      <c r="A91" s="157" t="s">
        <v>124</v>
      </c>
      <c r="B91" s="145" t="s">
        <v>117</v>
      </c>
      <c r="C91" s="36">
        <v>3</v>
      </c>
      <c r="D91" s="148"/>
      <c r="E91" s="15"/>
      <c r="F91" s="36">
        <f t="shared" si="13"/>
        <v>3</v>
      </c>
      <c r="G91" s="142">
        <v>1711.09</v>
      </c>
      <c r="H91" s="143">
        <f t="shared" si="14"/>
        <v>5133.2699999999995</v>
      </c>
    </row>
    <row r="92" spans="1:10" ht="15.75" customHeight="1">
      <c r="A92" s="146" t="s">
        <v>125</v>
      </c>
      <c r="B92" s="145" t="s">
        <v>126</v>
      </c>
      <c r="C92" s="36">
        <v>0</v>
      </c>
      <c r="D92" s="141"/>
      <c r="E92" s="151"/>
      <c r="F92" s="272">
        <v>0</v>
      </c>
      <c r="G92" s="142">
        <v>743.29</v>
      </c>
      <c r="H92" s="143">
        <f t="shared" si="14"/>
        <v>0</v>
      </c>
    </row>
    <row r="93" spans="1:10" ht="15.75" customHeight="1">
      <c r="A93" s="144" t="s">
        <v>128</v>
      </c>
      <c r="B93" s="145" t="s">
        <v>126</v>
      </c>
      <c r="C93" s="36">
        <v>164</v>
      </c>
      <c r="D93" s="141"/>
      <c r="E93" s="15"/>
      <c r="F93" s="36">
        <f t="shared" ref="F93:F118" si="15">C93+D93-E93</f>
        <v>164</v>
      </c>
      <c r="G93" s="142">
        <v>559.19762200000002</v>
      </c>
      <c r="H93" s="143">
        <f t="shared" si="14"/>
        <v>91708.410008000006</v>
      </c>
      <c r="I93" s="161"/>
    </row>
    <row r="94" spans="1:10" ht="15.75" customHeight="1">
      <c r="A94" s="144" t="s">
        <v>129</v>
      </c>
      <c r="B94" s="145" t="s">
        <v>115</v>
      </c>
      <c r="C94" s="36">
        <v>250</v>
      </c>
      <c r="D94" s="148"/>
      <c r="E94" s="15"/>
      <c r="F94" s="36">
        <f t="shared" si="15"/>
        <v>250</v>
      </c>
      <c r="G94" s="142">
        <v>384</v>
      </c>
      <c r="H94" s="143">
        <f t="shared" si="14"/>
        <v>96000</v>
      </c>
    </row>
    <row r="95" spans="1:10" ht="15.75" customHeight="1">
      <c r="A95" s="144" t="s">
        <v>130</v>
      </c>
      <c r="B95" s="145" t="s">
        <v>117</v>
      </c>
      <c r="C95" s="36">
        <v>5</v>
      </c>
      <c r="D95" s="141"/>
      <c r="E95" s="151"/>
      <c r="F95" s="36">
        <f t="shared" si="15"/>
        <v>5</v>
      </c>
      <c r="G95" s="142">
        <v>398</v>
      </c>
      <c r="H95" s="143">
        <f t="shared" si="14"/>
        <v>1990</v>
      </c>
    </row>
    <row r="96" spans="1:10" ht="15.75" customHeight="1">
      <c r="A96" s="144" t="s">
        <v>131</v>
      </c>
      <c r="B96" s="145" t="s">
        <v>117</v>
      </c>
      <c r="C96" s="36">
        <v>240</v>
      </c>
      <c r="D96" s="141"/>
      <c r="E96" s="15">
        <v>30</v>
      </c>
      <c r="F96" s="36">
        <f t="shared" si="15"/>
        <v>210</v>
      </c>
      <c r="G96" s="142">
        <v>427</v>
      </c>
      <c r="H96" s="143">
        <f t="shared" si="14"/>
        <v>89670</v>
      </c>
    </row>
    <row r="97" spans="1:10" ht="15.75" customHeight="1">
      <c r="A97" s="144" t="s">
        <v>132</v>
      </c>
      <c r="B97" s="145" t="s">
        <v>117</v>
      </c>
      <c r="C97" s="36">
        <v>5</v>
      </c>
      <c r="D97" s="141"/>
      <c r="E97" s="151"/>
      <c r="F97" s="36">
        <f t="shared" si="15"/>
        <v>5</v>
      </c>
      <c r="G97" s="142">
        <v>688.59</v>
      </c>
      <c r="H97" s="143">
        <f t="shared" si="14"/>
        <v>3442.9500000000003</v>
      </c>
    </row>
    <row r="98" spans="1:10" ht="15.75" customHeight="1">
      <c r="A98" s="157" t="s">
        <v>133</v>
      </c>
      <c r="B98" s="145" t="s">
        <v>117</v>
      </c>
      <c r="C98" s="36">
        <v>70</v>
      </c>
      <c r="D98" s="148"/>
      <c r="E98" s="15"/>
      <c r="F98" s="36">
        <f t="shared" si="15"/>
        <v>70</v>
      </c>
      <c r="G98" s="142">
        <v>522.19000000000005</v>
      </c>
      <c r="H98" s="143">
        <f t="shared" si="14"/>
        <v>36553.300000000003</v>
      </c>
    </row>
    <row r="99" spans="1:10" ht="15.75" customHeight="1">
      <c r="A99" s="144" t="s">
        <v>134</v>
      </c>
      <c r="B99" s="145" t="s">
        <v>117</v>
      </c>
      <c r="C99" s="36">
        <v>10</v>
      </c>
      <c r="D99" s="141"/>
      <c r="E99" s="151"/>
      <c r="F99" s="36">
        <f t="shared" si="15"/>
        <v>10</v>
      </c>
      <c r="G99" s="142">
        <v>504</v>
      </c>
      <c r="H99" s="143">
        <f t="shared" si="14"/>
        <v>5040</v>
      </c>
    </row>
    <row r="100" spans="1:10" ht="15.75" customHeight="1">
      <c r="A100" s="144" t="s">
        <v>135</v>
      </c>
      <c r="B100" s="145" t="s">
        <v>117</v>
      </c>
      <c r="C100" s="36">
        <v>125</v>
      </c>
      <c r="D100" s="141"/>
      <c r="E100" s="15">
        <v>25</v>
      </c>
      <c r="F100" s="36">
        <f t="shared" si="15"/>
        <v>100</v>
      </c>
      <c r="G100" s="142">
        <v>514</v>
      </c>
      <c r="H100" s="143">
        <f t="shared" si="14"/>
        <v>51400</v>
      </c>
    </row>
    <row r="101" spans="1:10" ht="15.75" customHeight="1">
      <c r="A101" s="157" t="s">
        <v>136</v>
      </c>
      <c r="B101" s="145" t="s">
        <v>117</v>
      </c>
      <c r="C101" s="36">
        <v>60</v>
      </c>
      <c r="D101" s="148"/>
      <c r="E101" s="15"/>
      <c r="F101" s="36">
        <f t="shared" si="15"/>
        <v>60</v>
      </c>
      <c r="G101" s="142">
        <v>557</v>
      </c>
      <c r="H101" s="143">
        <f t="shared" si="14"/>
        <v>33420</v>
      </c>
      <c r="J101" s="273"/>
    </row>
    <row r="102" spans="1:10" ht="15.75" customHeight="1">
      <c r="A102" s="157" t="s">
        <v>137</v>
      </c>
      <c r="B102" s="145" t="s">
        <v>117</v>
      </c>
      <c r="C102" s="36">
        <v>40</v>
      </c>
      <c r="D102" s="148"/>
      <c r="E102" s="15"/>
      <c r="F102" s="36">
        <f t="shared" si="15"/>
        <v>40</v>
      </c>
      <c r="G102" s="142">
        <v>524</v>
      </c>
      <c r="H102" s="143">
        <f t="shared" si="14"/>
        <v>20960</v>
      </c>
    </row>
    <row r="103" spans="1:10" ht="15.75" customHeight="1">
      <c r="A103" s="157" t="s">
        <v>138</v>
      </c>
      <c r="B103" s="145" t="s">
        <v>117</v>
      </c>
      <c r="C103" s="36">
        <v>15</v>
      </c>
      <c r="D103" s="148"/>
      <c r="E103" s="15"/>
      <c r="F103" s="36">
        <f t="shared" si="15"/>
        <v>15</v>
      </c>
      <c r="G103" s="142">
        <v>689.75</v>
      </c>
      <c r="H103" s="143">
        <f t="shared" si="14"/>
        <v>10346.25</v>
      </c>
    </row>
    <row r="104" spans="1:10" ht="15.75" customHeight="1">
      <c r="A104" s="157" t="s">
        <v>139</v>
      </c>
      <c r="B104" s="145" t="s">
        <v>117</v>
      </c>
      <c r="C104" s="36">
        <v>175</v>
      </c>
      <c r="D104" s="148"/>
      <c r="E104" s="15"/>
      <c r="F104" s="36">
        <f t="shared" si="15"/>
        <v>175</v>
      </c>
      <c r="G104" s="142">
        <v>629.27</v>
      </c>
      <c r="H104" s="143">
        <f t="shared" si="14"/>
        <v>110122.25</v>
      </c>
    </row>
    <row r="105" spans="1:10" ht="15.75" customHeight="1">
      <c r="A105" s="157" t="s">
        <v>140</v>
      </c>
      <c r="B105" s="145" t="s">
        <v>117</v>
      </c>
      <c r="C105" s="36">
        <v>100</v>
      </c>
      <c r="D105" s="148"/>
      <c r="E105" s="15"/>
      <c r="F105" s="36">
        <f t="shared" si="15"/>
        <v>100</v>
      </c>
      <c r="G105" s="142">
        <v>532.12</v>
      </c>
      <c r="H105" s="143">
        <f t="shared" si="14"/>
        <v>53212</v>
      </c>
    </row>
    <row r="106" spans="1:10" ht="15.75" customHeight="1">
      <c r="A106" s="146" t="s">
        <v>141</v>
      </c>
      <c r="B106" s="145" t="s">
        <v>108</v>
      </c>
      <c r="C106" s="36">
        <v>650</v>
      </c>
      <c r="D106" s="141"/>
      <c r="E106" s="151"/>
      <c r="F106" s="36">
        <f t="shared" si="15"/>
        <v>650</v>
      </c>
      <c r="G106" s="142">
        <v>60</v>
      </c>
      <c r="H106" s="143">
        <f t="shared" si="14"/>
        <v>39000</v>
      </c>
    </row>
    <row r="107" spans="1:10" ht="15.75" customHeight="1">
      <c r="A107" s="144" t="s">
        <v>142</v>
      </c>
      <c r="B107" s="145" t="s">
        <v>143</v>
      </c>
      <c r="C107" s="36">
        <v>25</v>
      </c>
      <c r="D107" s="141"/>
      <c r="E107" s="151"/>
      <c r="F107" s="36">
        <f t="shared" si="15"/>
        <v>25</v>
      </c>
      <c r="G107" s="142">
        <v>84</v>
      </c>
      <c r="H107" s="143">
        <f t="shared" si="14"/>
        <v>2100</v>
      </c>
    </row>
    <row r="108" spans="1:10" ht="15.75" customHeight="1">
      <c r="A108" s="157" t="s">
        <v>144</v>
      </c>
      <c r="B108" s="145" t="s">
        <v>117</v>
      </c>
      <c r="C108" s="36">
        <v>75</v>
      </c>
      <c r="D108" s="148"/>
      <c r="E108" s="15"/>
      <c r="F108" s="36">
        <f t="shared" si="15"/>
        <v>75</v>
      </c>
      <c r="G108" s="142">
        <v>179.24</v>
      </c>
      <c r="H108" s="143">
        <f t="shared" si="14"/>
        <v>13443</v>
      </c>
    </row>
    <row r="109" spans="1:10" ht="15.75" customHeight="1">
      <c r="A109" s="157" t="s">
        <v>145</v>
      </c>
      <c r="B109" s="145" t="s">
        <v>146</v>
      </c>
      <c r="C109" s="36">
        <v>25</v>
      </c>
      <c r="D109" s="148"/>
      <c r="E109" s="15"/>
      <c r="F109" s="36">
        <f t="shared" si="15"/>
        <v>25</v>
      </c>
      <c r="G109" s="142">
        <v>851.5</v>
      </c>
      <c r="H109" s="143">
        <f t="shared" si="14"/>
        <v>21287.5</v>
      </c>
    </row>
    <row r="110" spans="1:10" ht="15.75" customHeight="1">
      <c r="A110" s="157" t="s">
        <v>147</v>
      </c>
      <c r="B110" s="145" t="s">
        <v>148</v>
      </c>
      <c r="C110" s="36">
        <v>0</v>
      </c>
      <c r="D110" s="148"/>
      <c r="E110" s="15"/>
      <c r="F110" s="36">
        <f t="shared" si="15"/>
        <v>0</v>
      </c>
      <c r="G110" s="142">
        <v>152.5</v>
      </c>
      <c r="H110" s="143">
        <f t="shared" si="14"/>
        <v>0</v>
      </c>
    </row>
    <row r="111" spans="1:10" ht="15.75" customHeight="1">
      <c r="A111" s="157" t="s">
        <v>147</v>
      </c>
      <c r="B111" s="145" t="s">
        <v>149</v>
      </c>
      <c r="C111" s="36">
        <v>0</v>
      </c>
      <c r="D111" s="148"/>
      <c r="E111" s="15"/>
      <c r="F111" s="36">
        <f t="shared" si="15"/>
        <v>0</v>
      </c>
      <c r="G111" s="142">
        <v>173</v>
      </c>
      <c r="H111" s="143">
        <f t="shared" si="14"/>
        <v>0</v>
      </c>
    </row>
    <row r="112" spans="1:10" ht="20.25" customHeight="1">
      <c r="A112" s="157" t="s">
        <v>150</v>
      </c>
      <c r="B112" s="145" t="s">
        <v>151</v>
      </c>
      <c r="C112" s="36">
        <v>1250</v>
      </c>
      <c r="D112" s="148"/>
      <c r="E112" s="15">
        <v>1250</v>
      </c>
      <c r="F112" s="36">
        <f t="shared" si="15"/>
        <v>0</v>
      </c>
      <c r="G112" s="142">
        <v>143</v>
      </c>
      <c r="H112" s="143">
        <f t="shared" si="14"/>
        <v>0</v>
      </c>
      <c r="J112" s="149"/>
    </row>
    <row r="113" spans="1:10" ht="15.75" customHeight="1">
      <c r="A113" s="157" t="s">
        <v>850</v>
      </c>
      <c r="B113" s="145" t="s">
        <v>851</v>
      </c>
      <c r="C113" s="36">
        <v>0</v>
      </c>
      <c r="D113" s="148"/>
      <c r="E113" s="15"/>
      <c r="F113" s="36">
        <f t="shared" si="15"/>
        <v>0</v>
      </c>
      <c r="G113" s="142">
        <v>149</v>
      </c>
      <c r="H113" s="143">
        <f t="shared" ref="H113:H114" si="16">G113*F113</f>
        <v>0</v>
      </c>
    </row>
    <row r="114" spans="1:10" ht="15.75" customHeight="1">
      <c r="A114" s="158" t="s">
        <v>1245</v>
      </c>
      <c r="B114" s="145" t="s">
        <v>1246</v>
      </c>
      <c r="C114" s="36">
        <v>200</v>
      </c>
      <c r="D114" s="148"/>
      <c r="E114" s="15"/>
      <c r="F114" s="36">
        <f t="shared" si="15"/>
        <v>200</v>
      </c>
      <c r="G114" s="142">
        <v>1013.48</v>
      </c>
      <c r="H114" s="143">
        <f t="shared" si="16"/>
        <v>202696</v>
      </c>
    </row>
    <row r="115" spans="1:10" ht="15.75" customHeight="1">
      <c r="A115" s="157" t="s">
        <v>152</v>
      </c>
      <c r="B115" s="145" t="s">
        <v>153</v>
      </c>
      <c r="C115" s="36">
        <v>35.821999999999996</v>
      </c>
      <c r="D115" s="148"/>
      <c r="E115" s="15"/>
      <c r="F115" s="36">
        <f t="shared" si="15"/>
        <v>35.821999999999996</v>
      </c>
      <c r="G115" s="142">
        <v>2196.6</v>
      </c>
      <c r="H115" s="143">
        <f t="shared" ref="H115:H118" si="17">F115*G115</f>
        <v>78686.605199999991</v>
      </c>
    </row>
    <row r="116" spans="1:10" ht="15.75" customHeight="1">
      <c r="A116" s="146" t="s">
        <v>154</v>
      </c>
      <c r="B116" s="145" t="s">
        <v>155</v>
      </c>
      <c r="C116" s="36">
        <v>920</v>
      </c>
      <c r="D116" s="141"/>
      <c r="E116" s="151"/>
      <c r="F116" s="36">
        <f t="shared" si="15"/>
        <v>920</v>
      </c>
      <c r="G116" s="142">
        <v>45</v>
      </c>
      <c r="H116" s="143">
        <f t="shared" si="17"/>
        <v>41400</v>
      </c>
    </row>
    <row r="117" spans="1:10" ht="15.75" customHeight="1">
      <c r="A117" s="163" t="s">
        <v>156</v>
      </c>
      <c r="B117" s="164" t="s">
        <v>117</v>
      </c>
      <c r="C117" s="36">
        <v>0</v>
      </c>
      <c r="D117" s="148"/>
      <c r="E117" s="15"/>
      <c r="F117" s="36">
        <f t="shared" si="15"/>
        <v>0</v>
      </c>
      <c r="G117" s="165">
        <v>168.11</v>
      </c>
      <c r="H117" s="143">
        <f t="shared" si="17"/>
        <v>0</v>
      </c>
    </row>
    <row r="118" spans="1:10" ht="15.75" customHeight="1">
      <c r="A118" s="163" t="s">
        <v>1753</v>
      </c>
      <c r="B118" s="164" t="s">
        <v>117</v>
      </c>
      <c r="C118" s="36">
        <v>24.6</v>
      </c>
      <c r="D118" s="148"/>
      <c r="E118" s="15"/>
      <c r="F118" s="36">
        <f t="shared" si="15"/>
        <v>24.6</v>
      </c>
      <c r="G118" s="165">
        <v>129</v>
      </c>
      <c r="H118" s="143">
        <f t="shared" si="17"/>
        <v>3173.4</v>
      </c>
    </row>
    <row r="119" spans="1:10" ht="15.75" customHeight="1">
      <c r="A119" s="163" t="s">
        <v>159</v>
      </c>
      <c r="B119" s="164"/>
      <c r="C119" s="36"/>
      <c r="D119" s="15"/>
      <c r="E119" s="15"/>
      <c r="F119" s="36"/>
      <c r="G119" s="165"/>
      <c r="H119" s="143">
        <f>G119*F119</f>
        <v>0</v>
      </c>
    </row>
    <row r="120" spans="1:10" ht="15.75" customHeight="1">
      <c r="A120" s="167" t="s">
        <v>160</v>
      </c>
      <c r="B120" s="168"/>
      <c r="C120" s="169">
        <f t="shared" ref="C120:F120" si="18">SUM(C74:C119)</f>
        <v>15715.422</v>
      </c>
      <c r="D120" s="170">
        <f t="shared" si="18"/>
        <v>0</v>
      </c>
      <c r="E120" s="170">
        <f t="shared" si="18"/>
        <v>2440</v>
      </c>
      <c r="F120" s="171">
        <f t="shared" si="18"/>
        <v>13275.422</v>
      </c>
      <c r="G120" s="172"/>
      <c r="H120" s="173">
        <f>SUM(H74:H119)</f>
        <v>2247050.6452079997</v>
      </c>
    </row>
    <row r="121" spans="1:10" ht="15.75" customHeight="1"/>
    <row r="122" spans="1:10" ht="15.75" customHeight="1">
      <c r="A122" s="535" t="s">
        <v>161</v>
      </c>
      <c r="B122" s="536"/>
      <c r="C122" s="536"/>
      <c r="D122" s="536"/>
      <c r="E122" s="536"/>
      <c r="F122" s="536"/>
      <c r="G122" s="536"/>
      <c r="H122" s="536"/>
      <c r="I122" s="1"/>
    </row>
    <row r="123" spans="1:10" ht="15.75" customHeight="1">
      <c r="A123" s="174" t="s">
        <v>162</v>
      </c>
      <c r="B123" s="175" t="s">
        <v>40</v>
      </c>
      <c r="C123" s="176" t="s">
        <v>163</v>
      </c>
      <c r="D123" s="177" t="s">
        <v>42</v>
      </c>
      <c r="E123" s="178" t="s">
        <v>43</v>
      </c>
      <c r="F123" s="176" t="s">
        <v>164</v>
      </c>
      <c r="G123" s="179" t="s">
        <v>96</v>
      </c>
      <c r="H123" s="180" t="s">
        <v>55</v>
      </c>
    </row>
    <row r="124" spans="1:10" ht="15.75" customHeight="1">
      <c r="A124" s="182" t="s">
        <v>165</v>
      </c>
      <c r="B124" s="140" t="s">
        <v>166</v>
      </c>
      <c r="C124" s="183">
        <v>206.95</v>
      </c>
      <c r="D124" s="184"/>
      <c r="E124" s="185"/>
      <c r="F124" s="183">
        <f t="shared" ref="F124:F152" si="19">C124+D124-E124</f>
        <v>206.95</v>
      </c>
      <c r="G124" s="186">
        <v>605</v>
      </c>
      <c r="H124" s="187">
        <f t="shared" ref="H124:H152" si="20">F124*G124</f>
        <v>125204.75</v>
      </c>
      <c r="J124" s="149"/>
    </row>
    <row r="125" spans="1:10" ht="15.75" customHeight="1">
      <c r="A125" s="163" t="s">
        <v>167</v>
      </c>
      <c r="B125" s="145" t="s">
        <v>166</v>
      </c>
      <c r="C125" s="36">
        <v>214.6</v>
      </c>
      <c r="D125" s="148"/>
      <c r="E125" s="15"/>
      <c r="F125" s="183">
        <f t="shared" si="19"/>
        <v>214.6</v>
      </c>
      <c r="G125" s="17">
        <v>605</v>
      </c>
      <c r="H125" s="187">
        <f t="shared" si="20"/>
        <v>129833</v>
      </c>
      <c r="J125" s="149"/>
    </row>
    <row r="126" spans="1:10" ht="15.75" customHeight="1">
      <c r="A126" s="163" t="s">
        <v>168</v>
      </c>
      <c r="B126" s="145" t="s">
        <v>166</v>
      </c>
      <c r="C126" s="36">
        <v>220.32</v>
      </c>
      <c r="D126" s="148"/>
      <c r="E126" s="15"/>
      <c r="F126" s="183">
        <f t="shared" si="19"/>
        <v>220.32</v>
      </c>
      <c r="G126" s="17">
        <v>605</v>
      </c>
      <c r="H126" s="187">
        <f t="shared" si="20"/>
        <v>133293.6</v>
      </c>
      <c r="J126" s="166"/>
    </row>
    <row r="127" spans="1:10" ht="15.75" customHeight="1">
      <c r="A127" s="163" t="s">
        <v>169</v>
      </c>
      <c r="B127" s="145" t="s">
        <v>166</v>
      </c>
      <c r="C127" s="36">
        <v>202.4</v>
      </c>
      <c r="D127" s="148"/>
      <c r="E127" s="15"/>
      <c r="F127" s="183">
        <f t="shared" si="19"/>
        <v>202.4</v>
      </c>
      <c r="G127" s="17">
        <v>605</v>
      </c>
      <c r="H127" s="187">
        <f t="shared" si="20"/>
        <v>122452</v>
      </c>
      <c r="J127" s="149"/>
    </row>
    <row r="128" spans="1:10" ht="15.75" customHeight="1">
      <c r="A128" s="189" t="s">
        <v>170</v>
      </c>
      <c r="B128" s="145" t="s">
        <v>166</v>
      </c>
      <c r="C128" s="183">
        <v>350.47</v>
      </c>
      <c r="D128" s="184"/>
      <c r="E128" s="15"/>
      <c r="F128" s="183">
        <f t="shared" si="19"/>
        <v>350.47</v>
      </c>
      <c r="G128" s="190">
        <v>625</v>
      </c>
      <c r="H128" s="187">
        <f t="shared" si="20"/>
        <v>219043.75000000003</v>
      </c>
    </row>
    <row r="129" spans="1:10" ht="15.75" customHeight="1">
      <c r="A129" s="189" t="s">
        <v>171</v>
      </c>
      <c r="B129" s="145" t="s">
        <v>166</v>
      </c>
      <c r="C129" s="183">
        <v>180.15</v>
      </c>
      <c r="D129" s="184"/>
      <c r="E129" s="15"/>
      <c r="F129" s="183">
        <f t="shared" si="19"/>
        <v>180.15</v>
      </c>
      <c r="G129" s="17">
        <v>692</v>
      </c>
      <c r="H129" s="187">
        <f t="shared" si="20"/>
        <v>124663.8</v>
      </c>
    </row>
    <row r="130" spans="1:10" ht="15.75" customHeight="1">
      <c r="A130" s="189" t="s">
        <v>1754</v>
      </c>
      <c r="B130" s="145" t="s">
        <v>166</v>
      </c>
      <c r="C130" s="36">
        <v>274</v>
      </c>
      <c r="D130" s="184"/>
      <c r="E130" s="15"/>
      <c r="F130" s="183">
        <f t="shared" si="19"/>
        <v>274</v>
      </c>
      <c r="G130" s="17">
        <v>682</v>
      </c>
      <c r="H130" s="187">
        <f t="shared" si="20"/>
        <v>186868</v>
      </c>
    </row>
    <row r="131" spans="1:10" ht="15.75" customHeight="1">
      <c r="A131" s="189" t="s">
        <v>173</v>
      </c>
      <c r="B131" s="145" t="s">
        <v>166</v>
      </c>
      <c r="C131" s="183">
        <v>0</v>
      </c>
      <c r="D131" s="184"/>
      <c r="E131" s="15"/>
      <c r="F131" s="183">
        <f t="shared" si="19"/>
        <v>0</v>
      </c>
      <c r="G131" s="17">
        <v>414</v>
      </c>
      <c r="H131" s="187">
        <f t="shared" si="20"/>
        <v>0</v>
      </c>
    </row>
    <row r="132" spans="1:10" ht="15.75" customHeight="1">
      <c r="A132" s="191" t="s">
        <v>174</v>
      </c>
      <c r="B132" s="192" t="s">
        <v>175</v>
      </c>
      <c r="C132" s="36">
        <v>17245</v>
      </c>
      <c r="D132" s="148"/>
      <c r="E132" s="15"/>
      <c r="F132" s="183">
        <f t="shared" si="19"/>
        <v>17245</v>
      </c>
      <c r="G132" s="17">
        <v>17.399999999999999</v>
      </c>
      <c r="H132" s="187">
        <f t="shared" si="20"/>
        <v>300063</v>
      </c>
      <c r="J132" s="181"/>
    </row>
    <row r="133" spans="1:10" ht="15.75" customHeight="1">
      <c r="A133" s="163" t="s">
        <v>176</v>
      </c>
      <c r="B133" s="15" t="s">
        <v>177</v>
      </c>
      <c r="C133" s="36">
        <v>0</v>
      </c>
      <c r="D133" s="148"/>
      <c r="E133" s="15"/>
      <c r="F133" s="183">
        <f t="shared" si="19"/>
        <v>0</v>
      </c>
      <c r="G133" s="17">
        <v>3.86</v>
      </c>
      <c r="H133" s="187">
        <f t="shared" si="20"/>
        <v>0</v>
      </c>
      <c r="J133" s="188"/>
    </row>
    <row r="134" spans="1:10" ht="15.75" customHeight="1">
      <c r="A134" s="163" t="s">
        <v>178</v>
      </c>
      <c r="B134" s="145" t="s">
        <v>179</v>
      </c>
      <c r="C134" s="36">
        <v>66</v>
      </c>
      <c r="D134" s="148"/>
      <c r="E134" s="15"/>
      <c r="F134" s="183">
        <f t="shared" si="19"/>
        <v>66</v>
      </c>
      <c r="G134" s="17">
        <v>432.82</v>
      </c>
      <c r="H134" s="187">
        <f t="shared" si="20"/>
        <v>28566.12</v>
      </c>
      <c r="J134" s="188"/>
    </row>
    <row r="135" spans="1:10" ht="15.75" customHeight="1">
      <c r="A135" s="163" t="s">
        <v>180</v>
      </c>
      <c r="B135" s="145" t="s">
        <v>179</v>
      </c>
      <c r="C135" s="36">
        <v>0</v>
      </c>
      <c r="D135" s="148"/>
      <c r="E135" s="15"/>
      <c r="F135" s="183">
        <f t="shared" si="19"/>
        <v>0</v>
      </c>
      <c r="G135" s="17">
        <v>4</v>
      </c>
      <c r="H135" s="187">
        <f t="shared" si="20"/>
        <v>0</v>
      </c>
      <c r="J135" s="188"/>
    </row>
    <row r="136" spans="1:10" ht="15.75" customHeight="1">
      <c r="A136" s="146" t="s">
        <v>181</v>
      </c>
      <c r="B136" s="145" t="s">
        <v>179</v>
      </c>
      <c r="C136" s="36">
        <v>1077</v>
      </c>
      <c r="D136" s="148"/>
      <c r="E136" s="15"/>
      <c r="F136" s="183">
        <f t="shared" si="19"/>
        <v>1077</v>
      </c>
      <c r="G136" s="17">
        <v>2.9</v>
      </c>
      <c r="H136" s="187">
        <f t="shared" si="20"/>
        <v>3123.2999999999997</v>
      </c>
      <c r="J136" s="188"/>
    </row>
    <row r="137" spans="1:10" ht="15.75" customHeight="1">
      <c r="A137" s="146" t="s">
        <v>182</v>
      </c>
      <c r="B137" s="145" t="s">
        <v>179</v>
      </c>
      <c r="C137" s="36">
        <v>0</v>
      </c>
      <c r="D137" s="148"/>
      <c r="E137" s="15"/>
      <c r="F137" s="183">
        <f t="shared" si="19"/>
        <v>0</v>
      </c>
      <c r="G137" s="17">
        <v>499.4</v>
      </c>
      <c r="H137" s="187">
        <f t="shared" si="20"/>
        <v>0</v>
      </c>
      <c r="J137" s="149"/>
    </row>
    <row r="138" spans="1:10" ht="15.75" customHeight="1">
      <c r="A138" s="191" t="s">
        <v>183</v>
      </c>
      <c r="B138" s="193" t="s">
        <v>184</v>
      </c>
      <c r="C138" s="194">
        <v>2800</v>
      </c>
      <c r="D138" s="195"/>
      <c r="E138" s="196"/>
      <c r="F138" s="183">
        <f t="shared" si="19"/>
        <v>2800</v>
      </c>
      <c r="G138" s="197">
        <v>24.995999999999999</v>
      </c>
      <c r="H138" s="187">
        <f t="shared" si="20"/>
        <v>69988.800000000003</v>
      </c>
      <c r="J138" s="149"/>
    </row>
    <row r="139" spans="1:10" ht="15.75" customHeight="1">
      <c r="A139" s="146" t="s">
        <v>185</v>
      </c>
      <c r="B139" s="145" t="s">
        <v>184</v>
      </c>
      <c r="C139" s="36">
        <v>8704</v>
      </c>
      <c r="D139" s="148"/>
      <c r="E139" s="15"/>
      <c r="F139" s="183">
        <f t="shared" si="19"/>
        <v>8704</v>
      </c>
      <c r="G139" s="17">
        <v>22.37</v>
      </c>
      <c r="H139" s="187">
        <f t="shared" si="20"/>
        <v>194708.48000000001</v>
      </c>
      <c r="J139" s="274"/>
    </row>
    <row r="140" spans="1:10" ht="15.75" customHeight="1">
      <c r="A140" s="146" t="s">
        <v>186</v>
      </c>
      <c r="B140" s="145" t="s">
        <v>184</v>
      </c>
      <c r="C140" s="36">
        <v>10000</v>
      </c>
      <c r="D140" s="148"/>
      <c r="E140" s="15"/>
      <c r="F140" s="183">
        <f t="shared" si="19"/>
        <v>10000</v>
      </c>
      <c r="G140" s="17">
        <v>13.788</v>
      </c>
      <c r="H140" s="187">
        <f t="shared" si="20"/>
        <v>137880</v>
      </c>
      <c r="J140" s="274"/>
    </row>
    <row r="141" spans="1:10" ht="15.75" customHeight="1">
      <c r="A141" s="146" t="s">
        <v>187</v>
      </c>
      <c r="B141" s="145" t="s">
        <v>184</v>
      </c>
      <c r="C141" s="36">
        <v>2800</v>
      </c>
      <c r="D141" s="148"/>
      <c r="E141" s="15"/>
      <c r="F141" s="183">
        <f t="shared" si="19"/>
        <v>2800</v>
      </c>
      <c r="G141" s="17">
        <v>24.744</v>
      </c>
      <c r="H141" s="187">
        <f t="shared" si="20"/>
        <v>69283.199999999997</v>
      </c>
      <c r="J141" s="274"/>
    </row>
    <row r="142" spans="1:10" ht="15.75" customHeight="1">
      <c r="A142" s="199" t="s">
        <v>189</v>
      </c>
      <c r="B142" s="185" t="s">
        <v>190</v>
      </c>
      <c r="C142" s="183">
        <v>1280</v>
      </c>
      <c r="D142" s="184"/>
      <c r="E142" s="185"/>
      <c r="F142" s="183">
        <f t="shared" si="19"/>
        <v>1280</v>
      </c>
      <c r="G142" s="186">
        <v>33</v>
      </c>
      <c r="H142" s="187">
        <f t="shared" si="20"/>
        <v>42240</v>
      </c>
      <c r="J142" s="188"/>
    </row>
    <row r="143" spans="1:10" ht="15.75" customHeight="1">
      <c r="A143" s="200" t="s">
        <v>191</v>
      </c>
      <c r="B143" s="145" t="s">
        <v>192</v>
      </c>
      <c r="C143" s="36">
        <v>185.69999999999996</v>
      </c>
      <c r="D143" s="148"/>
      <c r="E143" s="15">
        <v>16.54</v>
      </c>
      <c r="F143" s="183">
        <f t="shared" si="19"/>
        <v>169.15999999999997</v>
      </c>
      <c r="G143" s="17">
        <v>715</v>
      </c>
      <c r="H143" s="187">
        <f t="shared" si="20"/>
        <v>120949.39999999998</v>
      </c>
      <c r="J143" s="188"/>
    </row>
    <row r="144" spans="1:10" ht="15.75" customHeight="1">
      <c r="A144" s="200" t="s">
        <v>193</v>
      </c>
      <c r="B144" s="145" t="s">
        <v>192</v>
      </c>
      <c r="C144" s="36">
        <v>239.05999999999997</v>
      </c>
      <c r="D144" s="148"/>
      <c r="E144" s="15"/>
      <c r="F144" s="183">
        <f t="shared" si="19"/>
        <v>239.05999999999997</v>
      </c>
      <c r="G144" s="17">
        <v>850</v>
      </c>
      <c r="H144" s="187">
        <f t="shared" si="20"/>
        <v>203200.99999999997</v>
      </c>
      <c r="J144" s="188"/>
    </row>
    <row r="145" spans="1:10" ht="15.75" customHeight="1">
      <c r="A145" s="200" t="s">
        <v>194</v>
      </c>
      <c r="B145" s="145" t="s">
        <v>192</v>
      </c>
      <c r="C145" s="36">
        <v>200.3</v>
      </c>
      <c r="D145" s="148"/>
      <c r="E145" s="15"/>
      <c r="F145" s="183">
        <f t="shared" si="19"/>
        <v>200.3</v>
      </c>
      <c r="G145" s="17">
        <v>850</v>
      </c>
      <c r="H145" s="187">
        <f t="shared" si="20"/>
        <v>170255</v>
      </c>
      <c r="J145" s="188"/>
    </row>
    <row r="146" spans="1:10" ht="15.75" customHeight="1">
      <c r="A146" s="146" t="s">
        <v>195</v>
      </c>
      <c r="B146" s="145" t="s">
        <v>192</v>
      </c>
      <c r="C146" s="36">
        <v>161.94</v>
      </c>
      <c r="D146" s="148"/>
      <c r="E146" s="15"/>
      <c r="F146" s="183">
        <f t="shared" si="19"/>
        <v>161.94</v>
      </c>
      <c r="G146" s="17">
        <v>741</v>
      </c>
      <c r="H146" s="187">
        <f t="shared" si="20"/>
        <v>119997.54</v>
      </c>
      <c r="J146" s="188"/>
    </row>
    <row r="147" spans="1:10" ht="15.75" customHeight="1">
      <c r="A147" s="146" t="s">
        <v>196</v>
      </c>
      <c r="B147" s="145" t="s">
        <v>197</v>
      </c>
      <c r="C147" s="36">
        <v>42.350000000000023</v>
      </c>
      <c r="D147" s="148"/>
      <c r="E147" s="15"/>
      <c r="F147" s="183">
        <f t="shared" si="19"/>
        <v>42.350000000000023</v>
      </c>
      <c r="G147" s="17">
        <v>240</v>
      </c>
      <c r="H147" s="187">
        <f t="shared" si="20"/>
        <v>10164.000000000005</v>
      </c>
      <c r="J147" s="188"/>
    </row>
    <row r="148" spans="1:10" ht="15.75" customHeight="1">
      <c r="A148" s="146" t="s">
        <v>1585</v>
      </c>
      <c r="B148" s="145" t="s">
        <v>197</v>
      </c>
      <c r="C148" s="36">
        <v>545.4</v>
      </c>
      <c r="D148" s="148"/>
      <c r="E148" s="15"/>
      <c r="F148" s="183">
        <f t="shared" si="19"/>
        <v>545.4</v>
      </c>
      <c r="G148" s="17">
        <v>680</v>
      </c>
      <c r="H148" s="187">
        <f t="shared" si="20"/>
        <v>370872</v>
      </c>
      <c r="J148" s="188"/>
    </row>
    <row r="149" spans="1:10" ht="15.75" customHeight="1">
      <c r="A149" s="146" t="s">
        <v>1586</v>
      </c>
      <c r="B149" s="145" t="s">
        <v>197</v>
      </c>
      <c r="C149" s="36">
        <v>536.70000000000005</v>
      </c>
      <c r="D149" s="148"/>
      <c r="E149" s="15"/>
      <c r="F149" s="183">
        <f t="shared" si="19"/>
        <v>536.70000000000005</v>
      </c>
      <c r="G149" s="17">
        <v>680</v>
      </c>
      <c r="H149" s="187">
        <f t="shared" si="20"/>
        <v>364956.00000000006</v>
      </c>
      <c r="J149" s="188"/>
    </row>
    <row r="150" spans="1:10" ht="15.75" customHeight="1">
      <c r="A150" s="146" t="s">
        <v>198</v>
      </c>
      <c r="B150" s="145" t="s">
        <v>197</v>
      </c>
      <c r="C150" s="36">
        <v>139.20000000000002</v>
      </c>
      <c r="D150" s="148"/>
      <c r="E150" s="15"/>
      <c r="F150" s="183">
        <f t="shared" si="19"/>
        <v>139.20000000000002</v>
      </c>
      <c r="G150" s="17">
        <v>280</v>
      </c>
      <c r="H150" s="187">
        <f t="shared" si="20"/>
        <v>38976.000000000007</v>
      </c>
      <c r="J150" s="188"/>
    </row>
    <row r="151" spans="1:10" ht="15.75" customHeight="1">
      <c r="A151" s="146" t="s">
        <v>199</v>
      </c>
      <c r="B151" s="15" t="s">
        <v>200</v>
      </c>
      <c r="C151" s="36">
        <v>29400</v>
      </c>
      <c r="D151" s="148"/>
      <c r="E151" s="15">
        <v>3360</v>
      </c>
      <c r="F151" s="183">
        <f t="shared" si="19"/>
        <v>26040</v>
      </c>
      <c r="G151" s="17">
        <v>5.3</v>
      </c>
      <c r="H151" s="187">
        <f t="shared" si="20"/>
        <v>138012</v>
      </c>
      <c r="J151" s="188"/>
    </row>
    <row r="152" spans="1:10" ht="15.75" customHeight="1">
      <c r="A152" s="200" t="s">
        <v>201</v>
      </c>
      <c r="B152" s="145" t="s">
        <v>202</v>
      </c>
      <c r="C152" s="36">
        <v>0</v>
      </c>
      <c r="D152" s="148"/>
      <c r="E152" s="15"/>
      <c r="F152" s="183">
        <f t="shared" si="19"/>
        <v>0</v>
      </c>
      <c r="G152" s="17">
        <v>5</v>
      </c>
      <c r="H152" s="187">
        <f t="shared" si="20"/>
        <v>0</v>
      </c>
      <c r="J152" s="188"/>
    </row>
    <row r="153" spans="1:10" ht="15.75" customHeight="1">
      <c r="A153" s="275" t="s">
        <v>203</v>
      </c>
      <c r="B153" s="276"/>
      <c r="C153" s="169">
        <f t="shared" ref="C153:F153" si="21">SUM(C124:C152)</f>
        <v>77071.539999999994</v>
      </c>
      <c r="D153" s="277">
        <f t="shared" si="21"/>
        <v>0</v>
      </c>
      <c r="E153" s="277">
        <f t="shared" si="21"/>
        <v>3376.54</v>
      </c>
      <c r="F153" s="169">
        <f t="shared" si="21"/>
        <v>73695</v>
      </c>
      <c r="G153" s="276"/>
      <c r="H153" s="278">
        <f>SUM(H124:H152)</f>
        <v>3424594.7399999998</v>
      </c>
      <c r="J153" s="188"/>
    </row>
    <row r="154" spans="1:10" ht="15.75" customHeight="1">
      <c r="J154" s="188"/>
    </row>
    <row r="155" spans="1:10" ht="15.75" customHeight="1">
      <c r="A155" s="279"/>
      <c r="B155" s="280"/>
      <c r="C155" s="279"/>
      <c r="D155" s="279"/>
      <c r="E155" s="279"/>
      <c r="F155" s="279"/>
      <c r="G155" s="279"/>
      <c r="H155" s="279"/>
      <c r="J155" s="281" t="s">
        <v>390</v>
      </c>
    </row>
    <row r="156" spans="1:10" ht="15.75" customHeight="1">
      <c r="A156" s="282" t="s">
        <v>209</v>
      </c>
      <c r="B156" s="283" t="s">
        <v>211</v>
      </c>
      <c r="C156" s="283" t="s">
        <v>391</v>
      </c>
      <c r="D156" s="284" t="s">
        <v>392</v>
      </c>
      <c r="E156" s="285" t="s">
        <v>393</v>
      </c>
      <c r="F156" s="286" t="s">
        <v>212</v>
      </c>
      <c r="G156" s="287" t="s">
        <v>214</v>
      </c>
      <c r="H156" s="283" t="s">
        <v>55</v>
      </c>
      <c r="J156" s="188">
        <f>SUM(H157:H170)</f>
        <v>34204.5</v>
      </c>
    </row>
    <row r="157" spans="1:10" ht="15.75" customHeight="1">
      <c r="A157" s="288" t="s">
        <v>215</v>
      </c>
      <c r="B157" s="15" t="s">
        <v>216</v>
      </c>
      <c r="C157" s="36">
        <v>35.9</v>
      </c>
      <c r="D157" s="317"/>
      <c r="E157" s="318">
        <f t="shared" ref="E157:E170" si="22">C157+D157</f>
        <v>35.9</v>
      </c>
      <c r="F157" s="15"/>
      <c r="G157" s="15">
        <v>77</v>
      </c>
      <c r="H157" s="15">
        <f t="shared" ref="H157:H169" si="23">E157*G157</f>
        <v>2764.2999999999997</v>
      </c>
      <c r="J157" s="24"/>
    </row>
    <row r="158" spans="1:10" ht="15.75" customHeight="1">
      <c r="A158" s="288" t="s">
        <v>218</v>
      </c>
      <c r="B158" s="15" t="s">
        <v>216</v>
      </c>
      <c r="C158" s="36">
        <v>0</v>
      </c>
      <c r="D158" s="317"/>
      <c r="E158" s="318">
        <f t="shared" si="22"/>
        <v>0</v>
      </c>
      <c r="F158" s="15"/>
      <c r="G158" s="15">
        <v>128</v>
      </c>
      <c r="H158" s="15">
        <f t="shared" si="23"/>
        <v>0</v>
      </c>
      <c r="J158" s="188"/>
    </row>
    <row r="159" spans="1:10" ht="15.75" customHeight="1">
      <c r="A159" s="288" t="s">
        <v>219</v>
      </c>
      <c r="B159" s="15" t="s">
        <v>220</v>
      </c>
      <c r="C159" s="36">
        <v>13.100000000000001</v>
      </c>
      <c r="D159" s="317"/>
      <c r="E159" s="318">
        <f t="shared" si="22"/>
        <v>13.100000000000001</v>
      </c>
      <c r="F159" s="291"/>
      <c r="G159" s="15">
        <v>77</v>
      </c>
      <c r="H159" s="15">
        <f t="shared" si="23"/>
        <v>1008.7000000000002</v>
      </c>
      <c r="J159" s="188"/>
    </row>
    <row r="160" spans="1:10" ht="15.75" customHeight="1">
      <c r="A160" s="288" t="s">
        <v>221</v>
      </c>
      <c r="B160" s="15" t="s">
        <v>220</v>
      </c>
      <c r="C160" s="36">
        <v>25.1</v>
      </c>
      <c r="D160" s="317">
        <v>3.5</v>
      </c>
      <c r="E160" s="318">
        <f t="shared" si="22"/>
        <v>28.6</v>
      </c>
      <c r="F160" s="15"/>
      <c r="G160" s="15">
        <v>102</v>
      </c>
      <c r="H160" s="15">
        <f t="shared" si="23"/>
        <v>2917.2000000000003</v>
      </c>
      <c r="J160" s="24"/>
    </row>
    <row r="161" spans="1:25" ht="15.75" customHeight="1">
      <c r="A161" s="288" t="s">
        <v>222</v>
      </c>
      <c r="B161" s="15" t="s">
        <v>220</v>
      </c>
      <c r="C161" s="36">
        <v>24.1</v>
      </c>
      <c r="D161" s="317">
        <v>2</v>
      </c>
      <c r="E161" s="318">
        <f t="shared" si="22"/>
        <v>26.1</v>
      </c>
      <c r="F161" s="15"/>
      <c r="G161" s="15">
        <v>77</v>
      </c>
      <c r="H161" s="15">
        <f t="shared" si="23"/>
        <v>2009.7</v>
      </c>
      <c r="J161" s="188"/>
    </row>
    <row r="162" spans="1:25" ht="15.75" customHeight="1">
      <c r="A162" s="288" t="s">
        <v>223</v>
      </c>
      <c r="B162" s="15" t="s">
        <v>224</v>
      </c>
      <c r="C162" s="36">
        <v>8.6999999999999993</v>
      </c>
      <c r="D162" s="317"/>
      <c r="E162" s="318">
        <f t="shared" si="22"/>
        <v>8.6999999999999993</v>
      </c>
      <c r="F162" s="15"/>
      <c r="G162" s="15">
        <v>196</v>
      </c>
      <c r="H162" s="15">
        <f t="shared" si="23"/>
        <v>1705.1999999999998</v>
      </c>
      <c r="J162" s="134"/>
    </row>
    <row r="163" spans="1:25" ht="15.75" customHeight="1">
      <c r="A163" s="288" t="s">
        <v>225</v>
      </c>
      <c r="B163" s="15" t="s">
        <v>224</v>
      </c>
      <c r="C163" s="36">
        <v>51.300000000000004</v>
      </c>
      <c r="D163" s="317">
        <v>3</v>
      </c>
      <c r="E163" s="318">
        <f t="shared" si="22"/>
        <v>54.300000000000004</v>
      </c>
      <c r="F163" s="291"/>
      <c r="G163" s="15">
        <v>140</v>
      </c>
      <c r="H163" s="15">
        <f t="shared" si="23"/>
        <v>7602.0000000000009</v>
      </c>
      <c r="I163" s="265"/>
      <c r="J163" s="265"/>
      <c r="K163" s="265"/>
      <c r="L163" s="265"/>
      <c r="M163" s="265"/>
      <c r="N163" s="265"/>
      <c r="O163" s="265"/>
    </row>
    <row r="164" spans="1:25" ht="15.75" customHeight="1">
      <c r="A164" s="288" t="s">
        <v>226</v>
      </c>
      <c r="B164" s="15" t="s">
        <v>227</v>
      </c>
      <c r="C164" s="36">
        <v>2.2999999999999998</v>
      </c>
      <c r="D164" s="317">
        <v>3.4</v>
      </c>
      <c r="E164" s="318">
        <f t="shared" si="22"/>
        <v>5.6999999999999993</v>
      </c>
      <c r="F164" s="291"/>
      <c r="G164" s="15">
        <v>128</v>
      </c>
      <c r="H164" s="15">
        <f t="shared" si="23"/>
        <v>729.59999999999991</v>
      </c>
      <c r="I164" s="265"/>
      <c r="J164" s="265"/>
      <c r="K164" s="265"/>
      <c r="L164" s="265"/>
      <c r="M164" s="265"/>
      <c r="N164" s="265"/>
      <c r="O164" s="265"/>
    </row>
    <row r="165" spans="1:25" ht="15.75" customHeight="1">
      <c r="A165" s="288" t="s">
        <v>228</v>
      </c>
      <c r="B165" s="15" t="s">
        <v>229</v>
      </c>
      <c r="C165" s="36">
        <v>0</v>
      </c>
      <c r="D165" s="317"/>
      <c r="E165" s="318">
        <f t="shared" si="22"/>
        <v>0</v>
      </c>
      <c r="F165" s="291"/>
      <c r="G165" s="15">
        <v>196</v>
      </c>
      <c r="H165" s="15">
        <f t="shared" si="23"/>
        <v>0</v>
      </c>
      <c r="I165" s="292"/>
      <c r="J165" s="265"/>
      <c r="K165" s="265"/>
      <c r="L165" s="265"/>
      <c r="M165" s="265"/>
      <c r="N165" s="265"/>
      <c r="O165" s="265"/>
    </row>
    <row r="166" spans="1:25" ht="15.75" customHeight="1">
      <c r="A166" s="288" t="s">
        <v>230</v>
      </c>
      <c r="B166" s="15" t="s">
        <v>229</v>
      </c>
      <c r="C166" s="36">
        <v>26.5</v>
      </c>
      <c r="D166" s="317">
        <v>10.1</v>
      </c>
      <c r="E166" s="318">
        <f t="shared" si="22"/>
        <v>36.6</v>
      </c>
      <c r="F166" s="291"/>
      <c r="G166" s="15">
        <v>128</v>
      </c>
      <c r="H166" s="15">
        <f t="shared" si="23"/>
        <v>4684.8</v>
      </c>
      <c r="I166" s="293"/>
      <c r="J166" s="265"/>
      <c r="K166" s="265"/>
      <c r="L166" s="265"/>
      <c r="M166" s="265"/>
      <c r="N166" s="265"/>
      <c r="O166" s="265"/>
    </row>
    <row r="167" spans="1:25" ht="15.75" customHeight="1">
      <c r="A167" s="288" t="s">
        <v>231</v>
      </c>
      <c r="B167" s="15" t="s">
        <v>224</v>
      </c>
      <c r="C167" s="36">
        <v>16.3</v>
      </c>
      <c r="D167" s="317"/>
      <c r="E167" s="318">
        <f t="shared" si="22"/>
        <v>16.3</v>
      </c>
      <c r="F167" s="291"/>
      <c r="G167" s="15">
        <v>140</v>
      </c>
      <c r="H167" s="15">
        <f t="shared" si="23"/>
        <v>2282</v>
      </c>
      <c r="I167" s="293"/>
      <c r="J167" s="265"/>
      <c r="K167" s="265"/>
      <c r="L167" s="265"/>
      <c r="M167" s="265"/>
      <c r="N167" s="265"/>
      <c r="O167" s="265"/>
    </row>
    <row r="168" spans="1:25" ht="15.75" customHeight="1">
      <c r="A168" s="294" t="s">
        <v>232</v>
      </c>
      <c r="B168" s="145" t="s">
        <v>233</v>
      </c>
      <c r="C168" s="36">
        <v>49.800000000000004</v>
      </c>
      <c r="D168" s="317">
        <v>2.2999999999999998</v>
      </c>
      <c r="E168" s="318">
        <f t="shared" si="22"/>
        <v>52.1</v>
      </c>
      <c r="F168" s="295"/>
      <c r="G168" s="15">
        <v>140</v>
      </c>
      <c r="H168" s="15">
        <f t="shared" si="23"/>
        <v>7294</v>
      </c>
      <c r="I168" s="1"/>
      <c r="J168" s="265"/>
      <c r="K168" s="265"/>
      <c r="L168" s="265"/>
      <c r="M168" s="265"/>
      <c r="N168" s="265"/>
      <c r="O168" s="265"/>
    </row>
    <row r="169" spans="1:25" ht="15.75" customHeight="1">
      <c r="A169" s="294" t="s">
        <v>173</v>
      </c>
      <c r="B169" s="296" t="s">
        <v>234</v>
      </c>
      <c r="C169" s="36">
        <v>2.5499999999999998</v>
      </c>
      <c r="D169" s="317"/>
      <c r="E169" s="318">
        <f t="shared" si="22"/>
        <v>2.5499999999999998</v>
      </c>
      <c r="F169" s="297"/>
      <c r="G169" s="15">
        <v>280</v>
      </c>
      <c r="H169" s="15">
        <f t="shared" si="23"/>
        <v>714</v>
      </c>
      <c r="I169" s="1"/>
      <c r="J169" s="265"/>
      <c r="K169" s="265"/>
      <c r="L169" s="265"/>
      <c r="M169" s="265"/>
      <c r="N169" s="265"/>
      <c r="O169" s="265"/>
    </row>
    <row r="170" spans="1:25" ht="15.75" customHeight="1">
      <c r="A170" s="294" t="s">
        <v>450</v>
      </c>
      <c r="B170" s="296" t="s">
        <v>234</v>
      </c>
      <c r="C170" s="36">
        <v>1.7</v>
      </c>
      <c r="D170" s="317"/>
      <c r="E170" s="318">
        <f t="shared" si="22"/>
        <v>1.7</v>
      </c>
      <c r="F170" s="297"/>
      <c r="G170" s="15">
        <v>290</v>
      </c>
      <c r="H170" s="15">
        <f>G170*E170</f>
        <v>493</v>
      </c>
      <c r="I170" s="1"/>
      <c r="J170" s="265"/>
      <c r="K170" s="265"/>
      <c r="L170" s="265"/>
      <c r="M170" s="265"/>
      <c r="N170" s="265"/>
      <c r="O170" s="265"/>
    </row>
    <row r="171" spans="1:25" ht="15.75" customHeight="1">
      <c r="I171" s="265"/>
      <c r="J171" s="265"/>
      <c r="K171" s="265"/>
      <c r="L171" s="265"/>
      <c r="M171" s="265"/>
      <c r="N171" s="265"/>
      <c r="O171" s="265"/>
    </row>
    <row r="172" spans="1:25" ht="3.75" customHeight="1">
      <c r="I172" s="265"/>
      <c r="J172" s="265"/>
      <c r="K172" s="265"/>
      <c r="L172" s="265"/>
      <c r="M172" s="265"/>
      <c r="N172" s="265"/>
      <c r="O172" s="265"/>
    </row>
    <row r="173" spans="1:25" ht="15.75" customHeight="1">
      <c r="A173" s="537" t="s">
        <v>676</v>
      </c>
      <c r="B173" s="538" t="s">
        <v>677</v>
      </c>
      <c r="C173" s="539" t="s">
        <v>43</v>
      </c>
      <c r="D173" s="540" t="s">
        <v>678</v>
      </c>
      <c r="E173" s="537" t="s">
        <v>679</v>
      </c>
      <c r="F173" s="319"/>
      <c r="G173" s="319"/>
      <c r="H173" s="319"/>
      <c r="I173" s="319"/>
      <c r="J173" s="319"/>
      <c r="K173" s="319"/>
      <c r="L173" s="319"/>
      <c r="M173" s="319"/>
      <c r="N173" s="319"/>
      <c r="O173" s="319"/>
      <c r="P173" s="319"/>
      <c r="Q173" s="319"/>
      <c r="R173" s="319"/>
      <c r="S173" s="319"/>
      <c r="T173" s="319"/>
      <c r="U173" s="319"/>
      <c r="V173" s="319"/>
      <c r="W173" s="319"/>
      <c r="X173" s="319"/>
      <c r="Y173" s="319"/>
    </row>
    <row r="174" spans="1:25" ht="27" customHeight="1">
      <c r="A174" s="531"/>
      <c r="B174" s="531"/>
      <c r="C174" s="531"/>
      <c r="D174" s="531"/>
      <c r="E174" s="531"/>
      <c r="F174" s="320"/>
      <c r="G174" s="319"/>
      <c r="H174" s="319"/>
      <c r="I174" s="319"/>
      <c r="J174" s="319"/>
      <c r="K174" s="319"/>
      <c r="L174" s="319"/>
      <c r="M174" s="319"/>
      <c r="N174" s="319"/>
      <c r="O174" s="319"/>
      <c r="P174" s="319"/>
      <c r="Q174" s="319"/>
      <c r="R174" s="319"/>
      <c r="S174" s="319"/>
      <c r="T174" s="319"/>
      <c r="U174" s="319"/>
      <c r="V174" s="319"/>
      <c r="W174" s="319"/>
      <c r="X174" s="319"/>
      <c r="Y174" s="319"/>
    </row>
    <row r="175" spans="1:25" ht="15.75" customHeight="1">
      <c r="A175" s="321">
        <v>66669</v>
      </c>
      <c r="B175" s="321">
        <v>66669</v>
      </c>
      <c r="C175" s="322">
        <f>B175-A175</f>
        <v>0</v>
      </c>
      <c r="D175" s="322">
        <v>10.79</v>
      </c>
      <c r="E175" s="323">
        <f>D175*C175</f>
        <v>0</v>
      </c>
      <c r="F175" s="319"/>
      <c r="G175" s="319"/>
      <c r="H175" s="319"/>
      <c r="I175" s="319"/>
      <c r="J175" s="319"/>
      <c r="K175" s="319"/>
      <c r="L175" s="319"/>
      <c r="M175" s="319"/>
      <c r="N175" s="319"/>
      <c r="O175" s="319"/>
      <c r="P175" s="319"/>
      <c r="Q175" s="319"/>
      <c r="R175" s="319"/>
      <c r="S175" s="319"/>
      <c r="T175" s="319"/>
      <c r="U175" s="319"/>
      <c r="V175" s="319"/>
      <c r="W175" s="319"/>
      <c r="X175" s="319"/>
      <c r="Y175" s="319"/>
    </row>
    <row r="176" spans="1:25" ht="15.75" customHeight="1">
      <c r="A176" s="541"/>
      <c r="B176" s="542"/>
      <c r="C176" s="542"/>
      <c r="D176" s="543"/>
      <c r="E176" s="319"/>
      <c r="F176" s="319"/>
      <c r="G176" s="319"/>
      <c r="H176" s="319"/>
      <c r="I176" s="319"/>
      <c r="J176" s="319"/>
      <c r="K176" s="319"/>
      <c r="L176" s="319"/>
      <c r="M176" s="319"/>
      <c r="N176" s="319"/>
      <c r="O176" s="319"/>
      <c r="P176" s="319"/>
      <c r="Q176" s="319"/>
      <c r="R176" s="319"/>
      <c r="S176" s="319"/>
      <c r="T176" s="319"/>
      <c r="U176" s="319"/>
      <c r="V176" s="319"/>
      <c r="W176" s="319"/>
      <c r="X176" s="319"/>
      <c r="Y176" s="319"/>
    </row>
    <row r="177" spans="1:25" ht="15.75" customHeight="1">
      <c r="A177" s="537" t="s">
        <v>680</v>
      </c>
      <c r="B177" s="537" t="s">
        <v>681</v>
      </c>
      <c r="C177" s="540" t="s">
        <v>43</v>
      </c>
      <c r="D177" s="540" t="s">
        <v>682</v>
      </c>
      <c r="E177" s="537" t="s">
        <v>679</v>
      </c>
      <c r="F177" s="319"/>
      <c r="G177" s="319"/>
      <c r="H177" s="319"/>
      <c r="I177" s="319"/>
      <c r="J177" s="319"/>
      <c r="K177" s="319"/>
      <c r="L177" s="319"/>
      <c r="M177" s="319"/>
      <c r="N177" s="319"/>
      <c r="O177" s="319"/>
      <c r="P177" s="319"/>
      <c r="Q177" s="319"/>
      <c r="R177" s="319"/>
      <c r="S177" s="319"/>
      <c r="T177" s="319"/>
      <c r="U177" s="319"/>
      <c r="V177" s="319"/>
      <c r="W177" s="319"/>
      <c r="X177" s="319"/>
      <c r="Y177" s="319"/>
    </row>
    <row r="178" spans="1:25" ht="28.5" customHeight="1">
      <c r="A178" s="531"/>
      <c r="B178" s="531"/>
      <c r="C178" s="531"/>
      <c r="D178" s="531"/>
      <c r="E178" s="531"/>
      <c r="F178" s="319"/>
      <c r="G178" s="319"/>
      <c r="H178" s="319"/>
      <c r="I178" s="319"/>
      <c r="J178" s="319"/>
      <c r="K178" s="319"/>
      <c r="L178" s="319"/>
      <c r="M178" s="319"/>
      <c r="N178" s="319"/>
      <c r="O178" s="319"/>
      <c r="P178" s="319"/>
      <c r="Q178" s="319"/>
      <c r="R178" s="319"/>
      <c r="S178" s="319"/>
      <c r="T178" s="319"/>
      <c r="U178" s="319"/>
      <c r="V178" s="319"/>
      <c r="W178" s="319"/>
      <c r="X178" s="319"/>
      <c r="Y178" s="319"/>
    </row>
    <row r="179" spans="1:25" ht="23.25" customHeight="1">
      <c r="A179" s="35">
        <v>1920.6255000000001</v>
      </c>
      <c r="B179" s="35">
        <v>1920.6255000000001</v>
      </c>
      <c r="C179" s="324">
        <f>B179-A179</f>
        <v>0</v>
      </c>
      <c r="D179" s="325">
        <v>7.5</v>
      </c>
      <c r="E179" s="326">
        <f>D179*C179</f>
        <v>0</v>
      </c>
      <c r="F179" s="319"/>
      <c r="G179" s="319"/>
      <c r="H179" s="319"/>
      <c r="I179" s="319"/>
      <c r="J179" s="319"/>
      <c r="K179" s="319"/>
      <c r="L179" s="319"/>
      <c r="M179" s="319"/>
      <c r="N179" s="319"/>
      <c r="O179" s="319"/>
      <c r="P179" s="319"/>
      <c r="Q179" s="319"/>
      <c r="R179" s="319"/>
      <c r="S179" s="319"/>
      <c r="T179" s="319"/>
      <c r="U179" s="319"/>
      <c r="V179" s="319"/>
      <c r="W179" s="319"/>
      <c r="X179" s="319"/>
      <c r="Y179" s="319"/>
    </row>
    <row r="180" spans="1:25" ht="15.75" customHeight="1">
      <c r="I180" s="265"/>
      <c r="J180" s="265"/>
      <c r="K180" s="265"/>
      <c r="L180" s="265"/>
      <c r="M180" s="265"/>
      <c r="N180" s="265"/>
      <c r="O180" s="265"/>
    </row>
    <row r="181" spans="1:25" ht="15.75" customHeight="1">
      <c r="I181" s="265"/>
      <c r="J181" s="265"/>
      <c r="K181" s="265"/>
      <c r="L181" s="265"/>
      <c r="M181" s="265"/>
      <c r="N181" s="265"/>
      <c r="O181" s="265"/>
    </row>
    <row r="182" spans="1:25" ht="15.75" customHeight="1">
      <c r="A182" s="181"/>
      <c r="B182" s="181"/>
      <c r="C182" s="298"/>
      <c r="D182" s="181"/>
      <c r="E182" s="299"/>
      <c r="F182" s="298"/>
      <c r="G182" s="300"/>
      <c r="H182" s="181"/>
      <c r="I182" s="265"/>
      <c r="J182" s="265"/>
      <c r="K182" s="265"/>
      <c r="L182" s="265"/>
      <c r="M182" s="265"/>
      <c r="N182" s="265"/>
      <c r="O182" s="265"/>
    </row>
    <row r="183" spans="1:25" ht="15.75" customHeight="1">
      <c r="A183" s="1"/>
      <c r="B183" s="301"/>
      <c r="C183" s="302"/>
      <c r="D183" s="301"/>
      <c r="E183" s="302"/>
      <c r="F183" s="302"/>
      <c r="G183" s="301"/>
      <c r="H183" s="301"/>
      <c r="I183" s="265"/>
      <c r="J183" s="265"/>
      <c r="K183" s="265"/>
      <c r="L183" s="265"/>
      <c r="M183" s="265"/>
      <c r="N183" s="265"/>
      <c r="O183" s="265"/>
    </row>
    <row r="184" spans="1:25" ht="15.75" customHeight="1">
      <c r="A184" s="1"/>
      <c r="B184" s="301"/>
      <c r="C184" s="302"/>
      <c r="D184" s="301"/>
      <c r="E184" s="302"/>
      <c r="F184" s="302"/>
      <c r="G184" s="301"/>
      <c r="H184" s="301"/>
      <c r="I184" s="265"/>
      <c r="J184" s="265"/>
      <c r="K184" s="265"/>
      <c r="L184" s="265"/>
      <c r="M184" s="265"/>
      <c r="N184" s="265"/>
      <c r="O184" s="265"/>
    </row>
    <row r="185" spans="1:25" ht="15.75" customHeight="1">
      <c r="A185" s="1"/>
      <c r="B185" s="301"/>
      <c r="C185" s="302"/>
      <c r="D185" s="301"/>
      <c r="E185" s="302"/>
      <c r="F185" s="302"/>
      <c r="G185" s="301"/>
      <c r="H185" s="301"/>
      <c r="I185" s="1"/>
      <c r="J185" s="1"/>
      <c r="K185" s="1"/>
      <c r="L185" s="1"/>
      <c r="M185" s="1"/>
      <c r="N185" s="1"/>
      <c r="O185" s="265"/>
    </row>
    <row r="186" spans="1:25" ht="15.75" customHeight="1">
      <c r="A186" s="303"/>
      <c r="B186" s="303"/>
      <c r="C186" s="303"/>
      <c r="D186" s="303"/>
      <c r="E186" s="303"/>
      <c r="F186" s="303"/>
      <c r="G186" s="303"/>
      <c r="H186" s="303"/>
      <c r="I186" s="303"/>
      <c r="J186" s="265"/>
      <c r="K186" s="265"/>
      <c r="L186" s="265"/>
      <c r="M186" s="265"/>
      <c r="N186" s="265"/>
      <c r="O186" s="265"/>
    </row>
    <row r="187" spans="1:25" ht="15.75" customHeight="1">
      <c r="A187" s="304"/>
      <c r="B187" s="304"/>
      <c r="C187" s="298"/>
      <c r="D187" s="181"/>
      <c r="E187" s="305"/>
      <c r="F187" s="298"/>
      <c r="G187" s="306"/>
      <c r="H187" s="181"/>
      <c r="I187" s="307"/>
      <c r="J187" s="265"/>
    </row>
    <row r="188" spans="1:25" ht="15.75" customHeight="1">
      <c r="A188" s="1"/>
      <c r="B188" s="301"/>
      <c r="C188" s="304"/>
      <c r="D188" s="301"/>
      <c r="E188" s="301"/>
      <c r="F188" s="304"/>
      <c r="G188" s="302"/>
      <c r="H188" s="308"/>
      <c r="I188" s="309"/>
      <c r="J188" s="265"/>
    </row>
    <row r="189" spans="1:25" ht="15.75" customHeight="1">
      <c r="A189" s="1"/>
      <c r="B189" s="301"/>
      <c r="C189" s="304"/>
      <c r="D189" s="301"/>
      <c r="E189" s="301"/>
      <c r="F189" s="304"/>
      <c r="G189" s="302"/>
      <c r="H189" s="308"/>
      <c r="I189" s="309"/>
      <c r="J189" s="265"/>
    </row>
    <row r="190" spans="1:25" ht="15.75" customHeight="1">
      <c r="A190" s="1"/>
      <c r="B190" s="301"/>
      <c r="C190" s="304"/>
      <c r="D190" s="301"/>
      <c r="E190" s="301"/>
      <c r="F190" s="304"/>
      <c r="G190" s="302"/>
      <c r="H190" s="308"/>
      <c r="I190" s="309"/>
      <c r="J190" s="265"/>
    </row>
    <row r="191" spans="1:25" ht="15.75" customHeight="1">
      <c r="A191" s="1"/>
      <c r="B191" s="301"/>
      <c r="C191" s="304"/>
      <c r="D191" s="301"/>
      <c r="E191" s="301"/>
      <c r="F191" s="304"/>
      <c r="G191" s="302"/>
      <c r="H191" s="308"/>
      <c r="I191" s="309"/>
      <c r="J191" s="265"/>
    </row>
    <row r="192" spans="1:25" ht="15.75" customHeight="1">
      <c r="A192" s="1"/>
      <c r="B192" s="301"/>
      <c r="C192" s="304"/>
      <c r="D192" s="301"/>
      <c r="E192" s="301"/>
      <c r="F192" s="304"/>
      <c r="G192" s="302"/>
      <c r="H192" s="308"/>
      <c r="I192" s="309"/>
      <c r="J192" s="265"/>
    </row>
    <row r="193" spans="1:10" ht="15.75" customHeight="1">
      <c r="A193" s="1"/>
      <c r="B193" s="301"/>
      <c r="C193" s="304"/>
      <c r="D193" s="301"/>
      <c r="E193" s="301"/>
      <c r="F193" s="304"/>
      <c r="G193" s="302"/>
      <c r="H193" s="308"/>
      <c r="I193" s="309"/>
      <c r="J193" s="265"/>
    </row>
    <row r="194" spans="1:10" ht="15.75" customHeight="1">
      <c r="A194" s="1"/>
      <c r="B194" s="301"/>
      <c r="C194" s="304"/>
      <c r="D194" s="301"/>
      <c r="E194" s="301"/>
      <c r="F194" s="304"/>
      <c r="G194" s="302"/>
      <c r="H194" s="308"/>
      <c r="I194" s="309"/>
      <c r="J194" s="265"/>
    </row>
    <row r="195" spans="1:10" ht="15.75" customHeight="1">
      <c r="A195" s="1"/>
      <c r="B195" s="301"/>
      <c r="C195" s="304"/>
      <c r="D195" s="301"/>
      <c r="E195" s="301"/>
      <c r="F195" s="304"/>
      <c r="G195" s="302"/>
      <c r="H195" s="308"/>
      <c r="I195" s="309"/>
      <c r="J195" s="265"/>
    </row>
    <row r="196" spans="1:10" ht="15.75" customHeight="1">
      <c r="A196" s="1"/>
      <c r="B196" s="301"/>
      <c r="C196" s="304"/>
      <c r="D196" s="301"/>
      <c r="E196" s="301"/>
      <c r="F196" s="304"/>
      <c r="G196" s="302"/>
      <c r="H196" s="308"/>
      <c r="I196" s="309"/>
      <c r="J196" s="265"/>
    </row>
    <row r="197" spans="1:10" ht="15.75" customHeight="1">
      <c r="A197" s="1"/>
      <c r="B197" s="301"/>
      <c r="C197" s="304"/>
      <c r="D197" s="301"/>
      <c r="E197" s="301"/>
      <c r="F197" s="304"/>
      <c r="G197" s="302"/>
      <c r="H197" s="308"/>
      <c r="I197" s="309"/>
      <c r="J197" s="265"/>
    </row>
    <row r="198" spans="1:10" ht="15.75" customHeight="1">
      <c r="A198" s="1"/>
      <c r="B198" s="301"/>
      <c r="C198" s="304"/>
      <c r="D198" s="301"/>
      <c r="E198" s="301"/>
      <c r="F198" s="304"/>
      <c r="G198" s="302"/>
      <c r="H198" s="308"/>
      <c r="I198" s="309"/>
      <c r="J198" s="265"/>
    </row>
    <row r="199" spans="1:10" ht="15.75" customHeight="1">
      <c r="A199" s="1"/>
      <c r="B199" s="301"/>
      <c r="C199" s="304"/>
      <c r="D199" s="301"/>
      <c r="E199" s="301"/>
      <c r="F199" s="304"/>
      <c r="G199" s="302"/>
      <c r="H199" s="308"/>
      <c r="I199" s="309"/>
      <c r="J199" s="265"/>
    </row>
    <row r="200" spans="1:10" ht="15.75" customHeight="1">
      <c r="A200" s="1"/>
      <c r="B200" s="301"/>
      <c r="C200" s="304"/>
      <c r="D200" s="301"/>
      <c r="E200" s="301"/>
      <c r="F200" s="304"/>
      <c r="G200" s="302"/>
      <c r="H200" s="308"/>
      <c r="I200" s="309"/>
      <c r="J200" s="265"/>
    </row>
    <row r="201" spans="1:10" ht="15.75" customHeight="1">
      <c r="A201" s="1"/>
      <c r="B201" s="301"/>
      <c r="C201" s="304"/>
      <c r="D201" s="301"/>
      <c r="E201" s="301"/>
      <c r="F201" s="304"/>
      <c r="G201" s="302"/>
      <c r="H201" s="308"/>
      <c r="I201" s="309"/>
      <c r="J201" s="265"/>
    </row>
    <row r="202" spans="1:10" ht="15.75" customHeight="1">
      <c r="A202" s="1"/>
      <c r="B202" s="301"/>
      <c r="C202" s="304"/>
      <c r="D202" s="301"/>
      <c r="E202" s="301"/>
      <c r="F202" s="304"/>
      <c r="G202" s="308"/>
      <c r="H202" s="308"/>
      <c r="I202" s="309"/>
      <c r="J202" s="265"/>
    </row>
    <row r="203" spans="1:10" ht="15.75" customHeight="1">
      <c r="A203" s="1"/>
      <c r="B203" s="301"/>
      <c r="C203" s="304"/>
      <c r="D203" s="301"/>
      <c r="E203" s="301"/>
      <c r="F203" s="304"/>
      <c r="G203" s="302"/>
      <c r="H203" s="308"/>
      <c r="I203" s="309"/>
      <c r="J203" s="265"/>
    </row>
    <row r="204" spans="1:10" ht="15.75" customHeight="1">
      <c r="A204" s="1"/>
      <c r="B204" s="301"/>
      <c r="C204" s="304"/>
      <c r="D204" s="301"/>
      <c r="E204" s="301"/>
      <c r="F204" s="304"/>
      <c r="G204" s="302"/>
      <c r="H204" s="308"/>
      <c r="I204" s="309"/>
      <c r="J204" s="265"/>
    </row>
    <row r="205" spans="1:10" ht="15.75" customHeight="1">
      <c r="A205" s="1"/>
      <c r="B205" s="301"/>
      <c r="C205" s="304"/>
      <c r="D205" s="301"/>
      <c r="E205" s="301"/>
      <c r="F205" s="304"/>
      <c r="G205" s="302"/>
      <c r="H205" s="308"/>
      <c r="I205" s="309"/>
      <c r="J205" s="265"/>
    </row>
    <row r="206" spans="1:10" ht="15.75" customHeight="1">
      <c r="A206" s="1"/>
      <c r="B206" s="301"/>
      <c r="C206" s="304"/>
      <c r="D206" s="301"/>
      <c r="E206" s="301"/>
      <c r="F206" s="304"/>
      <c r="G206" s="302"/>
      <c r="H206" s="308"/>
      <c r="I206" s="309"/>
      <c r="J206" s="265"/>
    </row>
    <row r="207" spans="1:10" ht="15.75" customHeight="1">
      <c r="A207" s="1"/>
      <c r="B207" s="301"/>
      <c r="C207" s="304"/>
      <c r="D207" s="301"/>
      <c r="E207" s="301"/>
      <c r="F207" s="304"/>
      <c r="G207" s="302"/>
      <c r="H207" s="308"/>
      <c r="I207" s="309"/>
      <c r="J207" s="265"/>
    </row>
    <row r="208" spans="1:10" ht="15.75" customHeight="1">
      <c r="A208" s="1"/>
      <c r="B208" s="301"/>
      <c r="C208" s="304"/>
      <c r="D208" s="301"/>
      <c r="E208" s="301"/>
      <c r="F208" s="304"/>
      <c r="G208" s="302"/>
      <c r="H208" s="308"/>
      <c r="I208" s="309"/>
      <c r="J208" s="265"/>
    </row>
    <row r="209" spans="1:10" ht="15.75" customHeight="1">
      <c r="A209" s="1"/>
      <c r="B209" s="301"/>
      <c r="C209" s="304"/>
      <c r="D209" s="301"/>
      <c r="E209" s="301"/>
      <c r="F209" s="304"/>
      <c r="G209" s="302"/>
      <c r="H209" s="308"/>
      <c r="I209" s="309"/>
      <c r="J209" s="265"/>
    </row>
    <row r="210" spans="1:10" ht="15.75" customHeight="1">
      <c r="A210" s="310"/>
      <c r="B210" s="301"/>
      <c r="C210" s="304"/>
      <c r="D210" s="301"/>
      <c r="E210" s="301"/>
      <c r="F210" s="304"/>
      <c r="G210" s="302"/>
      <c r="H210" s="308"/>
      <c r="I210" s="309"/>
      <c r="J210" s="265"/>
    </row>
    <row r="211" spans="1:10" ht="15.75" customHeight="1">
      <c r="A211" s="310"/>
      <c r="B211" s="301"/>
      <c r="C211" s="304"/>
      <c r="D211" s="301"/>
      <c r="E211" s="301"/>
      <c r="F211" s="304"/>
      <c r="G211" s="302"/>
      <c r="H211" s="308"/>
      <c r="I211" s="309"/>
      <c r="J211" s="265"/>
    </row>
    <row r="212" spans="1:10" ht="15.75" customHeight="1">
      <c r="A212" s="310"/>
      <c r="B212" s="301"/>
      <c r="C212" s="304"/>
      <c r="D212" s="301"/>
      <c r="E212" s="301"/>
      <c r="F212" s="304"/>
      <c r="G212" s="302"/>
      <c r="H212" s="308"/>
      <c r="I212" s="309"/>
      <c r="J212" s="265"/>
    </row>
    <row r="213" spans="1:10" ht="15.75" customHeight="1">
      <c r="A213" s="1"/>
      <c r="B213" s="301"/>
      <c r="C213" s="301"/>
      <c r="D213" s="301"/>
      <c r="E213" s="301"/>
      <c r="F213" s="301"/>
      <c r="G213" s="302"/>
      <c r="H213" s="308"/>
      <c r="I213" s="308"/>
      <c r="J213" s="265"/>
    </row>
    <row r="214" spans="1:10" ht="15.75" customHeight="1">
      <c r="A214" s="1"/>
      <c r="B214" s="301"/>
      <c r="C214" s="1"/>
      <c r="D214" s="1"/>
      <c r="E214" s="1"/>
      <c r="F214" s="1"/>
      <c r="G214" s="1"/>
      <c r="H214" s="1"/>
      <c r="I214" s="1"/>
      <c r="J214" s="265"/>
    </row>
    <row r="215" spans="1:10" ht="15.75" customHeight="1">
      <c r="A215" s="181"/>
      <c r="B215" s="181"/>
      <c r="C215" s="298"/>
      <c r="D215" s="181"/>
      <c r="E215" s="299"/>
      <c r="F215" s="298"/>
      <c r="G215" s="181"/>
      <c r="H215" s="311"/>
      <c r="I215" s="311"/>
      <c r="J215" s="265"/>
    </row>
    <row r="216" spans="1:10" ht="15.75" customHeight="1">
      <c r="A216" s="312"/>
      <c r="B216" s="301"/>
      <c r="C216" s="304"/>
      <c r="D216" s="301"/>
      <c r="E216" s="1"/>
      <c r="F216" s="304"/>
      <c r="G216" s="1"/>
      <c r="H216" s="313"/>
      <c r="I216" s="533"/>
      <c r="J216" s="265"/>
    </row>
    <row r="217" spans="1:10" ht="15.75" customHeight="1">
      <c r="A217" s="1"/>
      <c r="B217" s="301"/>
      <c r="C217" s="304"/>
      <c r="D217" s="301"/>
      <c r="E217" s="301"/>
      <c r="F217" s="304"/>
      <c r="G217" s="302"/>
      <c r="H217" s="308"/>
      <c r="I217" s="522"/>
      <c r="J217" s="265"/>
    </row>
    <row r="218" spans="1:10" ht="15.75" customHeight="1">
      <c r="A218" s="310"/>
      <c r="B218" s="301"/>
      <c r="C218" s="304"/>
      <c r="D218" s="301"/>
      <c r="E218" s="301"/>
      <c r="F218" s="304"/>
      <c r="G218" s="302"/>
      <c r="H218" s="308"/>
      <c r="I218" s="522"/>
      <c r="J218" s="265"/>
    </row>
    <row r="219" spans="1:10" ht="15.75" customHeight="1">
      <c r="A219" s="310"/>
      <c r="B219" s="301"/>
      <c r="C219" s="304"/>
      <c r="D219" s="301"/>
      <c r="E219" s="301"/>
      <c r="F219" s="304"/>
      <c r="G219" s="302"/>
      <c r="H219" s="308"/>
      <c r="I219" s="1"/>
      <c r="J219" s="265"/>
    </row>
    <row r="220" spans="1:10" ht="15.75" customHeight="1">
      <c r="A220" s="1"/>
      <c r="B220" s="301"/>
      <c r="C220" s="304"/>
      <c r="D220" s="301"/>
      <c r="E220" s="1"/>
      <c r="F220" s="304"/>
      <c r="G220" s="1"/>
      <c r="H220" s="313"/>
      <c r="I220" s="1"/>
      <c r="J220" s="265"/>
    </row>
    <row r="221" spans="1:10" ht="15.75" customHeight="1">
      <c r="A221" s="312"/>
      <c r="B221" s="301"/>
      <c r="C221" s="304"/>
      <c r="D221" s="301"/>
      <c r="E221" s="1"/>
      <c r="F221" s="304"/>
      <c r="G221" s="1"/>
      <c r="H221" s="313"/>
      <c r="I221" s="1"/>
      <c r="J221" s="265"/>
    </row>
    <row r="222" spans="1:10" ht="15.75" customHeight="1">
      <c r="A222" s="312"/>
      <c r="B222" s="301"/>
      <c r="C222" s="304"/>
      <c r="D222" s="301"/>
      <c r="E222" s="1"/>
      <c r="F222" s="304"/>
      <c r="G222" s="1"/>
      <c r="H222" s="313"/>
      <c r="I222" s="1"/>
      <c r="J222" s="265"/>
    </row>
    <row r="223" spans="1:10" ht="15.75" customHeight="1">
      <c r="A223" s="1"/>
      <c r="B223" s="301"/>
      <c r="C223" s="304"/>
      <c r="D223" s="301"/>
      <c r="E223" s="1"/>
      <c r="F223" s="304"/>
      <c r="G223" s="301"/>
      <c r="H223" s="313"/>
      <c r="I223" s="1"/>
      <c r="J223" s="265"/>
    </row>
    <row r="224" spans="1:10" ht="15.75" customHeight="1">
      <c r="A224" s="1"/>
      <c r="B224" s="301"/>
      <c r="C224" s="304"/>
      <c r="D224" s="301"/>
      <c r="E224" s="1"/>
      <c r="F224" s="304"/>
      <c r="G224" s="1"/>
      <c r="H224" s="313"/>
      <c r="I224" s="1"/>
      <c r="J224" s="265"/>
    </row>
    <row r="225" spans="1:10" ht="15.75" customHeight="1">
      <c r="A225" s="1"/>
      <c r="B225" s="301"/>
      <c r="C225" s="304"/>
      <c r="D225" s="301"/>
      <c r="E225" s="1"/>
      <c r="F225" s="304"/>
      <c r="G225" s="1"/>
      <c r="H225" s="313"/>
      <c r="I225" s="1"/>
      <c r="J225" s="265"/>
    </row>
    <row r="226" spans="1:10" ht="15.75" customHeight="1">
      <c r="A226" s="1"/>
      <c r="B226" s="301"/>
      <c r="C226" s="304"/>
      <c r="D226" s="301"/>
      <c r="E226" s="1"/>
      <c r="F226" s="304"/>
      <c r="G226" s="1"/>
      <c r="H226" s="313"/>
      <c r="I226" s="1"/>
      <c r="J226" s="265"/>
    </row>
    <row r="227" spans="1:10" ht="15.75" customHeight="1">
      <c r="A227" s="1"/>
      <c r="B227" s="301"/>
      <c r="C227" s="304"/>
      <c r="D227" s="301"/>
      <c r="E227" s="301"/>
      <c r="F227" s="304"/>
      <c r="G227" s="301"/>
      <c r="H227" s="313"/>
      <c r="I227" s="1"/>
      <c r="J227" s="265"/>
    </row>
    <row r="228" spans="1:10" ht="15.75" customHeight="1">
      <c r="A228" s="1"/>
      <c r="B228" s="301"/>
      <c r="C228" s="304"/>
      <c r="D228" s="301"/>
      <c r="E228" s="301"/>
      <c r="F228" s="304"/>
      <c r="G228" s="301"/>
      <c r="H228" s="313"/>
      <c r="I228" s="1"/>
      <c r="J228" s="265"/>
    </row>
    <row r="229" spans="1:10" ht="15.75" customHeight="1">
      <c r="A229" s="1"/>
      <c r="B229" s="301"/>
      <c r="C229" s="304"/>
      <c r="D229" s="301"/>
      <c r="E229" s="1"/>
      <c r="F229" s="304"/>
      <c r="G229" s="301"/>
      <c r="H229" s="313"/>
      <c r="I229" s="1"/>
      <c r="J229" s="265"/>
    </row>
    <row r="230" spans="1:10" ht="15.75" customHeight="1">
      <c r="A230" s="1"/>
      <c r="B230" s="301"/>
      <c r="C230" s="304"/>
      <c r="D230" s="301"/>
      <c r="E230" s="1"/>
      <c r="F230" s="304"/>
      <c r="G230" s="301"/>
      <c r="H230" s="313"/>
      <c r="I230" s="1"/>
      <c r="J230" s="265"/>
    </row>
    <row r="231" spans="1:10" ht="15.75" customHeight="1">
      <c r="A231" s="1"/>
      <c r="B231" s="301"/>
      <c r="C231" s="304"/>
      <c r="D231" s="301"/>
      <c r="E231" s="1"/>
      <c r="F231" s="304"/>
      <c r="G231" s="301"/>
      <c r="H231" s="313"/>
      <c r="I231" s="1"/>
      <c r="J231" s="265"/>
    </row>
    <row r="232" spans="1:10" ht="15.75" customHeight="1">
      <c r="A232" s="1"/>
      <c r="B232" s="301"/>
      <c r="C232" s="304"/>
      <c r="D232" s="301"/>
      <c r="E232" s="1"/>
      <c r="F232" s="304"/>
      <c r="G232" s="301"/>
      <c r="H232" s="313"/>
      <c r="I232" s="1"/>
      <c r="J232" s="265"/>
    </row>
    <row r="233" spans="1:10" ht="15.75" customHeight="1">
      <c r="A233" s="1"/>
      <c r="B233" s="301"/>
      <c r="C233" s="304"/>
      <c r="D233" s="301"/>
      <c r="E233" s="1"/>
      <c r="F233" s="304"/>
      <c r="G233" s="301"/>
      <c r="H233" s="313"/>
      <c r="I233" s="1"/>
      <c r="J233" s="265"/>
    </row>
    <row r="234" spans="1:10" ht="15.75" customHeight="1">
      <c r="A234" s="1"/>
      <c r="B234" s="301"/>
      <c r="C234" s="304"/>
      <c r="D234" s="301"/>
      <c r="E234" s="1"/>
      <c r="F234" s="304"/>
      <c r="G234" s="301"/>
      <c r="H234" s="313"/>
      <c r="I234" s="1"/>
      <c r="J234" s="265"/>
    </row>
    <row r="235" spans="1:10" ht="15.75" customHeight="1">
      <c r="A235" s="1"/>
      <c r="B235" s="301"/>
      <c r="C235" s="304"/>
      <c r="D235" s="301"/>
      <c r="E235" s="1"/>
      <c r="F235" s="304"/>
      <c r="G235" s="301"/>
      <c r="H235" s="313"/>
      <c r="I235" s="1"/>
      <c r="J235" s="265"/>
    </row>
    <row r="236" spans="1:10" ht="15.75" customHeight="1">
      <c r="A236" s="1"/>
      <c r="B236" s="301"/>
      <c r="C236" s="304"/>
      <c r="D236" s="301"/>
      <c r="E236" s="1"/>
      <c r="F236" s="304"/>
      <c r="G236" s="301"/>
      <c r="H236" s="313"/>
      <c r="I236" s="1"/>
      <c r="J236" s="265"/>
    </row>
    <row r="237" spans="1:10" ht="15.75" customHeight="1">
      <c r="A237" s="1"/>
      <c r="B237" s="301"/>
      <c r="C237" s="304"/>
      <c r="D237" s="301"/>
      <c r="E237" s="301"/>
      <c r="F237" s="304"/>
      <c r="G237" s="301"/>
      <c r="H237" s="313"/>
      <c r="I237" s="1"/>
      <c r="J237" s="265"/>
    </row>
    <row r="238" spans="1:10" ht="15.75" customHeight="1">
      <c r="A238" s="1"/>
      <c r="B238" s="301"/>
      <c r="C238" s="304"/>
      <c r="D238" s="301"/>
      <c r="E238" s="1"/>
      <c r="F238" s="304"/>
      <c r="G238" s="301"/>
      <c r="H238" s="313"/>
      <c r="I238" s="1"/>
      <c r="J238" s="265"/>
    </row>
    <row r="239" spans="1:10" ht="15.75" customHeight="1">
      <c r="A239" s="1"/>
      <c r="B239" s="301"/>
      <c r="C239" s="304"/>
      <c r="D239" s="301"/>
      <c r="E239" s="1"/>
      <c r="F239" s="304"/>
      <c r="G239" s="301"/>
      <c r="H239" s="313"/>
      <c r="I239" s="1"/>
      <c r="J239" s="265"/>
    </row>
    <row r="240" spans="1:10" ht="15.75" customHeight="1">
      <c r="A240" s="1"/>
      <c r="B240" s="301"/>
      <c r="C240" s="304"/>
      <c r="D240" s="301"/>
      <c r="E240" s="1"/>
      <c r="F240" s="304"/>
      <c r="G240" s="301"/>
      <c r="H240" s="313"/>
      <c r="I240" s="1"/>
      <c r="J240" s="265"/>
    </row>
    <row r="241" spans="1:10" ht="15.75" customHeight="1">
      <c r="A241" s="1"/>
      <c r="B241" s="301"/>
      <c r="C241" s="304"/>
      <c r="D241" s="301"/>
      <c r="E241" s="1"/>
      <c r="F241" s="304"/>
      <c r="G241" s="301"/>
      <c r="H241" s="313"/>
      <c r="I241" s="1"/>
      <c r="J241" s="265"/>
    </row>
    <row r="242" spans="1:10" ht="15.75" customHeight="1">
      <c r="A242" s="1"/>
      <c r="B242" s="301"/>
      <c r="C242" s="304"/>
      <c r="D242" s="301"/>
      <c r="E242" s="1"/>
      <c r="F242" s="304"/>
      <c r="G242" s="301"/>
      <c r="H242" s="313"/>
      <c r="I242" s="1"/>
      <c r="J242" s="265"/>
    </row>
    <row r="243" spans="1:10" ht="15.75" customHeight="1">
      <c r="A243" s="1"/>
      <c r="B243" s="301"/>
      <c r="C243" s="304"/>
      <c r="D243" s="301"/>
      <c r="E243" s="1"/>
      <c r="F243" s="304"/>
      <c r="G243" s="301"/>
      <c r="H243" s="313"/>
      <c r="I243" s="1"/>
      <c r="J243" s="265"/>
    </row>
    <row r="244" spans="1:10" ht="15.75" customHeight="1">
      <c r="A244" s="1"/>
      <c r="B244" s="301"/>
      <c r="C244" s="304"/>
      <c r="D244" s="301"/>
      <c r="E244" s="1"/>
      <c r="F244" s="304"/>
      <c r="G244" s="301"/>
      <c r="H244" s="313"/>
      <c r="I244" s="1"/>
      <c r="J244" s="265"/>
    </row>
    <row r="245" spans="1:10" ht="15.75" customHeight="1">
      <c r="A245" s="1"/>
      <c r="B245" s="301"/>
      <c r="C245" s="304"/>
      <c r="D245" s="301"/>
      <c r="E245" s="1"/>
      <c r="F245" s="304"/>
      <c r="G245" s="301"/>
      <c r="H245" s="313"/>
      <c r="I245" s="1"/>
      <c r="J245" s="265"/>
    </row>
    <row r="246" spans="1:10" ht="15.75" customHeight="1">
      <c r="A246" s="1"/>
      <c r="B246" s="301"/>
      <c r="C246" s="304"/>
      <c r="D246" s="301"/>
      <c r="E246" s="1"/>
      <c r="F246" s="304"/>
      <c r="G246" s="301"/>
      <c r="H246" s="313"/>
      <c r="I246" s="1"/>
      <c r="J246" s="265"/>
    </row>
    <row r="247" spans="1:10" ht="15.75" customHeight="1">
      <c r="A247" s="1"/>
      <c r="B247" s="301"/>
      <c r="C247" s="304"/>
      <c r="D247" s="301"/>
      <c r="E247" s="1"/>
      <c r="F247" s="304"/>
      <c r="G247" s="301"/>
      <c r="H247" s="313"/>
      <c r="I247" s="1"/>
      <c r="J247" s="265"/>
    </row>
    <row r="248" spans="1:10" ht="15.75" customHeight="1">
      <c r="A248" s="1"/>
      <c r="B248" s="301"/>
      <c r="C248" s="304"/>
      <c r="D248" s="301"/>
      <c r="E248" s="1"/>
      <c r="F248" s="304"/>
      <c r="G248" s="301"/>
      <c r="H248" s="313"/>
      <c r="I248" s="1"/>
      <c r="J248" s="265"/>
    </row>
    <row r="249" spans="1:10" ht="15.75" customHeight="1">
      <c r="A249" s="1"/>
      <c r="B249" s="301"/>
      <c r="C249" s="304"/>
      <c r="D249" s="301"/>
      <c r="E249" s="1"/>
      <c r="F249" s="304"/>
      <c r="G249" s="301"/>
      <c r="H249" s="313"/>
      <c r="I249" s="1"/>
      <c r="J249" s="265"/>
    </row>
    <row r="250" spans="1:10" ht="15.75" customHeight="1">
      <c r="A250" s="1"/>
      <c r="B250" s="301"/>
      <c r="C250" s="304"/>
      <c r="D250" s="301"/>
      <c r="E250" s="1"/>
      <c r="F250" s="304"/>
      <c r="G250" s="301"/>
      <c r="H250" s="313"/>
      <c r="I250" s="1"/>
      <c r="J250" s="265"/>
    </row>
    <row r="251" spans="1:10" ht="15.75" customHeight="1">
      <c r="A251" s="312"/>
      <c r="B251" s="301"/>
      <c r="C251" s="304"/>
      <c r="D251" s="301"/>
      <c r="E251" s="1"/>
      <c r="F251" s="304"/>
      <c r="G251" s="301"/>
      <c r="H251" s="313"/>
      <c r="I251" s="1"/>
      <c r="J251" s="265"/>
    </row>
    <row r="252" spans="1:10" ht="15.75" customHeight="1">
      <c r="A252" s="312"/>
      <c r="B252" s="301"/>
      <c r="C252" s="304"/>
      <c r="D252" s="301"/>
      <c r="E252" s="1"/>
      <c r="F252" s="304"/>
      <c r="G252" s="301"/>
      <c r="H252" s="313"/>
      <c r="I252" s="1"/>
      <c r="J252" s="265"/>
    </row>
    <row r="253" spans="1:10" ht="15.75" customHeight="1">
      <c r="A253" s="1"/>
      <c r="B253" s="301"/>
      <c r="C253" s="304"/>
      <c r="D253" s="301"/>
      <c r="E253" s="1"/>
      <c r="F253" s="304"/>
      <c r="G253" s="301"/>
      <c r="H253" s="313"/>
      <c r="I253" s="1"/>
      <c r="J253" s="265"/>
    </row>
    <row r="254" spans="1:10" ht="15.75" customHeight="1">
      <c r="A254" s="1"/>
      <c r="B254" s="301"/>
      <c r="C254" s="304"/>
      <c r="D254" s="301"/>
      <c r="E254" s="1"/>
      <c r="F254" s="304"/>
      <c r="G254" s="301"/>
      <c r="H254" s="313"/>
      <c r="I254" s="1"/>
      <c r="J254" s="265"/>
    </row>
    <row r="255" spans="1:10" ht="15.75" customHeight="1">
      <c r="A255" s="312"/>
      <c r="B255" s="301"/>
      <c r="C255" s="304"/>
      <c r="D255" s="301"/>
      <c r="E255" s="1"/>
      <c r="F255" s="304"/>
      <c r="G255" s="301"/>
      <c r="H255" s="313"/>
      <c r="I255" s="1"/>
      <c r="J255" s="265"/>
    </row>
    <row r="256" spans="1:10" ht="15.75" customHeight="1">
      <c r="A256" s="1"/>
      <c r="B256" s="301"/>
      <c r="C256" s="304"/>
      <c r="D256" s="301"/>
      <c r="E256" s="1"/>
      <c r="F256" s="304"/>
      <c r="G256" s="301"/>
      <c r="H256" s="313"/>
      <c r="I256" s="1"/>
      <c r="J256" s="265"/>
    </row>
    <row r="257" spans="1:10" ht="15.75" customHeight="1">
      <c r="A257" s="1"/>
      <c r="B257" s="301"/>
      <c r="C257" s="304"/>
      <c r="D257" s="301"/>
      <c r="E257" s="1"/>
      <c r="F257" s="304"/>
      <c r="G257" s="301"/>
      <c r="H257" s="313"/>
      <c r="I257" s="1"/>
      <c r="J257" s="265"/>
    </row>
    <row r="258" spans="1:10" ht="15.75" customHeight="1">
      <c r="A258" s="1"/>
      <c r="B258" s="301"/>
      <c r="C258" s="304"/>
      <c r="D258" s="301"/>
      <c r="E258" s="1"/>
      <c r="F258" s="304"/>
      <c r="G258" s="301"/>
      <c r="H258" s="313"/>
      <c r="I258" s="1"/>
      <c r="J258" s="265"/>
    </row>
    <row r="259" spans="1:10" ht="15.75" customHeight="1">
      <c r="A259" s="1"/>
      <c r="B259" s="301"/>
      <c r="C259" s="304"/>
      <c r="D259" s="301"/>
      <c r="E259" s="1"/>
      <c r="F259" s="314"/>
      <c r="G259" s="1"/>
      <c r="H259" s="313"/>
      <c r="I259" s="1"/>
      <c r="J259" s="265"/>
    </row>
    <row r="260" spans="1:10" ht="15.75" customHeight="1">
      <c r="A260" s="303"/>
      <c r="B260" s="303"/>
      <c r="C260" s="303"/>
      <c r="D260" s="303"/>
      <c r="E260" s="303"/>
      <c r="F260" s="303"/>
      <c r="G260" s="303"/>
      <c r="H260" s="303"/>
      <c r="I260" s="303"/>
      <c r="J260" s="265"/>
    </row>
    <row r="261" spans="1:10" ht="15.75" customHeight="1">
      <c r="A261" s="303"/>
      <c r="B261" s="303"/>
      <c r="C261" s="303"/>
      <c r="D261" s="303"/>
      <c r="E261" s="303"/>
      <c r="F261" s="303"/>
      <c r="G261" s="303"/>
      <c r="H261" s="303"/>
      <c r="I261" s="303"/>
      <c r="J261" s="265"/>
    </row>
    <row r="262" spans="1:10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265"/>
    </row>
    <row r="263" spans="1:10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265"/>
    </row>
    <row r="264" spans="1:10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265"/>
    </row>
    <row r="265" spans="1:10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265"/>
    </row>
    <row r="266" spans="1:10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265"/>
    </row>
    <row r="267" spans="1:10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265"/>
    </row>
    <row r="268" spans="1:10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265"/>
    </row>
    <row r="269" spans="1:1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265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5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5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5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5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5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5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5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5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5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5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5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5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5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5"/>
    </row>
    <row r="284" spans="1:10" ht="15.75" customHeight="1"/>
    <row r="285" spans="1:10" ht="15.75" customHeight="1"/>
    <row r="286" spans="1:10" ht="15.75" customHeight="1"/>
    <row r="287" spans="1:10" ht="15.75" customHeight="1"/>
    <row r="288" spans="1:10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7">
    <mergeCell ref="A173:A174"/>
    <mergeCell ref="B173:B174"/>
    <mergeCell ref="E173:E174"/>
    <mergeCell ref="E177:E178"/>
    <mergeCell ref="I216:I218"/>
    <mergeCell ref="C173:C174"/>
    <mergeCell ref="D173:D174"/>
    <mergeCell ref="A176:D176"/>
    <mergeCell ref="A177:A178"/>
    <mergeCell ref="B177:B178"/>
    <mergeCell ref="C177:C178"/>
    <mergeCell ref="D177:D178"/>
    <mergeCell ref="A2:K2"/>
    <mergeCell ref="A36:G36"/>
    <mergeCell ref="A41:G41"/>
    <mergeCell ref="F72:H72"/>
    <mergeCell ref="A122:H122"/>
  </mergeCells>
  <pageMargins left="0.7" right="0.7" top="0.75" bottom="0.75" header="0" footer="0"/>
  <pageSetup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Y1002"/>
  <sheetViews>
    <sheetView workbookViewId="0"/>
  </sheetViews>
  <sheetFormatPr defaultColWidth="14.42578125" defaultRowHeight="15" customHeight="1"/>
  <cols>
    <col min="1" max="1" width="50.28515625" customWidth="1"/>
    <col min="2" max="2" width="16.8554687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8.140625" customWidth="1"/>
    <col min="12" max="12" width="13.28515625" customWidth="1"/>
    <col min="13" max="26" width="8.85546875" customWidth="1"/>
  </cols>
  <sheetData>
    <row r="2" spans="1:12" ht="24">
      <c r="A2" s="521" t="s">
        <v>0</v>
      </c>
      <c r="B2" s="522"/>
      <c r="C2" s="522"/>
      <c r="D2" s="522"/>
      <c r="E2" s="522"/>
      <c r="F2" s="522"/>
      <c r="G2" s="522"/>
      <c r="H2" s="522"/>
      <c r="I2" s="522"/>
      <c r="J2" s="522"/>
      <c r="K2" s="522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1755</v>
      </c>
      <c r="B4" s="19" t="s">
        <v>14</v>
      </c>
      <c r="C4" s="11">
        <v>1</v>
      </c>
      <c r="D4" s="12">
        <v>0</v>
      </c>
      <c r="E4" s="13"/>
      <c r="F4" s="14"/>
      <c r="G4" s="12">
        <f t="shared" ref="G4:G33" si="0">D4+E4-F4</f>
        <v>0</v>
      </c>
      <c r="H4" s="14">
        <v>1</v>
      </c>
      <c r="I4" s="15">
        <f t="shared" ref="I4:I33" si="1">C4*G4*H4</f>
        <v>0</v>
      </c>
      <c r="J4" s="16">
        <v>0</v>
      </c>
      <c r="K4" s="17">
        <v>190</v>
      </c>
      <c r="L4" s="17">
        <f t="shared" ref="L4:L33" si="2">J4*K4</f>
        <v>0</v>
      </c>
    </row>
    <row r="5" spans="1:12">
      <c r="A5" s="9" t="s">
        <v>1756</v>
      </c>
      <c r="B5" s="19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1757</v>
      </c>
      <c r="B6" s="19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1758</v>
      </c>
      <c r="B7" s="19" t="s">
        <v>16</v>
      </c>
      <c r="C7" s="11">
        <v>1</v>
      </c>
      <c r="D7" s="12">
        <v>0</v>
      </c>
      <c r="E7" s="13"/>
      <c r="F7" s="14"/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1759</v>
      </c>
      <c r="B8" s="19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1760</v>
      </c>
      <c r="B9" s="19" t="s">
        <v>16</v>
      </c>
      <c r="C9" s="11">
        <v>0.5</v>
      </c>
      <c r="D9" s="12">
        <v>640</v>
      </c>
      <c r="E9" s="13"/>
      <c r="F9" s="14"/>
      <c r="G9" s="12">
        <f t="shared" si="0"/>
        <v>640</v>
      </c>
      <c r="H9" s="14">
        <v>10</v>
      </c>
      <c r="I9" s="15">
        <f t="shared" si="1"/>
        <v>3200</v>
      </c>
      <c r="J9" s="16">
        <f t="shared" si="3"/>
        <v>6400</v>
      </c>
      <c r="K9" s="17">
        <v>87.5</v>
      </c>
      <c r="L9" s="17">
        <f t="shared" si="2"/>
        <v>560000</v>
      </c>
    </row>
    <row r="10" spans="1:12">
      <c r="A10" s="9" t="s">
        <v>1761</v>
      </c>
      <c r="B10" s="19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1762</v>
      </c>
      <c r="B11" s="19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1763</v>
      </c>
      <c r="B12" s="19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1764</v>
      </c>
      <c r="B13" s="19" t="s">
        <v>16</v>
      </c>
      <c r="C13" s="11">
        <v>1</v>
      </c>
      <c r="D13" s="12">
        <v>0</v>
      </c>
      <c r="E13" s="13"/>
      <c r="F13" s="14"/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1765</v>
      </c>
      <c r="B14" s="19" t="s">
        <v>26</v>
      </c>
      <c r="C14" s="11">
        <v>0.2</v>
      </c>
      <c r="D14" s="12">
        <v>160</v>
      </c>
      <c r="E14" s="13"/>
      <c r="F14" s="14"/>
      <c r="G14" s="12">
        <f t="shared" si="0"/>
        <v>160</v>
      </c>
      <c r="H14" s="14">
        <v>18</v>
      </c>
      <c r="I14" s="15">
        <f t="shared" si="1"/>
        <v>576</v>
      </c>
      <c r="J14" s="16">
        <f t="shared" si="4"/>
        <v>2880</v>
      </c>
      <c r="K14" s="17">
        <v>68</v>
      </c>
      <c r="L14" s="17">
        <f t="shared" si="2"/>
        <v>195840</v>
      </c>
    </row>
    <row r="15" spans="1:12">
      <c r="A15" s="9" t="s">
        <v>1766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90">
        <v>0</v>
      </c>
      <c r="L15" s="17">
        <f t="shared" si="2"/>
        <v>0</v>
      </c>
    </row>
    <row r="16" spans="1:12" ht="17.25" customHeight="1">
      <c r="A16" s="21" t="s">
        <v>1767</v>
      </c>
      <c r="B16" s="19" t="s">
        <v>26</v>
      </c>
      <c r="C16" s="11">
        <v>0.2</v>
      </c>
      <c r="D16" s="12">
        <v>75</v>
      </c>
      <c r="E16" s="22"/>
      <c r="F16" s="14"/>
      <c r="G16" s="12">
        <f t="shared" si="0"/>
        <v>75</v>
      </c>
      <c r="H16" s="14">
        <v>18</v>
      </c>
      <c r="I16" s="15">
        <f t="shared" si="1"/>
        <v>270</v>
      </c>
      <c r="J16" s="16">
        <f t="shared" ref="J16:J19" si="5">H16*G16</f>
        <v>1350</v>
      </c>
      <c r="K16" s="17">
        <v>70</v>
      </c>
      <c r="L16" s="17">
        <f t="shared" si="2"/>
        <v>94500</v>
      </c>
    </row>
    <row r="17" spans="1:12">
      <c r="A17" s="21" t="s">
        <v>1768</v>
      </c>
      <c r="B17" s="19" t="s">
        <v>26</v>
      </c>
      <c r="C17" s="11">
        <v>0.2</v>
      </c>
      <c r="D17" s="12">
        <v>320</v>
      </c>
      <c r="E17" s="22"/>
      <c r="F17" s="14"/>
      <c r="G17" s="12">
        <f t="shared" si="0"/>
        <v>320</v>
      </c>
      <c r="H17" s="14">
        <v>18</v>
      </c>
      <c r="I17" s="15">
        <f t="shared" si="1"/>
        <v>1152</v>
      </c>
      <c r="J17" s="16">
        <f t="shared" si="5"/>
        <v>5760</v>
      </c>
      <c r="K17" s="17">
        <v>94.1</v>
      </c>
      <c r="L17" s="17">
        <f t="shared" si="2"/>
        <v>542016</v>
      </c>
    </row>
    <row r="18" spans="1:12">
      <c r="A18" s="9" t="s">
        <v>1769</v>
      </c>
      <c r="B18" s="19" t="s">
        <v>26</v>
      </c>
      <c r="C18" s="11">
        <v>0.2</v>
      </c>
      <c r="D18" s="23">
        <v>54</v>
      </c>
      <c r="E18" s="13"/>
      <c r="F18" s="14"/>
      <c r="G18" s="12">
        <f t="shared" si="0"/>
        <v>54</v>
      </c>
      <c r="H18" s="14">
        <v>18</v>
      </c>
      <c r="I18" s="15">
        <f t="shared" si="1"/>
        <v>194.4</v>
      </c>
      <c r="J18" s="16">
        <f t="shared" si="5"/>
        <v>972</v>
      </c>
      <c r="K18" s="17">
        <v>70</v>
      </c>
      <c r="L18" s="17">
        <f t="shared" si="2"/>
        <v>68040</v>
      </c>
    </row>
    <row r="19" spans="1:12">
      <c r="A19" s="9" t="s">
        <v>31</v>
      </c>
      <c r="B19" s="10"/>
      <c r="C19" s="11">
        <v>1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1770</v>
      </c>
      <c r="B20" s="19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3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1771</v>
      </c>
      <c r="B21" s="19" t="s">
        <v>34</v>
      </c>
      <c r="C21" s="11">
        <v>0.11</v>
      </c>
      <c r="D21" s="12">
        <v>49</v>
      </c>
      <c r="E21" s="13"/>
      <c r="F21" s="14"/>
      <c r="G21" s="12">
        <f t="shared" si="0"/>
        <v>49</v>
      </c>
      <c r="H21" s="14">
        <v>10</v>
      </c>
      <c r="I21" s="15">
        <f t="shared" si="1"/>
        <v>53.9</v>
      </c>
      <c r="J21" s="16">
        <f t="shared" si="6"/>
        <v>490</v>
      </c>
      <c r="K21" s="17">
        <v>39</v>
      </c>
      <c r="L21" s="17">
        <f t="shared" si="2"/>
        <v>19110</v>
      </c>
    </row>
    <row r="22" spans="1:12" ht="15.75" customHeight="1">
      <c r="A22" s="9" t="s">
        <v>1772</v>
      </c>
      <c r="B22" s="19" t="s">
        <v>34</v>
      </c>
      <c r="C22" s="11">
        <v>0.11</v>
      </c>
      <c r="D22" s="12">
        <v>45</v>
      </c>
      <c r="E22" s="13"/>
      <c r="F22" s="14"/>
      <c r="G22" s="12">
        <f t="shared" si="0"/>
        <v>45</v>
      </c>
      <c r="H22" s="14">
        <v>10</v>
      </c>
      <c r="I22" s="15">
        <f t="shared" si="1"/>
        <v>49.5</v>
      </c>
      <c r="J22" s="16">
        <f t="shared" si="6"/>
        <v>450</v>
      </c>
      <c r="K22" s="17">
        <v>39</v>
      </c>
      <c r="L22" s="17">
        <f t="shared" si="2"/>
        <v>17550</v>
      </c>
    </row>
    <row r="23" spans="1:12" ht="15.75" customHeight="1">
      <c r="A23" s="9" t="s">
        <v>1773</v>
      </c>
      <c r="B23" s="19" t="s">
        <v>34</v>
      </c>
      <c r="C23" s="11">
        <v>0.11</v>
      </c>
      <c r="D23" s="12">
        <v>38</v>
      </c>
      <c r="E23" s="13"/>
      <c r="F23" s="14"/>
      <c r="G23" s="12">
        <f t="shared" si="0"/>
        <v>38</v>
      </c>
      <c r="H23" s="14">
        <v>10</v>
      </c>
      <c r="I23" s="15">
        <f t="shared" si="1"/>
        <v>41.8</v>
      </c>
      <c r="J23" s="16">
        <f t="shared" si="6"/>
        <v>380</v>
      </c>
      <c r="K23" s="17">
        <v>39</v>
      </c>
      <c r="L23" s="17">
        <f t="shared" si="2"/>
        <v>14820</v>
      </c>
    </row>
    <row r="24" spans="1:12" ht="15.75" customHeight="1">
      <c r="A24" s="9" t="s">
        <v>1774</v>
      </c>
      <c r="B24" s="19" t="s">
        <v>34</v>
      </c>
      <c r="C24" s="11">
        <v>0.11</v>
      </c>
      <c r="D24" s="12">
        <v>24</v>
      </c>
      <c r="E24" s="13"/>
      <c r="F24" s="14"/>
      <c r="G24" s="12">
        <f t="shared" si="0"/>
        <v>24</v>
      </c>
      <c r="H24" s="14">
        <v>10</v>
      </c>
      <c r="I24" s="15">
        <f t="shared" si="1"/>
        <v>26.400000000000002</v>
      </c>
      <c r="J24" s="16">
        <f t="shared" si="6"/>
        <v>240</v>
      </c>
      <c r="K24" s="17">
        <v>39</v>
      </c>
      <c r="L24" s="17">
        <f t="shared" si="2"/>
        <v>9360</v>
      </c>
    </row>
    <row r="25" spans="1:12" ht="15.75" customHeight="1">
      <c r="A25" s="146" t="s">
        <v>1775</v>
      </c>
      <c r="B25" s="19" t="s">
        <v>34</v>
      </c>
      <c r="C25" s="11">
        <v>0.1</v>
      </c>
      <c r="D25" s="12">
        <v>0</v>
      </c>
      <c r="E25" s="14"/>
      <c r="F25" s="14"/>
      <c r="G25" s="12">
        <f t="shared" si="0"/>
        <v>0</v>
      </c>
      <c r="H25" s="14">
        <v>12</v>
      </c>
      <c r="I25" s="15">
        <f t="shared" si="1"/>
        <v>0</v>
      </c>
      <c r="J25" s="16">
        <f t="shared" si="6"/>
        <v>0</v>
      </c>
      <c r="K25" s="17">
        <v>32.5</v>
      </c>
      <c r="L25" s="17">
        <f t="shared" si="2"/>
        <v>0</v>
      </c>
    </row>
    <row r="26" spans="1:12" ht="15.75" customHeight="1">
      <c r="A26" s="146" t="s">
        <v>1776</v>
      </c>
      <c r="B26" s="19" t="s">
        <v>34</v>
      </c>
      <c r="C26" s="11">
        <v>0.1</v>
      </c>
      <c r="D26" s="12">
        <v>0</v>
      </c>
      <c r="E26" s="14"/>
      <c r="F26" s="14"/>
      <c r="G26" s="12">
        <f t="shared" si="0"/>
        <v>0</v>
      </c>
      <c r="H26" s="14">
        <v>12</v>
      </c>
      <c r="I26" s="15">
        <f t="shared" si="1"/>
        <v>0</v>
      </c>
      <c r="J26" s="16">
        <f t="shared" si="6"/>
        <v>0</v>
      </c>
      <c r="K26" s="17">
        <v>32.5</v>
      </c>
      <c r="L26" s="17">
        <f t="shared" si="2"/>
        <v>0</v>
      </c>
    </row>
    <row r="27" spans="1:12" ht="15.75" customHeight="1">
      <c r="A27" s="146" t="s">
        <v>1777</v>
      </c>
      <c r="B27" s="19" t="s">
        <v>34</v>
      </c>
      <c r="C27" s="11">
        <v>0.1</v>
      </c>
      <c r="D27" s="12">
        <v>0</v>
      </c>
      <c r="E27" s="14"/>
      <c r="F27" s="14"/>
      <c r="G27" s="12">
        <f t="shared" si="0"/>
        <v>0</v>
      </c>
      <c r="H27" s="14">
        <v>12</v>
      </c>
      <c r="I27" s="15">
        <f t="shared" si="1"/>
        <v>0</v>
      </c>
      <c r="J27" s="16">
        <f t="shared" si="6"/>
        <v>0</v>
      </c>
      <c r="K27" s="17">
        <v>32.5</v>
      </c>
      <c r="L27" s="17">
        <f t="shared" si="2"/>
        <v>0</v>
      </c>
    </row>
    <row r="28" spans="1:12" ht="15.75" customHeight="1">
      <c r="A28" s="146" t="s">
        <v>1778</v>
      </c>
      <c r="B28" s="19" t="s">
        <v>34</v>
      </c>
      <c r="C28" s="11">
        <v>0.1</v>
      </c>
      <c r="D28" s="12">
        <v>288</v>
      </c>
      <c r="E28" s="14"/>
      <c r="F28" s="14"/>
      <c r="G28" s="12">
        <f t="shared" si="0"/>
        <v>288</v>
      </c>
      <c r="H28" s="14">
        <v>12</v>
      </c>
      <c r="I28" s="15">
        <f t="shared" si="1"/>
        <v>345.6</v>
      </c>
      <c r="J28" s="16">
        <f t="shared" si="6"/>
        <v>3456</v>
      </c>
      <c r="K28" s="17">
        <v>32.5</v>
      </c>
      <c r="L28" s="17">
        <f t="shared" si="2"/>
        <v>112320</v>
      </c>
    </row>
    <row r="29" spans="1:12" ht="15.75" customHeight="1">
      <c r="A29" s="146" t="s">
        <v>1779</v>
      </c>
      <c r="B29" s="19" t="s">
        <v>34</v>
      </c>
      <c r="C29" s="11">
        <v>0.1</v>
      </c>
      <c r="D29" s="12">
        <v>288</v>
      </c>
      <c r="E29" s="14"/>
      <c r="F29" s="14"/>
      <c r="G29" s="12">
        <f t="shared" si="0"/>
        <v>288</v>
      </c>
      <c r="H29" s="14">
        <v>12</v>
      </c>
      <c r="I29" s="15">
        <f t="shared" si="1"/>
        <v>345.6</v>
      </c>
      <c r="J29" s="16">
        <f t="shared" si="6"/>
        <v>3456</v>
      </c>
      <c r="K29" s="17">
        <v>34</v>
      </c>
      <c r="L29" s="17">
        <f t="shared" si="2"/>
        <v>117504</v>
      </c>
    </row>
    <row r="30" spans="1:12" ht="15.75" customHeight="1">
      <c r="A30" s="146" t="s">
        <v>1780</v>
      </c>
      <c r="B30" s="19" t="s">
        <v>34</v>
      </c>
      <c r="C30" s="11">
        <v>0.1</v>
      </c>
      <c r="D30" s="12">
        <v>0</v>
      </c>
      <c r="E30" s="14"/>
      <c r="F30" s="14"/>
      <c r="G30" s="12">
        <f t="shared" si="0"/>
        <v>0</v>
      </c>
      <c r="H30" s="14">
        <v>12</v>
      </c>
      <c r="I30" s="15">
        <f t="shared" si="1"/>
        <v>0</v>
      </c>
      <c r="J30" s="16">
        <f t="shared" si="6"/>
        <v>0</v>
      </c>
      <c r="K30" s="17">
        <v>34</v>
      </c>
      <c r="L30" s="17">
        <f t="shared" si="2"/>
        <v>0</v>
      </c>
    </row>
    <row r="31" spans="1:12" ht="15.75" customHeight="1">
      <c r="A31" s="146" t="s">
        <v>1781</v>
      </c>
      <c r="B31" s="19" t="s">
        <v>34</v>
      </c>
      <c r="C31" s="11">
        <v>0.1</v>
      </c>
      <c r="D31" s="12">
        <v>0</v>
      </c>
      <c r="E31" s="14"/>
      <c r="F31" s="14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6" t="s">
        <v>1782</v>
      </c>
      <c r="B32" s="19" t="s">
        <v>34</v>
      </c>
      <c r="C32" s="11">
        <v>0.1</v>
      </c>
      <c r="D32" s="12">
        <v>0</v>
      </c>
      <c r="E32" s="14"/>
      <c r="F32" s="14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146" t="s">
        <v>647</v>
      </c>
      <c r="B33" s="19" t="s">
        <v>26</v>
      </c>
      <c r="C33" s="11">
        <v>0.2</v>
      </c>
      <c r="D33" s="12">
        <v>80</v>
      </c>
      <c r="E33" s="14"/>
      <c r="F33" s="14"/>
      <c r="G33" s="12">
        <f t="shared" si="0"/>
        <v>80</v>
      </c>
      <c r="H33" s="14">
        <v>18</v>
      </c>
      <c r="I33" s="15">
        <f t="shared" si="1"/>
        <v>288</v>
      </c>
      <c r="J33" s="16">
        <f t="shared" si="6"/>
        <v>1440</v>
      </c>
      <c r="K33" s="17">
        <v>94.1</v>
      </c>
      <c r="L33" s="17">
        <f t="shared" si="2"/>
        <v>135504</v>
      </c>
    </row>
    <row r="34" spans="1:12" ht="15.75" customHeight="1">
      <c r="A34" s="25"/>
      <c r="B34" s="258"/>
      <c r="C34" s="26">
        <f t="shared" ref="C34:G34" si="7">SUM(C4:C33)</f>
        <v>13.439999999999991</v>
      </c>
      <c r="D34" s="27">
        <f t="shared" si="7"/>
        <v>2061</v>
      </c>
      <c r="E34" s="27">
        <f t="shared" si="7"/>
        <v>0</v>
      </c>
      <c r="F34" s="27">
        <f t="shared" si="7"/>
        <v>0</v>
      </c>
      <c r="G34" s="27">
        <f t="shared" si="7"/>
        <v>2061</v>
      </c>
      <c r="H34" s="28"/>
      <c r="I34" s="29">
        <f t="shared" ref="I34:J34" si="8">SUM(I4:I33)</f>
        <v>6543.2</v>
      </c>
      <c r="J34" s="30">
        <f t="shared" si="8"/>
        <v>27274</v>
      </c>
      <c r="K34" s="31"/>
      <c r="L34" s="32">
        <f>SUM(L4:L33)</f>
        <v>1886564</v>
      </c>
    </row>
    <row r="35" spans="1:12" ht="15.75" customHeight="1"/>
    <row r="36" spans="1:12" ht="15.75" customHeight="1">
      <c r="A36" s="523" t="s">
        <v>39</v>
      </c>
      <c r="B36" s="524"/>
      <c r="C36" s="524"/>
      <c r="D36" s="524"/>
      <c r="E36" s="524"/>
      <c r="F36" s="524"/>
      <c r="G36" s="525"/>
    </row>
    <row r="37" spans="1:12" ht="15.75" customHeight="1">
      <c r="A37" s="33" t="s">
        <v>40</v>
      </c>
      <c r="B37" s="34" t="s">
        <v>1</v>
      </c>
      <c r="C37" s="5" t="s">
        <v>41</v>
      </c>
      <c r="D37" s="35" t="s">
        <v>42</v>
      </c>
      <c r="E37" s="36" t="s">
        <v>43</v>
      </c>
      <c r="F37" s="5" t="s">
        <v>44</v>
      </c>
      <c r="G37" s="37" t="s">
        <v>45</v>
      </c>
    </row>
    <row r="38" spans="1:12" ht="15.75" customHeight="1">
      <c r="A38" s="38" t="s">
        <v>46</v>
      </c>
      <c r="B38" s="39" t="s">
        <v>47</v>
      </c>
      <c r="C38" s="15">
        <v>0</v>
      </c>
      <c r="D38" s="15">
        <v>0</v>
      </c>
      <c r="E38" s="15">
        <v>0</v>
      </c>
      <c r="F38" s="15">
        <f t="shared" ref="F38:F39" si="9">C38+D38-E38</f>
        <v>0</v>
      </c>
      <c r="G38" s="40">
        <f>C38</f>
        <v>0</v>
      </c>
    </row>
    <row r="39" spans="1:12" ht="15.75" customHeight="1">
      <c r="A39" s="33" t="s">
        <v>48</v>
      </c>
      <c r="B39" s="41" t="s">
        <v>49</v>
      </c>
      <c r="C39" s="15">
        <v>7000</v>
      </c>
      <c r="D39" s="15"/>
      <c r="E39" s="15"/>
      <c r="F39" s="15">
        <f t="shared" si="9"/>
        <v>7000</v>
      </c>
      <c r="G39" s="40">
        <v>0</v>
      </c>
    </row>
    <row r="40" spans="1:12" ht="15.75" customHeight="1">
      <c r="A40" s="327"/>
      <c r="B40" s="327"/>
      <c r="C40" s="327"/>
      <c r="D40" s="327"/>
      <c r="E40" s="327"/>
      <c r="F40" s="327"/>
      <c r="G40" s="327"/>
    </row>
    <row r="41" spans="1:12" ht="15.75" customHeight="1">
      <c r="A41" s="526" t="s">
        <v>50</v>
      </c>
      <c r="B41" s="527"/>
      <c r="C41" s="527"/>
      <c r="D41" s="527"/>
      <c r="E41" s="527"/>
      <c r="F41" s="527"/>
      <c r="G41" s="528"/>
    </row>
    <row r="42" spans="1:12" ht="15.75" customHeight="1">
      <c r="A42" s="259"/>
      <c r="B42" s="44" t="s">
        <v>51</v>
      </c>
      <c r="C42" s="45" t="s">
        <v>52</v>
      </c>
      <c r="D42" s="46" t="s">
        <v>53</v>
      </c>
      <c r="E42" s="46" t="s">
        <v>54</v>
      </c>
      <c r="F42" s="47" t="s">
        <v>11</v>
      </c>
      <c r="G42" s="48" t="s">
        <v>55</v>
      </c>
    </row>
    <row r="43" spans="1:12" ht="15.75" customHeight="1">
      <c r="A43" s="49" t="s">
        <v>56</v>
      </c>
      <c r="B43" s="53">
        <v>0</v>
      </c>
      <c r="C43" s="51"/>
      <c r="D43" s="52"/>
      <c r="E43" s="53">
        <v>0</v>
      </c>
      <c r="F43" s="54">
        <v>196</v>
      </c>
      <c r="G43" s="55">
        <f t="shared" ref="G43:G69" si="10">E43*F43</f>
        <v>0</v>
      </c>
    </row>
    <row r="44" spans="1:12" ht="15.75" customHeight="1">
      <c r="A44" s="49" t="s">
        <v>1783</v>
      </c>
      <c r="B44" s="53">
        <v>205</v>
      </c>
      <c r="C44" s="51"/>
      <c r="D44" s="52">
        <v>55</v>
      </c>
      <c r="E44" s="53">
        <f t="shared" ref="E44:E69" si="11">B44+C44-D44</f>
        <v>150</v>
      </c>
      <c r="F44" s="54">
        <v>196</v>
      </c>
      <c r="G44" s="55">
        <f t="shared" si="10"/>
        <v>29400</v>
      </c>
    </row>
    <row r="45" spans="1:12" ht="15.75" customHeight="1">
      <c r="A45" s="49" t="s">
        <v>1784</v>
      </c>
      <c r="B45" s="53">
        <v>175</v>
      </c>
      <c r="C45" s="51"/>
      <c r="D45" s="52">
        <v>60</v>
      </c>
      <c r="E45" s="53">
        <f t="shared" si="11"/>
        <v>115</v>
      </c>
      <c r="F45" s="54">
        <v>196</v>
      </c>
      <c r="G45" s="55">
        <f t="shared" si="10"/>
        <v>22540</v>
      </c>
    </row>
    <row r="46" spans="1:12" ht="15.75" customHeight="1">
      <c r="A46" s="49" t="s">
        <v>1785</v>
      </c>
      <c r="B46" s="53">
        <v>23.99999999999995</v>
      </c>
      <c r="C46" s="51"/>
      <c r="D46" s="52">
        <v>24</v>
      </c>
      <c r="E46" s="53">
        <f t="shared" si="11"/>
        <v>-4.9737991503207013E-14</v>
      </c>
      <c r="F46" s="54">
        <v>196</v>
      </c>
      <c r="G46" s="55">
        <f t="shared" si="10"/>
        <v>-9.7486463346285746E-12</v>
      </c>
    </row>
    <row r="47" spans="1:12" ht="15.75" customHeight="1">
      <c r="A47" s="49" t="s">
        <v>1786</v>
      </c>
      <c r="B47" s="53">
        <v>200</v>
      </c>
      <c r="C47" s="51"/>
      <c r="D47" s="52">
        <v>96.4</v>
      </c>
      <c r="E47" s="53">
        <f t="shared" si="11"/>
        <v>103.6</v>
      </c>
      <c r="F47" s="54">
        <v>196</v>
      </c>
      <c r="G47" s="55">
        <f t="shared" si="10"/>
        <v>20305.599999999999</v>
      </c>
    </row>
    <row r="48" spans="1:12" ht="15.75" customHeight="1">
      <c r="A48" s="49" t="s">
        <v>1787</v>
      </c>
      <c r="B48" s="53">
        <v>90</v>
      </c>
      <c r="C48" s="51"/>
      <c r="D48" s="52">
        <v>90</v>
      </c>
      <c r="E48" s="53">
        <f t="shared" si="11"/>
        <v>0</v>
      </c>
      <c r="F48" s="54">
        <v>196</v>
      </c>
      <c r="G48" s="55">
        <f t="shared" si="10"/>
        <v>0</v>
      </c>
    </row>
    <row r="49" spans="1:7" ht="15.75" customHeight="1">
      <c r="A49" s="86" t="s">
        <v>1788</v>
      </c>
      <c r="B49" s="90">
        <v>104</v>
      </c>
      <c r="C49" s="88"/>
      <c r="D49" s="89">
        <v>70</v>
      </c>
      <c r="E49" s="90">
        <f t="shared" si="11"/>
        <v>34</v>
      </c>
      <c r="F49" s="91">
        <v>140</v>
      </c>
      <c r="G49" s="92">
        <f t="shared" si="10"/>
        <v>4760</v>
      </c>
    </row>
    <row r="50" spans="1:7" ht="15.75" customHeight="1">
      <c r="A50" s="86" t="s">
        <v>1789</v>
      </c>
      <c r="B50" s="90">
        <v>314.39999999999998</v>
      </c>
      <c r="C50" s="88"/>
      <c r="D50" s="89"/>
      <c r="E50" s="90">
        <f t="shared" si="11"/>
        <v>314.39999999999998</v>
      </c>
      <c r="F50" s="91">
        <v>140</v>
      </c>
      <c r="G50" s="92">
        <f t="shared" si="10"/>
        <v>44016</v>
      </c>
    </row>
    <row r="51" spans="1:7" ht="15.75" customHeight="1">
      <c r="A51" s="86" t="s">
        <v>1790</v>
      </c>
      <c r="B51" s="90">
        <v>25.9</v>
      </c>
      <c r="C51" s="88"/>
      <c r="D51" s="89"/>
      <c r="E51" s="90">
        <f t="shared" si="11"/>
        <v>25.9</v>
      </c>
      <c r="F51" s="91">
        <v>140</v>
      </c>
      <c r="G51" s="92">
        <f t="shared" si="10"/>
        <v>3626</v>
      </c>
    </row>
    <row r="52" spans="1:7" ht="15.75" customHeight="1">
      <c r="A52" s="100" t="s">
        <v>1791</v>
      </c>
      <c r="B52" s="104">
        <v>662.4</v>
      </c>
      <c r="C52" s="102">
        <v>705</v>
      </c>
      <c r="D52" s="103">
        <v>938.5</v>
      </c>
      <c r="E52" s="104">
        <f t="shared" si="11"/>
        <v>428.90000000000009</v>
      </c>
      <c r="F52" s="105">
        <v>140</v>
      </c>
      <c r="G52" s="106">
        <f t="shared" si="10"/>
        <v>60046.000000000015</v>
      </c>
    </row>
    <row r="53" spans="1:7" ht="36" customHeight="1">
      <c r="A53" s="71" t="s">
        <v>1792</v>
      </c>
      <c r="B53" s="75">
        <v>0</v>
      </c>
      <c r="C53" s="73"/>
      <c r="D53" s="74"/>
      <c r="E53" s="75">
        <f t="shared" si="11"/>
        <v>0</v>
      </c>
      <c r="F53" s="76">
        <v>140</v>
      </c>
      <c r="G53" s="77">
        <f t="shared" si="10"/>
        <v>0</v>
      </c>
    </row>
    <row r="54" spans="1:7" ht="30.75" customHeight="1">
      <c r="A54" s="78" t="s">
        <v>1793</v>
      </c>
      <c r="B54" s="75">
        <v>1072.5</v>
      </c>
      <c r="C54" s="73">
        <v>222</v>
      </c>
      <c r="D54" s="74">
        <v>1003</v>
      </c>
      <c r="E54" s="75">
        <f t="shared" si="11"/>
        <v>291.5</v>
      </c>
      <c r="F54" s="76">
        <v>140</v>
      </c>
      <c r="G54" s="77">
        <f t="shared" si="10"/>
        <v>40810</v>
      </c>
    </row>
    <row r="55" spans="1:7" ht="30.75" customHeight="1">
      <c r="A55" s="79" t="s">
        <v>1794</v>
      </c>
      <c r="B55" s="83">
        <v>480.00000000000023</v>
      </c>
      <c r="C55" s="81">
        <v>722</v>
      </c>
      <c r="D55" s="82">
        <v>959.5</v>
      </c>
      <c r="E55" s="83">
        <f t="shared" si="11"/>
        <v>242.50000000000023</v>
      </c>
      <c r="F55" s="84">
        <v>140</v>
      </c>
      <c r="G55" s="85">
        <f t="shared" si="10"/>
        <v>33950.000000000029</v>
      </c>
    </row>
    <row r="56" spans="1:7" ht="15.75" customHeight="1">
      <c r="A56" s="63" t="s">
        <v>1795</v>
      </c>
      <c r="B56" s="315">
        <v>675.4000000000002</v>
      </c>
      <c r="C56" s="65"/>
      <c r="D56" s="66"/>
      <c r="E56" s="67">
        <f t="shared" si="11"/>
        <v>675.4000000000002</v>
      </c>
      <c r="F56" s="68">
        <v>140</v>
      </c>
      <c r="G56" s="69">
        <f t="shared" si="10"/>
        <v>94556.000000000029</v>
      </c>
    </row>
    <row r="57" spans="1:7" ht="15.75" customHeight="1">
      <c r="A57" s="63" t="s">
        <v>1796</v>
      </c>
      <c r="B57" s="315">
        <v>0</v>
      </c>
      <c r="C57" s="65"/>
      <c r="D57" s="66"/>
      <c r="E57" s="67">
        <f t="shared" si="11"/>
        <v>0</v>
      </c>
      <c r="F57" s="68">
        <v>140</v>
      </c>
      <c r="G57" s="69">
        <f t="shared" si="10"/>
        <v>0</v>
      </c>
    </row>
    <row r="58" spans="1:7" ht="39" customHeight="1">
      <c r="A58" s="63" t="s">
        <v>1797</v>
      </c>
      <c r="B58" s="67">
        <v>799.00000000000011</v>
      </c>
      <c r="C58" s="65"/>
      <c r="D58" s="66"/>
      <c r="E58" s="67">
        <f t="shared" si="11"/>
        <v>799.00000000000011</v>
      </c>
      <c r="F58" s="68">
        <v>140</v>
      </c>
      <c r="G58" s="69">
        <f t="shared" si="10"/>
        <v>111860.00000000001</v>
      </c>
    </row>
    <row r="59" spans="1:7" ht="15.75" customHeight="1">
      <c r="A59" s="93" t="s">
        <v>1798</v>
      </c>
      <c r="B59" s="97">
        <v>257</v>
      </c>
      <c r="C59" s="95">
        <v>2674</v>
      </c>
      <c r="D59" s="96"/>
      <c r="E59" s="97">
        <f t="shared" si="11"/>
        <v>2931</v>
      </c>
      <c r="F59" s="98">
        <v>140</v>
      </c>
      <c r="G59" s="99">
        <f t="shared" si="10"/>
        <v>410340</v>
      </c>
    </row>
    <row r="60" spans="1:7" ht="15.75" customHeight="1">
      <c r="A60" s="86" t="s">
        <v>1799</v>
      </c>
      <c r="B60" s="90">
        <v>378</v>
      </c>
      <c r="C60" s="88"/>
      <c r="D60" s="89"/>
      <c r="E60" s="90">
        <f t="shared" si="11"/>
        <v>378</v>
      </c>
      <c r="F60" s="91">
        <v>128</v>
      </c>
      <c r="G60" s="92">
        <f t="shared" si="10"/>
        <v>48384</v>
      </c>
    </row>
    <row r="61" spans="1:7" ht="15.75" customHeight="1">
      <c r="A61" s="78" t="s">
        <v>1800</v>
      </c>
      <c r="B61" s="75">
        <v>626.70000000000005</v>
      </c>
      <c r="C61" s="73">
        <v>192</v>
      </c>
      <c r="D61" s="74">
        <v>222</v>
      </c>
      <c r="E61" s="75">
        <f t="shared" si="11"/>
        <v>596.70000000000005</v>
      </c>
      <c r="F61" s="76">
        <v>128</v>
      </c>
      <c r="G61" s="77">
        <f t="shared" si="10"/>
        <v>76377.600000000006</v>
      </c>
    </row>
    <row r="62" spans="1:7" ht="15.75" customHeight="1">
      <c r="A62" s="100" t="s">
        <v>1801</v>
      </c>
      <c r="B62" s="104">
        <v>1761.2</v>
      </c>
      <c r="C62" s="102">
        <v>320</v>
      </c>
      <c r="D62" s="103">
        <v>705</v>
      </c>
      <c r="E62" s="104">
        <f t="shared" si="11"/>
        <v>1376.1999999999998</v>
      </c>
      <c r="F62" s="105">
        <v>128</v>
      </c>
      <c r="G62" s="106">
        <f t="shared" si="10"/>
        <v>176153.59999999998</v>
      </c>
    </row>
    <row r="63" spans="1:7" ht="15.75" customHeight="1">
      <c r="A63" s="79" t="s">
        <v>1802</v>
      </c>
      <c r="B63" s="83">
        <v>766</v>
      </c>
      <c r="C63" s="81">
        <v>206</v>
      </c>
      <c r="D63" s="82">
        <v>722</v>
      </c>
      <c r="E63" s="83">
        <f t="shared" si="11"/>
        <v>250</v>
      </c>
      <c r="F63" s="84">
        <v>128</v>
      </c>
      <c r="G63" s="85">
        <f t="shared" si="10"/>
        <v>32000</v>
      </c>
    </row>
    <row r="64" spans="1:7" ht="15.75" customHeight="1">
      <c r="A64" s="63" t="s">
        <v>1803</v>
      </c>
      <c r="B64" s="315">
        <v>0</v>
      </c>
      <c r="C64" s="65"/>
      <c r="D64" s="66"/>
      <c r="E64" s="67">
        <f t="shared" si="11"/>
        <v>0</v>
      </c>
      <c r="F64" s="68">
        <v>128</v>
      </c>
      <c r="G64" s="69">
        <f t="shared" si="10"/>
        <v>0</v>
      </c>
    </row>
    <row r="65" spans="1:9" ht="15.75" customHeight="1">
      <c r="A65" s="86" t="s">
        <v>1804</v>
      </c>
      <c r="B65" s="316">
        <v>0</v>
      </c>
      <c r="C65" s="108"/>
      <c r="D65" s="109"/>
      <c r="E65" s="90">
        <f t="shared" si="11"/>
        <v>0</v>
      </c>
      <c r="F65" s="91">
        <v>102</v>
      </c>
      <c r="G65" s="92">
        <f t="shared" si="10"/>
        <v>0</v>
      </c>
    </row>
    <row r="66" spans="1:9" ht="15.75" customHeight="1">
      <c r="A66" s="78" t="s">
        <v>1805</v>
      </c>
      <c r="B66" s="75">
        <v>420</v>
      </c>
      <c r="C66" s="73"/>
      <c r="D66" s="74">
        <v>192</v>
      </c>
      <c r="E66" s="75">
        <f t="shared" si="11"/>
        <v>228</v>
      </c>
      <c r="F66" s="76">
        <v>102</v>
      </c>
      <c r="G66" s="77">
        <f t="shared" si="10"/>
        <v>23256</v>
      </c>
    </row>
    <row r="67" spans="1:9" ht="15.75" customHeight="1">
      <c r="A67" s="100" t="s">
        <v>1806</v>
      </c>
      <c r="B67" s="104">
        <v>322.10000000000014</v>
      </c>
      <c r="C67" s="102">
        <v>300</v>
      </c>
      <c r="D67" s="103">
        <v>320</v>
      </c>
      <c r="E67" s="104">
        <f t="shared" si="11"/>
        <v>302.10000000000014</v>
      </c>
      <c r="F67" s="105">
        <v>102</v>
      </c>
      <c r="G67" s="106">
        <f t="shared" si="10"/>
        <v>30814.200000000015</v>
      </c>
    </row>
    <row r="68" spans="1:9" ht="26.25" customHeight="1">
      <c r="A68" s="79" t="s">
        <v>1807</v>
      </c>
      <c r="B68" s="83">
        <v>234</v>
      </c>
      <c r="C68" s="81">
        <v>120</v>
      </c>
      <c r="D68" s="82">
        <v>206</v>
      </c>
      <c r="E68" s="83">
        <f t="shared" si="11"/>
        <v>148</v>
      </c>
      <c r="F68" s="84">
        <v>102</v>
      </c>
      <c r="G68" s="85">
        <f t="shared" si="10"/>
        <v>15096</v>
      </c>
    </row>
    <row r="69" spans="1:9" ht="15.75" customHeight="1">
      <c r="A69" s="63" t="s">
        <v>1808</v>
      </c>
      <c r="B69" s="315">
        <v>300</v>
      </c>
      <c r="C69" s="65">
        <v>160</v>
      </c>
      <c r="D69" s="66"/>
      <c r="E69" s="67">
        <f t="shared" si="11"/>
        <v>460</v>
      </c>
      <c r="F69" s="68">
        <v>102</v>
      </c>
      <c r="G69" s="69">
        <f t="shared" si="10"/>
        <v>46920</v>
      </c>
    </row>
    <row r="70" spans="1:9" ht="15.75" customHeight="1">
      <c r="A70" s="260" t="s">
        <v>84</v>
      </c>
      <c r="B70" s="261">
        <f t="shared" ref="B70:F70" si="12">SUM(B43:B69)</f>
        <v>9892.6</v>
      </c>
      <c r="C70" s="171">
        <f t="shared" si="12"/>
        <v>5621</v>
      </c>
      <c r="D70" s="171">
        <f t="shared" si="12"/>
        <v>5663.4</v>
      </c>
      <c r="E70" s="261">
        <f t="shared" si="12"/>
        <v>9850.2000000000007</v>
      </c>
      <c r="F70" s="262">
        <f t="shared" si="12"/>
        <v>3866</v>
      </c>
      <c r="G70" s="263">
        <f>SUM(G45:G69)</f>
        <v>1295811</v>
      </c>
    </row>
    <row r="71" spans="1:9" ht="15.75" customHeight="1"/>
    <row r="72" spans="1:9" ht="15.75" customHeight="1">
      <c r="A72" s="264"/>
      <c r="B72" s="133"/>
      <c r="C72" s="133"/>
      <c r="D72" s="133"/>
      <c r="E72" s="133"/>
      <c r="F72" s="534"/>
      <c r="G72" s="522"/>
      <c r="H72" s="522"/>
      <c r="I72" s="265"/>
    </row>
    <row r="73" spans="1:9" ht="15.75" customHeight="1">
      <c r="A73" s="135" t="s">
        <v>92</v>
      </c>
      <c r="B73" s="136" t="s">
        <v>40</v>
      </c>
      <c r="C73" s="137" t="s">
        <v>93</v>
      </c>
      <c r="D73" s="137" t="s">
        <v>42</v>
      </c>
      <c r="E73" s="137" t="s">
        <v>94</v>
      </c>
      <c r="F73" s="137" t="s">
        <v>95</v>
      </c>
      <c r="G73" s="137" t="s">
        <v>96</v>
      </c>
      <c r="H73" s="138" t="s">
        <v>55</v>
      </c>
    </row>
    <row r="74" spans="1:9" ht="15.75" customHeight="1">
      <c r="A74" s="9" t="s">
        <v>99</v>
      </c>
      <c r="B74" s="140" t="s">
        <v>100</v>
      </c>
      <c r="C74" s="36">
        <v>225</v>
      </c>
      <c r="D74" s="141"/>
      <c r="E74" s="15"/>
      <c r="F74" s="36">
        <f t="shared" ref="F74:F91" si="13">C74+D74-E74</f>
        <v>225</v>
      </c>
      <c r="G74" s="142">
        <v>178</v>
      </c>
      <c r="H74" s="143">
        <f t="shared" ref="H74:H112" si="14">F74*G74</f>
        <v>40050</v>
      </c>
    </row>
    <row r="75" spans="1:9" ht="15.75" customHeight="1">
      <c r="A75" s="144" t="s">
        <v>101</v>
      </c>
      <c r="B75" s="145" t="s">
        <v>98</v>
      </c>
      <c r="C75" s="36">
        <v>0</v>
      </c>
      <c r="D75" s="141"/>
      <c r="E75" s="15"/>
      <c r="F75" s="36">
        <f t="shared" si="13"/>
        <v>0</v>
      </c>
      <c r="G75" s="142">
        <v>45</v>
      </c>
      <c r="H75" s="143">
        <f t="shared" si="14"/>
        <v>0</v>
      </c>
    </row>
    <row r="76" spans="1:9" ht="15.75" customHeight="1">
      <c r="A76" s="144" t="s">
        <v>97</v>
      </c>
      <c r="B76" s="145" t="s">
        <v>102</v>
      </c>
      <c r="C76" s="36">
        <v>1625</v>
      </c>
      <c r="D76" s="148"/>
      <c r="E76" s="15">
        <v>125</v>
      </c>
      <c r="F76" s="36">
        <f t="shared" si="13"/>
        <v>1500</v>
      </c>
      <c r="G76" s="142">
        <v>178</v>
      </c>
      <c r="H76" s="143">
        <f t="shared" si="14"/>
        <v>267000</v>
      </c>
    </row>
    <row r="77" spans="1:9" ht="15.75" customHeight="1">
      <c r="A77" s="144" t="s">
        <v>99</v>
      </c>
      <c r="B77" s="145" t="s">
        <v>102</v>
      </c>
      <c r="C77" s="36">
        <v>2000</v>
      </c>
      <c r="D77" s="148"/>
      <c r="E77" s="15"/>
      <c r="F77" s="36">
        <f t="shared" si="13"/>
        <v>2000</v>
      </c>
      <c r="G77" s="142">
        <v>178</v>
      </c>
      <c r="H77" s="143">
        <f t="shared" si="14"/>
        <v>356000</v>
      </c>
    </row>
    <row r="78" spans="1:9" ht="15.75" customHeight="1">
      <c r="A78" s="144" t="s">
        <v>101</v>
      </c>
      <c r="B78" s="145" t="s">
        <v>102</v>
      </c>
      <c r="C78" s="36">
        <v>2400</v>
      </c>
      <c r="D78" s="141"/>
      <c r="E78" s="15">
        <v>100</v>
      </c>
      <c r="F78" s="36">
        <f t="shared" si="13"/>
        <v>2300</v>
      </c>
      <c r="G78" s="142">
        <v>45</v>
      </c>
      <c r="H78" s="143">
        <f t="shared" si="14"/>
        <v>103500</v>
      </c>
    </row>
    <row r="79" spans="1:9" ht="15.75" customHeight="1">
      <c r="A79" s="146" t="s">
        <v>103</v>
      </c>
      <c r="B79" s="147" t="s">
        <v>104</v>
      </c>
      <c r="C79" s="36">
        <v>2250</v>
      </c>
      <c r="D79" s="148"/>
      <c r="E79" s="15"/>
      <c r="F79" s="36">
        <f t="shared" si="13"/>
        <v>2250</v>
      </c>
      <c r="G79" s="142">
        <v>27</v>
      </c>
      <c r="H79" s="143">
        <f t="shared" si="14"/>
        <v>60750</v>
      </c>
    </row>
    <row r="80" spans="1:9" ht="15.75" customHeight="1">
      <c r="A80" s="266" t="s">
        <v>105</v>
      </c>
      <c r="B80" s="267" t="s">
        <v>106</v>
      </c>
      <c r="C80" s="36">
        <v>240</v>
      </c>
      <c r="D80" s="148"/>
      <c r="E80" s="15">
        <v>40</v>
      </c>
      <c r="F80" s="36">
        <f t="shared" si="13"/>
        <v>200</v>
      </c>
      <c r="G80" s="142">
        <v>215</v>
      </c>
      <c r="H80" s="143">
        <f t="shared" si="14"/>
        <v>43000</v>
      </c>
    </row>
    <row r="81" spans="1:10" ht="15.75" customHeight="1">
      <c r="A81" s="144" t="s">
        <v>737</v>
      </c>
      <c r="B81" s="145" t="s">
        <v>108</v>
      </c>
      <c r="C81" s="36">
        <v>308</v>
      </c>
      <c r="D81" s="148"/>
      <c r="E81" s="15">
        <v>17</v>
      </c>
      <c r="F81" s="36">
        <f t="shared" si="13"/>
        <v>291</v>
      </c>
      <c r="G81" s="142">
        <v>623</v>
      </c>
      <c r="H81" s="143">
        <f t="shared" si="14"/>
        <v>181293</v>
      </c>
    </row>
    <row r="82" spans="1:10" ht="15.75" customHeight="1">
      <c r="A82" s="139" t="s">
        <v>109</v>
      </c>
      <c r="B82" s="140" t="s">
        <v>110</v>
      </c>
      <c r="C82" s="36">
        <v>100</v>
      </c>
      <c r="D82" s="141"/>
      <c r="E82" s="15"/>
      <c r="F82" s="36">
        <f t="shared" si="13"/>
        <v>100</v>
      </c>
      <c r="G82" s="142">
        <v>24</v>
      </c>
      <c r="H82" s="143">
        <f t="shared" si="14"/>
        <v>2400</v>
      </c>
    </row>
    <row r="83" spans="1:10" ht="15.75" customHeight="1">
      <c r="A83" s="146" t="s">
        <v>1188</v>
      </c>
      <c r="B83" s="150" t="s">
        <v>112</v>
      </c>
      <c r="C83" s="36">
        <v>820</v>
      </c>
      <c r="D83" s="141"/>
      <c r="E83" s="15">
        <v>128</v>
      </c>
      <c r="F83" s="36">
        <f t="shared" si="13"/>
        <v>692</v>
      </c>
      <c r="G83" s="142">
        <v>49</v>
      </c>
      <c r="H83" s="143">
        <f t="shared" si="14"/>
        <v>33908</v>
      </c>
    </row>
    <row r="84" spans="1:10" ht="15.75" customHeight="1">
      <c r="A84" s="152" t="s">
        <v>116</v>
      </c>
      <c r="B84" s="145" t="s">
        <v>117</v>
      </c>
      <c r="C84" s="36">
        <v>2</v>
      </c>
      <c r="D84" s="141"/>
      <c r="E84" s="151"/>
      <c r="F84" s="36">
        <f t="shared" si="13"/>
        <v>2</v>
      </c>
      <c r="G84" s="142">
        <v>1924.17</v>
      </c>
      <c r="H84" s="143">
        <f t="shared" si="14"/>
        <v>3848.34</v>
      </c>
    </row>
    <row r="85" spans="1:10" ht="15.75" customHeight="1">
      <c r="A85" s="152" t="s">
        <v>116</v>
      </c>
      <c r="B85" s="145" t="s">
        <v>117</v>
      </c>
      <c r="C85" s="36">
        <v>5</v>
      </c>
      <c r="D85" s="141"/>
      <c r="E85" s="151"/>
      <c r="F85" s="36">
        <f t="shared" si="13"/>
        <v>5</v>
      </c>
      <c r="G85" s="142">
        <v>1867.29</v>
      </c>
      <c r="H85" s="143">
        <f t="shared" si="14"/>
        <v>9336.4500000000007</v>
      </c>
    </row>
    <row r="86" spans="1:10" ht="15.75" customHeight="1">
      <c r="A86" s="146" t="s">
        <v>118</v>
      </c>
      <c r="B86" s="145" t="s">
        <v>115</v>
      </c>
      <c r="C86" s="36">
        <v>6</v>
      </c>
      <c r="D86" s="141"/>
      <c r="E86" s="151"/>
      <c r="F86" s="36">
        <f t="shared" si="13"/>
        <v>6</v>
      </c>
      <c r="G86" s="142">
        <v>1758</v>
      </c>
      <c r="H86" s="143">
        <f t="shared" si="14"/>
        <v>10548</v>
      </c>
    </row>
    <row r="87" spans="1:10" ht="15.75" customHeight="1">
      <c r="A87" s="146" t="s">
        <v>118</v>
      </c>
      <c r="B87" s="145" t="s">
        <v>117</v>
      </c>
      <c r="C87" s="36">
        <v>0</v>
      </c>
      <c r="D87" s="141"/>
      <c r="E87" s="15"/>
      <c r="F87" s="36">
        <f t="shared" si="13"/>
        <v>0</v>
      </c>
      <c r="G87" s="142">
        <v>2549.0300000000002</v>
      </c>
      <c r="H87" s="143">
        <f t="shared" si="14"/>
        <v>0</v>
      </c>
    </row>
    <row r="88" spans="1:10" ht="15.75" customHeight="1">
      <c r="A88" s="146" t="s">
        <v>118</v>
      </c>
      <c r="B88" s="145" t="s">
        <v>117</v>
      </c>
      <c r="C88" s="36">
        <v>3</v>
      </c>
      <c r="D88" s="141"/>
      <c r="E88" s="151"/>
      <c r="F88" s="36">
        <f t="shared" si="13"/>
        <v>3</v>
      </c>
      <c r="G88" s="142">
        <v>2279.6799999999998</v>
      </c>
      <c r="H88" s="143">
        <f t="shared" si="14"/>
        <v>6839.0399999999991</v>
      </c>
      <c r="J88" s="149"/>
    </row>
    <row r="89" spans="1:10" ht="15.75" customHeight="1">
      <c r="A89" s="157" t="s">
        <v>119</v>
      </c>
      <c r="B89" s="145" t="s">
        <v>117</v>
      </c>
      <c r="C89" s="36">
        <v>4</v>
      </c>
      <c r="D89" s="148"/>
      <c r="E89" s="15"/>
      <c r="F89" s="36">
        <f t="shared" si="13"/>
        <v>4</v>
      </c>
      <c r="G89" s="142">
        <v>1669.47</v>
      </c>
      <c r="H89" s="143">
        <f t="shared" si="14"/>
        <v>6677.88</v>
      </c>
    </row>
    <row r="90" spans="1:10" ht="15.75" customHeight="1">
      <c r="A90" s="144" t="s">
        <v>122</v>
      </c>
      <c r="B90" s="145" t="s">
        <v>121</v>
      </c>
      <c r="C90" s="36">
        <v>125</v>
      </c>
      <c r="D90" s="141"/>
      <c r="E90" s="15"/>
      <c r="F90" s="36">
        <f t="shared" si="13"/>
        <v>125</v>
      </c>
      <c r="G90" s="142">
        <v>471.21600000000001</v>
      </c>
      <c r="H90" s="143">
        <f t="shared" si="14"/>
        <v>58902</v>
      </c>
    </row>
    <row r="91" spans="1:10" ht="15.75" customHeight="1">
      <c r="A91" s="157" t="s">
        <v>124</v>
      </c>
      <c r="B91" s="145" t="s">
        <v>117</v>
      </c>
      <c r="C91" s="36">
        <v>3</v>
      </c>
      <c r="D91" s="148"/>
      <c r="E91" s="15"/>
      <c r="F91" s="36">
        <f t="shared" si="13"/>
        <v>3</v>
      </c>
      <c r="G91" s="142">
        <v>1711.09</v>
      </c>
      <c r="H91" s="143">
        <f t="shared" si="14"/>
        <v>5133.2699999999995</v>
      </c>
    </row>
    <row r="92" spans="1:10" ht="15.75" customHeight="1">
      <c r="A92" s="146" t="s">
        <v>125</v>
      </c>
      <c r="B92" s="145" t="s">
        <v>126</v>
      </c>
      <c r="C92" s="36">
        <v>0</v>
      </c>
      <c r="D92" s="141"/>
      <c r="E92" s="151"/>
      <c r="F92" s="272">
        <v>0</v>
      </c>
      <c r="G92" s="142">
        <v>743.29</v>
      </c>
      <c r="H92" s="143">
        <f t="shared" si="14"/>
        <v>0</v>
      </c>
    </row>
    <row r="93" spans="1:10" ht="15.75" customHeight="1">
      <c r="A93" s="144" t="s">
        <v>128</v>
      </c>
      <c r="B93" s="145" t="s">
        <v>126</v>
      </c>
      <c r="C93" s="36">
        <v>164</v>
      </c>
      <c r="D93" s="141"/>
      <c r="E93" s="15"/>
      <c r="F93" s="36">
        <f t="shared" ref="F93:F118" si="15">C93+D93-E93</f>
        <v>164</v>
      </c>
      <c r="G93" s="142">
        <v>559.19762200000002</v>
      </c>
      <c r="H93" s="143">
        <f t="shared" si="14"/>
        <v>91708.410008000006</v>
      </c>
      <c r="I93" s="161"/>
    </row>
    <row r="94" spans="1:10" ht="15.75" customHeight="1">
      <c r="A94" s="144" t="s">
        <v>129</v>
      </c>
      <c r="B94" s="145" t="s">
        <v>115</v>
      </c>
      <c r="C94" s="36">
        <v>250</v>
      </c>
      <c r="D94" s="148"/>
      <c r="E94" s="15">
        <v>25</v>
      </c>
      <c r="F94" s="36">
        <f t="shared" si="15"/>
        <v>225</v>
      </c>
      <c r="G94" s="142">
        <v>384</v>
      </c>
      <c r="H94" s="143">
        <f t="shared" si="14"/>
        <v>86400</v>
      </c>
    </row>
    <row r="95" spans="1:10" ht="15.75" customHeight="1">
      <c r="A95" s="144" t="s">
        <v>130</v>
      </c>
      <c r="B95" s="145" t="s">
        <v>117</v>
      </c>
      <c r="C95" s="36">
        <v>5</v>
      </c>
      <c r="D95" s="141"/>
      <c r="E95" s="151"/>
      <c r="F95" s="36">
        <f t="shared" si="15"/>
        <v>5</v>
      </c>
      <c r="G95" s="142">
        <v>398</v>
      </c>
      <c r="H95" s="143">
        <f t="shared" si="14"/>
        <v>1990</v>
      </c>
    </row>
    <row r="96" spans="1:10" ht="15.75" customHeight="1">
      <c r="A96" s="144" t="s">
        <v>131</v>
      </c>
      <c r="B96" s="145" t="s">
        <v>117</v>
      </c>
      <c r="C96" s="36">
        <v>210</v>
      </c>
      <c r="D96" s="141"/>
      <c r="E96" s="15"/>
      <c r="F96" s="36">
        <f t="shared" si="15"/>
        <v>210</v>
      </c>
      <c r="G96" s="142">
        <v>427</v>
      </c>
      <c r="H96" s="143">
        <f t="shared" si="14"/>
        <v>89670</v>
      </c>
    </row>
    <row r="97" spans="1:10" ht="15.75" customHeight="1">
      <c r="A97" s="144" t="s">
        <v>132</v>
      </c>
      <c r="B97" s="145" t="s">
        <v>117</v>
      </c>
      <c r="C97" s="36">
        <v>5</v>
      </c>
      <c r="D97" s="141"/>
      <c r="E97" s="151"/>
      <c r="F97" s="36">
        <f t="shared" si="15"/>
        <v>5</v>
      </c>
      <c r="G97" s="142">
        <v>688.59</v>
      </c>
      <c r="H97" s="143">
        <f t="shared" si="14"/>
        <v>3442.9500000000003</v>
      </c>
    </row>
    <row r="98" spans="1:10" ht="15.75" customHeight="1">
      <c r="A98" s="157" t="s">
        <v>133</v>
      </c>
      <c r="B98" s="145" t="s">
        <v>117</v>
      </c>
      <c r="C98" s="36">
        <v>70</v>
      </c>
      <c r="D98" s="148"/>
      <c r="E98" s="15"/>
      <c r="F98" s="36">
        <f t="shared" si="15"/>
        <v>70</v>
      </c>
      <c r="G98" s="142">
        <v>522.19000000000005</v>
      </c>
      <c r="H98" s="143">
        <f t="shared" si="14"/>
        <v>36553.300000000003</v>
      </c>
    </row>
    <row r="99" spans="1:10" ht="15.75" customHeight="1">
      <c r="A99" s="144" t="s">
        <v>134</v>
      </c>
      <c r="B99" s="145" t="s">
        <v>117</v>
      </c>
      <c r="C99" s="36">
        <v>10</v>
      </c>
      <c r="D99" s="141"/>
      <c r="E99" s="151"/>
      <c r="F99" s="36">
        <f t="shared" si="15"/>
        <v>10</v>
      </c>
      <c r="G99" s="142">
        <v>504</v>
      </c>
      <c r="H99" s="143">
        <f t="shared" si="14"/>
        <v>5040</v>
      </c>
    </row>
    <row r="100" spans="1:10" ht="15.75" customHeight="1">
      <c r="A100" s="144" t="s">
        <v>135</v>
      </c>
      <c r="B100" s="145" t="s">
        <v>117</v>
      </c>
      <c r="C100" s="36">
        <v>100</v>
      </c>
      <c r="D100" s="141"/>
      <c r="E100" s="15"/>
      <c r="F100" s="36">
        <f t="shared" si="15"/>
        <v>100</v>
      </c>
      <c r="G100" s="142">
        <v>514</v>
      </c>
      <c r="H100" s="143">
        <f t="shared" si="14"/>
        <v>51400</v>
      </c>
    </row>
    <row r="101" spans="1:10" ht="15.75" customHeight="1">
      <c r="A101" s="157" t="s">
        <v>136</v>
      </c>
      <c r="B101" s="145" t="s">
        <v>117</v>
      </c>
      <c r="C101" s="36">
        <v>60</v>
      </c>
      <c r="D101" s="148"/>
      <c r="E101" s="15"/>
      <c r="F101" s="36">
        <f t="shared" si="15"/>
        <v>60</v>
      </c>
      <c r="G101" s="142">
        <v>557</v>
      </c>
      <c r="H101" s="143">
        <f t="shared" si="14"/>
        <v>33420</v>
      </c>
      <c r="J101" s="273"/>
    </row>
    <row r="102" spans="1:10" ht="15.75" customHeight="1">
      <c r="A102" s="157" t="s">
        <v>137</v>
      </c>
      <c r="B102" s="145" t="s">
        <v>117</v>
      </c>
      <c r="C102" s="36">
        <v>40</v>
      </c>
      <c r="D102" s="148"/>
      <c r="E102" s="15"/>
      <c r="F102" s="36">
        <f t="shared" si="15"/>
        <v>40</v>
      </c>
      <c r="G102" s="142">
        <v>524</v>
      </c>
      <c r="H102" s="143">
        <f t="shared" si="14"/>
        <v>20960</v>
      </c>
    </row>
    <row r="103" spans="1:10" ht="15.75" customHeight="1">
      <c r="A103" s="157" t="s">
        <v>138</v>
      </c>
      <c r="B103" s="145" t="s">
        <v>117</v>
      </c>
      <c r="C103" s="36">
        <v>15</v>
      </c>
      <c r="D103" s="148"/>
      <c r="E103" s="15"/>
      <c r="F103" s="36">
        <f t="shared" si="15"/>
        <v>15</v>
      </c>
      <c r="G103" s="142">
        <v>689.75</v>
      </c>
      <c r="H103" s="143">
        <f t="shared" si="14"/>
        <v>10346.25</v>
      </c>
    </row>
    <row r="104" spans="1:10" ht="15.75" customHeight="1">
      <c r="A104" s="157" t="s">
        <v>139</v>
      </c>
      <c r="B104" s="145" t="s">
        <v>117</v>
      </c>
      <c r="C104" s="36">
        <v>175</v>
      </c>
      <c r="D104" s="148"/>
      <c r="E104" s="15"/>
      <c r="F104" s="36">
        <f t="shared" si="15"/>
        <v>175</v>
      </c>
      <c r="G104" s="142">
        <v>629.27</v>
      </c>
      <c r="H104" s="143">
        <f t="shared" si="14"/>
        <v>110122.25</v>
      </c>
    </row>
    <row r="105" spans="1:10" ht="15.75" customHeight="1">
      <c r="A105" s="157" t="s">
        <v>140</v>
      </c>
      <c r="B105" s="145" t="s">
        <v>117</v>
      </c>
      <c r="C105" s="36">
        <v>100</v>
      </c>
      <c r="D105" s="148"/>
      <c r="E105" s="15"/>
      <c r="F105" s="36">
        <f t="shared" si="15"/>
        <v>100</v>
      </c>
      <c r="G105" s="142">
        <v>532.12</v>
      </c>
      <c r="H105" s="143">
        <f t="shared" si="14"/>
        <v>53212</v>
      </c>
    </row>
    <row r="106" spans="1:10" ht="15.75" customHeight="1">
      <c r="A106" s="146" t="s">
        <v>141</v>
      </c>
      <c r="B106" s="145" t="s">
        <v>108</v>
      </c>
      <c r="C106" s="36">
        <v>650</v>
      </c>
      <c r="D106" s="141"/>
      <c r="E106" s="151"/>
      <c r="F106" s="36">
        <f t="shared" si="15"/>
        <v>650</v>
      </c>
      <c r="G106" s="142">
        <v>60</v>
      </c>
      <c r="H106" s="143">
        <f t="shared" si="14"/>
        <v>39000</v>
      </c>
    </row>
    <row r="107" spans="1:10" ht="15.75" customHeight="1">
      <c r="A107" s="144" t="s">
        <v>142</v>
      </c>
      <c r="B107" s="145" t="s">
        <v>143</v>
      </c>
      <c r="C107" s="36">
        <v>25</v>
      </c>
      <c r="D107" s="141"/>
      <c r="E107" s="151"/>
      <c r="F107" s="36">
        <f t="shared" si="15"/>
        <v>25</v>
      </c>
      <c r="G107" s="142">
        <v>84</v>
      </c>
      <c r="H107" s="143">
        <f t="shared" si="14"/>
        <v>2100</v>
      </c>
    </row>
    <row r="108" spans="1:10" ht="15.75" customHeight="1">
      <c r="A108" s="157" t="s">
        <v>144</v>
      </c>
      <c r="B108" s="145" t="s">
        <v>117</v>
      </c>
      <c r="C108" s="36">
        <v>75</v>
      </c>
      <c r="D108" s="148"/>
      <c r="E108" s="15"/>
      <c r="F108" s="36">
        <f t="shared" si="15"/>
        <v>75</v>
      </c>
      <c r="G108" s="142">
        <v>179.24</v>
      </c>
      <c r="H108" s="143">
        <f t="shared" si="14"/>
        <v>13443</v>
      </c>
    </row>
    <row r="109" spans="1:10" ht="15.75" customHeight="1">
      <c r="A109" s="157" t="s">
        <v>145</v>
      </c>
      <c r="B109" s="145" t="s">
        <v>146</v>
      </c>
      <c r="C109" s="36">
        <v>25</v>
      </c>
      <c r="D109" s="148"/>
      <c r="E109" s="15"/>
      <c r="F109" s="36">
        <f t="shared" si="15"/>
        <v>25</v>
      </c>
      <c r="G109" s="142">
        <v>851.5</v>
      </c>
      <c r="H109" s="143">
        <f t="shared" si="14"/>
        <v>21287.5</v>
      </c>
    </row>
    <row r="110" spans="1:10" ht="15.75" customHeight="1">
      <c r="A110" s="157" t="s">
        <v>147</v>
      </c>
      <c r="B110" s="145" t="s">
        <v>148</v>
      </c>
      <c r="C110" s="36">
        <v>0</v>
      </c>
      <c r="D110" s="148"/>
      <c r="E110" s="15"/>
      <c r="F110" s="36">
        <f t="shared" si="15"/>
        <v>0</v>
      </c>
      <c r="G110" s="142">
        <v>152.5</v>
      </c>
      <c r="H110" s="143">
        <f t="shared" si="14"/>
        <v>0</v>
      </c>
    </row>
    <row r="111" spans="1:10" ht="15.75" customHeight="1">
      <c r="A111" s="157" t="s">
        <v>147</v>
      </c>
      <c r="B111" s="145" t="s">
        <v>149</v>
      </c>
      <c r="C111" s="36">
        <v>0</v>
      </c>
      <c r="D111" s="148"/>
      <c r="E111" s="15"/>
      <c r="F111" s="36">
        <f t="shared" si="15"/>
        <v>0</v>
      </c>
      <c r="G111" s="142">
        <v>173</v>
      </c>
      <c r="H111" s="143">
        <f t="shared" si="14"/>
        <v>0</v>
      </c>
    </row>
    <row r="112" spans="1:10" ht="20.25" customHeight="1">
      <c r="A112" s="157" t="s">
        <v>150</v>
      </c>
      <c r="B112" s="145" t="s">
        <v>151</v>
      </c>
      <c r="C112" s="36">
        <v>0</v>
      </c>
      <c r="D112" s="148"/>
      <c r="E112" s="15"/>
      <c r="F112" s="36">
        <f t="shared" si="15"/>
        <v>0</v>
      </c>
      <c r="G112" s="142">
        <v>143</v>
      </c>
      <c r="H112" s="143">
        <f t="shared" si="14"/>
        <v>0</v>
      </c>
      <c r="J112" s="149"/>
    </row>
    <row r="113" spans="1:10" ht="15.75" customHeight="1">
      <c r="A113" s="157" t="s">
        <v>850</v>
      </c>
      <c r="B113" s="145" t="s">
        <v>851</v>
      </c>
      <c r="C113" s="36">
        <v>0</v>
      </c>
      <c r="D113" s="148"/>
      <c r="E113" s="15"/>
      <c r="F113" s="36">
        <f t="shared" si="15"/>
        <v>0</v>
      </c>
      <c r="G113" s="142">
        <v>149</v>
      </c>
      <c r="H113" s="143">
        <f t="shared" ref="H113:H114" si="16">G113*F113</f>
        <v>0</v>
      </c>
    </row>
    <row r="114" spans="1:10" ht="15.75" customHeight="1">
      <c r="A114" s="158" t="s">
        <v>1245</v>
      </c>
      <c r="B114" s="145" t="s">
        <v>1246</v>
      </c>
      <c r="C114" s="36">
        <v>200</v>
      </c>
      <c r="D114" s="148"/>
      <c r="E114" s="15"/>
      <c r="F114" s="36">
        <f t="shared" si="15"/>
        <v>200</v>
      </c>
      <c r="G114" s="142">
        <v>1013.48</v>
      </c>
      <c r="H114" s="143">
        <f t="shared" si="16"/>
        <v>202696</v>
      </c>
    </row>
    <row r="115" spans="1:10" ht="15.75" customHeight="1">
      <c r="A115" s="157" t="s">
        <v>152</v>
      </c>
      <c r="B115" s="145" t="s">
        <v>153</v>
      </c>
      <c r="C115" s="36">
        <v>35.821999999999996</v>
      </c>
      <c r="D115" s="148"/>
      <c r="E115" s="15"/>
      <c r="F115" s="36">
        <f t="shared" si="15"/>
        <v>35.821999999999996</v>
      </c>
      <c r="G115" s="142">
        <v>2196.6</v>
      </c>
      <c r="H115" s="143">
        <f t="shared" ref="H115:H118" si="17">F115*G115</f>
        <v>78686.605199999991</v>
      </c>
    </row>
    <row r="116" spans="1:10" ht="15.75" customHeight="1">
      <c r="A116" s="146" t="s">
        <v>154</v>
      </c>
      <c r="B116" s="145" t="s">
        <v>155</v>
      </c>
      <c r="C116" s="36">
        <v>920</v>
      </c>
      <c r="D116" s="141"/>
      <c r="E116" s="151"/>
      <c r="F116" s="36">
        <f t="shared" si="15"/>
        <v>920</v>
      </c>
      <c r="G116" s="142">
        <v>45</v>
      </c>
      <c r="H116" s="143">
        <f t="shared" si="17"/>
        <v>41400</v>
      </c>
    </row>
    <row r="117" spans="1:10" ht="15.75" customHeight="1">
      <c r="A117" s="163" t="s">
        <v>156</v>
      </c>
      <c r="B117" s="164" t="s">
        <v>117</v>
      </c>
      <c r="C117" s="36">
        <v>0</v>
      </c>
      <c r="D117" s="148"/>
      <c r="E117" s="15"/>
      <c r="F117" s="36">
        <f t="shared" si="15"/>
        <v>0</v>
      </c>
      <c r="G117" s="165">
        <v>168.11</v>
      </c>
      <c r="H117" s="143">
        <f t="shared" si="17"/>
        <v>0</v>
      </c>
    </row>
    <row r="118" spans="1:10" ht="15.75" customHeight="1">
      <c r="A118" s="163" t="s">
        <v>1809</v>
      </c>
      <c r="B118" s="164" t="s">
        <v>117</v>
      </c>
      <c r="C118" s="36">
        <v>24.6</v>
      </c>
      <c r="D118" s="148"/>
      <c r="E118" s="15"/>
      <c r="F118" s="36">
        <f t="shared" si="15"/>
        <v>24.6</v>
      </c>
      <c r="G118" s="165">
        <v>129</v>
      </c>
      <c r="H118" s="143">
        <f t="shared" si="17"/>
        <v>3173.4</v>
      </c>
    </row>
    <row r="119" spans="1:10" ht="15.75" customHeight="1">
      <c r="A119" s="163" t="s">
        <v>159</v>
      </c>
      <c r="B119" s="164"/>
      <c r="C119" s="36"/>
      <c r="D119" s="15"/>
      <c r="E119" s="15"/>
      <c r="F119" s="36"/>
      <c r="G119" s="165"/>
      <c r="H119" s="143">
        <f>G119*F119</f>
        <v>0</v>
      </c>
    </row>
    <row r="120" spans="1:10" ht="15.75" customHeight="1">
      <c r="A120" s="167" t="s">
        <v>160</v>
      </c>
      <c r="B120" s="168"/>
      <c r="C120" s="169">
        <f t="shared" ref="C120:F120" si="18">SUM(C74:C119)</f>
        <v>13275.422</v>
      </c>
      <c r="D120" s="170">
        <f t="shared" si="18"/>
        <v>0</v>
      </c>
      <c r="E120" s="170">
        <f t="shared" si="18"/>
        <v>435</v>
      </c>
      <c r="F120" s="171">
        <f t="shared" si="18"/>
        <v>12840.422</v>
      </c>
      <c r="G120" s="172"/>
      <c r="H120" s="173">
        <f>SUM(H74:H119)</f>
        <v>2185237.6452079997</v>
      </c>
    </row>
    <row r="121" spans="1:10" ht="15.75" customHeight="1"/>
    <row r="122" spans="1:10" ht="15.75" customHeight="1">
      <c r="A122" s="535" t="s">
        <v>161</v>
      </c>
      <c r="B122" s="536"/>
      <c r="C122" s="536"/>
      <c r="D122" s="536"/>
      <c r="E122" s="536"/>
      <c r="F122" s="536"/>
      <c r="G122" s="536"/>
      <c r="H122" s="536"/>
      <c r="I122" s="1"/>
    </row>
    <row r="123" spans="1:10" ht="15.75" customHeight="1">
      <c r="A123" s="174" t="s">
        <v>162</v>
      </c>
      <c r="B123" s="175" t="s">
        <v>40</v>
      </c>
      <c r="C123" s="176" t="s">
        <v>163</v>
      </c>
      <c r="D123" s="177" t="s">
        <v>42</v>
      </c>
      <c r="E123" s="178" t="s">
        <v>43</v>
      </c>
      <c r="F123" s="176" t="s">
        <v>164</v>
      </c>
      <c r="G123" s="179" t="s">
        <v>96</v>
      </c>
      <c r="H123" s="180" t="s">
        <v>55</v>
      </c>
    </row>
    <row r="124" spans="1:10" ht="15.75" customHeight="1">
      <c r="A124" s="182" t="s">
        <v>165</v>
      </c>
      <c r="B124" s="140" t="s">
        <v>166</v>
      </c>
      <c r="C124" s="183">
        <v>206.95</v>
      </c>
      <c r="D124" s="184"/>
      <c r="E124" s="185"/>
      <c r="F124" s="183">
        <f t="shared" ref="F124:F152" si="19">C124+D124-E124</f>
        <v>206.95</v>
      </c>
      <c r="G124" s="186">
        <v>605</v>
      </c>
      <c r="H124" s="187">
        <f t="shared" ref="H124:H152" si="20">F124*G124</f>
        <v>125204.75</v>
      </c>
      <c r="J124" s="149"/>
    </row>
    <row r="125" spans="1:10" ht="15.75" customHeight="1">
      <c r="A125" s="163" t="s">
        <v>167</v>
      </c>
      <c r="B125" s="145" t="s">
        <v>166</v>
      </c>
      <c r="C125" s="36">
        <v>214.6</v>
      </c>
      <c r="D125" s="148"/>
      <c r="E125" s="15"/>
      <c r="F125" s="183">
        <f t="shared" si="19"/>
        <v>214.6</v>
      </c>
      <c r="G125" s="17">
        <v>605</v>
      </c>
      <c r="H125" s="187">
        <f t="shared" si="20"/>
        <v>129833</v>
      </c>
      <c r="J125" s="149"/>
    </row>
    <row r="126" spans="1:10" ht="15.75" customHeight="1">
      <c r="A126" s="163" t="s">
        <v>168</v>
      </c>
      <c r="B126" s="145" t="s">
        <v>166</v>
      </c>
      <c r="C126" s="36">
        <v>220.32</v>
      </c>
      <c r="D126" s="148"/>
      <c r="E126" s="15"/>
      <c r="F126" s="183">
        <f t="shared" si="19"/>
        <v>220.32</v>
      </c>
      <c r="G126" s="17">
        <v>605</v>
      </c>
      <c r="H126" s="187">
        <f t="shared" si="20"/>
        <v>133293.6</v>
      </c>
      <c r="J126" s="166"/>
    </row>
    <row r="127" spans="1:10" ht="15.75" customHeight="1">
      <c r="A127" s="163" t="s">
        <v>169</v>
      </c>
      <c r="B127" s="145" t="s">
        <v>166</v>
      </c>
      <c r="C127" s="36">
        <v>202.4</v>
      </c>
      <c r="D127" s="148"/>
      <c r="E127" s="15"/>
      <c r="F127" s="183">
        <f t="shared" si="19"/>
        <v>202.4</v>
      </c>
      <c r="G127" s="17">
        <v>605</v>
      </c>
      <c r="H127" s="187">
        <f t="shared" si="20"/>
        <v>122452</v>
      </c>
      <c r="J127" s="149"/>
    </row>
    <row r="128" spans="1:10" ht="15.75" customHeight="1">
      <c r="A128" s="189" t="s">
        <v>170</v>
      </c>
      <c r="B128" s="145" t="s">
        <v>166</v>
      </c>
      <c r="C128" s="183">
        <v>350.47</v>
      </c>
      <c r="D128" s="184"/>
      <c r="E128" s="15"/>
      <c r="F128" s="183">
        <f t="shared" si="19"/>
        <v>350.47</v>
      </c>
      <c r="G128" s="190">
        <v>625</v>
      </c>
      <c r="H128" s="187">
        <f t="shared" si="20"/>
        <v>219043.75000000003</v>
      </c>
    </row>
    <row r="129" spans="1:10" ht="15.75" customHeight="1">
      <c r="A129" s="189" t="s">
        <v>171</v>
      </c>
      <c r="B129" s="145" t="s">
        <v>166</v>
      </c>
      <c r="C129" s="183">
        <v>180.15</v>
      </c>
      <c r="D129" s="184"/>
      <c r="E129" s="15"/>
      <c r="F129" s="183">
        <f t="shared" si="19"/>
        <v>180.15</v>
      </c>
      <c r="G129" s="17">
        <v>692</v>
      </c>
      <c r="H129" s="187">
        <f t="shared" si="20"/>
        <v>124663.8</v>
      </c>
    </row>
    <row r="130" spans="1:10" ht="15.75" customHeight="1">
      <c r="A130" s="189" t="s">
        <v>1810</v>
      </c>
      <c r="B130" s="145" t="s">
        <v>166</v>
      </c>
      <c r="C130" s="36">
        <v>274</v>
      </c>
      <c r="D130" s="184"/>
      <c r="E130" s="15"/>
      <c r="F130" s="183">
        <f t="shared" si="19"/>
        <v>274</v>
      </c>
      <c r="G130" s="17">
        <v>682</v>
      </c>
      <c r="H130" s="187">
        <f t="shared" si="20"/>
        <v>186868</v>
      </c>
    </row>
    <row r="131" spans="1:10" ht="15.75" customHeight="1">
      <c r="A131" s="189" t="s">
        <v>173</v>
      </c>
      <c r="B131" s="145" t="s">
        <v>166</v>
      </c>
      <c r="C131" s="183">
        <v>0</v>
      </c>
      <c r="D131" s="184"/>
      <c r="E131" s="15"/>
      <c r="F131" s="183">
        <f t="shared" si="19"/>
        <v>0</v>
      </c>
      <c r="G131" s="17">
        <v>414</v>
      </c>
      <c r="H131" s="187">
        <f t="shared" si="20"/>
        <v>0</v>
      </c>
    </row>
    <row r="132" spans="1:10" ht="15.75" customHeight="1">
      <c r="A132" s="191" t="s">
        <v>174</v>
      </c>
      <c r="B132" s="192" t="s">
        <v>175</v>
      </c>
      <c r="C132" s="36">
        <v>17245</v>
      </c>
      <c r="D132" s="148"/>
      <c r="E132" s="15"/>
      <c r="F132" s="183">
        <f t="shared" si="19"/>
        <v>17245</v>
      </c>
      <c r="G132" s="17">
        <v>17.399999999999999</v>
      </c>
      <c r="H132" s="187">
        <f t="shared" si="20"/>
        <v>300063</v>
      </c>
      <c r="J132" s="181"/>
    </row>
    <row r="133" spans="1:10" ht="15.75" customHeight="1">
      <c r="A133" s="163" t="s">
        <v>176</v>
      </c>
      <c r="B133" s="15" t="s">
        <v>177</v>
      </c>
      <c r="C133" s="36">
        <v>0</v>
      </c>
      <c r="D133" s="148"/>
      <c r="E133" s="15"/>
      <c r="F133" s="183">
        <f t="shared" si="19"/>
        <v>0</v>
      </c>
      <c r="G133" s="17">
        <v>3.86</v>
      </c>
      <c r="H133" s="187">
        <f t="shared" si="20"/>
        <v>0</v>
      </c>
      <c r="J133" s="188"/>
    </row>
    <row r="134" spans="1:10" ht="15.75" customHeight="1">
      <c r="A134" s="163" t="s">
        <v>178</v>
      </c>
      <c r="B134" s="145" t="s">
        <v>179</v>
      </c>
      <c r="C134" s="36">
        <v>66</v>
      </c>
      <c r="D134" s="148"/>
      <c r="E134" s="15"/>
      <c r="F134" s="183">
        <f t="shared" si="19"/>
        <v>66</v>
      </c>
      <c r="G134" s="17">
        <v>432.82</v>
      </c>
      <c r="H134" s="187">
        <f t="shared" si="20"/>
        <v>28566.12</v>
      </c>
      <c r="J134" s="188"/>
    </row>
    <row r="135" spans="1:10" ht="15.75" customHeight="1">
      <c r="A135" s="163" t="s">
        <v>180</v>
      </c>
      <c r="B135" s="145" t="s">
        <v>179</v>
      </c>
      <c r="C135" s="36">
        <v>0</v>
      </c>
      <c r="D135" s="148"/>
      <c r="E135" s="15"/>
      <c r="F135" s="183">
        <f t="shared" si="19"/>
        <v>0</v>
      </c>
      <c r="G135" s="17">
        <v>4</v>
      </c>
      <c r="H135" s="187">
        <f t="shared" si="20"/>
        <v>0</v>
      </c>
      <c r="J135" s="188"/>
    </row>
    <row r="136" spans="1:10" ht="15.75" customHeight="1">
      <c r="A136" s="146" t="s">
        <v>181</v>
      </c>
      <c r="B136" s="145" t="s">
        <v>179</v>
      </c>
      <c r="C136" s="36">
        <v>1077</v>
      </c>
      <c r="D136" s="148"/>
      <c r="E136" s="15"/>
      <c r="F136" s="183">
        <f t="shared" si="19"/>
        <v>1077</v>
      </c>
      <c r="G136" s="17">
        <v>2.9</v>
      </c>
      <c r="H136" s="187">
        <f t="shared" si="20"/>
        <v>3123.2999999999997</v>
      </c>
      <c r="J136" s="188"/>
    </row>
    <row r="137" spans="1:10" ht="15.75" customHeight="1">
      <c r="A137" s="146" t="s">
        <v>182</v>
      </c>
      <c r="B137" s="145" t="s">
        <v>179</v>
      </c>
      <c r="C137" s="36">
        <v>0</v>
      </c>
      <c r="D137" s="148"/>
      <c r="E137" s="15"/>
      <c r="F137" s="183">
        <f t="shared" si="19"/>
        <v>0</v>
      </c>
      <c r="G137" s="17">
        <v>499.4</v>
      </c>
      <c r="H137" s="187">
        <f t="shared" si="20"/>
        <v>0</v>
      </c>
      <c r="J137" s="149"/>
    </row>
    <row r="138" spans="1:10" ht="15.75" customHeight="1">
      <c r="A138" s="191" t="s">
        <v>183</v>
      </c>
      <c r="B138" s="193" t="s">
        <v>184</v>
      </c>
      <c r="C138" s="194">
        <v>2800</v>
      </c>
      <c r="D138" s="195"/>
      <c r="E138" s="196"/>
      <c r="F138" s="183">
        <f t="shared" si="19"/>
        <v>2800</v>
      </c>
      <c r="G138" s="197">
        <v>24.995999999999999</v>
      </c>
      <c r="H138" s="187">
        <f t="shared" si="20"/>
        <v>69988.800000000003</v>
      </c>
      <c r="J138" s="149"/>
    </row>
    <row r="139" spans="1:10" ht="15.75" customHeight="1">
      <c r="A139" s="146" t="s">
        <v>185</v>
      </c>
      <c r="B139" s="145" t="s">
        <v>184</v>
      </c>
      <c r="C139" s="36">
        <v>8704</v>
      </c>
      <c r="D139" s="148"/>
      <c r="E139" s="15"/>
      <c r="F139" s="183">
        <f t="shared" si="19"/>
        <v>8704</v>
      </c>
      <c r="G139" s="17">
        <v>22.37</v>
      </c>
      <c r="H139" s="187">
        <f t="shared" si="20"/>
        <v>194708.48000000001</v>
      </c>
      <c r="J139" s="274"/>
    </row>
    <row r="140" spans="1:10" ht="15.75" customHeight="1">
      <c r="A140" s="146" t="s">
        <v>186</v>
      </c>
      <c r="B140" s="145" t="s">
        <v>184</v>
      </c>
      <c r="C140" s="36">
        <v>10000</v>
      </c>
      <c r="D140" s="148"/>
      <c r="E140" s="15"/>
      <c r="F140" s="183">
        <f t="shared" si="19"/>
        <v>10000</v>
      </c>
      <c r="G140" s="17">
        <v>13.788</v>
      </c>
      <c r="H140" s="187">
        <f t="shared" si="20"/>
        <v>137880</v>
      </c>
      <c r="J140" s="274"/>
    </row>
    <row r="141" spans="1:10" ht="15.75" customHeight="1">
      <c r="A141" s="146" t="s">
        <v>187</v>
      </c>
      <c r="B141" s="145" t="s">
        <v>184</v>
      </c>
      <c r="C141" s="36">
        <v>2800</v>
      </c>
      <c r="D141" s="148"/>
      <c r="E141" s="15"/>
      <c r="F141" s="183">
        <f t="shared" si="19"/>
        <v>2800</v>
      </c>
      <c r="G141" s="17">
        <v>24.744</v>
      </c>
      <c r="H141" s="187">
        <f t="shared" si="20"/>
        <v>69283.199999999997</v>
      </c>
      <c r="J141" s="274"/>
    </row>
    <row r="142" spans="1:10" ht="15.75" customHeight="1">
      <c r="A142" s="199" t="s">
        <v>189</v>
      </c>
      <c r="B142" s="185" t="s">
        <v>190</v>
      </c>
      <c r="C142" s="183">
        <v>1280</v>
      </c>
      <c r="D142" s="184"/>
      <c r="E142" s="185"/>
      <c r="F142" s="183">
        <f t="shared" si="19"/>
        <v>1280</v>
      </c>
      <c r="G142" s="186">
        <v>33</v>
      </c>
      <c r="H142" s="187">
        <f t="shared" si="20"/>
        <v>42240</v>
      </c>
      <c r="J142" s="188"/>
    </row>
    <row r="143" spans="1:10" ht="15.75" customHeight="1">
      <c r="A143" s="200" t="s">
        <v>191</v>
      </c>
      <c r="B143" s="145" t="s">
        <v>192</v>
      </c>
      <c r="C143" s="36">
        <v>169.15999999999997</v>
      </c>
      <c r="D143" s="148"/>
      <c r="E143" s="15"/>
      <c r="F143" s="183">
        <f t="shared" si="19"/>
        <v>169.15999999999997</v>
      </c>
      <c r="G143" s="17">
        <v>715</v>
      </c>
      <c r="H143" s="187">
        <f t="shared" si="20"/>
        <v>120949.39999999998</v>
      </c>
      <c r="J143" s="188"/>
    </row>
    <row r="144" spans="1:10" ht="15.75" customHeight="1">
      <c r="A144" s="200" t="s">
        <v>193</v>
      </c>
      <c r="B144" s="145" t="s">
        <v>192</v>
      </c>
      <c r="C144" s="36">
        <v>239.05999999999997</v>
      </c>
      <c r="D144" s="148"/>
      <c r="E144" s="15"/>
      <c r="F144" s="183">
        <f t="shared" si="19"/>
        <v>239.05999999999997</v>
      </c>
      <c r="G144" s="17">
        <v>850</v>
      </c>
      <c r="H144" s="187">
        <f t="shared" si="20"/>
        <v>203200.99999999997</v>
      </c>
      <c r="J144" s="188"/>
    </row>
    <row r="145" spans="1:10" ht="15.75" customHeight="1">
      <c r="A145" s="200" t="s">
        <v>194</v>
      </c>
      <c r="B145" s="145" t="s">
        <v>192</v>
      </c>
      <c r="C145" s="36">
        <v>200.3</v>
      </c>
      <c r="D145" s="148"/>
      <c r="E145" s="15"/>
      <c r="F145" s="183">
        <f t="shared" si="19"/>
        <v>200.3</v>
      </c>
      <c r="G145" s="17">
        <v>850</v>
      </c>
      <c r="H145" s="187">
        <f t="shared" si="20"/>
        <v>170255</v>
      </c>
      <c r="J145" s="188"/>
    </row>
    <row r="146" spans="1:10" ht="15.75" customHeight="1">
      <c r="A146" s="146" t="s">
        <v>195</v>
      </c>
      <c r="B146" s="145" t="s">
        <v>192</v>
      </c>
      <c r="C146" s="36">
        <v>161.94</v>
      </c>
      <c r="D146" s="148"/>
      <c r="E146" s="15"/>
      <c r="F146" s="183">
        <f t="shared" si="19"/>
        <v>161.94</v>
      </c>
      <c r="G146" s="17">
        <v>741</v>
      </c>
      <c r="H146" s="187">
        <f t="shared" si="20"/>
        <v>119997.54</v>
      </c>
      <c r="J146" s="188"/>
    </row>
    <row r="147" spans="1:10" ht="15.75" customHeight="1">
      <c r="A147" s="146" t="s">
        <v>196</v>
      </c>
      <c r="B147" s="145" t="s">
        <v>197</v>
      </c>
      <c r="C147" s="36">
        <v>42.350000000000023</v>
      </c>
      <c r="D147" s="148"/>
      <c r="E147" s="15"/>
      <c r="F147" s="183">
        <f t="shared" si="19"/>
        <v>42.350000000000023</v>
      </c>
      <c r="G147" s="17">
        <v>240</v>
      </c>
      <c r="H147" s="187">
        <f t="shared" si="20"/>
        <v>10164.000000000005</v>
      </c>
      <c r="J147" s="188"/>
    </row>
    <row r="148" spans="1:10" ht="15.75" customHeight="1">
      <c r="A148" s="146" t="s">
        <v>1585</v>
      </c>
      <c r="B148" s="145" t="s">
        <v>197</v>
      </c>
      <c r="C148" s="36">
        <v>545.4</v>
      </c>
      <c r="D148" s="148"/>
      <c r="E148" s="15"/>
      <c r="F148" s="183">
        <f t="shared" si="19"/>
        <v>545.4</v>
      </c>
      <c r="G148" s="17">
        <v>680</v>
      </c>
      <c r="H148" s="187">
        <f t="shared" si="20"/>
        <v>370872</v>
      </c>
      <c r="J148" s="188"/>
    </row>
    <row r="149" spans="1:10" ht="15.75" customHeight="1">
      <c r="A149" s="146" t="s">
        <v>1586</v>
      </c>
      <c r="B149" s="145" t="s">
        <v>197</v>
      </c>
      <c r="C149" s="36">
        <v>536.70000000000005</v>
      </c>
      <c r="D149" s="148"/>
      <c r="E149" s="15"/>
      <c r="F149" s="183">
        <f t="shared" si="19"/>
        <v>536.70000000000005</v>
      </c>
      <c r="G149" s="17">
        <v>680</v>
      </c>
      <c r="H149" s="187">
        <f t="shared" si="20"/>
        <v>364956.00000000006</v>
      </c>
      <c r="J149" s="188"/>
    </row>
    <row r="150" spans="1:10" ht="15.75" customHeight="1">
      <c r="A150" s="146" t="s">
        <v>198</v>
      </c>
      <c r="B150" s="145" t="s">
        <v>197</v>
      </c>
      <c r="C150" s="36">
        <v>139.20000000000002</v>
      </c>
      <c r="D150" s="148"/>
      <c r="E150" s="15"/>
      <c r="F150" s="183">
        <f t="shared" si="19"/>
        <v>139.20000000000002</v>
      </c>
      <c r="G150" s="17">
        <v>280</v>
      </c>
      <c r="H150" s="187">
        <f t="shared" si="20"/>
        <v>38976.000000000007</v>
      </c>
      <c r="J150" s="188"/>
    </row>
    <row r="151" spans="1:10" ht="15.75" customHeight="1">
      <c r="A151" s="146" t="s">
        <v>199</v>
      </c>
      <c r="B151" s="15" t="s">
        <v>200</v>
      </c>
      <c r="C151" s="36">
        <v>26040</v>
      </c>
      <c r="D151" s="148"/>
      <c r="E151" s="15"/>
      <c r="F151" s="183">
        <f t="shared" si="19"/>
        <v>26040</v>
      </c>
      <c r="G151" s="17">
        <v>5.3</v>
      </c>
      <c r="H151" s="187">
        <f t="shared" si="20"/>
        <v>138012</v>
      </c>
      <c r="J151" s="188"/>
    </row>
    <row r="152" spans="1:10" ht="15.75" customHeight="1">
      <c r="A152" s="200" t="s">
        <v>201</v>
      </c>
      <c r="B152" s="145" t="s">
        <v>202</v>
      </c>
      <c r="C152" s="36">
        <v>0</v>
      </c>
      <c r="D152" s="148"/>
      <c r="E152" s="15"/>
      <c r="F152" s="183">
        <f t="shared" si="19"/>
        <v>0</v>
      </c>
      <c r="G152" s="17">
        <v>5</v>
      </c>
      <c r="H152" s="187">
        <f t="shared" si="20"/>
        <v>0</v>
      </c>
      <c r="J152" s="188"/>
    </row>
    <row r="153" spans="1:10" ht="15.75" customHeight="1">
      <c r="A153" s="275" t="s">
        <v>203</v>
      </c>
      <c r="B153" s="276"/>
      <c r="C153" s="169">
        <f t="shared" ref="C153:F153" si="21">SUM(C124:C152)</f>
        <v>73695</v>
      </c>
      <c r="D153" s="277">
        <f t="shared" si="21"/>
        <v>0</v>
      </c>
      <c r="E153" s="277">
        <f t="shared" si="21"/>
        <v>0</v>
      </c>
      <c r="F153" s="169">
        <f t="shared" si="21"/>
        <v>73695</v>
      </c>
      <c r="G153" s="276"/>
      <c r="H153" s="278">
        <f>SUM(H124:H152)</f>
        <v>3424594.7399999998</v>
      </c>
      <c r="J153" s="188"/>
    </row>
    <row r="154" spans="1:10" ht="15.75" customHeight="1">
      <c r="J154" s="188"/>
    </row>
    <row r="155" spans="1:10" ht="15.75" customHeight="1">
      <c r="A155" s="279"/>
      <c r="B155" s="280"/>
      <c r="C155" s="279"/>
      <c r="D155" s="279"/>
      <c r="E155" s="279"/>
      <c r="F155" s="279"/>
      <c r="G155" s="279"/>
      <c r="H155" s="279"/>
      <c r="J155" s="281" t="s">
        <v>390</v>
      </c>
    </row>
    <row r="156" spans="1:10" ht="15.75" customHeight="1">
      <c r="A156" s="282" t="s">
        <v>209</v>
      </c>
      <c r="B156" s="283" t="s">
        <v>211</v>
      </c>
      <c r="C156" s="283" t="s">
        <v>391</v>
      </c>
      <c r="D156" s="284" t="s">
        <v>392</v>
      </c>
      <c r="E156" s="285" t="s">
        <v>393</v>
      </c>
      <c r="F156" s="286" t="s">
        <v>212</v>
      </c>
      <c r="G156" s="287" t="s">
        <v>214</v>
      </c>
      <c r="H156" s="283" t="s">
        <v>55</v>
      </c>
      <c r="J156" s="188">
        <f>SUM(H157:H170)</f>
        <v>39362.5</v>
      </c>
    </row>
    <row r="157" spans="1:10" ht="15.75" customHeight="1">
      <c r="A157" s="288" t="s">
        <v>215</v>
      </c>
      <c r="B157" s="15" t="s">
        <v>216</v>
      </c>
      <c r="C157" s="36">
        <v>35.9</v>
      </c>
      <c r="D157" s="317"/>
      <c r="E157" s="318">
        <f t="shared" ref="E157:E170" si="22">C157+D157</f>
        <v>35.9</v>
      </c>
      <c r="F157" s="15"/>
      <c r="G157" s="15">
        <v>77</v>
      </c>
      <c r="H157" s="15">
        <f t="shared" ref="H157:H169" si="23">E157*G157</f>
        <v>2764.2999999999997</v>
      </c>
      <c r="J157" s="24"/>
    </row>
    <row r="158" spans="1:10" ht="15.75" customHeight="1">
      <c r="A158" s="288" t="s">
        <v>218</v>
      </c>
      <c r="B158" s="15" t="s">
        <v>216</v>
      </c>
      <c r="C158" s="36">
        <v>0</v>
      </c>
      <c r="D158" s="317"/>
      <c r="E158" s="318">
        <f t="shared" si="22"/>
        <v>0</v>
      </c>
      <c r="F158" s="15"/>
      <c r="G158" s="15">
        <v>128</v>
      </c>
      <c r="H158" s="15">
        <f t="shared" si="23"/>
        <v>0</v>
      </c>
      <c r="J158" s="188"/>
    </row>
    <row r="159" spans="1:10" ht="15.75" customHeight="1">
      <c r="A159" s="288" t="s">
        <v>219</v>
      </c>
      <c r="B159" s="15" t="s">
        <v>220</v>
      </c>
      <c r="C159" s="36">
        <v>13.100000000000001</v>
      </c>
      <c r="D159" s="317"/>
      <c r="E159" s="318">
        <f t="shared" si="22"/>
        <v>13.100000000000001</v>
      </c>
      <c r="F159" s="291"/>
      <c r="G159" s="15">
        <v>77</v>
      </c>
      <c r="H159" s="15">
        <f t="shared" si="23"/>
        <v>1008.7000000000002</v>
      </c>
      <c r="J159" s="188"/>
    </row>
    <row r="160" spans="1:10" ht="15.75" customHeight="1">
      <c r="A160" s="288" t="s">
        <v>221</v>
      </c>
      <c r="B160" s="15" t="s">
        <v>220</v>
      </c>
      <c r="C160" s="36">
        <v>28.6</v>
      </c>
      <c r="D160" s="317">
        <v>2</v>
      </c>
      <c r="E160" s="318">
        <f t="shared" si="22"/>
        <v>30.6</v>
      </c>
      <c r="F160" s="15"/>
      <c r="G160" s="15">
        <v>102</v>
      </c>
      <c r="H160" s="15">
        <f t="shared" si="23"/>
        <v>3121.2000000000003</v>
      </c>
      <c r="J160" s="24"/>
    </row>
    <row r="161" spans="1:25" ht="15.75" customHeight="1">
      <c r="A161" s="288" t="s">
        <v>222</v>
      </c>
      <c r="B161" s="15" t="s">
        <v>220</v>
      </c>
      <c r="C161" s="36">
        <v>26.1</v>
      </c>
      <c r="D161" s="317">
        <v>2</v>
      </c>
      <c r="E161" s="318">
        <f t="shared" si="22"/>
        <v>28.1</v>
      </c>
      <c r="F161" s="15"/>
      <c r="G161" s="15">
        <v>77</v>
      </c>
      <c r="H161" s="15">
        <f t="shared" si="23"/>
        <v>2163.7000000000003</v>
      </c>
      <c r="J161" s="188"/>
    </row>
    <row r="162" spans="1:25" ht="15.75" customHeight="1">
      <c r="A162" s="288" t="s">
        <v>223</v>
      </c>
      <c r="B162" s="15" t="s">
        <v>224</v>
      </c>
      <c r="C162" s="36">
        <v>8.6999999999999993</v>
      </c>
      <c r="D162" s="317">
        <v>3.9</v>
      </c>
      <c r="E162" s="318">
        <f t="shared" si="22"/>
        <v>12.6</v>
      </c>
      <c r="F162" s="15"/>
      <c r="G162" s="15">
        <v>196</v>
      </c>
      <c r="H162" s="15">
        <f t="shared" si="23"/>
        <v>2469.6</v>
      </c>
      <c r="J162" s="134"/>
    </row>
    <row r="163" spans="1:25" ht="15.75" customHeight="1">
      <c r="A163" s="288" t="s">
        <v>225</v>
      </c>
      <c r="B163" s="15" t="s">
        <v>224</v>
      </c>
      <c r="C163" s="36">
        <v>54.300000000000004</v>
      </c>
      <c r="D163" s="317">
        <v>4.3</v>
      </c>
      <c r="E163" s="318">
        <f t="shared" si="22"/>
        <v>58.6</v>
      </c>
      <c r="F163" s="291"/>
      <c r="G163" s="15">
        <v>140</v>
      </c>
      <c r="H163" s="15">
        <f t="shared" si="23"/>
        <v>8204</v>
      </c>
      <c r="I163" s="265"/>
      <c r="J163" s="265"/>
      <c r="K163" s="265"/>
      <c r="L163" s="265"/>
      <c r="M163" s="265"/>
      <c r="N163" s="265"/>
      <c r="O163" s="265"/>
    </row>
    <row r="164" spans="1:25" ht="15.75" customHeight="1">
      <c r="A164" s="288" t="s">
        <v>226</v>
      </c>
      <c r="B164" s="15" t="s">
        <v>227</v>
      </c>
      <c r="C164" s="36">
        <v>5.6999999999999993</v>
      </c>
      <c r="D164" s="317">
        <v>8.5</v>
      </c>
      <c r="E164" s="318">
        <f t="shared" si="22"/>
        <v>14.2</v>
      </c>
      <c r="F164" s="291"/>
      <c r="G164" s="15">
        <v>128</v>
      </c>
      <c r="H164" s="15">
        <f t="shared" si="23"/>
        <v>1817.6</v>
      </c>
      <c r="I164" s="265"/>
      <c r="J164" s="265"/>
      <c r="K164" s="265"/>
      <c r="L164" s="265"/>
      <c r="M164" s="265"/>
      <c r="N164" s="265"/>
      <c r="O164" s="265"/>
    </row>
    <row r="165" spans="1:25" ht="15.75" customHeight="1">
      <c r="A165" s="288" t="s">
        <v>228</v>
      </c>
      <c r="B165" s="15" t="s">
        <v>229</v>
      </c>
      <c r="C165" s="36">
        <v>0</v>
      </c>
      <c r="D165" s="317"/>
      <c r="E165" s="318">
        <f t="shared" si="22"/>
        <v>0</v>
      </c>
      <c r="F165" s="291"/>
      <c r="G165" s="15">
        <v>196</v>
      </c>
      <c r="H165" s="15">
        <f t="shared" si="23"/>
        <v>0</v>
      </c>
      <c r="I165" s="292"/>
      <c r="J165" s="265"/>
      <c r="K165" s="265"/>
      <c r="L165" s="265"/>
      <c r="M165" s="265"/>
      <c r="N165" s="265"/>
      <c r="O165" s="265"/>
    </row>
    <row r="166" spans="1:25" ht="15.75" customHeight="1">
      <c r="A166" s="288" t="s">
        <v>230</v>
      </c>
      <c r="B166" s="15" t="s">
        <v>229</v>
      </c>
      <c r="C166" s="36">
        <v>36.6</v>
      </c>
      <c r="D166" s="317">
        <v>12.2</v>
      </c>
      <c r="E166" s="318">
        <f t="shared" si="22"/>
        <v>48.8</v>
      </c>
      <c r="F166" s="291"/>
      <c r="G166" s="15">
        <v>128</v>
      </c>
      <c r="H166" s="15">
        <f t="shared" si="23"/>
        <v>6246.4</v>
      </c>
      <c r="I166" s="293"/>
      <c r="J166" s="265"/>
      <c r="K166" s="265"/>
      <c r="L166" s="265"/>
      <c r="M166" s="265"/>
      <c r="N166" s="265"/>
      <c r="O166" s="265"/>
    </row>
    <row r="167" spans="1:25" ht="15.75" customHeight="1">
      <c r="A167" s="288" t="s">
        <v>231</v>
      </c>
      <c r="B167" s="15" t="s">
        <v>224</v>
      </c>
      <c r="C167" s="36">
        <v>16.3</v>
      </c>
      <c r="D167" s="317"/>
      <c r="E167" s="318">
        <f t="shared" si="22"/>
        <v>16.3</v>
      </c>
      <c r="F167" s="291"/>
      <c r="G167" s="15">
        <v>140</v>
      </c>
      <c r="H167" s="15">
        <f t="shared" si="23"/>
        <v>2282</v>
      </c>
      <c r="I167" s="293"/>
      <c r="J167" s="265"/>
      <c r="K167" s="265"/>
      <c r="L167" s="265"/>
      <c r="M167" s="265"/>
      <c r="N167" s="265"/>
      <c r="O167" s="265"/>
    </row>
    <row r="168" spans="1:25" ht="15.75" customHeight="1">
      <c r="A168" s="294" t="s">
        <v>232</v>
      </c>
      <c r="B168" s="145" t="s">
        <v>233</v>
      </c>
      <c r="C168" s="36">
        <v>52.1</v>
      </c>
      <c r="D168" s="317">
        <v>5.6</v>
      </c>
      <c r="E168" s="318">
        <f t="shared" si="22"/>
        <v>57.7</v>
      </c>
      <c r="F168" s="295"/>
      <c r="G168" s="15">
        <v>140</v>
      </c>
      <c r="H168" s="15">
        <f t="shared" si="23"/>
        <v>8078</v>
      </c>
      <c r="I168" s="1"/>
      <c r="J168" s="265"/>
      <c r="K168" s="265"/>
      <c r="L168" s="265"/>
      <c r="M168" s="265"/>
      <c r="N168" s="265"/>
      <c r="O168" s="265"/>
    </row>
    <row r="169" spans="1:25" ht="15.75" customHeight="1">
      <c r="A169" s="294" t="s">
        <v>173</v>
      </c>
      <c r="B169" s="296" t="s">
        <v>234</v>
      </c>
      <c r="C169" s="36">
        <v>2.5499999999999998</v>
      </c>
      <c r="D169" s="317"/>
      <c r="E169" s="318">
        <f t="shared" si="22"/>
        <v>2.5499999999999998</v>
      </c>
      <c r="F169" s="297"/>
      <c r="G169" s="15">
        <v>280</v>
      </c>
      <c r="H169" s="15">
        <f t="shared" si="23"/>
        <v>714</v>
      </c>
      <c r="I169" s="1"/>
      <c r="J169" s="265"/>
      <c r="K169" s="265"/>
      <c r="L169" s="265"/>
      <c r="M169" s="265"/>
      <c r="N169" s="265"/>
      <c r="O169" s="265"/>
    </row>
    <row r="170" spans="1:25" ht="15.75" customHeight="1">
      <c r="A170" s="294" t="s">
        <v>450</v>
      </c>
      <c r="B170" s="296" t="s">
        <v>234</v>
      </c>
      <c r="C170" s="36">
        <v>1.7</v>
      </c>
      <c r="D170" s="317"/>
      <c r="E170" s="318">
        <f t="shared" si="22"/>
        <v>1.7</v>
      </c>
      <c r="F170" s="297"/>
      <c r="G170" s="15">
        <v>290</v>
      </c>
      <c r="H170" s="15">
        <f>G170*E170</f>
        <v>493</v>
      </c>
      <c r="I170" s="1"/>
      <c r="J170" s="265"/>
      <c r="K170" s="265"/>
      <c r="L170" s="265"/>
      <c r="M170" s="265"/>
      <c r="N170" s="265"/>
      <c r="O170" s="265"/>
    </row>
    <row r="171" spans="1:25" ht="15.75" customHeight="1">
      <c r="I171" s="265"/>
      <c r="J171" s="265"/>
      <c r="K171" s="265"/>
      <c r="L171" s="265"/>
      <c r="M171" s="265"/>
      <c r="N171" s="265"/>
      <c r="O171" s="265"/>
    </row>
    <row r="172" spans="1:25" ht="3.75" customHeight="1">
      <c r="I172" s="265"/>
      <c r="J172" s="265"/>
      <c r="K172" s="265"/>
      <c r="L172" s="265"/>
      <c r="M172" s="265"/>
      <c r="N172" s="265"/>
      <c r="O172" s="265"/>
    </row>
    <row r="173" spans="1:25" ht="15.75" customHeight="1">
      <c r="A173" s="537" t="s">
        <v>676</v>
      </c>
      <c r="B173" s="538" t="s">
        <v>677</v>
      </c>
      <c r="C173" s="539" t="s">
        <v>43</v>
      </c>
      <c r="D173" s="540" t="s">
        <v>678</v>
      </c>
      <c r="E173" s="537" t="s">
        <v>679</v>
      </c>
      <c r="F173" s="319"/>
      <c r="G173" s="319"/>
      <c r="H173" s="319"/>
      <c r="I173" s="319"/>
      <c r="J173" s="319"/>
      <c r="K173" s="319"/>
      <c r="L173" s="319"/>
      <c r="M173" s="319"/>
      <c r="N173" s="319"/>
      <c r="O173" s="319"/>
      <c r="P173" s="319"/>
      <c r="Q173" s="319"/>
      <c r="R173" s="319"/>
      <c r="S173" s="319"/>
      <c r="T173" s="319"/>
      <c r="U173" s="319"/>
      <c r="V173" s="319"/>
      <c r="W173" s="319"/>
      <c r="X173" s="319"/>
      <c r="Y173" s="319"/>
    </row>
    <row r="174" spans="1:25" ht="27" customHeight="1">
      <c r="A174" s="531"/>
      <c r="B174" s="531"/>
      <c r="C174" s="531"/>
      <c r="D174" s="531"/>
      <c r="E174" s="531"/>
      <c r="F174" s="320"/>
      <c r="G174" s="319"/>
      <c r="H174" s="319"/>
      <c r="I174" s="319"/>
      <c r="J174" s="319"/>
      <c r="K174" s="319"/>
      <c r="L174" s="319"/>
      <c r="M174" s="319"/>
      <c r="N174" s="319"/>
      <c r="O174" s="319"/>
      <c r="P174" s="319"/>
      <c r="Q174" s="319"/>
      <c r="R174" s="319"/>
      <c r="S174" s="319"/>
      <c r="T174" s="319"/>
      <c r="U174" s="319"/>
      <c r="V174" s="319"/>
      <c r="W174" s="319"/>
      <c r="X174" s="319"/>
      <c r="Y174" s="319"/>
    </row>
    <row r="175" spans="1:25" ht="15.75" customHeight="1">
      <c r="A175" s="321">
        <v>66669</v>
      </c>
      <c r="B175" s="321">
        <v>68051</v>
      </c>
      <c r="C175" s="322">
        <f>B175-A175</f>
        <v>1382</v>
      </c>
      <c r="D175" s="322">
        <v>10.79</v>
      </c>
      <c r="E175" s="323">
        <f>D175*C175</f>
        <v>14911.779999999999</v>
      </c>
      <c r="F175" s="319"/>
      <c r="G175" s="319"/>
      <c r="H175" s="319"/>
      <c r="I175" s="319"/>
      <c r="J175" s="319"/>
      <c r="K175" s="319"/>
      <c r="L175" s="319"/>
      <c r="M175" s="319"/>
      <c r="N175" s="319"/>
      <c r="O175" s="319"/>
      <c r="P175" s="319"/>
      <c r="Q175" s="319"/>
      <c r="R175" s="319"/>
      <c r="S175" s="319"/>
      <c r="T175" s="319"/>
      <c r="U175" s="319"/>
      <c r="V175" s="319"/>
      <c r="W175" s="319"/>
      <c r="X175" s="319"/>
      <c r="Y175" s="319"/>
    </row>
    <row r="176" spans="1:25" ht="15.75" customHeight="1">
      <c r="A176" s="541"/>
      <c r="B176" s="542"/>
      <c r="C176" s="542"/>
      <c r="D176" s="543"/>
      <c r="E176" s="319"/>
      <c r="F176" s="319"/>
      <c r="G176" s="319"/>
      <c r="H176" s="319"/>
      <c r="I176" s="319"/>
      <c r="J176" s="319"/>
      <c r="K176" s="319"/>
      <c r="L176" s="319"/>
      <c r="M176" s="319"/>
      <c r="N176" s="319"/>
      <c r="O176" s="319"/>
      <c r="P176" s="319"/>
      <c r="Q176" s="319"/>
      <c r="R176" s="319"/>
      <c r="S176" s="319"/>
      <c r="T176" s="319"/>
      <c r="U176" s="319"/>
      <c r="V176" s="319"/>
      <c r="W176" s="319"/>
      <c r="X176" s="319"/>
      <c r="Y176" s="319"/>
    </row>
    <row r="177" spans="1:25" ht="15.75" customHeight="1">
      <c r="A177" s="537" t="s">
        <v>680</v>
      </c>
      <c r="B177" s="537" t="s">
        <v>681</v>
      </c>
      <c r="C177" s="540" t="s">
        <v>43</v>
      </c>
      <c r="D177" s="540" t="s">
        <v>682</v>
      </c>
      <c r="E177" s="537" t="s">
        <v>679</v>
      </c>
      <c r="F177" s="319"/>
      <c r="G177" s="319"/>
      <c r="H177" s="319"/>
      <c r="I177" s="319"/>
      <c r="J177" s="319"/>
      <c r="K177" s="319"/>
      <c r="L177" s="319"/>
      <c r="M177" s="319"/>
      <c r="N177" s="319"/>
      <c r="O177" s="319"/>
      <c r="P177" s="319"/>
      <c r="Q177" s="319"/>
      <c r="R177" s="319"/>
      <c r="S177" s="319"/>
      <c r="T177" s="319"/>
      <c r="U177" s="319"/>
      <c r="V177" s="319"/>
      <c r="W177" s="319"/>
      <c r="X177" s="319"/>
      <c r="Y177" s="319"/>
    </row>
    <row r="178" spans="1:25" ht="28.5" customHeight="1">
      <c r="A178" s="531"/>
      <c r="B178" s="531"/>
      <c r="C178" s="531"/>
      <c r="D178" s="531"/>
      <c r="E178" s="531"/>
      <c r="F178" s="319"/>
      <c r="G178" s="319"/>
      <c r="H178" s="319"/>
      <c r="I178" s="319"/>
      <c r="J178" s="319"/>
      <c r="K178" s="319"/>
      <c r="L178" s="319"/>
      <c r="M178" s="319"/>
      <c r="N178" s="319"/>
      <c r="O178" s="319"/>
      <c r="P178" s="319"/>
      <c r="Q178" s="319"/>
      <c r="R178" s="319"/>
      <c r="S178" s="319"/>
      <c r="T178" s="319"/>
      <c r="U178" s="319"/>
      <c r="V178" s="319"/>
      <c r="W178" s="319"/>
      <c r="X178" s="319"/>
      <c r="Y178" s="319"/>
    </row>
    <row r="179" spans="1:25" ht="23.25" customHeight="1">
      <c r="A179" s="35">
        <v>1920.6255000000001</v>
      </c>
      <c r="B179" s="35">
        <v>1920.6255000000001</v>
      </c>
      <c r="C179" s="324">
        <f>B179-A179</f>
        <v>0</v>
      </c>
      <c r="D179" s="325">
        <v>7.5</v>
      </c>
      <c r="E179" s="326">
        <f>D179*C179</f>
        <v>0</v>
      </c>
      <c r="F179" s="319"/>
      <c r="G179" s="319"/>
      <c r="H179" s="319"/>
      <c r="I179" s="319"/>
      <c r="J179" s="319"/>
      <c r="K179" s="319"/>
      <c r="L179" s="319"/>
      <c r="M179" s="319"/>
      <c r="N179" s="319"/>
      <c r="O179" s="319"/>
      <c r="P179" s="319"/>
      <c r="Q179" s="319"/>
      <c r="R179" s="319"/>
      <c r="S179" s="319"/>
      <c r="T179" s="319"/>
      <c r="U179" s="319"/>
      <c r="V179" s="319"/>
      <c r="W179" s="319"/>
      <c r="X179" s="319"/>
      <c r="Y179" s="319"/>
    </row>
    <row r="180" spans="1:25" ht="15.75" customHeight="1">
      <c r="I180" s="265"/>
      <c r="J180" s="265"/>
      <c r="K180" s="265"/>
      <c r="L180" s="265"/>
      <c r="M180" s="265"/>
      <c r="N180" s="265"/>
      <c r="O180" s="265"/>
    </row>
    <row r="181" spans="1:25" ht="15.75" customHeight="1">
      <c r="I181" s="265"/>
      <c r="J181" s="265"/>
      <c r="K181" s="265"/>
      <c r="L181" s="265"/>
      <c r="M181" s="265"/>
      <c r="N181" s="265"/>
      <c r="O181" s="265"/>
    </row>
    <row r="182" spans="1:25" ht="15.75" customHeight="1">
      <c r="A182" s="181"/>
      <c r="B182" s="181"/>
      <c r="C182" s="298"/>
      <c r="D182" s="181"/>
      <c r="E182" s="299"/>
      <c r="F182" s="298"/>
      <c r="G182" s="300"/>
      <c r="H182" s="181"/>
      <c r="I182" s="265"/>
      <c r="J182" s="265"/>
      <c r="K182" s="265"/>
      <c r="L182" s="265"/>
      <c r="M182" s="265"/>
      <c r="N182" s="265"/>
      <c r="O182" s="265"/>
    </row>
    <row r="183" spans="1:25" ht="15.75" customHeight="1">
      <c r="A183" s="1"/>
      <c r="B183" s="301"/>
      <c r="C183" s="302"/>
      <c r="D183" s="301"/>
      <c r="E183" s="302"/>
      <c r="F183" s="302"/>
      <c r="G183" s="301"/>
      <c r="H183" s="301"/>
      <c r="I183" s="265"/>
      <c r="J183" s="265"/>
      <c r="K183" s="265"/>
      <c r="L183" s="265"/>
      <c r="M183" s="265"/>
      <c r="N183" s="265"/>
      <c r="O183" s="265"/>
    </row>
    <row r="184" spans="1:25" ht="15.75" customHeight="1">
      <c r="A184" s="1"/>
      <c r="B184" s="301"/>
      <c r="C184" s="302"/>
      <c r="D184" s="301"/>
      <c r="E184" s="302"/>
      <c r="F184" s="302"/>
      <c r="G184" s="301"/>
      <c r="H184" s="301"/>
      <c r="I184" s="265"/>
      <c r="J184" s="265"/>
      <c r="K184" s="265"/>
      <c r="L184" s="265"/>
      <c r="M184" s="265"/>
      <c r="N184" s="265"/>
      <c r="O184" s="265"/>
    </row>
    <row r="185" spans="1:25" ht="15.75" customHeight="1">
      <c r="A185" s="1"/>
      <c r="B185" s="301"/>
      <c r="C185" s="302"/>
      <c r="D185" s="301"/>
      <c r="E185" s="302"/>
      <c r="F185" s="302"/>
      <c r="G185" s="301"/>
      <c r="H185" s="301"/>
      <c r="I185" s="1"/>
      <c r="J185" s="1"/>
      <c r="K185" s="1"/>
      <c r="L185" s="1"/>
      <c r="M185" s="1"/>
      <c r="N185" s="1"/>
      <c r="O185" s="265"/>
    </row>
    <row r="186" spans="1:25" ht="15.75" customHeight="1">
      <c r="A186" s="303"/>
      <c r="B186" s="303"/>
      <c r="C186" s="303"/>
      <c r="D186" s="303"/>
      <c r="E186" s="303"/>
      <c r="F186" s="303"/>
      <c r="G186" s="303"/>
      <c r="H186" s="303"/>
      <c r="I186" s="303"/>
      <c r="J186" s="265"/>
      <c r="K186" s="265"/>
      <c r="L186" s="265"/>
      <c r="M186" s="265"/>
      <c r="N186" s="265"/>
      <c r="O186" s="265"/>
    </row>
    <row r="187" spans="1:25" ht="15.75" customHeight="1">
      <c r="A187" s="304"/>
      <c r="B187" s="304"/>
      <c r="C187" s="298"/>
      <c r="D187" s="181"/>
      <c r="E187" s="305"/>
      <c r="F187" s="298"/>
      <c r="G187" s="306"/>
      <c r="H187" s="181"/>
      <c r="I187" s="307"/>
      <c r="J187" s="265"/>
    </row>
    <row r="188" spans="1:25" ht="15.75" customHeight="1">
      <c r="A188" s="1"/>
      <c r="B188" s="301"/>
      <c r="C188" s="304"/>
      <c r="D188" s="301"/>
      <c r="E188" s="301"/>
      <c r="F188" s="304"/>
      <c r="G188" s="302"/>
      <c r="H188" s="308"/>
      <c r="I188" s="309"/>
      <c r="J188" s="265"/>
    </row>
    <row r="189" spans="1:25" ht="15.75" customHeight="1">
      <c r="A189" s="1"/>
      <c r="B189" s="301"/>
      <c r="C189" s="304"/>
      <c r="D189" s="301"/>
      <c r="E189" s="301"/>
      <c r="F189" s="304"/>
      <c r="G189" s="302"/>
      <c r="H189" s="308"/>
      <c r="I189" s="309"/>
      <c r="J189" s="265"/>
    </row>
    <row r="190" spans="1:25" ht="15.75" customHeight="1">
      <c r="A190" s="1"/>
      <c r="B190" s="301"/>
      <c r="C190" s="304"/>
      <c r="D190" s="301"/>
      <c r="E190" s="301"/>
      <c r="F190" s="304"/>
      <c r="G190" s="302"/>
      <c r="H190" s="308"/>
      <c r="I190" s="309"/>
      <c r="J190" s="265"/>
    </row>
    <row r="191" spans="1:25" ht="15.75" customHeight="1">
      <c r="A191" s="1"/>
      <c r="B191" s="301"/>
      <c r="C191" s="304"/>
      <c r="D191" s="301"/>
      <c r="E191" s="301"/>
      <c r="F191" s="304"/>
      <c r="G191" s="302"/>
      <c r="H191" s="308"/>
      <c r="I191" s="309"/>
      <c r="J191" s="265"/>
    </row>
    <row r="192" spans="1:25" ht="15.75" customHeight="1">
      <c r="A192" s="1"/>
      <c r="B192" s="301"/>
      <c r="C192" s="304"/>
      <c r="D192" s="301"/>
      <c r="E192" s="301"/>
      <c r="F192" s="304"/>
      <c r="G192" s="302"/>
      <c r="H192" s="308"/>
      <c r="I192" s="309"/>
      <c r="J192" s="265"/>
    </row>
    <row r="193" spans="1:10" ht="15.75" customHeight="1">
      <c r="A193" s="1"/>
      <c r="B193" s="301"/>
      <c r="C193" s="304"/>
      <c r="D193" s="301"/>
      <c r="E193" s="301"/>
      <c r="F193" s="304"/>
      <c r="G193" s="302"/>
      <c r="H193" s="308"/>
      <c r="I193" s="309"/>
      <c r="J193" s="265"/>
    </row>
    <row r="194" spans="1:10" ht="15.75" customHeight="1">
      <c r="A194" s="1"/>
      <c r="B194" s="301"/>
      <c r="C194" s="304"/>
      <c r="D194" s="301"/>
      <c r="E194" s="301"/>
      <c r="F194" s="304"/>
      <c r="G194" s="302"/>
      <c r="H194" s="308"/>
      <c r="I194" s="309"/>
      <c r="J194" s="265"/>
    </row>
    <row r="195" spans="1:10" ht="15.75" customHeight="1">
      <c r="A195" s="1"/>
      <c r="B195" s="301"/>
      <c r="C195" s="304"/>
      <c r="D195" s="301"/>
      <c r="E195" s="301"/>
      <c r="F195" s="304"/>
      <c r="G195" s="302"/>
      <c r="H195" s="308"/>
      <c r="I195" s="309"/>
      <c r="J195" s="265"/>
    </row>
    <row r="196" spans="1:10" ht="15.75" customHeight="1">
      <c r="A196" s="1"/>
      <c r="B196" s="301"/>
      <c r="C196" s="304"/>
      <c r="D196" s="301"/>
      <c r="E196" s="301"/>
      <c r="F196" s="304"/>
      <c r="G196" s="302"/>
      <c r="H196" s="308"/>
      <c r="I196" s="309"/>
      <c r="J196" s="265"/>
    </row>
    <row r="197" spans="1:10" ht="15.75" customHeight="1">
      <c r="A197" s="1"/>
      <c r="B197" s="301"/>
      <c r="C197" s="304"/>
      <c r="D197" s="301"/>
      <c r="E197" s="301"/>
      <c r="F197" s="304"/>
      <c r="G197" s="302"/>
      <c r="H197" s="308"/>
      <c r="I197" s="309"/>
      <c r="J197" s="265"/>
    </row>
    <row r="198" spans="1:10" ht="15.75" customHeight="1">
      <c r="A198" s="1"/>
      <c r="B198" s="301"/>
      <c r="C198" s="304"/>
      <c r="D198" s="301"/>
      <c r="E198" s="301"/>
      <c r="F198" s="304"/>
      <c r="G198" s="302"/>
      <c r="H198" s="308"/>
      <c r="I198" s="309"/>
      <c r="J198" s="265"/>
    </row>
    <row r="199" spans="1:10" ht="15.75" customHeight="1">
      <c r="A199" s="1"/>
      <c r="B199" s="301"/>
      <c r="C199" s="304"/>
      <c r="D199" s="301"/>
      <c r="E199" s="301"/>
      <c r="F199" s="304"/>
      <c r="G199" s="302"/>
      <c r="H199" s="308"/>
      <c r="I199" s="309"/>
      <c r="J199" s="265"/>
    </row>
    <row r="200" spans="1:10" ht="15.75" customHeight="1">
      <c r="A200" s="1"/>
      <c r="B200" s="301"/>
      <c r="C200" s="304"/>
      <c r="D200" s="301"/>
      <c r="E200" s="301"/>
      <c r="F200" s="304"/>
      <c r="G200" s="302"/>
      <c r="H200" s="308"/>
      <c r="I200" s="309"/>
      <c r="J200" s="265"/>
    </row>
    <row r="201" spans="1:10" ht="15.75" customHeight="1">
      <c r="A201" s="1"/>
      <c r="B201" s="301"/>
      <c r="C201" s="304"/>
      <c r="D201" s="301"/>
      <c r="E201" s="301"/>
      <c r="F201" s="304"/>
      <c r="G201" s="302"/>
      <c r="H201" s="308"/>
      <c r="I201" s="309"/>
      <c r="J201" s="265"/>
    </row>
    <row r="202" spans="1:10" ht="15.75" customHeight="1">
      <c r="A202" s="1"/>
      <c r="B202" s="301"/>
      <c r="C202" s="304"/>
      <c r="D202" s="301"/>
      <c r="E202" s="301"/>
      <c r="F202" s="304"/>
      <c r="G202" s="308"/>
      <c r="H202" s="308"/>
      <c r="I202" s="309"/>
      <c r="J202" s="265"/>
    </row>
    <row r="203" spans="1:10" ht="15.75" customHeight="1">
      <c r="A203" s="1"/>
      <c r="B203" s="301"/>
      <c r="C203" s="304"/>
      <c r="D203" s="301"/>
      <c r="E203" s="301"/>
      <c r="F203" s="304"/>
      <c r="G203" s="302"/>
      <c r="H203" s="308"/>
      <c r="I203" s="309"/>
      <c r="J203" s="265"/>
    </row>
    <row r="204" spans="1:10" ht="15.75" customHeight="1">
      <c r="A204" s="1"/>
      <c r="B204" s="301"/>
      <c r="C204" s="304"/>
      <c r="D204" s="301"/>
      <c r="E204" s="301"/>
      <c r="F204" s="304"/>
      <c r="G204" s="302"/>
      <c r="H204" s="308"/>
      <c r="I204" s="309"/>
      <c r="J204" s="265"/>
    </row>
    <row r="205" spans="1:10" ht="15.75" customHeight="1">
      <c r="A205" s="1"/>
      <c r="B205" s="301"/>
      <c r="C205" s="304"/>
      <c r="D205" s="301"/>
      <c r="E205" s="301"/>
      <c r="F205" s="304"/>
      <c r="G205" s="302"/>
      <c r="H205" s="308"/>
      <c r="I205" s="309"/>
      <c r="J205" s="265"/>
    </row>
    <row r="206" spans="1:10" ht="15.75" customHeight="1">
      <c r="A206" s="1"/>
      <c r="B206" s="301"/>
      <c r="C206" s="304"/>
      <c r="D206" s="301"/>
      <c r="E206" s="301"/>
      <c r="F206" s="304"/>
      <c r="G206" s="302"/>
      <c r="H206" s="308"/>
      <c r="I206" s="309"/>
      <c r="J206" s="265"/>
    </row>
    <row r="207" spans="1:10" ht="15.75" customHeight="1">
      <c r="A207" s="1"/>
      <c r="B207" s="301"/>
      <c r="C207" s="304"/>
      <c r="D207" s="301"/>
      <c r="E207" s="301"/>
      <c r="F207" s="304"/>
      <c r="G207" s="302"/>
      <c r="H207" s="308"/>
      <c r="I207" s="309"/>
      <c r="J207" s="265"/>
    </row>
    <row r="208" spans="1:10" ht="15.75" customHeight="1">
      <c r="A208" s="1"/>
      <c r="B208" s="301"/>
      <c r="C208" s="304"/>
      <c r="D208" s="301"/>
      <c r="E208" s="301"/>
      <c r="F208" s="304"/>
      <c r="G208" s="302"/>
      <c r="H208" s="308"/>
      <c r="I208" s="309"/>
      <c r="J208" s="265"/>
    </row>
    <row r="209" spans="1:10" ht="15.75" customHeight="1">
      <c r="A209" s="1"/>
      <c r="B209" s="301"/>
      <c r="C209" s="304"/>
      <c r="D209" s="301"/>
      <c r="E209" s="301"/>
      <c r="F209" s="304"/>
      <c r="G209" s="302"/>
      <c r="H209" s="308"/>
      <c r="I209" s="309"/>
      <c r="J209" s="265"/>
    </row>
    <row r="210" spans="1:10" ht="15.75" customHeight="1">
      <c r="A210" s="310"/>
      <c r="B210" s="301"/>
      <c r="C210" s="304"/>
      <c r="D210" s="301"/>
      <c r="E210" s="301"/>
      <c r="F210" s="304"/>
      <c r="G210" s="302"/>
      <c r="H210" s="308"/>
      <c r="I210" s="309"/>
      <c r="J210" s="265"/>
    </row>
    <row r="211" spans="1:10" ht="15.75" customHeight="1">
      <c r="A211" s="310"/>
      <c r="B211" s="301"/>
      <c r="C211" s="304"/>
      <c r="D211" s="301"/>
      <c r="E211" s="301"/>
      <c r="F211" s="304"/>
      <c r="G211" s="302"/>
      <c r="H211" s="308"/>
      <c r="I211" s="309"/>
      <c r="J211" s="265"/>
    </row>
    <row r="212" spans="1:10" ht="15.75" customHeight="1">
      <c r="A212" s="310"/>
      <c r="B212" s="301"/>
      <c r="C212" s="304"/>
      <c r="D212" s="301"/>
      <c r="E212" s="301"/>
      <c r="F212" s="304"/>
      <c r="G212" s="302"/>
      <c r="H212" s="308"/>
      <c r="I212" s="309"/>
      <c r="J212" s="265"/>
    </row>
    <row r="213" spans="1:10" ht="15.75" customHeight="1">
      <c r="A213" s="1"/>
      <c r="B213" s="301"/>
      <c r="C213" s="301"/>
      <c r="D213" s="301"/>
      <c r="E213" s="301"/>
      <c r="F213" s="301"/>
      <c r="G213" s="302"/>
      <c r="H213" s="308"/>
      <c r="I213" s="308"/>
      <c r="J213" s="265"/>
    </row>
    <row r="214" spans="1:10" ht="15.75" customHeight="1">
      <c r="A214" s="1"/>
      <c r="B214" s="301"/>
      <c r="C214" s="1"/>
      <c r="D214" s="1"/>
      <c r="E214" s="1"/>
      <c r="F214" s="1"/>
      <c r="G214" s="1"/>
      <c r="H214" s="1"/>
      <c r="I214" s="1"/>
      <c r="J214" s="265"/>
    </row>
    <row r="215" spans="1:10" ht="15.75" customHeight="1">
      <c r="A215" s="181"/>
      <c r="B215" s="181"/>
      <c r="C215" s="298"/>
      <c r="D215" s="181"/>
      <c r="E215" s="299"/>
      <c r="F215" s="298"/>
      <c r="G215" s="181"/>
      <c r="H215" s="311"/>
      <c r="I215" s="311"/>
      <c r="J215" s="265"/>
    </row>
    <row r="216" spans="1:10" ht="15.75" customHeight="1">
      <c r="A216" s="312"/>
      <c r="B216" s="301"/>
      <c r="C216" s="304"/>
      <c r="D216" s="301"/>
      <c r="E216" s="1"/>
      <c r="F216" s="304"/>
      <c r="G216" s="1"/>
      <c r="H216" s="313"/>
      <c r="I216" s="533"/>
      <c r="J216" s="265"/>
    </row>
    <row r="217" spans="1:10" ht="15.75" customHeight="1">
      <c r="A217" s="1"/>
      <c r="B217" s="301"/>
      <c r="C217" s="304"/>
      <c r="D217" s="301"/>
      <c r="E217" s="301"/>
      <c r="F217" s="304"/>
      <c r="G217" s="302"/>
      <c r="H217" s="308"/>
      <c r="I217" s="522"/>
      <c r="J217" s="265"/>
    </row>
    <row r="218" spans="1:10" ht="15.75" customHeight="1">
      <c r="A218" s="310"/>
      <c r="B218" s="301"/>
      <c r="C218" s="304"/>
      <c r="D218" s="301"/>
      <c r="E218" s="301"/>
      <c r="F218" s="304"/>
      <c r="G218" s="302"/>
      <c r="H218" s="308"/>
      <c r="I218" s="522"/>
      <c r="J218" s="265"/>
    </row>
    <row r="219" spans="1:10" ht="15.75" customHeight="1">
      <c r="A219" s="310"/>
      <c r="B219" s="301"/>
      <c r="C219" s="304"/>
      <c r="D219" s="301"/>
      <c r="E219" s="301"/>
      <c r="F219" s="304"/>
      <c r="G219" s="302"/>
      <c r="H219" s="308"/>
      <c r="I219" s="1"/>
      <c r="J219" s="265"/>
    </row>
    <row r="220" spans="1:10" ht="15.75" customHeight="1">
      <c r="A220" s="1"/>
      <c r="B220" s="301"/>
      <c r="C220" s="304"/>
      <c r="D220" s="301"/>
      <c r="E220" s="1"/>
      <c r="F220" s="304"/>
      <c r="G220" s="1"/>
      <c r="H220" s="313"/>
      <c r="I220" s="1"/>
      <c r="J220" s="265"/>
    </row>
    <row r="221" spans="1:10" ht="15.75" customHeight="1">
      <c r="A221" s="312"/>
      <c r="B221" s="301"/>
      <c r="C221" s="304"/>
      <c r="D221" s="301"/>
      <c r="E221" s="1"/>
      <c r="F221" s="304"/>
      <c r="G221" s="1"/>
      <c r="H221" s="313"/>
      <c r="I221" s="1"/>
      <c r="J221" s="265"/>
    </row>
    <row r="222" spans="1:10" ht="15.75" customHeight="1">
      <c r="A222" s="312"/>
      <c r="B222" s="301"/>
      <c r="C222" s="304"/>
      <c r="D222" s="301"/>
      <c r="E222" s="1"/>
      <c r="F222" s="304"/>
      <c r="G222" s="1"/>
      <c r="H222" s="313"/>
      <c r="I222" s="1"/>
      <c r="J222" s="265"/>
    </row>
    <row r="223" spans="1:10" ht="15.75" customHeight="1">
      <c r="A223" s="1"/>
      <c r="B223" s="301"/>
      <c r="C223" s="304"/>
      <c r="D223" s="301"/>
      <c r="E223" s="1"/>
      <c r="F223" s="304"/>
      <c r="G223" s="301"/>
      <c r="H223" s="313"/>
      <c r="I223" s="1"/>
      <c r="J223" s="265"/>
    </row>
    <row r="224" spans="1:10" ht="15.75" customHeight="1">
      <c r="A224" s="1"/>
      <c r="B224" s="301"/>
      <c r="C224" s="304"/>
      <c r="D224" s="301"/>
      <c r="E224" s="1"/>
      <c r="F224" s="304"/>
      <c r="G224" s="1"/>
      <c r="H224" s="313"/>
      <c r="I224" s="1"/>
      <c r="J224" s="265"/>
    </row>
    <row r="225" spans="1:10" ht="15.75" customHeight="1">
      <c r="A225" s="1"/>
      <c r="B225" s="301"/>
      <c r="C225" s="304"/>
      <c r="D225" s="301"/>
      <c r="E225" s="1"/>
      <c r="F225" s="304"/>
      <c r="G225" s="1"/>
      <c r="H225" s="313"/>
      <c r="I225" s="1"/>
      <c r="J225" s="265"/>
    </row>
    <row r="226" spans="1:10" ht="15.75" customHeight="1">
      <c r="A226" s="1"/>
      <c r="B226" s="301"/>
      <c r="C226" s="304"/>
      <c r="D226" s="301"/>
      <c r="E226" s="1"/>
      <c r="F226" s="304"/>
      <c r="G226" s="1"/>
      <c r="H226" s="313"/>
      <c r="I226" s="1"/>
      <c r="J226" s="265"/>
    </row>
    <row r="227" spans="1:10" ht="15.75" customHeight="1">
      <c r="A227" s="1"/>
      <c r="B227" s="301"/>
      <c r="C227" s="304"/>
      <c r="D227" s="301"/>
      <c r="E227" s="301"/>
      <c r="F227" s="304"/>
      <c r="G227" s="301"/>
      <c r="H227" s="313"/>
      <c r="I227" s="1"/>
      <c r="J227" s="265"/>
    </row>
    <row r="228" spans="1:10" ht="15.75" customHeight="1">
      <c r="A228" s="1"/>
      <c r="B228" s="301"/>
      <c r="C228" s="304"/>
      <c r="D228" s="301"/>
      <c r="E228" s="301"/>
      <c r="F228" s="304"/>
      <c r="G228" s="301"/>
      <c r="H228" s="313"/>
      <c r="I228" s="1"/>
      <c r="J228" s="265"/>
    </row>
    <row r="229" spans="1:10" ht="15.75" customHeight="1">
      <c r="A229" s="1"/>
      <c r="B229" s="301"/>
      <c r="C229" s="304"/>
      <c r="D229" s="301"/>
      <c r="E229" s="1"/>
      <c r="F229" s="304"/>
      <c r="G229" s="301"/>
      <c r="H229" s="313"/>
      <c r="I229" s="1"/>
      <c r="J229" s="265"/>
    </row>
    <row r="230" spans="1:10" ht="15.75" customHeight="1">
      <c r="A230" s="1"/>
      <c r="B230" s="301"/>
      <c r="C230" s="304"/>
      <c r="D230" s="301"/>
      <c r="E230" s="1"/>
      <c r="F230" s="304"/>
      <c r="G230" s="301"/>
      <c r="H230" s="313"/>
      <c r="I230" s="1"/>
      <c r="J230" s="265"/>
    </row>
    <row r="231" spans="1:10" ht="15.75" customHeight="1">
      <c r="A231" s="1"/>
      <c r="B231" s="301"/>
      <c r="C231" s="304"/>
      <c r="D231" s="301"/>
      <c r="E231" s="1"/>
      <c r="F231" s="304"/>
      <c r="G231" s="301"/>
      <c r="H231" s="313"/>
      <c r="I231" s="1"/>
      <c r="J231" s="265"/>
    </row>
    <row r="232" spans="1:10" ht="15.75" customHeight="1">
      <c r="A232" s="1"/>
      <c r="B232" s="301"/>
      <c r="C232" s="304"/>
      <c r="D232" s="301"/>
      <c r="E232" s="1"/>
      <c r="F232" s="304"/>
      <c r="G232" s="301"/>
      <c r="H232" s="313"/>
      <c r="I232" s="1"/>
      <c r="J232" s="265"/>
    </row>
    <row r="233" spans="1:10" ht="15.75" customHeight="1">
      <c r="A233" s="1"/>
      <c r="B233" s="301"/>
      <c r="C233" s="304"/>
      <c r="D233" s="301"/>
      <c r="E233" s="1"/>
      <c r="F233" s="304"/>
      <c r="G233" s="301"/>
      <c r="H233" s="313"/>
      <c r="I233" s="1"/>
      <c r="J233" s="265"/>
    </row>
    <row r="234" spans="1:10" ht="15.75" customHeight="1">
      <c r="A234" s="1"/>
      <c r="B234" s="301"/>
      <c r="C234" s="304"/>
      <c r="D234" s="301"/>
      <c r="E234" s="1"/>
      <c r="F234" s="304"/>
      <c r="G234" s="301"/>
      <c r="H234" s="313"/>
      <c r="I234" s="1"/>
      <c r="J234" s="265"/>
    </row>
    <row r="235" spans="1:10" ht="15.75" customHeight="1">
      <c r="A235" s="1"/>
      <c r="B235" s="301"/>
      <c r="C235" s="304"/>
      <c r="D235" s="301"/>
      <c r="E235" s="1"/>
      <c r="F235" s="304"/>
      <c r="G235" s="301"/>
      <c r="H235" s="313"/>
      <c r="I235" s="1"/>
      <c r="J235" s="265"/>
    </row>
    <row r="236" spans="1:10" ht="15.75" customHeight="1">
      <c r="A236" s="1"/>
      <c r="B236" s="301"/>
      <c r="C236" s="304"/>
      <c r="D236" s="301"/>
      <c r="E236" s="1"/>
      <c r="F236" s="304"/>
      <c r="G236" s="301"/>
      <c r="H236" s="313"/>
      <c r="I236" s="1"/>
      <c r="J236" s="265"/>
    </row>
    <row r="237" spans="1:10" ht="15.75" customHeight="1">
      <c r="A237" s="1"/>
      <c r="B237" s="301"/>
      <c r="C237" s="304"/>
      <c r="D237" s="301"/>
      <c r="E237" s="301"/>
      <c r="F237" s="304"/>
      <c r="G237" s="301"/>
      <c r="H237" s="313"/>
      <c r="I237" s="1"/>
      <c r="J237" s="265"/>
    </row>
    <row r="238" spans="1:10" ht="15.75" customHeight="1">
      <c r="A238" s="1"/>
      <c r="B238" s="301"/>
      <c r="C238" s="304"/>
      <c r="D238" s="301"/>
      <c r="E238" s="1"/>
      <c r="F238" s="304"/>
      <c r="G238" s="301"/>
      <c r="H238" s="313"/>
      <c r="I238" s="1"/>
      <c r="J238" s="265"/>
    </row>
    <row r="239" spans="1:10" ht="15.75" customHeight="1">
      <c r="A239" s="1"/>
      <c r="B239" s="301"/>
      <c r="C239" s="304"/>
      <c r="D239" s="301"/>
      <c r="E239" s="1"/>
      <c r="F239" s="304"/>
      <c r="G239" s="301"/>
      <c r="H239" s="313"/>
      <c r="I239" s="1"/>
      <c r="J239" s="265"/>
    </row>
    <row r="240" spans="1:10" ht="15.75" customHeight="1">
      <c r="A240" s="1"/>
      <c r="B240" s="301"/>
      <c r="C240" s="304"/>
      <c r="D240" s="301"/>
      <c r="E240" s="1"/>
      <c r="F240" s="304"/>
      <c r="G240" s="301"/>
      <c r="H240" s="313"/>
      <c r="I240" s="1"/>
      <c r="J240" s="265"/>
    </row>
    <row r="241" spans="1:10" ht="15.75" customHeight="1">
      <c r="A241" s="1"/>
      <c r="B241" s="301"/>
      <c r="C241" s="304"/>
      <c r="D241" s="301"/>
      <c r="E241" s="1"/>
      <c r="F241" s="304"/>
      <c r="G241" s="301"/>
      <c r="H241" s="313"/>
      <c r="I241" s="1"/>
      <c r="J241" s="265"/>
    </row>
    <row r="242" spans="1:10" ht="15.75" customHeight="1">
      <c r="A242" s="1"/>
      <c r="B242" s="301"/>
      <c r="C242" s="304"/>
      <c r="D242" s="301"/>
      <c r="E242" s="1"/>
      <c r="F242" s="304"/>
      <c r="G242" s="301"/>
      <c r="H242" s="313"/>
      <c r="I242" s="1"/>
      <c r="J242" s="265"/>
    </row>
    <row r="243" spans="1:10" ht="15.75" customHeight="1">
      <c r="A243" s="1"/>
      <c r="B243" s="301"/>
      <c r="C243" s="304"/>
      <c r="D243" s="301"/>
      <c r="E243" s="1"/>
      <c r="F243" s="304"/>
      <c r="G243" s="301"/>
      <c r="H243" s="313"/>
      <c r="I243" s="1"/>
      <c r="J243" s="265"/>
    </row>
    <row r="244" spans="1:10" ht="15.75" customHeight="1">
      <c r="A244" s="1"/>
      <c r="B244" s="301"/>
      <c r="C244" s="304"/>
      <c r="D244" s="301"/>
      <c r="E244" s="1"/>
      <c r="F244" s="304"/>
      <c r="G244" s="301"/>
      <c r="H244" s="313"/>
      <c r="I244" s="1"/>
      <c r="J244" s="265"/>
    </row>
    <row r="245" spans="1:10" ht="15.75" customHeight="1">
      <c r="A245" s="1"/>
      <c r="B245" s="301"/>
      <c r="C245" s="304"/>
      <c r="D245" s="301"/>
      <c r="E245" s="1"/>
      <c r="F245" s="304"/>
      <c r="G245" s="301"/>
      <c r="H245" s="313"/>
      <c r="I245" s="1"/>
      <c r="J245" s="265"/>
    </row>
    <row r="246" spans="1:10" ht="15.75" customHeight="1">
      <c r="A246" s="1"/>
      <c r="B246" s="301"/>
      <c r="C246" s="304"/>
      <c r="D246" s="301"/>
      <c r="E246" s="1"/>
      <c r="F246" s="304"/>
      <c r="G246" s="301"/>
      <c r="H246" s="313"/>
      <c r="I246" s="1"/>
      <c r="J246" s="265"/>
    </row>
    <row r="247" spans="1:10" ht="15.75" customHeight="1">
      <c r="A247" s="1"/>
      <c r="B247" s="301"/>
      <c r="C247" s="304"/>
      <c r="D247" s="301"/>
      <c r="E247" s="1"/>
      <c r="F247" s="304"/>
      <c r="G247" s="301"/>
      <c r="H247" s="313"/>
      <c r="I247" s="1"/>
      <c r="J247" s="265"/>
    </row>
    <row r="248" spans="1:10" ht="15.75" customHeight="1">
      <c r="A248" s="1"/>
      <c r="B248" s="301"/>
      <c r="C248" s="304"/>
      <c r="D248" s="301"/>
      <c r="E248" s="1"/>
      <c r="F248" s="304"/>
      <c r="G248" s="301"/>
      <c r="H248" s="313"/>
      <c r="I248" s="1"/>
      <c r="J248" s="265"/>
    </row>
    <row r="249" spans="1:10" ht="15.75" customHeight="1">
      <c r="A249" s="1"/>
      <c r="B249" s="301"/>
      <c r="C249" s="304"/>
      <c r="D249" s="301"/>
      <c r="E249" s="1"/>
      <c r="F249" s="304"/>
      <c r="G249" s="301"/>
      <c r="H249" s="313"/>
      <c r="I249" s="1"/>
      <c r="J249" s="265"/>
    </row>
    <row r="250" spans="1:10" ht="15.75" customHeight="1">
      <c r="A250" s="1"/>
      <c r="B250" s="301"/>
      <c r="C250" s="304"/>
      <c r="D250" s="301"/>
      <c r="E250" s="1"/>
      <c r="F250" s="304"/>
      <c r="G250" s="301"/>
      <c r="H250" s="313"/>
      <c r="I250" s="1"/>
      <c r="J250" s="265"/>
    </row>
    <row r="251" spans="1:10" ht="15.75" customHeight="1">
      <c r="A251" s="312"/>
      <c r="B251" s="301"/>
      <c r="C251" s="304"/>
      <c r="D251" s="301"/>
      <c r="E251" s="1"/>
      <c r="F251" s="304"/>
      <c r="G251" s="301"/>
      <c r="H251" s="313"/>
      <c r="I251" s="1"/>
      <c r="J251" s="265"/>
    </row>
    <row r="252" spans="1:10" ht="15.75" customHeight="1">
      <c r="A252" s="312"/>
      <c r="B252" s="301"/>
      <c r="C252" s="304"/>
      <c r="D252" s="301"/>
      <c r="E252" s="1"/>
      <c r="F252" s="304"/>
      <c r="G252" s="301"/>
      <c r="H252" s="313"/>
      <c r="I252" s="1"/>
      <c r="J252" s="265"/>
    </row>
    <row r="253" spans="1:10" ht="15.75" customHeight="1">
      <c r="A253" s="1"/>
      <c r="B253" s="301"/>
      <c r="C253" s="304"/>
      <c r="D253" s="301"/>
      <c r="E253" s="1"/>
      <c r="F253" s="304"/>
      <c r="G253" s="301"/>
      <c r="H253" s="313"/>
      <c r="I253" s="1"/>
      <c r="J253" s="265"/>
    </row>
    <row r="254" spans="1:10" ht="15.75" customHeight="1">
      <c r="A254" s="1"/>
      <c r="B254" s="301"/>
      <c r="C254" s="304"/>
      <c r="D254" s="301"/>
      <c r="E254" s="1"/>
      <c r="F254" s="304"/>
      <c r="G254" s="301"/>
      <c r="H254" s="313"/>
      <c r="I254" s="1"/>
      <c r="J254" s="265"/>
    </row>
    <row r="255" spans="1:10" ht="15.75" customHeight="1">
      <c r="A255" s="312"/>
      <c r="B255" s="301"/>
      <c r="C255" s="304"/>
      <c r="D255" s="301"/>
      <c r="E255" s="1"/>
      <c r="F255" s="304"/>
      <c r="G255" s="301"/>
      <c r="H255" s="313"/>
      <c r="I255" s="1"/>
      <c r="J255" s="265"/>
    </row>
    <row r="256" spans="1:10" ht="15.75" customHeight="1">
      <c r="A256" s="1"/>
      <c r="B256" s="301"/>
      <c r="C256" s="304"/>
      <c r="D256" s="301"/>
      <c r="E256" s="1"/>
      <c r="F256" s="304"/>
      <c r="G256" s="301"/>
      <c r="H256" s="313"/>
      <c r="I256" s="1"/>
      <c r="J256" s="265"/>
    </row>
    <row r="257" spans="1:10" ht="15.75" customHeight="1">
      <c r="A257" s="1"/>
      <c r="B257" s="301"/>
      <c r="C257" s="304"/>
      <c r="D257" s="301"/>
      <c r="E257" s="1"/>
      <c r="F257" s="304"/>
      <c r="G257" s="301"/>
      <c r="H257" s="313"/>
      <c r="I257" s="1"/>
      <c r="J257" s="265"/>
    </row>
    <row r="258" spans="1:10" ht="15.75" customHeight="1">
      <c r="A258" s="1"/>
      <c r="B258" s="301"/>
      <c r="C258" s="304"/>
      <c r="D258" s="301"/>
      <c r="E258" s="1"/>
      <c r="F258" s="304"/>
      <c r="G258" s="301"/>
      <c r="H258" s="313"/>
      <c r="I258" s="1"/>
      <c r="J258" s="265"/>
    </row>
    <row r="259" spans="1:10" ht="15.75" customHeight="1">
      <c r="A259" s="1"/>
      <c r="B259" s="301"/>
      <c r="C259" s="304"/>
      <c r="D259" s="301"/>
      <c r="E259" s="1"/>
      <c r="F259" s="314"/>
      <c r="G259" s="1"/>
      <c r="H259" s="313"/>
      <c r="I259" s="1"/>
      <c r="J259" s="265"/>
    </row>
    <row r="260" spans="1:10" ht="15.75" customHeight="1">
      <c r="A260" s="303"/>
      <c r="B260" s="303"/>
      <c r="C260" s="303"/>
      <c r="D260" s="303"/>
      <c r="E260" s="303"/>
      <c r="F260" s="303"/>
      <c r="G260" s="303"/>
      <c r="H260" s="303"/>
      <c r="I260" s="303"/>
      <c r="J260" s="265"/>
    </row>
    <row r="261" spans="1:10" ht="15.75" customHeight="1">
      <c r="A261" s="303"/>
      <c r="B261" s="303"/>
      <c r="C261" s="303"/>
      <c r="D261" s="303"/>
      <c r="E261" s="303"/>
      <c r="F261" s="303"/>
      <c r="G261" s="303"/>
      <c r="H261" s="303"/>
      <c r="I261" s="303"/>
      <c r="J261" s="265"/>
    </row>
    <row r="262" spans="1:10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265"/>
    </row>
    <row r="263" spans="1:10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265"/>
    </row>
    <row r="264" spans="1:10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265"/>
    </row>
    <row r="265" spans="1:10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265"/>
    </row>
    <row r="266" spans="1:10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265"/>
    </row>
    <row r="267" spans="1:10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265"/>
    </row>
    <row r="268" spans="1:10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265"/>
    </row>
    <row r="269" spans="1:1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265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5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5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5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5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5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5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5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5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5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5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5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5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5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5"/>
    </row>
    <row r="284" spans="1:10" ht="15.75" customHeight="1"/>
    <row r="285" spans="1:10" ht="15.75" customHeight="1"/>
    <row r="286" spans="1:10" ht="15.75" customHeight="1"/>
    <row r="287" spans="1:10" ht="15.75" customHeight="1"/>
    <row r="288" spans="1:10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7">
    <mergeCell ref="A173:A174"/>
    <mergeCell ref="B173:B174"/>
    <mergeCell ref="E173:E174"/>
    <mergeCell ref="E177:E178"/>
    <mergeCell ref="I216:I218"/>
    <mergeCell ref="C173:C174"/>
    <mergeCell ref="D173:D174"/>
    <mergeCell ref="A176:D176"/>
    <mergeCell ref="A177:A178"/>
    <mergeCell ref="B177:B178"/>
    <mergeCell ref="C177:C178"/>
    <mergeCell ref="D177:D178"/>
    <mergeCell ref="A2:K2"/>
    <mergeCell ref="A36:G36"/>
    <mergeCell ref="A41:G41"/>
    <mergeCell ref="F72:H72"/>
    <mergeCell ref="A122:H122"/>
  </mergeCells>
  <pageMargins left="0.7" right="0.7" top="0.75" bottom="0.75" header="0" footer="0"/>
  <pageSetup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Y1002"/>
  <sheetViews>
    <sheetView workbookViewId="0"/>
  </sheetViews>
  <sheetFormatPr defaultColWidth="14.42578125" defaultRowHeight="15" customHeight="1"/>
  <cols>
    <col min="1" max="1" width="50.28515625" customWidth="1"/>
    <col min="2" max="2" width="16.8554687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8.140625" customWidth="1"/>
    <col min="12" max="12" width="13.28515625" customWidth="1"/>
    <col min="13" max="26" width="8.85546875" customWidth="1"/>
  </cols>
  <sheetData>
    <row r="2" spans="1:12" ht="24">
      <c r="A2" s="521" t="s">
        <v>0</v>
      </c>
      <c r="B2" s="522"/>
      <c r="C2" s="522"/>
      <c r="D2" s="522"/>
      <c r="E2" s="522"/>
      <c r="F2" s="522"/>
      <c r="G2" s="522"/>
      <c r="H2" s="522"/>
      <c r="I2" s="522"/>
      <c r="J2" s="522"/>
      <c r="K2" s="522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1811</v>
      </c>
      <c r="B4" s="19" t="s">
        <v>14</v>
      </c>
      <c r="C4" s="11">
        <v>1</v>
      </c>
      <c r="D4" s="12">
        <v>0</v>
      </c>
      <c r="E4" s="13"/>
      <c r="F4" s="14"/>
      <c r="G4" s="12">
        <f t="shared" ref="G4:G33" si="0">D4+E4-F4</f>
        <v>0</v>
      </c>
      <c r="H4" s="14">
        <v>1</v>
      </c>
      <c r="I4" s="15">
        <f t="shared" ref="I4:I33" si="1">C4*G4*H4</f>
        <v>0</v>
      </c>
      <c r="J4" s="16">
        <v>0</v>
      </c>
      <c r="K4" s="17">
        <v>190</v>
      </c>
      <c r="L4" s="17">
        <f t="shared" ref="L4:L33" si="2">J4*K4</f>
        <v>0</v>
      </c>
    </row>
    <row r="5" spans="1:12">
      <c r="A5" s="9" t="s">
        <v>1812</v>
      </c>
      <c r="B5" s="19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1813</v>
      </c>
      <c r="B6" s="19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1814</v>
      </c>
      <c r="B7" s="19" t="s">
        <v>16</v>
      </c>
      <c r="C7" s="11">
        <v>1</v>
      </c>
      <c r="D7" s="12">
        <v>0</v>
      </c>
      <c r="E7" s="13"/>
      <c r="F7" s="14"/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1815</v>
      </c>
      <c r="B8" s="19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1816</v>
      </c>
      <c r="B9" s="19" t="s">
        <v>16</v>
      </c>
      <c r="C9" s="11">
        <v>0.5</v>
      </c>
      <c r="D9" s="12">
        <v>640</v>
      </c>
      <c r="E9" s="13">
        <v>560</v>
      </c>
      <c r="F9" s="14">
        <v>1200</v>
      </c>
      <c r="G9" s="12">
        <f t="shared" si="0"/>
        <v>0</v>
      </c>
      <c r="H9" s="14">
        <v>12</v>
      </c>
      <c r="I9" s="15">
        <f t="shared" si="1"/>
        <v>0</v>
      </c>
      <c r="J9" s="16">
        <f t="shared" si="3"/>
        <v>0</v>
      </c>
      <c r="K9" s="17">
        <v>87.5</v>
      </c>
      <c r="L9" s="17">
        <f t="shared" si="2"/>
        <v>0</v>
      </c>
    </row>
    <row r="10" spans="1:12">
      <c r="A10" s="9" t="s">
        <v>1817</v>
      </c>
      <c r="B10" s="19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1818</v>
      </c>
      <c r="B11" s="19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1819</v>
      </c>
      <c r="B12" s="19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1820</v>
      </c>
      <c r="B13" s="19" t="s">
        <v>16</v>
      </c>
      <c r="C13" s="11">
        <v>1</v>
      </c>
      <c r="D13" s="12">
        <v>0</v>
      </c>
      <c r="E13" s="13"/>
      <c r="F13" s="14"/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1821</v>
      </c>
      <c r="B14" s="19" t="s">
        <v>26</v>
      </c>
      <c r="C14" s="11">
        <v>0.2</v>
      </c>
      <c r="D14" s="12">
        <v>160</v>
      </c>
      <c r="E14" s="13"/>
      <c r="F14" s="14"/>
      <c r="G14" s="12">
        <f t="shared" si="0"/>
        <v>160</v>
      </c>
      <c r="H14" s="14">
        <v>18</v>
      </c>
      <c r="I14" s="15">
        <f t="shared" si="1"/>
        <v>576</v>
      </c>
      <c r="J14" s="16">
        <f t="shared" si="4"/>
        <v>2880</v>
      </c>
      <c r="K14" s="17">
        <v>68</v>
      </c>
      <c r="L14" s="17">
        <f t="shared" si="2"/>
        <v>195840</v>
      </c>
    </row>
    <row r="15" spans="1:12">
      <c r="A15" s="9" t="s">
        <v>1822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90">
        <v>0</v>
      </c>
      <c r="L15" s="17">
        <f t="shared" si="2"/>
        <v>0</v>
      </c>
    </row>
    <row r="16" spans="1:12" ht="17.25" customHeight="1">
      <c r="A16" s="21" t="s">
        <v>1823</v>
      </c>
      <c r="B16" s="19" t="s">
        <v>26</v>
      </c>
      <c r="C16" s="11">
        <v>0.2</v>
      </c>
      <c r="D16" s="12">
        <v>75</v>
      </c>
      <c r="E16" s="22"/>
      <c r="F16" s="14"/>
      <c r="G16" s="12">
        <f t="shared" si="0"/>
        <v>75</v>
      </c>
      <c r="H16" s="14">
        <v>18</v>
      </c>
      <c r="I16" s="15">
        <f t="shared" si="1"/>
        <v>270</v>
      </c>
      <c r="J16" s="16">
        <f t="shared" ref="J16:J19" si="5">H16*G16</f>
        <v>1350</v>
      </c>
      <c r="K16" s="17">
        <v>70</v>
      </c>
      <c r="L16" s="17">
        <f t="shared" si="2"/>
        <v>94500</v>
      </c>
    </row>
    <row r="17" spans="1:12">
      <c r="A17" s="21" t="s">
        <v>1824</v>
      </c>
      <c r="B17" s="19" t="s">
        <v>26</v>
      </c>
      <c r="C17" s="11">
        <v>0.2</v>
      </c>
      <c r="D17" s="12">
        <v>320</v>
      </c>
      <c r="E17" s="22"/>
      <c r="F17" s="14"/>
      <c r="G17" s="12">
        <f t="shared" si="0"/>
        <v>320</v>
      </c>
      <c r="H17" s="14">
        <v>18</v>
      </c>
      <c r="I17" s="15">
        <f t="shared" si="1"/>
        <v>1152</v>
      </c>
      <c r="J17" s="16">
        <f t="shared" si="5"/>
        <v>5760</v>
      </c>
      <c r="K17" s="17">
        <v>94.1</v>
      </c>
      <c r="L17" s="17">
        <f t="shared" si="2"/>
        <v>542016</v>
      </c>
    </row>
    <row r="18" spans="1:12">
      <c r="A18" s="9" t="s">
        <v>1825</v>
      </c>
      <c r="B18" s="19" t="s">
        <v>26</v>
      </c>
      <c r="C18" s="11">
        <v>0.2</v>
      </c>
      <c r="D18" s="23">
        <v>54</v>
      </c>
      <c r="E18" s="13"/>
      <c r="F18" s="14"/>
      <c r="G18" s="12">
        <f t="shared" si="0"/>
        <v>54</v>
      </c>
      <c r="H18" s="14">
        <v>18</v>
      </c>
      <c r="I18" s="15">
        <f t="shared" si="1"/>
        <v>194.4</v>
      </c>
      <c r="J18" s="16">
        <f t="shared" si="5"/>
        <v>972</v>
      </c>
      <c r="K18" s="17">
        <v>70</v>
      </c>
      <c r="L18" s="17">
        <f t="shared" si="2"/>
        <v>68040</v>
      </c>
    </row>
    <row r="19" spans="1:12">
      <c r="A19" s="9" t="s">
        <v>31</v>
      </c>
      <c r="B19" s="10"/>
      <c r="C19" s="11">
        <v>1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1826</v>
      </c>
      <c r="B20" s="19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3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1827</v>
      </c>
      <c r="B21" s="19" t="s">
        <v>34</v>
      </c>
      <c r="C21" s="11">
        <v>0.11</v>
      </c>
      <c r="D21" s="12">
        <v>49</v>
      </c>
      <c r="E21" s="13"/>
      <c r="F21" s="14"/>
      <c r="G21" s="12">
        <f t="shared" si="0"/>
        <v>49</v>
      </c>
      <c r="H21" s="14">
        <v>10</v>
      </c>
      <c r="I21" s="15">
        <f t="shared" si="1"/>
        <v>53.9</v>
      </c>
      <c r="J21" s="16">
        <f t="shared" si="6"/>
        <v>490</v>
      </c>
      <c r="K21" s="17">
        <v>39</v>
      </c>
      <c r="L21" s="17">
        <f t="shared" si="2"/>
        <v>19110</v>
      </c>
    </row>
    <row r="22" spans="1:12" ht="15.75" customHeight="1">
      <c r="A22" s="9" t="s">
        <v>1828</v>
      </c>
      <c r="B22" s="19" t="s">
        <v>34</v>
      </c>
      <c r="C22" s="11">
        <v>0.11</v>
      </c>
      <c r="D22" s="12">
        <v>45</v>
      </c>
      <c r="E22" s="13"/>
      <c r="F22" s="14"/>
      <c r="G22" s="12">
        <f t="shared" si="0"/>
        <v>45</v>
      </c>
      <c r="H22" s="14">
        <v>10</v>
      </c>
      <c r="I22" s="15">
        <f t="shared" si="1"/>
        <v>49.5</v>
      </c>
      <c r="J22" s="16">
        <f t="shared" si="6"/>
        <v>450</v>
      </c>
      <c r="K22" s="17">
        <v>39</v>
      </c>
      <c r="L22" s="17">
        <f t="shared" si="2"/>
        <v>17550</v>
      </c>
    </row>
    <row r="23" spans="1:12" ht="15.75" customHeight="1">
      <c r="A23" s="9" t="s">
        <v>1829</v>
      </c>
      <c r="B23" s="19" t="s">
        <v>34</v>
      </c>
      <c r="C23" s="11">
        <v>0.11</v>
      </c>
      <c r="D23" s="12">
        <v>38</v>
      </c>
      <c r="E23" s="13"/>
      <c r="F23" s="14"/>
      <c r="G23" s="12">
        <f t="shared" si="0"/>
        <v>38</v>
      </c>
      <c r="H23" s="14">
        <v>10</v>
      </c>
      <c r="I23" s="15">
        <f t="shared" si="1"/>
        <v>41.8</v>
      </c>
      <c r="J23" s="16">
        <f t="shared" si="6"/>
        <v>380</v>
      </c>
      <c r="K23" s="17">
        <v>39</v>
      </c>
      <c r="L23" s="17">
        <f t="shared" si="2"/>
        <v>14820</v>
      </c>
    </row>
    <row r="24" spans="1:12" ht="15.75" customHeight="1">
      <c r="A24" s="9" t="s">
        <v>1830</v>
      </c>
      <c r="B24" s="19" t="s">
        <v>34</v>
      </c>
      <c r="C24" s="11">
        <v>0.11</v>
      </c>
      <c r="D24" s="12">
        <v>24</v>
      </c>
      <c r="E24" s="13"/>
      <c r="F24" s="14"/>
      <c r="G24" s="12">
        <f t="shared" si="0"/>
        <v>24</v>
      </c>
      <c r="H24" s="14">
        <v>10</v>
      </c>
      <c r="I24" s="15">
        <f t="shared" si="1"/>
        <v>26.400000000000002</v>
      </c>
      <c r="J24" s="16">
        <f t="shared" si="6"/>
        <v>240</v>
      </c>
      <c r="K24" s="17">
        <v>39</v>
      </c>
      <c r="L24" s="17">
        <f t="shared" si="2"/>
        <v>9360</v>
      </c>
    </row>
    <row r="25" spans="1:12" ht="15.75" customHeight="1">
      <c r="A25" s="146" t="s">
        <v>1831</v>
      </c>
      <c r="B25" s="19" t="s">
        <v>34</v>
      </c>
      <c r="C25" s="11">
        <v>0.1</v>
      </c>
      <c r="D25" s="12">
        <v>0</v>
      </c>
      <c r="E25" s="14"/>
      <c r="F25" s="14"/>
      <c r="G25" s="12">
        <f t="shared" si="0"/>
        <v>0</v>
      </c>
      <c r="H25" s="14">
        <v>12</v>
      </c>
      <c r="I25" s="15">
        <f t="shared" si="1"/>
        <v>0</v>
      </c>
      <c r="J25" s="16">
        <f t="shared" si="6"/>
        <v>0</v>
      </c>
      <c r="K25" s="17">
        <v>32.5</v>
      </c>
      <c r="L25" s="17">
        <f t="shared" si="2"/>
        <v>0</v>
      </c>
    </row>
    <row r="26" spans="1:12" ht="15.75" customHeight="1">
      <c r="A26" s="146" t="s">
        <v>1832</v>
      </c>
      <c r="B26" s="19" t="s">
        <v>34</v>
      </c>
      <c r="C26" s="11">
        <v>0.1</v>
      </c>
      <c r="D26" s="12">
        <v>0</v>
      </c>
      <c r="E26" s="14"/>
      <c r="F26" s="14"/>
      <c r="G26" s="12">
        <f t="shared" si="0"/>
        <v>0</v>
      </c>
      <c r="H26" s="14">
        <v>12</v>
      </c>
      <c r="I26" s="15">
        <f t="shared" si="1"/>
        <v>0</v>
      </c>
      <c r="J26" s="16">
        <f t="shared" si="6"/>
        <v>0</v>
      </c>
      <c r="K26" s="17">
        <v>32.5</v>
      </c>
      <c r="L26" s="17">
        <f t="shared" si="2"/>
        <v>0</v>
      </c>
    </row>
    <row r="27" spans="1:12" ht="15.75" customHeight="1">
      <c r="A27" s="146" t="s">
        <v>1833</v>
      </c>
      <c r="B27" s="19" t="s">
        <v>34</v>
      </c>
      <c r="C27" s="11">
        <v>0.1</v>
      </c>
      <c r="D27" s="12">
        <v>0</v>
      </c>
      <c r="E27" s="14"/>
      <c r="F27" s="14"/>
      <c r="G27" s="12">
        <f t="shared" si="0"/>
        <v>0</v>
      </c>
      <c r="H27" s="14">
        <v>12</v>
      </c>
      <c r="I27" s="15">
        <f t="shared" si="1"/>
        <v>0</v>
      </c>
      <c r="J27" s="16">
        <f t="shared" si="6"/>
        <v>0</v>
      </c>
      <c r="K27" s="17">
        <v>32.5</v>
      </c>
      <c r="L27" s="17">
        <f t="shared" si="2"/>
        <v>0</v>
      </c>
    </row>
    <row r="28" spans="1:12" ht="15.75" customHeight="1">
      <c r="A28" s="146" t="s">
        <v>1834</v>
      </c>
      <c r="B28" s="19" t="s">
        <v>34</v>
      </c>
      <c r="C28" s="11">
        <v>0.1</v>
      </c>
      <c r="D28" s="12">
        <v>288</v>
      </c>
      <c r="E28" s="14"/>
      <c r="F28" s="14"/>
      <c r="G28" s="12">
        <f t="shared" si="0"/>
        <v>288</v>
      </c>
      <c r="H28" s="14">
        <v>12</v>
      </c>
      <c r="I28" s="15">
        <f t="shared" si="1"/>
        <v>345.6</v>
      </c>
      <c r="J28" s="16">
        <f t="shared" si="6"/>
        <v>3456</v>
      </c>
      <c r="K28" s="17">
        <v>32.5</v>
      </c>
      <c r="L28" s="17">
        <f t="shared" si="2"/>
        <v>112320</v>
      </c>
    </row>
    <row r="29" spans="1:12" ht="15.75" customHeight="1">
      <c r="A29" s="146" t="s">
        <v>1835</v>
      </c>
      <c r="B29" s="19" t="s">
        <v>34</v>
      </c>
      <c r="C29" s="11">
        <v>0.1</v>
      </c>
      <c r="D29" s="12">
        <v>288</v>
      </c>
      <c r="E29" s="14"/>
      <c r="F29" s="14"/>
      <c r="G29" s="12">
        <f t="shared" si="0"/>
        <v>288</v>
      </c>
      <c r="H29" s="14">
        <v>12</v>
      </c>
      <c r="I29" s="15">
        <f t="shared" si="1"/>
        <v>345.6</v>
      </c>
      <c r="J29" s="16">
        <f t="shared" si="6"/>
        <v>3456</v>
      </c>
      <c r="K29" s="17">
        <v>34</v>
      </c>
      <c r="L29" s="17">
        <f t="shared" si="2"/>
        <v>117504</v>
      </c>
    </row>
    <row r="30" spans="1:12" ht="15.75" customHeight="1">
      <c r="A30" s="146" t="s">
        <v>1836</v>
      </c>
      <c r="B30" s="19" t="s">
        <v>34</v>
      </c>
      <c r="C30" s="11">
        <v>0.1</v>
      </c>
      <c r="D30" s="12">
        <v>0</v>
      </c>
      <c r="E30" s="14"/>
      <c r="F30" s="14"/>
      <c r="G30" s="12">
        <f t="shared" si="0"/>
        <v>0</v>
      </c>
      <c r="H30" s="14">
        <v>12</v>
      </c>
      <c r="I30" s="15">
        <f t="shared" si="1"/>
        <v>0</v>
      </c>
      <c r="J30" s="16">
        <f t="shared" si="6"/>
        <v>0</v>
      </c>
      <c r="K30" s="17">
        <v>34</v>
      </c>
      <c r="L30" s="17">
        <f t="shared" si="2"/>
        <v>0</v>
      </c>
    </row>
    <row r="31" spans="1:12" ht="15.75" customHeight="1">
      <c r="A31" s="146" t="s">
        <v>1837</v>
      </c>
      <c r="B31" s="19" t="s">
        <v>34</v>
      </c>
      <c r="C31" s="11">
        <v>0.1</v>
      </c>
      <c r="D31" s="12">
        <v>0</v>
      </c>
      <c r="E31" s="14"/>
      <c r="F31" s="14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6" t="s">
        <v>1838</v>
      </c>
      <c r="B32" s="19" t="s">
        <v>34</v>
      </c>
      <c r="C32" s="11">
        <v>0.1</v>
      </c>
      <c r="D32" s="12">
        <v>0</v>
      </c>
      <c r="E32" s="14"/>
      <c r="F32" s="14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146" t="s">
        <v>647</v>
      </c>
      <c r="B33" s="19" t="s">
        <v>26</v>
      </c>
      <c r="C33" s="11">
        <v>0.2</v>
      </c>
      <c r="D33" s="12">
        <v>80</v>
      </c>
      <c r="E33" s="14"/>
      <c r="F33" s="14"/>
      <c r="G33" s="12">
        <f t="shared" si="0"/>
        <v>80</v>
      </c>
      <c r="H33" s="14">
        <v>18</v>
      </c>
      <c r="I33" s="15">
        <f t="shared" si="1"/>
        <v>288</v>
      </c>
      <c r="J33" s="16">
        <f t="shared" si="6"/>
        <v>1440</v>
      </c>
      <c r="K33" s="17">
        <v>94.1</v>
      </c>
      <c r="L33" s="17">
        <f t="shared" si="2"/>
        <v>135504</v>
      </c>
    </row>
    <row r="34" spans="1:12" ht="15.75" customHeight="1">
      <c r="A34" s="25"/>
      <c r="B34" s="258"/>
      <c r="C34" s="26">
        <f t="shared" ref="C34:G34" si="7">SUM(C4:C33)</f>
        <v>13.439999999999991</v>
      </c>
      <c r="D34" s="27">
        <f t="shared" si="7"/>
        <v>2061</v>
      </c>
      <c r="E34" s="27">
        <f t="shared" si="7"/>
        <v>560</v>
      </c>
      <c r="F34" s="27">
        <f t="shared" si="7"/>
        <v>1200</v>
      </c>
      <c r="G34" s="27">
        <f t="shared" si="7"/>
        <v>1421</v>
      </c>
      <c r="H34" s="28"/>
      <c r="I34" s="29">
        <f t="shared" ref="I34:J34" si="8">SUM(I4:I33)</f>
        <v>3343.2000000000003</v>
      </c>
      <c r="J34" s="30">
        <f t="shared" si="8"/>
        <v>20874</v>
      </c>
      <c r="K34" s="31"/>
      <c r="L34" s="32">
        <f>SUM(L4:L33)</f>
        <v>1326564</v>
      </c>
    </row>
    <row r="35" spans="1:12" ht="15.75" customHeight="1"/>
    <row r="36" spans="1:12" ht="15.75" customHeight="1">
      <c r="A36" s="523" t="s">
        <v>39</v>
      </c>
      <c r="B36" s="524"/>
      <c r="C36" s="524"/>
      <c r="D36" s="524"/>
      <c r="E36" s="524"/>
      <c r="F36" s="524"/>
      <c r="G36" s="525"/>
    </row>
    <row r="37" spans="1:12" ht="15.75" customHeight="1">
      <c r="A37" s="33" t="s">
        <v>40</v>
      </c>
      <c r="B37" s="34" t="s">
        <v>1</v>
      </c>
      <c r="C37" s="5" t="s">
        <v>41</v>
      </c>
      <c r="D37" s="35" t="s">
        <v>42</v>
      </c>
      <c r="E37" s="36" t="s">
        <v>43</v>
      </c>
      <c r="F37" s="5" t="s">
        <v>44</v>
      </c>
      <c r="G37" s="37" t="s">
        <v>45</v>
      </c>
    </row>
    <row r="38" spans="1:12" ht="15.75" customHeight="1">
      <c r="A38" s="38" t="s">
        <v>46</v>
      </c>
      <c r="B38" s="39" t="s">
        <v>47</v>
      </c>
      <c r="C38" s="15">
        <v>0</v>
      </c>
      <c r="D38" s="15">
        <v>0</v>
      </c>
      <c r="E38" s="15">
        <v>0</v>
      </c>
      <c r="F38" s="15">
        <f t="shared" ref="F38:F39" si="9">C38+D38-E38</f>
        <v>0</v>
      </c>
      <c r="G38" s="40">
        <f>C38</f>
        <v>0</v>
      </c>
    </row>
    <row r="39" spans="1:12" ht="15.75" customHeight="1">
      <c r="A39" s="33" t="s">
        <v>48</v>
      </c>
      <c r="B39" s="41" t="s">
        <v>49</v>
      </c>
      <c r="C39" s="15">
        <v>7000</v>
      </c>
      <c r="D39" s="15"/>
      <c r="E39" s="15"/>
      <c r="F39" s="15">
        <f t="shared" si="9"/>
        <v>7000</v>
      </c>
      <c r="G39" s="40">
        <v>0</v>
      </c>
    </row>
    <row r="40" spans="1:12" ht="15.75" customHeight="1">
      <c r="A40" s="327"/>
      <c r="B40" s="327"/>
      <c r="C40" s="327"/>
      <c r="D40" s="327"/>
      <c r="E40" s="327"/>
      <c r="F40" s="327"/>
      <c r="G40" s="327"/>
    </row>
    <row r="41" spans="1:12" ht="15.75" customHeight="1">
      <c r="A41" s="526" t="s">
        <v>50</v>
      </c>
      <c r="B41" s="527"/>
      <c r="C41" s="527"/>
      <c r="D41" s="527"/>
      <c r="E41" s="527"/>
      <c r="F41" s="527"/>
      <c r="G41" s="528"/>
    </row>
    <row r="42" spans="1:12" ht="15.75" customHeight="1">
      <c r="A42" s="259"/>
      <c r="B42" s="44" t="s">
        <v>51</v>
      </c>
      <c r="C42" s="45" t="s">
        <v>52</v>
      </c>
      <c r="D42" s="46" t="s">
        <v>53</v>
      </c>
      <c r="E42" s="46" t="s">
        <v>54</v>
      </c>
      <c r="F42" s="47" t="s">
        <v>11</v>
      </c>
      <c r="G42" s="48" t="s">
        <v>55</v>
      </c>
    </row>
    <row r="43" spans="1:12" ht="15.75" customHeight="1">
      <c r="A43" s="49" t="s">
        <v>56</v>
      </c>
      <c r="B43" s="53">
        <v>0</v>
      </c>
      <c r="C43" s="51"/>
      <c r="D43" s="52"/>
      <c r="E43" s="53">
        <v>0</v>
      </c>
      <c r="F43" s="54">
        <v>196</v>
      </c>
      <c r="G43" s="55">
        <f t="shared" ref="G43:G69" si="10">E43*F43</f>
        <v>0</v>
      </c>
    </row>
    <row r="44" spans="1:12" ht="15.75" customHeight="1">
      <c r="A44" s="49" t="s">
        <v>1839</v>
      </c>
      <c r="B44" s="53">
        <v>150</v>
      </c>
      <c r="C44" s="51"/>
      <c r="D44" s="52"/>
      <c r="E44" s="53">
        <f t="shared" ref="E44:E69" si="11">B44+C44-D44</f>
        <v>150</v>
      </c>
      <c r="F44" s="54">
        <v>196</v>
      </c>
      <c r="G44" s="55">
        <f t="shared" si="10"/>
        <v>29400</v>
      </c>
    </row>
    <row r="45" spans="1:12" ht="15.75" customHeight="1">
      <c r="A45" s="49" t="s">
        <v>1840</v>
      </c>
      <c r="B45" s="53">
        <v>115</v>
      </c>
      <c r="C45" s="51"/>
      <c r="D45" s="52"/>
      <c r="E45" s="53">
        <f t="shared" si="11"/>
        <v>115</v>
      </c>
      <c r="F45" s="54">
        <v>196</v>
      </c>
      <c r="G45" s="55">
        <f t="shared" si="10"/>
        <v>22540</v>
      </c>
    </row>
    <row r="46" spans="1:12" ht="15.75" customHeight="1">
      <c r="A46" s="49" t="s">
        <v>1841</v>
      </c>
      <c r="B46" s="53">
        <v>0</v>
      </c>
      <c r="C46" s="51"/>
      <c r="D46" s="52"/>
      <c r="E46" s="53">
        <f t="shared" si="11"/>
        <v>0</v>
      </c>
      <c r="F46" s="54">
        <v>196</v>
      </c>
      <c r="G46" s="55">
        <f t="shared" si="10"/>
        <v>0</v>
      </c>
    </row>
    <row r="47" spans="1:12" ht="15.75" customHeight="1">
      <c r="A47" s="49" t="s">
        <v>1842</v>
      </c>
      <c r="B47" s="53">
        <v>103.6</v>
      </c>
      <c r="C47" s="51"/>
      <c r="D47" s="52"/>
      <c r="E47" s="53">
        <f t="shared" si="11"/>
        <v>103.6</v>
      </c>
      <c r="F47" s="54">
        <v>196</v>
      </c>
      <c r="G47" s="55">
        <f t="shared" si="10"/>
        <v>20305.599999999999</v>
      </c>
    </row>
    <row r="48" spans="1:12" ht="15.75" customHeight="1">
      <c r="A48" s="49" t="s">
        <v>1843</v>
      </c>
      <c r="B48" s="53">
        <v>0</v>
      </c>
      <c r="C48" s="51"/>
      <c r="D48" s="52"/>
      <c r="E48" s="53">
        <f t="shared" si="11"/>
        <v>0</v>
      </c>
      <c r="F48" s="54">
        <v>196</v>
      </c>
      <c r="G48" s="55">
        <f t="shared" si="10"/>
        <v>0</v>
      </c>
    </row>
    <row r="49" spans="1:7" ht="15.75" customHeight="1">
      <c r="A49" s="86" t="s">
        <v>1844</v>
      </c>
      <c r="B49" s="90">
        <v>34</v>
      </c>
      <c r="C49" s="88">
        <v>380</v>
      </c>
      <c r="D49" s="89">
        <v>180</v>
      </c>
      <c r="E49" s="90">
        <f t="shared" si="11"/>
        <v>234</v>
      </c>
      <c r="F49" s="91">
        <v>140</v>
      </c>
      <c r="G49" s="92">
        <f t="shared" si="10"/>
        <v>32760</v>
      </c>
    </row>
    <row r="50" spans="1:7" ht="15.75" customHeight="1">
      <c r="A50" s="86" t="s">
        <v>1845</v>
      </c>
      <c r="B50" s="90">
        <v>314.39999999999998</v>
      </c>
      <c r="C50" s="88"/>
      <c r="D50" s="89"/>
      <c r="E50" s="90">
        <f t="shared" si="11"/>
        <v>314.39999999999998</v>
      </c>
      <c r="F50" s="91">
        <v>140</v>
      </c>
      <c r="G50" s="92">
        <f t="shared" si="10"/>
        <v>44016</v>
      </c>
    </row>
    <row r="51" spans="1:7" ht="15.75" customHeight="1">
      <c r="A51" s="86" t="s">
        <v>1846</v>
      </c>
      <c r="B51" s="90">
        <v>25.9</v>
      </c>
      <c r="C51" s="88"/>
      <c r="D51" s="89"/>
      <c r="E51" s="90">
        <f t="shared" si="11"/>
        <v>25.9</v>
      </c>
      <c r="F51" s="91">
        <v>140</v>
      </c>
      <c r="G51" s="92">
        <f t="shared" si="10"/>
        <v>3626</v>
      </c>
    </row>
    <row r="52" spans="1:7" ht="15.75" customHeight="1">
      <c r="A52" s="100" t="s">
        <v>1847</v>
      </c>
      <c r="B52" s="104">
        <v>428.90000000000009</v>
      </c>
      <c r="C52" s="102">
        <v>1020</v>
      </c>
      <c r="D52" s="103">
        <v>240</v>
      </c>
      <c r="E52" s="104">
        <f t="shared" si="11"/>
        <v>1208.9000000000001</v>
      </c>
      <c r="F52" s="105">
        <v>140</v>
      </c>
      <c r="G52" s="106">
        <f t="shared" si="10"/>
        <v>169246</v>
      </c>
    </row>
    <row r="53" spans="1:7" ht="36" customHeight="1">
      <c r="A53" s="71" t="s">
        <v>1848</v>
      </c>
      <c r="B53" s="75">
        <v>0</v>
      </c>
      <c r="C53" s="73"/>
      <c r="D53" s="74"/>
      <c r="E53" s="75">
        <f t="shared" si="11"/>
        <v>0</v>
      </c>
      <c r="F53" s="76">
        <v>140</v>
      </c>
      <c r="G53" s="77">
        <f t="shared" si="10"/>
        <v>0</v>
      </c>
    </row>
    <row r="54" spans="1:7" ht="30.75" customHeight="1">
      <c r="A54" s="78" t="s">
        <v>1849</v>
      </c>
      <c r="B54" s="75">
        <v>291.5</v>
      </c>
      <c r="C54" s="73"/>
      <c r="D54" s="74">
        <v>291.5</v>
      </c>
      <c r="E54" s="75">
        <f t="shared" si="11"/>
        <v>0</v>
      </c>
      <c r="F54" s="76">
        <v>140</v>
      </c>
      <c r="G54" s="77">
        <f t="shared" si="10"/>
        <v>0</v>
      </c>
    </row>
    <row r="55" spans="1:7" ht="30.75" customHeight="1">
      <c r="A55" s="79" t="s">
        <v>1850</v>
      </c>
      <c r="B55" s="83">
        <v>242.50000000000023</v>
      </c>
      <c r="C55" s="81">
        <v>204</v>
      </c>
      <c r="D55" s="82">
        <v>160</v>
      </c>
      <c r="E55" s="83">
        <f t="shared" si="11"/>
        <v>286.50000000000023</v>
      </c>
      <c r="F55" s="84">
        <v>140</v>
      </c>
      <c r="G55" s="85">
        <f t="shared" si="10"/>
        <v>40110.000000000029</v>
      </c>
    </row>
    <row r="56" spans="1:7" ht="15.75" customHeight="1">
      <c r="A56" s="63" t="s">
        <v>1851</v>
      </c>
      <c r="B56" s="315">
        <v>675.4000000000002</v>
      </c>
      <c r="C56" s="65"/>
      <c r="D56" s="66"/>
      <c r="E56" s="67">
        <f t="shared" si="11"/>
        <v>675.4000000000002</v>
      </c>
      <c r="F56" s="68">
        <v>140</v>
      </c>
      <c r="G56" s="69">
        <f t="shared" si="10"/>
        <v>94556.000000000029</v>
      </c>
    </row>
    <row r="57" spans="1:7" ht="15.75" customHeight="1">
      <c r="A57" s="63" t="s">
        <v>1852</v>
      </c>
      <c r="B57" s="315">
        <v>0</v>
      </c>
      <c r="C57" s="65"/>
      <c r="D57" s="66"/>
      <c r="E57" s="67">
        <f t="shared" si="11"/>
        <v>0</v>
      </c>
      <c r="F57" s="68">
        <v>140</v>
      </c>
      <c r="G57" s="69">
        <f t="shared" si="10"/>
        <v>0</v>
      </c>
    </row>
    <row r="58" spans="1:7" ht="39" customHeight="1">
      <c r="A58" s="63" t="s">
        <v>1853</v>
      </c>
      <c r="B58" s="67">
        <v>799.00000000000011</v>
      </c>
      <c r="C58" s="65"/>
      <c r="D58" s="66"/>
      <c r="E58" s="67">
        <f t="shared" si="11"/>
        <v>799.00000000000011</v>
      </c>
      <c r="F58" s="68">
        <v>140</v>
      </c>
      <c r="G58" s="69">
        <f t="shared" si="10"/>
        <v>111860.00000000001</v>
      </c>
    </row>
    <row r="59" spans="1:7" ht="15.75" customHeight="1">
      <c r="A59" s="93" t="s">
        <v>1854</v>
      </c>
      <c r="B59" s="97">
        <v>2931</v>
      </c>
      <c r="C59" s="95"/>
      <c r="D59" s="96">
        <v>2931</v>
      </c>
      <c r="E59" s="97">
        <f t="shared" si="11"/>
        <v>0</v>
      </c>
      <c r="F59" s="98">
        <v>140</v>
      </c>
      <c r="G59" s="99">
        <f t="shared" si="10"/>
        <v>0</v>
      </c>
    </row>
    <row r="60" spans="1:7" ht="15.75" customHeight="1">
      <c r="A60" s="86" t="s">
        <v>1855</v>
      </c>
      <c r="B60" s="90">
        <v>378</v>
      </c>
      <c r="C60" s="88"/>
      <c r="D60" s="89">
        <v>378</v>
      </c>
      <c r="E60" s="90">
        <f t="shared" si="11"/>
        <v>0</v>
      </c>
      <c r="F60" s="91">
        <v>128</v>
      </c>
      <c r="G60" s="92">
        <f t="shared" si="10"/>
        <v>0</v>
      </c>
    </row>
    <row r="61" spans="1:7" ht="15.75" customHeight="1">
      <c r="A61" s="78" t="s">
        <v>1856</v>
      </c>
      <c r="B61" s="75">
        <v>596.70000000000005</v>
      </c>
      <c r="C61" s="73">
        <v>138</v>
      </c>
      <c r="D61" s="74"/>
      <c r="E61" s="75">
        <f t="shared" si="11"/>
        <v>734.7</v>
      </c>
      <c r="F61" s="76">
        <v>128</v>
      </c>
      <c r="G61" s="77">
        <f t="shared" si="10"/>
        <v>94041.600000000006</v>
      </c>
    </row>
    <row r="62" spans="1:7" ht="15.75" customHeight="1">
      <c r="A62" s="100" t="s">
        <v>1857</v>
      </c>
      <c r="B62" s="104">
        <v>1376.1999999999998</v>
      </c>
      <c r="C62" s="102">
        <v>538</v>
      </c>
      <c r="D62" s="103">
        <v>1020</v>
      </c>
      <c r="E62" s="104">
        <f t="shared" si="11"/>
        <v>894.19999999999982</v>
      </c>
      <c r="F62" s="105">
        <v>128</v>
      </c>
      <c r="G62" s="106">
        <f t="shared" si="10"/>
        <v>114457.59999999998</v>
      </c>
    </row>
    <row r="63" spans="1:7" ht="15.75" customHeight="1">
      <c r="A63" s="79" t="s">
        <v>1858</v>
      </c>
      <c r="B63" s="83">
        <v>250</v>
      </c>
      <c r="C63" s="81">
        <v>115</v>
      </c>
      <c r="D63" s="82">
        <v>204</v>
      </c>
      <c r="E63" s="83">
        <f t="shared" si="11"/>
        <v>161</v>
      </c>
      <c r="F63" s="84">
        <v>128</v>
      </c>
      <c r="G63" s="85">
        <f t="shared" si="10"/>
        <v>20608</v>
      </c>
    </row>
    <row r="64" spans="1:7" ht="15.75" customHeight="1">
      <c r="A64" s="63" t="s">
        <v>1859</v>
      </c>
      <c r="B64" s="315">
        <v>0</v>
      </c>
      <c r="C64" s="65">
        <v>171</v>
      </c>
      <c r="D64" s="66"/>
      <c r="E64" s="67">
        <f t="shared" si="11"/>
        <v>171</v>
      </c>
      <c r="F64" s="68">
        <v>128</v>
      </c>
      <c r="G64" s="69">
        <f t="shared" si="10"/>
        <v>21888</v>
      </c>
    </row>
    <row r="65" spans="1:9" ht="15.75" customHeight="1">
      <c r="A65" s="86" t="s">
        <v>1860</v>
      </c>
      <c r="B65" s="316">
        <v>0</v>
      </c>
      <c r="C65" s="108"/>
      <c r="D65" s="109"/>
      <c r="E65" s="90">
        <f t="shared" si="11"/>
        <v>0</v>
      </c>
      <c r="F65" s="91">
        <v>102</v>
      </c>
      <c r="G65" s="92">
        <f t="shared" si="10"/>
        <v>0</v>
      </c>
    </row>
    <row r="66" spans="1:9" ht="15.75" customHeight="1">
      <c r="A66" s="78" t="s">
        <v>1861</v>
      </c>
      <c r="B66" s="75">
        <v>228</v>
      </c>
      <c r="C66" s="73">
        <v>300</v>
      </c>
      <c r="D66" s="74">
        <v>138</v>
      </c>
      <c r="E66" s="75">
        <f t="shared" si="11"/>
        <v>390</v>
      </c>
      <c r="F66" s="76">
        <v>102</v>
      </c>
      <c r="G66" s="77">
        <f t="shared" si="10"/>
        <v>39780</v>
      </c>
    </row>
    <row r="67" spans="1:9" ht="15.75" customHeight="1">
      <c r="A67" s="100" t="s">
        <v>1862</v>
      </c>
      <c r="B67" s="104">
        <v>302.10000000000014</v>
      </c>
      <c r="C67" s="102">
        <v>420</v>
      </c>
      <c r="D67" s="103">
        <v>538</v>
      </c>
      <c r="E67" s="104">
        <f t="shared" si="11"/>
        <v>184.10000000000014</v>
      </c>
      <c r="F67" s="105">
        <v>102</v>
      </c>
      <c r="G67" s="106">
        <f t="shared" si="10"/>
        <v>18778.200000000015</v>
      </c>
    </row>
    <row r="68" spans="1:9" ht="26.25" customHeight="1">
      <c r="A68" s="79" t="s">
        <v>1863</v>
      </c>
      <c r="B68" s="83">
        <v>148</v>
      </c>
      <c r="C68" s="81"/>
      <c r="D68" s="82">
        <v>115</v>
      </c>
      <c r="E68" s="83">
        <f t="shared" si="11"/>
        <v>33</v>
      </c>
      <c r="F68" s="84">
        <v>102</v>
      </c>
      <c r="G68" s="85">
        <f t="shared" si="10"/>
        <v>3366</v>
      </c>
    </row>
    <row r="69" spans="1:9" ht="15.75" customHeight="1">
      <c r="A69" s="63" t="s">
        <v>1864</v>
      </c>
      <c r="B69" s="315">
        <v>460</v>
      </c>
      <c r="C69" s="65"/>
      <c r="D69" s="66">
        <v>171</v>
      </c>
      <c r="E69" s="67">
        <f t="shared" si="11"/>
        <v>289</v>
      </c>
      <c r="F69" s="68">
        <v>102</v>
      </c>
      <c r="G69" s="69">
        <f t="shared" si="10"/>
        <v>29478</v>
      </c>
    </row>
    <row r="70" spans="1:9" ht="15.75" customHeight="1">
      <c r="A70" s="260" t="s">
        <v>84</v>
      </c>
      <c r="B70" s="261">
        <f t="shared" ref="B70:F70" si="12">SUM(B43:B69)</f>
        <v>9850.2000000000007</v>
      </c>
      <c r="C70" s="171">
        <f t="shared" si="12"/>
        <v>3286</v>
      </c>
      <c r="D70" s="171">
        <f t="shared" si="12"/>
        <v>6366.5</v>
      </c>
      <c r="E70" s="261">
        <f t="shared" si="12"/>
        <v>6769.7000000000007</v>
      </c>
      <c r="F70" s="262">
        <f t="shared" si="12"/>
        <v>3866</v>
      </c>
      <c r="G70" s="263">
        <f>SUM(G45:G69)</f>
        <v>881417</v>
      </c>
    </row>
    <row r="71" spans="1:9" ht="15.75" customHeight="1"/>
    <row r="72" spans="1:9" ht="15.75" customHeight="1">
      <c r="A72" s="264"/>
      <c r="B72" s="133"/>
      <c r="C72" s="133"/>
      <c r="D72" s="133"/>
      <c r="E72" s="133"/>
      <c r="F72" s="534"/>
      <c r="G72" s="522"/>
      <c r="H72" s="522"/>
      <c r="I72" s="265"/>
    </row>
    <row r="73" spans="1:9" ht="15.75" customHeight="1">
      <c r="A73" s="135" t="s">
        <v>92</v>
      </c>
      <c r="B73" s="136" t="s">
        <v>40</v>
      </c>
      <c r="C73" s="137" t="s">
        <v>93</v>
      </c>
      <c r="D73" s="137" t="s">
        <v>42</v>
      </c>
      <c r="E73" s="137" t="s">
        <v>94</v>
      </c>
      <c r="F73" s="137" t="s">
        <v>95</v>
      </c>
      <c r="G73" s="137" t="s">
        <v>96</v>
      </c>
      <c r="H73" s="138" t="s">
        <v>55</v>
      </c>
    </row>
    <row r="74" spans="1:9" ht="15.75" customHeight="1">
      <c r="A74" s="9" t="s">
        <v>99</v>
      </c>
      <c r="B74" s="140" t="s">
        <v>100</v>
      </c>
      <c r="C74" s="36">
        <v>225</v>
      </c>
      <c r="D74" s="141"/>
      <c r="E74" s="15"/>
      <c r="F74" s="36">
        <f t="shared" ref="F74:F91" si="13">C74+D74-E74</f>
        <v>225</v>
      </c>
      <c r="G74" s="142">
        <v>178</v>
      </c>
      <c r="H74" s="143">
        <f t="shared" ref="H74:H112" si="14">F74*G74</f>
        <v>40050</v>
      </c>
    </row>
    <row r="75" spans="1:9" ht="15.75" customHeight="1">
      <c r="A75" s="144" t="s">
        <v>101</v>
      </c>
      <c r="B75" s="145" t="s">
        <v>98</v>
      </c>
      <c r="C75" s="36">
        <v>0</v>
      </c>
      <c r="D75" s="141"/>
      <c r="E75" s="15"/>
      <c r="F75" s="36">
        <f t="shared" si="13"/>
        <v>0</v>
      </c>
      <c r="G75" s="142">
        <v>45</v>
      </c>
      <c r="H75" s="143">
        <f t="shared" si="14"/>
        <v>0</v>
      </c>
    </row>
    <row r="76" spans="1:9" ht="15.75" customHeight="1">
      <c r="A76" s="144" t="s">
        <v>97</v>
      </c>
      <c r="B76" s="145" t="s">
        <v>102</v>
      </c>
      <c r="C76" s="36">
        <v>1500</v>
      </c>
      <c r="D76" s="148"/>
      <c r="E76" s="15"/>
      <c r="F76" s="36">
        <f t="shared" si="13"/>
        <v>1500</v>
      </c>
      <c r="G76" s="142">
        <v>178</v>
      </c>
      <c r="H76" s="143">
        <f t="shared" si="14"/>
        <v>267000</v>
      </c>
    </row>
    <row r="77" spans="1:9" ht="15.75" customHeight="1">
      <c r="A77" s="144" t="s">
        <v>99</v>
      </c>
      <c r="B77" s="145" t="s">
        <v>102</v>
      </c>
      <c r="C77" s="36">
        <v>2000</v>
      </c>
      <c r="D77" s="148"/>
      <c r="E77" s="15"/>
      <c r="F77" s="36">
        <f t="shared" si="13"/>
        <v>2000</v>
      </c>
      <c r="G77" s="142">
        <v>178</v>
      </c>
      <c r="H77" s="143">
        <f t="shared" si="14"/>
        <v>356000</v>
      </c>
    </row>
    <row r="78" spans="1:9" ht="15.75" customHeight="1">
      <c r="A78" s="144" t="s">
        <v>101</v>
      </c>
      <c r="B78" s="145" t="s">
        <v>102</v>
      </c>
      <c r="C78" s="36">
        <v>2300</v>
      </c>
      <c r="D78" s="141"/>
      <c r="E78" s="15"/>
      <c r="F78" s="36">
        <f t="shared" si="13"/>
        <v>2300</v>
      </c>
      <c r="G78" s="142">
        <v>45</v>
      </c>
      <c r="H78" s="143">
        <f t="shared" si="14"/>
        <v>103500</v>
      </c>
    </row>
    <row r="79" spans="1:9" ht="15.75" customHeight="1">
      <c r="A79" s="146" t="s">
        <v>103</v>
      </c>
      <c r="B79" s="147" t="s">
        <v>104</v>
      </c>
      <c r="C79" s="36">
        <v>2250</v>
      </c>
      <c r="D79" s="148"/>
      <c r="E79" s="15"/>
      <c r="F79" s="36">
        <f t="shared" si="13"/>
        <v>2250</v>
      </c>
      <c r="G79" s="142">
        <v>27</v>
      </c>
      <c r="H79" s="143">
        <f t="shared" si="14"/>
        <v>60750</v>
      </c>
    </row>
    <row r="80" spans="1:9" ht="15.75" customHeight="1">
      <c r="A80" s="266" t="s">
        <v>105</v>
      </c>
      <c r="B80" s="267" t="s">
        <v>106</v>
      </c>
      <c r="C80" s="36">
        <v>200</v>
      </c>
      <c r="D80" s="148"/>
      <c r="E80" s="15">
        <v>40</v>
      </c>
      <c r="F80" s="36">
        <f t="shared" si="13"/>
        <v>160</v>
      </c>
      <c r="G80" s="142">
        <v>215</v>
      </c>
      <c r="H80" s="143">
        <f t="shared" si="14"/>
        <v>34400</v>
      </c>
    </row>
    <row r="81" spans="1:10" ht="15.75" customHeight="1">
      <c r="A81" s="144" t="s">
        <v>737</v>
      </c>
      <c r="B81" s="145" t="s">
        <v>108</v>
      </c>
      <c r="C81" s="36">
        <v>291</v>
      </c>
      <c r="D81" s="148"/>
      <c r="E81" s="15">
        <v>17</v>
      </c>
      <c r="F81" s="36">
        <f t="shared" si="13"/>
        <v>274</v>
      </c>
      <c r="G81" s="142">
        <v>623</v>
      </c>
      <c r="H81" s="143">
        <f t="shared" si="14"/>
        <v>170702</v>
      </c>
    </row>
    <row r="82" spans="1:10" ht="15.75" customHeight="1">
      <c r="A82" s="139" t="s">
        <v>109</v>
      </c>
      <c r="B82" s="140" t="s">
        <v>110</v>
      </c>
      <c r="C82" s="36">
        <v>100</v>
      </c>
      <c r="D82" s="141"/>
      <c r="E82" s="15"/>
      <c r="F82" s="36">
        <f t="shared" si="13"/>
        <v>100</v>
      </c>
      <c r="G82" s="142">
        <v>24</v>
      </c>
      <c r="H82" s="143">
        <f t="shared" si="14"/>
        <v>2400</v>
      </c>
    </row>
    <row r="83" spans="1:10" ht="15.75" customHeight="1">
      <c r="A83" s="146" t="s">
        <v>1188</v>
      </c>
      <c r="B83" s="150" t="s">
        <v>112</v>
      </c>
      <c r="C83" s="36">
        <v>692</v>
      </c>
      <c r="D83" s="141"/>
      <c r="E83" s="15"/>
      <c r="F83" s="36">
        <f t="shared" si="13"/>
        <v>692</v>
      </c>
      <c r="G83" s="142">
        <v>49</v>
      </c>
      <c r="H83" s="143">
        <f t="shared" si="14"/>
        <v>33908</v>
      </c>
    </row>
    <row r="84" spans="1:10" ht="15.75" customHeight="1">
      <c r="A84" s="152" t="s">
        <v>116</v>
      </c>
      <c r="B84" s="145" t="s">
        <v>117</v>
      </c>
      <c r="C84" s="36">
        <v>2</v>
      </c>
      <c r="D84" s="141"/>
      <c r="E84" s="151"/>
      <c r="F84" s="36">
        <f t="shared" si="13"/>
        <v>2</v>
      </c>
      <c r="G84" s="142">
        <v>1924.17</v>
      </c>
      <c r="H84" s="143">
        <f t="shared" si="14"/>
        <v>3848.34</v>
      </c>
    </row>
    <row r="85" spans="1:10" ht="15.75" customHeight="1">
      <c r="A85" s="152" t="s">
        <v>116</v>
      </c>
      <c r="B85" s="145" t="s">
        <v>117</v>
      </c>
      <c r="C85" s="36">
        <v>5</v>
      </c>
      <c r="D85" s="141"/>
      <c r="E85" s="151"/>
      <c r="F85" s="36">
        <f t="shared" si="13"/>
        <v>5</v>
      </c>
      <c r="G85" s="142">
        <v>1867.29</v>
      </c>
      <c r="H85" s="143">
        <f t="shared" si="14"/>
        <v>9336.4500000000007</v>
      </c>
    </row>
    <row r="86" spans="1:10" ht="15.75" customHeight="1">
      <c r="A86" s="146" t="s">
        <v>118</v>
      </c>
      <c r="B86" s="145" t="s">
        <v>115</v>
      </c>
      <c r="C86" s="36">
        <v>6</v>
      </c>
      <c r="D86" s="141"/>
      <c r="E86" s="151"/>
      <c r="F86" s="36">
        <f t="shared" si="13"/>
        <v>6</v>
      </c>
      <c r="G86" s="142">
        <v>1758</v>
      </c>
      <c r="H86" s="143">
        <f t="shared" si="14"/>
        <v>10548</v>
      </c>
    </row>
    <row r="87" spans="1:10" ht="15.75" customHeight="1">
      <c r="A87" s="146" t="s">
        <v>118</v>
      </c>
      <c r="B87" s="145" t="s">
        <v>117</v>
      </c>
      <c r="C87" s="36">
        <v>0</v>
      </c>
      <c r="D87" s="141"/>
      <c r="E87" s="15"/>
      <c r="F87" s="36">
        <f t="shared" si="13"/>
        <v>0</v>
      </c>
      <c r="G87" s="142">
        <v>2549.0300000000002</v>
      </c>
      <c r="H87" s="143">
        <f t="shared" si="14"/>
        <v>0</v>
      </c>
    </row>
    <row r="88" spans="1:10" ht="15.75" customHeight="1">
      <c r="A88" s="146" t="s">
        <v>118</v>
      </c>
      <c r="B88" s="145" t="s">
        <v>117</v>
      </c>
      <c r="C88" s="36">
        <v>3</v>
      </c>
      <c r="D88" s="141"/>
      <c r="E88" s="151"/>
      <c r="F88" s="36">
        <f t="shared" si="13"/>
        <v>3</v>
      </c>
      <c r="G88" s="142">
        <v>2279.6799999999998</v>
      </c>
      <c r="H88" s="143">
        <f t="shared" si="14"/>
        <v>6839.0399999999991</v>
      </c>
      <c r="J88" s="149"/>
    </row>
    <row r="89" spans="1:10" ht="15.75" customHeight="1">
      <c r="A89" s="157" t="s">
        <v>119</v>
      </c>
      <c r="B89" s="145" t="s">
        <v>117</v>
      </c>
      <c r="C89" s="36">
        <v>4</v>
      </c>
      <c r="D89" s="148"/>
      <c r="E89" s="15"/>
      <c r="F89" s="36">
        <f t="shared" si="13"/>
        <v>4</v>
      </c>
      <c r="G89" s="142">
        <v>1669.47</v>
      </c>
      <c r="H89" s="143">
        <f t="shared" si="14"/>
        <v>6677.88</v>
      </c>
    </row>
    <row r="90" spans="1:10" ht="15.75" customHeight="1">
      <c r="A90" s="144" t="s">
        <v>122</v>
      </c>
      <c r="B90" s="145" t="s">
        <v>121</v>
      </c>
      <c r="C90" s="36">
        <v>125</v>
      </c>
      <c r="D90" s="141"/>
      <c r="E90" s="15"/>
      <c r="F90" s="36">
        <f t="shared" si="13"/>
        <v>125</v>
      </c>
      <c r="G90" s="142">
        <v>471.21600000000001</v>
      </c>
      <c r="H90" s="143">
        <f t="shared" si="14"/>
        <v>58902</v>
      </c>
    </row>
    <row r="91" spans="1:10" ht="15.75" customHeight="1">
      <c r="A91" s="157" t="s">
        <v>124</v>
      </c>
      <c r="B91" s="145" t="s">
        <v>117</v>
      </c>
      <c r="C91" s="36">
        <v>3</v>
      </c>
      <c r="D91" s="148"/>
      <c r="E91" s="15"/>
      <c r="F91" s="36">
        <f t="shared" si="13"/>
        <v>3</v>
      </c>
      <c r="G91" s="142">
        <v>1711.09</v>
      </c>
      <c r="H91" s="143">
        <f t="shared" si="14"/>
        <v>5133.2699999999995</v>
      </c>
    </row>
    <row r="92" spans="1:10" ht="15.75" customHeight="1">
      <c r="A92" s="146" t="s">
        <v>125</v>
      </c>
      <c r="B92" s="145" t="s">
        <v>126</v>
      </c>
      <c r="C92" s="36">
        <v>0</v>
      </c>
      <c r="D92" s="141"/>
      <c r="E92" s="151"/>
      <c r="F92" s="272">
        <v>0</v>
      </c>
      <c r="G92" s="142">
        <v>743.29</v>
      </c>
      <c r="H92" s="143">
        <f t="shared" si="14"/>
        <v>0</v>
      </c>
    </row>
    <row r="93" spans="1:10" ht="15.75" customHeight="1">
      <c r="A93" s="144" t="s">
        <v>128</v>
      </c>
      <c r="B93" s="145" t="s">
        <v>126</v>
      </c>
      <c r="C93" s="36">
        <v>164</v>
      </c>
      <c r="D93" s="141"/>
      <c r="E93" s="15"/>
      <c r="F93" s="36">
        <f t="shared" ref="F93:F118" si="15">C93+D93-E93</f>
        <v>164</v>
      </c>
      <c r="G93" s="142">
        <v>559.19762200000002</v>
      </c>
      <c r="H93" s="143">
        <f t="shared" si="14"/>
        <v>91708.410008000006</v>
      </c>
      <c r="I93" s="161"/>
    </row>
    <row r="94" spans="1:10" ht="15.75" customHeight="1">
      <c r="A94" s="144" t="s">
        <v>129</v>
      </c>
      <c r="B94" s="145" t="s">
        <v>115</v>
      </c>
      <c r="C94" s="36">
        <v>225</v>
      </c>
      <c r="D94" s="148"/>
      <c r="E94" s="15"/>
      <c r="F94" s="36">
        <f t="shared" si="15"/>
        <v>225</v>
      </c>
      <c r="G94" s="142">
        <v>384</v>
      </c>
      <c r="H94" s="143">
        <f t="shared" si="14"/>
        <v>86400</v>
      </c>
    </row>
    <row r="95" spans="1:10" ht="15.75" customHeight="1">
      <c r="A95" s="144" t="s">
        <v>130</v>
      </c>
      <c r="B95" s="145" t="s">
        <v>117</v>
      </c>
      <c r="C95" s="36">
        <v>5</v>
      </c>
      <c r="D95" s="141"/>
      <c r="E95" s="151"/>
      <c r="F95" s="36">
        <f t="shared" si="15"/>
        <v>5</v>
      </c>
      <c r="G95" s="142">
        <v>398</v>
      </c>
      <c r="H95" s="143">
        <f t="shared" si="14"/>
        <v>1990</v>
      </c>
    </row>
    <row r="96" spans="1:10" ht="15.75" customHeight="1">
      <c r="A96" s="144" t="s">
        <v>131</v>
      </c>
      <c r="B96" s="145" t="s">
        <v>117</v>
      </c>
      <c r="C96" s="36">
        <v>210</v>
      </c>
      <c r="D96" s="141"/>
      <c r="E96" s="15">
        <v>25</v>
      </c>
      <c r="F96" s="36">
        <f t="shared" si="15"/>
        <v>185</v>
      </c>
      <c r="G96" s="142">
        <v>427</v>
      </c>
      <c r="H96" s="143">
        <f t="shared" si="14"/>
        <v>78995</v>
      </c>
    </row>
    <row r="97" spans="1:10" ht="15.75" customHeight="1">
      <c r="A97" s="144" t="s">
        <v>132</v>
      </c>
      <c r="B97" s="145" t="s">
        <v>117</v>
      </c>
      <c r="C97" s="36">
        <v>5</v>
      </c>
      <c r="D97" s="141"/>
      <c r="E97" s="151"/>
      <c r="F97" s="36">
        <f t="shared" si="15"/>
        <v>5</v>
      </c>
      <c r="G97" s="142">
        <v>688.59</v>
      </c>
      <c r="H97" s="143">
        <f t="shared" si="14"/>
        <v>3442.9500000000003</v>
      </c>
    </row>
    <row r="98" spans="1:10" ht="15.75" customHeight="1">
      <c r="A98" s="157" t="s">
        <v>133</v>
      </c>
      <c r="B98" s="145" t="s">
        <v>117</v>
      </c>
      <c r="C98" s="36">
        <v>70</v>
      </c>
      <c r="D98" s="148"/>
      <c r="E98" s="15"/>
      <c r="F98" s="36">
        <f t="shared" si="15"/>
        <v>70</v>
      </c>
      <c r="G98" s="142">
        <v>522.19000000000005</v>
      </c>
      <c r="H98" s="143">
        <f t="shared" si="14"/>
        <v>36553.300000000003</v>
      </c>
    </row>
    <row r="99" spans="1:10" ht="15.75" customHeight="1">
      <c r="A99" s="144" t="s">
        <v>134</v>
      </c>
      <c r="B99" s="145" t="s">
        <v>117</v>
      </c>
      <c r="C99" s="36">
        <v>10</v>
      </c>
      <c r="D99" s="141"/>
      <c r="E99" s="151"/>
      <c r="F99" s="36">
        <f t="shared" si="15"/>
        <v>10</v>
      </c>
      <c r="G99" s="142">
        <v>504</v>
      </c>
      <c r="H99" s="143">
        <f t="shared" si="14"/>
        <v>5040</v>
      </c>
    </row>
    <row r="100" spans="1:10" ht="15.75" customHeight="1">
      <c r="A100" s="144" t="s">
        <v>135</v>
      </c>
      <c r="B100" s="145" t="s">
        <v>117</v>
      </c>
      <c r="C100" s="36">
        <v>100</v>
      </c>
      <c r="D100" s="141"/>
      <c r="E100" s="15"/>
      <c r="F100" s="36">
        <f t="shared" si="15"/>
        <v>100</v>
      </c>
      <c r="G100" s="142">
        <v>514</v>
      </c>
      <c r="H100" s="143">
        <f t="shared" si="14"/>
        <v>51400</v>
      </c>
    </row>
    <row r="101" spans="1:10" ht="15.75" customHeight="1">
      <c r="A101" s="157" t="s">
        <v>136</v>
      </c>
      <c r="B101" s="145" t="s">
        <v>117</v>
      </c>
      <c r="C101" s="36">
        <v>60</v>
      </c>
      <c r="D101" s="148"/>
      <c r="E101" s="15"/>
      <c r="F101" s="36">
        <f t="shared" si="15"/>
        <v>60</v>
      </c>
      <c r="G101" s="142">
        <v>557</v>
      </c>
      <c r="H101" s="143">
        <f t="shared" si="14"/>
        <v>33420</v>
      </c>
      <c r="J101" s="273"/>
    </row>
    <row r="102" spans="1:10" ht="15.75" customHeight="1">
      <c r="A102" s="157" t="s">
        <v>137</v>
      </c>
      <c r="B102" s="145" t="s">
        <v>117</v>
      </c>
      <c r="C102" s="36">
        <v>40</v>
      </c>
      <c r="D102" s="148"/>
      <c r="E102" s="15"/>
      <c r="F102" s="36">
        <f t="shared" si="15"/>
        <v>40</v>
      </c>
      <c r="G102" s="142">
        <v>524</v>
      </c>
      <c r="H102" s="143">
        <f t="shared" si="14"/>
        <v>20960</v>
      </c>
    </row>
    <row r="103" spans="1:10" ht="15.75" customHeight="1">
      <c r="A103" s="157" t="s">
        <v>138</v>
      </c>
      <c r="B103" s="145" t="s">
        <v>117</v>
      </c>
      <c r="C103" s="36">
        <v>15</v>
      </c>
      <c r="D103" s="148"/>
      <c r="E103" s="15"/>
      <c r="F103" s="36">
        <f t="shared" si="15"/>
        <v>15</v>
      </c>
      <c r="G103" s="142">
        <v>689.75</v>
      </c>
      <c r="H103" s="143">
        <f t="shared" si="14"/>
        <v>10346.25</v>
      </c>
    </row>
    <row r="104" spans="1:10" ht="15.75" customHeight="1">
      <c r="A104" s="157" t="s">
        <v>139</v>
      </c>
      <c r="B104" s="145" t="s">
        <v>117</v>
      </c>
      <c r="C104" s="36">
        <v>175</v>
      </c>
      <c r="D104" s="148"/>
      <c r="E104" s="15"/>
      <c r="F104" s="36">
        <f t="shared" si="15"/>
        <v>175</v>
      </c>
      <c r="G104" s="142">
        <v>629.27</v>
      </c>
      <c r="H104" s="143">
        <f t="shared" si="14"/>
        <v>110122.25</v>
      </c>
    </row>
    <row r="105" spans="1:10" ht="15.75" customHeight="1">
      <c r="A105" s="157" t="s">
        <v>140</v>
      </c>
      <c r="B105" s="145" t="s">
        <v>117</v>
      </c>
      <c r="C105" s="36">
        <v>100</v>
      </c>
      <c r="D105" s="148"/>
      <c r="E105" s="15"/>
      <c r="F105" s="36">
        <f t="shared" si="15"/>
        <v>100</v>
      </c>
      <c r="G105" s="142">
        <v>532.12</v>
      </c>
      <c r="H105" s="143">
        <f t="shared" si="14"/>
        <v>53212</v>
      </c>
    </row>
    <row r="106" spans="1:10" ht="15.75" customHeight="1">
      <c r="A106" s="146" t="s">
        <v>141</v>
      </c>
      <c r="B106" s="145" t="s">
        <v>108</v>
      </c>
      <c r="C106" s="36">
        <v>650</v>
      </c>
      <c r="D106" s="141"/>
      <c r="E106" s="151"/>
      <c r="F106" s="36">
        <f t="shared" si="15"/>
        <v>650</v>
      </c>
      <c r="G106" s="142">
        <v>60</v>
      </c>
      <c r="H106" s="143">
        <f t="shared" si="14"/>
        <v>39000</v>
      </c>
    </row>
    <row r="107" spans="1:10" ht="15.75" customHeight="1">
      <c r="A107" s="144" t="s">
        <v>142</v>
      </c>
      <c r="B107" s="145" t="s">
        <v>143</v>
      </c>
      <c r="C107" s="36">
        <v>25</v>
      </c>
      <c r="D107" s="141"/>
      <c r="E107" s="151"/>
      <c r="F107" s="36">
        <f t="shared" si="15"/>
        <v>25</v>
      </c>
      <c r="G107" s="142">
        <v>84</v>
      </c>
      <c r="H107" s="143">
        <f t="shared" si="14"/>
        <v>2100</v>
      </c>
    </row>
    <row r="108" spans="1:10" ht="15.75" customHeight="1">
      <c r="A108" s="157" t="s">
        <v>144</v>
      </c>
      <c r="B108" s="145" t="s">
        <v>117</v>
      </c>
      <c r="C108" s="36">
        <v>75</v>
      </c>
      <c r="D108" s="148"/>
      <c r="E108" s="15"/>
      <c r="F108" s="36">
        <f t="shared" si="15"/>
        <v>75</v>
      </c>
      <c r="G108" s="142">
        <v>179.24</v>
      </c>
      <c r="H108" s="143">
        <f t="shared" si="14"/>
        <v>13443</v>
      </c>
    </row>
    <row r="109" spans="1:10" ht="15.75" customHeight="1">
      <c r="A109" s="157" t="s">
        <v>145</v>
      </c>
      <c r="B109" s="145" t="s">
        <v>146</v>
      </c>
      <c r="C109" s="36">
        <v>25</v>
      </c>
      <c r="D109" s="148"/>
      <c r="E109" s="15"/>
      <c r="F109" s="36">
        <f t="shared" si="15"/>
        <v>25</v>
      </c>
      <c r="G109" s="142">
        <v>851.5</v>
      </c>
      <c r="H109" s="143">
        <f t="shared" si="14"/>
        <v>21287.5</v>
      </c>
    </row>
    <row r="110" spans="1:10" ht="15.75" customHeight="1">
      <c r="A110" s="157" t="s">
        <v>147</v>
      </c>
      <c r="B110" s="145" t="s">
        <v>148</v>
      </c>
      <c r="C110" s="36">
        <v>0</v>
      </c>
      <c r="D110" s="148">
        <v>10000</v>
      </c>
      <c r="E110" s="15"/>
      <c r="F110" s="36">
        <f t="shared" si="15"/>
        <v>10000</v>
      </c>
      <c r="G110" s="142">
        <v>125</v>
      </c>
      <c r="H110" s="143">
        <f t="shared" si="14"/>
        <v>1250000</v>
      </c>
    </row>
    <row r="111" spans="1:10" ht="15.75" customHeight="1">
      <c r="A111" s="157" t="s">
        <v>147</v>
      </c>
      <c r="B111" s="145" t="s">
        <v>149</v>
      </c>
      <c r="C111" s="36">
        <v>0</v>
      </c>
      <c r="D111" s="148"/>
      <c r="E111" s="15"/>
      <c r="F111" s="36">
        <f t="shared" si="15"/>
        <v>0</v>
      </c>
      <c r="G111" s="142">
        <v>173</v>
      </c>
      <c r="H111" s="143">
        <f t="shared" si="14"/>
        <v>0</v>
      </c>
    </row>
    <row r="112" spans="1:10" ht="20.25" customHeight="1">
      <c r="A112" s="157" t="s">
        <v>150</v>
      </c>
      <c r="B112" s="145" t="s">
        <v>151</v>
      </c>
      <c r="C112" s="36">
        <v>0</v>
      </c>
      <c r="D112" s="148"/>
      <c r="E112" s="15"/>
      <c r="F112" s="36">
        <f t="shared" si="15"/>
        <v>0</v>
      </c>
      <c r="G112" s="142">
        <v>143</v>
      </c>
      <c r="H112" s="143">
        <f t="shared" si="14"/>
        <v>0</v>
      </c>
      <c r="J112" s="149"/>
    </row>
    <row r="113" spans="1:10" ht="15.75" customHeight="1">
      <c r="A113" s="157" t="s">
        <v>850</v>
      </c>
      <c r="B113" s="145" t="s">
        <v>851</v>
      </c>
      <c r="C113" s="36">
        <v>0</v>
      </c>
      <c r="D113" s="148"/>
      <c r="E113" s="15"/>
      <c r="F113" s="36">
        <f t="shared" si="15"/>
        <v>0</v>
      </c>
      <c r="G113" s="142">
        <v>149</v>
      </c>
      <c r="H113" s="143">
        <f t="shared" ref="H113:H114" si="16">G113*F113</f>
        <v>0</v>
      </c>
    </row>
    <row r="114" spans="1:10" ht="15.75" customHeight="1">
      <c r="A114" s="158" t="s">
        <v>1245</v>
      </c>
      <c r="B114" s="145" t="s">
        <v>1246</v>
      </c>
      <c r="C114" s="36">
        <v>200</v>
      </c>
      <c r="D114" s="148"/>
      <c r="E114" s="15"/>
      <c r="F114" s="36">
        <f t="shared" si="15"/>
        <v>200</v>
      </c>
      <c r="G114" s="142">
        <v>1013.48</v>
      </c>
      <c r="H114" s="143">
        <f t="shared" si="16"/>
        <v>202696</v>
      </c>
    </row>
    <row r="115" spans="1:10" ht="15.75" customHeight="1">
      <c r="A115" s="157" t="s">
        <v>152</v>
      </c>
      <c r="B115" s="145" t="s">
        <v>153</v>
      </c>
      <c r="C115" s="36">
        <v>35.821999999999996</v>
      </c>
      <c r="D115" s="148"/>
      <c r="E115" s="15"/>
      <c r="F115" s="36">
        <f t="shared" si="15"/>
        <v>35.821999999999996</v>
      </c>
      <c r="G115" s="142">
        <v>2196.6</v>
      </c>
      <c r="H115" s="143">
        <f t="shared" ref="H115:H118" si="17">F115*G115</f>
        <v>78686.605199999991</v>
      </c>
    </row>
    <row r="116" spans="1:10" ht="15.75" customHeight="1">
      <c r="A116" s="146" t="s">
        <v>154</v>
      </c>
      <c r="B116" s="145" t="s">
        <v>155</v>
      </c>
      <c r="C116" s="36">
        <v>920</v>
      </c>
      <c r="D116" s="141"/>
      <c r="E116" s="151"/>
      <c r="F116" s="36">
        <f t="shared" si="15"/>
        <v>920</v>
      </c>
      <c r="G116" s="142">
        <v>45</v>
      </c>
      <c r="H116" s="143">
        <f t="shared" si="17"/>
        <v>41400</v>
      </c>
    </row>
    <row r="117" spans="1:10" ht="15.75" customHeight="1">
      <c r="A117" s="163" t="s">
        <v>156</v>
      </c>
      <c r="B117" s="164" t="s">
        <v>117</v>
      </c>
      <c r="C117" s="36">
        <v>0</v>
      </c>
      <c r="D117" s="148"/>
      <c r="E117" s="15"/>
      <c r="F117" s="36">
        <f t="shared" si="15"/>
        <v>0</v>
      </c>
      <c r="G117" s="165">
        <v>168.11</v>
      </c>
      <c r="H117" s="143">
        <f t="shared" si="17"/>
        <v>0</v>
      </c>
    </row>
    <row r="118" spans="1:10" ht="15.75" customHeight="1">
      <c r="A118" s="163" t="s">
        <v>1865</v>
      </c>
      <c r="B118" s="164" t="s">
        <v>117</v>
      </c>
      <c r="C118" s="36">
        <v>24.6</v>
      </c>
      <c r="D118" s="148"/>
      <c r="E118" s="15"/>
      <c r="F118" s="36">
        <f t="shared" si="15"/>
        <v>24.6</v>
      </c>
      <c r="G118" s="165">
        <v>129</v>
      </c>
      <c r="H118" s="143">
        <f t="shared" si="17"/>
        <v>3173.4</v>
      </c>
    </row>
    <row r="119" spans="1:10" ht="15.75" customHeight="1">
      <c r="A119" s="163" t="s">
        <v>159</v>
      </c>
      <c r="B119" s="164"/>
      <c r="C119" s="36"/>
      <c r="D119" s="15"/>
      <c r="E119" s="15"/>
      <c r="F119" s="36"/>
      <c r="G119" s="165"/>
      <c r="H119" s="143">
        <f>G119*F119</f>
        <v>0</v>
      </c>
    </row>
    <row r="120" spans="1:10" ht="15.75" customHeight="1">
      <c r="A120" s="167" t="s">
        <v>160</v>
      </c>
      <c r="B120" s="168"/>
      <c r="C120" s="169">
        <f t="shared" ref="C120:F120" si="18">SUM(C74:C119)</f>
        <v>12840.422</v>
      </c>
      <c r="D120" s="170">
        <f t="shared" si="18"/>
        <v>10000</v>
      </c>
      <c r="E120" s="170">
        <f t="shared" si="18"/>
        <v>82</v>
      </c>
      <c r="F120" s="171">
        <f t="shared" si="18"/>
        <v>22758.421999999999</v>
      </c>
      <c r="G120" s="172"/>
      <c r="H120" s="173">
        <f>SUM(H74:H119)</f>
        <v>3405371.6452079997</v>
      </c>
    </row>
    <row r="121" spans="1:10" ht="15.75" customHeight="1"/>
    <row r="122" spans="1:10" ht="15.75" customHeight="1">
      <c r="A122" s="535" t="s">
        <v>161</v>
      </c>
      <c r="B122" s="536"/>
      <c r="C122" s="536"/>
      <c r="D122" s="536"/>
      <c r="E122" s="536"/>
      <c r="F122" s="536"/>
      <c r="G122" s="536"/>
      <c r="H122" s="536"/>
      <c r="I122" s="1"/>
    </row>
    <row r="123" spans="1:10" ht="15.75" customHeight="1">
      <c r="A123" s="174" t="s">
        <v>162</v>
      </c>
      <c r="B123" s="175" t="s">
        <v>40</v>
      </c>
      <c r="C123" s="176" t="s">
        <v>163</v>
      </c>
      <c r="D123" s="177" t="s">
        <v>42</v>
      </c>
      <c r="E123" s="178" t="s">
        <v>43</v>
      </c>
      <c r="F123" s="176" t="s">
        <v>164</v>
      </c>
      <c r="G123" s="179" t="s">
        <v>96</v>
      </c>
      <c r="H123" s="180" t="s">
        <v>55</v>
      </c>
    </row>
    <row r="124" spans="1:10" ht="15.75" customHeight="1">
      <c r="A124" s="182" t="s">
        <v>165</v>
      </c>
      <c r="B124" s="140" t="s">
        <v>166</v>
      </c>
      <c r="C124" s="183">
        <v>206.95</v>
      </c>
      <c r="D124" s="184"/>
      <c r="E124" s="185"/>
      <c r="F124" s="183">
        <f t="shared" ref="F124:F152" si="19">C124+D124-E124</f>
        <v>206.95</v>
      </c>
      <c r="G124" s="186">
        <v>605</v>
      </c>
      <c r="H124" s="187">
        <f t="shared" ref="H124:H152" si="20">F124*G124</f>
        <v>125204.75</v>
      </c>
      <c r="J124" s="149"/>
    </row>
    <row r="125" spans="1:10" ht="15.75" customHeight="1">
      <c r="A125" s="163" t="s">
        <v>167</v>
      </c>
      <c r="B125" s="145" t="s">
        <v>166</v>
      </c>
      <c r="C125" s="36">
        <v>214.6</v>
      </c>
      <c r="D125" s="148"/>
      <c r="E125" s="15"/>
      <c r="F125" s="183">
        <f t="shared" si="19"/>
        <v>214.6</v>
      </c>
      <c r="G125" s="17">
        <v>605</v>
      </c>
      <c r="H125" s="187">
        <f t="shared" si="20"/>
        <v>129833</v>
      </c>
      <c r="J125" s="149"/>
    </row>
    <row r="126" spans="1:10" ht="15.75" customHeight="1">
      <c r="A126" s="163" t="s">
        <v>168</v>
      </c>
      <c r="B126" s="145" t="s">
        <v>166</v>
      </c>
      <c r="C126" s="36">
        <v>220.32</v>
      </c>
      <c r="D126" s="148"/>
      <c r="E126" s="15"/>
      <c r="F126" s="183">
        <f t="shared" si="19"/>
        <v>220.32</v>
      </c>
      <c r="G126" s="17">
        <v>605</v>
      </c>
      <c r="H126" s="187">
        <f t="shared" si="20"/>
        <v>133293.6</v>
      </c>
      <c r="J126" s="166"/>
    </row>
    <row r="127" spans="1:10" ht="15.75" customHeight="1">
      <c r="A127" s="163" t="s">
        <v>169</v>
      </c>
      <c r="B127" s="145" t="s">
        <v>166</v>
      </c>
      <c r="C127" s="36">
        <v>202.4</v>
      </c>
      <c r="D127" s="148"/>
      <c r="E127" s="15"/>
      <c r="F127" s="183">
        <f t="shared" si="19"/>
        <v>202.4</v>
      </c>
      <c r="G127" s="17">
        <v>605</v>
      </c>
      <c r="H127" s="187">
        <f t="shared" si="20"/>
        <v>122452</v>
      </c>
      <c r="J127" s="149"/>
    </row>
    <row r="128" spans="1:10" ht="15.75" customHeight="1">
      <c r="A128" s="189" t="s">
        <v>170</v>
      </c>
      <c r="B128" s="145" t="s">
        <v>166</v>
      </c>
      <c r="C128" s="183">
        <v>350.47</v>
      </c>
      <c r="D128" s="184"/>
      <c r="E128" s="15"/>
      <c r="F128" s="183">
        <f t="shared" si="19"/>
        <v>350.47</v>
      </c>
      <c r="G128" s="190">
        <v>625</v>
      </c>
      <c r="H128" s="187">
        <f t="shared" si="20"/>
        <v>219043.75000000003</v>
      </c>
    </row>
    <row r="129" spans="1:10" ht="15.75" customHeight="1">
      <c r="A129" s="189" t="s">
        <v>171</v>
      </c>
      <c r="B129" s="145" t="s">
        <v>166</v>
      </c>
      <c r="C129" s="183">
        <v>180.15</v>
      </c>
      <c r="D129" s="184"/>
      <c r="E129" s="15"/>
      <c r="F129" s="183">
        <f t="shared" si="19"/>
        <v>180.15</v>
      </c>
      <c r="G129" s="17">
        <v>692</v>
      </c>
      <c r="H129" s="187">
        <f t="shared" si="20"/>
        <v>124663.8</v>
      </c>
    </row>
    <row r="130" spans="1:10" ht="15.75" customHeight="1">
      <c r="A130" s="189" t="s">
        <v>1866</v>
      </c>
      <c r="B130" s="145" t="s">
        <v>166</v>
      </c>
      <c r="C130" s="36">
        <v>274</v>
      </c>
      <c r="D130" s="184"/>
      <c r="E130" s="15"/>
      <c r="F130" s="183">
        <f t="shared" si="19"/>
        <v>274</v>
      </c>
      <c r="G130" s="17">
        <v>682</v>
      </c>
      <c r="H130" s="187">
        <f t="shared" si="20"/>
        <v>186868</v>
      </c>
    </row>
    <row r="131" spans="1:10" ht="15.75" customHeight="1">
      <c r="A131" s="189" t="s">
        <v>173</v>
      </c>
      <c r="B131" s="145" t="s">
        <v>166</v>
      </c>
      <c r="C131" s="183">
        <v>0</v>
      </c>
      <c r="D131" s="184"/>
      <c r="E131" s="15"/>
      <c r="F131" s="183">
        <f t="shared" si="19"/>
        <v>0</v>
      </c>
      <c r="G131" s="17">
        <v>414</v>
      </c>
      <c r="H131" s="187">
        <f t="shared" si="20"/>
        <v>0</v>
      </c>
    </row>
    <row r="132" spans="1:10" ht="15.75" customHeight="1">
      <c r="A132" s="191" t="s">
        <v>174</v>
      </c>
      <c r="B132" s="192" t="s">
        <v>175</v>
      </c>
      <c r="C132" s="36">
        <v>17245</v>
      </c>
      <c r="D132" s="148"/>
      <c r="E132" s="15"/>
      <c r="F132" s="183">
        <f t="shared" si="19"/>
        <v>17245</v>
      </c>
      <c r="G132" s="17">
        <v>17.399999999999999</v>
      </c>
      <c r="H132" s="187">
        <f t="shared" si="20"/>
        <v>300063</v>
      </c>
      <c r="J132" s="181"/>
    </row>
    <row r="133" spans="1:10" ht="15.75" customHeight="1">
      <c r="A133" s="163" t="s">
        <v>176</v>
      </c>
      <c r="B133" s="15" t="s">
        <v>177</v>
      </c>
      <c r="C133" s="36">
        <v>0</v>
      </c>
      <c r="D133" s="148"/>
      <c r="E133" s="15"/>
      <c r="F133" s="183">
        <f t="shared" si="19"/>
        <v>0</v>
      </c>
      <c r="G133" s="17">
        <v>3.86</v>
      </c>
      <c r="H133" s="187">
        <f t="shared" si="20"/>
        <v>0</v>
      </c>
      <c r="J133" s="188"/>
    </row>
    <row r="134" spans="1:10" ht="15.75" customHeight="1">
      <c r="A134" s="163" t="s">
        <v>178</v>
      </c>
      <c r="B134" s="145" t="s">
        <v>179</v>
      </c>
      <c r="C134" s="36">
        <v>66</v>
      </c>
      <c r="D134" s="148"/>
      <c r="E134" s="15"/>
      <c r="F134" s="183">
        <f t="shared" si="19"/>
        <v>66</v>
      </c>
      <c r="G134" s="17">
        <v>432.82</v>
      </c>
      <c r="H134" s="187">
        <f t="shared" si="20"/>
        <v>28566.12</v>
      </c>
      <c r="J134" s="188"/>
    </row>
    <row r="135" spans="1:10" ht="15.75" customHeight="1">
      <c r="A135" s="163" t="s">
        <v>180</v>
      </c>
      <c r="B135" s="145" t="s">
        <v>179</v>
      </c>
      <c r="C135" s="36">
        <v>0</v>
      </c>
      <c r="D135" s="148"/>
      <c r="E135" s="15"/>
      <c r="F135" s="183">
        <f t="shared" si="19"/>
        <v>0</v>
      </c>
      <c r="G135" s="17">
        <v>4</v>
      </c>
      <c r="H135" s="187">
        <f t="shared" si="20"/>
        <v>0</v>
      </c>
      <c r="J135" s="188"/>
    </row>
    <row r="136" spans="1:10" ht="15.75" customHeight="1">
      <c r="A136" s="146" t="s">
        <v>181</v>
      </c>
      <c r="B136" s="145" t="s">
        <v>179</v>
      </c>
      <c r="C136" s="36">
        <v>1077</v>
      </c>
      <c r="D136" s="148"/>
      <c r="E136" s="15"/>
      <c r="F136" s="183">
        <f t="shared" si="19"/>
        <v>1077</v>
      </c>
      <c r="G136" s="17">
        <v>2.9</v>
      </c>
      <c r="H136" s="187">
        <f t="shared" si="20"/>
        <v>3123.2999999999997</v>
      </c>
      <c r="J136" s="188"/>
    </row>
    <row r="137" spans="1:10" ht="15.75" customHeight="1">
      <c r="A137" s="146" t="s">
        <v>182</v>
      </c>
      <c r="B137" s="145" t="s">
        <v>179</v>
      </c>
      <c r="C137" s="36">
        <v>0</v>
      </c>
      <c r="D137" s="148"/>
      <c r="E137" s="15"/>
      <c r="F137" s="183">
        <f t="shared" si="19"/>
        <v>0</v>
      </c>
      <c r="G137" s="17">
        <v>499.4</v>
      </c>
      <c r="H137" s="187">
        <f t="shared" si="20"/>
        <v>0</v>
      </c>
      <c r="J137" s="149"/>
    </row>
    <row r="138" spans="1:10" ht="15.75" customHeight="1">
      <c r="A138" s="191" t="s">
        <v>183</v>
      </c>
      <c r="B138" s="193" t="s">
        <v>184</v>
      </c>
      <c r="C138" s="194">
        <v>2800</v>
      </c>
      <c r="D138" s="195"/>
      <c r="E138" s="196"/>
      <c r="F138" s="183">
        <f t="shared" si="19"/>
        <v>2800</v>
      </c>
      <c r="G138" s="197">
        <v>24.995999999999999</v>
      </c>
      <c r="H138" s="187">
        <f t="shared" si="20"/>
        <v>69988.800000000003</v>
      </c>
      <c r="J138" s="149"/>
    </row>
    <row r="139" spans="1:10" ht="15.75" customHeight="1">
      <c r="A139" s="146" t="s">
        <v>185</v>
      </c>
      <c r="B139" s="145" t="s">
        <v>184</v>
      </c>
      <c r="C139" s="36">
        <v>8704</v>
      </c>
      <c r="D139" s="148"/>
      <c r="E139" s="15">
        <v>704</v>
      </c>
      <c r="F139" s="183">
        <f t="shared" si="19"/>
        <v>8000</v>
      </c>
      <c r="G139" s="17">
        <v>22.37</v>
      </c>
      <c r="H139" s="187">
        <f t="shared" si="20"/>
        <v>178960</v>
      </c>
      <c r="J139" s="274"/>
    </row>
    <row r="140" spans="1:10" ht="15.75" customHeight="1">
      <c r="A140" s="146" t="s">
        <v>186</v>
      </c>
      <c r="B140" s="145" t="s">
        <v>184</v>
      </c>
      <c r="C140" s="36">
        <v>10000</v>
      </c>
      <c r="D140" s="148"/>
      <c r="E140" s="15"/>
      <c r="F140" s="183">
        <f t="shared" si="19"/>
        <v>10000</v>
      </c>
      <c r="G140" s="17">
        <v>13.788</v>
      </c>
      <c r="H140" s="187">
        <f t="shared" si="20"/>
        <v>137880</v>
      </c>
      <c r="J140" s="274"/>
    </row>
    <row r="141" spans="1:10" ht="15.75" customHeight="1">
      <c r="A141" s="146" t="s">
        <v>187</v>
      </c>
      <c r="B141" s="145" t="s">
        <v>184</v>
      </c>
      <c r="C141" s="36">
        <v>2800</v>
      </c>
      <c r="D141" s="148"/>
      <c r="E141" s="15"/>
      <c r="F141" s="183">
        <f t="shared" si="19"/>
        <v>2800</v>
      </c>
      <c r="G141" s="17">
        <v>24.744</v>
      </c>
      <c r="H141" s="187">
        <f t="shared" si="20"/>
        <v>69283.199999999997</v>
      </c>
      <c r="J141" s="274"/>
    </row>
    <row r="142" spans="1:10" ht="15.75" customHeight="1">
      <c r="A142" s="199" t="s">
        <v>189</v>
      </c>
      <c r="B142" s="185" t="s">
        <v>190</v>
      </c>
      <c r="C142" s="183">
        <v>1280</v>
      </c>
      <c r="D142" s="184"/>
      <c r="E142" s="185"/>
      <c r="F142" s="183">
        <f t="shared" si="19"/>
        <v>1280</v>
      </c>
      <c r="G142" s="186">
        <v>33</v>
      </c>
      <c r="H142" s="187">
        <f t="shared" si="20"/>
        <v>42240</v>
      </c>
      <c r="J142" s="188"/>
    </row>
    <row r="143" spans="1:10" ht="15.75" customHeight="1">
      <c r="A143" s="200" t="s">
        <v>191</v>
      </c>
      <c r="B143" s="145" t="s">
        <v>192</v>
      </c>
      <c r="C143" s="36">
        <v>169.15999999999997</v>
      </c>
      <c r="D143" s="148"/>
      <c r="E143" s="15"/>
      <c r="F143" s="183">
        <f t="shared" si="19"/>
        <v>169.15999999999997</v>
      </c>
      <c r="G143" s="17">
        <v>715</v>
      </c>
      <c r="H143" s="187">
        <f t="shared" si="20"/>
        <v>120949.39999999998</v>
      </c>
      <c r="J143" s="188"/>
    </row>
    <row r="144" spans="1:10" ht="15.75" customHeight="1">
      <c r="A144" s="200" t="s">
        <v>193</v>
      </c>
      <c r="B144" s="145" t="s">
        <v>192</v>
      </c>
      <c r="C144" s="36">
        <v>239.05999999999997</v>
      </c>
      <c r="D144" s="148"/>
      <c r="E144" s="15"/>
      <c r="F144" s="183">
        <f t="shared" si="19"/>
        <v>239.05999999999997</v>
      </c>
      <c r="G144" s="17">
        <v>850</v>
      </c>
      <c r="H144" s="187">
        <f t="shared" si="20"/>
        <v>203200.99999999997</v>
      </c>
      <c r="J144" s="188"/>
    </row>
    <row r="145" spans="1:10" ht="15.75" customHeight="1">
      <c r="A145" s="200" t="s">
        <v>194</v>
      </c>
      <c r="B145" s="145" t="s">
        <v>192</v>
      </c>
      <c r="C145" s="36">
        <v>200.3</v>
      </c>
      <c r="D145" s="148"/>
      <c r="E145" s="15"/>
      <c r="F145" s="183">
        <f t="shared" si="19"/>
        <v>200.3</v>
      </c>
      <c r="G145" s="17">
        <v>850</v>
      </c>
      <c r="H145" s="187">
        <f t="shared" si="20"/>
        <v>170255</v>
      </c>
      <c r="J145" s="188"/>
    </row>
    <row r="146" spans="1:10" ht="15.75" customHeight="1">
      <c r="A146" s="146" t="s">
        <v>195</v>
      </c>
      <c r="B146" s="145" t="s">
        <v>192</v>
      </c>
      <c r="C146" s="36">
        <v>161.94</v>
      </c>
      <c r="D146" s="148"/>
      <c r="E146" s="15">
        <v>32.46</v>
      </c>
      <c r="F146" s="183">
        <f t="shared" si="19"/>
        <v>129.47999999999999</v>
      </c>
      <c r="G146" s="17">
        <v>741</v>
      </c>
      <c r="H146" s="187">
        <f t="shared" si="20"/>
        <v>95944.68</v>
      </c>
      <c r="J146" s="188"/>
    </row>
    <row r="147" spans="1:10" ht="15.75" customHeight="1">
      <c r="A147" s="146" t="s">
        <v>196</v>
      </c>
      <c r="B147" s="145" t="s">
        <v>197</v>
      </c>
      <c r="C147" s="36">
        <v>42.350000000000023</v>
      </c>
      <c r="D147" s="148"/>
      <c r="E147" s="15"/>
      <c r="F147" s="183">
        <f t="shared" si="19"/>
        <v>42.350000000000023</v>
      </c>
      <c r="G147" s="17">
        <v>240</v>
      </c>
      <c r="H147" s="187">
        <f t="shared" si="20"/>
        <v>10164.000000000005</v>
      </c>
      <c r="J147" s="188"/>
    </row>
    <row r="148" spans="1:10" ht="15.75" customHeight="1">
      <c r="A148" s="146" t="s">
        <v>1585</v>
      </c>
      <c r="B148" s="145" t="s">
        <v>197</v>
      </c>
      <c r="C148" s="36">
        <v>545.4</v>
      </c>
      <c r="D148" s="148"/>
      <c r="E148" s="15"/>
      <c r="F148" s="183">
        <f t="shared" si="19"/>
        <v>545.4</v>
      </c>
      <c r="G148" s="17">
        <v>680</v>
      </c>
      <c r="H148" s="187">
        <f t="shared" si="20"/>
        <v>370872</v>
      </c>
      <c r="J148" s="188"/>
    </row>
    <row r="149" spans="1:10" ht="15.75" customHeight="1">
      <c r="A149" s="146" t="s">
        <v>1586</v>
      </c>
      <c r="B149" s="145" t="s">
        <v>197</v>
      </c>
      <c r="C149" s="36">
        <v>536.70000000000005</v>
      </c>
      <c r="D149" s="148"/>
      <c r="E149" s="15"/>
      <c r="F149" s="183">
        <f t="shared" si="19"/>
        <v>536.70000000000005</v>
      </c>
      <c r="G149" s="17">
        <v>680</v>
      </c>
      <c r="H149" s="187">
        <f t="shared" si="20"/>
        <v>364956.00000000006</v>
      </c>
      <c r="J149" s="188"/>
    </row>
    <row r="150" spans="1:10" ht="15.75" customHeight="1">
      <c r="A150" s="146" t="s">
        <v>198</v>
      </c>
      <c r="B150" s="145" t="s">
        <v>197</v>
      </c>
      <c r="C150" s="36">
        <v>139.20000000000002</v>
      </c>
      <c r="D150" s="148"/>
      <c r="E150" s="15">
        <v>17.649999999999999</v>
      </c>
      <c r="F150" s="183">
        <f t="shared" si="19"/>
        <v>121.55000000000001</v>
      </c>
      <c r="G150" s="17">
        <v>280</v>
      </c>
      <c r="H150" s="187">
        <f t="shared" si="20"/>
        <v>34034</v>
      </c>
      <c r="J150" s="188"/>
    </row>
    <row r="151" spans="1:10" ht="15.75" customHeight="1">
      <c r="A151" s="146" t="s">
        <v>199</v>
      </c>
      <c r="B151" s="15" t="s">
        <v>200</v>
      </c>
      <c r="C151" s="36">
        <v>26040</v>
      </c>
      <c r="D151" s="148"/>
      <c r="E151" s="15">
        <v>4200</v>
      </c>
      <c r="F151" s="183">
        <f t="shared" si="19"/>
        <v>21840</v>
      </c>
      <c r="G151" s="17">
        <v>5.3</v>
      </c>
      <c r="H151" s="187">
        <f t="shared" si="20"/>
        <v>115752</v>
      </c>
      <c r="J151" s="188"/>
    </row>
    <row r="152" spans="1:10" ht="15.75" customHeight="1">
      <c r="A152" s="200" t="s">
        <v>201</v>
      </c>
      <c r="B152" s="145" t="s">
        <v>202</v>
      </c>
      <c r="C152" s="36">
        <v>0</v>
      </c>
      <c r="D152" s="148"/>
      <c r="E152" s="15"/>
      <c r="F152" s="183">
        <f t="shared" si="19"/>
        <v>0</v>
      </c>
      <c r="G152" s="17">
        <v>5</v>
      </c>
      <c r="H152" s="187">
        <f t="shared" si="20"/>
        <v>0</v>
      </c>
      <c r="J152" s="188"/>
    </row>
    <row r="153" spans="1:10" ht="15.75" customHeight="1">
      <c r="A153" s="275" t="s">
        <v>203</v>
      </c>
      <c r="B153" s="276"/>
      <c r="C153" s="169">
        <f t="shared" ref="C153:F153" si="21">SUM(C124:C152)</f>
        <v>73695</v>
      </c>
      <c r="D153" s="277">
        <f t="shared" si="21"/>
        <v>0</v>
      </c>
      <c r="E153" s="277">
        <f t="shared" si="21"/>
        <v>4954.1099999999997</v>
      </c>
      <c r="F153" s="169">
        <f t="shared" si="21"/>
        <v>68740.890000000014</v>
      </c>
      <c r="G153" s="276"/>
      <c r="H153" s="278">
        <f>SUM(H124:H152)</f>
        <v>3357591.4</v>
      </c>
      <c r="J153" s="188"/>
    </row>
    <row r="154" spans="1:10" ht="15.75" customHeight="1">
      <c r="J154" s="188"/>
    </row>
    <row r="155" spans="1:10" ht="15.75" customHeight="1">
      <c r="A155" s="279"/>
      <c r="B155" s="280"/>
      <c r="C155" s="279"/>
      <c r="D155" s="279"/>
      <c r="E155" s="279"/>
      <c r="F155" s="279"/>
      <c r="G155" s="279"/>
      <c r="H155" s="279"/>
      <c r="J155" s="281" t="s">
        <v>390</v>
      </c>
    </row>
    <row r="156" spans="1:10" ht="15.75" customHeight="1">
      <c r="A156" s="282" t="s">
        <v>209</v>
      </c>
      <c r="B156" s="283" t="s">
        <v>211</v>
      </c>
      <c r="C156" s="283" t="s">
        <v>391</v>
      </c>
      <c r="D156" s="284" t="s">
        <v>392</v>
      </c>
      <c r="E156" s="285" t="s">
        <v>393</v>
      </c>
      <c r="F156" s="286" t="s">
        <v>212</v>
      </c>
      <c r="G156" s="287" t="s">
        <v>214</v>
      </c>
      <c r="H156" s="283" t="s">
        <v>55</v>
      </c>
      <c r="J156" s="188">
        <f>SUM(H157:H170)</f>
        <v>7739.4</v>
      </c>
    </row>
    <row r="157" spans="1:10" ht="15.75" customHeight="1">
      <c r="A157" s="288" t="s">
        <v>215</v>
      </c>
      <c r="B157" s="15" t="s">
        <v>216</v>
      </c>
      <c r="C157" s="36">
        <v>0</v>
      </c>
      <c r="D157" s="317"/>
      <c r="E157" s="318">
        <f t="shared" ref="E157:E170" si="22">C157+D157</f>
        <v>0</v>
      </c>
      <c r="F157" s="15"/>
      <c r="G157" s="15">
        <v>77</v>
      </c>
      <c r="H157" s="15">
        <f t="shared" ref="H157:H169" si="23">E157*G157</f>
        <v>0</v>
      </c>
      <c r="J157" s="24"/>
    </row>
    <row r="158" spans="1:10" ht="15.75" customHeight="1">
      <c r="A158" s="288" t="s">
        <v>218</v>
      </c>
      <c r="B158" s="15" t="s">
        <v>216</v>
      </c>
      <c r="C158" s="36">
        <v>0</v>
      </c>
      <c r="D158" s="317"/>
      <c r="E158" s="318">
        <f t="shared" si="22"/>
        <v>0</v>
      </c>
      <c r="F158" s="15"/>
      <c r="G158" s="15">
        <v>128</v>
      </c>
      <c r="H158" s="15">
        <f t="shared" si="23"/>
        <v>0</v>
      </c>
      <c r="J158" s="188"/>
    </row>
    <row r="159" spans="1:10" ht="15.75" customHeight="1">
      <c r="A159" s="288" t="s">
        <v>219</v>
      </c>
      <c r="B159" s="15" t="s">
        <v>220</v>
      </c>
      <c r="C159" s="36">
        <v>0</v>
      </c>
      <c r="D159" s="317"/>
      <c r="E159" s="318">
        <f t="shared" si="22"/>
        <v>0</v>
      </c>
      <c r="F159" s="291"/>
      <c r="G159" s="15">
        <v>77</v>
      </c>
      <c r="H159" s="15">
        <f t="shared" si="23"/>
        <v>0</v>
      </c>
      <c r="J159" s="188"/>
    </row>
    <row r="160" spans="1:10" ht="15.75" customHeight="1">
      <c r="A160" s="288" t="s">
        <v>221</v>
      </c>
      <c r="B160" s="15" t="s">
        <v>220</v>
      </c>
      <c r="C160" s="36">
        <v>0</v>
      </c>
      <c r="D160" s="317">
        <v>5.5</v>
      </c>
      <c r="E160" s="318">
        <f t="shared" si="22"/>
        <v>5.5</v>
      </c>
      <c r="F160" s="15"/>
      <c r="G160" s="15">
        <v>102</v>
      </c>
      <c r="H160" s="15">
        <f t="shared" si="23"/>
        <v>561</v>
      </c>
      <c r="J160" s="24"/>
    </row>
    <row r="161" spans="1:25" ht="15.75" customHeight="1">
      <c r="A161" s="288" t="s">
        <v>222</v>
      </c>
      <c r="B161" s="15" t="s">
        <v>220</v>
      </c>
      <c r="C161" s="36">
        <v>0</v>
      </c>
      <c r="D161" s="317">
        <v>3.2</v>
      </c>
      <c r="E161" s="318">
        <f t="shared" si="22"/>
        <v>3.2</v>
      </c>
      <c r="F161" s="15"/>
      <c r="G161" s="15">
        <v>77</v>
      </c>
      <c r="H161" s="15">
        <f t="shared" si="23"/>
        <v>246.4</v>
      </c>
      <c r="J161" s="188"/>
    </row>
    <row r="162" spans="1:25" ht="15.75" customHeight="1">
      <c r="A162" s="288" t="s">
        <v>223</v>
      </c>
      <c r="B162" s="15" t="s">
        <v>224</v>
      </c>
      <c r="C162" s="36">
        <v>0</v>
      </c>
      <c r="D162" s="317"/>
      <c r="E162" s="318">
        <f t="shared" si="22"/>
        <v>0</v>
      </c>
      <c r="F162" s="15"/>
      <c r="G162" s="15">
        <v>196</v>
      </c>
      <c r="H162" s="15">
        <f t="shared" si="23"/>
        <v>0</v>
      </c>
      <c r="J162" s="134"/>
    </row>
    <row r="163" spans="1:25" ht="15.75" customHeight="1">
      <c r="A163" s="288" t="s">
        <v>225</v>
      </c>
      <c r="B163" s="15" t="s">
        <v>224</v>
      </c>
      <c r="C163" s="36">
        <v>0</v>
      </c>
      <c r="D163" s="317">
        <v>5.2</v>
      </c>
      <c r="E163" s="318">
        <f t="shared" si="22"/>
        <v>5.2</v>
      </c>
      <c r="F163" s="291"/>
      <c r="G163" s="15">
        <v>140</v>
      </c>
      <c r="H163" s="15">
        <f t="shared" si="23"/>
        <v>728</v>
      </c>
      <c r="I163" s="265"/>
      <c r="J163" s="265"/>
      <c r="K163" s="265"/>
      <c r="L163" s="265"/>
      <c r="M163" s="265"/>
      <c r="N163" s="265"/>
      <c r="O163" s="265"/>
    </row>
    <row r="164" spans="1:25" ht="15.75" customHeight="1">
      <c r="A164" s="288" t="s">
        <v>226</v>
      </c>
      <c r="B164" s="15" t="s">
        <v>227</v>
      </c>
      <c r="C164" s="36">
        <v>0</v>
      </c>
      <c r="D164" s="317">
        <v>3.3</v>
      </c>
      <c r="E164" s="318">
        <f t="shared" si="22"/>
        <v>3.3</v>
      </c>
      <c r="F164" s="291"/>
      <c r="G164" s="15">
        <v>128</v>
      </c>
      <c r="H164" s="15">
        <f t="shared" si="23"/>
        <v>422.4</v>
      </c>
      <c r="I164" s="265"/>
      <c r="J164" s="265"/>
      <c r="K164" s="265"/>
      <c r="L164" s="265"/>
      <c r="M164" s="265"/>
      <c r="N164" s="265"/>
      <c r="O164" s="265"/>
    </row>
    <row r="165" spans="1:25" ht="15.75" customHeight="1">
      <c r="A165" s="288" t="s">
        <v>228</v>
      </c>
      <c r="B165" s="15" t="s">
        <v>229</v>
      </c>
      <c r="C165" s="36">
        <v>0</v>
      </c>
      <c r="D165" s="317"/>
      <c r="E165" s="318">
        <f t="shared" si="22"/>
        <v>0</v>
      </c>
      <c r="F165" s="291"/>
      <c r="G165" s="15">
        <v>196</v>
      </c>
      <c r="H165" s="15">
        <f t="shared" si="23"/>
        <v>0</v>
      </c>
      <c r="I165" s="292"/>
      <c r="J165" s="265"/>
      <c r="K165" s="265"/>
      <c r="L165" s="265"/>
      <c r="M165" s="265"/>
      <c r="N165" s="265"/>
      <c r="O165" s="265"/>
    </row>
    <row r="166" spans="1:25" ht="15.75" customHeight="1">
      <c r="A166" s="288" t="s">
        <v>230</v>
      </c>
      <c r="B166" s="15" t="s">
        <v>229</v>
      </c>
      <c r="C166" s="36">
        <v>0</v>
      </c>
      <c r="D166" s="317">
        <v>4.7</v>
      </c>
      <c r="E166" s="318">
        <f t="shared" si="22"/>
        <v>4.7</v>
      </c>
      <c r="F166" s="291"/>
      <c r="G166" s="15">
        <v>128</v>
      </c>
      <c r="H166" s="15">
        <f t="shared" si="23"/>
        <v>601.6</v>
      </c>
      <c r="I166" s="293"/>
      <c r="J166" s="265"/>
      <c r="K166" s="265"/>
      <c r="L166" s="265"/>
      <c r="M166" s="265"/>
      <c r="N166" s="265"/>
      <c r="O166" s="265"/>
    </row>
    <row r="167" spans="1:25" ht="15.75" customHeight="1">
      <c r="A167" s="288" t="s">
        <v>231</v>
      </c>
      <c r="B167" s="15" t="s">
        <v>224</v>
      </c>
      <c r="C167" s="36">
        <v>0</v>
      </c>
      <c r="D167" s="317">
        <v>12</v>
      </c>
      <c r="E167" s="318">
        <f t="shared" si="22"/>
        <v>12</v>
      </c>
      <c r="F167" s="291"/>
      <c r="G167" s="15">
        <v>140</v>
      </c>
      <c r="H167" s="15">
        <f t="shared" si="23"/>
        <v>1680</v>
      </c>
      <c r="I167" s="293"/>
      <c r="J167" s="265"/>
      <c r="K167" s="265"/>
      <c r="L167" s="265"/>
      <c r="M167" s="265"/>
      <c r="N167" s="265"/>
      <c r="O167" s="265"/>
    </row>
    <row r="168" spans="1:25" ht="15.75" customHeight="1">
      <c r="A168" s="294" t="s">
        <v>232</v>
      </c>
      <c r="B168" s="145" t="s">
        <v>233</v>
      </c>
      <c r="C168" s="36">
        <v>0</v>
      </c>
      <c r="D168" s="317">
        <v>25</v>
      </c>
      <c r="E168" s="318">
        <f t="shared" si="22"/>
        <v>25</v>
      </c>
      <c r="F168" s="295"/>
      <c r="G168" s="15">
        <v>140</v>
      </c>
      <c r="H168" s="15">
        <f t="shared" si="23"/>
        <v>3500</v>
      </c>
      <c r="I168" s="1"/>
      <c r="J168" s="265"/>
      <c r="K168" s="265"/>
      <c r="L168" s="265"/>
      <c r="M168" s="265"/>
      <c r="N168" s="265"/>
      <c r="O168" s="265"/>
    </row>
    <row r="169" spans="1:25" ht="15.75" customHeight="1">
      <c r="A169" s="294" t="s">
        <v>173</v>
      </c>
      <c r="B169" s="296" t="s">
        <v>234</v>
      </c>
      <c r="C169" s="36">
        <v>0</v>
      </c>
      <c r="D169" s="317"/>
      <c r="E169" s="318">
        <f t="shared" si="22"/>
        <v>0</v>
      </c>
      <c r="F169" s="297"/>
      <c r="G169" s="15">
        <v>280</v>
      </c>
      <c r="H169" s="15">
        <f t="shared" si="23"/>
        <v>0</v>
      </c>
      <c r="I169" s="1"/>
      <c r="J169" s="265"/>
      <c r="K169" s="265"/>
      <c r="L169" s="265"/>
      <c r="M169" s="265"/>
      <c r="N169" s="265"/>
      <c r="O169" s="265"/>
    </row>
    <row r="170" spans="1:25" ht="15.75" customHeight="1">
      <c r="A170" s="294" t="s">
        <v>450</v>
      </c>
      <c r="B170" s="296" t="s">
        <v>234</v>
      </c>
      <c r="C170" s="36">
        <v>0</v>
      </c>
      <c r="D170" s="317"/>
      <c r="E170" s="318">
        <f t="shared" si="22"/>
        <v>0</v>
      </c>
      <c r="F170" s="297"/>
      <c r="G170" s="15">
        <v>290</v>
      </c>
      <c r="H170" s="15">
        <f>G170*E170</f>
        <v>0</v>
      </c>
      <c r="I170" s="1"/>
      <c r="J170" s="265"/>
      <c r="K170" s="265"/>
      <c r="L170" s="265"/>
      <c r="M170" s="265"/>
      <c r="N170" s="265"/>
      <c r="O170" s="265"/>
    </row>
    <row r="171" spans="1:25" ht="15.75" customHeight="1">
      <c r="I171" s="265"/>
      <c r="J171" s="265"/>
      <c r="K171" s="265"/>
      <c r="L171" s="265"/>
      <c r="M171" s="265"/>
      <c r="N171" s="265"/>
      <c r="O171" s="265"/>
    </row>
    <row r="172" spans="1:25" ht="3.75" customHeight="1">
      <c r="I172" s="265"/>
      <c r="J172" s="265"/>
      <c r="K172" s="265"/>
      <c r="L172" s="265"/>
      <c r="M172" s="265"/>
      <c r="N172" s="265"/>
      <c r="O172" s="265"/>
    </row>
    <row r="173" spans="1:25" ht="15.75" customHeight="1">
      <c r="A173" s="537" t="s">
        <v>676</v>
      </c>
      <c r="B173" s="538" t="s">
        <v>677</v>
      </c>
      <c r="C173" s="539" t="s">
        <v>43</v>
      </c>
      <c r="D173" s="540" t="s">
        <v>678</v>
      </c>
      <c r="E173" s="537" t="s">
        <v>679</v>
      </c>
      <c r="F173" s="319"/>
      <c r="G173" s="319"/>
      <c r="H173" s="319"/>
      <c r="I173" s="319"/>
      <c r="J173" s="319"/>
      <c r="K173" s="319"/>
      <c r="L173" s="319"/>
      <c r="M173" s="319"/>
      <c r="N173" s="319"/>
      <c r="O173" s="319"/>
      <c r="P173" s="319"/>
      <c r="Q173" s="319"/>
      <c r="R173" s="319"/>
      <c r="S173" s="319"/>
      <c r="T173" s="319"/>
      <c r="U173" s="319"/>
      <c r="V173" s="319"/>
      <c r="W173" s="319"/>
      <c r="X173" s="319"/>
      <c r="Y173" s="319"/>
    </row>
    <row r="174" spans="1:25" ht="27" customHeight="1">
      <c r="A174" s="531"/>
      <c r="B174" s="531"/>
      <c r="C174" s="531"/>
      <c r="D174" s="531"/>
      <c r="E174" s="531"/>
      <c r="F174" s="320"/>
      <c r="G174" s="319"/>
      <c r="H174" s="319"/>
      <c r="I174" s="319"/>
      <c r="J174" s="319"/>
      <c r="K174" s="319"/>
      <c r="L174" s="319"/>
      <c r="M174" s="319"/>
      <c r="N174" s="319"/>
      <c r="O174" s="319"/>
      <c r="P174" s="319"/>
      <c r="Q174" s="319"/>
      <c r="R174" s="319"/>
      <c r="S174" s="319"/>
      <c r="T174" s="319"/>
      <c r="U174" s="319"/>
      <c r="V174" s="319"/>
      <c r="W174" s="319"/>
      <c r="X174" s="319"/>
      <c r="Y174" s="319"/>
    </row>
    <row r="175" spans="1:25" ht="15.75" customHeight="1">
      <c r="A175" s="321">
        <v>68051</v>
      </c>
      <c r="B175" s="321">
        <v>68500</v>
      </c>
      <c r="C175" s="322">
        <f>B175-A175</f>
        <v>449</v>
      </c>
      <c r="D175" s="322">
        <v>10.79</v>
      </c>
      <c r="E175" s="323">
        <f>D175*C175</f>
        <v>4844.71</v>
      </c>
      <c r="F175" s="319"/>
      <c r="G175" s="319"/>
      <c r="H175" s="319"/>
      <c r="I175" s="319"/>
      <c r="J175" s="319"/>
      <c r="K175" s="319"/>
      <c r="L175" s="319"/>
      <c r="M175" s="319"/>
      <c r="N175" s="319"/>
      <c r="O175" s="319"/>
      <c r="P175" s="319"/>
      <c r="Q175" s="319"/>
      <c r="R175" s="319"/>
      <c r="S175" s="319"/>
      <c r="T175" s="319"/>
      <c r="U175" s="319"/>
      <c r="V175" s="319"/>
      <c r="W175" s="319"/>
      <c r="X175" s="319"/>
      <c r="Y175" s="319"/>
    </row>
    <row r="176" spans="1:25" ht="15.75" customHeight="1">
      <c r="A176" s="541"/>
      <c r="B176" s="542"/>
      <c r="C176" s="542"/>
      <c r="D176" s="543"/>
      <c r="E176" s="319"/>
      <c r="F176" s="319"/>
      <c r="G176" s="319"/>
      <c r="H176" s="319"/>
      <c r="I176" s="319"/>
      <c r="J176" s="319"/>
      <c r="K176" s="319"/>
      <c r="L176" s="319"/>
      <c r="M176" s="319"/>
      <c r="N176" s="319"/>
      <c r="O176" s="319"/>
      <c r="P176" s="319"/>
      <c r="Q176" s="319"/>
      <c r="R176" s="319"/>
      <c r="S176" s="319"/>
      <c r="T176" s="319"/>
      <c r="U176" s="319"/>
      <c r="V176" s="319"/>
      <c r="W176" s="319"/>
      <c r="X176" s="319"/>
      <c r="Y176" s="319"/>
    </row>
    <row r="177" spans="1:25" ht="15.75" customHeight="1">
      <c r="A177" s="537" t="s">
        <v>680</v>
      </c>
      <c r="B177" s="537" t="s">
        <v>681</v>
      </c>
      <c r="C177" s="540" t="s">
        <v>43</v>
      </c>
      <c r="D177" s="540" t="s">
        <v>682</v>
      </c>
      <c r="E177" s="537" t="s">
        <v>679</v>
      </c>
      <c r="F177" s="319"/>
      <c r="G177" s="319"/>
      <c r="H177" s="319"/>
      <c r="I177" s="319"/>
      <c r="J177" s="319"/>
      <c r="K177" s="319"/>
      <c r="L177" s="319"/>
      <c r="M177" s="319"/>
      <c r="N177" s="319"/>
      <c r="O177" s="319"/>
      <c r="P177" s="319"/>
      <c r="Q177" s="319"/>
      <c r="R177" s="319"/>
      <c r="S177" s="319"/>
      <c r="T177" s="319"/>
      <c r="U177" s="319"/>
      <c r="V177" s="319"/>
      <c r="W177" s="319"/>
      <c r="X177" s="319"/>
      <c r="Y177" s="319"/>
    </row>
    <row r="178" spans="1:25" ht="28.5" customHeight="1">
      <c r="A178" s="531"/>
      <c r="B178" s="531"/>
      <c r="C178" s="531"/>
      <c r="D178" s="531"/>
      <c r="E178" s="531"/>
      <c r="F178" s="319"/>
      <c r="G178" s="319"/>
      <c r="H178" s="319"/>
      <c r="I178" s="319"/>
      <c r="J178" s="319"/>
      <c r="K178" s="319"/>
      <c r="L178" s="319"/>
      <c r="M178" s="319"/>
      <c r="N178" s="319"/>
      <c r="O178" s="319"/>
      <c r="P178" s="319"/>
      <c r="Q178" s="319"/>
      <c r="R178" s="319"/>
      <c r="S178" s="319"/>
      <c r="T178" s="319"/>
      <c r="U178" s="319"/>
      <c r="V178" s="319"/>
      <c r="W178" s="319"/>
      <c r="X178" s="319"/>
      <c r="Y178" s="319"/>
    </row>
    <row r="179" spans="1:25" ht="23.25" customHeight="1">
      <c r="A179" s="35">
        <v>1920.6255000000001</v>
      </c>
      <c r="B179" s="35">
        <v>1920.6255000000001</v>
      </c>
      <c r="C179" s="324">
        <f>B179-A179</f>
        <v>0</v>
      </c>
      <c r="D179" s="325">
        <v>7.5</v>
      </c>
      <c r="E179" s="326">
        <f>D179*C179</f>
        <v>0</v>
      </c>
      <c r="F179" s="319"/>
      <c r="G179" s="319"/>
      <c r="H179" s="319"/>
      <c r="I179" s="319"/>
      <c r="J179" s="319"/>
      <c r="K179" s="319"/>
      <c r="L179" s="319"/>
      <c r="M179" s="319"/>
      <c r="N179" s="319"/>
      <c r="O179" s="319"/>
      <c r="P179" s="319"/>
      <c r="Q179" s="319"/>
      <c r="R179" s="319"/>
      <c r="S179" s="319"/>
      <c r="T179" s="319"/>
      <c r="U179" s="319"/>
      <c r="V179" s="319"/>
      <c r="W179" s="319"/>
      <c r="X179" s="319"/>
      <c r="Y179" s="319"/>
    </row>
    <row r="180" spans="1:25" ht="15.75" customHeight="1">
      <c r="I180" s="265"/>
      <c r="J180" s="265"/>
      <c r="K180" s="265"/>
      <c r="L180" s="265"/>
      <c r="M180" s="265"/>
      <c r="N180" s="265"/>
      <c r="O180" s="265"/>
    </row>
    <row r="181" spans="1:25" ht="15.75" customHeight="1">
      <c r="I181" s="265"/>
      <c r="J181" s="265"/>
      <c r="K181" s="265"/>
      <c r="L181" s="265"/>
      <c r="M181" s="265"/>
      <c r="N181" s="265"/>
      <c r="O181" s="265"/>
    </row>
    <row r="182" spans="1:25" ht="15.75" customHeight="1">
      <c r="A182" s="181"/>
      <c r="B182" s="181"/>
      <c r="C182" s="298"/>
      <c r="D182" s="181"/>
      <c r="E182" s="299"/>
      <c r="F182" s="298"/>
      <c r="G182" s="300"/>
      <c r="H182" s="181"/>
      <c r="I182" s="265"/>
      <c r="J182" s="265"/>
      <c r="K182" s="265"/>
      <c r="L182" s="265"/>
      <c r="M182" s="265"/>
      <c r="N182" s="265"/>
      <c r="O182" s="265"/>
    </row>
    <row r="183" spans="1:25" ht="15.75" customHeight="1">
      <c r="A183" s="1"/>
      <c r="B183" s="301"/>
      <c r="C183" s="302"/>
      <c r="D183" s="301"/>
      <c r="E183" s="302"/>
      <c r="F183" s="302"/>
      <c r="G183" s="301"/>
      <c r="H183" s="301"/>
      <c r="I183" s="265"/>
      <c r="J183" s="265"/>
      <c r="K183" s="265"/>
      <c r="L183" s="265"/>
      <c r="M183" s="265"/>
      <c r="N183" s="265"/>
      <c r="O183" s="265"/>
    </row>
    <row r="184" spans="1:25" ht="15.75" customHeight="1">
      <c r="A184" s="1"/>
      <c r="B184" s="301"/>
      <c r="C184" s="302"/>
      <c r="D184" s="301"/>
      <c r="E184" s="302"/>
      <c r="F184" s="302"/>
      <c r="G184" s="301"/>
      <c r="H184" s="301"/>
      <c r="I184" s="265"/>
      <c r="J184" s="265"/>
      <c r="K184" s="265"/>
      <c r="L184" s="265"/>
      <c r="M184" s="265"/>
      <c r="N184" s="265"/>
      <c r="O184" s="265"/>
    </row>
    <row r="185" spans="1:25" ht="15.75" customHeight="1">
      <c r="A185" s="1"/>
      <c r="B185" s="301"/>
      <c r="C185" s="302"/>
      <c r="D185" s="301"/>
      <c r="E185" s="302"/>
      <c r="F185" s="302"/>
      <c r="G185" s="301"/>
      <c r="H185" s="301"/>
      <c r="I185" s="1"/>
      <c r="J185" s="1"/>
      <c r="K185" s="1"/>
      <c r="L185" s="1"/>
      <c r="M185" s="1"/>
      <c r="N185" s="1"/>
      <c r="O185" s="265"/>
    </row>
    <row r="186" spans="1:25" ht="15.75" customHeight="1">
      <c r="A186" s="303"/>
      <c r="B186" s="303"/>
      <c r="C186" s="303"/>
      <c r="D186" s="303"/>
      <c r="E186" s="303"/>
      <c r="F186" s="303"/>
      <c r="G186" s="303"/>
      <c r="H186" s="303"/>
      <c r="I186" s="303"/>
      <c r="J186" s="265"/>
      <c r="K186" s="265"/>
      <c r="L186" s="265"/>
      <c r="M186" s="265"/>
      <c r="N186" s="265"/>
      <c r="O186" s="265"/>
    </row>
    <row r="187" spans="1:25" ht="15.75" customHeight="1">
      <c r="A187" s="304"/>
      <c r="B187" s="304"/>
      <c r="C187" s="298"/>
      <c r="D187" s="181"/>
      <c r="E187" s="305"/>
      <c r="F187" s="298"/>
      <c r="G187" s="306"/>
      <c r="H187" s="181"/>
      <c r="I187" s="307"/>
      <c r="J187" s="265"/>
    </row>
    <row r="188" spans="1:25" ht="15.75" customHeight="1">
      <c r="A188" s="1"/>
      <c r="B188" s="301"/>
      <c r="C188" s="304"/>
      <c r="D188" s="301"/>
      <c r="E188" s="301"/>
      <c r="F188" s="304"/>
      <c r="G188" s="302"/>
      <c r="H188" s="308"/>
      <c r="I188" s="309"/>
      <c r="J188" s="265"/>
    </row>
    <row r="189" spans="1:25" ht="15.75" customHeight="1">
      <c r="A189" s="1"/>
      <c r="B189" s="301"/>
      <c r="C189" s="304"/>
      <c r="D189" s="301"/>
      <c r="E189" s="301"/>
      <c r="F189" s="304"/>
      <c r="G189" s="302"/>
      <c r="H189" s="308"/>
      <c r="I189" s="309"/>
      <c r="J189" s="265"/>
    </row>
    <row r="190" spans="1:25" ht="15.75" customHeight="1">
      <c r="A190" s="1"/>
      <c r="B190" s="301"/>
      <c r="C190" s="304"/>
      <c r="D190" s="301"/>
      <c r="E190" s="301"/>
      <c r="F190" s="304"/>
      <c r="G190" s="302"/>
      <c r="H190" s="308"/>
      <c r="I190" s="309"/>
      <c r="J190" s="265"/>
    </row>
    <row r="191" spans="1:25" ht="15.75" customHeight="1">
      <c r="A191" s="1"/>
      <c r="B191" s="301"/>
      <c r="C191" s="304"/>
      <c r="D191" s="301"/>
      <c r="E191" s="301"/>
      <c r="F191" s="304"/>
      <c r="G191" s="302"/>
      <c r="H191" s="308"/>
      <c r="I191" s="309"/>
      <c r="J191" s="265"/>
    </row>
    <row r="192" spans="1:25" ht="15.75" customHeight="1">
      <c r="A192" s="1"/>
      <c r="B192" s="301"/>
      <c r="C192" s="304"/>
      <c r="D192" s="301"/>
      <c r="E192" s="301"/>
      <c r="F192" s="304"/>
      <c r="G192" s="302"/>
      <c r="H192" s="308"/>
      <c r="I192" s="309"/>
      <c r="J192" s="265"/>
    </row>
    <row r="193" spans="1:10" ht="15.75" customHeight="1">
      <c r="A193" s="1"/>
      <c r="B193" s="301"/>
      <c r="C193" s="304"/>
      <c r="D193" s="301"/>
      <c r="E193" s="301"/>
      <c r="F193" s="304"/>
      <c r="G193" s="302"/>
      <c r="H193" s="308"/>
      <c r="I193" s="309"/>
      <c r="J193" s="265"/>
    </row>
    <row r="194" spans="1:10" ht="15.75" customHeight="1">
      <c r="A194" s="1"/>
      <c r="B194" s="301"/>
      <c r="C194" s="304"/>
      <c r="D194" s="301"/>
      <c r="E194" s="301"/>
      <c r="F194" s="304"/>
      <c r="G194" s="302"/>
      <c r="H194" s="308"/>
      <c r="I194" s="309"/>
      <c r="J194" s="265"/>
    </row>
    <row r="195" spans="1:10" ht="15.75" customHeight="1">
      <c r="A195" s="1"/>
      <c r="B195" s="301"/>
      <c r="C195" s="304"/>
      <c r="D195" s="301"/>
      <c r="E195" s="301"/>
      <c r="F195" s="304"/>
      <c r="G195" s="302"/>
      <c r="H195" s="308"/>
      <c r="I195" s="309"/>
      <c r="J195" s="265"/>
    </row>
    <row r="196" spans="1:10" ht="15.75" customHeight="1">
      <c r="A196" s="1"/>
      <c r="B196" s="301"/>
      <c r="C196" s="304"/>
      <c r="D196" s="301"/>
      <c r="E196" s="301"/>
      <c r="F196" s="304"/>
      <c r="G196" s="302"/>
      <c r="H196" s="308"/>
      <c r="I196" s="309"/>
      <c r="J196" s="265"/>
    </row>
    <row r="197" spans="1:10" ht="15.75" customHeight="1">
      <c r="A197" s="1"/>
      <c r="B197" s="301"/>
      <c r="C197" s="304"/>
      <c r="D197" s="301"/>
      <c r="E197" s="301"/>
      <c r="F197" s="304"/>
      <c r="G197" s="302"/>
      <c r="H197" s="308"/>
      <c r="I197" s="309"/>
      <c r="J197" s="265"/>
    </row>
    <row r="198" spans="1:10" ht="15.75" customHeight="1">
      <c r="A198" s="1"/>
      <c r="B198" s="301"/>
      <c r="C198" s="304"/>
      <c r="D198" s="301"/>
      <c r="E198" s="301"/>
      <c r="F198" s="304"/>
      <c r="G198" s="302"/>
      <c r="H198" s="308"/>
      <c r="I198" s="309"/>
      <c r="J198" s="265"/>
    </row>
    <row r="199" spans="1:10" ht="15.75" customHeight="1">
      <c r="A199" s="1"/>
      <c r="B199" s="301"/>
      <c r="C199" s="304"/>
      <c r="D199" s="301"/>
      <c r="E199" s="301"/>
      <c r="F199" s="304"/>
      <c r="G199" s="302"/>
      <c r="H199" s="308"/>
      <c r="I199" s="309"/>
      <c r="J199" s="265"/>
    </row>
    <row r="200" spans="1:10" ht="15.75" customHeight="1">
      <c r="A200" s="1"/>
      <c r="B200" s="301"/>
      <c r="C200" s="304"/>
      <c r="D200" s="301"/>
      <c r="E200" s="301"/>
      <c r="F200" s="304"/>
      <c r="G200" s="302"/>
      <c r="H200" s="308"/>
      <c r="I200" s="309"/>
      <c r="J200" s="265"/>
    </row>
    <row r="201" spans="1:10" ht="15.75" customHeight="1">
      <c r="A201" s="1"/>
      <c r="B201" s="301"/>
      <c r="C201" s="304"/>
      <c r="D201" s="301"/>
      <c r="E201" s="301"/>
      <c r="F201" s="304"/>
      <c r="G201" s="302"/>
      <c r="H201" s="308"/>
      <c r="I201" s="309"/>
      <c r="J201" s="265"/>
    </row>
    <row r="202" spans="1:10" ht="15.75" customHeight="1">
      <c r="A202" s="1"/>
      <c r="B202" s="301"/>
      <c r="C202" s="304"/>
      <c r="D202" s="301"/>
      <c r="E202" s="301"/>
      <c r="F202" s="304"/>
      <c r="G202" s="308"/>
      <c r="H202" s="308"/>
      <c r="I202" s="309"/>
      <c r="J202" s="265"/>
    </row>
    <row r="203" spans="1:10" ht="15.75" customHeight="1">
      <c r="A203" s="1"/>
      <c r="B203" s="301"/>
      <c r="C203" s="304"/>
      <c r="D203" s="301"/>
      <c r="E203" s="301"/>
      <c r="F203" s="304"/>
      <c r="G203" s="302"/>
      <c r="H203" s="308"/>
      <c r="I203" s="309"/>
      <c r="J203" s="265"/>
    </row>
    <row r="204" spans="1:10" ht="15.75" customHeight="1">
      <c r="A204" s="1"/>
      <c r="B204" s="301"/>
      <c r="C204" s="304"/>
      <c r="D204" s="301"/>
      <c r="E204" s="301"/>
      <c r="F204" s="304"/>
      <c r="G204" s="302"/>
      <c r="H204" s="308"/>
      <c r="I204" s="309"/>
      <c r="J204" s="265"/>
    </row>
    <row r="205" spans="1:10" ht="15.75" customHeight="1">
      <c r="A205" s="1"/>
      <c r="B205" s="301"/>
      <c r="C205" s="304"/>
      <c r="D205" s="301"/>
      <c r="E205" s="301"/>
      <c r="F205" s="304"/>
      <c r="G205" s="302"/>
      <c r="H205" s="308"/>
      <c r="I205" s="309"/>
      <c r="J205" s="265"/>
    </row>
    <row r="206" spans="1:10" ht="15.75" customHeight="1">
      <c r="A206" s="1"/>
      <c r="B206" s="301"/>
      <c r="C206" s="304"/>
      <c r="D206" s="301"/>
      <c r="E206" s="301"/>
      <c r="F206" s="304"/>
      <c r="G206" s="302"/>
      <c r="H206" s="308"/>
      <c r="I206" s="309"/>
      <c r="J206" s="265"/>
    </row>
    <row r="207" spans="1:10" ht="15.75" customHeight="1">
      <c r="A207" s="1"/>
      <c r="B207" s="301"/>
      <c r="C207" s="304"/>
      <c r="D207" s="301"/>
      <c r="E207" s="301"/>
      <c r="F207" s="304"/>
      <c r="G207" s="302"/>
      <c r="H207" s="308"/>
      <c r="I207" s="309"/>
      <c r="J207" s="265"/>
    </row>
    <row r="208" spans="1:10" ht="15.75" customHeight="1">
      <c r="A208" s="1"/>
      <c r="B208" s="301"/>
      <c r="C208" s="304"/>
      <c r="D208" s="301"/>
      <c r="E208" s="301"/>
      <c r="F208" s="304"/>
      <c r="G208" s="302"/>
      <c r="H208" s="308"/>
      <c r="I208" s="309"/>
      <c r="J208" s="265"/>
    </row>
    <row r="209" spans="1:10" ht="15.75" customHeight="1">
      <c r="A209" s="1"/>
      <c r="B209" s="301"/>
      <c r="C209" s="304"/>
      <c r="D209" s="301"/>
      <c r="E209" s="301"/>
      <c r="F209" s="304"/>
      <c r="G209" s="302"/>
      <c r="H209" s="308"/>
      <c r="I209" s="309"/>
      <c r="J209" s="265"/>
    </row>
    <row r="210" spans="1:10" ht="15.75" customHeight="1">
      <c r="A210" s="310"/>
      <c r="B210" s="301"/>
      <c r="C210" s="304"/>
      <c r="D210" s="301"/>
      <c r="E210" s="301"/>
      <c r="F210" s="304"/>
      <c r="G210" s="302"/>
      <c r="H210" s="308"/>
      <c r="I210" s="309"/>
      <c r="J210" s="265"/>
    </row>
    <row r="211" spans="1:10" ht="15.75" customHeight="1">
      <c r="A211" s="310"/>
      <c r="B211" s="301"/>
      <c r="C211" s="304"/>
      <c r="D211" s="301"/>
      <c r="E211" s="301"/>
      <c r="F211" s="304"/>
      <c r="G211" s="302"/>
      <c r="H211" s="308"/>
      <c r="I211" s="309"/>
      <c r="J211" s="265"/>
    </row>
    <row r="212" spans="1:10" ht="15.75" customHeight="1">
      <c r="A212" s="310"/>
      <c r="B212" s="301"/>
      <c r="C212" s="304"/>
      <c r="D212" s="301"/>
      <c r="E212" s="301"/>
      <c r="F212" s="304"/>
      <c r="G212" s="302"/>
      <c r="H212" s="308"/>
      <c r="I212" s="309"/>
      <c r="J212" s="265"/>
    </row>
    <row r="213" spans="1:10" ht="15.75" customHeight="1">
      <c r="A213" s="1"/>
      <c r="B213" s="301"/>
      <c r="C213" s="301"/>
      <c r="D213" s="301"/>
      <c r="E213" s="301"/>
      <c r="F213" s="301"/>
      <c r="G213" s="302"/>
      <c r="H213" s="308"/>
      <c r="I213" s="308"/>
      <c r="J213" s="265"/>
    </row>
    <row r="214" spans="1:10" ht="15.75" customHeight="1">
      <c r="A214" s="1"/>
      <c r="B214" s="301"/>
      <c r="C214" s="1"/>
      <c r="D214" s="1"/>
      <c r="E214" s="1"/>
      <c r="F214" s="1"/>
      <c r="G214" s="1"/>
      <c r="H214" s="1"/>
      <c r="I214" s="1"/>
      <c r="J214" s="265"/>
    </row>
    <row r="215" spans="1:10" ht="15.75" customHeight="1">
      <c r="A215" s="181"/>
      <c r="B215" s="181"/>
      <c r="C215" s="298"/>
      <c r="D215" s="181"/>
      <c r="E215" s="299"/>
      <c r="F215" s="298"/>
      <c r="G215" s="181"/>
      <c r="H215" s="311"/>
      <c r="I215" s="311"/>
      <c r="J215" s="265"/>
    </row>
    <row r="216" spans="1:10" ht="15.75" customHeight="1">
      <c r="A216" s="312"/>
      <c r="B216" s="301"/>
      <c r="C216" s="304"/>
      <c r="D216" s="301"/>
      <c r="E216" s="1"/>
      <c r="F216" s="304"/>
      <c r="G216" s="1"/>
      <c r="H216" s="313"/>
      <c r="I216" s="533"/>
      <c r="J216" s="265"/>
    </row>
    <row r="217" spans="1:10" ht="15.75" customHeight="1">
      <c r="A217" s="1"/>
      <c r="B217" s="301"/>
      <c r="C217" s="304"/>
      <c r="D217" s="301"/>
      <c r="E217" s="301"/>
      <c r="F217" s="304"/>
      <c r="G217" s="302"/>
      <c r="H217" s="308"/>
      <c r="I217" s="522"/>
      <c r="J217" s="265"/>
    </row>
    <row r="218" spans="1:10" ht="15.75" customHeight="1">
      <c r="A218" s="310"/>
      <c r="B218" s="301"/>
      <c r="C218" s="304"/>
      <c r="D218" s="301"/>
      <c r="E218" s="301"/>
      <c r="F218" s="304"/>
      <c r="G218" s="302"/>
      <c r="H218" s="308"/>
      <c r="I218" s="522"/>
      <c r="J218" s="265"/>
    </row>
    <row r="219" spans="1:10" ht="15.75" customHeight="1">
      <c r="A219" s="310"/>
      <c r="B219" s="301"/>
      <c r="C219" s="304"/>
      <c r="D219" s="301"/>
      <c r="E219" s="301"/>
      <c r="F219" s="304"/>
      <c r="G219" s="302"/>
      <c r="H219" s="308"/>
      <c r="I219" s="1"/>
      <c r="J219" s="265"/>
    </row>
    <row r="220" spans="1:10" ht="15.75" customHeight="1">
      <c r="A220" s="1"/>
      <c r="B220" s="301"/>
      <c r="C220" s="304"/>
      <c r="D220" s="301"/>
      <c r="E220" s="1"/>
      <c r="F220" s="304"/>
      <c r="G220" s="1"/>
      <c r="H220" s="313"/>
      <c r="I220" s="1"/>
      <c r="J220" s="265"/>
    </row>
    <row r="221" spans="1:10" ht="15.75" customHeight="1">
      <c r="A221" s="312"/>
      <c r="B221" s="301"/>
      <c r="C221" s="304"/>
      <c r="D221" s="301"/>
      <c r="E221" s="1"/>
      <c r="F221" s="304"/>
      <c r="G221" s="1"/>
      <c r="H221" s="313"/>
      <c r="I221" s="1"/>
      <c r="J221" s="265"/>
    </row>
    <row r="222" spans="1:10" ht="15.75" customHeight="1">
      <c r="A222" s="312"/>
      <c r="B222" s="301"/>
      <c r="C222" s="304"/>
      <c r="D222" s="301"/>
      <c r="E222" s="1"/>
      <c r="F222" s="304"/>
      <c r="G222" s="1"/>
      <c r="H222" s="313"/>
      <c r="I222" s="1"/>
      <c r="J222" s="265"/>
    </row>
    <row r="223" spans="1:10" ht="15.75" customHeight="1">
      <c r="A223" s="1"/>
      <c r="B223" s="301"/>
      <c r="C223" s="304"/>
      <c r="D223" s="301"/>
      <c r="E223" s="1"/>
      <c r="F223" s="304"/>
      <c r="G223" s="301"/>
      <c r="H223" s="313"/>
      <c r="I223" s="1"/>
      <c r="J223" s="265"/>
    </row>
    <row r="224" spans="1:10" ht="15.75" customHeight="1">
      <c r="A224" s="1"/>
      <c r="B224" s="301"/>
      <c r="C224" s="304"/>
      <c r="D224" s="301"/>
      <c r="E224" s="1"/>
      <c r="F224" s="304"/>
      <c r="G224" s="1"/>
      <c r="H224" s="313"/>
      <c r="I224" s="1"/>
      <c r="J224" s="265"/>
    </row>
    <row r="225" spans="1:10" ht="15.75" customHeight="1">
      <c r="A225" s="1"/>
      <c r="B225" s="301"/>
      <c r="C225" s="304"/>
      <c r="D225" s="301"/>
      <c r="E225" s="1"/>
      <c r="F225" s="304"/>
      <c r="G225" s="1"/>
      <c r="H225" s="313"/>
      <c r="I225" s="1"/>
      <c r="J225" s="265"/>
    </row>
    <row r="226" spans="1:10" ht="15.75" customHeight="1">
      <c r="A226" s="1"/>
      <c r="B226" s="301"/>
      <c r="C226" s="304"/>
      <c r="D226" s="301"/>
      <c r="E226" s="1"/>
      <c r="F226" s="304"/>
      <c r="G226" s="1"/>
      <c r="H226" s="313"/>
      <c r="I226" s="1"/>
      <c r="J226" s="265"/>
    </row>
    <row r="227" spans="1:10" ht="15.75" customHeight="1">
      <c r="A227" s="1"/>
      <c r="B227" s="301"/>
      <c r="C227" s="304"/>
      <c r="D227" s="301"/>
      <c r="E227" s="301"/>
      <c r="F227" s="304"/>
      <c r="G227" s="301"/>
      <c r="H227" s="313"/>
      <c r="I227" s="1"/>
      <c r="J227" s="265"/>
    </row>
    <row r="228" spans="1:10" ht="15.75" customHeight="1">
      <c r="A228" s="1"/>
      <c r="B228" s="301"/>
      <c r="C228" s="304"/>
      <c r="D228" s="301"/>
      <c r="E228" s="301"/>
      <c r="F228" s="304"/>
      <c r="G228" s="301"/>
      <c r="H228" s="313"/>
      <c r="I228" s="1"/>
      <c r="J228" s="265"/>
    </row>
    <row r="229" spans="1:10" ht="15.75" customHeight="1">
      <c r="A229" s="1"/>
      <c r="B229" s="301"/>
      <c r="C229" s="304"/>
      <c r="D229" s="301"/>
      <c r="E229" s="1"/>
      <c r="F229" s="304"/>
      <c r="G229" s="301"/>
      <c r="H229" s="313"/>
      <c r="I229" s="1"/>
      <c r="J229" s="265"/>
    </row>
    <row r="230" spans="1:10" ht="15.75" customHeight="1">
      <c r="A230" s="1"/>
      <c r="B230" s="301"/>
      <c r="C230" s="304"/>
      <c r="D230" s="301"/>
      <c r="E230" s="1"/>
      <c r="F230" s="304"/>
      <c r="G230" s="301"/>
      <c r="H230" s="313"/>
      <c r="I230" s="1"/>
      <c r="J230" s="265"/>
    </row>
    <row r="231" spans="1:10" ht="15.75" customHeight="1">
      <c r="A231" s="1"/>
      <c r="B231" s="301"/>
      <c r="C231" s="304"/>
      <c r="D231" s="301"/>
      <c r="E231" s="1"/>
      <c r="F231" s="304"/>
      <c r="G231" s="301"/>
      <c r="H231" s="313"/>
      <c r="I231" s="1"/>
      <c r="J231" s="265"/>
    </row>
    <row r="232" spans="1:10" ht="15.75" customHeight="1">
      <c r="A232" s="1"/>
      <c r="B232" s="301"/>
      <c r="C232" s="304"/>
      <c r="D232" s="301"/>
      <c r="E232" s="1"/>
      <c r="F232" s="304"/>
      <c r="G232" s="301"/>
      <c r="H232" s="313"/>
      <c r="I232" s="1"/>
      <c r="J232" s="265"/>
    </row>
    <row r="233" spans="1:10" ht="15.75" customHeight="1">
      <c r="A233" s="1"/>
      <c r="B233" s="301"/>
      <c r="C233" s="304"/>
      <c r="D233" s="301"/>
      <c r="E233" s="1"/>
      <c r="F233" s="304"/>
      <c r="G233" s="301"/>
      <c r="H233" s="313"/>
      <c r="I233" s="1"/>
      <c r="J233" s="265"/>
    </row>
    <row r="234" spans="1:10" ht="15.75" customHeight="1">
      <c r="A234" s="1"/>
      <c r="B234" s="301"/>
      <c r="C234" s="304"/>
      <c r="D234" s="301"/>
      <c r="E234" s="1"/>
      <c r="F234" s="304"/>
      <c r="G234" s="301"/>
      <c r="H234" s="313"/>
      <c r="I234" s="1"/>
      <c r="J234" s="265"/>
    </row>
    <row r="235" spans="1:10" ht="15.75" customHeight="1">
      <c r="A235" s="1"/>
      <c r="B235" s="301"/>
      <c r="C235" s="304"/>
      <c r="D235" s="301"/>
      <c r="E235" s="1"/>
      <c r="F235" s="304"/>
      <c r="G235" s="301"/>
      <c r="H235" s="313"/>
      <c r="I235" s="1"/>
      <c r="J235" s="265"/>
    </row>
    <row r="236" spans="1:10" ht="15.75" customHeight="1">
      <c r="A236" s="1"/>
      <c r="B236" s="301"/>
      <c r="C236" s="304"/>
      <c r="D236" s="301"/>
      <c r="E236" s="1"/>
      <c r="F236" s="304"/>
      <c r="G236" s="301"/>
      <c r="H236" s="313"/>
      <c r="I236" s="1"/>
      <c r="J236" s="265"/>
    </row>
    <row r="237" spans="1:10" ht="15.75" customHeight="1">
      <c r="A237" s="1"/>
      <c r="B237" s="301"/>
      <c r="C237" s="304"/>
      <c r="D237" s="301"/>
      <c r="E237" s="301"/>
      <c r="F237" s="304"/>
      <c r="G237" s="301"/>
      <c r="H237" s="313"/>
      <c r="I237" s="1"/>
      <c r="J237" s="265"/>
    </row>
    <row r="238" spans="1:10" ht="15.75" customHeight="1">
      <c r="A238" s="1"/>
      <c r="B238" s="301"/>
      <c r="C238" s="304"/>
      <c r="D238" s="301"/>
      <c r="E238" s="1"/>
      <c r="F238" s="304"/>
      <c r="G238" s="301"/>
      <c r="H238" s="313"/>
      <c r="I238" s="1"/>
      <c r="J238" s="265"/>
    </row>
    <row r="239" spans="1:10" ht="15.75" customHeight="1">
      <c r="A239" s="1"/>
      <c r="B239" s="301"/>
      <c r="C239" s="304"/>
      <c r="D239" s="301"/>
      <c r="E239" s="1"/>
      <c r="F239" s="304"/>
      <c r="G239" s="301"/>
      <c r="H239" s="313"/>
      <c r="I239" s="1"/>
      <c r="J239" s="265"/>
    </row>
    <row r="240" spans="1:10" ht="15.75" customHeight="1">
      <c r="A240" s="1"/>
      <c r="B240" s="301"/>
      <c r="C240" s="304"/>
      <c r="D240" s="301"/>
      <c r="E240" s="1"/>
      <c r="F240" s="304"/>
      <c r="G240" s="301"/>
      <c r="H240" s="313"/>
      <c r="I240" s="1"/>
      <c r="J240" s="265"/>
    </row>
    <row r="241" spans="1:10" ht="15.75" customHeight="1">
      <c r="A241" s="1"/>
      <c r="B241" s="301"/>
      <c r="C241" s="304"/>
      <c r="D241" s="301"/>
      <c r="E241" s="1"/>
      <c r="F241" s="304"/>
      <c r="G241" s="301"/>
      <c r="H241" s="313"/>
      <c r="I241" s="1"/>
      <c r="J241" s="265"/>
    </row>
    <row r="242" spans="1:10" ht="15.75" customHeight="1">
      <c r="A242" s="1"/>
      <c r="B242" s="301"/>
      <c r="C242" s="304"/>
      <c r="D242" s="301"/>
      <c r="E242" s="1"/>
      <c r="F242" s="304"/>
      <c r="G242" s="301"/>
      <c r="H242" s="313"/>
      <c r="I242" s="1"/>
      <c r="J242" s="265"/>
    </row>
    <row r="243" spans="1:10" ht="15.75" customHeight="1">
      <c r="A243" s="1"/>
      <c r="B243" s="301"/>
      <c r="C243" s="304"/>
      <c r="D243" s="301"/>
      <c r="E243" s="1"/>
      <c r="F243" s="304"/>
      <c r="G243" s="301"/>
      <c r="H243" s="313"/>
      <c r="I243" s="1"/>
      <c r="J243" s="265"/>
    </row>
    <row r="244" spans="1:10" ht="15.75" customHeight="1">
      <c r="A244" s="1"/>
      <c r="B244" s="301"/>
      <c r="C244" s="304"/>
      <c r="D244" s="301"/>
      <c r="E244" s="1"/>
      <c r="F244" s="304"/>
      <c r="G244" s="301"/>
      <c r="H244" s="313"/>
      <c r="I244" s="1"/>
      <c r="J244" s="265"/>
    </row>
    <row r="245" spans="1:10" ht="15.75" customHeight="1">
      <c r="A245" s="1"/>
      <c r="B245" s="301"/>
      <c r="C245" s="304"/>
      <c r="D245" s="301"/>
      <c r="E245" s="1"/>
      <c r="F245" s="304"/>
      <c r="G245" s="301"/>
      <c r="H245" s="313"/>
      <c r="I245" s="1"/>
      <c r="J245" s="265"/>
    </row>
    <row r="246" spans="1:10" ht="15.75" customHeight="1">
      <c r="A246" s="1"/>
      <c r="B246" s="301"/>
      <c r="C246" s="304"/>
      <c r="D246" s="301"/>
      <c r="E246" s="1"/>
      <c r="F246" s="304"/>
      <c r="G246" s="301"/>
      <c r="H246" s="313"/>
      <c r="I246" s="1"/>
      <c r="J246" s="265"/>
    </row>
    <row r="247" spans="1:10" ht="15.75" customHeight="1">
      <c r="A247" s="1"/>
      <c r="B247" s="301"/>
      <c r="C247" s="304"/>
      <c r="D247" s="301"/>
      <c r="E247" s="1"/>
      <c r="F247" s="304"/>
      <c r="G247" s="301"/>
      <c r="H247" s="313"/>
      <c r="I247" s="1"/>
      <c r="J247" s="265"/>
    </row>
    <row r="248" spans="1:10" ht="15.75" customHeight="1">
      <c r="A248" s="1"/>
      <c r="B248" s="301"/>
      <c r="C248" s="304"/>
      <c r="D248" s="301"/>
      <c r="E248" s="1"/>
      <c r="F248" s="304"/>
      <c r="G248" s="301"/>
      <c r="H248" s="313"/>
      <c r="I248" s="1"/>
      <c r="J248" s="265"/>
    </row>
    <row r="249" spans="1:10" ht="15.75" customHeight="1">
      <c r="A249" s="1"/>
      <c r="B249" s="301"/>
      <c r="C249" s="304"/>
      <c r="D249" s="301"/>
      <c r="E249" s="1"/>
      <c r="F249" s="304"/>
      <c r="G249" s="301"/>
      <c r="H249" s="313"/>
      <c r="I249" s="1"/>
      <c r="J249" s="265"/>
    </row>
    <row r="250" spans="1:10" ht="15.75" customHeight="1">
      <c r="A250" s="1"/>
      <c r="B250" s="301"/>
      <c r="C250" s="304"/>
      <c r="D250" s="301"/>
      <c r="E250" s="1"/>
      <c r="F250" s="304"/>
      <c r="G250" s="301"/>
      <c r="H250" s="313"/>
      <c r="I250" s="1"/>
      <c r="J250" s="265"/>
    </row>
    <row r="251" spans="1:10" ht="15.75" customHeight="1">
      <c r="A251" s="312"/>
      <c r="B251" s="301"/>
      <c r="C251" s="304"/>
      <c r="D251" s="301"/>
      <c r="E251" s="1"/>
      <c r="F251" s="304"/>
      <c r="G251" s="301"/>
      <c r="H251" s="313"/>
      <c r="I251" s="1"/>
      <c r="J251" s="265"/>
    </row>
    <row r="252" spans="1:10" ht="15.75" customHeight="1">
      <c r="A252" s="312"/>
      <c r="B252" s="301"/>
      <c r="C252" s="304"/>
      <c r="D252" s="301"/>
      <c r="E252" s="1"/>
      <c r="F252" s="304"/>
      <c r="G252" s="301"/>
      <c r="H252" s="313"/>
      <c r="I252" s="1"/>
      <c r="J252" s="265"/>
    </row>
    <row r="253" spans="1:10" ht="15.75" customHeight="1">
      <c r="A253" s="1"/>
      <c r="B253" s="301"/>
      <c r="C253" s="304"/>
      <c r="D253" s="301"/>
      <c r="E253" s="1"/>
      <c r="F253" s="304"/>
      <c r="G253" s="301"/>
      <c r="H253" s="313"/>
      <c r="I253" s="1"/>
      <c r="J253" s="265"/>
    </row>
    <row r="254" spans="1:10" ht="15.75" customHeight="1">
      <c r="A254" s="1"/>
      <c r="B254" s="301"/>
      <c r="C254" s="304"/>
      <c r="D254" s="301"/>
      <c r="E254" s="1"/>
      <c r="F254" s="304"/>
      <c r="G254" s="301"/>
      <c r="H254" s="313"/>
      <c r="I254" s="1"/>
      <c r="J254" s="265"/>
    </row>
    <row r="255" spans="1:10" ht="15.75" customHeight="1">
      <c r="A255" s="312"/>
      <c r="B255" s="301"/>
      <c r="C255" s="304"/>
      <c r="D255" s="301"/>
      <c r="E255" s="1"/>
      <c r="F255" s="304"/>
      <c r="G255" s="301"/>
      <c r="H255" s="313"/>
      <c r="I255" s="1"/>
      <c r="J255" s="265"/>
    </row>
    <row r="256" spans="1:10" ht="15.75" customHeight="1">
      <c r="A256" s="1"/>
      <c r="B256" s="301"/>
      <c r="C256" s="304"/>
      <c r="D256" s="301"/>
      <c r="E256" s="1"/>
      <c r="F256" s="304"/>
      <c r="G256" s="301"/>
      <c r="H256" s="313"/>
      <c r="I256" s="1"/>
      <c r="J256" s="265"/>
    </row>
    <row r="257" spans="1:10" ht="15.75" customHeight="1">
      <c r="A257" s="1"/>
      <c r="B257" s="301"/>
      <c r="C257" s="304"/>
      <c r="D257" s="301"/>
      <c r="E257" s="1"/>
      <c r="F257" s="304"/>
      <c r="G257" s="301"/>
      <c r="H257" s="313"/>
      <c r="I257" s="1"/>
      <c r="J257" s="265"/>
    </row>
    <row r="258" spans="1:10" ht="15.75" customHeight="1">
      <c r="A258" s="1"/>
      <c r="B258" s="301"/>
      <c r="C258" s="304"/>
      <c r="D258" s="301"/>
      <c r="E258" s="1"/>
      <c r="F258" s="304"/>
      <c r="G258" s="301"/>
      <c r="H258" s="313"/>
      <c r="I258" s="1"/>
      <c r="J258" s="265"/>
    </row>
    <row r="259" spans="1:10" ht="15.75" customHeight="1">
      <c r="A259" s="1"/>
      <c r="B259" s="301"/>
      <c r="C259" s="304"/>
      <c r="D259" s="301"/>
      <c r="E259" s="1"/>
      <c r="F259" s="314"/>
      <c r="G259" s="1"/>
      <c r="H259" s="313"/>
      <c r="I259" s="1"/>
      <c r="J259" s="265"/>
    </row>
    <row r="260" spans="1:10" ht="15.75" customHeight="1">
      <c r="A260" s="303"/>
      <c r="B260" s="303"/>
      <c r="C260" s="303"/>
      <c r="D260" s="303"/>
      <c r="E260" s="303"/>
      <c r="F260" s="303"/>
      <c r="G260" s="303"/>
      <c r="H260" s="303"/>
      <c r="I260" s="303"/>
      <c r="J260" s="265"/>
    </row>
    <row r="261" spans="1:10" ht="15.75" customHeight="1">
      <c r="A261" s="303"/>
      <c r="B261" s="303"/>
      <c r="C261" s="303"/>
      <c r="D261" s="303"/>
      <c r="E261" s="303"/>
      <c r="F261" s="303"/>
      <c r="G261" s="303"/>
      <c r="H261" s="303"/>
      <c r="I261" s="303"/>
      <c r="J261" s="265"/>
    </row>
    <row r="262" spans="1:10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265"/>
    </row>
    <row r="263" spans="1:10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265"/>
    </row>
    <row r="264" spans="1:10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265"/>
    </row>
    <row r="265" spans="1:10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265"/>
    </row>
    <row r="266" spans="1:10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265"/>
    </row>
    <row r="267" spans="1:10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265"/>
    </row>
    <row r="268" spans="1:10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265"/>
    </row>
    <row r="269" spans="1:1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265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5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5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5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5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5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5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5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5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5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5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5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5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5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5"/>
    </row>
    <row r="284" spans="1:10" ht="15.75" customHeight="1"/>
    <row r="285" spans="1:10" ht="15.75" customHeight="1"/>
    <row r="286" spans="1:10" ht="15.75" customHeight="1"/>
    <row r="287" spans="1:10" ht="15.75" customHeight="1"/>
    <row r="288" spans="1:10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7">
    <mergeCell ref="A173:A174"/>
    <mergeCell ref="B173:B174"/>
    <mergeCell ref="E173:E174"/>
    <mergeCell ref="E177:E178"/>
    <mergeCell ref="I216:I218"/>
    <mergeCell ref="C173:C174"/>
    <mergeCell ref="D173:D174"/>
    <mergeCell ref="A176:D176"/>
    <mergeCell ref="A177:A178"/>
    <mergeCell ref="B177:B178"/>
    <mergeCell ref="C177:C178"/>
    <mergeCell ref="D177:D178"/>
    <mergeCell ref="A2:K2"/>
    <mergeCell ref="A36:G36"/>
    <mergeCell ref="A41:G41"/>
    <mergeCell ref="F72:H72"/>
    <mergeCell ref="A122:H122"/>
  </mergeCells>
  <pageMargins left="0.7" right="0.7" top="0.75" bottom="0.75" header="0" footer="0"/>
  <pageSetup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Y1003"/>
  <sheetViews>
    <sheetView workbookViewId="0"/>
  </sheetViews>
  <sheetFormatPr defaultColWidth="14.42578125" defaultRowHeight="15" customHeight="1"/>
  <cols>
    <col min="1" max="1" width="50.28515625" customWidth="1"/>
    <col min="2" max="2" width="16.8554687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9.85546875" customWidth="1"/>
    <col min="12" max="12" width="13.28515625" customWidth="1"/>
    <col min="13" max="26" width="8.85546875" customWidth="1"/>
  </cols>
  <sheetData>
    <row r="2" spans="1:12" ht="24">
      <c r="A2" s="521" t="s">
        <v>0</v>
      </c>
      <c r="B2" s="522"/>
      <c r="C2" s="522"/>
      <c r="D2" s="522"/>
      <c r="E2" s="522"/>
      <c r="F2" s="522"/>
      <c r="G2" s="522"/>
      <c r="H2" s="522"/>
      <c r="I2" s="522"/>
      <c r="J2" s="522"/>
      <c r="K2" s="522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1867</v>
      </c>
      <c r="B4" s="19" t="s">
        <v>14</v>
      </c>
      <c r="C4" s="11">
        <v>1</v>
      </c>
      <c r="D4" s="12">
        <v>0</v>
      </c>
      <c r="E4" s="13"/>
      <c r="F4" s="14"/>
      <c r="G4" s="12">
        <f t="shared" ref="G4:G34" si="0">D4+E4-F4</f>
        <v>0</v>
      </c>
      <c r="H4" s="14">
        <v>1</v>
      </c>
      <c r="I4" s="15">
        <f t="shared" ref="I4:I34" si="1">C4*G4*H4</f>
        <v>0</v>
      </c>
      <c r="J4" s="16">
        <v>0</v>
      </c>
      <c r="K4" s="17">
        <v>190</v>
      </c>
      <c r="L4" s="17">
        <f t="shared" ref="L4:L34" si="2">J4*K4</f>
        <v>0</v>
      </c>
    </row>
    <row r="5" spans="1:12">
      <c r="A5" s="9" t="s">
        <v>1868</v>
      </c>
      <c r="B5" s="19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1869</v>
      </c>
      <c r="B6" s="19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1870</v>
      </c>
      <c r="B7" s="19" t="s">
        <v>16</v>
      </c>
      <c r="C7" s="11">
        <v>1</v>
      </c>
      <c r="D7" s="12">
        <v>0</v>
      </c>
      <c r="E7" s="13"/>
      <c r="F7" s="14"/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1871</v>
      </c>
      <c r="B8" s="19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1872</v>
      </c>
      <c r="B9" s="19" t="s">
        <v>16</v>
      </c>
      <c r="C9" s="11">
        <v>0.5</v>
      </c>
      <c r="D9" s="12">
        <v>0</v>
      </c>
      <c r="E9" s="13"/>
      <c r="F9" s="14"/>
      <c r="G9" s="12">
        <f t="shared" si="0"/>
        <v>0</v>
      </c>
      <c r="H9" s="14">
        <v>12</v>
      </c>
      <c r="I9" s="15">
        <f t="shared" si="1"/>
        <v>0</v>
      </c>
      <c r="J9" s="16">
        <f t="shared" si="3"/>
        <v>0</v>
      </c>
      <c r="K9" s="17">
        <v>87.5</v>
      </c>
      <c r="L9" s="17">
        <f t="shared" si="2"/>
        <v>0</v>
      </c>
    </row>
    <row r="10" spans="1:12">
      <c r="A10" s="9" t="s">
        <v>1873</v>
      </c>
      <c r="B10" s="19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1874</v>
      </c>
      <c r="B11" s="19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1875</v>
      </c>
      <c r="B12" s="19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1876</v>
      </c>
      <c r="B13" s="19" t="s">
        <v>16</v>
      </c>
      <c r="C13" s="11">
        <v>1</v>
      </c>
      <c r="D13" s="12">
        <v>0</v>
      </c>
      <c r="E13" s="13"/>
      <c r="F13" s="14"/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1877</v>
      </c>
      <c r="B14" s="19" t="s">
        <v>26</v>
      </c>
      <c r="C14" s="11">
        <v>0.2</v>
      </c>
      <c r="D14" s="12">
        <v>160</v>
      </c>
      <c r="E14" s="13">
        <v>400</v>
      </c>
      <c r="F14" s="14">
        <v>160</v>
      </c>
      <c r="G14" s="12">
        <f t="shared" si="0"/>
        <v>400</v>
      </c>
      <c r="H14" s="14">
        <v>18</v>
      </c>
      <c r="I14" s="15">
        <f t="shared" si="1"/>
        <v>1440</v>
      </c>
      <c r="J14" s="16">
        <f t="shared" si="4"/>
        <v>7200</v>
      </c>
      <c r="K14" s="17">
        <v>68</v>
      </c>
      <c r="L14" s="17">
        <f t="shared" si="2"/>
        <v>489600</v>
      </c>
    </row>
    <row r="15" spans="1:12">
      <c r="A15" s="9" t="s">
        <v>1878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7">
        <v>0</v>
      </c>
      <c r="L15" s="17">
        <f t="shared" si="2"/>
        <v>0</v>
      </c>
    </row>
    <row r="16" spans="1:12" ht="17.25" customHeight="1">
      <c r="A16" s="21" t="s">
        <v>1879</v>
      </c>
      <c r="B16" s="19" t="s">
        <v>26</v>
      </c>
      <c r="C16" s="11">
        <v>0.2</v>
      </c>
      <c r="D16" s="12">
        <v>75</v>
      </c>
      <c r="E16" s="22"/>
      <c r="F16" s="14">
        <v>75</v>
      </c>
      <c r="G16" s="12">
        <f t="shared" si="0"/>
        <v>0</v>
      </c>
      <c r="H16" s="14">
        <v>18</v>
      </c>
      <c r="I16" s="15">
        <f t="shared" si="1"/>
        <v>0</v>
      </c>
      <c r="J16" s="16">
        <f t="shared" ref="J16:J19" si="5">H16*G16</f>
        <v>0</v>
      </c>
      <c r="K16" s="17">
        <v>70</v>
      </c>
      <c r="L16" s="17">
        <f t="shared" si="2"/>
        <v>0</v>
      </c>
    </row>
    <row r="17" spans="1:12">
      <c r="A17" s="21" t="s">
        <v>1880</v>
      </c>
      <c r="B17" s="19" t="s">
        <v>26</v>
      </c>
      <c r="C17" s="11">
        <v>0.2</v>
      </c>
      <c r="D17" s="12">
        <v>320</v>
      </c>
      <c r="E17" s="22">
        <v>80</v>
      </c>
      <c r="F17" s="14">
        <v>160</v>
      </c>
      <c r="G17" s="12">
        <f t="shared" si="0"/>
        <v>240</v>
      </c>
      <c r="H17" s="14">
        <v>18</v>
      </c>
      <c r="I17" s="15">
        <f t="shared" si="1"/>
        <v>864</v>
      </c>
      <c r="J17" s="16">
        <f t="shared" si="5"/>
        <v>4320</v>
      </c>
      <c r="K17" s="17">
        <v>94.1</v>
      </c>
      <c r="L17" s="17">
        <f t="shared" si="2"/>
        <v>406512</v>
      </c>
    </row>
    <row r="18" spans="1:12">
      <c r="A18" s="9" t="s">
        <v>1881</v>
      </c>
      <c r="B18" s="19" t="s">
        <v>26</v>
      </c>
      <c r="C18" s="11">
        <v>0.2</v>
      </c>
      <c r="D18" s="23">
        <v>54</v>
      </c>
      <c r="E18" s="13"/>
      <c r="F18" s="14">
        <v>54</v>
      </c>
      <c r="G18" s="12">
        <f t="shared" si="0"/>
        <v>0</v>
      </c>
      <c r="H18" s="14">
        <v>18</v>
      </c>
      <c r="I18" s="15">
        <f t="shared" si="1"/>
        <v>0</v>
      </c>
      <c r="J18" s="16">
        <f t="shared" si="5"/>
        <v>0</v>
      </c>
      <c r="K18" s="17">
        <v>70</v>
      </c>
      <c r="L18" s="17">
        <f t="shared" si="2"/>
        <v>0</v>
      </c>
    </row>
    <row r="19" spans="1:12">
      <c r="A19" s="9" t="s">
        <v>31</v>
      </c>
      <c r="B19" s="10"/>
      <c r="C19" s="11">
        <v>1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1882</v>
      </c>
      <c r="B20" s="19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4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1883</v>
      </c>
      <c r="B21" s="19" t="s">
        <v>34</v>
      </c>
      <c r="C21" s="11">
        <v>0.11</v>
      </c>
      <c r="D21" s="12">
        <v>49</v>
      </c>
      <c r="E21" s="13"/>
      <c r="F21" s="14"/>
      <c r="G21" s="12">
        <f t="shared" si="0"/>
        <v>49</v>
      </c>
      <c r="H21" s="14">
        <v>10</v>
      </c>
      <c r="I21" s="15">
        <f t="shared" si="1"/>
        <v>53.9</v>
      </c>
      <c r="J21" s="16">
        <f t="shared" si="6"/>
        <v>490</v>
      </c>
      <c r="K21" s="17">
        <v>39</v>
      </c>
      <c r="L21" s="17">
        <f t="shared" si="2"/>
        <v>19110</v>
      </c>
    </row>
    <row r="22" spans="1:12" ht="15.75" customHeight="1">
      <c r="A22" s="9" t="s">
        <v>1884</v>
      </c>
      <c r="B22" s="19" t="s">
        <v>34</v>
      </c>
      <c r="C22" s="11">
        <v>0.11</v>
      </c>
      <c r="D22" s="12">
        <v>45</v>
      </c>
      <c r="E22" s="13"/>
      <c r="F22" s="14"/>
      <c r="G22" s="12">
        <f t="shared" si="0"/>
        <v>45</v>
      </c>
      <c r="H22" s="14">
        <v>10</v>
      </c>
      <c r="I22" s="15">
        <f t="shared" si="1"/>
        <v>49.5</v>
      </c>
      <c r="J22" s="16">
        <f t="shared" si="6"/>
        <v>450</v>
      </c>
      <c r="K22" s="17">
        <v>39</v>
      </c>
      <c r="L22" s="17">
        <f t="shared" si="2"/>
        <v>17550</v>
      </c>
    </row>
    <row r="23" spans="1:12" ht="15.75" customHeight="1">
      <c r="A23" s="9" t="s">
        <v>1885</v>
      </c>
      <c r="B23" s="19" t="s">
        <v>34</v>
      </c>
      <c r="C23" s="11">
        <v>0.11</v>
      </c>
      <c r="D23" s="12">
        <v>38</v>
      </c>
      <c r="E23" s="13"/>
      <c r="F23" s="14"/>
      <c r="G23" s="12">
        <f t="shared" si="0"/>
        <v>38</v>
      </c>
      <c r="H23" s="14">
        <v>10</v>
      </c>
      <c r="I23" s="15">
        <f t="shared" si="1"/>
        <v>41.8</v>
      </c>
      <c r="J23" s="16">
        <f t="shared" si="6"/>
        <v>380</v>
      </c>
      <c r="K23" s="17">
        <v>39</v>
      </c>
      <c r="L23" s="17">
        <f t="shared" si="2"/>
        <v>14820</v>
      </c>
    </row>
    <row r="24" spans="1:12" ht="15.75" customHeight="1">
      <c r="A24" s="9" t="s">
        <v>1886</v>
      </c>
      <c r="B24" s="19" t="s">
        <v>34</v>
      </c>
      <c r="C24" s="11">
        <v>0.11</v>
      </c>
      <c r="D24" s="12">
        <v>24</v>
      </c>
      <c r="E24" s="13"/>
      <c r="F24" s="14"/>
      <c r="G24" s="12">
        <f t="shared" si="0"/>
        <v>24</v>
      </c>
      <c r="H24" s="14">
        <v>10</v>
      </c>
      <c r="I24" s="15">
        <f t="shared" si="1"/>
        <v>26.400000000000002</v>
      </c>
      <c r="J24" s="16">
        <f t="shared" si="6"/>
        <v>240</v>
      </c>
      <c r="K24" s="17">
        <v>39</v>
      </c>
      <c r="L24" s="17">
        <f t="shared" si="2"/>
        <v>9360</v>
      </c>
    </row>
    <row r="25" spans="1:12" ht="15.75" customHeight="1">
      <c r="A25" s="328" t="s">
        <v>1887</v>
      </c>
      <c r="B25" s="19" t="s">
        <v>34</v>
      </c>
      <c r="C25" s="11">
        <v>0.11</v>
      </c>
      <c r="D25" s="12"/>
      <c r="E25" s="14">
        <v>93</v>
      </c>
      <c r="F25" s="14">
        <v>2</v>
      </c>
      <c r="G25" s="12">
        <f t="shared" si="0"/>
        <v>91</v>
      </c>
      <c r="H25" s="14">
        <v>10</v>
      </c>
      <c r="I25" s="15">
        <f t="shared" si="1"/>
        <v>100.1</v>
      </c>
      <c r="J25" s="16">
        <f t="shared" si="6"/>
        <v>910</v>
      </c>
      <c r="K25" s="17">
        <v>139</v>
      </c>
      <c r="L25" s="17">
        <f t="shared" si="2"/>
        <v>126490</v>
      </c>
    </row>
    <row r="26" spans="1:12" ht="15.75" customHeight="1">
      <c r="A26" s="146" t="s">
        <v>1888</v>
      </c>
      <c r="B26" s="19" t="s">
        <v>34</v>
      </c>
      <c r="C26" s="11">
        <v>0.1</v>
      </c>
      <c r="D26" s="12">
        <v>0</v>
      </c>
      <c r="E26" s="14"/>
      <c r="F26" s="14"/>
      <c r="G26" s="12">
        <f t="shared" si="0"/>
        <v>0</v>
      </c>
      <c r="H26" s="14">
        <v>12</v>
      </c>
      <c r="I26" s="15">
        <f t="shared" si="1"/>
        <v>0</v>
      </c>
      <c r="J26" s="16">
        <f t="shared" si="6"/>
        <v>0</v>
      </c>
      <c r="K26" s="17">
        <v>32.5</v>
      </c>
      <c r="L26" s="17">
        <f t="shared" si="2"/>
        <v>0</v>
      </c>
    </row>
    <row r="27" spans="1:12" ht="15.75" customHeight="1">
      <c r="A27" s="146" t="s">
        <v>1889</v>
      </c>
      <c r="B27" s="19" t="s">
        <v>34</v>
      </c>
      <c r="C27" s="11">
        <v>0.1</v>
      </c>
      <c r="D27" s="12">
        <v>0</v>
      </c>
      <c r="E27" s="14">
        <v>576</v>
      </c>
      <c r="F27" s="14">
        <v>576</v>
      </c>
      <c r="G27" s="12">
        <f t="shared" si="0"/>
        <v>0</v>
      </c>
      <c r="H27" s="14">
        <v>12</v>
      </c>
      <c r="I27" s="15">
        <f t="shared" si="1"/>
        <v>0</v>
      </c>
      <c r="J27" s="16">
        <f t="shared" si="6"/>
        <v>0</v>
      </c>
      <c r="K27" s="17">
        <v>32.5</v>
      </c>
      <c r="L27" s="17">
        <f t="shared" si="2"/>
        <v>0</v>
      </c>
    </row>
    <row r="28" spans="1:12" ht="15.75" customHeight="1">
      <c r="A28" s="146" t="s">
        <v>1890</v>
      </c>
      <c r="B28" s="19" t="s">
        <v>34</v>
      </c>
      <c r="C28" s="11">
        <v>0.1</v>
      </c>
      <c r="D28" s="12">
        <v>0</v>
      </c>
      <c r="E28" s="14">
        <v>576</v>
      </c>
      <c r="F28" s="14">
        <v>576</v>
      </c>
      <c r="G28" s="12">
        <f t="shared" si="0"/>
        <v>0</v>
      </c>
      <c r="H28" s="14">
        <v>12</v>
      </c>
      <c r="I28" s="15">
        <f t="shared" si="1"/>
        <v>0</v>
      </c>
      <c r="J28" s="16">
        <f t="shared" si="6"/>
        <v>0</v>
      </c>
      <c r="K28" s="17">
        <v>32.5</v>
      </c>
      <c r="L28" s="17">
        <f t="shared" si="2"/>
        <v>0</v>
      </c>
    </row>
    <row r="29" spans="1:12" ht="15.75" customHeight="1">
      <c r="A29" s="146" t="s">
        <v>1891</v>
      </c>
      <c r="B29" s="19" t="s">
        <v>34</v>
      </c>
      <c r="C29" s="11">
        <v>0.1</v>
      </c>
      <c r="D29" s="12">
        <v>288</v>
      </c>
      <c r="E29" s="14">
        <v>288</v>
      </c>
      <c r="F29" s="14">
        <v>576</v>
      </c>
      <c r="G29" s="12">
        <f t="shared" si="0"/>
        <v>0</v>
      </c>
      <c r="H29" s="14">
        <v>12</v>
      </c>
      <c r="I29" s="15">
        <f t="shared" si="1"/>
        <v>0</v>
      </c>
      <c r="J29" s="16">
        <f t="shared" si="6"/>
        <v>0</v>
      </c>
      <c r="K29" s="17">
        <v>32.5</v>
      </c>
      <c r="L29" s="17">
        <f t="shared" si="2"/>
        <v>0</v>
      </c>
    </row>
    <row r="30" spans="1:12" ht="15.75" customHeight="1">
      <c r="A30" s="146" t="s">
        <v>1892</v>
      </c>
      <c r="B30" s="19" t="s">
        <v>34</v>
      </c>
      <c r="C30" s="11">
        <v>0.1</v>
      </c>
      <c r="D30" s="12">
        <v>288</v>
      </c>
      <c r="E30" s="14"/>
      <c r="F30" s="14">
        <v>288</v>
      </c>
      <c r="G30" s="12">
        <f t="shared" si="0"/>
        <v>0</v>
      </c>
      <c r="H30" s="14">
        <v>12</v>
      </c>
      <c r="I30" s="15">
        <f t="shared" si="1"/>
        <v>0</v>
      </c>
      <c r="J30" s="16">
        <f t="shared" si="6"/>
        <v>0</v>
      </c>
      <c r="K30" s="17">
        <v>34</v>
      </c>
      <c r="L30" s="17">
        <f t="shared" si="2"/>
        <v>0</v>
      </c>
    </row>
    <row r="31" spans="1:12" ht="15.75" customHeight="1">
      <c r="A31" s="146" t="s">
        <v>1893</v>
      </c>
      <c r="B31" s="19" t="s">
        <v>34</v>
      </c>
      <c r="C31" s="11">
        <v>0.1</v>
      </c>
      <c r="D31" s="12">
        <v>0</v>
      </c>
      <c r="E31" s="14"/>
      <c r="F31" s="14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6" t="s">
        <v>1894</v>
      </c>
      <c r="B32" s="19" t="s">
        <v>34</v>
      </c>
      <c r="C32" s="11">
        <v>0.1</v>
      </c>
      <c r="D32" s="12">
        <v>0</v>
      </c>
      <c r="E32" s="14"/>
      <c r="F32" s="14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146" t="s">
        <v>1895</v>
      </c>
      <c r="B33" s="19" t="s">
        <v>34</v>
      </c>
      <c r="C33" s="11">
        <v>0.1</v>
      </c>
      <c r="D33" s="12">
        <v>0</v>
      </c>
      <c r="E33" s="14"/>
      <c r="F33" s="14"/>
      <c r="G33" s="12">
        <f t="shared" si="0"/>
        <v>0</v>
      </c>
      <c r="H33" s="14">
        <v>12</v>
      </c>
      <c r="I33" s="15">
        <f t="shared" si="1"/>
        <v>0</v>
      </c>
      <c r="J33" s="16">
        <f t="shared" si="6"/>
        <v>0</v>
      </c>
      <c r="K33" s="17">
        <v>34</v>
      </c>
      <c r="L33" s="17">
        <f t="shared" si="2"/>
        <v>0</v>
      </c>
    </row>
    <row r="34" spans="1:12" ht="15.75" customHeight="1">
      <c r="A34" s="146" t="s">
        <v>647</v>
      </c>
      <c r="B34" s="19" t="s">
        <v>26</v>
      </c>
      <c r="C34" s="11">
        <v>0.2</v>
      </c>
      <c r="D34" s="12">
        <v>80</v>
      </c>
      <c r="E34" s="14"/>
      <c r="F34" s="14"/>
      <c r="G34" s="12">
        <f t="shared" si="0"/>
        <v>80</v>
      </c>
      <c r="H34" s="14">
        <v>18</v>
      </c>
      <c r="I34" s="15">
        <f t="shared" si="1"/>
        <v>288</v>
      </c>
      <c r="J34" s="16">
        <f t="shared" si="6"/>
        <v>1440</v>
      </c>
      <c r="K34" s="17">
        <v>94.1</v>
      </c>
      <c r="L34" s="17">
        <f t="shared" si="2"/>
        <v>135504</v>
      </c>
    </row>
    <row r="35" spans="1:12" ht="15.75" customHeight="1">
      <c r="A35" s="25"/>
      <c r="B35" s="258"/>
      <c r="C35" s="26">
        <f t="shared" ref="C35:G35" si="7">SUM(C4:C34)</f>
        <v>13.54999999999999</v>
      </c>
      <c r="D35" s="27">
        <f t="shared" si="7"/>
        <v>1421</v>
      </c>
      <c r="E35" s="27">
        <f t="shared" si="7"/>
        <v>2013</v>
      </c>
      <c r="F35" s="27">
        <f t="shared" si="7"/>
        <v>2467</v>
      </c>
      <c r="G35" s="27">
        <f t="shared" si="7"/>
        <v>967</v>
      </c>
      <c r="H35" s="28"/>
      <c r="I35" s="329">
        <f t="shared" ref="I35:L35" si="8">SUM(I4:I34)</f>
        <v>2863.7000000000003</v>
      </c>
      <c r="J35" s="30">
        <f t="shared" si="8"/>
        <v>15430</v>
      </c>
      <c r="K35" s="31">
        <f t="shared" si="8"/>
        <v>2853.7</v>
      </c>
      <c r="L35" s="32">
        <f t="shared" si="8"/>
        <v>1218946</v>
      </c>
    </row>
    <row r="36" spans="1:12" ht="15.75" customHeight="1"/>
    <row r="37" spans="1:12" ht="15.75" customHeight="1">
      <c r="A37" s="523" t="s">
        <v>39</v>
      </c>
      <c r="B37" s="524"/>
      <c r="C37" s="524"/>
      <c r="D37" s="524"/>
      <c r="E37" s="524"/>
      <c r="F37" s="524"/>
      <c r="G37" s="525"/>
    </row>
    <row r="38" spans="1:12" ht="15.75" customHeight="1">
      <c r="A38" s="33" t="s">
        <v>40</v>
      </c>
      <c r="B38" s="34" t="s">
        <v>1</v>
      </c>
      <c r="C38" s="5" t="s">
        <v>41</v>
      </c>
      <c r="D38" s="35" t="s">
        <v>42</v>
      </c>
      <c r="E38" s="36" t="s">
        <v>43</v>
      </c>
      <c r="F38" s="5" t="s">
        <v>44</v>
      </c>
      <c r="G38" s="37" t="s">
        <v>45</v>
      </c>
    </row>
    <row r="39" spans="1:12" ht="15.75" customHeight="1">
      <c r="A39" s="38" t="s">
        <v>46</v>
      </c>
      <c r="B39" s="39" t="s">
        <v>47</v>
      </c>
      <c r="C39" s="15">
        <v>0</v>
      </c>
      <c r="D39" s="15">
        <v>0</v>
      </c>
      <c r="E39" s="15">
        <v>0</v>
      </c>
      <c r="F39" s="15">
        <f t="shared" ref="F39:F40" si="9">C39+D39-E39</f>
        <v>0</v>
      </c>
      <c r="G39" s="40">
        <f>C39</f>
        <v>0</v>
      </c>
    </row>
    <row r="40" spans="1:12" ht="15.75" customHeight="1">
      <c r="A40" s="33" t="s">
        <v>1896</v>
      </c>
      <c r="B40" s="41" t="s">
        <v>49</v>
      </c>
      <c r="C40" s="15">
        <v>7000</v>
      </c>
      <c r="D40" s="15">
        <v>18750</v>
      </c>
      <c r="E40" s="15"/>
      <c r="F40" s="15">
        <f t="shared" si="9"/>
        <v>25750</v>
      </c>
      <c r="G40" s="40">
        <v>0</v>
      </c>
    </row>
    <row r="41" spans="1:12" ht="15.75" customHeight="1">
      <c r="A41" s="327"/>
      <c r="B41" s="327"/>
      <c r="C41" s="327"/>
      <c r="D41" s="327"/>
      <c r="E41" s="327"/>
      <c r="F41" s="327"/>
      <c r="G41" s="327"/>
    </row>
    <row r="42" spans="1:12" ht="15.75" customHeight="1">
      <c r="A42" s="526" t="s">
        <v>50</v>
      </c>
      <c r="B42" s="527"/>
      <c r="C42" s="527"/>
      <c r="D42" s="527"/>
      <c r="E42" s="527"/>
      <c r="F42" s="527"/>
      <c r="G42" s="528"/>
    </row>
    <row r="43" spans="1:12" ht="15.75" customHeight="1">
      <c r="A43" s="259"/>
      <c r="B43" s="44" t="s">
        <v>51</v>
      </c>
      <c r="C43" s="45" t="s">
        <v>52</v>
      </c>
      <c r="D43" s="46" t="s">
        <v>53</v>
      </c>
      <c r="E43" s="46" t="s">
        <v>54</v>
      </c>
      <c r="F43" s="47" t="s">
        <v>11</v>
      </c>
      <c r="G43" s="48" t="s">
        <v>55</v>
      </c>
    </row>
    <row r="44" spans="1:12" ht="15.75" customHeight="1">
      <c r="A44" s="330" t="s">
        <v>1897</v>
      </c>
      <c r="B44" s="331"/>
      <c r="C44" s="332">
        <v>200</v>
      </c>
      <c r="D44" s="333">
        <v>100</v>
      </c>
      <c r="E44" s="331">
        <f>B44+C44-D44</f>
        <v>100</v>
      </c>
      <c r="F44" s="334">
        <v>1028.48</v>
      </c>
      <c r="G44" s="335">
        <f t="shared" ref="G44:G71" si="10">E44*F44</f>
        <v>102848</v>
      </c>
    </row>
    <row r="45" spans="1:12" ht="15.75" customHeight="1">
      <c r="A45" s="49" t="s">
        <v>56</v>
      </c>
      <c r="B45" s="53">
        <v>0</v>
      </c>
      <c r="C45" s="51"/>
      <c r="D45" s="52"/>
      <c r="E45" s="53">
        <v>0</v>
      </c>
      <c r="F45" s="54">
        <v>196</v>
      </c>
      <c r="G45" s="55">
        <f t="shared" si="10"/>
        <v>0</v>
      </c>
    </row>
    <row r="46" spans="1:12" ht="15.75" customHeight="1">
      <c r="A46" s="49" t="s">
        <v>1898</v>
      </c>
      <c r="B46" s="53">
        <v>150</v>
      </c>
      <c r="C46" s="51"/>
      <c r="D46" s="52"/>
      <c r="E46" s="53">
        <f t="shared" ref="E46:E71" si="11">B46+C46-D46</f>
        <v>150</v>
      </c>
      <c r="F46" s="54">
        <v>196</v>
      </c>
      <c r="G46" s="55">
        <f t="shared" si="10"/>
        <v>29400</v>
      </c>
    </row>
    <row r="47" spans="1:12" ht="15.75" customHeight="1">
      <c r="A47" s="49" t="s">
        <v>1899</v>
      </c>
      <c r="B47" s="53">
        <v>115</v>
      </c>
      <c r="C47" s="51"/>
      <c r="D47" s="52"/>
      <c r="E47" s="53">
        <f t="shared" si="11"/>
        <v>115</v>
      </c>
      <c r="F47" s="54">
        <v>196</v>
      </c>
      <c r="G47" s="55">
        <f t="shared" si="10"/>
        <v>22540</v>
      </c>
    </row>
    <row r="48" spans="1:12" ht="15.75" customHeight="1">
      <c r="A48" s="49" t="s">
        <v>1900</v>
      </c>
      <c r="B48" s="53">
        <v>0</v>
      </c>
      <c r="C48" s="51"/>
      <c r="D48" s="52"/>
      <c r="E48" s="53">
        <f t="shared" si="11"/>
        <v>0</v>
      </c>
      <c r="F48" s="54">
        <v>196</v>
      </c>
      <c r="G48" s="55">
        <f t="shared" si="10"/>
        <v>0</v>
      </c>
    </row>
    <row r="49" spans="1:7" ht="15.75" customHeight="1">
      <c r="A49" s="49" t="s">
        <v>1901</v>
      </c>
      <c r="B49" s="53">
        <v>103.6</v>
      </c>
      <c r="C49" s="51"/>
      <c r="D49" s="52"/>
      <c r="E49" s="53">
        <f t="shared" si="11"/>
        <v>103.6</v>
      </c>
      <c r="F49" s="54">
        <v>196</v>
      </c>
      <c r="G49" s="55">
        <f t="shared" si="10"/>
        <v>20305.599999999999</v>
      </c>
    </row>
    <row r="50" spans="1:7" ht="15.75" customHeight="1">
      <c r="A50" s="49" t="s">
        <v>1902</v>
      </c>
      <c r="B50" s="53">
        <v>0</v>
      </c>
      <c r="C50" s="51"/>
      <c r="D50" s="52"/>
      <c r="E50" s="53">
        <f t="shared" si="11"/>
        <v>0</v>
      </c>
      <c r="F50" s="54">
        <v>196</v>
      </c>
      <c r="G50" s="55">
        <f t="shared" si="10"/>
        <v>0</v>
      </c>
    </row>
    <row r="51" spans="1:7" ht="15.75" customHeight="1">
      <c r="A51" s="86" t="s">
        <v>1903</v>
      </c>
      <c r="B51" s="90">
        <v>234</v>
      </c>
      <c r="C51" s="88"/>
      <c r="D51" s="89">
        <v>80</v>
      </c>
      <c r="E51" s="90">
        <f t="shared" si="11"/>
        <v>154</v>
      </c>
      <c r="F51" s="91">
        <v>140</v>
      </c>
      <c r="G51" s="92">
        <f t="shared" si="10"/>
        <v>21560</v>
      </c>
    </row>
    <row r="52" spans="1:7" ht="15.75" customHeight="1">
      <c r="A52" s="86" t="s">
        <v>1904</v>
      </c>
      <c r="B52" s="90">
        <v>314.39999999999998</v>
      </c>
      <c r="C52" s="88"/>
      <c r="D52" s="89"/>
      <c r="E52" s="90">
        <f t="shared" si="11"/>
        <v>314.39999999999998</v>
      </c>
      <c r="F52" s="91">
        <v>140</v>
      </c>
      <c r="G52" s="92">
        <f t="shared" si="10"/>
        <v>44016</v>
      </c>
    </row>
    <row r="53" spans="1:7" ht="15.75" customHeight="1">
      <c r="A53" s="86" t="s">
        <v>1905</v>
      </c>
      <c r="B53" s="90">
        <v>25.9</v>
      </c>
      <c r="C53" s="88"/>
      <c r="D53" s="89"/>
      <c r="E53" s="90">
        <f t="shared" si="11"/>
        <v>25.9</v>
      </c>
      <c r="F53" s="91">
        <v>140</v>
      </c>
      <c r="G53" s="92">
        <f t="shared" si="10"/>
        <v>3626</v>
      </c>
    </row>
    <row r="54" spans="1:7" ht="15.75" customHeight="1">
      <c r="A54" s="100" t="s">
        <v>1906</v>
      </c>
      <c r="B54" s="104">
        <v>1208.9000000000001</v>
      </c>
      <c r="C54" s="102">
        <v>860</v>
      </c>
      <c r="D54" s="103">
        <v>680</v>
      </c>
      <c r="E54" s="104">
        <f t="shared" si="11"/>
        <v>1388.9</v>
      </c>
      <c r="F54" s="105">
        <v>140</v>
      </c>
      <c r="G54" s="106">
        <f t="shared" si="10"/>
        <v>194446</v>
      </c>
    </row>
    <row r="55" spans="1:7" ht="36" customHeight="1">
      <c r="A55" s="71" t="s">
        <v>1907</v>
      </c>
      <c r="B55" s="75">
        <v>0</v>
      </c>
      <c r="C55" s="73"/>
      <c r="D55" s="74"/>
      <c r="E55" s="75">
        <f t="shared" si="11"/>
        <v>0</v>
      </c>
      <c r="F55" s="76">
        <v>140</v>
      </c>
      <c r="G55" s="77">
        <f t="shared" si="10"/>
        <v>0</v>
      </c>
    </row>
    <row r="56" spans="1:7" ht="30.75" customHeight="1">
      <c r="A56" s="78" t="s">
        <v>1908</v>
      </c>
      <c r="B56" s="75">
        <v>0</v>
      </c>
      <c r="C56" s="73">
        <v>533</v>
      </c>
      <c r="D56" s="74">
        <v>160</v>
      </c>
      <c r="E56" s="75">
        <f t="shared" si="11"/>
        <v>373</v>
      </c>
      <c r="F56" s="76">
        <v>140</v>
      </c>
      <c r="G56" s="77">
        <f t="shared" si="10"/>
        <v>52220</v>
      </c>
    </row>
    <row r="57" spans="1:7" ht="30.75" customHeight="1">
      <c r="A57" s="79" t="s">
        <v>1909</v>
      </c>
      <c r="B57" s="83">
        <v>286.50000000000023</v>
      </c>
      <c r="C57" s="81">
        <v>121</v>
      </c>
      <c r="D57" s="82">
        <v>397.5</v>
      </c>
      <c r="E57" s="83">
        <f t="shared" si="11"/>
        <v>10.000000000000227</v>
      </c>
      <c r="F57" s="84">
        <v>140</v>
      </c>
      <c r="G57" s="85">
        <f t="shared" si="10"/>
        <v>1400.0000000000318</v>
      </c>
    </row>
    <row r="58" spans="1:7" ht="15.75" customHeight="1">
      <c r="A58" s="63" t="s">
        <v>1910</v>
      </c>
      <c r="B58" s="315">
        <v>675.4000000000002</v>
      </c>
      <c r="C58" s="65"/>
      <c r="D58" s="66"/>
      <c r="E58" s="67">
        <f t="shared" si="11"/>
        <v>675.4000000000002</v>
      </c>
      <c r="F58" s="68">
        <v>140</v>
      </c>
      <c r="G58" s="69">
        <f t="shared" si="10"/>
        <v>94556.000000000029</v>
      </c>
    </row>
    <row r="59" spans="1:7" ht="15.75" customHeight="1">
      <c r="A59" s="63" t="s">
        <v>1911</v>
      </c>
      <c r="B59" s="315">
        <v>0</v>
      </c>
      <c r="C59" s="65"/>
      <c r="D59" s="66"/>
      <c r="E59" s="67">
        <f t="shared" si="11"/>
        <v>0</v>
      </c>
      <c r="F59" s="68">
        <v>140</v>
      </c>
      <c r="G59" s="69">
        <f t="shared" si="10"/>
        <v>0</v>
      </c>
    </row>
    <row r="60" spans="1:7" ht="39" customHeight="1">
      <c r="A60" s="63" t="s">
        <v>1912</v>
      </c>
      <c r="B60" s="67">
        <v>799.00000000000011</v>
      </c>
      <c r="C60" s="65">
        <v>175</v>
      </c>
      <c r="D60" s="66">
        <v>420</v>
      </c>
      <c r="E60" s="67">
        <f t="shared" si="11"/>
        <v>554.00000000000011</v>
      </c>
      <c r="F60" s="68">
        <v>140</v>
      </c>
      <c r="G60" s="69">
        <f t="shared" si="10"/>
        <v>77560.000000000015</v>
      </c>
    </row>
    <row r="61" spans="1:7" ht="15.75" customHeight="1">
      <c r="A61" s="93" t="s">
        <v>1913</v>
      </c>
      <c r="B61" s="97">
        <v>0</v>
      </c>
      <c r="C61" s="95"/>
      <c r="D61" s="96"/>
      <c r="E61" s="97">
        <f t="shared" si="11"/>
        <v>0</v>
      </c>
      <c r="F61" s="98">
        <v>140</v>
      </c>
      <c r="G61" s="99">
        <f t="shared" si="10"/>
        <v>0</v>
      </c>
    </row>
    <row r="62" spans="1:7" ht="15.75" customHeight="1">
      <c r="A62" s="86" t="s">
        <v>1914</v>
      </c>
      <c r="B62" s="90">
        <v>0</v>
      </c>
      <c r="C62" s="88"/>
      <c r="D62" s="89"/>
      <c r="E62" s="90">
        <f t="shared" si="11"/>
        <v>0</v>
      </c>
      <c r="F62" s="91">
        <v>128</v>
      </c>
      <c r="G62" s="92">
        <f t="shared" si="10"/>
        <v>0</v>
      </c>
    </row>
    <row r="63" spans="1:7" ht="15.75" customHeight="1">
      <c r="A63" s="78" t="s">
        <v>1915</v>
      </c>
      <c r="B63" s="75">
        <v>734.7</v>
      </c>
      <c r="C63" s="73">
        <v>226</v>
      </c>
      <c r="D63" s="74">
        <v>533</v>
      </c>
      <c r="E63" s="75">
        <f t="shared" si="11"/>
        <v>427.70000000000005</v>
      </c>
      <c r="F63" s="76">
        <v>128</v>
      </c>
      <c r="G63" s="77">
        <f t="shared" si="10"/>
        <v>54745.600000000006</v>
      </c>
    </row>
    <row r="64" spans="1:7" ht="15.75" customHeight="1">
      <c r="A64" s="100" t="s">
        <v>1916</v>
      </c>
      <c r="B64" s="104">
        <v>894.19999999999982</v>
      </c>
      <c r="C64" s="102">
        <v>184.1</v>
      </c>
      <c r="D64" s="103">
        <v>860</v>
      </c>
      <c r="E64" s="104">
        <f t="shared" si="11"/>
        <v>218.29999999999973</v>
      </c>
      <c r="F64" s="105">
        <v>128</v>
      </c>
      <c r="G64" s="106">
        <f t="shared" si="10"/>
        <v>27942.399999999965</v>
      </c>
    </row>
    <row r="65" spans="1:9" ht="15.75" customHeight="1">
      <c r="A65" s="79" t="s">
        <v>1917</v>
      </c>
      <c r="B65" s="83">
        <v>161</v>
      </c>
      <c r="C65" s="81">
        <v>300</v>
      </c>
      <c r="D65" s="82">
        <v>121</v>
      </c>
      <c r="E65" s="83">
        <f t="shared" si="11"/>
        <v>340</v>
      </c>
      <c r="F65" s="84">
        <v>128</v>
      </c>
      <c r="G65" s="85">
        <f t="shared" si="10"/>
        <v>43520</v>
      </c>
    </row>
    <row r="66" spans="1:9" ht="15.75" customHeight="1">
      <c r="A66" s="63" t="s">
        <v>1918</v>
      </c>
      <c r="B66" s="315">
        <v>171</v>
      </c>
      <c r="C66" s="65"/>
      <c r="D66" s="66">
        <v>171</v>
      </c>
      <c r="E66" s="67">
        <f t="shared" si="11"/>
        <v>0</v>
      </c>
      <c r="F66" s="68">
        <v>128</v>
      </c>
      <c r="G66" s="69">
        <f t="shared" si="10"/>
        <v>0</v>
      </c>
    </row>
    <row r="67" spans="1:9" ht="15.75" customHeight="1">
      <c r="A67" s="86" t="s">
        <v>1919</v>
      </c>
      <c r="B67" s="316">
        <v>0</v>
      </c>
      <c r="C67" s="108"/>
      <c r="D67" s="109"/>
      <c r="E67" s="90">
        <f t="shared" si="11"/>
        <v>0</v>
      </c>
      <c r="F67" s="91">
        <v>102</v>
      </c>
      <c r="G67" s="92">
        <f t="shared" si="10"/>
        <v>0</v>
      </c>
    </row>
    <row r="68" spans="1:9" ht="15.75" customHeight="1">
      <c r="A68" s="78" t="s">
        <v>1920</v>
      </c>
      <c r="B68" s="75">
        <v>390</v>
      </c>
      <c r="C68" s="73"/>
      <c r="D68" s="74">
        <v>226</v>
      </c>
      <c r="E68" s="75">
        <f t="shared" si="11"/>
        <v>164</v>
      </c>
      <c r="F68" s="76">
        <v>102</v>
      </c>
      <c r="G68" s="77">
        <f t="shared" si="10"/>
        <v>16728</v>
      </c>
    </row>
    <row r="69" spans="1:9" ht="15.75" customHeight="1">
      <c r="A69" s="100" t="s">
        <v>1921</v>
      </c>
      <c r="B69" s="104">
        <v>184.10000000000014</v>
      </c>
      <c r="C69" s="102"/>
      <c r="D69" s="103">
        <v>184.1</v>
      </c>
      <c r="E69" s="104">
        <f t="shared" si="11"/>
        <v>0</v>
      </c>
      <c r="F69" s="105">
        <v>102</v>
      </c>
      <c r="G69" s="106">
        <f t="shared" si="10"/>
        <v>0</v>
      </c>
    </row>
    <row r="70" spans="1:9" ht="26.25" customHeight="1">
      <c r="A70" s="79" t="s">
        <v>1922</v>
      </c>
      <c r="B70" s="83">
        <v>33</v>
      </c>
      <c r="C70" s="81">
        <v>900</v>
      </c>
      <c r="D70" s="82">
        <v>300</v>
      </c>
      <c r="E70" s="83">
        <f t="shared" si="11"/>
        <v>633</v>
      </c>
      <c r="F70" s="84">
        <v>102</v>
      </c>
      <c r="G70" s="85">
        <f t="shared" si="10"/>
        <v>64566</v>
      </c>
    </row>
    <row r="71" spans="1:9" ht="15.75" customHeight="1">
      <c r="A71" s="63" t="s">
        <v>1923</v>
      </c>
      <c r="B71" s="315">
        <v>289</v>
      </c>
      <c r="C71" s="65">
        <v>180</v>
      </c>
      <c r="D71" s="66"/>
      <c r="E71" s="67">
        <f t="shared" si="11"/>
        <v>469</v>
      </c>
      <c r="F71" s="68">
        <v>102</v>
      </c>
      <c r="G71" s="69">
        <f t="shared" si="10"/>
        <v>47838</v>
      </c>
    </row>
    <row r="72" spans="1:9" ht="15.75" customHeight="1">
      <c r="A72" s="260" t="s">
        <v>84</v>
      </c>
      <c r="B72" s="261">
        <f t="shared" ref="B72:E72" si="12">SUM(B44:B71)</f>
        <v>6769.7000000000007</v>
      </c>
      <c r="C72" s="171">
        <f t="shared" si="12"/>
        <v>3679.1</v>
      </c>
      <c r="D72" s="171">
        <f t="shared" si="12"/>
        <v>4232.6000000000004</v>
      </c>
      <c r="E72" s="261">
        <f t="shared" si="12"/>
        <v>6216.2000000000007</v>
      </c>
      <c r="F72" s="262">
        <f>SUM(F45:F71)</f>
        <v>3866</v>
      </c>
      <c r="G72" s="263">
        <f>SUM(G47:G71)</f>
        <v>787569.60000000009</v>
      </c>
    </row>
    <row r="73" spans="1:9" ht="15.75" customHeight="1"/>
    <row r="74" spans="1:9" ht="15.75" customHeight="1">
      <c r="A74" s="264"/>
      <c r="B74" s="133"/>
      <c r="C74" s="133"/>
      <c r="D74" s="133"/>
      <c r="E74" s="133"/>
      <c r="F74" s="534"/>
      <c r="G74" s="522"/>
      <c r="H74" s="522"/>
      <c r="I74" s="265"/>
    </row>
    <row r="75" spans="1:9" ht="15.75" customHeight="1">
      <c r="A75" s="135" t="s">
        <v>92</v>
      </c>
      <c r="B75" s="136" t="s">
        <v>40</v>
      </c>
      <c r="C75" s="137" t="s">
        <v>93</v>
      </c>
      <c r="D75" s="137" t="s">
        <v>42</v>
      </c>
      <c r="E75" s="137" t="s">
        <v>94</v>
      </c>
      <c r="F75" s="137" t="s">
        <v>95</v>
      </c>
      <c r="G75" s="137" t="s">
        <v>96</v>
      </c>
      <c r="H75" s="138" t="s">
        <v>55</v>
      </c>
    </row>
    <row r="76" spans="1:9" ht="15.75" customHeight="1">
      <c r="A76" s="9" t="s">
        <v>99</v>
      </c>
      <c r="B76" s="140" t="s">
        <v>100</v>
      </c>
      <c r="C76" s="36">
        <v>225</v>
      </c>
      <c r="D76" s="141"/>
      <c r="E76" s="15">
        <v>75</v>
      </c>
      <c r="F76" s="36">
        <f t="shared" ref="F76:F92" si="13">C76+D76-E76</f>
        <v>150</v>
      </c>
      <c r="G76" s="142">
        <v>178</v>
      </c>
      <c r="H76" s="143">
        <f t="shared" ref="H76:H113" si="14">F76*G76</f>
        <v>26700</v>
      </c>
    </row>
    <row r="77" spans="1:9" ht="15.75" customHeight="1">
      <c r="A77" s="144" t="s">
        <v>97</v>
      </c>
      <c r="B77" s="145" t="s">
        <v>102</v>
      </c>
      <c r="C77" s="36">
        <v>1500</v>
      </c>
      <c r="D77" s="148"/>
      <c r="E77" s="15">
        <v>125</v>
      </c>
      <c r="F77" s="36">
        <f t="shared" si="13"/>
        <v>1375</v>
      </c>
      <c r="G77" s="142">
        <v>178</v>
      </c>
      <c r="H77" s="143">
        <f t="shared" si="14"/>
        <v>244750</v>
      </c>
    </row>
    <row r="78" spans="1:9" ht="15.75" customHeight="1">
      <c r="A78" s="144" t="s">
        <v>99</v>
      </c>
      <c r="B78" s="145" t="s">
        <v>102</v>
      </c>
      <c r="C78" s="36">
        <v>2000</v>
      </c>
      <c r="D78" s="148"/>
      <c r="E78" s="15"/>
      <c r="F78" s="36">
        <f t="shared" si="13"/>
        <v>2000</v>
      </c>
      <c r="G78" s="142">
        <v>178</v>
      </c>
      <c r="H78" s="143">
        <f t="shared" si="14"/>
        <v>356000</v>
      </c>
    </row>
    <row r="79" spans="1:9" ht="15.75" customHeight="1">
      <c r="A79" s="144" t="s">
        <v>101</v>
      </c>
      <c r="B79" s="145" t="s">
        <v>102</v>
      </c>
      <c r="C79" s="36">
        <v>2300</v>
      </c>
      <c r="D79" s="141"/>
      <c r="E79" s="15">
        <v>125</v>
      </c>
      <c r="F79" s="36">
        <f t="shared" si="13"/>
        <v>2175</v>
      </c>
      <c r="G79" s="142">
        <v>45</v>
      </c>
      <c r="H79" s="143">
        <f t="shared" si="14"/>
        <v>97875</v>
      </c>
    </row>
    <row r="80" spans="1:9" ht="15.75" customHeight="1">
      <c r="A80" s="146" t="s">
        <v>103</v>
      </c>
      <c r="B80" s="147" t="s">
        <v>104</v>
      </c>
      <c r="C80" s="36">
        <v>2250</v>
      </c>
      <c r="D80" s="148"/>
      <c r="E80" s="15">
        <v>750</v>
      </c>
      <c r="F80" s="36">
        <f t="shared" si="13"/>
        <v>1500</v>
      </c>
      <c r="G80" s="142">
        <v>27</v>
      </c>
      <c r="H80" s="143">
        <f t="shared" si="14"/>
        <v>40500</v>
      </c>
    </row>
    <row r="81" spans="1:10" ht="15.75" customHeight="1">
      <c r="A81" s="266" t="s">
        <v>105</v>
      </c>
      <c r="B81" s="267" t="s">
        <v>106</v>
      </c>
      <c r="C81" s="36">
        <v>160</v>
      </c>
      <c r="D81" s="148"/>
      <c r="E81" s="15">
        <v>80</v>
      </c>
      <c r="F81" s="36">
        <f t="shared" si="13"/>
        <v>80</v>
      </c>
      <c r="G81" s="142">
        <v>215</v>
      </c>
      <c r="H81" s="143">
        <f t="shared" si="14"/>
        <v>17200</v>
      </c>
    </row>
    <row r="82" spans="1:10" ht="15.75" customHeight="1">
      <c r="A82" s="144" t="s">
        <v>737</v>
      </c>
      <c r="B82" s="145" t="s">
        <v>108</v>
      </c>
      <c r="C82" s="36">
        <v>274</v>
      </c>
      <c r="D82" s="148"/>
      <c r="E82" s="15">
        <v>25</v>
      </c>
      <c r="F82" s="36">
        <f t="shared" si="13"/>
        <v>249</v>
      </c>
      <c r="G82" s="142">
        <v>623</v>
      </c>
      <c r="H82" s="143">
        <f t="shared" si="14"/>
        <v>155127</v>
      </c>
    </row>
    <row r="83" spans="1:10" ht="15.75" customHeight="1">
      <c r="A83" s="139" t="s">
        <v>109</v>
      </c>
      <c r="B83" s="140" t="s">
        <v>110</v>
      </c>
      <c r="C83" s="36">
        <v>100</v>
      </c>
      <c r="D83" s="141"/>
      <c r="E83" s="15">
        <v>50</v>
      </c>
      <c r="F83" s="36">
        <f t="shared" si="13"/>
        <v>50</v>
      </c>
      <c r="G83" s="142">
        <v>24</v>
      </c>
      <c r="H83" s="143">
        <f t="shared" si="14"/>
        <v>1200</v>
      </c>
    </row>
    <row r="84" spans="1:10" ht="15.75" customHeight="1">
      <c r="A84" s="146" t="s">
        <v>1188</v>
      </c>
      <c r="B84" s="150" t="s">
        <v>112</v>
      </c>
      <c r="C84" s="36">
        <v>692</v>
      </c>
      <c r="D84" s="141"/>
      <c r="E84" s="15"/>
      <c r="F84" s="36">
        <f t="shared" si="13"/>
        <v>692</v>
      </c>
      <c r="G84" s="142">
        <v>49</v>
      </c>
      <c r="H84" s="143">
        <f t="shared" si="14"/>
        <v>33908</v>
      </c>
    </row>
    <row r="85" spans="1:10" ht="15.75" customHeight="1">
      <c r="A85" s="152" t="s">
        <v>116</v>
      </c>
      <c r="B85" s="145" t="s">
        <v>117</v>
      </c>
      <c r="C85" s="36">
        <v>2</v>
      </c>
      <c r="D85" s="141"/>
      <c r="E85" s="151"/>
      <c r="F85" s="36">
        <f t="shared" si="13"/>
        <v>2</v>
      </c>
      <c r="G85" s="142">
        <v>1924.17</v>
      </c>
      <c r="H85" s="143">
        <f t="shared" si="14"/>
        <v>3848.34</v>
      </c>
    </row>
    <row r="86" spans="1:10" ht="15.75" customHeight="1">
      <c r="A86" s="152" t="s">
        <v>116</v>
      </c>
      <c r="B86" s="145" t="s">
        <v>117</v>
      </c>
      <c r="C86" s="36">
        <v>5</v>
      </c>
      <c r="D86" s="141"/>
      <c r="E86" s="151"/>
      <c r="F86" s="36">
        <f t="shared" si="13"/>
        <v>5</v>
      </c>
      <c r="G86" s="142">
        <v>1867.29</v>
      </c>
      <c r="H86" s="143">
        <f t="shared" si="14"/>
        <v>9336.4500000000007</v>
      </c>
    </row>
    <row r="87" spans="1:10" ht="15.75" customHeight="1">
      <c r="A87" s="146" t="s">
        <v>118</v>
      </c>
      <c r="B87" s="145" t="s">
        <v>115</v>
      </c>
      <c r="C87" s="36">
        <v>6</v>
      </c>
      <c r="D87" s="141"/>
      <c r="E87" s="151"/>
      <c r="F87" s="36">
        <f t="shared" si="13"/>
        <v>6</v>
      </c>
      <c r="G87" s="142">
        <v>1758</v>
      </c>
      <c r="H87" s="143">
        <f t="shared" si="14"/>
        <v>10548</v>
      </c>
    </row>
    <row r="88" spans="1:10" ht="15.75" customHeight="1">
      <c r="A88" s="146" t="s">
        <v>118</v>
      </c>
      <c r="B88" s="145" t="s">
        <v>117</v>
      </c>
      <c r="C88" s="36">
        <v>0</v>
      </c>
      <c r="D88" s="141"/>
      <c r="E88" s="15"/>
      <c r="F88" s="36">
        <f t="shared" si="13"/>
        <v>0</v>
      </c>
      <c r="G88" s="142">
        <v>2549.0300000000002</v>
      </c>
      <c r="H88" s="143">
        <f t="shared" si="14"/>
        <v>0</v>
      </c>
    </row>
    <row r="89" spans="1:10" ht="15.75" customHeight="1">
      <c r="A89" s="146" t="s">
        <v>118</v>
      </c>
      <c r="B89" s="145" t="s">
        <v>117</v>
      </c>
      <c r="C89" s="36">
        <v>3</v>
      </c>
      <c r="D89" s="141"/>
      <c r="E89" s="151"/>
      <c r="F89" s="36">
        <f t="shared" si="13"/>
        <v>3</v>
      </c>
      <c r="G89" s="142">
        <v>2279.6799999999998</v>
      </c>
      <c r="H89" s="143">
        <f t="shared" si="14"/>
        <v>6839.0399999999991</v>
      </c>
      <c r="J89" s="149"/>
    </row>
    <row r="90" spans="1:10" ht="15.75" customHeight="1">
      <c r="A90" s="157" t="s">
        <v>119</v>
      </c>
      <c r="B90" s="145" t="s">
        <v>117</v>
      </c>
      <c r="C90" s="36">
        <v>4</v>
      </c>
      <c r="D90" s="148"/>
      <c r="E90" s="15"/>
      <c r="F90" s="36">
        <f t="shared" si="13"/>
        <v>4</v>
      </c>
      <c r="G90" s="142">
        <v>1669.47</v>
      </c>
      <c r="H90" s="143">
        <f t="shared" si="14"/>
        <v>6677.88</v>
      </c>
    </row>
    <row r="91" spans="1:10" ht="15.75" customHeight="1">
      <c r="A91" s="144" t="s">
        <v>122</v>
      </c>
      <c r="B91" s="145" t="s">
        <v>121</v>
      </c>
      <c r="C91" s="36">
        <v>125</v>
      </c>
      <c r="D91" s="141"/>
      <c r="E91" s="15">
        <v>25</v>
      </c>
      <c r="F91" s="36">
        <f t="shared" si="13"/>
        <v>100</v>
      </c>
      <c r="G91" s="142">
        <v>471.21600000000001</v>
      </c>
      <c r="H91" s="143">
        <f t="shared" si="14"/>
        <v>47121.599999999999</v>
      </c>
    </row>
    <row r="92" spans="1:10" ht="15.75" customHeight="1">
      <c r="A92" s="157" t="s">
        <v>124</v>
      </c>
      <c r="B92" s="145" t="s">
        <v>117</v>
      </c>
      <c r="C92" s="36">
        <v>3</v>
      </c>
      <c r="D92" s="148"/>
      <c r="E92" s="15"/>
      <c r="F92" s="36">
        <f t="shared" si="13"/>
        <v>3</v>
      </c>
      <c r="G92" s="142">
        <v>1711.09</v>
      </c>
      <c r="H92" s="143">
        <f t="shared" si="14"/>
        <v>5133.2699999999995</v>
      </c>
    </row>
    <row r="93" spans="1:10" ht="15.75" customHeight="1">
      <c r="A93" s="146" t="s">
        <v>125</v>
      </c>
      <c r="B93" s="145" t="s">
        <v>126</v>
      </c>
      <c r="C93" s="36">
        <v>0</v>
      </c>
      <c r="D93" s="141"/>
      <c r="E93" s="151"/>
      <c r="F93" s="272">
        <v>0</v>
      </c>
      <c r="G93" s="142">
        <v>743.29</v>
      </c>
      <c r="H93" s="143">
        <f t="shared" si="14"/>
        <v>0</v>
      </c>
    </row>
    <row r="94" spans="1:10" ht="15.75" customHeight="1">
      <c r="A94" s="144" t="s">
        <v>128</v>
      </c>
      <c r="B94" s="145" t="s">
        <v>126</v>
      </c>
      <c r="C94" s="36">
        <v>164</v>
      </c>
      <c r="D94" s="141"/>
      <c r="E94" s="15"/>
      <c r="F94" s="36">
        <f t="shared" ref="F94:F119" si="15">C94+D94-E94</f>
        <v>164</v>
      </c>
      <c r="G94" s="142">
        <v>559.19762200000002</v>
      </c>
      <c r="H94" s="143">
        <f t="shared" si="14"/>
        <v>91708.410008000006</v>
      </c>
      <c r="I94" s="161"/>
    </row>
    <row r="95" spans="1:10" ht="15.75" customHeight="1">
      <c r="A95" s="144" t="s">
        <v>129</v>
      </c>
      <c r="B95" s="145" t="s">
        <v>115</v>
      </c>
      <c r="C95" s="36">
        <v>225</v>
      </c>
      <c r="D95" s="148"/>
      <c r="E95" s="15">
        <v>25</v>
      </c>
      <c r="F95" s="36">
        <f t="shared" si="15"/>
        <v>200</v>
      </c>
      <c r="G95" s="142">
        <v>384</v>
      </c>
      <c r="H95" s="143">
        <f t="shared" si="14"/>
        <v>76800</v>
      </c>
    </row>
    <row r="96" spans="1:10" ht="15.75" customHeight="1">
      <c r="A96" s="144" t="s">
        <v>130</v>
      </c>
      <c r="B96" s="145" t="s">
        <v>117</v>
      </c>
      <c r="C96" s="36">
        <v>5</v>
      </c>
      <c r="D96" s="141"/>
      <c r="E96" s="151"/>
      <c r="F96" s="36">
        <f t="shared" si="15"/>
        <v>5</v>
      </c>
      <c r="G96" s="142">
        <v>398</v>
      </c>
      <c r="H96" s="143">
        <f t="shared" si="14"/>
        <v>1990</v>
      </c>
    </row>
    <row r="97" spans="1:10" ht="15.75" customHeight="1">
      <c r="A97" s="144" t="s">
        <v>131</v>
      </c>
      <c r="B97" s="145" t="s">
        <v>117</v>
      </c>
      <c r="C97" s="36">
        <v>185</v>
      </c>
      <c r="D97" s="141"/>
      <c r="E97" s="15"/>
      <c r="F97" s="36">
        <f t="shared" si="15"/>
        <v>185</v>
      </c>
      <c r="G97" s="142">
        <v>427</v>
      </c>
      <c r="H97" s="143">
        <f t="shared" si="14"/>
        <v>78995</v>
      </c>
    </row>
    <row r="98" spans="1:10" ht="15.75" customHeight="1">
      <c r="A98" s="144" t="s">
        <v>132</v>
      </c>
      <c r="B98" s="145" t="s">
        <v>117</v>
      </c>
      <c r="C98" s="36">
        <v>5</v>
      </c>
      <c r="D98" s="141"/>
      <c r="E98" s="151"/>
      <c r="F98" s="36">
        <f t="shared" si="15"/>
        <v>5</v>
      </c>
      <c r="G98" s="142">
        <v>688.59</v>
      </c>
      <c r="H98" s="143">
        <f t="shared" si="14"/>
        <v>3442.9500000000003</v>
      </c>
    </row>
    <row r="99" spans="1:10" ht="15.75" customHeight="1">
      <c r="A99" s="157" t="s">
        <v>133</v>
      </c>
      <c r="B99" s="145" t="s">
        <v>117</v>
      </c>
      <c r="C99" s="36">
        <v>70</v>
      </c>
      <c r="D99" s="148"/>
      <c r="E99" s="15"/>
      <c r="F99" s="36">
        <f t="shared" si="15"/>
        <v>70</v>
      </c>
      <c r="G99" s="142">
        <v>522.19000000000005</v>
      </c>
      <c r="H99" s="143">
        <f t="shared" si="14"/>
        <v>36553.300000000003</v>
      </c>
    </row>
    <row r="100" spans="1:10" ht="15.75" customHeight="1">
      <c r="A100" s="144" t="s">
        <v>134</v>
      </c>
      <c r="B100" s="145" t="s">
        <v>117</v>
      </c>
      <c r="C100" s="36">
        <v>10</v>
      </c>
      <c r="D100" s="141"/>
      <c r="E100" s="151"/>
      <c r="F100" s="36">
        <f t="shared" si="15"/>
        <v>10</v>
      </c>
      <c r="G100" s="142">
        <v>504</v>
      </c>
      <c r="H100" s="143">
        <f t="shared" si="14"/>
        <v>5040</v>
      </c>
    </row>
    <row r="101" spans="1:10" ht="15.75" customHeight="1">
      <c r="A101" s="144" t="s">
        <v>135</v>
      </c>
      <c r="B101" s="145" t="s">
        <v>117</v>
      </c>
      <c r="C101" s="36">
        <v>100</v>
      </c>
      <c r="D101" s="141"/>
      <c r="E101" s="15"/>
      <c r="F101" s="36">
        <f t="shared" si="15"/>
        <v>100</v>
      </c>
      <c r="G101" s="142">
        <v>514</v>
      </c>
      <c r="H101" s="143">
        <f t="shared" si="14"/>
        <v>51400</v>
      </c>
    </row>
    <row r="102" spans="1:10" ht="15.75" customHeight="1">
      <c r="A102" s="157" t="s">
        <v>136</v>
      </c>
      <c r="B102" s="145" t="s">
        <v>117</v>
      </c>
      <c r="C102" s="36">
        <v>60</v>
      </c>
      <c r="D102" s="148"/>
      <c r="E102" s="15"/>
      <c r="F102" s="36">
        <f t="shared" si="15"/>
        <v>60</v>
      </c>
      <c r="G102" s="142">
        <v>557</v>
      </c>
      <c r="H102" s="143">
        <f t="shared" si="14"/>
        <v>33420</v>
      </c>
      <c r="J102" s="273"/>
    </row>
    <row r="103" spans="1:10" ht="15.75" customHeight="1">
      <c r="A103" s="157" t="s">
        <v>137</v>
      </c>
      <c r="B103" s="145" t="s">
        <v>117</v>
      </c>
      <c r="C103" s="36">
        <v>40</v>
      </c>
      <c r="D103" s="148"/>
      <c r="E103" s="15"/>
      <c r="F103" s="36">
        <f t="shared" si="15"/>
        <v>40</v>
      </c>
      <c r="G103" s="142">
        <v>524</v>
      </c>
      <c r="H103" s="143">
        <f t="shared" si="14"/>
        <v>20960</v>
      </c>
    </row>
    <row r="104" spans="1:10" ht="15.75" customHeight="1">
      <c r="A104" s="157" t="s">
        <v>138</v>
      </c>
      <c r="B104" s="145" t="s">
        <v>117</v>
      </c>
      <c r="C104" s="36">
        <v>15</v>
      </c>
      <c r="D104" s="148"/>
      <c r="E104" s="15"/>
      <c r="F104" s="36">
        <f t="shared" si="15"/>
        <v>15</v>
      </c>
      <c r="G104" s="142">
        <v>689.75</v>
      </c>
      <c r="H104" s="143">
        <f t="shared" si="14"/>
        <v>10346.25</v>
      </c>
    </row>
    <row r="105" spans="1:10" ht="15.75" customHeight="1">
      <c r="A105" s="157" t="s">
        <v>139</v>
      </c>
      <c r="B105" s="145" t="s">
        <v>117</v>
      </c>
      <c r="C105" s="36">
        <v>175</v>
      </c>
      <c r="D105" s="148"/>
      <c r="E105" s="15">
        <v>25</v>
      </c>
      <c r="F105" s="36">
        <f t="shared" si="15"/>
        <v>150</v>
      </c>
      <c r="G105" s="142">
        <v>629.27</v>
      </c>
      <c r="H105" s="143">
        <f t="shared" si="14"/>
        <v>94390.5</v>
      </c>
    </row>
    <row r="106" spans="1:10" ht="15.75" customHeight="1">
      <c r="A106" s="157" t="s">
        <v>140</v>
      </c>
      <c r="B106" s="145" t="s">
        <v>117</v>
      </c>
      <c r="C106" s="36">
        <v>100</v>
      </c>
      <c r="D106" s="148"/>
      <c r="E106" s="15"/>
      <c r="F106" s="36">
        <f t="shared" si="15"/>
        <v>100</v>
      </c>
      <c r="G106" s="142">
        <v>532.12</v>
      </c>
      <c r="H106" s="143">
        <f t="shared" si="14"/>
        <v>53212</v>
      </c>
    </row>
    <row r="107" spans="1:10" ht="15.75" customHeight="1">
      <c r="A107" s="146" t="s">
        <v>141</v>
      </c>
      <c r="B107" s="145" t="s">
        <v>108</v>
      </c>
      <c r="C107" s="36">
        <v>650</v>
      </c>
      <c r="D107" s="141"/>
      <c r="E107" s="151"/>
      <c r="F107" s="36">
        <f t="shared" si="15"/>
        <v>650</v>
      </c>
      <c r="G107" s="142">
        <v>60</v>
      </c>
      <c r="H107" s="143">
        <f t="shared" si="14"/>
        <v>39000</v>
      </c>
    </row>
    <row r="108" spans="1:10" ht="15.75" customHeight="1">
      <c r="A108" s="144" t="s">
        <v>142</v>
      </c>
      <c r="B108" s="145" t="s">
        <v>143</v>
      </c>
      <c r="C108" s="36">
        <v>25</v>
      </c>
      <c r="D108" s="141"/>
      <c r="E108" s="151"/>
      <c r="F108" s="36">
        <f t="shared" si="15"/>
        <v>25</v>
      </c>
      <c r="G108" s="142">
        <v>84</v>
      </c>
      <c r="H108" s="143">
        <f t="shared" si="14"/>
        <v>2100</v>
      </c>
    </row>
    <row r="109" spans="1:10" ht="15.75" customHeight="1">
      <c r="A109" s="157" t="s">
        <v>144</v>
      </c>
      <c r="B109" s="145" t="s">
        <v>117</v>
      </c>
      <c r="C109" s="36">
        <v>75</v>
      </c>
      <c r="D109" s="148"/>
      <c r="E109" s="15"/>
      <c r="F109" s="36">
        <f t="shared" si="15"/>
        <v>75</v>
      </c>
      <c r="G109" s="142">
        <v>179.24</v>
      </c>
      <c r="H109" s="143">
        <f t="shared" si="14"/>
        <v>13443</v>
      </c>
    </row>
    <row r="110" spans="1:10" ht="15.75" customHeight="1">
      <c r="A110" s="157" t="s">
        <v>145</v>
      </c>
      <c r="B110" s="145" t="s">
        <v>146</v>
      </c>
      <c r="C110" s="36">
        <v>25</v>
      </c>
      <c r="D110" s="148"/>
      <c r="E110" s="15"/>
      <c r="F110" s="36">
        <f t="shared" si="15"/>
        <v>25</v>
      </c>
      <c r="G110" s="142">
        <v>851.5</v>
      </c>
      <c r="H110" s="143">
        <f t="shared" si="14"/>
        <v>21287.5</v>
      </c>
    </row>
    <row r="111" spans="1:10" ht="15.75" customHeight="1">
      <c r="A111" s="157" t="s">
        <v>147</v>
      </c>
      <c r="B111" s="145" t="s">
        <v>148</v>
      </c>
      <c r="C111" s="36">
        <v>10000</v>
      </c>
      <c r="D111" s="148"/>
      <c r="E111" s="15">
        <v>500</v>
      </c>
      <c r="F111" s="36">
        <f t="shared" si="15"/>
        <v>9500</v>
      </c>
      <c r="G111" s="142">
        <v>125</v>
      </c>
      <c r="H111" s="143">
        <f t="shared" si="14"/>
        <v>1187500</v>
      </c>
    </row>
    <row r="112" spans="1:10" ht="15.75" customHeight="1">
      <c r="A112" s="157" t="s">
        <v>147</v>
      </c>
      <c r="B112" s="145" t="s">
        <v>149</v>
      </c>
      <c r="C112" s="36">
        <v>0</v>
      </c>
      <c r="D112" s="148"/>
      <c r="E112" s="15"/>
      <c r="F112" s="36">
        <f t="shared" si="15"/>
        <v>0</v>
      </c>
      <c r="G112" s="142">
        <v>173</v>
      </c>
      <c r="H112" s="143">
        <f t="shared" si="14"/>
        <v>0</v>
      </c>
    </row>
    <row r="113" spans="1:10" ht="20.25" customHeight="1">
      <c r="A113" s="157" t="s">
        <v>150</v>
      </c>
      <c r="B113" s="145" t="s">
        <v>151</v>
      </c>
      <c r="C113" s="36">
        <v>0</v>
      </c>
      <c r="D113" s="148"/>
      <c r="E113" s="15"/>
      <c r="F113" s="36">
        <f t="shared" si="15"/>
        <v>0</v>
      </c>
      <c r="G113" s="142">
        <v>143</v>
      </c>
      <c r="H113" s="143">
        <f t="shared" si="14"/>
        <v>0</v>
      </c>
      <c r="J113" s="149"/>
    </row>
    <row r="114" spans="1:10" ht="15.75" customHeight="1">
      <c r="A114" s="157" t="s">
        <v>850</v>
      </c>
      <c r="B114" s="145" t="s">
        <v>851</v>
      </c>
      <c r="C114" s="36">
        <v>0</v>
      </c>
      <c r="D114" s="148"/>
      <c r="E114" s="15"/>
      <c r="F114" s="36">
        <f t="shared" si="15"/>
        <v>0</v>
      </c>
      <c r="G114" s="142">
        <v>149</v>
      </c>
      <c r="H114" s="143">
        <f t="shared" ref="H114:H115" si="16">G114*F114</f>
        <v>0</v>
      </c>
    </row>
    <row r="115" spans="1:10" ht="15.75" customHeight="1">
      <c r="A115" s="158" t="s">
        <v>1245</v>
      </c>
      <c r="B115" s="145" t="s">
        <v>1246</v>
      </c>
      <c r="C115" s="36">
        <v>200</v>
      </c>
      <c r="D115" s="148"/>
      <c r="E115" s="15">
        <v>200</v>
      </c>
      <c r="F115" s="36">
        <f t="shared" si="15"/>
        <v>0</v>
      </c>
      <c r="G115" s="142">
        <v>1013.48</v>
      </c>
      <c r="H115" s="143">
        <f t="shared" si="16"/>
        <v>0</v>
      </c>
    </row>
    <row r="116" spans="1:10" ht="15.75" customHeight="1">
      <c r="A116" s="157" t="s">
        <v>152</v>
      </c>
      <c r="B116" s="145" t="s">
        <v>153</v>
      </c>
      <c r="C116" s="36">
        <v>35.821999999999996</v>
      </c>
      <c r="D116" s="148"/>
      <c r="E116" s="15"/>
      <c r="F116" s="36">
        <f t="shared" si="15"/>
        <v>35.821999999999996</v>
      </c>
      <c r="G116" s="142">
        <v>2196.6</v>
      </c>
      <c r="H116" s="143">
        <f t="shared" ref="H116:H119" si="17">F116*G116</f>
        <v>78686.605199999991</v>
      </c>
    </row>
    <row r="117" spans="1:10" ht="15.75" customHeight="1">
      <c r="A117" s="146" t="s">
        <v>154</v>
      </c>
      <c r="B117" s="145" t="s">
        <v>155</v>
      </c>
      <c r="C117" s="36">
        <v>920</v>
      </c>
      <c r="D117" s="141"/>
      <c r="E117" s="151"/>
      <c r="F117" s="36">
        <f t="shared" si="15"/>
        <v>920</v>
      </c>
      <c r="G117" s="142">
        <v>45</v>
      </c>
      <c r="H117" s="143">
        <f t="shared" si="17"/>
        <v>41400</v>
      </c>
    </row>
    <row r="118" spans="1:10" ht="15.75" customHeight="1">
      <c r="A118" s="163" t="s">
        <v>156</v>
      </c>
      <c r="B118" s="164" t="s">
        <v>117</v>
      </c>
      <c r="C118" s="36">
        <v>0</v>
      </c>
      <c r="D118" s="148"/>
      <c r="E118" s="15"/>
      <c r="F118" s="36">
        <f t="shared" si="15"/>
        <v>0</v>
      </c>
      <c r="G118" s="165">
        <v>168.11</v>
      </c>
      <c r="H118" s="143">
        <f t="shared" si="17"/>
        <v>0</v>
      </c>
    </row>
    <row r="119" spans="1:10" ht="15.75" customHeight="1">
      <c r="A119" s="163" t="s">
        <v>1924</v>
      </c>
      <c r="B119" s="164" t="s">
        <v>117</v>
      </c>
      <c r="C119" s="36">
        <v>24.6</v>
      </c>
      <c r="D119" s="148"/>
      <c r="E119" s="15"/>
      <c r="F119" s="36">
        <f t="shared" si="15"/>
        <v>24.6</v>
      </c>
      <c r="G119" s="165">
        <v>129</v>
      </c>
      <c r="H119" s="143">
        <f t="shared" si="17"/>
        <v>3173.4</v>
      </c>
    </row>
    <row r="120" spans="1:10" ht="15.75" customHeight="1">
      <c r="A120" s="163" t="s">
        <v>159</v>
      </c>
      <c r="B120" s="164"/>
      <c r="C120" s="36"/>
      <c r="D120" s="15"/>
      <c r="E120" s="15"/>
      <c r="F120" s="36"/>
      <c r="G120" s="165"/>
      <c r="H120" s="143">
        <f>G120*F120</f>
        <v>0</v>
      </c>
    </row>
    <row r="121" spans="1:10" ht="15.75" customHeight="1">
      <c r="A121" s="167" t="s">
        <v>160</v>
      </c>
      <c r="B121" s="168"/>
      <c r="C121" s="169">
        <f t="shared" ref="C121:H121" si="18">SUM(C76:C120)</f>
        <v>22758.421999999999</v>
      </c>
      <c r="D121" s="170">
        <f t="shared" si="18"/>
        <v>0</v>
      </c>
      <c r="E121" s="170">
        <f t="shared" si="18"/>
        <v>2005</v>
      </c>
      <c r="F121" s="171">
        <f t="shared" si="18"/>
        <v>20753.421999999999</v>
      </c>
      <c r="G121" s="336">
        <f t="shared" si="18"/>
        <v>28736.283621999999</v>
      </c>
      <c r="H121" s="173">
        <f t="shared" si="18"/>
        <v>3007613.4952080003</v>
      </c>
    </row>
    <row r="122" spans="1:10" ht="15.75" customHeight="1"/>
    <row r="123" spans="1:10" ht="15.75" customHeight="1">
      <c r="A123" s="535" t="s">
        <v>161</v>
      </c>
      <c r="B123" s="536"/>
      <c r="C123" s="536"/>
      <c r="D123" s="536"/>
      <c r="E123" s="536"/>
      <c r="F123" s="536"/>
      <c r="G123" s="536"/>
      <c r="H123" s="536"/>
      <c r="I123" s="1"/>
    </row>
    <row r="124" spans="1:10" ht="15.75" customHeight="1">
      <c r="A124" s="174" t="s">
        <v>162</v>
      </c>
      <c r="B124" s="175" t="s">
        <v>40</v>
      </c>
      <c r="C124" s="176" t="s">
        <v>163</v>
      </c>
      <c r="D124" s="177" t="s">
        <v>42</v>
      </c>
      <c r="E124" s="178" t="s">
        <v>43</v>
      </c>
      <c r="F124" s="176" t="s">
        <v>164</v>
      </c>
      <c r="G124" s="179" t="s">
        <v>96</v>
      </c>
      <c r="H124" s="180" t="s">
        <v>55</v>
      </c>
    </row>
    <row r="125" spans="1:10" ht="15.75" customHeight="1">
      <c r="A125" s="182" t="s">
        <v>165</v>
      </c>
      <c r="B125" s="140" t="s">
        <v>166</v>
      </c>
      <c r="C125" s="183">
        <v>206.95</v>
      </c>
      <c r="D125" s="184"/>
      <c r="E125" s="185"/>
      <c r="F125" s="183">
        <f t="shared" ref="F125:F153" si="19">C125+D125-E125</f>
        <v>206.95</v>
      </c>
      <c r="G125" s="186">
        <v>605</v>
      </c>
      <c r="H125" s="187">
        <f t="shared" ref="H125:H153" si="20">F125*G125</f>
        <v>125204.75</v>
      </c>
      <c r="J125" s="149"/>
    </row>
    <row r="126" spans="1:10" ht="15.75" customHeight="1">
      <c r="A126" s="163" t="s">
        <v>167</v>
      </c>
      <c r="B126" s="145" t="s">
        <v>166</v>
      </c>
      <c r="C126" s="36">
        <v>214.6</v>
      </c>
      <c r="D126" s="148"/>
      <c r="E126" s="15"/>
      <c r="F126" s="183">
        <f t="shared" si="19"/>
        <v>214.6</v>
      </c>
      <c r="G126" s="17">
        <v>605</v>
      </c>
      <c r="H126" s="187">
        <f t="shared" si="20"/>
        <v>129833</v>
      </c>
      <c r="J126" s="149"/>
    </row>
    <row r="127" spans="1:10" ht="15.75" customHeight="1">
      <c r="A127" s="163" t="s">
        <v>168</v>
      </c>
      <c r="B127" s="145" t="s">
        <v>166</v>
      </c>
      <c r="C127" s="36">
        <v>220.32</v>
      </c>
      <c r="D127" s="148"/>
      <c r="E127" s="15"/>
      <c r="F127" s="183">
        <f t="shared" si="19"/>
        <v>220.32</v>
      </c>
      <c r="G127" s="17">
        <v>605</v>
      </c>
      <c r="H127" s="187">
        <f t="shared" si="20"/>
        <v>133293.6</v>
      </c>
      <c r="J127" s="166"/>
    </row>
    <row r="128" spans="1:10" ht="15.75" customHeight="1">
      <c r="A128" s="163" t="s">
        <v>169</v>
      </c>
      <c r="B128" s="145" t="s">
        <v>166</v>
      </c>
      <c r="C128" s="36">
        <v>202.4</v>
      </c>
      <c r="D128" s="148"/>
      <c r="E128" s="15"/>
      <c r="F128" s="183">
        <f t="shared" si="19"/>
        <v>202.4</v>
      </c>
      <c r="G128" s="17">
        <v>605</v>
      </c>
      <c r="H128" s="187">
        <f t="shared" si="20"/>
        <v>122452</v>
      </c>
      <c r="J128" s="149"/>
    </row>
    <row r="129" spans="1:10" ht="15.75" customHeight="1">
      <c r="A129" s="189" t="s">
        <v>170</v>
      </c>
      <c r="B129" s="145" t="s">
        <v>166</v>
      </c>
      <c r="C129" s="183">
        <v>350.47</v>
      </c>
      <c r="D129" s="184"/>
      <c r="E129" s="15"/>
      <c r="F129" s="183">
        <f t="shared" si="19"/>
        <v>350.47</v>
      </c>
      <c r="G129" s="190">
        <v>625</v>
      </c>
      <c r="H129" s="187">
        <f t="shared" si="20"/>
        <v>219043.75000000003</v>
      </c>
    </row>
    <row r="130" spans="1:10" ht="15.75" customHeight="1">
      <c r="A130" s="189" t="s">
        <v>171</v>
      </c>
      <c r="B130" s="145" t="s">
        <v>166</v>
      </c>
      <c r="C130" s="183">
        <v>180.15</v>
      </c>
      <c r="D130" s="184"/>
      <c r="E130" s="15"/>
      <c r="F130" s="183">
        <f t="shared" si="19"/>
        <v>180.15</v>
      </c>
      <c r="G130" s="17">
        <v>692</v>
      </c>
      <c r="H130" s="187">
        <f t="shared" si="20"/>
        <v>124663.8</v>
      </c>
    </row>
    <row r="131" spans="1:10" ht="15.75" customHeight="1">
      <c r="A131" s="189" t="s">
        <v>1925</v>
      </c>
      <c r="B131" s="145" t="s">
        <v>166</v>
      </c>
      <c r="C131" s="36">
        <v>274</v>
      </c>
      <c r="D131" s="184"/>
      <c r="E131" s="15"/>
      <c r="F131" s="183">
        <f t="shared" si="19"/>
        <v>274</v>
      </c>
      <c r="G131" s="17">
        <v>682</v>
      </c>
      <c r="H131" s="187">
        <f t="shared" si="20"/>
        <v>186868</v>
      </c>
    </row>
    <row r="132" spans="1:10" ht="15.75" customHeight="1">
      <c r="A132" s="189" t="s">
        <v>173</v>
      </c>
      <c r="B132" s="145" t="s">
        <v>166</v>
      </c>
      <c r="C132" s="183">
        <v>0</v>
      </c>
      <c r="D132" s="184"/>
      <c r="E132" s="15"/>
      <c r="F132" s="183">
        <f t="shared" si="19"/>
        <v>0</v>
      </c>
      <c r="G132" s="17">
        <v>414</v>
      </c>
      <c r="H132" s="187">
        <f t="shared" si="20"/>
        <v>0</v>
      </c>
    </row>
    <row r="133" spans="1:10" ht="15.75" customHeight="1">
      <c r="A133" s="191" t="s">
        <v>174</v>
      </c>
      <c r="B133" s="192" t="s">
        <v>175</v>
      </c>
      <c r="C133" s="36">
        <v>17245</v>
      </c>
      <c r="D133" s="148"/>
      <c r="E133" s="15"/>
      <c r="F133" s="183">
        <f t="shared" si="19"/>
        <v>17245</v>
      </c>
      <c r="G133" s="17">
        <v>17.399999999999999</v>
      </c>
      <c r="H133" s="187">
        <f t="shared" si="20"/>
        <v>300063</v>
      </c>
      <c r="J133" s="181"/>
    </row>
    <row r="134" spans="1:10" ht="15.75" customHeight="1">
      <c r="A134" s="163" t="s">
        <v>176</v>
      </c>
      <c r="B134" s="15" t="s">
        <v>177</v>
      </c>
      <c r="C134" s="36">
        <v>0</v>
      </c>
      <c r="D134" s="148"/>
      <c r="E134" s="15"/>
      <c r="F134" s="183">
        <f t="shared" si="19"/>
        <v>0</v>
      </c>
      <c r="G134" s="17">
        <v>3.86</v>
      </c>
      <c r="H134" s="187">
        <f t="shared" si="20"/>
        <v>0</v>
      </c>
      <c r="J134" s="188"/>
    </row>
    <row r="135" spans="1:10" ht="15.75" customHeight="1">
      <c r="A135" s="163" t="s">
        <v>178</v>
      </c>
      <c r="B135" s="145" t="s">
        <v>179</v>
      </c>
      <c r="C135" s="36">
        <v>66</v>
      </c>
      <c r="D135" s="148"/>
      <c r="E135" s="15"/>
      <c r="F135" s="183">
        <f t="shared" si="19"/>
        <v>66</v>
      </c>
      <c r="G135" s="17">
        <v>432.82</v>
      </c>
      <c r="H135" s="187">
        <f t="shared" si="20"/>
        <v>28566.12</v>
      </c>
      <c r="J135" s="188"/>
    </row>
    <row r="136" spans="1:10" ht="15.75" customHeight="1">
      <c r="A136" s="163" t="s">
        <v>180</v>
      </c>
      <c r="B136" s="145" t="s">
        <v>179</v>
      </c>
      <c r="C136" s="36">
        <v>0</v>
      </c>
      <c r="D136" s="148"/>
      <c r="E136" s="15"/>
      <c r="F136" s="183">
        <f t="shared" si="19"/>
        <v>0</v>
      </c>
      <c r="G136" s="17">
        <v>4</v>
      </c>
      <c r="H136" s="187">
        <f t="shared" si="20"/>
        <v>0</v>
      </c>
      <c r="J136" s="188"/>
    </row>
    <row r="137" spans="1:10" ht="15.75" customHeight="1">
      <c r="A137" s="146" t="s">
        <v>181</v>
      </c>
      <c r="B137" s="145" t="s">
        <v>179</v>
      </c>
      <c r="C137" s="36">
        <v>1077</v>
      </c>
      <c r="D137" s="148"/>
      <c r="E137" s="15"/>
      <c r="F137" s="183">
        <f t="shared" si="19"/>
        <v>1077</v>
      </c>
      <c r="G137" s="17">
        <v>2.9</v>
      </c>
      <c r="H137" s="187">
        <f t="shared" si="20"/>
        <v>3123.2999999999997</v>
      </c>
      <c r="J137" s="188"/>
    </row>
    <row r="138" spans="1:10" ht="15.75" customHeight="1">
      <c r="A138" s="146" t="s">
        <v>182</v>
      </c>
      <c r="B138" s="145" t="s">
        <v>179</v>
      </c>
      <c r="C138" s="36">
        <v>0</v>
      </c>
      <c r="D138" s="148"/>
      <c r="E138" s="15"/>
      <c r="F138" s="183">
        <f t="shared" si="19"/>
        <v>0</v>
      </c>
      <c r="G138" s="17">
        <v>499.4</v>
      </c>
      <c r="H138" s="187">
        <f t="shared" si="20"/>
        <v>0</v>
      </c>
      <c r="J138" s="149"/>
    </row>
    <row r="139" spans="1:10" ht="15.75" customHeight="1">
      <c r="A139" s="191" t="s">
        <v>183</v>
      </c>
      <c r="B139" s="193" t="s">
        <v>184</v>
      </c>
      <c r="C139" s="194">
        <v>2800</v>
      </c>
      <c r="D139" s="195"/>
      <c r="E139" s="196"/>
      <c r="F139" s="183">
        <f t="shared" si="19"/>
        <v>2800</v>
      </c>
      <c r="G139" s="197">
        <v>24.995999999999999</v>
      </c>
      <c r="H139" s="187">
        <f t="shared" si="20"/>
        <v>69988.800000000003</v>
      </c>
      <c r="J139" s="149"/>
    </row>
    <row r="140" spans="1:10" ht="15.75" customHeight="1">
      <c r="A140" s="146" t="s">
        <v>185</v>
      </c>
      <c r="B140" s="145" t="s">
        <v>184</v>
      </c>
      <c r="C140" s="36">
        <v>8000</v>
      </c>
      <c r="D140" s="148"/>
      <c r="E140" s="15"/>
      <c r="F140" s="183">
        <f t="shared" si="19"/>
        <v>8000</v>
      </c>
      <c r="G140" s="17">
        <v>22.37</v>
      </c>
      <c r="H140" s="187">
        <f t="shared" si="20"/>
        <v>178960</v>
      </c>
      <c r="J140" s="274"/>
    </row>
    <row r="141" spans="1:10" ht="15.75" customHeight="1">
      <c r="A141" s="146" t="s">
        <v>186</v>
      </c>
      <c r="B141" s="145" t="s">
        <v>184</v>
      </c>
      <c r="C141" s="36">
        <v>10000</v>
      </c>
      <c r="D141" s="148"/>
      <c r="E141" s="15"/>
      <c r="F141" s="183">
        <f t="shared" si="19"/>
        <v>10000</v>
      </c>
      <c r="G141" s="17">
        <v>13.788</v>
      </c>
      <c r="H141" s="187">
        <f t="shared" si="20"/>
        <v>137880</v>
      </c>
      <c r="J141" s="274"/>
    </row>
    <row r="142" spans="1:10" ht="15.75" customHeight="1">
      <c r="A142" s="146" t="s">
        <v>187</v>
      </c>
      <c r="B142" s="145" t="s">
        <v>184</v>
      </c>
      <c r="C142" s="36">
        <v>2800</v>
      </c>
      <c r="D142" s="148"/>
      <c r="E142" s="15"/>
      <c r="F142" s="183">
        <f t="shared" si="19"/>
        <v>2800</v>
      </c>
      <c r="G142" s="17">
        <v>24.744</v>
      </c>
      <c r="H142" s="187">
        <f t="shared" si="20"/>
        <v>69283.199999999997</v>
      </c>
      <c r="J142" s="274"/>
    </row>
    <row r="143" spans="1:10" ht="15.75" customHeight="1">
      <c r="A143" s="199" t="s">
        <v>189</v>
      </c>
      <c r="B143" s="185" t="s">
        <v>190</v>
      </c>
      <c r="C143" s="183">
        <v>1280</v>
      </c>
      <c r="D143" s="184"/>
      <c r="E143" s="185"/>
      <c r="F143" s="183">
        <f t="shared" si="19"/>
        <v>1280</v>
      </c>
      <c r="G143" s="186">
        <v>33</v>
      </c>
      <c r="H143" s="187">
        <f t="shared" si="20"/>
        <v>42240</v>
      </c>
      <c r="J143" s="188"/>
    </row>
    <row r="144" spans="1:10" ht="15.75" customHeight="1">
      <c r="A144" s="200" t="s">
        <v>191</v>
      </c>
      <c r="B144" s="145" t="s">
        <v>192</v>
      </c>
      <c r="C144" s="36">
        <v>169.15999999999997</v>
      </c>
      <c r="D144" s="148"/>
      <c r="E144" s="15"/>
      <c r="F144" s="183">
        <f t="shared" si="19"/>
        <v>169.15999999999997</v>
      </c>
      <c r="G144" s="17">
        <v>715</v>
      </c>
      <c r="H144" s="187">
        <f t="shared" si="20"/>
        <v>120949.39999999998</v>
      </c>
      <c r="J144" s="188"/>
    </row>
    <row r="145" spans="1:10" ht="15.75" customHeight="1">
      <c r="A145" s="200" t="s">
        <v>193</v>
      </c>
      <c r="B145" s="145" t="s">
        <v>192</v>
      </c>
      <c r="C145" s="36">
        <v>239.05999999999997</v>
      </c>
      <c r="D145" s="148"/>
      <c r="E145" s="15"/>
      <c r="F145" s="183">
        <f t="shared" si="19"/>
        <v>239.05999999999997</v>
      </c>
      <c r="G145" s="17">
        <v>850</v>
      </c>
      <c r="H145" s="187">
        <f t="shared" si="20"/>
        <v>203200.99999999997</v>
      </c>
      <c r="J145" s="188"/>
    </row>
    <row r="146" spans="1:10" ht="15.75" customHeight="1">
      <c r="A146" s="200" t="s">
        <v>194</v>
      </c>
      <c r="B146" s="145" t="s">
        <v>192</v>
      </c>
      <c r="C146" s="36">
        <v>200.3</v>
      </c>
      <c r="D146" s="148"/>
      <c r="E146" s="15"/>
      <c r="F146" s="183">
        <f t="shared" si="19"/>
        <v>200.3</v>
      </c>
      <c r="G146" s="17">
        <v>850</v>
      </c>
      <c r="H146" s="187">
        <f t="shared" si="20"/>
        <v>170255</v>
      </c>
      <c r="J146" s="188"/>
    </row>
    <row r="147" spans="1:10" ht="15.75" customHeight="1">
      <c r="A147" s="146" t="s">
        <v>195</v>
      </c>
      <c r="B147" s="145" t="s">
        <v>192</v>
      </c>
      <c r="C147" s="36">
        <v>129.47999999999999</v>
      </c>
      <c r="D147" s="148"/>
      <c r="E147" s="15"/>
      <c r="F147" s="183">
        <f t="shared" si="19"/>
        <v>129.47999999999999</v>
      </c>
      <c r="G147" s="17">
        <v>741</v>
      </c>
      <c r="H147" s="187">
        <f t="shared" si="20"/>
        <v>95944.68</v>
      </c>
      <c r="J147" s="188"/>
    </row>
    <row r="148" spans="1:10" ht="15.75" customHeight="1">
      <c r="A148" s="146" t="s">
        <v>196</v>
      </c>
      <c r="B148" s="145" t="s">
        <v>197</v>
      </c>
      <c r="C148" s="36">
        <v>42.350000000000023</v>
      </c>
      <c r="D148" s="148"/>
      <c r="E148" s="15"/>
      <c r="F148" s="183">
        <f t="shared" si="19"/>
        <v>42.350000000000023</v>
      </c>
      <c r="G148" s="17">
        <v>240</v>
      </c>
      <c r="H148" s="187">
        <f t="shared" si="20"/>
        <v>10164.000000000005</v>
      </c>
      <c r="J148" s="188"/>
    </row>
    <row r="149" spans="1:10" ht="15.75" customHeight="1">
      <c r="A149" s="146" t="s">
        <v>1585</v>
      </c>
      <c r="B149" s="145" t="s">
        <v>197</v>
      </c>
      <c r="C149" s="36">
        <v>545.4</v>
      </c>
      <c r="D149" s="148"/>
      <c r="E149" s="15"/>
      <c r="F149" s="183">
        <f t="shared" si="19"/>
        <v>545.4</v>
      </c>
      <c r="G149" s="17">
        <v>680</v>
      </c>
      <c r="H149" s="187">
        <f t="shared" si="20"/>
        <v>370872</v>
      </c>
      <c r="J149" s="188"/>
    </row>
    <row r="150" spans="1:10" ht="15.75" customHeight="1">
      <c r="A150" s="146" t="s">
        <v>1586</v>
      </c>
      <c r="B150" s="145" t="s">
        <v>197</v>
      </c>
      <c r="C150" s="36">
        <v>536.70000000000005</v>
      </c>
      <c r="D150" s="148"/>
      <c r="E150" s="15"/>
      <c r="F150" s="183">
        <f t="shared" si="19"/>
        <v>536.70000000000005</v>
      </c>
      <c r="G150" s="17">
        <v>680</v>
      </c>
      <c r="H150" s="187">
        <f t="shared" si="20"/>
        <v>364956.00000000006</v>
      </c>
      <c r="J150" s="188"/>
    </row>
    <row r="151" spans="1:10" ht="15.75" customHeight="1">
      <c r="A151" s="146" t="s">
        <v>198</v>
      </c>
      <c r="B151" s="145" t="s">
        <v>197</v>
      </c>
      <c r="C151" s="36">
        <v>121.55000000000001</v>
      </c>
      <c r="D151" s="148"/>
      <c r="E151" s="15"/>
      <c r="F151" s="183">
        <f t="shared" si="19"/>
        <v>121.55000000000001</v>
      </c>
      <c r="G151" s="17">
        <v>280</v>
      </c>
      <c r="H151" s="187">
        <f t="shared" si="20"/>
        <v>34034</v>
      </c>
      <c r="J151" s="188"/>
    </row>
    <row r="152" spans="1:10" ht="15.75" customHeight="1">
      <c r="A152" s="146" t="s">
        <v>199</v>
      </c>
      <c r="B152" s="15" t="s">
        <v>200</v>
      </c>
      <c r="C152" s="36">
        <v>21840</v>
      </c>
      <c r="D152" s="148"/>
      <c r="E152" s="15">
        <v>2520</v>
      </c>
      <c r="F152" s="183">
        <f t="shared" si="19"/>
        <v>19320</v>
      </c>
      <c r="G152" s="17">
        <v>5.3</v>
      </c>
      <c r="H152" s="187">
        <f t="shared" si="20"/>
        <v>102396</v>
      </c>
      <c r="J152" s="188"/>
    </row>
    <row r="153" spans="1:10" ht="15.75" customHeight="1">
      <c r="A153" s="200" t="s">
        <v>201</v>
      </c>
      <c r="B153" s="145" t="s">
        <v>202</v>
      </c>
      <c r="C153" s="36">
        <v>0</v>
      </c>
      <c r="D153" s="148"/>
      <c r="E153" s="15"/>
      <c r="F153" s="183">
        <f t="shared" si="19"/>
        <v>0</v>
      </c>
      <c r="G153" s="17">
        <v>5</v>
      </c>
      <c r="H153" s="187">
        <f t="shared" si="20"/>
        <v>0</v>
      </c>
      <c r="J153" s="188"/>
    </row>
    <row r="154" spans="1:10" ht="15.75" customHeight="1">
      <c r="A154" s="275" t="s">
        <v>203</v>
      </c>
      <c r="B154" s="276"/>
      <c r="C154" s="169">
        <f t="shared" ref="C154:H154" si="21">SUM(C125:C153)</f>
        <v>68740.890000000014</v>
      </c>
      <c r="D154" s="277">
        <f t="shared" si="21"/>
        <v>0</v>
      </c>
      <c r="E154" s="277">
        <f t="shared" si="21"/>
        <v>2520</v>
      </c>
      <c r="F154" s="169">
        <f t="shared" si="21"/>
        <v>66220.890000000014</v>
      </c>
      <c r="G154" s="337">
        <f t="shared" si="21"/>
        <v>10958.577999999998</v>
      </c>
      <c r="H154" s="278">
        <f t="shared" si="21"/>
        <v>3344235.4</v>
      </c>
      <c r="J154" s="188"/>
    </row>
    <row r="155" spans="1:10" ht="15.75" customHeight="1">
      <c r="J155" s="188"/>
    </row>
    <row r="156" spans="1:10" ht="15.75" customHeight="1">
      <c r="A156" s="279"/>
      <c r="B156" s="280"/>
      <c r="C156" s="279"/>
      <c r="D156" s="279"/>
      <c r="E156" s="279"/>
      <c r="F156" s="279"/>
      <c r="G156" s="279"/>
      <c r="H156" s="279"/>
      <c r="J156" s="281" t="s">
        <v>390</v>
      </c>
    </row>
    <row r="157" spans="1:10" ht="15.75" customHeight="1">
      <c r="A157" s="282" t="s">
        <v>209</v>
      </c>
      <c r="B157" s="283" t="s">
        <v>211</v>
      </c>
      <c r="C157" s="283" t="s">
        <v>391</v>
      </c>
      <c r="D157" s="284" t="s">
        <v>392</v>
      </c>
      <c r="E157" s="285" t="s">
        <v>393</v>
      </c>
      <c r="F157" s="286" t="s">
        <v>212</v>
      </c>
      <c r="G157" s="287" t="s">
        <v>214</v>
      </c>
      <c r="H157" s="283" t="s">
        <v>55</v>
      </c>
      <c r="J157" s="188">
        <f>SUM(H158:H171)</f>
        <v>16131.300000000001</v>
      </c>
    </row>
    <row r="158" spans="1:10" ht="15.75" customHeight="1">
      <c r="A158" s="288" t="s">
        <v>215</v>
      </c>
      <c r="B158" s="15" t="s">
        <v>216</v>
      </c>
      <c r="C158" s="36">
        <v>0</v>
      </c>
      <c r="D158" s="317"/>
      <c r="E158" s="318">
        <f t="shared" ref="E158:E171" si="22">C158+D158</f>
        <v>0</v>
      </c>
      <c r="F158" s="15"/>
      <c r="G158" s="15">
        <v>77</v>
      </c>
      <c r="H158" s="15">
        <f t="shared" ref="H158:H170" si="23">E158*G158</f>
        <v>0</v>
      </c>
      <c r="J158" s="24"/>
    </row>
    <row r="159" spans="1:10" ht="15.75" customHeight="1">
      <c r="A159" s="288" t="s">
        <v>218</v>
      </c>
      <c r="B159" s="15" t="s">
        <v>216</v>
      </c>
      <c r="C159" s="36">
        <v>0</v>
      </c>
      <c r="D159" s="317"/>
      <c r="E159" s="318">
        <f t="shared" si="22"/>
        <v>0</v>
      </c>
      <c r="F159" s="15"/>
      <c r="G159" s="15">
        <v>128</v>
      </c>
      <c r="H159" s="15">
        <f t="shared" si="23"/>
        <v>0</v>
      </c>
      <c r="J159" s="188"/>
    </row>
    <row r="160" spans="1:10" ht="15.75" customHeight="1">
      <c r="A160" s="288" t="s">
        <v>219</v>
      </c>
      <c r="B160" s="15" t="s">
        <v>220</v>
      </c>
      <c r="C160" s="36">
        <v>0</v>
      </c>
      <c r="D160" s="317">
        <v>6.3</v>
      </c>
      <c r="E160" s="318">
        <f t="shared" si="22"/>
        <v>6.3</v>
      </c>
      <c r="F160" s="291"/>
      <c r="G160" s="15">
        <v>77</v>
      </c>
      <c r="H160" s="15">
        <f t="shared" si="23"/>
        <v>485.09999999999997</v>
      </c>
      <c r="J160" s="188"/>
    </row>
    <row r="161" spans="1:25" ht="15.75" customHeight="1">
      <c r="A161" s="288" t="s">
        <v>221</v>
      </c>
      <c r="B161" s="15" t="s">
        <v>220</v>
      </c>
      <c r="C161" s="36">
        <v>5.5</v>
      </c>
      <c r="D161" s="317">
        <v>1.9</v>
      </c>
      <c r="E161" s="318">
        <f t="shared" si="22"/>
        <v>7.4</v>
      </c>
      <c r="F161" s="15"/>
      <c r="G161" s="15">
        <v>102</v>
      </c>
      <c r="H161" s="15">
        <f t="shared" si="23"/>
        <v>754.80000000000007</v>
      </c>
      <c r="J161" s="24"/>
    </row>
    <row r="162" spans="1:25" ht="15.75" customHeight="1">
      <c r="A162" s="288" t="s">
        <v>222</v>
      </c>
      <c r="B162" s="15" t="s">
        <v>220</v>
      </c>
      <c r="C162" s="36">
        <v>3.2</v>
      </c>
      <c r="D162" s="317">
        <v>4.5999999999999996</v>
      </c>
      <c r="E162" s="318">
        <f t="shared" si="22"/>
        <v>7.8</v>
      </c>
      <c r="F162" s="15"/>
      <c r="G162" s="15">
        <v>77</v>
      </c>
      <c r="H162" s="15">
        <f t="shared" si="23"/>
        <v>600.6</v>
      </c>
      <c r="J162" s="188"/>
    </row>
    <row r="163" spans="1:25" ht="15.75" customHeight="1">
      <c r="A163" s="288" t="s">
        <v>223</v>
      </c>
      <c r="B163" s="15" t="s">
        <v>224</v>
      </c>
      <c r="C163" s="36">
        <v>0</v>
      </c>
      <c r="D163" s="317">
        <v>3.5</v>
      </c>
      <c r="E163" s="318">
        <f t="shared" si="22"/>
        <v>3.5</v>
      </c>
      <c r="F163" s="15"/>
      <c r="G163" s="15">
        <v>196</v>
      </c>
      <c r="H163" s="15">
        <f t="shared" si="23"/>
        <v>686</v>
      </c>
      <c r="J163" s="134"/>
    </row>
    <row r="164" spans="1:25" ht="15.75" customHeight="1">
      <c r="A164" s="288" t="s">
        <v>225</v>
      </c>
      <c r="B164" s="15" t="s">
        <v>224</v>
      </c>
      <c r="C164" s="36">
        <v>5.2</v>
      </c>
      <c r="D164" s="317">
        <v>3.9</v>
      </c>
      <c r="E164" s="318">
        <f t="shared" si="22"/>
        <v>9.1</v>
      </c>
      <c r="F164" s="291"/>
      <c r="G164" s="15">
        <v>140</v>
      </c>
      <c r="H164" s="15">
        <f t="shared" si="23"/>
        <v>1274</v>
      </c>
      <c r="I164" s="265"/>
      <c r="J164" s="265"/>
      <c r="K164" s="265"/>
      <c r="L164" s="265"/>
      <c r="M164" s="265"/>
      <c r="N164" s="265"/>
      <c r="O164" s="265"/>
    </row>
    <row r="165" spans="1:25" ht="15.75" customHeight="1">
      <c r="A165" s="288" t="s">
        <v>226</v>
      </c>
      <c r="B165" s="15" t="s">
        <v>227</v>
      </c>
      <c r="C165" s="36">
        <v>3.3</v>
      </c>
      <c r="D165" s="317">
        <v>3.3</v>
      </c>
      <c r="E165" s="318">
        <f t="shared" si="22"/>
        <v>6.6</v>
      </c>
      <c r="F165" s="291"/>
      <c r="G165" s="15">
        <v>128</v>
      </c>
      <c r="H165" s="15">
        <f t="shared" si="23"/>
        <v>844.8</v>
      </c>
      <c r="I165" s="265"/>
      <c r="J165" s="265"/>
      <c r="K165" s="265"/>
      <c r="L165" s="265"/>
      <c r="M165" s="265"/>
      <c r="N165" s="265"/>
      <c r="O165" s="265"/>
    </row>
    <row r="166" spans="1:25" ht="15.75" customHeight="1">
      <c r="A166" s="288" t="s">
        <v>228</v>
      </c>
      <c r="B166" s="15" t="s">
        <v>229</v>
      </c>
      <c r="C166" s="36">
        <v>0</v>
      </c>
      <c r="D166" s="317">
        <v>10.9</v>
      </c>
      <c r="E166" s="318">
        <f t="shared" si="22"/>
        <v>10.9</v>
      </c>
      <c r="F166" s="291"/>
      <c r="G166" s="15">
        <v>196</v>
      </c>
      <c r="H166" s="15">
        <f t="shared" si="23"/>
        <v>2136.4</v>
      </c>
      <c r="I166" s="544" t="s">
        <v>1926</v>
      </c>
      <c r="J166" s="522"/>
      <c r="K166" s="265"/>
      <c r="L166" s="265"/>
      <c r="M166" s="265"/>
      <c r="N166" s="265"/>
      <c r="O166" s="265"/>
    </row>
    <row r="167" spans="1:25" ht="15.75" customHeight="1">
      <c r="A167" s="288" t="s">
        <v>230</v>
      </c>
      <c r="B167" s="15" t="s">
        <v>229</v>
      </c>
      <c r="C167" s="36">
        <v>4.7</v>
      </c>
      <c r="D167" s="317">
        <v>6</v>
      </c>
      <c r="E167" s="318">
        <f t="shared" si="22"/>
        <v>10.7</v>
      </c>
      <c r="F167" s="291"/>
      <c r="G167" s="15">
        <v>128</v>
      </c>
      <c r="H167" s="15">
        <f t="shared" si="23"/>
        <v>1369.6</v>
      </c>
      <c r="I167" s="293"/>
      <c r="J167" s="265"/>
      <c r="K167" s="265"/>
      <c r="L167" s="265"/>
      <c r="M167" s="265"/>
      <c r="N167" s="265"/>
      <c r="O167" s="265"/>
    </row>
    <row r="168" spans="1:25" ht="15.75" customHeight="1">
      <c r="A168" s="288" t="s">
        <v>231</v>
      </c>
      <c r="B168" s="15" t="s">
        <v>224</v>
      </c>
      <c r="C168" s="36">
        <v>12</v>
      </c>
      <c r="D168" s="317">
        <v>7.5</v>
      </c>
      <c r="E168" s="318">
        <f t="shared" si="22"/>
        <v>19.5</v>
      </c>
      <c r="F168" s="291"/>
      <c r="G168" s="15">
        <v>140</v>
      </c>
      <c r="H168" s="15">
        <f t="shared" si="23"/>
        <v>2730</v>
      </c>
      <c r="I168" s="293"/>
      <c r="J168" s="265"/>
      <c r="K168" s="265"/>
      <c r="L168" s="265"/>
      <c r="M168" s="265"/>
      <c r="N168" s="265"/>
      <c r="O168" s="265"/>
    </row>
    <row r="169" spans="1:25" ht="15.75" customHeight="1">
      <c r="A169" s="294" t="s">
        <v>232</v>
      </c>
      <c r="B169" s="145" t="s">
        <v>233</v>
      </c>
      <c r="C169" s="36">
        <v>25</v>
      </c>
      <c r="D169" s="317">
        <v>12.5</v>
      </c>
      <c r="E169" s="318">
        <f t="shared" si="22"/>
        <v>37.5</v>
      </c>
      <c r="F169" s="295"/>
      <c r="G169" s="15">
        <v>140</v>
      </c>
      <c r="H169" s="15">
        <f t="shared" si="23"/>
        <v>5250</v>
      </c>
      <c r="I169" s="1"/>
      <c r="J169" s="265"/>
      <c r="K169" s="265"/>
      <c r="L169" s="265"/>
      <c r="M169" s="265"/>
      <c r="N169" s="265"/>
      <c r="O169" s="265"/>
    </row>
    <row r="170" spans="1:25" ht="15.75" customHeight="1">
      <c r="A170" s="294" t="s">
        <v>173</v>
      </c>
      <c r="B170" s="296" t="s">
        <v>234</v>
      </c>
      <c r="C170" s="36">
        <v>0</v>
      </c>
      <c r="D170" s="317"/>
      <c r="E170" s="318">
        <f t="shared" si="22"/>
        <v>0</v>
      </c>
      <c r="F170" s="297"/>
      <c r="G170" s="15">
        <v>280</v>
      </c>
      <c r="H170" s="15">
        <f t="shared" si="23"/>
        <v>0</v>
      </c>
      <c r="I170" s="1"/>
      <c r="J170" s="265"/>
      <c r="K170" s="265"/>
      <c r="L170" s="265"/>
      <c r="M170" s="265"/>
      <c r="N170" s="265"/>
      <c r="O170" s="265"/>
    </row>
    <row r="171" spans="1:25" ht="15.75" customHeight="1">
      <c r="A171" s="294" t="s">
        <v>450</v>
      </c>
      <c r="B171" s="296" t="s">
        <v>234</v>
      </c>
      <c r="C171" s="36">
        <v>0</v>
      </c>
      <c r="D171" s="317"/>
      <c r="E171" s="318">
        <f t="shared" si="22"/>
        <v>0</v>
      </c>
      <c r="F171" s="297"/>
      <c r="G171" s="15">
        <v>290</v>
      </c>
      <c r="H171" s="15">
        <f>G171*E171</f>
        <v>0</v>
      </c>
      <c r="I171" s="1"/>
      <c r="J171" s="265"/>
      <c r="K171" s="265"/>
      <c r="L171" s="265"/>
      <c r="M171" s="265"/>
      <c r="N171" s="265"/>
      <c r="O171" s="265"/>
    </row>
    <row r="172" spans="1:25" ht="15.75" customHeight="1">
      <c r="I172" s="265"/>
      <c r="J172" s="265"/>
      <c r="K172" s="265"/>
      <c r="L172" s="265"/>
      <c r="M172" s="265"/>
      <c r="N172" s="265"/>
      <c r="O172" s="265"/>
    </row>
    <row r="173" spans="1:25" ht="3.75" customHeight="1">
      <c r="I173" s="265"/>
      <c r="J173" s="265"/>
      <c r="K173" s="265"/>
      <c r="L173" s="265"/>
      <c r="M173" s="265"/>
      <c r="N173" s="265"/>
      <c r="O173" s="265"/>
    </row>
    <row r="174" spans="1:25" ht="15.75" customHeight="1">
      <c r="A174" s="537" t="s">
        <v>676</v>
      </c>
      <c r="B174" s="538" t="s">
        <v>677</v>
      </c>
      <c r="C174" s="539" t="s">
        <v>43</v>
      </c>
      <c r="D174" s="540" t="s">
        <v>678</v>
      </c>
      <c r="E174" s="537" t="s">
        <v>679</v>
      </c>
      <c r="F174" s="319"/>
      <c r="G174" s="319"/>
      <c r="H174" s="319"/>
      <c r="I174" s="319"/>
      <c r="J174" s="319"/>
      <c r="K174" s="319"/>
      <c r="L174" s="319"/>
      <c r="M174" s="319"/>
      <c r="N174" s="319"/>
      <c r="O174" s="319"/>
      <c r="P174" s="319"/>
      <c r="Q174" s="319"/>
      <c r="R174" s="319"/>
      <c r="S174" s="319"/>
      <c r="T174" s="319"/>
      <c r="U174" s="319"/>
      <c r="V174" s="319"/>
      <c r="W174" s="319"/>
      <c r="X174" s="319"/>
      <c r="Y174" s="319"/>
    </row>
    <row r="175" spans="1:25" ht="27" customHeight="1">
      <c r="A175" s="531"/>
      <c r="B175" s="531"/>
      <c r="C175" s="531"/>
      <c r="D175" s="531"/>
      <c r="E175" s="531"/>
      <c r="F175" s="320"/>
      <c r="G175" s="319"/>
      <c r="H175" s="319"/>
      <c r="I175" s="319"/>
      <c r="J175" s="319"/>
      <c r="K175" s="319"/>
      <c r="L175" s="319"/>
      <c r="M175" s="319"/>
      <c r="N175" s="319"/>
      <c r="O175" s="319"/>
      <c r="P175" s="319"/>
      <c r="Q175" s="319"/>
      <c r="R175" s="319"/>
      <c r="S175" s="319"/>
      <c r="T175" s="319"/>
      <c r="U175" s="319"/>
      <c r="V175" s="319"/>
      <c r="W175" s="319"/>
      <c r="X175" s="319"/>
      <c r="Y175" s="319"/>
    </row>
    <row r="176" spans="1:25" ht="15.75" customHeight="1">
      <c r="A176" s="321">
        <v>68500</v>
      </c>
      <c r="B176" s="321">
        <v>68959</v>
      </c>
      <c r="C176" s="322">
        <f>B176-A176</f>
        <v>459</v>
      </c>
      <c r="D176" s="322">
        <v>10.79</v>
      </c>
      <c r="E176" s="323">
        <f>D176*C176</f>
        <v>4952.6099999999997</v>
      </c>
      <c r="F176" s="319"/>
      <c r="G176" s="319"/>
      <c r="H176" s="319"/>
      <c r="I176" s="319"/>
      <c r="J176" s="319"/>
      <c r="K176" s="319"/>
      <c r="L176" s="319"/>
      <c r="M176" s="319"/>
      <c r="N176" s="319"/>
      <c r="O176" s="319"/>
      <c r="P176" s="319"/>
      <c r="Q176" s="319"/>
      <c r="R176" s="319"/>
      <c r="S176" s="319"/>
      <c r="T176" s="319"/>
      <c r="U176" s="319"/>
      <c r="V176" s="319"/>
      <c r="W176" s="319"/>
      <c r="X176" s="319"/>
      <c r="Y176" s="319"/>
    </row>
    <row r="177" spans="1:25" ht="15.75" customHeight="1">
      <c r="A177" s="541"/>
      <c r="B177" s="542"/>
      <c r="C177" s="542"/>
      <c r="D177" s="543"/>
      <c r="E177" s="319"/>
      <c r="F177" s="319"/>
      <c r="G177" s="319"/>
      <c r="H177" s="319"/>
      <c r="I177" s="319"/>
      <c r="J177" s="319"/>
      <c r="K177" s="319"/>
      <c r="L177" s="319"/>
      <c r="M177" s="319"/>
      <c r="N177" s="319"/>
      <c r="O177" s="319"/>
      <c r="P177" s="319"/>
      <c r="Q177" s="319"/>
      <c r="R177" s="319"/>
      <c r="S177" s="319"/>
      <c r="T177" s="319"/>
      <c r="U177" s="319"/>
      <c r="V177" s="319"/>
      <c r="W177" s="319"/>
      <c r="X177" s="319"/>
      <c r="Y177" s="319"/>
    </row>
    <row r="178" spans="1:25" ht="15.75" customHeight="1">
      <c r="A178" s="537" t="s">
        <v>680</v>
      </c>
      <c r="B178" s="537" t="s">
        <v>681</v>
      </c>
      <c r="C178" s="540" t="s">
        <v>43</v>
      </c>
      <c r="D178" s="540" t="s">
        <v>682</v>
      </c>
      <c r="E178" s="537" t="s">
        <v>679</v>
      </c>
      <c r="F178" s="319"/>
      <c r="G178" s="319"/>
      <c r="H178" s="319"/>
      <c r="I178" s="319"/>
      <c r="J178" s="319"/>
      <c r="K178" s="319"/>
      <c r="L178" s="319"/>
      <c r="M178" s="319"/>
      <c r="N178" s="319"/>
      <c r="O178" s="319"/>
      <c r="P178" s="319"/>
      <c r="Q178" s="319"/>
      <c r="R178" s="319"/>
      <c r="S178" s="319"/>
      <c r="T178" s="319"/>
      <c r="U178" s="319"/>
      <c r="V178" s="319"/>
      <c r="W178" s="319"/>
      <c r="X178" s="319"/>
      <c r="Y178" s="319"/>
    </row>
    <row r="179" spans="1:25" ht="28.5" customHeight="1">
      <c r="A179" s="531"/>
      <c r="B179" s="531"/>
      <c r="C179" s="531"/>
      <c r="D179" s="531"/>
      <c r="E179" s="531"/>
      <c r="F179" s="319"/>
      <c r="G179" s="319"/>
      <c r="H179" s="319"/>
      <c r="I179" s="319"/>
      <c r="J179" s="319"/>
      <c r="K179" s="319"/>
      <c r="L179" s="319"/>
      <c r="M179" s="319"/>
      <c r="N179" s="319"/>
      <c r="O179" s="319"/>
      <c r="P179" s="319"/>
      <c r="Q179" s="319"/>
      <c r="R179" s="319"/>
      <c r="S179" s="319"/>
      <c r="T179" s="319"/>
      <c r="U179" s="319"/>
      <c r="V179" s="319"/>
      <c r="W179" s="319"/>
      <c r="X179" s="319"/>
      <c r="Y179" s="319"/>
    </row>
    <row r="180" spans="1:25" ht="23.25" customHeight="1">
      <c r="A180" s="35">
        <v>1920.6255000000001</v>
      </c>
      <c r="B180" s="35">
        <v>1920.6255000000001</v>
      </c>
      <c r="C180" s="324">
        <f>B180-A180</f>
        <v>0</v>
      </c>
      <c r="D180" s="325">
        <v>7.5</v>
      </c>
      <c r="E180" s="326">
        <f>D180*C180</f>
        <v>0</v>
      </c>
      <c r="F180" s="319"/>
      <c r="G180" s="319"/>
      <c r="H180" s="319"/>
      <c r="I180" s="319"/>
      <c r="J180" s="319"/>
      <c r="K180" s="319"/>
      <c r="L180" s="319"/>
      <c r="M180" s="319"/>
      <c r="N180" s="319"/>
      <c r="O180" s="319"/>
      <c r="P180" s="319"/>
      <c r="Q180" s="319"/>
      <c r="R180" s="319"/>
      <c r="S180" s="319"/>
      <c r="T180" s="319"/>
      <c r="U180" s="319"/>
      <c r="V180" s="319"/>
      <c r="W180" s="319"/>
      <c r="X180" s="319"/>
      <c r="Y180" s="319"/>
    </row>
    <row r="181" spans="1:25" ht="15.75" customHeight="1">
      <c r="I181" s="265"/>
      <c r="J181" s="265"/>
      <c r="K181" s="265"/>
      <c r="L181" s="265"/>
      <c r="M181" s="265"/>
      <c r="N181" s="265"/>
      <c r="O181" s="265"/>
    </row>
    <row r="182" spans="1:25" ht="15.75" customHeight="1">
      <c r="I182" s="265"/>
      <c r="J182" s="265"/>
      <c r="K182" s="265"/>
      <c r="L182" s="265"/>
      <c r="M182" s="265"/>
      <c r="N182" s="265"/>
      <c r="O182" s="265"/>
    </row>
    <row r="183" spans="1:25" ht="15.75" customHeight="1">
      <c r="A183" s="181"/>
      <c r="B183" s="181"/>
      <c r="C183" s="298"/>
      <c r="D183" s="181"/>
      <c r="E183" s="299"/>
      <c r="F183" s="298"/>
      <c r="G183" s="300"/>
      <c r="H183" s="181"/>
      <c r="I183" s="265"/>
      <c r="J183" s="265"/>
      <c r="K183" s="265"/>
      <c r="L183" s="265"/>
      <c r="M183" s="265"/>
      <c r="N183" s="265"/>
      <c r="O183" s="265"/>
    </row>
    <row r="184" spans="1:25" ht="15.75" customHeight="1">
      <c r="A184" s="1"/>
      <c r="B184" s="301"/>
      <c r="C184" s="302"/>
      <c r="D184" s="301"/>
      <c r="E184" s="302"/>
      <c r="F184" s="302"/>
      <c r="G184" s="301"/>
      <c r="H184" s="301"/>
      <c r="I184" s="265"/>
      <c r="J184" s="265"/>
      <c r="K184" s="265"/>
      <c r="L184" s="265"/>
      <c r="M184" s="265"/>
      <c r="N184" s="265"/>
      <c r="O184" s="265"/>
    </row>
    <row r="185" spans="1:25" ht="15.75" customHeight="1">
      <c r="A185" s="1"/>
      <c r="B185" s="301"/>
      <c r="C185" s="302"/>
      <c r="D185" s="301"/>
      <c r="E185" s="302"/>
      <c r="F185" s="302"/>
      <c r="G185" s="301"/>
      <c r="H185" s="301"/>
      <c r="I185" s="265"/>
      <c r="J185" s="265"/>
      <c r="K185" s="265"/>
      <c r="L185" s="265"/>
      <c r="M185" s="265"/>
      <c r="N185" s="265"/>
      <c r="O185" s="265"/>
    </row>
    <row r="186" spans="1:25" ht="15.75" customHeight="1">
      <c r="A186" s="1"/>
      <c r="B186" s="301"/>
      <c r="C186" s="302"/>
      <c r="D186" s="301"/>
      <c r="E186" s="302"/>
      <c r="F186" s="302"/>
      <c r="G186" s="301"/>
      <c r="H186" s="301"/>
      <c r="I186" s="1"/>
      <c r="J186" s="1"/>
      <c r="K186" s="1"/>
      <c r="L186" s="1"/>
      <c r="M186" s="1"/>
      <c r="N186" s="1"/>
      <c r="O186" s="265"/>
    </row>
    <row r="187" spans="1:25" ht="15.75" customHeight="1">
      <c r="A187" s="303"/>
      <c r="B187" s="303"/>
      <c r="C187" s="303"/>
      <c r="D187" s="303"/>
      <c r="E187" s="303"/>
      <c r="F187" s="303"/>
      <c r="G187" s="303"/>
      <c r="H187" s="303"/>
      <c r="I187" s="303"/>
      <c r="J187" s="265"/>
      <c r="K187" s="265"/>
      <c r="L187" s="265"/>
      <c r="M187" s="265"/>
      <c r="N187" s="265"/>
      <c r="O187" s="265"/>
    </row>
    <row r="188" spans="1:25" ht="15.75" customHeight="1">
      <c r="A188" s="304"/>
      <c r="B188" s="304"/>
      <c r="C188" s="298"/>
      <c r="D188" s="181"/>
      <c r="E188" s="305"/>
      <c r="F188" s="298"/>
      <c r="G188" s="306"/>
      <c r="H188" s="181"/>
      <c r="I188" s="307"/>
      <c r="J188" s="265"/>
    </row>
    <row r="189" spans="1:25" ht="15.75" customHeight="1">
      <c r="A189" s="1"/>
      <c r="B189" s="301"/>
      <c r="C189" s="304"/>
      <c r="D189" s="301"/>
      <c r="E189" s="301"/>
      <c r="F189" s="304"/>
      <c r="G189" s="302"/>
      <c r="H189" s="308"/>
      <c r="I189" s="309"/>
      <c r="J189" s="265"/>
    </row>
    <row r="190" spans="1:25" ht="15.75" customHeight="1">
      <c r="A190" s="1"/>
      <c r="B190" s="301"/>
      <c r="C190" s="304"/>
      <c r="D190" s="301"/>
      <c r="E190" s="301"/>
      <c r="F190" s="304"/>
      <c r="G190" s="302"/>
      <c r="H190" s="308"/>
      <c r="I190" s="309"/>
      <c r="J190" s="265"/>
    </row>
    <row r="191" spans="1:25" ht="15.75" customHeight="1">
      <c r="A191" s="1"/>
      <c r="B191" s="301"/>
      <c r="C191" s="304"/>
      <c r="D191" s="301"/>
      <c r="E191" s="301"/>
      <c r="F191" s="304"/>
      <c r="G191" s="302"/>
      <c r="H191" s="308"/>
      <c r="I191" s="309"/>
      <c r="J191" s="265"/>
    </row>
    <row r="192" spans="1:25" ht="15.75" customHeight="1">
      <c r="A192" s="1"/>
      <c r="B192" s="301"/>
      <c r="C192" s="304"/>
      <c r="D192" s="301"/>
      <c r="E192" s="301"/>
      <c r="F192" s="304"/>
      <c r="G192" s="302"/>
      <c r="H192" s="308"/>
      <c r="I192" s="309"/>
      <c r="J192" s="265"/>
    </row>
    <row r="193" spans="1:10" ht="15.75" customHeight="1">
      <c r="A193" s="1"/>
      <c r="B193" s="301"/>
      <c r="C193" s="304"/>
      <c r="D193" s="301"/>
      <c r="E193" s="301"/>
      <c r="F193" s="304"/>
      <c r="G193" s="302"/>
      <c r="H193" s="308"/>
      <c r="I193" s="309"/>
      <c r="J193" s="265"/>
    </row>
    <row r="194" spans="1:10" ht="15.75" customHeight="1">
      <c r="A194" s="1"/>
      <c r="B194" s="301"/>
      <c r="C194" s="304"/>
      <c r="D194" s="301"/>
      <c r="E194" s="301"/>
      <c r="F194" s="304"/>
      <c r="G194" s="302"/>
      <c r="H194" s="308"/>
      <c r="I194" s="309"/>
      <c r="J194" s="265"/>
    </row>
    <row r="195" spans="1:10" ht="15.75" customHeight="1">
      <c r="A195" s="1"/>
      <c r="B195" s="301"/>
      <c r="C195" s="304"/>
      <c r="D195" s="301"/>
      <c r="E195" s="301"/>
      <c r="F195" s="304"/>
      <c r="G195" s="302"/>
      <c r="H195" s="308"/>
      <c r="I195" s="309"/>
      <c r="J195" s="265"/>
    </row>
    <row r="196" spans="1:10" ht="15.75" customHeight="1">
      <c r="A196" s="1"/>
      <c r="B196" s="301"/>
      <c r="C196" s="304"/>
      <c r="D196" s="301"/>
      <c r="E196" s="301"/>
      <c r="F196" s="304"/>
      <c r="G196" s="302"/>
      <c r="H196" s="308"/>
      <c r="I196" s="309"/>
      <c r="J196" s="265"/>
    </row>
    <row r="197" spans="1:10" ht="15.75" customHeight="1">
      <c r="A197" s="1"/>
      <c r="B197" s="301"/>
      <c r="C197" s="304"/>
      <c r="D197" s="301"/>
      <c r="E197" s="301"/>
      <c r="F197" s="304"/>
      <c r="G197" s="302"/>
      <c r="H197" s="308"/>
      <c r="I197" s="309"/>
      <c r="J197" s="265"/>
    </row>
    <row r="198" spans="1:10" ht="15.75" customHeight="1">
      <c r="A198" s="1"/>
      <c r="B198" s="301"/>
      <c r="C198" s="304"/>
      <c r="D198" s="301"/>
      <c r="E198" s="301"/>
      <c r="F198" s="304"/>
      <c r="G198" s="302"/>
      <c r="H198" s="308"/>
      <c r="I198" s="309"/>
      <c r="J198" s="265"/>
    </row>
    <row r="199" spans="1:10" ht="15.75" customHeight="1">
      <c r="A199" s="1"/>
      <c r="B199" s="301"/>
      <c r="C199" s="304"/>
      <c r="D199" s="301"/>
      <c r="E199" s="301"/>
      <c r="F199" s="304"/>
      <c r="G199" s="302"/>
      <c r="H199" s="308"/>
      <c r="I199" s="309"/>
      <c r="J199" s="265"/>
    </row>
    <row r="200" spans="1:10" ht="15.75" customHeight="1">
      <c r="A200" s="1"/>
      <c r="B200" s="301"/>
      <c r="C200" s="304"/>
      <c r="D200" s="301"/>
      <c r="E200" s="301"/>
      <c r="F200" s="304"/>
      <c r="G200" s="302"/>
      <c r="H200" s="308"/>
      <c r="I200" s="309"/>
      <c r="J200" s="265"/>
    </row>
    <row r="201" spans="1:10" ht="15.75" customHeight="1">
      <c r="A201" s="1"/>
      <c r="B201" s="301"/>
      <c r="C201" s="304"/>
      <c r="D201" s="301"/>
      <c r="E201" s="301"/>
      <c r="F201" s="304"/>
      <c r="G201" s="302"/>
      <c r="H201" s="308"/>
      <c r="I201" s="309"/>
      <c r="J201" s="265"/>
    </row>
    <row r="202" spans="1:10" ht="15.75" customHeight="1">
      <c r="A202" s="1"/>
      <c r="B202" s="301"/>
      <c r="C202" s="304"/>
      <c r="D202" s="301"/>
      <c r="E202" s="301"/>
      <c r="F202" s="304"/>
      <c r="G202" s="302"/>
      <c r="H202" s="308"/>
      <c r="I202" s="309"/>
      <c r="J202" s="265"/>
    </row>
    <row r="203" spans="1:10" ht="15.75" customHeight="1">
      <c r="A203" s="1"/>
      <c r="B203" s="301"/>
      <c r="C203" s="304"/>
      <c r="D203" s="301"/>
      <c r="E203" s="301"/>
      <c r="F203" s="304"/>
      <c r="G203" s="308"/>
      <c r="H203" s="308"/>
      <c r="I203" s="309"/>
      <c r="J203" s="265"/>
    </row>
    <row r="204" spans="1:10" ht="15.75" customHeight="1">
      <c r="A204" s="1"/>
      <c r="B204" s="301"/>
      <c r="C204" s="304"/>
      <c r="D204" s="301"/>
      <c r="E204" s="301"/>
      <c r="F204" s="304"/>
      <c r="G204" s="302"/>
      <c r="H204" s="308"/>
      <c r="I204" s="309"/>
      <c r="J204" s="265"/>
    </row>
    <row r="205" spans="1:10" ht="15.75" customHeight="1">
      <c r="A205" s="1"/>
      <c r="B205" s="301"/>
      <c r="C205" s="304"/>
      <c r="D205" s="301"/>
      <c r="E205" s="301"/>
      <c r="F205" s="304"/>
      <c r="G205" s="302"/>
      <c r="H205" s="308"/>
      <c r="I205" s="309"/>
      <c r="J205" s="265"/>
    </row>
    <row r="206" spans="1:10" ht="15.75" customHeight="1">
      <c r="A206" s="1"/>
      <c r="B206" s="301"/>
      <c r="C206" s="304"/>
      <c r="D206" s="301"/>
      <c r="E206" s="301"/>
      <c r="F206" s="304"/>
      <c r="G206" s="302"/>
      <c r="H206" s="308"/>
      <c r="I206" s="309"/>
      <c r="J206" s="265"/>
    </row>
    <row r="207" spans="1:10" ht="15.75" customHeight="1">
      <c r="A207" s="1"/>
      <c r="B207" s="301"/>
      <c r="C207" s="304"/>
      <c r="D207" s="301"/>
      <c r="E207" s="301"/>
      <c r="F207" s="304"/>
      <c r="G207" s="302"/>
      <c r="H207" s="308"/>
      <c r="I207" s="309"/>
      <c r="J207" s="265"/>
    </row>
    <row r="208" spans="1:10" ht="15.75" customHeight="1">
      <c r="A208" s="1"/>
      <c r="B208" s="301"/>
      <c r="C208" s="304"/>
      <c r="D208" s="301"/>
      <c r="E208" s="301"/>
      <c r="F208" s="304"/>
      <c r="G208" s="302"/>
      <c r="H208" s="308"/>
      <c r="I208" s="309"/>
      <c r="J208" s="265"/>
    </row>
    <row r="209" spans="1:10" ht="15.75" customHeight="1">
      <c r="A209" s="1"/>
      <c r="B209" s="301"/>
      <c r="C209" s="304"/>
      <c r="D209" s="301"/>
      <c r="E209" s="301"/>
      <c r="F209" s="304"/>
      <c r="G209" s="302"/>
      <c r="H209" s="308"/>
      <c r="I209" s="309"/>
      <c r="J209" s="265"/>
    </row>
    <row r="210" spans="1:10" ht="15.75" customHeight="1">
      <c r="A210" s="1"/>
      <c r="B210" s="301"/>
      <c r="C210" s="304"/>
      <c r="D210" s="301"/>
      <c r="E210" s="301"/>
      <c r="F210" s="304"/>
      <c r="G210" s="302"/>
      <c r="H210" s="308"/>
      <c r="I210" s="309"/>
      <c r="J210" s="265"/>
    </row>
    <row r="211" spans="1:10" ht="15.75" customHeight="1">
      <c r="A211" s="310"/>
      <c r="B211" s="301"/>
      <c r="C211" s="304"/>
      <c r="D211" s="301"/>
      <c r="E211" s="301"/>
      <c r="F211" s="304"/>
      <c r="G211" s="302"/>
      <c r="H211" s="308"/>
      <c r="I211" s="309"/>
      <c r="J211" s="265"/>
    </row>
    <row r="212" spans="1:10" ht="15.75" customHeight="1">
      <c r="A212" s="310"/>
      <c r="B212" s="301"/>
      <c r="C212" s="304"/>
      <c r="D212" s="301"/>
      <c r="E212" s="301"/>
      <c r="F212" s="304"/>
      <c r="G212" s="302"/>
      <c r="H212" s="308"/>
      <c r="I212" s="309"/>
      <c r="J212" s="265"/>
    </row>
    <row r="213" spans="1:10" ht="15.75" customHeight="1">
      <c r="A213" s="310"/>
      <c r="B213" s="301"/>
      <c r="C213" s="304"/>
      <c r="D213" s="301"/>
      <c r="E213" s="301"/>
      <c r="F213" s="304"/>
      <c r="G213" s="302"/>
      <c r="H213" s="308"/>
      <c r="I213" s="309"/>
      <c r="J213" s="265"/>
    </row>
    <row r="214" spans="1:10" ht="15.75" customHeight="1">
      <c r="A214" s="1"/>
      <c r="B214" s="301"/>
      <c r="C214" s="301"/>
      <c r="D214" s="301"/>
      <c r="E214" s="301"/>
      <c r="F214" s="301"/>
      <c r="G214" s="302"/>
      <c r="H214" s="308"/>
      <c r="I214" s="308"/>
      <c r="J214" s="265"/>
    </row>
    <row r="215" spans="1:10" ht="15.75" customHeight="1">
      <c r="A215" s="1"/>
      <c r="B215" s="301"/>
      <c r="C215" s="1"/>
      <c r="D215" s="1"/>
      <c r="E215" s="1"/>
      <c r="F215" s="1"/>
      <c r="G215" s="1"/>
      <c r="H215" s="1"/>
      <c r="I215" s="1"/>
      <c r="J215" s="265"/>
    </row>
    <row r="216" spans="1:10" ht="15.75" customHeight="1">
      <c r="A216" s="181"/>
      <c r="B216" s="181"/>
      <c r="C216" s="298"/>
      <c r="D216" s="181"/>
      <c r="E216" s="299"/>
      <c r="F216" s="298"/>
      <c r="G216" s="181"/>
      <c r="H216" s="311"/>
      <c r="I216" s="311"/>
      <c r="J216" s="265"/>
    </row>
    <row r="217" spans="1:10" ht="15.75" customHeight="1">
      <c r="A217" s="312"/>
      <c r="B217" s="301"/>
      <c r="C217" s="304"/>
      <c r="D217" s="301"/>
      <c r="E217" s="1"/>
      <c r="F217" s="304"/>
      <c r="G217" s="1"/>
      <c r="H217" s="313"/>
      <c r="I217" s="533"/>
      <c r="J217" s="265"/>
    </row>
    <row r="218" spans="1:10" ht="15.75" customHeight="1">
      <c r="A218" s="1"/>
      <c r="B218" s="301"/>
      <c r="C218" s="304"/>
      <c r="D218" s="301"/>
      <c r="E218" s="301"/>
      <c r="F218" s="304"/>
      <c r="G218" s="302"/>
      <c r="H218" s="308"/>
      <c r="I218" s="522"/>
      <c r="J218" s="265"/>
    </row>
    <row r="219" spans="1:10" ht="15.75" customHeight="1">
      <c r="A219" s="310"/>
      <c r="B219" s="301"/>
      <c r="C219" s="304"/>
      <c r="D219" s="301"/>
      <c r="E219" s="301"/>
      <c r="F219" s="304"/>
      <c r="G219" s="302"/>
      <c r="H219" s="308"/>
      <c r="I219" s="522"/>
      <c r="J219" s="265"/>
    </row>
    <row r="220" spans="1:10" ht="15.75" customHeight="1">
      <c r="A220" s="310"/>
      <c r="B220" s="301"/>
      <c r="C220" s="304"/>
      <c r="D220" s="301"/>
      <c r="E220" s="301"/>
      <c r="F220" s="304"/>
      <c r="G220" s="302"/>
      <c r="H220" s="308"/>
      <c r="I220" s="1"/>
      <c r="J220" s="265"/>
    </row>
    <row r="221" spans="1:10" ht="15.75" customHeight="1">
      <c r="A221" s="1"/>
      <c r="B221" s="301"/>
      <c r="C221" s="304"/>
      <c r="D221" s="301"/>
      <c r="E221" s="1"/>
      <c r="F221" s="304"/>
      <c r="G221" s="1"/>
      <c r="H221" s="313"/>
      <c r="I221" s="1"/>
      <c r="J221" s="265"/>
    </row>
    <row r="222" spans="1:10" ht="15.75" customHeight="1">
      <c r="A222" s="312"/>
      <c r="B222" s="301"/>
      <c r="C222" s="304"/>
      <c r="D222" s="301"/>
      <c r="E222" s="1"/>
      <c r="F222" s="304"/>
      <c r="G222" s="1"/>
      <c r="H222" s="313"/>
      <c r="I222" s="1"/>
      <c r="J222" s="265"/>
    </row>
    <row r="223" spans="1:10" ht="15.75" customHeight="1">
      <c r="A223" s="312"/>
      <c r="B223" s="301"/>
      <c r="C223" s="304"/>
      <c r="D223" s="301"/>
      <c r="E223" s="1"/>
      <c r="F223" s="304"/>
      <c r="G223" s="1"/>
      <c r="H223" s="313"/>
      <c r="I223" s="1"/>
      <c r="J223" s="265"/>
    </row>
    <row r="224" spans="1:10" ht="15.75" customHeight="1">
      <c r="A224" s="1"/>
      <c r="B224" s="301"/>
      <c r="C224" s="304"/>
      <c r="D224" s="301"/>
      <c r="E224" s="1"/>
      <c r="F224" s="304"/>
      <c r="G224" s="301"/>
      <c r="H224" s="313"/>
      <c r="I224" s="1"/>
      <c r="J224" s="265"/>
    </row>
    <row r="225" spans="1:10" ht="15.75" customHeight="1">
      <c r="A225" s="1"/>
      <c r="B225" s="301"/>
      <c r="C225" s="304"/>
      <c r="D225" s="301"/>
      <c r="E225" s="1"/>
      <c r="F225" s="304"/>
      <c r="G225" s="1"/>
      <c r="H225" s="313"/>
      <c r="I225" s="1"/>
      <c r="J225" s="265"/>
    </row>
    <row r="226" spans="1:10" ht="15.75" customHeight="1">
      <c r="A226" s="1"/>
      <c r="B226" s="301"/>
      <c r="C226" s="304"/>
      <c r="D226" s="301"/>
      <c r="E226" s="1"/>
      <c r="F226" s="304"/>
      <c r="G226" s="1"/>
      <c r="H226" s="313"/>
      <c r="I226" s="1"/>
      <c r="J226" s="265"/>
    </row>
    <row r="227" spans="1:10" ht="15.75" customHeight="1">
      <c r="A227" s="1"/>
      <c r="B227" s="301"/>
      <c r="C227" s="304"/>
      <c r="D227" s="301"/>
      <c r="E227" s="1"/>
      <c r="F227" s="304"/>
      <c r="G227" s="1"/>
      <c r="H227" s="313"/>
      <c r="I227" s="1"/>
      <c r="J227" s="265"/>
    </row>
    <row r="228" spans="1:10" ht="15.75" customHeight="1">
      <c r="A228" s="1"/>
      <c r="B228" s="301"/>
      <c r="C228" s="304"/>
      <c r="D228" s="301"/>
      <c r="E228" s="301"/>
      <c r="F228" s="304"/>
      <c r="G228" s="301"/>
      <c r="H228" s="313"/>
      <c r="I228" s="1"/>
      <c r="J228" s="265"/>
    </row>
    <row r="229" spans="1:10" ht="15.75" customHeight="1">
      <c r="A229" s="1"/>
      <c r="B229" s="301"/>
      <c r="C229" s="304"/>
      <c r="D229" s="301"/>
      <c r="E229" s="301"/>
      <c r="F229" s="304"/>
      <c r="G229" s="301"/>
      <c r="H229" s="313"/>
      <c r="I229" s="1"/>
      <c r="J229" s="265"/>
    </row>
    <row r="230" spans="1:10" ht="15.75" customHeight="1">
      <c r="A230" s="1"/>
      <c r="B230" s="301"/>
      <c r="C230" s="304"/>
      <c r="D230" s="301"/>
      <c r="E230" s="1"/>
      <c r="F230" s="304"/>
      <c r="G230" s="301"/>
      <c r="H230" s="313"/>
      <c r="I230" s="1"/>
      <c r="J230" s="265"/>
    </row>
    <row r="231" spans="1:10" ht="15.75" customHeight="1">
      <c r="A231" s="1"/>
      <c r="B231" s="301"/>
      <c r="C231" s="304"/>
      <c r="D231" s="301"/>
      <c r="E231" s="1"/>
      <c r="F231" s="304"/>
      <c r="G231" s="301"/>
      <c r="H231" s="313"/>
      <c r="I231" s="1"/>
      <c r="J231" s="265"/>
    </row>
    <row r="232" spans="1:10" ht="15.75" customHeight="1">
      <c r="A232" s="1"/>
      <c r="B232" s="301"/>
      <c r="C232" s="304"/>
      <c r="D232" s="301"/>
      <c r="E232" s="1"/>
      <c r="F232" s="304"/>
      <c r="G232" s="301"/>
      <c r="H232" s="313"/>
      <c r="I232" s="1"/>
      <c r="J232" s="265"/>
    </row>
    <row r="233" spans="1:10" ht="15.75" customHeight="1">
      <c r="A233" s="1"/>
      <c r="B233" s="301"/>
      <c r="C233" s="304"/>
      <c r="D233" s="301"/>
      <c r="E233" s="1"/>
      <c r="F233" s="304"/>
      <c r="G233" s="301"/>
      <c r="H233" s="313"/>
      <c r="I233" s="1"/>
      <c r="J233" s="265"/>
    </row>
    <row r="234" spans="1:10" ht="15.75" customHeight="1">
      <c r="A234" s="1"/>
      <c r="B234" s="301"/>
      <c r="C234" s="304"/>
      <c r="D234" s="301"/>
      <c r="E234" s="1"/>
      <c r="F234" s="304"/>
      <c r="G234" s="301"/>
      <c r="H234" s="313"/>
      <c r="I234" s="1"/>
      <c r="J234" s="265"/>
    </row>
    <row r="235" spans="1:10" ht="15.75" customHeight="1">
      <c r="A235" s="1"/>
      <c r="B235" s="301"/>
      <c r="C235" s="304"/>
      <c r="D235" s="301"/>
      <c r="E235" s="1"/>
      <c r="F235" s="304"/>
      <c r="G235" s="301"/>
      <c r="H235" s="313"/>
      <c r="I235" s="1"/>
      <c r="J235" s="265"/>
    </row>
    <row r="236" spans="1:10" ht="15.75" customHeight="1">
      <c r="A236" s="1"/>
      <c r="B236" s="301"/>
      <c r="C236" s="304"/>
      <c r="D236" s="301"/>
      <c r="E236" s="1"/>
      <c r="F236" s="304"/>
      <c r="G236" s="301"/>
      <c r="H236" s="313"/>
      <c r="I236" s="1"/>
      <c r="J236" s="265"/>
    </row>
    <row r="237" spans="1:10" ht="15.75" customHeight="1">
      <c r="A237" s="1"/>
      <c r="B237" s="301"/>
      <c r="C237" s="304"/>
      <c r="D237" s="301"/>
      <c r="E237" s="1"/>
      <c r="F237" s="304"/>
      <c r="G237" s="301"/>
      <c r="H237" s="313"/>
      <c r="I237" s="1"/>
      <c r="J237" s="265"/>
    </row>
    <row r="238" spans="1:10" ht="15.75" customHeight="1">
      <c r="A238" s="1"/>
      <c r="B238" s="301"/>
      <c r="C238" s="304"/>
      <c r="D238" s="301"/>
      <c r="E238" s="301"/>
      <c r="F238" s="304"/>
      <c r="G238" s="301"/>
      <c r="H238" s="313"/>
      <c r="I238" s="1"/>
      <c r="J238" s="265"/>
    </row>
    <row r="239" spans="1:10" ht="15.75" customHeight="1">
      <c r="A239" s="1"/>
      <c r="B239" s="301"/>
      <c r="C239" s="304"/>
      <c r="D239" s="301"/>
      <c r="E239" s="1"/>
      <c r="F239" s="304"/>
      <c r="G239" s="301"/>
      <c r="H239" s="313"/>
      <c r="I239" s="1"/>
      <c r="J239" s="265"/>
    </row>
    <row r="240" spans="1:10" ht="15.75" customHeight="1">
      <c r="A240" s="1"/>
      <c r="B240" s="301"/>
      <c r="C240" s="304"/>
      <c r="D240" s="301"/>
      <c r="E240" s="1"/>
      <c r="F240" s="304"/>
      <c r="G240" s="301"/>
      <c r="H240" s="313"/>
      <c r="I240" s="1"/>
      <c r="J240" s="265"/>
    </row>
    <row r="241" spans="1:10" ht="15.75" customHeight="1">
      <c r="A241" s="1"/>
      <c r="B241" s="301"/>
      <c r="C241" s="304"/>
      <c r="D241" s="301"/>
      <c r="E241" s="1"/>
      <c r="F241" s="304"/>
      <c r="G241" s="301"/>
      <c r="H241" s="313"/>
      <c r="I241" s="1"/>
      <c r="J241" s="265"/>
    </row>
    <row r="242" spans="1:10" ht="15.75" customHeight="1">
      <c r="A242" s="1"/>
      <c r="B242" s="301"/>
      <c r="C242" s="304"/>
      <c r="D242" s="301"/>
      <c r="E242" s="1"/>
      <c r="F242" s="304"/>
      <c r="G242" s="301"/>
      <c r="H242" s="313"/>
      <c r="I242" s="1"/>
      <c r="J242" s="265"/>
    </row>
    <row r="243" spans="1:10" ht="15.75" customHeight="1">
      <c r="A243" s="1"/>
      <c r="B243" s="301"/>
      <c r="C243" s="304"/>
      <c r="D243" s="301"/>
      <c r="E243" s="1"/>
      <c r="F243" s="304"/>
      <c r="G243" s="301"/>
      <c r="H243" s="313"/>
      <c r="I243" s="1"/>
      <c r="J243" s="265"/>
    </row>
    <row r="244" spans="1:10" ht="15.75" customHeight="1">
      <c r="A244" s="1"/>
      <c r="B244" s="301"/>
      <c r="C244" s="304"/>
      <c r="D244" s="301"/>
      <c r="E244" s="1"/>
      <c r="F244" s="304"/>
      <c r="G244" s="301"/>
      <c r="H244" s="313"/>
      <c r="I244" s="1"/>
      <c r="J244" s="265"/>
    </row>
    <row r="245" spans="1:10" ht="15.75" customHeight="1">
      <c r="A245" s="1"/>
      <c r="B245" s="301"/>
      <c r="C245" s="304"/>
      <c r="D245" s="301"/>
      <c r="E245" s="1"/>
      <c r="F245" s="304"/>
      <c r="G245" s="301"/>
      <c r="H245" s="313"/>
      <c r="I245" s="1"/>
      <c r="J245" s="265"/>
    </row>
    <row r="246" spans="1:10" ht="15.75" customHeight="1">
      <c r="A246" s="1"/>
      <c r="B246" s="301"/>
      <c r="C246" s="304"/>
      <c r="D246" s="301"/>
      <c r="E246" s="1"/>
      <c r="F246" s="304"/>
      <c r="G246" s="301"/>
      <c r="H246" s="313"/>
      <c r="I246" s="1"/>
      <c r="J246" s="265"/>
    </row>
    <row r="247" spans="1:10" ht="15.75" customHeight="1">
      <c r="A247" s="1"/>
      <c r="B247" s="301"/>
      <c r="C247" s="304"/>
      <c r="D247" s="301"/>
      <c r="E247" s="1"/>
      <c r="F247" s="304"/>
      <c r="G247" s="301"/>
      <c r="H247" s="313"/>
      <c r="I247" s="1"/>
      <c r="J247" s="265"/>
    </row>
    <row r="248" spans="1:10" ht="15.75" customHeight="1">
      <c r="A248" s="1"/>
      <c r="B248" s="301"/>
      <c r="C248" s="304"/>
      <c r="D248" s="301"/>
      <c r="E248" s="1"/>
      <c r="F248" s="304"/>
      <c r="G248" s="301"/>
      <c r="H248" s="313"/>
      <c r="I248" s="1"/>
      <c r="J248" s="265"/>
    </row>
    <row r="249" spans="1:10" ht="15.75" customHeight="1">
      <c r="A249" s="1"/>
      <c r="B249" s="301"/>
      <c r="C249" s="304"/>
      <c r="D249" s="301"/>
      <c r="E249" s="1"/>
      <c r="F249" s="304"/>
      <c r="G249" s="301"/>
      <c r="H249" s="313"/>
      <c r="I249" s="1"/>
      <c r="J249" s="265"/>
    </row>
    <row r="250" spans="1:10" ht="15.75" customHeight="1">
      <c r="A250" s="1"/>
      <c r="B250" s="301"/>
      <c r="C250" s="304"/>
      <c r="D250" s="301"/>
      <c r="E250" s="1"/>
      <c r="F250" s="304"/>
      <c r="G250" s="301"/>
      <c r="H250" s="313"/>
      <c r="I250" s="1"/>
      <c r="J250" s="265"/>
    </row>
    <row r="251" spans="1:10" ht="15.75" customHeight="1">
      <c r="A251" s="1"/>
      <c r="B251" s="301"/>
      <c r="C251" s="304"/>
      <c r="D251" s="301"/>
      <c r="E251" s="1"/>
      <c r="F251" s="304"/>
      <c r="G251" s="301"/>
      <c r="H251" s="313"/>
      <c r="I251" s="1"/>
      <c r="J251" s="265"/>
    </row>
    <row r="252" spans="1:10" ht="15.75" customHeight="1">
      <c r="A252" s="312"/>
      <c r="B252" s="301"/>
      <c r="C252" s="304"/>
      <c r="D252" s="301"/>
      <c r="E252" s="1"/>
      <c r="F252" s="304"/>
      <c r="G252" s="301"/>
      <c r="H252" s="313"/>
      <c r="I252" s="1"/>
      <c r="J252" s="265"/>
    </row>
    <row r="253" spans="1:10" ht="15.75" customHeight="1">
      <c r="A253" s="312"/>
      <c r="B253" s="301"/>
      <c r="C253" s="304"/>
      <c r="D253" s="301"/>
      <c r="E253" s="1"/>
      <c r="F253" s="304"/>
      <c r="G253" s="301"/>
      <c r="H253" s="313"/>
      <c r="I253" s="1"/>
      <c r="J253" s="265"/>
    </row>
    <row r="254" spans="1:10" ht="15.75" customHeight="1">
      <c r="A254" s="1"/>
      <c r="B254" s="301"/>
      <c r="C254" s="304"/>
      <c r="D254" s="301"/>
      <c r="E254" s="1"/>
      <c r="F254" s="304"/>
      <c r="G254" s="301"/>
      <c r="H254" s="313"/>
      <c r="I254" s="1"/>
      <c r="J254" s="265"/>
    </row>
    <row r="255" spans="1:10" ht="15.75" customHeight="1">
      <c r="A255" s="1"/>
      <c r="B255" s="301"/>
      <c r="C255" s="304"/>
      <c r="D255" s="301"/>
      <c r="E255" s="1"/>
      <c r="F255" s="304"/>
      <c r="G255" s="301"/>
      <c r="H255" s="313"/>
      <c r="I255" s="1"/>
      <c r="J255" s="265"/>
    </row>
    <row r="256" spans="1:10" ht="15.75" customHeight="1">
      <c r="A256" s="312"/>
      <c r="B256" s="301"/>
      <c r="C256" s="304"/>
      <c r="D256" s="301"/>
      <c r="E256" s="1"/>
      <c r="F256" s="304"/>
      <c r="G256" s="301"/>
      <c r="H256" s="313"/>
      <c r="I256" s="1"/>
      <c r="J256" s="265"/>
    </row>
    <row r="257" spans="1:10" ht="15.75" customHeight="1">
      <c r="A257" s="1"/>
      <c r="B257" s="301"/>
      <c r="C257" s="304"/>
      <c r="D257" s="301"/>
      <c r="E257" s="1"/>
      <c r="F257" s="304"/>
      <c r="G257" s="301"/>
      <c r="H257" s="313"/>
      <c r="I257" s="1"/>
      <c r="J257" s="265"/>
    </row>
    <row r="258" spans="1:10" ht="15.75" customHeight="1">
      <c r="A258" s="1"/>
      <c r="B258" s="301"/>
      <c r="C258" s="304"/>
      <c r="D258" s="301"/>
      <c r="E258" s="1"/>
      <c r="F258" s="304"/>
      <c r="G258" s="301"/>
      <c r="H258" s="313"/>
      <c r="I258" s="1"/>
      <c r="J258" s="265"/>
    </row>
    <row r="259" spans="1:10" ht="15.75" customHeight="1">
      <c r="A259" s="1"/>
      <c r="B259" s="301"/>
      <c r="C259" s="304"/>
      <c r="D259" s="301"/>
      <c r="E259" s="1"/>
      <c r="F259" s="304"/>
      <c r="G259" s="301"/>
      <c r="H259" s="313"/>
      <c r="I259" s="1"/>
      <c r="J259" s="265"/>
    </row>
    <row r="260" spans="1:10" ht="15.75" customHeight="1">
      <c r="A260" s="1"/>
      <c r="B260" s="301"/>
      <c r="C260" s="304"/>
      <c r="D260" s="301"/>
      <c r="E260" s="1"/>
      <c r="F260" s="314"/>
      <c r="G260" s="1"/>
      <c r="H260" s="313"/>
      <c r="I260" s="1"/>
      <c r="J260" s="265"/>
    </row>
    <row r="261" spans="1:10" ht="15.75" customHeight="1">
      <c r="A261" s="303"/>
      <c r="B261" s="303"/>
      <c r="C261" s="303"/>
      <c r="D261" s="303"/>
      <c r="E261" s="303"/>
      <c r="F261" s="303"/>
      <c r="G261" s="303"/>
      <c r="H261" s="303"/>
      <c r="I261" s="303"/>
      <c r="J261" s="265"/>
    </row>
    <row r="262" spans="1:10" ht="15.75" customHeight="1">
      <c r="A262" s="303"/>
      <c r="B262" s="303"/>
      <c r="C262" s="303"/>
      <c r="D262" s="303"/>
      <c r="E262" s="303"/>
      <c r="F262" s="303"/>
      <c r="G262" s="303"/>
      <c r="H262" s="303"/>
      <c r="I262" s="303"/>
      <c r="J262" s="265"/>
    </row>
    <row r="263" spans="1:10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265"/>
    </row>
    <row r="264" spans="1:10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265"/>
    </row>
    <row r="265" spans="1:10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265"/>
    </row>
    <row r="266" spans="1:10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265"/>
    </row>
    <row r="267" spans="1:10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265"/>
    </row>
    <row r="268" spans="1:10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265"/>
    </row>
    <row r="269" spans="1:1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265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5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5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5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5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5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5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5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5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5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5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5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5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5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5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5"/>
    </row>
    <row r="285" spans="1:10" ht="15.75" customHeight="1"/>
    <row r="286" spans="1:10" ht="15.75" customHeight="1"/>
    <row r="287" spans="1:10" ht="15.75" customHeight="1"/>
    <row r="288" spans="1:10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8">
    <mergeCell ref="I217:I219"/>
    <mergeCell ref="A2:K2"/>
    <mergeCell ref="A37:G37"/>
    <mergeCell ref="A42:G42"/>
    <mergeCell ref="F74:H74"/>
    <mergeCell ref="A123:H123"/>
    <mergeCell ref="I166:J166"/>
    <mergeCell ref="A174:A175"/>
    <mergeCell ref="B174:B175"/>
    <mergeCell ref="C174:C175"/>
    <mergeCell ref="A177:D177"/>
    <mergeCell ref="A178:A179"/>
    <mergeCell ref="B178:B179"/>
    <mergeCell ref="C178:C179"/>
    <mergeCell ref="D178:D179"/>
    <mergeCell ref="E178:E179"/>
    <mergeCell ref="D174:D175"/>
    <mergeCell ref="E174:E175"/>
  </mergeCells>
  <pageMargins left="0.7" right="0.7" top="0.75" bottom="0.75" header="0" footer="0"/>
  <pageSetup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Y1004"/>
  <sheetViews>
    <sheetView workbookViewId="0"/>
  </sheetViews>
  <sheetFormatPr defaultColWidth="14.42578125" defaultRowHeight="15" customHeight="1"/>
  <cols>
    <col min="1" max="1" width="50.28515625" customWidth="1"/>
    <col min="2" max="2" width="16.8554687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9.85546875" customWidth="1"/>
    <col min="12" max="12" width="13.28515625" customWidth="1"/>
    <col min="13" max="26" width="8.85546875" customWidth="1"/>
  </cols>
  <sheetData>
    <row r="2" spans="1:12" ht="24">
      <c r="A2" s="521" t="s">
        <v>0</v>
      </c>
      <c r="B2" s="522"/>
      <c r="C2" s="522"/>
      <c r="D2" s="522"/>
      <c r="E2" s="522"/>
      <c r="F2" s="522"/>
      <c r="G2" s="522"/>
      <c r="H2" s="522"/>
      <c r="I2" s="522"/>
      <c r="J2" s="522"/>
      <c r="K2" s="522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1927</v>
      </c>
      <c r="B4" s="19" t="s">
        <v>14</v>
      </c>
      <c r="C4" s="11">
        <v>1</v>
      </c>
      <c r="D4" s="12">
        <v>0</v>
      </c>
      <c r="E4" s="13"/>
      <c r="F4" s="14"/>
      <c r="G4" s="12">
        <f t="shared" ref="G4:G34" si="0">D4+E4-F4</f>
        <v>0</v>
      </c>
      <c r="H4" s="14">
        <v>1</v>
      </c>
      <c r="I4" s="15">
        <f t="shared" ref="I4:I34" si="1">C4*G4*H4</f>
        <v>0</v>
      </c>
      <c r="J4" s="16">
        <v>0</v>
      </c>
      <c r="K4" s="17">
        <v>190</v>
      </c>
      <c r="L4" s="17">
        <f t="shared" ref="L4:L34" si="2">J4*K4</f>
        <v>0</v>
      </c>
    </row>
    <row r="5" spans="1:12">
      <c r="A5" s="9" t="s">
        <v>1928</v>
      </c>
      <c r="B5" s="19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1929</v>
      </c>
      <c r="B6" s="19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1930</v>
      </c>
      <c r="B7" s="19" t="s">
        <v>16</v>
      </c>
      <c r="C7" s="11">
        <v>1</v>
      </c>
      <c r="D7" s="12">
        <v>0</v>
      </c>
      <c r="E7" s="13"/>
      <c r="F7" s="14"/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1931</v>
      </c>
      <c r="B8" s="19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1932</v>
      </c>
      <c r="B9" s="19" t="s">
        <v>16</v>
      </c>
      <c r="C9" s="11">
        <v>0.5</v>
      </c>
      <c r="D9" s="12">
        <v>0</v>
      </c>
      <c r="E9" s="13"/>
      <c r="F9" s="14"/>
      <c r="G9" s="12">
        <f t="shared" si="0"/>
        <v>0</v>
      </c>
      <c r="H9" s="14">
        <v>12</v>
      </c>
      <c r="I9" s="15">
        <f t="shared" si="1"/>
        <v>0</v>
      </c>
      <c r="J9" s="16">
        <f t="shared" si="3"/>
        <v>0</v>
      </c>
      <c r="K9" s="17">
        <v>87.5</v>
      </c>
      <c r="L9" s="17">
        <f t="shared" si="2"/>
        <v>0</v>
      </c>
    </row>
    <row r="10" spans="1:12">
      <c r="A10" s="9" t="s">
        <v>1933</v>
      </c>
      <c r="B10" s="19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1934</v>
      </c>
      <c r="B11" s="19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1935</v>
      </c>
      <c r="B12" s="19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1936</v>
      </c>
      <c r="B13" s="19" t="s">
        <v>16</v>
      </c>
      <c r="C13" s="11">
        <v>1</v>
      </c>
      <c r="D13" s="12">
        <v>0</v>
      </c>
      <c r="E13" s="13"/>
      <c r="F13" s="14"/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1937</v>
      </c>
      <c r="B14" s="19" t="s">
        <v>26</v>
      </c>
      <c r="C14" s="11">
        <v>0.2</v>
      </c>
      <c r="D14" s="12">
        <v>400</v>
      </c>
      <c r="E14" s="13">
        <v>80</v>
      </c>
      <c r="F14" s="14"/>
      <c r="G14" s="12">
        <f t="shared" si="0"/>
        <v>480</v>
      </c>
      <c r="H14" s="14">
        <v>18</v>
      </c>
      <c r="I14" s="15">
        <f t="shared" si="1"/>
        <v>1728</v>
      </c>
      <c r="J14" s="16">
        <f t="shared" si="4"/>
        <v>8640</v>
      </c>
      <c r="K14" s="17">
        <v>68</v>
      </c>
      <c r="L14" s="17">
        <f t="shared" si="2"/>
        <v>587520</v>
      </c>
    </row>
    <row r="15" spans="1:12">
      <c r="A15" s="9" t="s">
        <v>1938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7">
        <v>0</v>
      </c>
      <c r="L15" s="17">
        <f t="shared" si="2"/>
        <v>0</v>
      </c>
    </row>
    <row r="16" spans="1:12" ht="17.25" customHeight="1">
      <c r="A16" s="21" t="s">
        <v>1939</v>
      </c>
      <c r="B16" s="19" t="s">
        <v>26</v>
      </c>
      <c r="C16" s="11">
        <v>0.2</v>
      </c>
      <c r="D16" s="12">
        <v>0</v>
      </c>
      <c r="E16" s="22"/>
      <c r="F16" s="14"/>
      <c r="G16" s="12">
        <f t="shared" si="0"/>
        <v>0</v>
      </c>
      <c r="H16" s="14">
        <v>18</v>
      </c>
      <c r="I16" s="15">
        <f t="shared" si="1"/>
        <v>0</v>
      </c>
      <c r="J16" s="16">
        <f t="shared" ref="J16:J19" si="5">H16*G16</f>
        <v>0</v>
      </c>
      <c r="K16" s="17">
        <v>70</v>
      </c>
      <c r="L16" s="17">
        <f t="shared" si="2"/>
        <v>0</v>
      </c>
    </row>
    <row r="17" spans="1:12">
      <c r="A17" s="21" t="s">
        <v>1940</v>
      </c>
      <c r="B17" s="19" t="s">
        <v>26</v>
      </c>
      <c r="C17" s="11">
        <v>0.2</v>
      </c>
      <c r="D17" s="12">
        <v>240</v>
      </c>
      <c r="E17" s="22">
        <v>80</v>
      </c>
      <c r="F17" s="14"/>
      <c r="G17" s="12">
        <f t="shared" si="0"/>
        <v>320</v>
      </c>
      <c r="H17" s="14">
        <v>18</v>
      </c>
      <c r="I17" s="15">
        <f t="shared" si="1"/>
        <v>1152</v>
      </c>
      <c r="J17" s="16">
        <f t="shared" si="5"/>
        <v>5760</v>
      </c>
      <c r="K17" s="17">
        <v>94.1</v>
      </c>
      <c r="L17" s="17">
        <f t="shared" si="2"/>
        <v>542016</v>
      </c>
    </row>
    <row r="18" spans="1:12">
      <c r="A18" s="9" t="s">
        <v>1941</v>
      </c>
      <c r="B18" s="19" t="s">
        <v>26</v>
      </c>
      <c r="C18" s="11">
        <v>0.2</v>
      </c>
      <c r="D18" s="23">
        <v>0</v>
      </c>
      <c r="E18" s="13"/>
      <c r="F18" s="14"/>
      <c r="G18" s="12">
        <f t="shared" si="0"/>
        <v>0</v>
      </c>
      <c r="H18" s="14">
        <v>18</v>
      </c>
      <c r="I18" s="15">
        <f t="shared" si="1"/>
        <v>0</v>
      </c>
      <c r="J18" s="16">
        <f t="shared" si="5"/>
        <v>0</v>
      </c>
      <c r="K18" s="17">
        <v>70</v>
      </c>
      <c r="L18" s="17">
        <f t="shared" si="2"/>
        <v>0</v>
      </c>
    </row>
    <row r="19" spans="1:12">
      <c r="A19" s="9" t="s">
        <v>31</v>
      </c>
      <c r="B19" s="10"/>
      <c r="C19" s="11">
        <v>1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1942</v>
      </c>
      <c r="B20" s="19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4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1943</v>
      </c>
      <c r="B21" s="19" t="s">
        <v>34</v>
      </c>
      <c r="C21" s="11">
        <v>0.11</v>
      </c>
      <c r="D21" s="12">
        <v>49</v>
      </c>
      <c r="E21" s="13"/>
      <c r="F21" s="14"/>
      <c r="G21" s="12">
        <f t="shared" si="0"/>
        <v>49</v>
      </c>
      <c r="H21" s="14">
        <v>10</v>
      </c>
      <c r="I21" s="15">
        <f t="shared" si="1"/>
        <v>53.9</v>
      </c>
      <c r="J21" s="16">
        <f t="shared" si="6"/>
        <v>490</v>
      </c>
      <c r="K21" s="17">
        <v>39</v>
      </c>
      <c r="L21" s="17">
        <f t="shared" si="2"/>
        <v>19110</v>
      </c>
    </row>
    <row r="22" spans="1:12" ht="15.75" customHeight="1">
      <c r="A22" s="9" t="s">
        <v>1944</v>
      </c>
      <c r="B22" s="19" t="s">
        <v>34</v>
      </c>
      <c r="C22" s="11">
        <v>0.11</v>
      </c>
      <c r="D22" s="12">
        <v>45</v>
      </c>
      <c r="E22" s="13"/>
      <c r="F22" s="14"/>
      <c r="G22" s="12">
        <f t="shared" si="0"/>
        <v>45</v>
      </c>
      <c r="H22" s="14">
        <v>10</v>
      </c>
      <c r="I22" s="15">
        <f t="shared" si="1"/>
        <v>49.5</v>
      </c>
      <c r="J22" s="16">
        <f t="shared" si="6"/>
        <v>450</v>
      </c>
      <c r="K22" s="17">
        <v>39</v>
      </c>
      <c r="L22" s="17">
        <f t="shared" si="2"/>
        <v>17550</v>
      </c>
    </row>
    <row r="23" spans="1:12" ht="15.75" customHeight="1">
      <c r="A23" s="9" t="s">
        <v>1945</v>
      </c>
      <c r="B23" s="19" t="s">
        <v>34</v>
      </c>
      <c r="C23" s="11">
        <v>0.11</v>
      </c>
      <c r="D23" s="12">
        <v>38</v>
      </c>
      <c r="E23" s="13"/>
      <c r="F23" s="14"/>
      <c r="G23" s="12">
        <f t="shared" si="0"/>
        <v>38</v>
      </c>
      <c r="H23" s="14">
        <v>10</v>
      </c>
      <c r="I23" s="15">
        <f t="shared" si="1"/>
        <v>41.8</v>
      </c>
      <c r="J23" s="16">
        <f t="shared" si="6"/>
        <v>380</v>
      </c>
      <c r="K23" s="17">
        <v>39</v>
      </c>
      <c r="L23" s="17">
        <f t="shared" si="2"/>
        <v>14820</v>
      </c>
    </row>
    <row r="24" spans="1:12" ht="15.75" customHeight="1">
      <c r="A24" s="9" t="s">
        <v>1946</v>
      </c>
      <c r="B24" s="19" t="s">
        <v>34</v>
      </c>
      <c r="C24" s="11">
        <v>0.11</v>
      </c>
      <c r="D24" s="12">
        <v>24</v>
      </c>
      <c r="E24" s="13"/>
      <c r="F24" s="14"/>
      <c r="G24" s="12">
        <f t="shared" si="0"/>
        <v>24</v>
      </c>
      <c r="H24" s="14">
        <v>10</v>
      </c>
      <c r="I24" s="15">
        <f t="shared" si="1"/>
        <v>26.400000000000002</v>
      </c>
      <c r="J24" s="16">
        <f t="shared" si="6"/>
        <v>240</v>
      </c>
      <c r="K24" s="17">
        <v>39</v>
      </c>
      <c r="L24" s="17">
        <f t="shared" si="2"/>
        <v>9360</v>
      </c>
    </row>
    <row r="25" spans="1:12" ht="15.75" customHeight="1">
      <c r="A25" s="328" t="s">
        <v>1887</v>
      </c>
      <c r="B25" s="19" t="s">
        <v>34</v>
      </c>
      <c r="C25" s="11">
        <v>0.11</v>
      </c>
      <c r="D25" s="12">
        <v>91</v>
      </c>
      <c r="E25" s="14"/>
      <c r="F25" s="14"/>
      <c r="G25" s="12">
        <f t="shared" si="0"/>
        <v>91</v>
      </c>
      <c r="H25" s="14">
        <v>10</v>
      </c>
      <c r="I25" s="15">
        <f t="shared" si="1"/>
        <v>100.1</v>
      </c>
      <c r="J25" s="16">
        <f t="shared" si="6"/>
        <v>910</v>
      </c>
      <c r="K25" s="17">
        <v>139</v>
      </c>
      <c r="L25" s="17">
        <f t="shared" si="2"/>
        <v>126490</v>
      </c>
    </row>
    <row r="26" spans="1:12" ht="15.75" customHeight="1">
      <c r="A26" s="146" t="s">
        <v>1947</v>
      </c>
      <c r="B26" s="19" t="s">
        <v>34</v>
      </c>
      <c r="C26" s="11">
        <v>0.1</v>
      </c>
      <c r="D26" s="12">
        <v>0</v>
      </c>
      <c r="E26" s="14"/>
      <c r="F26" s="14"/>
      <c r="G26" s="12">
        <f t="shared" si="0"/>
        <v>0</v>
      </c>
      <c r="H26" s="14">
        <v>12</v>
      </c>
      <c r="I26" s="15">
        <f t="shared" si="1"/>
        <v>0</v>
      </c>
      <c r="J26" s="16">
        <f t="shared" si="6"/>
        <v>0</v>
      </c>
      <c r="K26" s="17">
        <v>32.5</v>
      </c>
      <c r="L26" s="17">
        <f t="shared" si="2"/>
        <v>0</v>
      </c>
    </row>
    <row r="27" spans="1:12" ht="15.75" customHeight="1">
      <c r="A27" s="146" t="s">
        <v>1948</v>
      </c>
      <c r="B27" s="19" t="s">
        <v>34</v>
      </c>
      <c r="C27" s="11">
        <v>0.1</v>
      </c>
      <c r="D27" s="12">
        <v>0</v>
      </c>
      <c r="E27" s="14">
        <v>288</v>
      </c>
      <c r="F27" s="14"/>
      <c r="G27" s="12">
        <f t="shared" si="0"/>
        <v>288</v>
      </c>
      <c r="H27" s="14">
        <v>12</v>
      </c>
      <c r="I27" s="15">
        <f t="shared" si="1"/>
        <v>345.6</v>
      </c>
      <c r="J27" s="16">
        <f t="shared" si="6"/>
        <v>3456</v>
      </c>
      <c r="K27" s="17">
        <v>32.5</v>
      </c>
      <c r="L27" s="17">
        <f t="shared" si="2"/>
        <v>112320</v>
      </c>
    </row>
    <row r="28" spans="1:12" ht="15.75" customHeight="1">
      <c r="A28" s="146" t="s">
        <v>1949</v>
      </c>
      <c r="B28" s="19" t="s">
        <v>34</v>
      </c>
      <c r="C28" s="11">
        <v>0.1</v>
      </c>
      <c r="D28" s="12">
        <v>0</v>
      </c>
      <c r="E28" s="14">
        <v>288</v>
      </c>
      <c r="F28" s="14"/>
      <c r="G28" s="12">
        <f t="shared" si="0"/>
        <v>288</v>
      </c>
      <c r="H28" s="14">
        <v>12</v>
      </c>
      <c r="I28" s="15">
        <f t="shared" si="1"/>
        <v>345.6</v>
      </c>
      <c r="J28" s="16">
        <f t="shared" si="6"/>
        <v>3456</v>
      </c>
      <c r="K28" s="17">
        <v>32.5</v>
      </c>
      <c r="L28" s="17">
        <f t="shared" si="2"/>
        <v>112320</v>
      </c>
    </row>
    <row r="29" spans="1:12" ht="15.75" customHeight="1">
      <c r="A29" s="146" t="s">
        <v>1950</v>
      </c>
      <c r="B29" s="19" t="s">
        <v>34</v>
      </c>
      <c r="C29" s="11">
        <v>0.1</v>
      </c>
      <c r="D29" s="12">
        <v>0</v>
      </c>
      <c r="E29" s="14"/>
      <c r="F29" s="14"/>
      <c r="G29" s="12">
        <f t="shared" si="0"/>
        <v>0</v>
      </c>
      <c r="H29" s="14">
        <v>12</v>
      </c>
      <c r="I29" s="15">
        <f t="shared" si="1"/>
        <v>0</v>
      </c>
      <c r="J29" s="16">
        <f t="shared" si="6"/>
        <v>0</v>
      </c>
      <c r="K29" s="17">
        <v>32.5</v>
      </c>
      <c r="L29" s="17">
        <f t="shared" si="2"/>
        <v>0</v>
      </c>
    </row>
    <row r="30" spans="1:12" ht="15.75" customHeight="1">
      <c r="A30" s="146" t="s">
        <v>1951</v>
      </c>
      <c r="B30" s="19" t="s">
        <v>34</v>
      </c>
      <c r="C30" s="11">
        <v>0.1</v>
      </c>
      <c r="D30" s="12">
        <v>0</v>
      </c>
      <c r="E30" s="14"/>
      <c r="F30" s="14"/>
      <c r="G30" s="12">
        <f t="shared" si="0"/>
        <v>0</v>
      </c>
      <c r="H30" s="14">
        <v>12</v>
      </c>
      <c r="I30" s="15">
        <f t="shared" si="1"/>
        <v>0</v>
      </c>
      <c r="J30" s="16">
        <f t="shared" si="6"/>
        <v>0</v>
      </c>
      <c r="K30" s="17">
        <v>34</v>
      </c>
      <c r="L30" s="17">
        <f t="shared" si="2"/>
        <v>0</v>
      </c>
    </row>
    <row r="31" spans="1:12" ht="15.75" customHeight="1">
      <c r="A31" s="146" t="s">
        <v>1952</v>
      </c>
      <c r="B31" s="19" t="s">
        <v>34</v>
      </c>
      <c r="C31" s="11">
        <v>0.1</v>
      </c>
      <c r="D31" s="12">
        <v>0</v>
      </c>
      <c r="E31" s="14"/>
      <c r="F31" s="14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6" t="s">
        <v>1953</v>
      </c>
      <c r="B32" s="19" t="s">
        <v>34</v>
      </c>
      <c r="C32" s="11">
        <v>0.1</v>
      </c>
      <c r="D32" s="12">
        <v>0</v>
      </c>
      <c r="E32" s="14"/>
      <c r="F32" s="14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146" t="s">
        <v>1954</v>
      </c>
      <c r="B33" s="19" t="s">
        <v>34</v>
      </c>
      <c r="C33" s="11">
        <v>0.1</v>
      </c>
      <c r="D33" s="12">
        <v>0</v>
      </c>
      <c r="E33" s="14"/>
      <c r="F33" s="14"/>
      <c r="G33" s="12">
        <f t="shared" si="0"/>
        <v>0</v>
      </c>
      <c r="H33" s="14">
        <v>12</v>
      </c>
      <c r="I33" s="15">
        <f t="shared" si="1"/>
        <v>0</v>
      </c>
      <c r="J33" s="16">
        <f t="shared" si="6"/>
        <v>0</v>
      </c>
      <c r="K33" s="17">
        <v>34</v>
      </c>
      <c r="L33" s="17">
        <f t="shared" si="2"/>
        <v>0</v>
      </c>
    </row>
    <row r="34" spans="1:12" ht="15.75" customHeight="1">
      <c r="A34" s="146" t="s">
        <v>647</v>
      </c>
      <c r="B34" s="19" t="s">
        <v>26</v>
      </c>
      <c r="C34" s="11">
        <v>0.2</v>
      </c>
      <c r="D34" s="12">
        <v>80</v>
      </c>
      <c r="E34" s="14"/>
      <c r="F34" s="14"/>
      <c r="G34" s="12">
        <f t="shared" si="0"/>
        <v>80</v>
      </c>
      <c r="H34" s="14">
        <v>18</v>
      </c>
      <c r="I34" s="15">
        <f t="shared" si="1"/>
        <v>288</v>
      </c>
      <c r="J34" s="16">
        <f t="shared" si="6"/>
        <v>1440</v>
      </c>
      <c r="K34" s="17">
        <v>94.1</v>
      </c>
      <c r="L34" s="17">
        <f t="shared" si="2"/>
        <v>135504</v>
      </c>
    </row>
    <row r="35" spans="1:12" ht="15.75" customHeight="1">
      <c r="A35" s="25"/>
      <c r="B35" s="258"/>
      <c r="C35" s="26">
        <f t="shared" ref="C35:G35" si="7">SUM(C4:C34)</f>
        <v>13.54999999999999</v>
      </c>
      <c r="D35" s="27">
        <f t="shared" si="7"/>
        <v>967</v>
      </c>
      <c r="E35" s="27">
        <f t="shared" si="7"/>
        <v>736</v>
      </c>
      <c r="F35" s="27">
        <f t="shared" si="7"/>
        <v>0</v>
      </c>
      <c r="G35" s="27">
        <f t="shared" si="7"/>
        <v>1703</v>
      </c>
      <c r="H35" s="28"/>
      <c r="I35" s="329">
        <f t="shared" ref="I35:L35" si="8">SUM(I4:I34)</f>
        <v>4130.8999999999996</v>
      </c>
      <c r="J35" s="30">
        <f t="shared" si="8"/>
        <v>25222</v>
      </c>
      <c r="K35" s="31">
        <f t="shared" si="8"/>
        <v>2853.7</v>
      </c>
      <c r="L35" s="32">
        <f t="shared" si="8"/>
        <v>1677010</v>
      </c>
    </row>
    <row r="36" spans="1:12" ht="15.75" customHeight="1"/>
    <row r="37" spans="1:12" ht="15.75" customHeight="1">
      <c r="A37" s="523" t="s">
        <v>39</v>
      </c>
      <c r="B37" s="524"/>
      <c r="C37" s="524"/>
      <c r="D37" s="524"/>
      <c r="E37" s="524"/>
      <c r="F37" s="524"/>
      <c r="G37" s="525"/>
    </row>
    <row r="38" spans="1:12" ht="15.75" customHeight="1">
      <c r="A38" s="33" t="s">
        <v>40</v>
      </c>
      <c r="B38" s="34" t="s">
        <v>1</v>
      </c>
      <c r="C38" s="5" t="s">
        <v>41</v>
      </c>
      <c r="D38" s="35" t="s">
        <v>42</v>
      </c>
      <c r="E38" s="36" t="s">
        <v>43</v>
      </c>
      <c r="F38" s="5" t="s">
        <v>44</v>
      </c>
      <c r="G38" s="37" t="s">
        <v>45</v>
      </c>
    </row>
    <row r="39" spans="1:12" ht="15.75" customHeight="1">
      <c r="A39" s="38" t="s">
        <v>46</v>
      </c>
      <c r="B39" s="39" t="s">
        <v>47</v>
      </c>
      <c r="C39" s="15">
        <v>0</v>
      </c>
      <c r="D39" s="15">
        <v>0</v>
      </c>
      <c r="E39" s="15">
        <v>0</v>
      </c>
      <c r="F39" s="15">
        <f t="shared" ref="F39:F40" si="9">C39+D39-E39</f>
        <v>0</v>
      </c>
      <c r="G39" s="40">
        <f>C39</f>
        <v>0</v>
      </c>
    </row>
    <row r="40" spans="1:12" ht="15.75" customHeight="1">
      <c r="A40" s="33" t="s">
        <v>1896</v>
      </c>
      <c r="B40" s="41" t="s">
        <v>49</v>
      </c>
      <c r="C40" s="15">
        <v>25750</v>
      </c>
      <c r="D40" s="15"/>
      <c r="E40" s="15"/>
      <c r="F40" s="15">
        <f t="shared" si="9"/>
        <v>25750</v>
      </c>
      <c r="G40" s="40">
        <v>0</v>
      </c>
    </row>
    <row r="41" spans="1:12" ht="15.75" customHeight="1">
      <c r="A41" s="327"/>
      <c r="B41" s="327"/>
      <c r="C41" s="327"/>
      <c r="D41" s="327"/>
      <c r="E41" s="327"/>
      <c r="F41" s="327"/>
      <c r="G41" s="327"/>
    </row>
    <row r="42" spans="1:12" ht="15.75" customHeight="1">
      <c r="A42" s="526" t="s">
        <v>50</v>
      </c>
      <c r="B42" s="527"/>
      <c r="C42" s="527"/>
      <c r="D42" s="527"/>
      <c r="E42" s="527"/>
      <c r="F42" s="527"/>
      <c r="G42" s="528"/>
    </row>
    <row r="43" spans="1:12" ht="15.75" customHeight="1">
      <c r="A43" s="259"/>
      <c r="B43" s="44" t="s">
        <v>51</v>
      </c>
      <c r="C43" s="45" t="s">
        <v>52</v>
      </c>
      <c r="D43" s="46" t="s">
        <v>53</v>
      </c>
      <c r="E43" s="46" t="s">
        <v>54</v>
      </c>
      <c r="F43" s="47" t="s">
        <v>11</v>
      </c>
      <c r="G43" s="48" t="s">
        <v>55</v>
      </c>
    </row>
    <row r="44" spans="1:12" ht="15.75" customHeight="1">
      <c r="A44" s="330" t="s">
        <v>1897</v>
      </c>
      <c r="B44" s="331">
        <v>100</v>
      </c>
      <c r="C44" s="332"/>
      <c r="D44" s="333"/>
      <c r="E44" s="331">
        <f>B44+C44-D44</f>
        <v>100</v>
      </c>
      <c r="F44" s="334">
        <v>1028.48</v>
      </c>
      <c r="G44" s="335">
        <f t="shared" ref="G44:G71" si="10">E44*F44</f>
        <v>102848</v>
      </c>
    </row>
    <row r="45" spans="1:12" ht="15.75" customHeight="1">
      <c r="A45" s="49" t="s">
        <v>56</v>
      </c>
      <c r="B45" s="53">
        <v>0</v>
      </c>
      <c r="C45" s="51"/>
      <c r="D45" s="52"/>
      <c r="E45" s="53">
        <v>0</v>
      </c>
      <c r="F45" s="54">
        <v>196</v>
      </c>
      <c r="G45" s="55">
        <f t="shared" si="10"/>
        <v>0</v>
      </c>
    </row>
    <row r="46" spans="1:12" ht="15.75" customHeight="1">
      <c r="A46" s="49" t="s">
        <v>1955</v>
      </c>
      <c r="B46" s="53">
        <v>150</v>
      </c>
      <c r="C46" s="51">
        <v>5050</v>
      </c>
      <c r="D46" s="52">
        <v>125</v>
      </c>
      <c r="E46" s="53">
        <f t="shared" ref="E46:E71" si="11">B46+C46-D46</f>
        <v>5075</v>
      </c>
      <c r="F46" s="54">
        <v>196</v>
      </c>
      <c r="G46" s="55">
        <f t="shared" si="10"/>
        <v>994700</v>
      </c>
    </row>
    <row r="47" spans="1:12" ht="15.75" customHeight="1">
      <c r="A47" s="49" t="s">
        <v>1956</v>
      </c>
      <c r="B47" s="53">
        <v>115</v>
      </c>
      <c r="C47" s="51"/>
      <c r="D47" s="52">
        <v>20</v>
      </c>
      <c r="E47" s="53">
        <f t="shared" si="11"/>
        <v>95</v>
      </c>
      <c r="F47" s="54">
        <v>196</v>
      </c>
      <c r="G47" s="55">
        <f t="shared" si="10"/>
        <v>18620</v>
      </c>
    </row>
    <row r="48" spans="1:12" ht="15.75" customHeight="1">
      <c r="A48" s="49" t="s">
        <v>1957</v>
      </c>
      <c r="B48" s="53">
        <v>0</v>
      </c>
      <c r="C48" s="51">
        <v>75</v>
      </c>
      <c r="D48" s="52">
        <v>50</v>
      </c>
      <c r="E48" s="53">
        <f t="shared" si="11"/>
        <v>25</v>
      </c>
      <c r="F48" s="54">
        <v>196</v>
      </c>
      <c r="G48" s="55">
        <f t="shared" si="10"/>
        <v>4900</v>
      </c>
    </row>
    <row r="49" spans="1:7" ht="15.75" customHeight="1">
      <c r="A49" s="49" t="s">
        <v>1958</v>
      </c>
      <c r="B49" s="53">
        <v>103.6</v>
      </c>
      <c r="C49" s="51"/>
      <c r="D49" s="52"/>
      <c r="E49" s="53">
        <f t="shared" si="11"/>
        <v>103.6</v>
      </c>
      <c r="F49" s="54">
        <v>196</v>
      </c>
      <c r="G49" s="55">
        <f t="shared" si="10"/>
        <v>20305.599999999999</v>
      </c>
    </row>
    <row r="50" spans="1:7" ht="15.75" customHeight="1">
      <c r="A50" s="49" t="s">
        <v>1959</v>
      </c>
      <c r="B50" s="53">
        <v>0</v>
      </c>
      <c r="C50" s="51">
        <v>50</v>
      </c>
      <c r="D50" s="52">
        <v>50</v>
      </c>
      <c r="E50" s="53">
        <f t="shared" si="11"/>
        <v>0</v>
      </c>
      <c r="F50" s="54">
        <v>196</v>
      </c>
      <c r="G50" s="55">
        <f t="shared" si="10"/>
        <v>0</v>
      </c>
    </row>
    <row r="51" spans="1:7" ht="15.75" customHeight="1">
      <c r="A51" s="86" t="s">
        <v>1960</v>
      </c>
      <c r="B51" s="90">
        <v>154</v>
      </c>
      <c r="C51" s="88"/>
      <c r="D51" s="89">
        <v>60</v>
      </c>
      <c r="E51" s="90">
        <f t="shared" si="11"/>
        <v>94</v>
      </c>
      <c r="F51" s="91">
        <v>140</v>
      </c>
      <c r="G51" s="92">
        <f t="shared" si="10"/>
        <v>13160</v>
      </c>
    </row>
    <row r="52" spans="1:7" ht="15.75" customHeight="1">
      <c r="A52" s="86" t="s">
        <v>1961</v>
      </c>
      <c r="B52" s="90">
        <v>314.39999999999998</v>
      </c>
      <c r="C52" s="88"/>
      <c r="D52" s="89"/>
      <c r="E52" s="90">
        <f t="shared" si="11"/>
        <v>314.39999999999998</v>
      </c>
      <c r="F52" s="91">
        <v>140</v>
      </c>
      <c r="G52" s="92">
        <f t="shared" si="10"/>
        <v>44016</v>
      </c>
    </row>
    <row r="53" spans="1:7" ht="15.75" customHeight="1">
      <c r="A53" s="86" t="s">
        <v>1962</v>
      </c>
      <c r="B53" s="90">
        <v>25.9</v>
      </c>
      <c r="C53" s="88"/>
      <c r="D53" s="89"/>
      <c r="E53" s="90">
        <f t="shared" si="11"/>
        <v>25.9</v>
      </c>
      <c r="F53" s="91">
        <v>140</v>
      </c>
      <c r="G53" s="92">
        <f t="shared" si="10"/>
        <v>3626</v>
      </c>
    </row>
    <row r="54" spans="1:7" ht="15.75" customHeight="1">
      <c r="A54" s="100" t="s">
        <v>1963</v>
      </c>
      <c r="B54" s="104">
        <v>1388.9</v>
      </c>
      <c r="C54" s="102">
        <v>225</v>
      </c>
      <c r="D54" s="103">
        <v>390</v>
      </c>
      <c r="E54" s="104">
        <f t="shared" si="11"/>
        <v>1223.9000000000001</v>
      </c>
      <c r="F54" s="105">
        <v>140</v>
      </c>
      <c r="G54" s="106">
        <f t="shared" si="10"/>
        <v>171346</v>
      </c>
    </row>
    <row r="55" spans="1:7" ht="36" customHeight="1">
      <c r="A55" s="71" t="s">
        <v>1964</v>
      </c>
      <c r="B55" s="75">
        <v>0</v>
      </c>
      <c r="C55" s="73"/>
      <c r="D55" s="74"/>
      <c r="E55" s="75">
        <f t="shared" si="11"/>
        <v>0</v>
      </c>
      <c r="F55" s="76">
        <v>140</v>
      </c>
      <c r="G55" s="77">
        <f t="shared" si="10"/>
        <v>0</v>
      </c>
    </row>
    <row r="56" spans="1:7" ht="30.75" customHeight="1">
      <c r="A56" s="78" t="s">
        <v>1965</v>
      </c>
      <c r="B56" s="75">
        <v>373</v>
      </c>
      <c r="C56" s="73">
        <v>380</v>
      </c>
      <c r="D56" s="74">
        <v>140</v>
      </c>
      <c r="E56" s="75">
        <f t="shared" si="11"/>
        <v>613</v>
      </c>
      <c r="F56" s="76">
        <v>140</v>
      </c>
      <c r="G56" s="77">
        <f t="shared" si="10"/>
        <v>85820</v>
      </c>
    </row>
    <row r="57" spans="1:7" ht="30.75" customHeight="1">
      <c r="A57" s="79" t="s">
        <v>1966</v>
      </c>
      <c r="B57" s="83">
        <v>10.000000000000227</v>
      </c>
      <c r="C57" s="81">
        <v>360</v>
      </c>
      <c r="D57" s="82">
        <v>370</v>
      </c>
      <c r="E57" s="83">
        <f t="shared" si="11"/>
        <v>0</v>
      </c>
      <c r="F57" s="84">
        <v>140</v>
      </c>
      <c r="G57" s="85">
        <f t="shared" si="10"/>
        <v>0</v>
      </c>
    </row>
    <row r="58" spans="1:7" ht="15.75" customHeight="1">
      <c r="A58" s="63" t="s">
        <v>1967</v>
      </c>
      <c r="B58" s="315">
        <v>675.4000000000002</v>
      </c>
      <c r="C58" s="65"/>
      <c r="D58" s="66"/>
      <c r="E58" s="67">
        <f t="shared" si="11"/>
        <v>675.4000000000002</v>
      </c>
      <c r="F58" s="68">
        <v>140</v>
      </c>
      <c r="G58" s="69">
        <f t="shared" si="10"/>
        <v>94556.000000000029</v>
      </c>
    </row>
    <row r="59" spans="1:7" ht="15.75" customHeight="1">
      <c r="A59" s="63" t="s">
        <v>1968</v>
      </c>
      <c r="B59" s="315">
        <v>0</v>
      </c>
      <c r="C59" s="65"/>
      <c r="D59" s="66"/>
      <c r="E59" s="67">
        <f t="shared" si="11"/>
        <v>0</v>
      </c>
      <c r="F59" s="68">
        <v>140</v>
      </c>
      <c r="G59" s="69">
        <f t="shared" si="10"/>
        <v>0</v>
      </c>
    </row>
    <row r="60" spans="1:7" ht="39" customHeight="1">
      <c r="A60" s="63" t="s">
        <v>1969</v>
      </c>
      <c r="B60" s="67">
        <v>554.00000000000011</v>
      </c>
      <c r="C60" s="65"/>
      <c r="D60" s="66">
        <v>554</v>
      </c>
      <c r="E60" s="67">
        <f t="shared" si="11"/>
        <v>0</v>
      </c>
      <c r="F60" s="68">
        <v>140</v>
      </c>
      <c r="G60" s="69">
        <f t="shared" si="10"/>
        <v>0</v>
      </c>
    </row>
    <row r="61" spans="1:7" ht="15.75" customHeight="1">
      <c r="A61" s="93" t="s">
        <v>1970</v>
      </c>
      <c r="B61" s="97">
        <v>0</v>
      </c>
      <c r="C61" s="95"/>
      <c r="D61" s="96"/>
      <c r="E61" s="97">
        <f t="shared" si="11"/>
        <v>0</v>
      </c>
      <c r="F61" s="98">
        <v>140</v>
      </c>
      <c r="G61" s="99">
        <f t="shared" si="10"/>
        <v>0</v>
      </c>
    </row>
    <row r="62" spans="1:7" ht="15.75" customHeight="1">
      <c r="A62" s="86" t="s">
        <v>1971</v>
      </c>
      <c r="B62" s="90">
        <v>0</v>
      </c>
      <c r="C62" s="88"/>
      <c r="D62" s="89"/>
      <c r="E62" s="90">
        <f t="shared" si="11"/>
        <v>0</v>
      </c>
      <c r="F62" s="91">
        <v>128</v>
      </c>
      <c r="G62" s="92">
        <f t="shared" si="10"/>
        <v>0</v>
      </c>
    </row>
    <row r="63" spans="1:7" ht="15.75" customHeight="1">
      <c r="A63" s="78" t="s">
        <v>1972</v>
      </c>
      <c r="B63" s="75">
        <v>427.70000000000005</v>
      </c>
      <c r="C63" s="73"/>
      <c r="D63" s="74">
        <v>427.7</v>
      </c>
      <c r="E63" s="75">
        <f t="shared" si="11"/>
        <v>0</v>
      </c>
      <c r="F63" s="76">
        <v>128</v>
      </c>
      <c r="G63" s="77">
        <f t="shared" si="10"/>
        <v>0</v>
      </c>
    </row>
    <row r="64" spans="1:7" ht="15.75" customHeight="1">
      <c r="A64" s="100" t="s">
        <v>1973</v>
      </c>
      <c r="B64" s="104">
        <v>218.29999999999973</v>
      </c>
      <c r="C64" s="102"/>
      <c r="D64" s="103">
        <v>218.3</v>
      </c>
      <c r="E64" s="104">
        <f t="shared" si="11"/>
        <v>-2.8421709430404007E-13</v>
      </c>
      <c r="F64" s="105">
        <v>128</v>
      </c>
      <c r="G64" s="106">
        <f t="shared" si="10"/>
        <v>-3.637978807091713E-11</v>
      </c>
    </row>
    <row r="65" spans="1:9" ht="15.75" customHeight="1">
      <c r="A65" s="79" t="s">
        <v>1974</v>
      </c>
      <c r="B65" s="83">
        <v>340</v>
      </c>
      <c r="C65" s="81">
        <v>611</v>
      </c>
      <c r="D65" s="82">
        <v>360</v>
      </c>
      <c r="E65" s="83">
        <f t="shared" si="11"/>
        <v>591</v>
      </c>
      <c r="F65" s="84">
        <v>128</v>
      </c>
      <c r="G65" s="85">
        <f t="shared" si="10"/>
        <v>75648</v>
      </c>
    </row>
    <row r="66" spans="1:9" ht="15.75" customHeight="1">
      <c r="A66" s="63" t="s">
        <v>1975</v>
      </c>
      <c r="B66" s="315">
        <v>0</v>
      </c>
      <c r="C66" s="65">
        <v>340</v>
      </c>
      <c r="D66" s="66"/>
      <c r="E66" s="67">
        <f t="shared" si="11"/>
        <v>340</v>
      </c>
      <c r="F66" s="68">
        <v>128</v>
      </c>
      <c r="G66" s="69">
        <f t="shared" si="10"/>
        <v>43520</v>
      </c>
    </row>
    <row r="67" spans="1:9" ht="15.75" customHeight="1">
      <c r="A67" s="86" t="s">
        <v>1976</v>
      </c>
      <c r="B67" s="316">
        <v>0</v>
      </c>
      <c r="C67" s="108"/>
      <c r="D67" s="109"/>
      <c r="E67" s="90">
        <f t="shared" si="11"/>
        <v>0</v>
      </c>
      <c r="F67" s="91">
        <v>102</v>
      </c>
      <c r="G67" s="92">
        <f t="shared" si="10"/>
        <v>0</v>
      </c>
    </row>
    <row r="68" spans="1:9" ht="15.75" customHeight="1">
      <c r="A68" s="78" t="s">
        <v>1977</v>
      </c>
      <c r="B68" s="75">
        <v>164</v>
      </c>
      <c r="C68" s="73">
        <v>420</v>
      </c>
      <c r="D68" s="74"/>
      <c r="E68" s="75">
        <f t="shared" si="11"/>
        <v>584</v>
      </c>
      <c r="F68" s="76">
        <v>102</v>
      </c>
      <c r="G68" s="77">
        <f t="shared" si="10"/>
        <v>59568</v>
      </c>
    </row>
    <row r="69" spans="1:9" ht="15.75" customHeight="1">
      <c r="A69" s="100" t="s">
        <v>1978</v>
      </c>
      <c r="B69" s="104">
        <v>1.4210854715202004E-13</v>
      </c>
      <c r="C69" s="102"/>
      <c r="D69" s="103"/>
      <c r="E69" s="104">
        <f t="shared" si="11"/>
        <v>1.4210854715202004E-13</v>
      </c>
      <c r="F69" s="105">
        <v>102</v>
      </c>
      <c r="G69" s="106">
        <f t="shared" si="10"/>
        <v>1.4495071809506044E-11</v>
      </c>
    </row>
    <row r="70" spans="1:9" ht="26.25" customHeight="1">
      <c r="A70" s="79" t="s">
        <v>1979</v>
      </c>
      <c r="B70" s="83">
        <v>633</v>
      </c>
      <c r="C70" s="81">
        <v>420</v>
      </c>
      <c r="D70" s="82">
        <v>611</v>
      </c>
      <c r="E70" s="83">
        <f t="shared" si="11"/>
        <v>442</v>
      </c>
      <c r="F70" s="84">
        <v>102</v>
      </c>
      <c r="G70" s="85">
        <f t="shared" si="10"/>
        <v>45084</v>
      </c>
    </row>
    <row r="71" spans="1:9" ht="15.75" customHeight="1">
      <c r="A71" s="63" t="s">
        <v>1980</v>
      </c>
      <c r="B71" s="315">
        <v>469</v>
      </c>
      <c r="C71" s="65">
        <v>420</v>
      </c>
      <c r="D71" s="66">
        <v>390</v>
      </c>
      <c r="E71" s="67">
        <f t="shared" si="11"/>
        <v>499</v>
      </c>
      <c r="F71" s="68">
        <v>102</v>
      </c>
      <c r="G71" s="69">
        <f t="shared" si="10"/>
        <v>50898</v>
      </c>
    </row>
    <row r="72" spans="1:9" ht="15.75" customHeight="1">
      <c r="A72" s="260" t="s">
        <v>84</v>
      </c>
      <c r="B72" s="261">
        <f t="shared" ref="B72:E72" si="12">SUM(B44:B71)</f>
        <v>6216.2000000000007</v>
      </c>
      <c r="C72" s="171">
        <f t="shared" si="12"/>
        <v>8351</v>
      </c>
      <c r="D72" s="171">
        <f t="shared" si="12"/>
        <v>3766</v>
      </c>
      <c r="E72" s="261">
        <f t="shared" si="12"/>
        <v>10801.199999999999</v>
      </c>
      <c r="F72" s="262">
        <f>SUM(F45:F71)</f>
        <v>3866</v>
      </c>
      <c r="G72" s="263">
        <f>SUM(G47:G71)</f>
        <v>731067.59999999986</v>
      </c>
    </row>
    <row r="73" spans="1:9" ht="15.75" customHeight="1"/>
    <row r="74" spans="1:9" ht="15.75" customHeight="1">
      <c r="A74" s="264"/>
      <c r="B74" s="133"/>
      <c r="C74" s="133"/>
      <c r="D74" s="133"/>
      <c r="E74" s="133"/>
      <c r="F74" s="534"/>
      <c r="G74" s="522"/>
      <c r="H74" s="522"/>
      <c r="I74" s="265"/>
    </row>
    <row r="75" spans="1:9" ht="15.75" customHeight="1">
      <c r="A75" s="135" t="s">
        <v>92</v>
      </c>
      <c r="B75" s="136" t="s">
        <v>40</v>
      </c>
      <c r="C75" s="137" t="s">
        <v>93</v>
      </c>
      <c r="D75" s="137" t="s">
        <v>42</v>
      </c>
      <c r="E75" s="137" t="s">
        <v>94</v>
      </c>
      <c r="F75" s="137" t="s">
        <v>95</v>
      </c>
      <c r="G75" s="137" t="s">
        <v>96</v>
      </c>
      <c r="H75" s="138" t="s">
        <v>55</v>
      </c>
    </row>
    <row r="76" spans="1:9" ht="15.75" customHeight="1">
      <c r="A76" s="9" t="s">
        <v>99</v>
      </c>
      <c r="B76" s="140" t="s">
        <v>100</v>
      </c>
      <c r="C76" s="36">
        <v>150</v>
      </c>
      <c r="D76" s="141"/>
      <c r="E76" s="15">
        <v>50</v>
      </c>
      <c r="F76" s="36">
        <f t="shared" ref="F76:F92" si="13">C76+D76-E76</f>
        <v>100</v>
      </c>
      <c r="G76" s="142">
        <v>178</v>
      </c>
      <c r="H76" s="143">
        <f t="shared" ref="H76:H113" si="14">F76*G76</f>
        <v>17800</v>
      </c>
    </row>
    <row r="77" spans="1:9" ht="15.75" customHeight="1">
      <c r="A77" s="144" t="s">
        <v>97</v>
      </c>
      <c r="B77" s="145" t="s">
        <v>102</v>
      </c>
      <c r="C77" s="36">
        <v>1375</v>
      </c>
      <c r="D77" s="148"/>
      <c r="E77" s="15">
        <v>100</v>
      </c>
      <c r="F77" s="36">
        <f t="shared" si="13"/>
        <v>1275</v>
      </c>
      <c r="G77" s="142">
        <v>178</v>
      </c>
      <c r="H77" s="143">
        <f t="shared" si="14"/>
        <v>226950</v>
      </c>
    </row>
    <row r="78" spans="1:9" ht="15.75" customHeight="1">
      <c r="A78" s="144" t="s">
        <v>99</v>
      </c>
      <c r="B78" s="145" t="s">
        <v>102</v>
      </c>
      <c r="C78" s="36">
        <v>2000</v>
      </c>
      <c r="D78" s="148"/>
      <c r="E78" s="15"/>
      <c r="F78" s="36">
        <f t="shared" si="13"/>
        <v>2000</v>
      </c>
      <c r="G78" s="142">
        <v>178</v>
      </c>
      <c r="H78" s="143">
        <f t="shared" si="14"/>
        <v>356000</v>
      </c>
    </row>
    <row r="79" spans="1:9" ht="15.75" customHeight="1">
      <c r="A79" s="144" t="s">
        <v>101</v>
      </c>
      <c r="B79" s="145" t="s">
        <v>102</v>
      </c>
      <c r="C79" s="36">
        <v>2175</v>
      </c>
      <c r="D79" s="141"/>
      <c r="E79" s="15">
        <v>50</v>
      </c>
      <c r="F79" s="36">
        <f t="shared" si="13"/>
        <v>2125</v>
      </c>
      <c r="G79" s="142">
        <v>45</v>
      </c>
      <c r="H79" s="143">
        <f t="shared" si="14"/>
        <v>95625</v>
      </c>
    </row>
    <row r="80" spans="1:9" ht="15.75" customHeight="1">
      <c r="A80" s="146" t="s">
        <v>103</v>
      </c>
      <c r="B80" s="147" t="s">
        <v>104</v>
      </c>
      <c r="C80" s="36">
        <v>1500</v>
      </c>
      <c r="D80" s="148"/>
      <c r="E80" s="15"/>
      <c r="F80" s="36">
        <f t="shared" si="13"/>
        <v>1500</v>
      </c>
      <c r="G80" s="142">
        <v>27</v>
      </c>
      <c r="H80" s="143">
        <f t="shared" si="14"/>
        <v>40500</v>
      </c>
    </row>
    <row r="81" spans="1:10" ht="15.75" customHeight="1">
      <c r="A81" s="266" t="s">
        <v>105</v>
      </c>
      <c r="B81" s="267" t="s">
        <v>106</v>
      </c>
      <c r="C81" s="36">
        <v>80</v>
      </c>
      <c r="D81" s="148"/>
      <c r="E81" s="15">
        <v>40</v>
      </c>
      <c r="F81" s="36">
        <f t="shared" si="13"/>
        <v>40</v>
      </c>
      <c r="G81" s="142">
        <v>215</v>
      </c>
      <c r="H81" s="143">
        <f t="shared" si="14"/>
        <v>8600</v>
      </c>
    </row>
    <row r="82" spans="1:10" ht="15.75" customHeight="1">
      <c r="A82" s="144" t="s">
        <v>737</v>
      </c>
      <c r="B82" s="145" t="s">
        <v>108</v>
      </c>
      <c r="C82" s="36">
        <v>249</v>
      </c>
      <c r="D82" s="148"/>
      <c r="E82" s="15">
        <v>17</v>
      </c>
      <c r="F82" s="36">
        <f t="shared" si="13"/>
        <v>232</v>
      </c>
      <c r="G82" s="142">
        <v>623</v>
      </c>
      <c r="H82" s="143">
        <f t="shared" si="14"/>
        <v>144536</v>
      </c>
    </row>
    <row r="83" spans="1:10" ht="15.75" customHeight="1">
      <c r="A83" s="139" t="s">
        <v>109</v>
      </c>
      <c r="B83" s="140" t="s">
        <v>110</v>
      </c>
      <c r="C83" s="36">
        <v>50</v>
      </c>
      <c r="D83" s="148">
        <v>1000</v>
      </c>
      <c r="E83" s="15"/>
      <c r="F83" s="36">
        <f t="shared" si="13"/>
        <v>1050</v>
      </c>
      <c r="G83" s="142">
        <v>24</v>
      </c>
      <c r="H83" s="143">
        <f t="shared" si="14"/>
        <v>25200</v>
      </c>
    </row>
    <row r="84" spans="1:10" ht="15.75" customHeight="1">
      <c r="A84" s="146" t="s">
        <v>1188</v>
      </c>
      <c r="B84" s="150" t="s">
        <v>112</v>
      </c>
      <c r="C84" s="36">
        <v>692</v>
      </c>
      <c r="D84" s="141"/>
      <c r="E84" s="15">
        <v>256</v>
      </c>
      <c r="F84" s="36">
        <f t="shared" si="13"/>
        <v>436</v>
      </c>
      <c r="G84" s="142">
        <v>49</v>
      </c>
      <c r="H84" s="143">
        <f t="shared" si="14"/>
        <v>21364</v>
      </c>
    </row>
    <row r="85" spans="1:10" ht="15.75" customHeight="1">
      <c r="A85" s="152" t="s">
        <v>116</v>
      </c>
      <c r="B85" s="145" t="s">
        <v>117</v>
      </c>
      <c r="C85" s="36">
        <v>2</v>
      </c>
      <c r="D85" s="141"/>
      <c r="E85" s="151"/>
      <c r="F85" s="36">
        <f t="shared" si="13"/>
        <v>2</v>
      </c>
      <c r="G85" s="142">
        <v>1924.17</v>
      </c>
      <c r="H85" s="143">
        <f t="shared" si="14"/>
        <v>3848.34</v>
      </c>
    </row>
    <row r="86" spans="1:10" ht="15.75" customHeight="1">
      <c r="A86" s="152" t="s">
        <v>116</v>
      </c>
      <c r="B86" s="145" t="s">
        <v>117</v>
      </c>
      <c r="C86" s="36">
        <v>5</v>
      </c>
      <c r="D86" s="141"/>
      <c r="E86" s="151"/>
      <c r="F86" s="36">
        <f t="shared" si="13"/>
        <v>5</v>
      </c>
      <c r="G86" s="142">
        <v>1867.29</v>
      </c>
      <c r="H86" s="143">
        <f t="shared" si="14"/>
        <v>9336.4500000000007</v>
      </c>
    </row>
    <row r="87" spans="1:10" ht="15.75" customHeight="1">
      <c r="A87" s="146" t="s">
        <v>118</v>
      </c>
      <c r="B87" s="145" t="s">
        <v>115</v>
      </c>
      <c r="C87" s="36">
        <v>6</v>
      </c>
      <c r="D87" s="141"/>
      <c r="E87" s="151"/>
      <c r="F87" s="36">
        <f t="shared" si="13"/>
        <v>6</v>
      </c>
      <c r="G87" s="142">
        <v>1758</v>
      </c>
      <c r="H87" s="143">
        <f t="shared" si="14"/>
        <v>10548</v>
      </c>
    </row>
    <row r="88" spans="1:10" ht="15.75" customHeight="1">
      <c r="A88" s="146" t="s">
        <v>118</v>
      </c>
      <c r="B88" s="145" t="s">
        <v>117</v>
      </c>
      <c r="C88" s="36">
        <v>0</v>
      </c>
      <c r="D88" s="141"/>
      <c r="E88" s="15"/>
      <c r="F88" s="36">
        <f t="shared" si="13"/>
        <v>0</v>
      </c>
      <c r="G88" s="142">
        <v>2549.0300000000002</v>
      </c>
      <c r="H88" s="143">
        <f t="shared" si="14"/>
        <v>0</v>
      </c>
    </row>
    <row r="89" spans="1:10" ht="15.75" customHeight="1">
      <c r="A89" s="146" t="s">
        <v>118</v>
      </c>
      <c r="B89" s="145" t="s">
        <v>117</v>
      </c>
      <c r="C89" s="36">
        <v>3</v>
      </c>
      <c r="D89" s="141"/>
      <c r="E89" s="151"/>
      <c r="F89" s="36">
        <f t="shared" si="13"/>
        <v>3</v>
      </c>
      <c r="G89" s="142">
        <v>2279.6799999999998</v>
      </c>
      <c r="H89" s="143">
        <f t="shared" si="14"/>
        <v>6839.0399999999991</v>
      </c>
      <c r="J89" s="149"/>
    </row>
    <row r="90" spans="1:10" ht="15.75" customHeight="1">
      <c r="A90" s="157" t="s">
        <v>119</v>
      </c>
      <c r="B90" s="145" t="s">
        <v>117</v>
      </c>
      <c r="C90" s="36">
        <v>4</v>
      </c>
      <c r="D90" s="148"/>
      <c r="E90" s="15"/>
      <c r="F90" s="36">
        <f t="shared" si="13"/>
        <v>4</v>
      </c>
      <c r="G90" s="142">
        <v>1669.47</v>
      </c>
      <c r="H90" s="143">
        <f t="shared" si="14"/>
        <v>6677.88</v>
      </c>
    </row>
    <row r="91" spans="1:10" ht="15.75" customHeight="1">
      <c r="A91" s="144" t="s">
        <v>122</v>
      </c>
      <c r="B91" s="145" t="s">
        <v>121</v>
      </c>
      <c r="C91" s="36">
        <v>100</v>
      </c>
      <c r="D91" s="141"/>
      <c r="E91" s="15"/>
      <c r="F91" s="36">
        <f t="shared" si="13"/>
        <v>100</v>
      </c>
      <c r="G91" s="142">
        <v>471.21600000000001</v>
      </c>
      <c r="H91" s="143">
        <f t="shared" si="14"/>
        <v>47121.599999999999</v>
      </c>
    </row>
    <row r="92" spans="1:10" ht="15.75" customHeight="1">
      <c r="A92" s="157" t="s">
        <v>124</v>
      </c>
      <c r="B92" s="145" t="s">
        <v>117</v>
      </c>
      <c r="C92" s="36">
        <v>3</v>
      </c>
      <c r="D92" s="148"/>
      <c r="E92" s="15"/>
      <c r="F92" s="36">
        <f t="shared" si="13"/>
        <v>3</v>
      </c>
      <c r="G92" s="142">
        <v>1711.09</v>
      </c>
      <c r="H92" s="143">
        <f t="shared" si="14"/>
        <v>5133.2699999999995</v>
      </c>
    </row>
    <row r="93" spans="1:10" ht="15.75" customHeight="1">
      <c r="A93" s="146" t="s">
        <v>125</v>
      </c>
      <c r="B93" s="145" t="s">
        <v>126</v>
      </c>
      <c r="C93" s="36">
        <v>0</v>
      </c>
      <c r="D93" s="141"/>
      <c r="E93" s="151"/>
      <c r="F93" s="272">
        <v>0</v>
      </c>
      <c r="G93" s="142">
        <v>743.29</v>
      </c>
      <c r="H93" s="143">
        <f t="shared" si="14"/>
        <v>0</v>
      </c>
    </row>
    <row r="94" spans="1:10" ht="15.75" customHeight="1">
      <c r="A94" s="144" t="s">
        <v>128</v>
      </c>
      <c r="B94" s="145" t="s">
        <v>126</v>
      </c>
      <c r="C94" s="36">
        <v>164</v>
      </c>
      <c r="D94" s="141"/>
      <c r="E94" s="15"/>
      <c r="F94" s="36">
        <f t="shared" ref="F94:F119" si="15">C94+D94-E94</f>
        <v>164</v>
      </c>
      <c r="G94" s="142">
        <v>559.19762200000002</v>
      </c>
      <c r="H94" s="143">
        <f t="shared" si="14"/>
        <v>91708.410008000006</v>
      </c>
      <c r="I94" s="161"/>
    </row>
    <row r="95" spans="1:10" ht="15.75" customHeight="1">
      <c r="A95" s="144" t="s">
        <v>129</v>
      </c>
      <c r="B95" s="145" t="s">
        <v>115</v>
      </c>
      <c r="C95" s="36">
        <v>200</v>
      </c>
      <c r="D95" s="148"/>
      <c r="E95" s="15"/>
      <c r="F95" s="36">
        <f t="shared" si="15"/>
        <v>200</v>
      </c>
      <c r="G95" s="142">
        <v>384</v>
      </c>
      <c r="H95" s="143">
        <f t="shared" si="14"/>
        <v>76800</v>
      </c>
    </row>
    <row r="96" spans="1:10" ht="15.75" customHeight="1">
      <c r="A96" s="144" t="s">
        <v>130</v>
      </c>
      <c r="B96" s="145" t="s">
        <v>117</v>
      </c>
      <c r="C96" s="36">
        <v>5</v>
      </c>
      <c r="D96" s="141"/>
      <c r="E96" s="15">
        <v>5</v>
      </c>
      <c r="F96" s="36">
        <f t="shared" si="15"/>
        <v>0</v>
      </c>
      <c r="G96" s="142">
        <v>398</v>
      </c>
      <c r="H96" s="143">
        <f t="shared" si="14"/>
        <v>0</v>
      </c>
    </row>
    <row r="97" spans="1:10" ht="15.75" customHeight="1">
      <c r="A97" s="144" t="s">
        <v>131</v>
      </c>
      <c r="B97" s="145" t="s">
        <v>117</v>
      </c>
      <c r="C97" s="36">
        <v>185</v>
      </c>
      <c r="D97" s="141"/>
      <c r="E97" s="15"/>
      <c r="F97" s="36">
        <f t="shared" si="15"/>
        <v>185</v>
      </c>
      <c r="G97" s="142">
        <v>427</v>
      </c>
      <c r="H97" s="143">
        <f t="shared" si="14"/>
        <v>78995</v>
      </c>
    </row>
    <row r="98" spans="1:10" ht="15.75" customHeight="1">
      <c r="A98" s="144" t="s">
        <v>132</v>
      </c>
      <c r="B98" s="145" t="s">
        <v>117</v>
      </c>
      <c r="C98" s="36">
        <v>5</v>
      </c>
      <c r="D98" s="141"/>
      <c r="E98" s="151"/>
      <c r="F98" s="36">
        <f t="shared" si="15"/>
        <v>5</v>
      </c>
      <c r="G98" s="142">
        <v>688.59</v>
      </c>
      <c r="H98" s="143">
        <f t="shared" si="14"/>
        <v>3442.9500000000003</v>
      </c>
    </row>
    <row r="99" spans="1:10" ht="15.75" customHeight="1">
      <c r="A99" s="157" t="s">
        <v>133</v>
      </c>
      <c r="B99" s="145" t="s">
        <v>117</v>
      </c>
      <c r="C99" s="36">
        <v>70</v>
      </c>
      <c r="D99" s="148"/>
      <c r="E99" s="15"/>
      <c r="F99" s="36">
        <f t="shared" si="15"/>
        <v>70</v>
      </c>
      <c r="G99" s="142">
        <v>522.19000000000005</v>
      </c>
      <c r="H99" s="143">
        <f t="shared" si="14"/>
        <v>36553.300000000003</v>
      </c>
    </row>
    <row r="100" spans="1:10" ht="15.75" customHeight="1">
      <c r="A100" s="144" t="s">
        <v>134</v>
      </c>
      <c r="B100" s="145" t="s">
        <v>117</v>
      </c>
      <c r="C100" s="36">
        <v>10</v>
      </c>
      <c r="D100" s="141"/>
      <c r="E100" s="151"/>
      <c r="F100" s="36">
        <f t="shared" si="15"/>
        <v>10</v>
      </c>
      <c r="G100" s="142">
        <v>504</v>
      </c>
      <c r="H100" s="143">
        <f t="shared" si="14"/>
        <v>5040</v>
      </c>
    </row>
    <row r="101" spans="1:10" ht="15.75" customHeight="1">
      <c r="A101" s="144" t="s">
        <v>135</v>
      </c>
      <c r="B101" s="145" t="s">
        <v>117</v>
      </c>
      <c r="C101" s="36">
        <v>100</v>
      </c>
      <c r="D101" s="141"/>
      <c r="E101" s="15"/>
      <c r="F101" s="36">
        <f t="shared" si="15"/>
        <v>100</v>
      </c>
      <c r="G101" s="142">
        <v>514</v>
      </c>
      <c r="H101" s="143">
        <f t="shared" si="14"/>
        <v>51400</v>
      </c>
    </row>
    <row r="102" spans="1:10" ht="15.75" customHeight="1">
      <c r="A102" s="157" t="s">
        <v>136</v>
      </c>
      <c r="B102" s="145" t="s">
        <v>117</v>
      </c>
      <c r="C102" s="36">
        <v>60</v>
      </c>
      <c r="D102" s="148"/>
      <c r="E102" s="15"/>
      <c r="F102" s="36">
        <f t="shared" si="15"/>
        <v>60</v>
      </c>
      <c r="G102" s="142">
        <v>557</v>
      </c>
      <c r="H102" s="143">
        <f t="shared" si="14"/>
        <v>33420</v>
      </c>
      <c r="J102" s="273"/>
    </row>
    <row r="103" spans="1:10" ht="15.75" customHeight="1">
      <c r="A103" s="157" t="s">
        <v>137</v>
      </c>
      <c r="B103" s="145" t="s">
        <v>117</v>
      </c>
      <c r="C103" s="36">
        <v>40</v>
      </c>
      <c r="D103" s="148"/>
      <c r="E103" s="15"/>
      <c r="F103" s="36">
        <f t="shared" si="15"/>
        <v>40</v>
      </c>
      <c r="G103" s="142">
        <v>524</v>
      </c>
      <c r="H103" s="143">
        <f t="shared" si="14"/>
        <v>20960</v>
      </c>
    </row>
    <row r="104" spans="1:10" ht="15.75" customHeight="1">
      <c r="A104" s="157" t="s">
        <v>138</v>
      </c>
      <c r="B104" s="145" t="s">
        <v>117</v>
      </c>
      <c r="C104" s="36">
        <v>15</v>
      </c>
      <c r="D104" s="148"/>
      <c r="E104" s="15"/>
      <c r="F104" s="36">
        <f t="shared" si="15"/>
        <v>15</v>
      </c>
      <c r="G104" s="142">
        <v>689.75</v>
      </c>
      <c r="H104" s="143">
        <f t="shared" si="14"/>
        <v>10346.25</v>
      </c>
    </row>
    <row r="105" spans="1:10" ht="15.75" customHeight="1">
      <c r="A105" s="157" t="s">
        <v>139</v>
      </c>
      <c r="B105" s="145" t="s">
        <v>117</v>
      </c>
      <c r="C105" s="36">
        <v>150</v>
      </c>
      <c r="D105" s="148"/>
      <c r="E105" s="15"/>
      <c r="F105" s="36">
        <f t="shared" si="15"/>
        <v>150</v>
      </c>
      <c r="G105" s="142">
        <v>629.27</v>
      </c>
      <c r="H105" s="143">
        <f t="shared" si="14"/>
        <v>94390.5</v>
      </c>
    </row>
    <row r="106" spans="1:10" ht="15.75" customHeight="1">
      <c r="A106" s="157" t="s">
        <v>140</v>
      </c>
      <c r="B106" s="145" t="s">
        <v>117</v>
      </c>
      <c r="C106" s="36">
        <v>100</v>
      </c>
      <c r="D106" s="148"/>
      <c r="E106" s="15"/>
      <c r="F106" s="36">
        <f t="shared" si="15"/>
        <v>100</v>
      </c>
      <c r="G106" s="142">
        <v>532.12</v>
      </c>
      <c r="H106" s="143">
        <f t="shared" si="14"/>
        <v>53212</v>
      </c>
    </row>
    <row r="107" spans="1:10" ht="15.75" customHeight="1">
      <c r="A107" s="146" t="s">
        <v>141</v>
      </c>
      <c r="B107" s="145" t="s">
        <v>108</v>
      </c>
      <c r="C107" s="36">
        <v>650</v>
      </c>
      <c r="D107" s="141"/>
      <c r="E107" s="151"/>
      <c r="F107" s="36">
        <f t="shared" si="15"/>
        <v>650</v>
      </c>
      <c r="G107" s="142">
        <v>60</v>
      </c>
      <c r="H107" s="143">
        <f t="shared" si="14"/>
        <v>39000</v>
      </c>
    </row>
    <row r="108" spans="1:10" ht="15.75" customHeight="1">
      <c r="A108" s="144" t="s">
        <v>142</v>
      </c>
      <c r="B108" s="145" t="s">
        <v>143</v>
      </c>
      <c r="C108" s="36">
        <v>25</v>
      </c>
      <c r="D108" s="141"/>
      <c r="E108" s="151"/>
      <c r="F108" s="36">
        <f t="shared" si="15"/>
        <v>25</v>
      </c>
      <c r="G108" s="142">
        <v>84</v>
      </c>
      <c r="H108" s="143">
        <f t="shared" si="14"/>
        <v>2100</v>
      </c>
    </row>
    <row r="109" spans="1:10" ht="15.75" customHeight="1">
      <c r="A109" s="157" t="s">
        <v>144</v>
      </c>
      <c r="B109" s="145" t="s">
        <v>117</v>
      </c>
      <c r="C109" s="36">
        <v>75</v>
      </c>
      <c r="D109" s="148"/>
      <c r="E109" s="15">
        <v>25</v>
      </c>
      <c r="F109" s="36">
        <f t="shared" si="15"/>
        <v>50</v>
      </c>
      <c r="G109" s="142">
        <v>179.24</v>
      </c>
      <c r="H109" s="143">
        <f t="shared" si="14"/>
        <v>8962</v>
      </c>
    </row>
    <row r="110" spans="1:10" ht="15.75" customHeight="1">
      <c r="A110" s="157" t="s">
        <v>145</v>
      </c>
      <c r="B110" s="145" t="s">
        <v>146</v>
      </c>
      <c r="C110" s="36">
        <v>25</v>
      </c>
      <c r="D110" s="148"/>
      <c r="E110" s="15"/>
      <c r="F110" s="36">
        <f t="shared" si="15"/>
        <v>25</v>
      </c>
      <c r="G110" s="142">
        <v>851.5</v>
      </c>
      <c r="H110" s="143">
        <f t="shared" si="14"/>
        <v>21287.5</v>
      </c>
    </row>
    <row r="111" spans="1:10" ht="15.75" customHeight="1">
      <c r="A111" s="157" t="s">
        <v>147</v>
      </c>
      <c r="B111" s="145" t="s">
        <v>148</v>
      </c>
      <c r="C111" s="36">
        <v>9500</v>
      </c>
      <c r="D111" s="148"/>
      <c r="E111" s="15">
        <v>500</v>
      </c>
      <c r="F111" s="36">
        <f t="shared" si="15"/>
        <v>9000</v>
      </c>
      <c r="G111" s="142">
        <v>125</v>
      </c>
      <c r="H111" s="143">
        <f t="shared" si="14"/>
        <v>1125000</v>
      </c>
    </row>
    <row r="112" spans="1:10" ht="15.75" customHeight="1">
      <c r="A112" s="157" t="s">
        <v>147</v>
      </c>
      <c r="B112" s="145" t="s">
        <v>149</v>
      </c>
      <c r="C112" s="36">
        <v>0</v>
      </c>
      <c r="D112" s="148"/>
      <c r="E112" s="15"/>
      <c r="F112" s="36">
        <f t="shared" si="15"/>
        <v>0</v>
      </c>
      <c r="G112" s="142">
        <v>173</v>
      </c>
      <c r="H112" s="143">
        <f t="shared" si="14"/>
        <v>0</v>
      </c>
    </row>
    <row r="113" spans="1:10" ht="20.25" customHeight="1">
      <c r="A113" s="157" t="s">
        <v>150</v>
      </c>
      <c r="B113" s="145" t="s">
        <v>151</v>
      </c>
      <c r="C113" s="36">
        <v>0</v>
      </c>
      <c r="D113" s="148"/>
      <c r="E113" s="15"/>
      <c r="F113" s="36">
        <f t="shared" si="15"/>
        <v>0</v>
      </c>
      <c r="G113" s="142">
        <v>143</v>
      </c>
      <c r="H113" s="143">
        <f t="shared" si="14"/>
        <v>0</v>
      </c>
      <c r="J113" s="149"/>
    </row>
    <row r="114" spans="1:10" ht="15.75" customHeight="1">
      <c r="A114" s="157" t="s">
        <v>850</v>
      </c>
      <c r="B114" s="145" t="s">
        <v>851</v>
      </c>
      <c r="C114" s="36">
        <v>0</v>
      </c>
      <c r="D114" s="148"/>
      <c r="E114" s="15"/>
      <c r="F114" s="36">
        <f t="shared" si="15"/>
        <v>0</v>
      </c>
      <c r="G114" s="142">
        <v>149</v>
      </c>
      <c r="H114" s="143">
        <f t="shared" ref="H114:H115" si="16">G114*F114</f>
        <v>0</v>
      </c>
    </row>
    <row r="115" spans="1:10" ht="15.75" customHeight="1">
      <c r="A115" s="158" t="s">
        <v>1245</v>
      </c>
      <c r="B115" s="145" t="s">
        <v>1246</v>
      </c>
      <c r="C115" s="36">
        <v>0</v>
      </c>
      <c r="D115" s="148"/>
      <c r="E115" s="15"/>
      <c r="F115" s="36">
        <f t="shared" si="15"/>
        <v>0</v>
      </c>
      <c r="G115" s="142">
        <v>1013.48</v>
      </c>
      <c r="H115" s="143">
        <f t="shared" si="16"/>
        <v>0</v>
      </c>
    </row>
    <row r="116" spans="1:10" ht="15.75" customHeight="1">
      <c r="A116" s="157" t="s">
        <v>152</v>
      </c>
      <c r="B116" s="145" t="s">
        <v>153</v>
      </c>
      <c r="C116" s="36">
        <v>35.821999999999996</v>
      </c>
      <c r="D116" s="148"/>
      <c r="E116" s="15">
        <v>3.3000000000000002E-2</v>
      </c>
      <c r="F116" s="36">
        <f t="shared" si="15"/>
        <v>35.788999999999994</v>
      </c>
      <c r="G116" s="142">
        <v>2196.6</v>
      </c>
      <c r="H116" s="143">
        <f t="shared" ref="H116:H119" si="17">F116*G116</f>
        <v>78614.117399999988</v>
      </c>
    </row>
    <row r="117" spans="1:10" ht="15.75" customHeight="1">
      <c r="A117" s="146" t="s">
        <v>154</v>
      </c>
      <c r="B117" s="145" t="s">
        <v>155</v>
      </c>
      <c r="C117" s="36">
        <v>920</v>
      </c>
      <c r="D117" s="141"/>
      <c r="E117" s="151"/>
      <c r="F117" s="36">
        <f t="shared" si="15"/>
        <v>920</v>
      </c>
      <c r="G117" s="142">
        <v>45</v>
      </c>
      <c r="H117" s="143">
        <f t="shared" si="17"/>
        <v>41400</v>
      </c>
    </row>
    <row r="118" spans="1:10" ht="15.75" customHeight="1">
      <c r="A118" s="163" t="s">
        <v>156</v>
      </c>
      <c r="B118" s="164" t="s">
        <v>117</v>
      </c>
      <c r="C118" s="36">
        <v>0</v>
      </c>
      <c r="D118" s="148"/>
      <c r="E118" s="15"/>
      <c r="F118" s="36">
        <f t="shared" si="15"/>
        <v>0</v>
      </c>
      <c r="G118" s="165">
        <v>168.11</v>
      </c>
      <c r="H118" s="143">
        <f t="shared" si="17"/>
        <v>0</v>
      </c>
    </row>
    <row r="119" spans="1:10" ht="15.75" customHeight="1">
      <c r="A119" s="163" t="s">
        <v>1981</v>
      </c>
      <c r="B119" s="164" t="s">
        <v>117</v>
      </c>
      <c r="C119" s="36">
        <v>24.6</v>
      </c>
      <c r="D119" s="148"/>
      <c r="E119" s="15"/>
      <c r="F119" s="36">
        <f t="shared" si="15"/>
        <v>24.6</v>
      </c>
      <c r="G119" s="165">
        <v>129</v>
      </c>
      <c r="H119" s="143">
        <f t="shared" si="17"/>
        <v>3173.4</v>
      </c>
    </row>
    <row r="120" spans="1:10" ht="15.75" customHeight="1">
      <c r="A120" s="163" t="s">
        <v>159</v>
      </c>
      <c r="B120" s="164"/>
      <c r="C120" s="36"/>
      <c r="D120" s="15"/>
      <c r="E120" s="15"/>
      <c r="F120" s="36"/>
      <c r="G120" s="165"/>
      <c r="H120" s="143">
        <f>G120*F120</f>
        <v>0</v>
      </c>
    </row>
    <row r="121" spans="1:10" ht="15.75" customHeight="1">
      <c r="A121" s="167" t="s">
        <v>160</v>
      </c>
      <c r="B121" s="168"/>
      <c r="C121" s="169">
        <f t="shared" ref="C121:H121" si="18">SUM(C76:C120)</f>
        <v>20753.421999999999</v>
      </c>
      <c r="D121" s="170">
        <f t="shared" si="18"/>
        <v>1000</v>
      </c>
      <c r="E121" s="170">
        <f t="shared" si="18"/>
        <v>1043.0329999999999</v>
      </c>
      <c r="F121" s="171">
        <f t="shared" si="18"/>
        <v>20710.388999999999</v>
      </c>
      <c r="G121" s="336">
        <f t="shared" si="18"/>
        <v>28736.283621999999</v>
      </c>
      <c r="H121" s="173">
        <f t="shared" si="18"/>
        <v>2901885.0074080001</v>
      </c>
    </row>
    <row r="122" spans="1:10" ht="15.75" customHeight="1"/>
    <row r="123" spans="1:10" ht="15.75" customHeight="1">
      <c r="A123" s="535" t="s">
        <v>161</v>
      </c>
      <c r="B123" s="536"/>
      <c r="C123" s="536"/>
      <c r="D123" s="536"/>
      <c r="E123" s="536"/>
      <c r="F123" s="536"/>
      <c r="G123" s="536"/>
      <c r="H123" s="536"/>
      <c r="I123" s="1"/>
    </row>
    <row r="124" spans="1:10" ht="15.75" customHeight="1">
      <c r="A124" s="174" t="s">
        <v>162</v>
      </c>
      <c r="B124" s="175" t="s">
        <v>40</v>
      </c>
      <c r="C124" s="176" t="s">
        <v>163</v>
      </c>
      <c r="D124" s="177" t="s">
        <v>42</v>
      </c>
      <c r="E124" s="178" t="s">
        <v>43</v>
      </c>
      <c r="F124" s="176" t="s">
        <v>164</v>
      </c>
      <c r="G124" s="179" t="s">
        <v>96</v>
      </c>
      <c r="H124" s="180" t="s">
        <v>55</v>
      </c>
    </row>
    <row r="125" spans="1:10" ht="15.75" customHeight="1">
      <c r="A125" s="182" t="s">
        <v>165</v>
      </c>
      <c r="B125" s="140" t="s">
        <v>166</v>
      </c>
      <c r="C125" s="183">
        <v>206.95</v>
      </c>
      <c r="D125" s="184"/>
      <c r="E125" s="185"/>
      <c r="F125" s="183">
        <f t="shared" ref="F125:F153" si="19">C125+D125-E125</f>
        <v>206.95</v>
      </c>
      <c r="G125" s="186">
        <v>605</v>
      </c>
      <c r="H125" s="187">
        <f t="shared" ref="H125:H153" si="20">F125*G125</f>
        <v>125204.75</v>
      </c>
      <c r="J125" s="149"/>
    </row>
    <row r="126" spans="1:10" ht="15.75" customHeight="1">
      <c r="A126" s="163" t="s">
        <v>167</v>
      </c>
      <c r="B126" s="145" t="s">
        <v>166</v>
      </c>
      <c r="C126" s="36">
        <v>214.6</v>
      </c>
      <c r="D126" s="148"/>
      <c r="E126" s="15"/>
      <c r="F126" s="183">
        <f t="shared" si="19"/>
        <v>214.6</v>
      </c>
      <c r="G126" s="17">
        <v>605</v>
      </c>
      <c r="H126" s="187">
        <f t="shared" si="20"/>
        <v>129833</v>
      </c>
      <c r="J126" s="149"/>
    </row>
    <row r="127" spans="1:10" ht="15.75" customHeight="1">
      <c r="A127" s="163" t="s">
        <v>168</v>
      </c>
      <c r="B127" s="145" t="s">
        <v>166</v>
      </c>
      <c r="C127" s="36">
        <v>220.32</v>
      </c>
      <c r="D127" s="148"/>
      <c r="E127" s="15"/>
      <c r="F127" s="183">
        <f t="shared" si="19"/>
        <v>220.32</v>
      </c>
      <c r="G127" s="17">
        <v>605</v>
      </c>
      <c r="H127" s="187">
        <f t="shared" si="20"/>
        <v>133293.6</v>
      </c>
      <c r="J127" s="166"/>
    </row>
    <row r="128" spans="1:10" ht="15.75" customHeight="1">
      <c r="A128" s="163" t="s">
        <v>169</v>
      </c>
      <c r="B128" s="145" t="s">
        <v>166</v>
      </c>
      <c r="C128" s="36">
        <v>202.4</v>
      </c>
      <c r="D128" s="148"/>
      <c r="E128" s="15"/>
      <c r="F128" s="183">
        <f t="shared" si="19"/>
        <v>202.4</v>
      </c>
      <c r="G128" s="17">
        <v>605</v>
      </c>
      <c r="H128" s="187">
        <f t="shared" si="20"/>
        <v>122452</v>
      </c>
      <c r="J128" s="149"/>
    </row>
    <row r="129" spans="1:10" ht="15.75" customHeight="1">
      <c r="A129" s="189" t="s">
        <v>170</v>
      </c>
      <c r="B129" s="145" t="s">
        <v>166</v>
      </c>
      <c r="C129" s="183">
        <v>350.47</v>
      </c>
      <c r="D129" s="184"/>
      <c r="E129" s="15"/>
      <c r="F129" s="183">
        <f t="shared" si="19"/>
        <v>350.47</v>
      </c>
      <c r="G129" s="190">
        <v>625</v>
      </c>
      <c r="H129" s="187">
        <f t="shared" si="20"/>
        <v>219043.75000000003</v>
      </c>
    </row>
    <row r="130" spans="1:10" ht="15.75" customHeight="1">
      <c r="A130" s="189" t="s">
        <v>171</v>
      </c>
      <c r="B130" s="145" t="s">
        <v>166</v>
      </c>
      <c r="C130" s="183">
        <v>180.15</v>
      </c>
      <c r="D130" s="184"/>
      <c r="E130" s="15"/>
      <c r="F130" s="183">
        <f t="shared" si="19"/>
        <v>180.15</v>
      </c>
      <c r="G130" s="17">
        <v>692</v>
      </c>
      <c r="H130" s="187">
        <f t="shared" si="20"/>
        <v>124663.8</v>
      </c>
    </row>
    <row r="131" spans="1:10" ht="15.75" customHeight="1">
      <c r="A131" s="189" t="s">
        <v>1982</v>
      </c>
      <c r="B131" s="145" t="s">
        <v>166</v>
      </c>
      <c r="C131" s="36">
        <v>274</v>
      </c>
      <c r="D131" s="184"/>
      <c r="E131" s="15"/>
      <c r="F131" s="183">
        <f t="shared" si="19"/>
        <v>274</v>
      </c>
      <c r="G131" s="17">
        <v>682</v>
      </c>
      <c r="H131" s="187">
        <f t="shared" si="20"/>
        <v>186868</v>
      </c>
    </row>
    <row r="132" spans="1:10" ht="15.75" customHeight="1">
      <c r="A132" s="189" t="s">
        <v>173</v>
      </c>
      <c r="B132" s="145" t="s">
        <v>166</v>
      </c>
      <c r="C132" s="183">
        <v>0</v>
      </c>
      <c r="D132" s="184"/>
      <c r="E132" s="15"/>
      <c r="F132" s="183">
        <f t="shared" si="19"/>
        <v>0</v>
      </c>
      <c r="G132" s="17">
        <v>414</v>
      </c>
      <c r="H132" s="187">
        <f t="shared" si="20"/>
        <v>0</v>
      </c>
    </row>
    <row r="133" spans="1:10" ht="15.75" customHeight="1">
      <c r="A133" s="191" t="s">
        <v>174</v>
      </c>
      <c r="B133" s="192" t="s">
        <v>175</v>
      </c>
      <c r="C133" s="36">
        <v>17245</v>
      </c>
      <c r="D133" s="148"/>
      <c r="E133" s="15"/>
      <c r="F133" s="183">
        <f t="shared" si="19"/>
        <v>17245</v>
      </c>
      <c r="G133" s="17">
        <v>17.399999999999999</v>
      </c>
      <c r="H133" s="187">
        <f t="shared" si="20"/>
        <v>300063</v>
      </c>
      <c r="J133" s="181"/>
    </row>
    <row r="134" spans="1:10" ht="15.75" customHeight="1">
      <c r="A134" s="163" t="s">
        <v>176</v>
      </c>
      <c r="B134" s="15" t="s">
        <v>177</v>
      </c>
      <c r="C134" s="36">
        <v>0</v>
      </c>
      <c r="D134" s="148"/>
      <c r="E134" s="15"/>
      <c r="F134" s="183">
        <f t="shared" si="19"/>
        <v>0</v>
      </c>
      <c r="G134" s="17">
        <v>3.86</v>
      </c>
      <c r="H134" s="187">
        <f t="shared" si="20"/>
        <v>0</v>
      </c>
      <c r="J134" s="188"/>
    </row>
    <row r="135" spans="1:10" ht="15.75" customHeight="1">
      <c r="A135" s="163" t="s">
        <v>178</v>
      </c>
      <c r="B135" s="145" t="s">
        <v>179</v>
      </c>
      <c r="C135" s="36">
        <v>66</v>
      </c>
      <c r="D135" s="148"/>
      <c r="E135" s="15"/>
      <c r="F135" s="183">
        <f t="shared" si="19"/>
        <v>66</v>
      </c>
      <c r="G135" s="17">
        <v>432.82</v>
      </c>
      <c r="H135" s="187">
        <f t="shared" si="20"/>
        <v>28566.12</v>
      </c>
      <c r="J135" s="188"/>
    </row>
    <row r="136" spans="1:10" ht="15.75" customHeight="1">
      <c r="A136" s="163" t="s">
        <v>180</v>
      </c>
      <c r="B136" s="145" t="s">
        <v>179</v>
      </c>
      <c r="C136" s="36">
        <v>0</v>
      </c>
      <c r="D136" s="148"/>
      <c r="E136" s="15"/>
      <c r="F136" s="183">
        <f t="shared" si="19"/>
        <v>0</v>
      </c>
      <c r="G136" s="17">
        <v>4</v>
      </c>
      <c r="H136" s="187">
        <f t="shared" si="20"/>
        <v>0</v>
      </c>
      <c r="J136" s="188"/>
    </row>
    <row r="137" spans="1:10" ht="15.75" customHeight="1">
      <c r="A137" s="146" t="s">
        <v>181</v>
      </c>
      <c r="B137" s="145" t="s">
        <v>179</v>
      </c>
      <c r="C137" s="36">
        <v>1077</v>
      </c>
      <c r="D137" s="148"/>
      <c r="E137" s="15"/>
      <c r="F137" s="183">
        <f t="shared" si="19"/>
        <v>1077</v>
      </c>
      <c r="G137" s="17">
        <v>2.9</v>
      </c>
      <c r="H137" s="187">
        <f t="shared" si="20"/>
        <v>3123.2999999999997</v>
      </c>
      <c r="J137" s="188"/>
    </row>
    <row r="138" spans="1:10" ht="15.75" customHeight="1">
      <c r="A138" s="146" t="s">
        <v>182</v>
      </c>
      <c r="B138" s="145" t="s">
        <v>179</v>
      </c>
      <c r="C138" s="36">
        <v>0</v>
      </c>
      <c r="D138" s="148"/>
      <c r="E138" s="15"/>
      <c r="F138" s="183">
        <f t="shared" si="19"/>
        <v>0</v>
      </c>
      <c r="G138" s="17">
        <v>499.4</v>
      </c>
      <c r="H138" s="187">
        <f t="shared" si="20"/>
        <v>0</v>
      </c>
      <c r="J138" s="149"/>
    </row>
    <row r="139" spans="1:10" ht="15.75" customHeight="1">
      <c r="A139" s="191" t="s">
        <v>183</v>
      </c>
      <c r="B139" s="193" t="s">
        <v>184</v>
      </c>
      <c r="C139" s="194">
        <v>2800</v>
      </c>
      <c r="D139" s="195"/>
      <c r="E139" s="196"/>
      <c r="F139" s="183">
        <f t="shared" si="19"/>
        <v>2800</v>
      </c>
      <c r="G139" s="197">
        <v>24.995999999999999</v>
      </c>
      <c r="H139" s="187">
        <f t="shared" si="20"/>
        <v>69988.800000000003</v>
      </c>
      <c r="J139" s="149"/>
    </row>
    <row r="140" spans="1:10" ht="15.75" customHeight="1">
      <c r="A140" s="146" t="s">
        <v>185</v>
      </c>
      <c r="B140" s="145" t="s">
        <v>184</v>
      </c>
      <c r="C140" s="36">
        <v>8000</v>
      </c>
      <c r="D140" s="148"/>
      <c r="E140" s="15"/>
      <c r="F140" s="183">
        <f t="shared" si="19"/>
        <v>8000</v>
      </c>
      <c r="G140" s="17">
        <v>22.37</v>
      </c>
      <c r="H140" s="187">
        <f t="shared" si="20"/>
        <v>178960</v>
      </c>
      <c r="J140" s="274"/>
    </row>
    <row r="141" spans="1:10" ht="15.75" customHeight="1">
      <c r="A141" s="146" t="s">
        <v>186</v>
      </c>
      <c r="B141" s="145" t="s">
        <v>184</v>
      </c>
      <c r="C141" s="36">
        <v>10000</v>
      </c>
      <c r="D141" s="148"/>
      <c r="E141" s="15">
        <v>2000</v>
      </c>
      <c r="F141" s="183">
        <f t="shared" si="19"/>
        <v>8000</v>
      </c>
      <c r="G141" s="17">
        <v>13.788</v>
      </c>
      <c r="H141" s="187">
        <f t="shared" si="20"/>
        <v>110304</v>
      </c>
      <c r="J141" s="274"/>
    </row>
    <row r="142" spans="1:10" ht="15.75" customHeight="1">
      <c r="A142" s="146" t="s">
        <v>187</v>
      </c>
      <c r="B142" s="145" t="s">
        <v>184</v>
      </c>
      <c r="C142" s="36">
        <v>2800</v>
      </c>
      <c r="D142" s="148"/>
      <c r="E142" s="15"/>
      <c r="F142" s="183">
        <f t="shared" si="19"/>
        <v>2800</v>
      </c>
      <c r="G142" s="17">
        <v>24.744</v>
      </c>
      <c r="H142" s="187">
        <f t="shared" si="20"/>
        <v>69283.199999999997</v>
      </c>
      <c r="J142" s="274"/>
    </row>
    <row r="143" spans="1:10" ht="15.75" customHeight="1">
      <c r="A143" s="199" t="s">
        <v>189</v>
      </c>
      <c r="B143" s="185" t="s">
        <v>190</v>
      </c>
      <c r="C143" s="183">
        <v>1280</v>
      </c>
      <c r="D143" s="184"/>
      <c r="E143" s="185"/>
      <c r="F143" s="183">
        <f t="shared" si="19"/>
        <v>1280</v>
      </c>
      <c r="G143" s="186">
        <v>33</v>
      </c>
      <c r="H143" s="187">
        <f t="shared" si="20"/>
        <v>42240</v>
      </c>
      <c r="J143" s="188"/>
    </row>
    <row r="144" spans="1:10" ht="15.75" customHeight="1">
      <c r="A144" s="200" t="s">
        <v>191</v>
      </c>
      <c r="B144" s="145" t="s">
        <v>192</v>
      </c>
      <c r="C144" s="36">
        <v>169.15999999999997</v>
      </c>
      <c r="D144" s="148"/>
      <c r="E144" s="15">
        <v>15.7</v>
      </c>
      <c r="F144" s="183">
        <f t="shared" si="19"/>
        <v>153.45999999999998</v>
      </c>
      <c r="G144" s="17">
        <v>715</v>
      </c>
      <c r="H144" s="187">
        <f t="shared" si="20"/>
        <v>109723.89999999998</v>
      </c>
      <c r="J144" s="188"/>
    </row>
    <row r="145" spans="1:10" ht="15.75" customHeight="1">
      <c r="A145" s="200" t="s">
        <v>193</v>
      </c>
      <c r="B145" s="145" t="s">
        <v>192</v>
      </c>
      <c r="C145" s="36">
        <v>239.05999999999997</v>
      </c>
      <c r="D145" s="148"/>
      <c r="E145" s="15"/>
      <c r="F145" s="183">
        <f t="shared" si="19"/>
        <v>239.05999999999997</v>
      </c>
      <c r="G145" s="17">
        <v>850</v>
      </c>
      <c r="H145" s="187">
        <f t="shared" si="20"/>
        <v>203200.99999999997</v>
      </c>
      <c r="J145" s="188"/>
    </row>
    <row r="146" spans="1:10" ht="15.75" customHeight="1">
      <c r="A146" s="200" t="s">
        <v>194</v>
      </c>
      <c r="B146" s="145" t="s">
        <v>192</v>
      </c>
      <c r="C146" s="36">
        <v>200.3</v>
      </c>
      <c r="D146" s="148"/>
      <c r="E146" s="15"/>
      <c r="F146" s="183">
        <f t="shared" si="19"/>
        <v>200.3</v>
      </c>
      <c r="G146" s="17">
        <v>850</v>
      </c>
      <c r="H146" s="187">
        <f t="shared" si="20"/>
        <v>170255</v>
      </c>
      <c r="J146" s="188"/>
    </row>
    <row r="147" spans="1:10" ht="15.75" customHeight="1">
      <c r="A147" s="146" t="s">
        <v>195</v>
      </c>
      <c r="B147" s="145" t="s">
        <v>192</v>
      </c>
      <c r="C147" s="36">
        <v>129.47999999999999</v>
      </c>
      <c r="D147" s="148"/>
      <c r="E147" s="15"/>
      <c r="F147" s="183">
        <f t="shared" si="19"/>
        <v>129.47999999999999</v>
      </c>
      <c r="G147" s="17">
        <v>741</v>
      </c>
      <c r="H147" s="187">
        <f t="shared" si="20"/>
        <v>95944.68</v>
      </c>
      <c r="J147" s="188"/>
    </row>
    <row r="148" spans="1:10" ht="15.75" customHeight="1">
      <c r="A148" s="146" t="s">
        <v>196</v>
      </c>
      <c r="B148" s="145" t="s">
        <v>197</v>
      </c>
      <c r="C148" s="36">
        <v>42.350000000000023</v>
      </c>
      <c r="D148" s="148"/>
      <c r="E148" s="15"/>
      <c r="F148" s="183">
        <f t="shared" si="19"/>
        <v>42.350000000000023</v>
      </c>
      <c r="G148" s="17">
        <v>240</v>
      </c>
      <c r="H148" s="187">
        <f t="shared" si="20"/>
        <v>10164.000000000005</v>
      </c>
      <c r="J148" s="188"/>
    </row>
    <row r="149" spans="1:10" ht="15.75" customHeight="1">
      <c r="A149" s="146" t="s">
        <v>1585</v>
      </c>
      <c r="B149" s="145" t="s">
        <v>197</v>
      </c>
      <c r="C149" s="36">
        <v>545.4</v>
      </c>
      <c r="D149" s="148"/>
      <c r="E149" s="15"/>
      <c r="F149" s="183">
        <f t="shared" si="19"/>
        <v>545.4</v>
      </c>
      <c r="G149" s="17">
        <v>680</v>
      </c>
      <c r="H149" s="187">
        <f t="shared" si="20"/>
        <v>370872</v>
      </c>
      <c r="J149" s="188"/>
    </row>
    <row r="150" spans="1:10" ht="15.75" customHeight="1">
      <c r="A150" s="146" t="s">
        <v>1586</v>
      </c>
      <c r="B150" s="145" t="s">
        <v>197</v>
      </c>
      <c r="C150" s="36">
        <v>536.70000000000005</v>
      </c>
      <c r="D150" s="148"/>
      <c r="E150" s="15"/>
      <c r="F150" s="183">
        <f t="shared" si="19"/>
        <v>536.70000000000005</v>
      </c>
      <c r="G150" s="17">
        <v>680</v>
      </c>
      <c r="H150" s="187">
        <f t="shared" si="20"/>
        <v>364956.00000000006</v>
      </c>
      <c r="J150" s="188"/>
    </row>
    <row r="151" spans="1:10" ht="15.75" customHeight="1">
      <c r="A151" s="146" t="s">
        <v>198</v>
      </c>
      <c r="B151" s="145" t="s">
        <v>197</v>
      </c>
      <c r="C151" s="36">
        <v>121.55000000000001</v>
      </c>
      <c r="D151" s="148"/>
      <c r="E151" s="15"/>
      <c r="F151" s="183">
        <f t="shared" si="19"/>
        <v>121.55000000000001</v>
      </c>
      <c r="G151" s="17">
        <v>280</v>
      </c>
      <c r="H151" s="187">
        <f t="shared" si="20"/>
        <v>34034</v>
      </c>
      <c r="J151" s="188"/>
    </row>
    <row r="152" spans="1:10" ht="15.75" customHeight="1">
      <c r="A152" s="146" t="s">
        <v>199</v>
      </c>
      <c r="B152" s="15" t="s">
        <v>200</v>
      </c>
      <c r="C152" s="36">
        <v>19320</v>
      </c>
      <c r="D152" s="148"/>
      <c r="E152" s="15">
        <v>5040</v>
      </c>
      <c r="F152" s="183">
        <f t="shared" si="19"/>
        <v>14280</v>
      </c>
      <c r="G152" s="17">
        <v>5.3</v>
      </c>
      <c r="H152" s="187">
        <f t="shared" si="20"/>
        <v>75684</v>
      </c>
      <c r="J152" s="188"/>
    </row>
    <row r="153" spans="1:10" ht="15.75" customHeight="1">
      <c r="A153" s="200" t="s">
        <v>201</v>
      </c>
      <c r="B153" s="145" t="s">
        <v>202</v>
      </c>
      <c r="C153" s="36">
        <v>0</v>
      </c>
      <c r="D153" s="148"/>
      <c r="E153" s="15"/>
      <c r="F153" s="183">
        <f t="shared" si="19"/>
        <v>0</v>
      </c>
      <c r="G153" s="17">
        <v>5</v>
      </c>
      <c r="H153" s="187">
        <f t="shared" si="20"/>
        <v>0</v>
      </c>
      <c r="J153" s="188"/>
    </row>
    <row r="154" spans="1:10" ht="15.75" customHeight="1">
      <c r="A154" s="275" t="s">
        <v>203</v>
      </c>
      <c r="B154" s="276"/>
      <c r="C154" s="169">
        <f t="shared" ref="C154:H154" si="21">SUM(C125:C153)</f>
        <v>66220.890000000014</v>
      </c>
      <c r="D154" s="277">
        <f t="shared" si="21"/>
        <v>0</v>
      </c>
      <c r="E154" s="277">
        <f t="shared" si="21"/>
        <v>7055.7</v>
      </c>
      <c r="F154" s="169">
        <f t="shared" si="21"/>
        <v>59165.19</v>
      </c>
      <c r="G154" s="337">
        <f t="shared" si="21"/>
        <v>10958.577999999998</v>
      </c>
      <c r="H154" s="278">
        <f t="shared" si="21"/>
        <v>3278721.9</v>
      </c>
      <c r="J154" s="188"/>
    </row>
    <row r="155" spans="1:10" ht="15.75" customHeight="1">
      <c r="J155" s="188"/>
    </row>
    <row r="156" spans="1:10" ht="15.75" customHeight="1">
      <c r="A156" s="279"/>
      <c r="B156" s="280"/>
      <c r="C156" s="279"/>
      <c r="D156" s="279"/>
      <c r="E156" s="279"/>
      <c r="F156" s="279"/>
      <c r="G156" s="279"/>
      <c r="H156" s="279"/>
      <c r="J156" s="281" t="s">
        <v>390</v>
      </c>
    </row>
    <row r="157" spans="1:10" ht="15.75" customHeight="1">
      <c r="A157" s="282" t="s">
        <v>209</v>
      </c>
      <c r="B157" s="283" t="s">
        <v>211</v>
      </c>
      <c r="C157" s="283" t="s">
        <v>391</v>
      </c>
      <c r="D157" s="284" t="s">
        <v>392</v>
      </c>
      <c r="E157" s="285" t="s">
        <v>393</v>
      </c>
      <c r="F157" s="286" t="s">
        <v>212</v>
      </c>
      <c r="G157" s="287" t="s">
        <v>214</v>
      </c>
      <c r="H157" s="283" t="s">
        <v>55</v>
      </c>
      <c r="J157" s="188">
        <f>SUM(H158:H172)</f>
        <v>25087.599999999999</v>
      </c>
    </row>
    <row r="158" spans="1:10" ht="15.75" customHeight="1">
      <c r="A158" s="288" t="s">
        <v>215</v>
      </c>
      <c r="B158" s="15" t="s">
        <v>216</v>
      </c>
      <c r="C158" s="36">
        <v>0</v>
      </c>
      <c r="D158" s="317"/>
      <c r="E158" s="318">
        <f t="shared" ref="E158:E172" si="22">C158+D158</f>
        <v>0</v>
      </c>
      <c r="F158" s="15"/>
      <c r="G158" s="15">
        <v>77</v>
      </c>
      <c r="H158" s="15">
        <f t="shared" ref="H158:H170" si="23">E158*G158</f>
        <v>0</v>
      </c>
      <c r="J158" s="24"/>
    </row>
    <row r="159" spans="1:10" ht="15.75" customHeight="1">
      <c r="A159" s="288" t="s">
        <v>218</v>
      </c>
      <c r="B159" s="15" t="s">
        <v>216</v>
      </c>
      <c r="C159" s="36">
        <v>0</v>
      </c>
      <c r="D159" s="317"/>
      <c r="E159" s="318">
        <f t="shared" si="22"/>
        <v>0</v>
      </c>
      <c r="F159" s="15"/>
      <c r="G159" s="15">
        <v>128</v>
      </c>
      <c r="H159" s="15">
        <f t="shared" si="23"/>
        <v>0</v>
      </c>
      <c r="J159" s="188"/>
    </row>
    <row r="160" spans="1:10" ht="15.75" customHeight="1">
      <c r="A160" s="288" t="s">
        <v>219</v>
      </c>
      <c r="B160" s="15" t="s">
        <v>220</v>
      </c>
      <c r="C160" s="36">
        <v>6.3</v>
      </c>
      <c r="D160" s="317"/>
      <c r="E160" s="318">
        <f t="shared" si="22"/>
        <v>6.3</v>
      </c>
      <c r="F160" s="291"/>
      <c r="G160" s="15">
        <v>77</v>
      </c>
      <c r="H160" s="15">
        <f t="shared" si="23"/>
        <v>485.09999999999997</v>
      </c>
      <c r="J160" s="188"/>
    </row>
    <row r="161" spans="1:25" ht="15.75" customHeight="1">
      <c r="A161" s="288" t="s">
        <v>221</v>
      </c>
      <c r="B161" s="15" t="s">
        <v>220</v>
      </c>
      <c r="C161" s="36">
        <v>7.4</v>
      </c>
      <c r="D161" s="317">
        <v>1.9</v>
      </c>
      <c r="E161" s="318">
        <f t="shared" si="22"/>
        <v>9.3000000000000007</v>
      </c>
      <c r="F161" s="15"/>
      <c r="G161" s="15">
        <v>102</v>
      </c>
      <c r="H161" s="15">
        <f t="shared" si="23"/>
        <v>948.6</v>
      </c>
      <c r="J161" s="24"/>
    </row>
    <row r="162" spans="1:25" ht="15.75" customHeight="1">
      <c r="A162" s="288" t="s">
        <v>222</v>
      </c>
      <c r="B162" s="15" t="s">
        <v>220</v>
      </c>
      <c r="C162" s="36">
        <v>7.8</v>
      </c>
      <c r="D162" s="317">
        <v>2.1</v>
      </c>
      <c r="E162" s="318">
        <f t="shared" si="22"/>
        <v>9.9</v>
      </c>
      <c r="F162" s="15"/>
      <c r="G162" s="15">
        <v>77</v>
      </c>
      <c r="H162" s="15">
        <f t="shared" si="23"/>
        <v>762.30000000000007</v>
      </c>
      <c r="J162" s="188"/>
    </row>
    <row r="163" spans="1:25" ht="15.75" customHeight="1">
      <c r="A163" s="288" t="s">
        <v>223</v>
      </c>
      <c r="B163" s="15" t="s">
        <v>224</v>
      </c>
      <c r="C163" s="36">
        <v>3.5</v>
      </c>
      <c r="D163" s="317">
        <v>1.8</v>
      </c>
      <c r="E163" s="318">
        <f t="shared" si="22"/>
        <v>5.3</v>
      </c>
      <c r="F163" s="15"/>
      <c r="G163" s="15">
        <v>196</v>
      </c>
      <c r="H163" s="15">
        <f t="shared" si="23"/>
        <v>1038.8</v>
      </c>
      <c r="J163" s="134"/>
    </row>
    <row r="164" spans="1:25" ht="15.75" customHeight="1">
      <c r="A164" s="288" t="s">
        <v>225</v>
      </c>
      <c r="B164" s="15" t="s">
        <v>224</v>
      </c>
      <c r="C164" s="36">
        <v>9.1</v>
      </c>
      <c r="D164" s="317">
        <v>3.3</v>
      </c>
      <c r="E164" s="318">
        <f t="shared" si="22"/>
        <v>12.399999999999999</v>
      </c>
      <c r="F164" s="291"/>
      <c r="G164" s="15">
        <v>140</v>
      </c>
      <c r="H164" s="15">
        <f t="shared" si="23"/>
        <v>1735.9999999999998</v>
      </c>
      <c r="I164" s="265"/>
      <c r="J164" s="265"/>
      <c r="K164" s="265"/>
      <c r="L164" s="265"/>
      <c r="M164" s="265"/>
      <c r="N164" s="265"/>
      <c r="O164" s="265"/>
    </row>
    <row r="165" spans="1:25" ht="15.75" customHeight="1">
      <c r="A165" s="288" t="s">
        <v>226</v>
      </c>
      <c r="B165" s="15" t="s">
        <v>227</v>
      </c>
      <c r="C165" s="36">
        <v>6.6</v>
      </c>
      <c r="D165" s="317">
        <v>5.9</v>
      </c>
      <c r="E165" s="318">
        <f t="shared" si="22"/>
        <v>12.5</v>
      </c>
      <c r="F165" s="291"/>
      <c r="G165" s="15">
        <v>128</v>
      </c>
      <c r="H165" s="15">
        <f t="shared" si="23"/>
        <v>1600</v>
      </c>
      <c r="I165" s="265"/>
      <c r="J165" s="265"/>
      <c r="K165" s="265"/>
      <c r="L165" s="265"/>
      <c r="M165" s="265"/>
      <c r="N165" s="265"/>
      <c r="O165" s="265"/>
    </row>
    <row r="166" spans="1:25" ht="15.75" customHeight="1">
      <c r="A166" s="288" t="s">
        <v>228</v>
      </c>
      <c r="B166" s="15" t="s">
        <v>229</v>
      </c>
      <c r="C166" s="36">
        <v>10.9</v>
      </c>
      <c r="D166" s="317"/>
      <c r="E166" s="318">
        <f t="shared" si="22"/>
        <v>10.9</v>
      </c>
      <c r="F166" s="291"/>
      <c r="G166" s="15">
        <v>196</v>
      </c>
      <c r="H166" s="15">
        <f t="shared" si="23"/>
        <v>2136.4</v>
      </c>
      <c r="I166" s="545"/>
      <c r="J166" s="522"/>
      <c r="K166" s="265"/>
      <c r="L166" s="265"/>
      <c r="M166" s="265"/>
      <c r="N166" s="265"/>
      <c r="O166" s="265"/>
    </row>
    <row r="167" spans="1:25" ht="15.75" customHeight="1">
      <c r="A167" s="288" t="s">
        <v>230</v>
      </c>
      <c r="B167" s="15" t="s">
        <v>229</v>
      </c>
      <c r="C167" s="36">
        <v>10.7</v>
      </c>
      <c r="D167" s="317">
        <v>8.9</v>
      </c>
      <c r="E167" s="318">
        <f t="shared" si="22"/>
        <v>19.600000000000001</v>
      </c>
      <c r="F167" s="291"/>
      <c r="G167" s="15">
        <v>128</v>
      </c>
      <c r="H167" s="15">
        <f t="shared" si="23"/>
        <v>2508.8000000000002</v>
      </c>
      <c r="I167" s="293"/>
      <c r="J167" s="265"/>
      <c r="K167" s="265"/>
      <c r="L167" s="265"/>
      <c r="M167" s="265"/>
      <c r="N167" s="265"/>
      <c r="O167" s="265"/>
    </row>
    <row r="168" spans="1:25" ht="15.75" customHeight="1">
      <c r="A168" s="288" t="s">
        <v>231</v>
      </c>
      <c r="B168" s="15" t="s">
        <v>224</v>
      </c>
      <c r="C168" s="36">
        <v>19.5</v>
      </c>
      <c r="D168" s="317">
        <v>10.1</v>
      </c>
      <c r="E168" s="318">
        <f t="shared" si="22"/>
        <v>29.6</v>
      </c>
      <c r="F168" s="291"/>
      <c r="G168" s="15">
        <v>140</v>
      </c>
      <c r="H168" s="15">
        <f t="shared" si="23"/>
        <v>4144</v>
      </c>
      <c r="I168" s="293"/>
      <c r="J168" s="265"/>
      <c r="K168" s="265"/>
      <c r="L168" s="265"/>
      <c r="M168" s="265"/>
      <c r="N168" s="265"/>
      <c r="O168" s="265"/>
    </row>
    <row r="169" spans="1:25" ht="15.75" customHeight="1">
      <c r="A169" s="294" t="s">
        <v>232</v>
      </c>
      <c r="B169" s="145" t="s">
        <v>233</v>
      </c>
      <c r="C169" s="36">
        <v>37.5</v>
      </c>
      <c r="D169" s="317">
        <v>2.6</v>
      </c>
      <c r="E169" s="318">
        <f t="shared" si="22"/>
        <v>40.1</v>
      </c>
      <c r="F169" s="295"/>
      <c r="G169" s="15">
        <v>140</v>
      </c>
      <c r="H169" s="15">
        <f t="shared" si="23"/>
        <v>5614</v>
      </c>
      <c r="I169" s="1"/>
      <c r="J169" s="265"/>
      <c r="K169" s="265"/>
      <c r="L169" s="265"/>
      <c r="M169" s="265"/>
      <c r="N169" s="265"/>
      <c r="O169" s="265"/>
    </row>
    <row r="170" spans="1:25" ht="15.75" customHeight="1">
      <c r="A170" s="294" t="s">
        <v>173</v>
      </c>
      <c r="B170" s="296" t="s">
        <v>234</v>
      </c>
      <c r="C170" s="36">
        <v>0</v>
      </c>
      <c r="D170" s="317">
        <v>6.92</v>
      </c>
      <c r="E170" s="318">
        <f t="shared" si="22"/>
        <v>6.92</v>
      </c>
      <c r="F170" s="297"/>
      <c r="G170" s="15">
        <v>280</v>
      </c>
      <c r="H170" s="15">
        <f t="shared" si="23"/>
        <v>1937.6</v>
      </c>
      <c r="I170" s="1"/>
      <c r="J170" s="265"/>
      <c r="K170" s="265"/>
      <c r="L170" s="265"/>
      <c r="M170" s="265"/>
      <c r="N170" s="265"/>
      <c r="O170" s="265"/>
    </row>
    <row r="171" spans="1:25" ht="15.75" customHeight="1">
      <c r="A171" s="294" t="s">
        <v>450</v>
      </c>
      <c r="B171" s="296" t="s">
        <v>234</v>
      </c>
      <c r="C171" s="36">
        <v>0</v>
      </c>
      <c r="D171" s="317"/>
      <c r="E171" s="318">
        <f t="shared" si="22"/>
        <v>0</v>
      </c>
      <c r="F171" s="297"/>
      <c r="G171" s="15">
        <v>290</v>
      </c>
      <c r="H171" s="15">
        <f t="shared" ref="H171:H172" si="24">G171*E171</f>
        <v>0</v>
      </c>
      <c r="I171" s="1"/>
      <c r="J171" s="265"/>
      <c r="K171" s="265"/>
      <c r="L171" s="265"/>
      <c r="M171" s="265"/>
      <c r="N171" s="265"/>
      <c r="O171" s="265"/>
    </row>
    <row r="172" spans="1:25" ht="15.75" customHeight="1">
      <c r="A172" s="294" t="s">
        <v>1983</v>
      </c>
      <c r="B172" s="296" t="s">
        <v>234</v>
      </c>
      <c r="C172" s="36"/>
      <c r="D172" s="317">
        <v>3.2</v>
      </c>
      <c r="E172" s="318">
        <f t="shared" si="22"/>
        <v>3.2</v>
      </c>
      <c r="F172" s="297"/>
      <c r="G172" s="15">
        <v>680</v>
      </c>
      <c r="H172" s="15">
        <f t="shared" si="24"/>
        <v>2176</v>
      </c>
      <c r="I172" s="1"/>
      <c r="J172" s="265"/>
      <c r="K172" s="265"/>
      <c r="L172" s="265"/>
      <c r="M172" s="265"/>
      <c r="N172" s="265"/>
      <c r="O172" s="265"/>
    </row>
    <row r="173" spans="1:25" ht="15.75" customHeight="1">
      <c r="I173" s="265"/>
      <c r="J173" s="265"/>
      <c r="K173" s="265"/>
      <c r="L173" s="265"/>
      <c r="M173" s="265"/>
      <c r="N173" s="265"/>
      <c r="O173" s="265"/>
    </row>
    <row r="174" spans="1:25" ht="3.75" customHeight="1">
      <c r="I174" s="265"/>
      <c r="J174" s="265"/>
      <c r="K174" s="265"/>
      <c r="L174" s="265"/>
      <c r="M174" s="265"/>
      <c r="N174" s="265"/>
      <c r="O174" s="265"/>
    </row>
    <row r="175" spans="1:25" ht="15.75" customHeight="1">
      <c r="A175" s="537" t="s">
        <v>676</v>
      </c>
      <c r="B175" s="538" t="s">
        <v>677</v>
      </c>
      <c r="C175" s="539" t="s">
        <v>43</v>
      </c>
      <c r="D175" s="540" t="s">
        <v>678</v>
      </c>
      <c r="E175" s="537" t="s">
        <v>679</v>
      </c>
      <c r="F175" s="319"/>
      <c r="G175" s="319"/>
      <c r="H175" s="319"/>
      <c r="I175" s="319"/>
      <c r="J175" s="319"/>
      <c r="K175" s="319"/>
      <c r="L175" s="319"/>
      <c r="M175" s="319"/>
      <c r="N175" s="319"/>
      <c r="O175" s="319"/>
      <c r="P175" s="319"/>
      <c r="Q175" s="319"/>
      <c r="R175" s="319"/>
      <c r="S175" s="319"/>
      <c r="T175" s="319"/>
      <c r="U175" s="319"/>
      <c r="V175" s="319"/>
      <c r="W175" s="319"/>
      <c r="X175" s="319"/>
      <c r="Y175" s="319"/>
    </row>
    <row r="176" spans="1:25" ht="27" customHeight="1">
      <c r="A176" s="531"/>
      <c r="B176" s="531"/>
      <c r="C176" s="531"/>
      <c r="D176" s="531"/>
      <c r="E176" s="531"/>
      <c r="F176" s="320"/>
      <c r="G176" s="319"/>
      <c r="H176" s="319"/>
      <c r="I176" s="319"/>
      <c r="J176" s="319"/>
      <c r="K176" s="319"/>
      <c r="L176" s="319"/>
      <c r="M176" s="319"/>
      <c r="N176" s="319"/>
      <c r="O176" s="319"/>
      <c r="P176" s="319"/>
      <c r="Q176" s="319"/>
      <c r="R176" s="319"/>
      <c r="S176" s="319"/>
      <c r="T176" s="319"/>
      <c r="U176" s="319"/>
      <c r="V176" s="319"/>
      <c r="W176" s="319"/>
      <c r="X176" s="319"/>
      <c r="Y176" s="319"/>
    </row>
    <row r="177" spans="1:25" ht="15.75" customHeight="1">
      <c r="A177" s="321">
        <v>68959</v>
      </c>
      <c r="B177" s="321">
        <v>69543</v>
      </c>
      <c r="C177" s="322">
        <f>B177-A177</f>
        <v>584</v>
      </c>
      <c r="D177" s="322">
        <v>10.79</v>
      </c>
      <c r="E177" s="323">
        <f>D177*C177</f>
        <v>6301.36</v>
      </c>
      <c r="F177" s="319"/>
      <c r="G177" s="319"/>
      <c r="H177" s="319"/>
      <c r="I177" s="319"/>
      <c r="J177" s="319"/>
      <c r="K177" s="319"/>
      <c r="L177" s="319"/>
      <c r="M177" s="319"/>
      <c r="N177" s="319"/>
      <c r="O177" s="319"/>
      <c r="P177" s="319"/>
      <c r="Q177" s="319"/>
      <c r="R177" s="319"/>
      <c r="S177" s="319"/>
      <c r="T177" s="319"/>
      <c r="U177" s="319"/>
      <c r="V177" s="319"/>
      <c r="W177" s="319"/>
      <c r="X177" s="319"/>
      <c r="Y177" s="319"/>
    </row>
    <row r="178" spans="1:25" ht="15.75" customHeight="1">
      <c r="A178" s="541"/>
      <c r="B178" s="542"/>
      <c r="C178" s="542"/>
      <c r="D178" s="543"/>
      <c r="E178" s="319"/>
      <c r="F178" s="319"/>
      <c r="G178" s="319"/>
      <c r="H178" s="319"/>
      <c r="I178" s="319"/>
      <c r="J178" s="319"/>
      <c r="K178" s="319"/>
      <c r="L178" s="319"/>
      <c r="M178" s="319"/>
      <c r="N178" s="319"/>
      <c r="O178" s="319"/>
      <c r="P178" s="319"/>
      <c r="Q178" s="319"/>
      <c r="R178" s="319"/>
      <c r="S178" s="319"/>
      <c r="T178" s="319"/>
      <c r="U178" s="319"/>
      <c r="V178" s="319"/>
      <c r="W178" s="319"/>
      <c r="X178" s="319"/>
      <c r="Y178" s="319"/>
    </row>
    <row r="179" spans="1:25" ht="15.75" customHeight="1">
      <c r="A179" s="537" t="s">
        <v>680</v>
      </c>
      <c r="B179" s="537" t="s">
        <v>681</v>
      </c>
      <c r="C179" s="540" t="s">
        <v>43</v>
      </c>
      <c r="D179" s="540" t="s">
        <v>682</v>
      </c>
      <c r="E179" s="537" t="s">
        <v>679</v>
      </c>
      <c r="F179" s="319"/>
      <c r="G179" s="319"/>
      <c r="H179" s="319"/>
      <c r="I179" s="319"/>
      <c r="J179" s="319"/>
      <c r="K179" s="319"/>
      <c r="L179" s="319"/>
      <c r="M179" s="319"/>
      <c r="N179" s="319"/>
      <c r="O179" s="319"/>
      <c r="P179" s="319"/>
      <c r="Q179" s="319"/>
      <c r="R179" s="319"/>
      <c r="S179" s="319"/>
      <c r="T179" s="319"/>
      <c r="U179" s="319"/>
      <c r="V179" s="319"/>
      <c r="W179" s="319"/>
      <c r="X179" s="319"/>
      <c r="Y179" s="319"/>
    </row>
    <row r="180" spans="1:25" ht="28.5" customHeight="1">
      <c r="A180" s="531"/>
      <c r="B180" s="531"/>
      <c r="C180" s="531"/>
      <c r="D180" s="531"/>
      <c r="E180" s="531"/>
      <c r="F180" s="319"/>
      <c r="G180" s="319"/>
      <c r="H180" s="319"/>
      <c r="I180" s="319"/>
      <c r="J180" s="319"/>
      <c r="K180" s="319"/>
      <c r="L180" s="319"/>
      <c r="M180" s="319"/>
      <c r="N180" s="319"/>
      <c r="O180" s="319"/>
      <c r="P180" s="319"/>
      <c r="Q180" s="319"/>
      <c r="R180" s="319"/>
      <c r="S180" s="319"/>
      <c r="T180" s="319"/>
      <c r="U180" s="319"/>
      <c r="V180" s="319"/>
      <c r="W180" s="319"/>
      <c r="X180" s="319"/>
      <c r="Y180" s="319"/>
    </row>
    <row r="181" spans="1:25" ht="23.25" customHeight="1">
      <c r="A181" s="35">
        <v>1920.6255000000001</v>
      </c>
      <c r="B181" s="35">
        <v>2051.739</v>
      </c>
      <c r="C181" s="324">
        <f>B181-A181</f>
        <v>131.11349999999993</v>
      </c>
      <c r="D181" s="325">
        <v>7.5</v>
      </c>
      <c r="E181" s="326">
        <f>D181*C181</f>
        <v>983.35124999999948</v>
      </c>
      <c r="F181" s="319"/>
      <c r="G181" s="319"/>
      <c r="H181" s="319"/>
      <c r="I181" s="319"/>
      <c r="J181" s="319"/>
      <c r="K181" s="319"/>
      <c r="L181" s="319"/>
      <c r="M181" s="319"/>
      <c r="N181" s="319"/>
      <c r="O181" s="319"/>
      <c r="P181" s="319"/>
      <c r="Q181" s="319"/>
      <c r="R181" s="319"/>
      <c r="S181" s="319"/>
      <c r="T181" s="319"/>
      <c r="U181" s="319"/>
      <c r="V181" s="319"/>
      <c r="W181" s="319"/>
      <c r="X181" s="319"/>
      <c r="Y181" s="319"/>
    </row>
    <row r="182" spans="1:25" ht="15.75" customHeight="1">
      <c r="I182" s="265"/>
      <c r="J182" s="265"/>
      <c r="K182" s="265"/>
      <c r="L182" s="265"/>
      <c r="M182" s="265"/>
      <c r="N182" s="265"/>
      <c r="O182" s="265"/>
    </row>
    <row r="183" spans="1:25" ht="15.75" customHeight="1">
      <c r="I183" s="265"/>
      <c r="J183" s="265"/>
      <c r="K183" s="265"/>
      <c r="L183" s="265"/>
      <c r="M183" s="265"/>
      <c r="N183" s="265"/>
      <c r="O183" s="265"/>
    </row>
    <row r="184" spans="1:25" ht="15.75" customHeight="1">
      <c r="A184" s="181"/>
      <c r="B184" s="181"/>
      <c r="C184" s="298"/>
      <c r="D184" s="181"/>
      <c r="E184" s="299"/>
      <c r="F184" s="298"/>
      <c r="G184" s="300"/>
      <c r="H184" s="181"/>
      <c r="I184" s="265"/>
      <c r="J184" s="265"/>
      <c r="K184" s="265"/>
      <c r="L184" s="265"/>
      <c r="M184" s="265"/>
      <c r="N184" s="265"/>
      <c r="O184" s="265"/>
    </row>
    <row r="185" spans="1:25" ht="15.75" customHeight="1">
      <c r="A185" s="1"/>
      <c r="B185" s="301"/>
      <c r="C185" s="302"/>
      <c r="D185" s="301"/>
      <c r="E185" s="302"/>
      <c r="F185" s="302"/>
      <c r="G185" s="301"/>
      <c r="H185" s="301"/>
      <c r="I185" s="265"/>
      <c r="J185" s="265"/>
      <c r="K185" s="265"/>
      <c r="L185" s="265"/>
      <c r="M185" s="265"/>
      <c r="N185" s="265"/>
      <c r="O185" s="265"/>
    </row>
    <row r="186" spans="1:25" ht="15.75" customHeight="1">
      <c r="A186" s="1"/>
      <c r="B186" s="301"/>
      <c r="C186" s="302"/>
      <c r="D186" s="301"/>
      <c r="E186" s="302"/>
      <c r="F186" s="302"/>
      <c r="G186" s="301"/>
      <c r="H186" s="301"/>
      <c r="I186" s="265"/>
      <c r="J186" s="265"/>
      <c r="K186" s="265"/>
      <c r="L186" s="265"/>
      <c r="M186" s="265"/>
      <c r="N186" s="265"/>
      <c r="O186" s="265"/>
    </row>
    <row r="187" spans="1:25" ht="15.75" customHeight="1">
      <c r="A187" s="1"/>
      <c r="B187" s="301"/>
      <c r="C187" s="302"/>
      <c r="D187" s="301"/>
      <c r="E187" s="302"/>
      <c r="F187" s="302"/>
      <c r="G187" s="301"/>
      <c r="H187" s="301"/>
      <c r="I187" s="1"/>
      <c r="J187" s="1"/>
      <c r="K187" s="1"/>
      <c r="L187" s="1"/>
      <c r="M187" s="1"/>
      <c r="N187" s="1"/>
      <c r="O187" s="265"/>
    </row>
    <row r="188" spans="1:25" ht="15.75" customHeight="1">
      <c r="A188" s="303"/>
      <c r="B188" s="303"/>
      <c r="C188" s="303"/>
      <c r="D188" s="303"/>
      <c r="E188" s="303"/>
      <c r="F188" s="303"/>
      <c r="G188" s="303"/>
      <c r="H188" s="303"/>
      <c r="I188" s="303"/>
      <c r="J188" s="265"/>
      <c r="K188" s="265"/>
      <c r="L188" s="265"/>
      <c r="M188" s="265"/>
      <c r="N188" s="265"/>
      <c r="O188" s="265"/>
    </row>
    <row r="189" spans="1:25" ht="15.75" customHeight="1">
      <c r="A189" s="304"/>
      <c r="B189" s="304"/>
      <c r="C189" s="298"/>
      <c r="D189" s="181"/>
      <c r="E189" s="305"/>
      <c r="F189" s="298"/>
      <c r="G189" s="306"/>
      <c r="H189" s="181"/>
      <c r="I189" s="307"/>
      <c r="J189" s="265"/>
    </row>
    <row r="190" spans="1:25" ht="15.75" customHeight="1">
      <c r="A190" s="1"/>
      <c r="B190" s="301"/>
      <c r="C190" s="304"/>
      <c r="D190" s="301"/>
      <c r="E190" s="301"/>
      <c r="F190" s="304"/>
      <c r="G190" s="302"/>
      <c r="H190" s="308"/>
      <c r="I190" s="309"/>
      <c r="J190" s="265"/>
    </row>
    <row r="191" spans="1:25" ht="15.75" customHeight="1">
      <c r="A191" s="1"/>
      <c r="B191" s="301"/>
      <c r="C191" s="304"/>
      <c r="D191" s="301"/>
      <c r="E191" s="301"/>
      <c r="F191" s="304"/>
      <c r="G191" s="302"/>
      <c r="H191" s="308"/>
      <c r="I191" s="309"/>
      <c r="J191" s="265"/>
    </row>
    <row r="192" spans="1:25" ht="15.75" customHeight="1">
      <c r="A192" s="1"/>
      <c r="B192" s="301"/>
      <c r="C192" s="304"/>
      <c r="D192" s="301"/>
      <c r="E192" s="301"/>
      <c r="F192" s="304"/>
      <c r="G192" s="302"/>
      <c r="H192" s="308"/>
      <c r="I192" s="309"/>
      <c r="J192" s="265"/>
    </row>
    <row r="193" spans="1:10" ht="15.75" customHeight="1">
      <c r="A193" s="1"/>
      <c r="B193" s="301"/>
      <c r="C193" s="304"/>
      <c r="D193" s="301"/>
      <c r="E193" s="301"/>
      <c r="F193" s="304"/>
      <c r="G193" s="302"/>
      <c r="H193" s="308"/>
      <c r="I193" s="309"/>
      <c r="J193" s="265"/>
    </row>
    <row r="194" spans="1:10" ht="15.75" customHeight="1">
      <c r="A194" s="1"/>
      <c r="B194" s="301"/>
      <c r="C194" s="304"/>
      <c r="D194" s="301"/>
      <c r="E194" s="301"/>
      <c r="F194" s="304"/>
      <c r="G194" s="302"/>
      <c r="H194" s="308"/>
      <c r="I194" s="309"/>
      <c r="J194" s="265"/>
    </row>
    <row r="195" spans="1:10" ht="15.75" customHeight="1">
      <c r="A195" s="1"/>
      <c r="B195" s="301"/>
      <c r="C195" s="304"/>
      <c r="D195" s="301"/>
      <c r="E195" s="301"/>
      <c r="F195" s="304"/>
      <c r="G195" s="302"/>
      <c r="H195" s="308"/>
      <c r="I195" s="309"/>
      <c r="J195" s="265"/>
    </row>
    <row r="196" spans="1:10" ht="15.75" customHeight="1">
      <c r="A196" s="1"/>
      <c r="B196" s="301"/>
      <c r="C196" s="304"/>
      <c r="D196" s="301"/>
      <c r="E196" s="301"/>
      <c r="F196" s="304"/>
      <c r="G196" s="302"/>
      <c r="H196" s="308"/>
      <c r="I196" s="309"/>
      <c r="J196" s="265"/>
    </row>
    <row r="197" spans="1:10" ht="15.75" customHeight="1">
      <c r="A197" s="1"/>
      <c r="B197" s="301"/>
      <c r="C197" s="304"/>
      <c r="D197" s="301"/>
      <c r="E197" s="301"/>
      <c r="F197" s="304"/>
      <c r="G197" s="302"/>
      <c r="H197" s="308"/>
      <c r="I197" s="309"/>
      <c r="J197" s="265"/>
    </row>
    <row r="198" spans="1:10" ht="15.75" customHeight="1">
      <c r="A198" s="1"/>
      <c r="B198" s="301"/>
      <c r="C198" s="304"/>
      <c r="D198" s="301"/>
      <c r="E198" s="301"/>
      <c r="F198" s="304"/>
      <c r="G198" s="302"/>
      <c r="H198" s="308"/>
      <c r="I198" s="309"/>
      <c r="J198" s="265"/>
    </row>
    <row r="199" spans="1:10" ht="15.75" customHeight="1">
      <c r="A199" s="1"/>
      <c r="B199" s="301"/>
      <c r="C199" s="304"/>
      <c r="D199" s="301"/>
      <c r="E199" s="301"/>
      <c r="F199" s="304"/>
      <c r="G199" s="302"/>
      <c r="H199" s="308"/>
      <c r="I199" s="309"/>
      <c r="J199" s="265"/>
    </row>
    <row r="200" spans="1:10" ht="15.75" customHeight="1">
      <c r="A200" s="1"/>
      <c r="B200" s="301"/>
      <c r="C200" s="304"/>
      <c r="D200" s="301"/>
      <c r="E200" s="301"/>
      <c r="F200" s="304"/>
      <c r="G200" s="302"/>
      <c r="H200" s="308"/>
      <c r="I200" s="309"/>
      <c r="J200" s="265"/>
    </row>
    <row r="201" spans="1:10" ht="15.75" customHeight="1">
      <c r="A201" s="1"/>
      <c r="B201" s="301"/>
      <c r="C201" s="304"/>
      <c r="D201" s="301"/>
      <c r="E201" s="301"/>
      <c r="F201" s="304"/>
      <c r="G201" s="302"/>
      <c r="H201" s="308"/>
      <c r="I201" s="309"/>
      <c r="J201" s="265"/>
    </row>
    <row r="202" spans="1:10" ht="15.75" customHeight="1">
      <c r="A202" s="1"/>
      <c r="B202" s="301"/>
      <c r="C202" s="304"/>
      <c r="D202" s="301"/>
      <c r="E202" s="301"/>
      <c r="F202" s="304"/>
      <c r="G202" s="302"/>
      <c r="H202" s="308"/>
      <c r="I202" s="309"/>
      <c r="J202" s="265"/>
    </row>
    <row r="203" spans="1:10" ht="15.75" customHeight="1">
      <c r="A203" s="1"/>
      <c r="B203" s="301"/>
      <c r="C203" s="304"/>
      <c r="D203" s="301"/>
      <c r="E203" s="301"/>
      <c r="F203" s="304"/>
      <c r="G203" s="302"/>
      <c r="H203" s="308"/>
      <c r="I203" s="309"/>
      <c r="J203" s="265"/>
    </row>
    <row r="204" spans="1:10" ht="15.75" customHeight="1">
      <c r="A204" s="1"/>
      <c r="B204" s="301"/>
      <c r="C204" s="304"/>
      <c r="D204" s="301"/>
      <c r="E204" s="301"/>
      <c r="F204" s="304"/>
      <c r="G204" s="308"/>
      <c r="H204" s="308"/>
      <c r="I204" s="309"/>
      <c r="J204" s="265"/>
    </row>
    <row r="205" spans="1:10" ht="15.75" customHeight="1">
      <c r="A205" s="1"/>
      <c r="B205" s="301"/>
      <c r="C205" s="304"/>
      <c r="D205" s="301"/>
      <c r="E205" s="301"/>
      <c r="F205" s="304"/>
      <c r="G205" s="302"/>
      <c r="H205" s="308"/>
      <c r="I205" s="309"/>
      <c r="J205" s="265"/>
    </row>
    <row r="206" spans="1:10" ht="15.75" customHeight="1">
      <c r="A206" s="1"/>
      <c r="B206" s="301"/>
      <c r="C206" s="304"/>
      <c r="D206" s="301"/>
      <c r="E206" s="301"/>
      <c r="F206" s="304"/>
      <c r="G206" s="302"/>
      <c r="H206" s="308"/>
      <c r="I206" s="309"/>
      <c r="J206" s="265"/>
    </row>
    <row r="207" spans="1:10" ht="15.75" customHeight="1">
      <c r="A207" s="1"/>
      <c r="B207" s="301"/>
      <c r="C207" s="304"/>
      <c r="D207" s="301"/>
      <c r="E207" s="301"/>
      <c r="F207" s="304"/>
      <c r="G207" s="302"/>
      <c r="H207" s="308"/>
      <c r="I207" s="309"/>
      <c r="J207" s="265"/>
    </row>
    <row r="208" spans="1:10" ht="15.75" customHeight="1">
      <c r="A208" s="1"/>
      <c r="B208" s="301"/>
      <c r="C208" s="304"/>
      <c r="D208" s="301"/>
      <c r="E208" s="301"/>
      <c r="F208" s="304"/>
      <c r="G208" s="302"/>
      <c r="H208" s="308"/>
      <c r="I208" s="309"/>
      <c r="J208" s="265"/>
    </row>
    <row r="209" spans="1:10" ht="15.75" customHeight="1">
      <c r="A209" s="1"/>
      <c r="B209" s="301"/>
      <c r="C209" s="304"/>
      <c r="D209" s="301"/>
      <c r="E209" s="301"/>
      <c r="F209" s="304"/>
      <c r="G209" s="302"/>
      <c r="H209" s="308"/>
      <c r="I209" s="309"/>
      <c r="J209" s="265"/>
    </row>
    <row r="210" spans="1:10" ht="15.75" customHeight="1">
      <c r="A210" s="1"/>
      <c r="B210" s="301"/>
      <c r="C210" s="304"/>
      <c r="D210" s="301"/>
      <c r="E210" s="301"/>
      <c r="F210" s="304"/>
      <c r="G210" s="302"/>
      <c r="H210" s="308"/>
      <c r="I210" s="309"/>
      <c r="J210" s="265"/>
    </row>
    <row r="211" spans="1:10" ht="15.75" customHeight="1">
      <c r="A211" s="1"/>
      <c r="B211" s="301"/>
      <c r="C211" s="304"/>
      <c r="D211" s="301"/>
      <c r="E211" s="301"/>
      <c r="F211" s="304"/>
      <c r="G211" s="302"/>
      <c r="H211" s="308"/>
      <c r="I211" s="309"/>
      <c r="J211" s="265"/>
    </row>
    <row r="212" spans="1:10" ht="15.75" customHeight="1">
      <c r="A212" s="310"/>
      <c r="B212" s="301"/>
      <c r="C212" s="304"/>
      <c r="D212" s="301"/>
      <c r="E212" s="301"/>
      <c r="F212" s="304"/>
      <c r="G212" s="302"/>
      <c r="H212" s="308"/>
      <c r="I212" s="309"/>
      <c r="J212" s="265"/>
    </row>
    <row r="213" spans="1:10" ht="15.75" customHeight="1">
      <c r="A213" s="310"/>
      <c r="B213" s="301"/>
      <c r="C213" s="304"/>
      <c r="D213" s="301"/>
      <c r="E213" s="301"/>
      <c r="F213" s="304"/>
      <c r="G213" s="302"/>
      <c r="H213" s="308"/>
      <c r="I213" s="309"/>
      <c r="J213" s="265"/>
    </row>
    <row r="214" spans="1:10" ht="15.75" customHeight="1">
      <c r="A214" s="310"/>
      <c r="B214" s="301"/>
      <c r="C214" s="304"/>
      <c r="D214" s="301"/>
      <c r="E214" s="301"/>
      <c r="F214" s="304"/>
      <c r="G214" s="302"/>
      <c r="H214" s="308"/>
      <c r="I214" s="309"/>
      <c r="J214" s="265"/>
    </row>
    <row r="215" spans="1:10" ht="15.75" customHeight="1">
      <c r="A215" s="1"/>
      <c r="B215" s="301"/>
      <c r="C215" s="301"/>
      <c r="D215" s="301"/>
      <c r="E215" s="301"/>
      <c r="F215" s="301"/>
      <c r="G215" s="302"/>
      <c r="H215" s="308"/>
      <c r="I215" s="308"/>
      <c r="J215" s="265"/>
    </row>
    <row r="216" spans="1:10" ht="15.75" customHeight="1">
      <c r="A216" s="1"/>
      <c r="B216" s="301"/>
      <c r="C216" s="1"/>
      <c r="D216" s="1"/>
      <c r="E216" s="1"/>
      <c r="F216" s="1"/>
      <c r="G216" s="1"/>
      <c r="H216" s="1"/>
      <c r="I216" s="1"/>
      <c r="J216" s="265"/>
    </row>
    <row r="217" spans="1:10" ht="15.75" customHeight="1">
      <c r="A217" s="181"/>
      <c r="B217" s="181"/>
      <c r="C217" s="298"/>
      <c r="D217" s="181"/>
      <c r="E217" s="299"/>
      <c r="F217" s="298"/>
      <c r="G217" s="181"/>
      <c r="H217" s="311"/>
      <c r="I217" s="311"/>
      <c r="J217" s="265"/>
    </row>
    <row r="218" spans="1:10" ht="15.75" customHeight="1">
      <c r="A218" s="312"/>
      <c r="B218" s="301"/>
      <c r="C218" s="304"/>
      <c r="D218" s="301"/>
      <c r="E218" s="1"/>
      <c r="F218" s="304"/>
      <c r="G218" s="1"/>
      <c r="H218" s="313"/>
      <c r="I218" s="533"/>
      <c r="J218" s="265"/>
    </row>
    <row r="219" spans="1:10" ht="15.75" customHeight="1">
      <c r="A219" s="1"/>
      <c r="B219" s="301"/>
      <c r="C219" s="304"/>
      <c r="D219" s="301"/>
      <c r="E219" s="301"/>
      <c r="F219" s="304"/>
      <c r="G219" s="302"/>
      <c r="H219" s="308"/>
      <c r="I219" s="522"/>
      <c r="J219" s="265"/>
    </row>
    <row r="220" spans="1:10" ht="15.75" customHeight="1">
      <c r="A220" s="310"/>
      <c r="B220" s="301"/>
      <c r="C220" s="304"/>
      <c r="D220" s="301"/>
      <c r="E220" s="301"/>
      <c r="F220" s="304"/>
      <c r="G220" s="302"/>
      <c r="H220" s="308"/>
      <c r="I220" s="522"/>
      <c r="J220" s="265"/>
    </row>
    <row r="221" spans="1:10" ht="15.75" customHeight="1">
      <c r="A221" s="310"/>
      <c r="B221" s="301"/>
      <c r="C221" s="304"/>
      <c r="D221" s="301"/>
      <c r="E221" s="301"/>
      <c r="F221" s="304"/>
      <c r="G221" s="302"/>
      <c r="H221" s="308"/>
      <c r="I221" s="1"/>
      <c r="J221" s="265"/>
    </row>
    <row r="222" spans="1:10" ht="15.75" customHeight="1">
      <c r="A222" s="1"/>
      <c r="B222" s="301"/>
      <c r="C222" s="304"/>
      <c r="D222" s="301"/>
      <c r="E222" s="1"/>
      <c r="F222" s="304"/>
      <c r="G222" s="1"/>
      <c r="H222" s="313"/>
      <c r="I222" s="1"/>
      <c r="J222" s="265"/>
    </row>
    <row r="223" spans="1:10" ht="15.75" customHeight="1">
      <c r="A223" s="312"/>
      <c r="B223" s="301"/>
      <c r="C223" s="304"/>
      <c r="D223" s="301"/>
      <c r="E223" s="1"/>
      <c r="F223" s="304"/>
      <c r="G223" s="1"/>
      <c r="H223" s="313"/>
      <c r="I223" s="1"/>
      <c r="J223" s="265"/>
    </row>
    <row r="224" spans="1:10" ht="15.75" customHeight="1">
      <c r="A224" s="312"/>
      <c r="B224" s="301"/>
      <c r="C224" s="304"/>
      <c r="D224" s="301"/>
      <c r="E224" s="1"/>
      <c r="F224" s="304"/>
      <c r="G224" s="1"/>
      <c r="H224" s="313"/>
      <c r="I224" s="1"/>
      <c r="J224" s="265"/>
    </row>
    <row r="225" spans="1:10" ht="15.75" customHeight="1">
      <c r="A225" s="1"/>
      <c r="B225" s="301"/>
      <c r="C225" s="304"/>
      <c r="D225" s="301"/>
      <c r="E225" s="1"/>
      <c r="F225" s="304"/>
      <c r="G225" s="301"/>
      <c r="H225" s="313"/>
      <c r="I225" s="1"/>
      <c r="J225" s="265"/>
    </row>
    <row r="226" spans="1:10" ht="15.75" customHeight="1">
      <c r="A226" s="1"/>
      <c r="B226" s="301"/>
      <c r="C226" s="304"/>
      <c r="D226" s="301"/>
      <c r="E226" s="1"/>
      <c r="F226" s="304"/>
      <c r="G226" s="1"/>
      <c r="H226" s="313"/>
      <c r="I226" s="1"/>
      <c r="J226" s="265"/>
    </row>
    <row r="227" spans="1:10" ht="15.75" customHeight="1">
      <c r="A227" s="1"/>
      <c r="B227" s="301"/>
      <c r="C227" s="304"/>
      <c r="D227" s="301"/>
      <c r="E227" s="1"/>
      <c r="F227" s="304"/>
      <c r="G227" s="1"/>
      <c r="H227" s="313"/>
      <c r="I227" s="1"/>
      <c r="J227" s="265"/>
    </row>
    <row r="228" spans="1:10" ht="15.75" customHeight="1">
      <c r="A228" s="1"/>
      <c r="B228" s="301"/>
      <c r="C228" s="304"/>
      <c r="D228" s="301"/>
      <c r="E228" s="1"/>
      <c r="F228" s="304"/>
      <c r="G228" s="1"/>
      <c r="H228" s="313"/>
      <c r="I228" s="1"/>
      <c r="J228" s="265"/>
    </row>
    <row r="229" spans="1:10" ht="15.75" customHeight="1">
      <c r="A229" s="1"/>
      <c r="B229" s="301"/>
      <c r="C229" s="304"/>
      <c r="D229" s="301"/>
      <c r="E229" s="301"/>
      <c r="F229" s="304"/>
      <c r="G229" s="301"/>
      <c r="H229" s="313"/>
      <c r="I229" s="1"/>
      <c r="J229" s="265"/>
    </row>
    <row r="230" spans="1:10" ht="15.75" customHeight="1">
      <c r="A230" s="1"/>
      <c r="B230" s="301"/>
      <c r="C230" s="304"/>
      <c r="D230" s="301"/>
      <c r="E230" s="301"/>
      <c r="F230" s="304"/>
      <c r="G230" s="301"/>
      <c r="H230" s="313"/>
      <c r="I230" s="1"/>
      <c r="J230" s="265"/>
    </row>
    <row r="231" spans="1:10" ht="15.75" customHeight="1">
      <c r="A231" s="1"/>
      <c r="B231" s="301"/>
      <c r="C231" s="304"/>
      <c r="D231" s="301"/>
      <c r="E231" s="1"/>
      <c r="F231" s="304"/>
      <c r="G231" s="301"/>
      <c r="H231" s="313"/>
      <c r="I231" s="1"/>
      <c r="J231" s="265"/>
    </row>
    <row r="232" spans="1:10" ht="15.75" customHeight="1">
      <c r="A232" s="1"/>
      <c r="B232" s="301"/>
      <c r="C232" s="304"/>
      <c r="D232" s="301"/>
      <c r="E232" s="1"/>
      <c r="F232" s="304"/>
      <c r="G232" s="301"/>
      <c r="H232" s="313"/>
      <c r="I232" s="1"/>
      <c r="J232" s="265"/>
    </row>
    <row r="233" spans="1:10" ht="15.75" customHeight="1">
      <c r="A233" s="1"/>
      <c r="B233" s="301"/>
      <c r="C233" s="304"/>
      <c r="D233" s="301"/>
      <c r="E233" s="1"/>
      <c r="F233" s="304"/>
      <c r="G233" s="301"/>
      <c r="H233" s="313"/>
      <c r="I233" s="1"/>
      <c r="J233" s="265"/>
    </row>
    <row r="234" spans="1:10" ht="15.75" customHeight="1">
      <c r="A234" s="1"/>
      <c r="B234" s="301"/>
      <c r="C234" s="304"/>
      <c r="D234" s="301"/>
      <c r="E234" s="1"/>
      <c r="F234" s="304"/>
      <c r="G234" s="301"/>
      <c r="H234" s="313"/>
      <c r="I234" s="1"/>
      <c r="J234" s="265"/>
    </row>
    <row r="235" spans="1:10" ht="15.75" customHeight="1">
      <c r="A235" s="1"/>
      <c r="B235" s="301"/>
      <c r="C235" s="304"/>
      <c r="D235" s="301"/>
      <c r="E235" s="1"/>
      <c r="F235" s="304"/>
      <c r="G235" s="301"/>
      <c r="H235" s="313"/>
      <c r="I235" s="1"/>
      <c r="J235" s="265"/>
    </row>
    <row r="236" spans="1:10" ht="15.75" customHeight="1">
      <c r="A236" s="1"/>
      <c r="B236" s="301"/>
      <c r="C236" s="304"/>
      <c r="D236" s="301"/>
      <c r="E236" s="1"/>
      <c r="F236" s="304"/>
      <c r="G236" s="301"/>
      <c r="H236" s="313"/>
      <c r="I236" s="1"/>
      <c r="J236" s="265"/>
    </row>
    <row r="237" spans="1:10" ht="15.75" customHeight="1">
      <c r="A237" s="1"/>
      <c r="B237" s="301"/>
      <c r="C237" s="304"/>
      <c r="D237" s="301"/>
      <c r="E237" s="1"/>
      <c r="F237" s="304"/>
      <c r="G237" s="301"/>
      <c r="H237" s="313"/>
      <c r="I237" s="1"/>
      <c r="J237" s="265"/>
    </row>
    <row r="238" spans="1:10" ht="15.75" customHeight="1">
      <c r="A238" s="1"/>
      <c r="B238" s="301"/>
      <c r="C238" s="304"/>
      <c r="D238" s="301"/>
      <c r="E238" s="1"/>
      <c r="F238" s="304"/>
      <c r="G238" s="301"/>
      <c r="H238" s="313"/>
      <c r="I238" s="1"/>
      <c r="J238" s="265"/>
    </row>
    <row r="239" spans="1:10" ht="15.75" customHeight="1">
      <c r="A239" s="1"/>
      <c r="B239" s="301"/>
      <c r="C239" s="304"/>
      <c r="D239" s="301"/>
      <c r="E239" s="301"/>
      <c r="F239" s="304"/>
      <c r="G239" s="301"/>
      <c r="H239" s="313"/>
      <c r="I239" s="1"/>
      <c r="J239" s="265"/>
    </row>
    <row r="240" spans="1:10" ht="15.75" customHeight="1">
      <c r="A240" s="1"/>
      <c r="B240" s="301"/>
      <c r="C240" s="304"/>
      <c r="D240" s="301"/>
      <c r="E240" s="1"/>
      <c r="F240" s="304"/>
      <c r="G240" s="301"/>
      <c r="H240" s="313"/>
      <c r="I240" s="1"/>
      <c r="J240" s="265"/>
    </row>
    <row r="241" spans="1:10" ht="15.75" customHeight="1">
      <c r="A241" s="1"/>
      <c r="B241" s="301"/>
      <c r="C241" s="304"/>
      <c r="D241" s="301"/>
      <c r="E241" s="1"/>
      <c r="F241" s="304"/>
      <c r="G241" s="301"/>
      <c r="H241" s="313"/>
      <c r="I241" s="1"/>
      <c r="J241" s="265"/>
    </row>
    <row r="242" spans="1:10" ht="15.75" customHeight="1">
      <c r="A242" s="1"/>
      <c r="B242" s="301"/>
      <c r="C242" s="304"/>
      <c r="D242" s="301"/>
      <c r="E242" s="1"/>
      <c r="F242" s="304"/>
      <c r="G242" s="301"/>
      <c r="H242" s="313"/>
      <c r="I242" s="1"/>
      <c r="J242" s="265"/>
    </row>
    <row r="243" spans="1:10" ht="15.75" customHeight="1">
      <c r="A243" s="1"/>
      <c r="B243" s="301"/>
      <c r="C243" s="304"/>
      <c r="D243" s="301"/>
      <c r="E243" s="1"/>
      <c r="F243" s="304"/>
      <c r="G243" s="301"/>
      <c r="H243" s="313"/>
      <c r="I243" s="1"/>
      <c r="J243" s="265"/>
    </row>
    <row r="244" spans="1:10" ht="15.75" customHeight="1">
      <c r="A244" s="1"/>
      <c r="B244" s="301"/>
      <c r="C244" s="304"/>
      <c r="D244" s="301"/>
      <c r="E244" s="1"/>
      <c r="F244" s="304"/>
      <c r="G244" s="301"/>
      <c r="H244" s="313"/>
      <c r="I244" s="1"/>
      <c r="J244" s="265"/>
    </row>
    <row r="245" spans="1:10" ht="15.75" customHeight="1">
      <c r="A245" s="1"/>
      <c r="B245" s="301"/>
      <c r="C245" s="304"/>
      <c r="D245" s="301"/>
      <c r="E245" s="1"/>
      <c r="F245" s="304"/>
      <c r="G245" s="301"/>
      <c r="H245" s="313"/>
      <c r="I245" s="1"/>
      <c r="J245" s="265"/>
    </row>
    <row r="246" spans="1:10" ht="15.75" customHeight="1">
      <c r="A246" s="1"/>
      <c r="B246" s="301"/>
      <c r="C246" s="304"/>
      <c r="D246" s="301"/>
      <c r="E246" s="1"/>
      <c r="F246" s="304"/>
      <c r="G246" s="301"/>
      <c r="H246" s="313"/>
      <c r="I246" s="1"/>
      <c r="J246" s="265"/>
    </row>
    <row r="247" spans="1:10" ht="15.75" customHeight="1">
      <c r="A247" s="1"/>
      <c r="B247" s="301"/>
      <c r="C247" s="304"/>
      <c r="D247" s="301"/>
      <c r="E247" s="1"/>
      <c r="F247" s="304"/>
      <c r="G247" s="301"/>
      <c r="H247" s="313"/>
      <c r="I247" s="1"/>
      <c r="J247" s="265"/>
    </row>
    <row r="248" spans="1:10" ht="15.75" customHeight="1">
      <c r="A248" s="1"/>
      <c r="B248" s="301"/>
      <c r="C248" s="304"/>
      <c r="D248" s="301"/>
      <c r="E248" s="1"/>
      <c r="F248" s="304"/>
      <c r="G248" s="301"/>
      <c r="H248" s="313"/>
      <c r="I248" s="1"/>
      <c r="J248" s="265"/>
    </row>
    <row r="249" spans="1:10" ht="15.75" customHeight="1">
      <c r="A249" s="1"/>
      <c r="B249" s="301"/>
      <c r="C249" s="304"/>
      <c r="D249" s="301"/>
      <c r="E249" s="1"/>
      <c r="F249" s="304"/>
      <c r="G249" s="301"/>
      <c r="H249" s="313"/>
      <c r="I249" s="1"/>
      <c r="J249" s="265"/>
    </row>
    <row r="250" spans="1:10" ht="15.75" customHeight="1">
      <c r="A250" s="1"/>
      <c r="B250" s="301"/>
      <c r="C250" s="304"/>
      <c r="D250" s="301"/>
      <c r="E250" s="1"/>
      <c r="F250" s="304"/>
      <c r="G250" s="301"/>
      <c r="H250" s="313"/>
      <c r="I250" s="1"/>
      <c r="J250" s="265"/>
    </row>
    <row r="251" spans="1:10" ht="15.75" customHeight="1">
      <c r="A251" s="1"/>
      <c r="B251" s="301"/>
      <c r="C251" s="304"/>
      <c r="D251" s="301"/>
      <c r="E251" s="1"/>
      <c r="F251" s="304"/>
      <c r="G251" s="301"/>
      <c r="H251" s="313"/>
      <c r="I251" s="1"/>
      <c r="J251" s="265"/>
    </row>
    <row r="252" spans="1:10" ht="15.75" customHeight="1">
      <c r="A252" s="1"/>
      <c r="B252" s="301"/>
      <c r="C252" s="304"/>
      <c r="D252" s="301"/>
      <c r="E252" s="1"/>
      <c r="F252" s="304"/>
      <c r="G252" s="301"/>
      <c r="H252" s="313"/>
      <c r="I252" s="1"/>
      <c r="J252" s="265"/>
    </row>
    <row r="253" spans="1:10" ht="15.75" customHeight="1">
      <c r="A253" s="312"/>
      <c r="B253" s="301"/>
      <c r="C253" s="304"/>
      <c r="D253" s="301"/>
      <c r="E253" s="1"/>
      <c r="F253" s="304"/>
      <c r="G253" s="301"/>
      <c r="H253" s="313"/>
      <c r="I253" s="1"/>
      <c r="J253" s="265"/>
    </row>
    <row r="254" spans="1:10" ht="15.75" customHeight="1">
      <c r="A254" s="312"/>
      <c r="B254" s="301"/>
      <c r="C254" s="304"/>
      <c r="D254" s="301"/>
      <c r="E254" s="1"/>
      <c r="F254" s="304"/>
      <c r="G254" s="301"/>
      <c r="H254" s="313"/>
      <c r="I254" s="1"/>
      <c r="J254" s="265"/>
    </row>
    <row r="255" spans="1:10" ht="15.75" customHeight="1">
      <c r="A255" s="1"/>
      <c r="B255" s="301"/>
      <c r="C255" s="304"/>
      <c r="D255" s="301"/>
      <c r="E255" s="1"/>
      <c r="F255" s="304"/>
      <c r="G255" s="301"/>
      <c r="H255" s="313"/>
      <c r="I255" s="1"/>
      <c r="J255" s="265"/>
    </row>
    <row r="256" spans="1:10" ht="15.75" customHeight="1">
      <c r="A256" s="1"/>
      <c r="B256" s="301"/>
      <c r="C256" s="304"/>
      <c r="D256" s="301"/>
      <c r="E256" s="1"/>
      <c r="F256" s="304"/>
      <c r="G256" s="301"/>
      <c r="H256" s="313"/>
      <c r="I256" s="1"/>
      <c r="J256" s="265"/>
    </row>
    <row r="257" spans="1:10" ht="15.75" customHeight="1">
      <c r="A257" s="312"/>
      <c r="B257" s="301"/>
      <c r="C257" s="304"/>
      <c r="D257" s="301"/>
      <c r="E257" s="1"/>
      <c r="F257" s="304"/>
      <c r="G257" s="301"/>
      <c r="H257" s="313"/>
      <c r="I257" s="1"/>
      <c r="J257" s="265"/>
    </row>
    <row r="258" spans="1:10" ht="15.75" customHeight="1">
      <c r="A258" s="1"/>
      <c r="B258" s="301"/>
      <c r="C258" s="304"/>
      <c r="D258" s="301"/>
      <c r="E258" s="1"/>
      <c r="F258" s="304"/>
      <c r="G258" s="301"/>
      <c r="H258" s="313"/>
      <c r="I258" s="1"/>
      <c r="J258" s="265"/>
    </row>
    <row r="259" spans="1:10" ht="15.75" customHeight="1">
      <c r="A259" s="1"/>
      <c r="B259" s="301"/>
      <c r="C259" s="304"/>
      <c r="D259" s="301"/>
      <c r="E259" s="1"/>
      <c r="F259" s="304"/>
      <c r="G259" s="301"/>
      <c r="H259" s="313"/>
      <c r="I259" s="1"/>
      <c r="J259" s="265"/>
    </row>
    <row r="260" spans="1:10" ht="15.75" customHeight="1">
      <c r="A260" s="1"/>
      <c r="B260" s="301"/>
      <c r="C260" s="304"/>
      <c r="D260" s="301"/>
      <c r="E260" s="1"/>
      <c r="F260" s="304"/>
      <c r="G260" s="301"/>
      <c r="H260" s="313"/>
      <c r="I260" s="1"/>
      <c r="J260" s="265"/>
    </row>
    <row r="261" spans="1:10" ht="15.75" customHeight="1">
      <c r="A261" s="1"/>
      <c r="B261" s="301"/>
      <c r="C261" s="304"/>
      <c r="D261" s="301"/>
      <c r="E261" s="1"/>
      <c r="F261" s="314"/>
      <c r="G261" s="1"/>
      <c r="H261" s="313"/>
      <c r="I261" s="1"/>
      <c r="J261" s="265"/>
    </row>
    <row r="262" spans="1:10" ht="15.75" customHeight="1">
      <c r="A262" s="303"/>
      <c r="B262" s="303"/>
      <c r="C262" s="303"/>
      <c r="D262" s="303"/>
      <c r="E262" s="303"/>
      <c r="F262" s="303"/>
      <c r="G262" s="303"/>
      <c r="H262" s="303"/>
      <c r="I262" s="303"/>
      <c r="J262" s="265"/>
    </row>
    <row r="263" spans="1:10" ht="15.75" customHeight="1">
      <c r="A263" s="303"/>
      <c r="B263" s="303"/>
      <c r="C263" s="303"/>
      <c r="D263" s="303"/>
      <c r="E263" s="303"/>
      <c r="F263" s="303"/>
      <c r="G263" s="303"/>
      <c r="H263" s="303"/>
      <c r="I263" s="303"/>
      <c r="J263" s="265"/>
    </row>
    <row r="264" spans="1:10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265"/>
    </row>
    <row r="265" spans="1:10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265"/>
    </row>
    <row r="266" spans="1:10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265"/>
    </row>
    <row r="267" spans="1:10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265"/>
    </row>
    <row r="268" spans="1:10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265"/>
    </row>
    <row r="269" spans="1:1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265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5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5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5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5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5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5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5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5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5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5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5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5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5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5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5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65"/>
    </row>
    <row r="286" spans="1:10" ht="15.75" customHeight="1"/>
    <row r="287" spans="1:10" ht="15.75" customHeight="1"/>
    <row r="288" spans="1:10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18">
    <mergeCell ref="I218:I220"/>
    <mergeCell ref="A2:K2"/>
    <mergeCell ref="A37:G37"/>
    <mergeCell ref="A42:G42"/>
    <mergeCell ref="F74:H74"/>
    <mergeCell ref="A123:H123"/>
    <mergeCell ref="I166:J166"/>
    <mergeCell ref="A175:A176"/>
    <mergeCell ref="B175:B176"/>
    <mergeCell ref="C175:C176"/>
    <mergeCell ref="A178:D178"/>
    <mergeCell ref="A179:A180"/>
    <mergeCell ref="B179:B180"/>
    <mergeCell ref="C179:C180"/>
    <mergeCell ref="D179:D180"/>
    <mergeCell ref="E179:E180"/>
    <mergeCell ref="D175:D176"/>
    <mergeCell ref="E175:E176"/>
  </mergeCells>
  <pageMargins left="0.7" right="0.7" top="0.75" bottom="0.75" header="0" footer="0"/>
  <pageSetup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Y1005"/>
  <sheetViews>
    <sheetView workbookViewId="0"/>
  </sheetViews>
  <sheetFormatPr defaultColWidth="14.42578125" defaultRowHeight="15" customHeight="1"/>
  <cols>
    <col min="1" max="1" width="50.28515625" customWidth="1"/>
    <col min="2" max="2" width="16.8554687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9.85546875" customWidth="1"/>
    <col min="12" max="12" width="13.28515625" customWidth="1"/>
    <col min="13" max="26" width="8.85546875" customWidth="1"/>
  </cols>
  <sheetData>
    <row r="2" spans="1:12" ht="24">
      <c r="A2" s="521" t="s">
        <v>0</v>
      </c>
      <c r="B2" s="522"/>
      <c r="C2" s="522"/>
      <c r="D2" s="522"/>
      <c r="E2" s="522"/>
      <c r="F2" s="522"/>
      <c r="G2" s="522"/>
      <c r="H2" s="522"/>
      <c r="I2" s="522"/>
      <c r="J2" s="522"/>
      <c r="K2" s="522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1984</v>
      </c>
      <c r="B4" s="19" t="s">
        <v>14</v>
      </c>
      <c r="C4" s="11">
        <v>1</v>
      </c>
      <c r="D4" s="12">
        <v>0</v>
      </c>
      <c r="E4" s="13"/>
      <c r="F4" s="14"/>
      <c r="G4" s="12">
        <f t="shared" ref="G4:G34" si="0">D4+E4-F4</f>
        <v>0</v>
      </c>
      <c r="H4" s="14">
        <v>1</v>
      </c>
      <c r="I4" s="15">
        <f t="shared" ref="I4:I34" si="1">C4*G4*H4</f>
        <v>0</v>
      </c>
      <c r="J4" s="16">
        <v>0</v>
      </c>
      <c r="K4" s="17">
        <v>190</v>
      </c>
      <c r="L4" s="17">
        <f t="shared" ref="L4:L34" si="2">J4*K4</f>
        <v>0</v>
      </c>
    </row>
    <row r="5" spans="1:12">
      <c r="A5" s="9" t="s">
        <v>1985</v>
      </c>
      <c r="B5" s="19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1986</v>
      </c>
      <c r="B6" s="19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1987</v>
      </c>
      <c r="B7" s="19" t="s">
        <v>16</v>
      </c>
      <c r="C7" s="11">
        <v>1</v>
      </c>
      <c r="D7" s="12">
        <v>0</v>
      </c>
      <c r="E7" s="13"/>
      <c r="F7" s="14"/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1988</v>
      </c>
      <c r="B8" s="19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1989</v>
      </c>
      <c r="B9" s="19" t="s">
        <v>16</v>
      </c>
      <c r="C9" s="11">
        <v>0.5</v>
      </c>
      <c r="D9" s="12">
        <v>0</v>
      </c>
      <c r="E9" s="13"/>
      <c r="F9" s="14"/>
      <c r="G9" s="12">
        <f t="shared" si="0"/>
        <v>0</v>
      </c>
      <c r="H9" s="14">
        <v>12</v>
      </c>
      <c r="I9" s="15">
        <f t="shared" si="1"/>
        <v>0</v>
      </c>
      <c r="J9" s="16">
        <f t="shared" si="3"/>
        <v>0</v>
      </c>
      <c r="K9" s="17">
        <v>87.5</v>
      </c>
      <c r="L9" s="17">
        <f t="shared" si="2"/>
        <v>0</v>
      </c>
    </row>
    <row r="10" spans="1:12">
      <c r="A10" s="9" t="s">
        <v>1990</v>
      </c>
      <c r="B10" s="19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1991</v>
      </c>
      <c r="B11" s="19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1992</v>
      </c>
      <c r="B12" s="19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1993</v>
      </c>
      <c r="B13" s="19" t="s">
        <v>16</v>
      </c>
      <c r="C13" s="11">
        <v>1</v>
      </c>
      <c r="D13" s="12">
        <v>0</v>
      </c>
      <c r="E13" s="13"/>
      <c r="F13" s="14"/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1994</v>
      </c>
      <c r="B14" s="19" t="s">
        <v>26</v>
      </c>
      <c r="C14" s="11">
        <v>0.2</v>
      </c>
      <c r="D14" s="12">
        <v>480</v>
      </c>
      <c r="E14" s="13"/>
      <c r="F14" s="14">
        <v>240</v>
      </c>
      <c r="G14" s="12">
        <f t="shared" si="0"/>
        <v>240</v>
      </c>
      <c r="H14" s="14">
        <v>18</v>
      </c>
      <c r="I14" s="15">
        <f t="shared" si="1"/>
        <v>864</v>
      </c>
      <c r="J14" s="16">
        <f t="shared" si="4"/>
        <v>4320</v>
      </c>
      <c r="K14" s="17">
        <v>68</v>
      </c>
      <c r="L14" s="17">
        <f t="shared" si="2"/>
        <v>293760</v>
      </c>
    </row>
    <row r="15" spans="1:12">
      <c r="A15" s="9" t="s">
        <v>1995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7">
        <v>0</v>
      </c>
      <c r="L15" s="17">
        <f t="shared" si="2"/>
        <v>0</v>
      </c>
    </row>
    <row r="16" spans="1:12" ht="17.25" customHeight="1">
      <c r="A16" s="21" t="s">
        <v>1996</v>
      </c>
      <c r="B16" s="19" t="s">
        <v>26</v>
      </c>
      <c r="C16" s="11">
        <v>0.2</v>
      </c>
      <c r="D16" s="12">
        <v>0</v>
      </c>
      <c r="E16" s="22">
        <v>80</v>
      </c>
      <c r="F16" s="14"/>
      <c r="G16" s="12">
        <f t="shared" si="0"/>
        <v>80</v>
      </c>
      <c r="H16" s="14">
        <v>18</v>
      </c>
      <c r="I16" s="15">
        <f t="shared" si="1"/>
        <v>288</v>
      </c>
      <c r="J16" s="16">
        <f t="shared" ref="J16:J19" si="5">H16*G16</f>
        <v>1440</v>
      </c>
      <c r="K16" s="17">
        <v>70</v>
      </c>
      <c r="L16" s="17">
        <f t="shared" si="2"/>
        <v>100800</v>
      </c>
    </row>
    <row r="17" spans="1:12">
      <c r="A17" s="21" t="s">
        <v>1997</v>
      </c>
      <c r="B17" s="19" t="s">
        <v>26</v>
      </c>
      <c r="C17" s="11">
        <v>0.2</v>
      </c>
      <c r="D17" s="12">
        <v>320</v>
      </c>
      <c r="E17" s="22">
        <v>80</v>
      </c>
      <c r="F17" s="14">
        <v>240</v>
      </c>
      <c r="G17" s="12">
        <f t="shared" si="0"/>
        <v>160</v>
      </c>
      <c r="H17" s="14">
        <v>18</v>
      </c>
      <c r="I17" s="15">
        <f t="shared" si="1"/>
        <v>576</v>
      </c>
      <c r="J17" s="16">
        <f t="shared" si="5"/>
        <v>2880</v>
      </c>
      <c r="K17" s="17">
        <v>94.1</v>
      </c>
      <c r="L17" s="17">
        <f t="shared" si="2"/>
        <v>271008</v>
      </c>
    </row>
    <row r="18" spans="1:12">
      <c r="A18" s="9" t="s">
        <v>1998</v>
      </c>
      <c r="B18" s="19" t="s">
        <v>26</v>
      </c>
      <c r="C18" s="11">
        <v>0.2</v>
      </c>
      <c r="D18" s="23">
        <v>0</v>
      </c>
      <c r="E18" s="13"/>
      <c r="F18" s="14"/>
      <c r="G18" s="12">
        <f t="shared" si="0"/>
        <v>0</v>
      </c>
      <c r="H18" s="14">
        <v>18</v>
      </c>
      <c r="I18" s="15">
        <f t="shared" si="1"/>
        <v>0</v>
      </c>
      <c r="J18" s="16">
        <f t="shared" si="5"/>
        <v>0</v>
      </c>
      <c r="K18" s="17">
        <v>70</v>
      </c>
      <c r="L18" s="17">
        <f t="shared" si="2"/>
        <v>0</v>
      </c>
    </row>
    <row r="19" spans="1:12">
      <c r="A19" s="9" t="s">
        <v>31</v>
      </c>
      <c r="B19" s="10"/>
      <c r="C19" s="11">
        <v>1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1999</v>
      </c>
      <c r="B20" s="19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4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2000</v>
      </c>
      <c r="B21" s="19" t="s">
        <v>34</v>
      </c>
      <c r="C21" s="11">
        <v>0.11</v>
      </c>
      <c r="D21" s="12">
        <v>49</v>
      </c>
      <c r="E21" s="13"/>
      <c r="F21" s="14"/>
      <c r="G21" s="12">
        <f t="shared" si="0"/>
        <v>49</v>
      </c>
      <c r="H21" s="14">
        <v>10</v>
      </c>
      <c r="I21" s="15">
        <f t="shared" si="1"/>
        <v>53.9</v>
      </c>
      <c r="J21" s="16">
        <f t="shared" si="6"/>
        <v>490</v>
      </c>
      <c r="K21" s="17">
        <v>39</v>
      </c>
      <c r="L21" s="17">
        <f t="shared" si="2"/>
        <v>19110</v>
      </c>
    </row>
    <row r="22" spans="1:12" ht="15.75" customHeight="1">
      <c r="A22" s="9" t="s">
        <v>2001</v>
      </c>
      <c r="B22" s="19" t="s">
        <v>34</v>
      </c>
      <c r="C22" s="11">
        <v>0.11</v>
      </c>
      <c r="D22" s="12">
        <v>45</v>
      </c>
      <c r="E22" s="13"/>
      <c r="F22" s="14"/>
      <c r="G22" s="12">
        <f t="shared" si="0"/>
        <v>45</v>
      </c>
      <c r="H22" s="14">
        <v>10</v>
      </c>
      <c r="I22" s="15">
        <f t="shared" si="1"/>
        <v>49.5</v>
      </c>
      <c r="J22" s="16">
        <f t="shared" si="6"/>
        <v>450</v>
      </c>
      <c r="K22" s="17">
        <v>39</v>
      </c>
      <c r="L22" s="17">
        <f t="shared" si="2"/>
        <v>17550</v>
      </c>
    </row>
    <row r="23" spans="1:12" ht="15.75" customHeight="1">
      <c r="A23" s="9" t="s">
        <v>2002</v>
      </c>
      <c r="B23" s="19" t="s">
        <v>34</v>
      </c>
      <c r="C23" s="11">
        <v>0.11</v>
      </c>
      <c r="D23" s="12">
        <v>38</v>
      </c>
      <c r="E23" s="13"/>
      <c r="F23" s="14"/>
      <c r="G23" s="12">
        <f t="shared" si="0"/>
        <v>38</v>
      </c>
      <c r="H23" s="14">
        <v>10</v>
      </c>
      <c r="I23" s="15">
        <f t="shared" si="1"/>
        <v>41.8</v>
      </c>
      <c r="J23" s="16">
        <f t="shared" si="6"/>
        <v>380</v>
      </c>
      <c r="K23" s="17">
        <v>39</v>
      </c>
      <c r="L23" s="17">
        <f t="shared" si="2"/>
        <v>14820</v>
      </c>
    </row>
    <row r="24" spans="1:12" ht="15.75" customHeight="1">
      <c r="A24" s="9" t="s">
        <v>2003</v>
      </c>
      <c r="B24" s="19" t="s">
        <v>34</v>
      </c>
      <c r="C24" s="11">
        <v>0.11</v>
      </c>
      <c r="D24" s="12">
        <v>24</v>
      </c>
      <c r="E24" s="13"/>
      <c r="F24" s="14"/>
      <c r="G24" s="12">
        <f t="shared" si="0"/>
        <v>24</v>
      </c>
      <c r="H24" s="14">
        <v>10</v>
      </c>
      <c r="I24" s="15">
        <f t="shared" si="1"/>
        <v>26.400000000000002</v>
      </c>
      <c r="J24" s="16">
        <f t="shared" si="6"/>
        <v>240</v>
      </c>
      <c r="K24" s="17">
        <v>39</v>
      </c>
      <c r="L24" s="17">
        <f t="shared" si="2"/>
        <v>9360</v>
      </c>
    </row>
    <row r="25" spans="1:12" ht="15.75" customHeight="1">
      <c r="A25" s="328" t="s">
        <v>1887</v>
      </c>
      <c r="B25" s="19" t="s">
        <v>34</v>
      </c>
      <c r="C25" s="11">
        <v>0.11</v>
      </c>
      <c r="D25" s="12">
        <v>91</v>
      </c>
      <c r="E25" s="14"/>
      <c r="F25" s="14"/>
      <c r="G25" s="12">
        <f t="shared" si="0"/>
        <v>91</v>
      </c>
      <c r="H25" s="14">
        <v>10</v>
      </c>
      <c r="I25" s="15">
        <f t="shared" si="1"/>
        <v>100.1</v>
      </c>
      <c r="J25" s="16">
        <f t="shared" si="6"/>
        <v>910</v>
      </c>
      <c r="K25" s="17">
        <v>139</v>
      </c>
      <c r="L25" s="17">
        <f t="shared" si="2"/>
        <v>126490</v>
      </c>
    </row>
    <row r="26" spans="1:12" ht="15.75" customHeight="1">
      <c r="A26" s="146" t="s">
        <v>2004</v>
      </c>
      <c r="B26" s="19" t="s">
        <v>34</v>
      </c>
      <c r="C26" s="11">
        <v>0.1</v>
      </c>
      <c r="D26" s="12">
        <v>0</v>
      </c>
      <c r="E26" s="14"/>
      <c r="F26" s="14"/>
      <c r="G26" s="12">
        <f t="shared" si="0"/>
        <v>0</v>
      </c>
      <c r="H26" s="14">
        <v>12</v>
      </c>
      <c r="I26" s="15">
        <f t="shared" si="1"/>
        <v>0</v>
      </c>
      <c r="J26" s="16">
        <f t="shared" si="6"/>
        <v>0</v>
      </c>
      <c r="K26" s="17">
        <v>32.5</v>
      </c>
      <c r="L26" s="17">
        <f t="shared" si="2"/>
        <v>0</v>
      </c>
    </row>
    <row r="27" spans="1:12" ht="15.75" customHeight="1">
      <c r="A27" s="146" t="s">
        <v>2005</v>
      </c>
      <c r="B27" s="19" t="s">
        <v>34</v>
      </c>
      <c r="C27" s="11">
        <v>0.1</v>
      </c>
      <c r="D27" s="12">
        <v>288</v>
      </c>
      <c r="E27" s="14"/>
      <c r="F27" s="14">
        <v>288</v>
      </c>
      <c r="G27" s="12">
        <f t="shared" si="0"/>
        <v>0</v>
      </c>
      <c r="H27" s="14">
        <v>12</v>
      </c>
      <c r="I27" s="15">
        <f t="shared" si="1"/>
        <v>0</v>
      </c>
      <c r="J27" s="16">
        <f t="shared" si="6"/>
        <v>0</v>
      </c>
      <c r="K27" s="17">
        <v>32.5</v>
      </c>
      <c r="L27" s="17">
        <f t="shared" si="2"/>
        <v>0</v>
      </c>
    </row>
    <row r="28" spans="1:12" ht="15.75" customHeight="1">
      <c r="A28" s="146" t="s">
        <v>2006</v>
      </c>
      <c r="B28" s="19" t="s">
        <v>34</v>
      </c>
      <c r="C28" s="11">
        <v>0.1</v>
      </c>
      <c r="D28" s="12">
        <v>288</v>
      </c>
      <c r="E28" s="14">
        <v>288</v>
      </c>
      <c r="F28" s="14">
        <v>576</v>
      </c>
      <c r="G28" s="12">
        <f t="shared" si="0"/>
        <v>0</v>
      </c>
      <c r="H28" s="14">
        <v>12</v>
      </c>
      <c r="I28" s="15">
        <f t="shared" si="1"/>
        <v>0</v>
      </c>
      <c r="J28" s="16">
        <f t="shared" si="6"/>
        <v>0</v>
      </c>
      <c r="K28" s="17">
        <v>32.5</v>
      </c>
      <c r="L28" s="17">
        <f t="shared" si="2"/>
        <v>0</v>
      </c>
    </row>
    <row r="29" spans="1:12" ht="15.75" customHeight="1">
      <c r="A29" s="146" t="s">
        <v>2007</v>
      </c>
      <c r="B29" s="19" t="s">
        <v>34</v>
      </c>
      <c r="C29" s="11">
        <v>0.1</v>
      </c>
      <c r="D29" s="12">
        <v>0</v>
      </c>
      <c r="E29" s="14">
        <v>576</v>
      </c>
      <c r="F29" s="14">
        <v>576</v>
      </c>
      <c r="G29" s="12">
        <f t="shared" si="0"/>
        <v>0</v>
      </c>
      <c r="H29" s="14">
        <v>12</v>
      </c>
      <c r="I29" s="15">
        <f t="shared" si="1"/>
        <v>0</v>
      </c>
      <c r="J29" s="16">
        <f t="shared" si="6"/>
        <v>0</v>
      </c>
      <c r="K29" s="17">
        <v>32.5</v>
      </c>
      <c r="L29" s="17">
        <f t="shared" si="2"/>
        <v>0</v>
      </c>
    </row>
    <row r="30" spans="1:12" ht="15.75" customHeight="1">
      <c r="A30" s="146" t="s">
        <v>2008</v>
      </c>
      <c r="B30" s="19" t="s">
        <v>34</v>
      </c>
      <c r="C30" s="11">
        <v>0.1</v>
      </c>
      <c r="D30" s="12">
        <v>0</v>
      </c>
      <c r="E30" s="14"/>
      <c r="F30" s="14"/>
      <c r="G30" s="12">
        <f t="shared" si="0"/>
        <v>0</v>
      </c>
      <c r="H30" s="14">
        <v>12</v>
      </c>
      <c r="I30" s="15">
        <f t="shared" si="1"/>
        <v>0</v>
      </c>
      <c r="J30" s="16">
        <f t="shared" si="6"/>
        <v>0</v>
      </c>
      <c r="K30" s="17">
        <v>34</v>
      </c>
      <c r="L30" s="17">
        <f t="shared" si="2"/>
        <v>0</v>
      </c>
    </row>
    <row r="31" spans="1:12" ht="15.75" customHeight="1">
      <c r="A31" s="146" t="s">
        <v>2009</v>
      </c>
      <c r="B31" s="19" t="s">
        <v>34</v>
      </c>
      <c r="C31" s="11">
        <v>0.1</v>
      </c>
      <c r="D31" s="12">
        <v>0</v>
      </c>
      <c r="E31" s="14"/>
      <c r="F31" s="14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6" t="s">
        <v>2010</v>
      </c>
      <c r="B32" s="19" t="s">
        <v>34</v>
      </c>
      <c r="C32" s="11">
        <v>0.1</v>
      </c>
      <c r="D32" s="12">
        <v>0</v>
      </c>
      <c r="E32" s="14"/>
      <c r="F32" s="14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146" t="s">
        <v>2011</v>
      </c>
      <c r="B33" s="19" t="s">
        <v>34</v>
      </c>
      <c r="C33" s="11">
        <v>0.1</v>
      </c>
      <c r="D33" s="12">
        <v>0</v>
      </c>
      <c r="E33" s="14"/>
      <c r="F33" s="14"/>
      <c r="G33" s="12">
        <f t="shared" si="0"/>
        <v>0</v>
      </c>
      <c r="H33" s="14">
        <v>12</v>
      </c>
      <c r="I33" s="15">
        <f t="shared" si="1"/>
        <v>0</v>
      </c>
      <c r="J33" s="16">
        <f t="shared" si="6"/>
        <v>0</v>
      </c>
      <c r="K33" s="17">
        <v>34</v>
      </c>
      <c r="L33" s="17">
        <f t="shared" si="2"/>
        <v>0</v>
      </c>
    </row>
    <row r="34" spans="1:12" ht="15.75" customHeight="1">
      <c r="A34" s="146" t="s">
        <v>647</v>
      </c>
      <c r="B34" s="19" t="s">
        <v>26</v>
      </c>
      <c r="C34" s="11">
        <v>0.2</v>
      </c>
      <c r="D34" s="12">
        <v>80</v>
      </c>
      <c r="E34" s="14"/>
      <c r="F34" s="14"/>
      <c r="G34" s="12">
        <f t="shared" si="0"/>
        <v>80</v>
      </c>
      <c r="H34" s="14">
        <v>18</v>
      </c>
      <c r="I34" s="15">
        <f t="shared" si="1"/>
        <v>288</v>
      </c>
      <c r="J34" s="16">
        <f t="shared" si="6"/>
        <v>1440</v>
      </c>
      <c r="K34" s="17">
        <v>94.1</v>
      </c>
      <c r="L34" s="17">
        <f t="shared" si="2"/>
        <v>135504</v>
      </c>
    </row>
    <row r="35" spans="1:12" ht="15.75" customHeight="1">
      <c r="A35" s="25"/>
      <c r="B35" s="258"/>
      <c r="C35" s="26">
        <f t="shared" ref="C35:G35" si="7">SUM(C4:C34)</f>
        <v>13.54999999999999</v>
      </c>
      <c r="D35" s="27">
        <f t="shared" si="7"/>
        <v>1703</v>
      </c>
      <c r="E35" s="27">
        <f t="shared" si="7"/>
        <v>1024</v>
      </c>
      <c r="F35" s="27">
        <f t="shared" si="7"/>
        <v>1920</v>
      </c>
      <c r="G35" s="27">
        <f t="shared" si="7"/>
        <v>807</v>
      </c>
      <c r="H35" s="28"/>
      <c r="I35" s="329">
        <f t="shared" ref="I35:L35" si="8">SUM(I4:I34)</f>
        <v>2287.6999999999998</v>
      </c>
      <c r="J35" s="30">
        <f t="shared" si="8"/>
        <v>12550</v>
      </c>
      <c r="K35" s="31">
        <f t="shared" si="8"/>
        <v>2853.7</v>
      </c>
      <c r="L35" s="32">
        <f t="shared" si="8"/>
        <v>988402</v>
      </c>
    </row>
    <row r="36" spans="1:12" ht="15.75" customHeight="1"/>
    <row r="37" spans="1:12" ht="15.75" customHeight="1">
      <c r="A37" s="523" t="s">
        <v>39</v>
      </c>
      <c r="B37" s="524"/>
      <c r="C37" s="524"/>
      <c r="D37" s="524"/>
      <c r="E37" s="524"/>
      <c r="F37" s="524"/>
      <c r="G37" s="525"/>
    </row>
    <row r="38" spans="1:12" ht="15.75" customHeight="1">
      <c r="A38" s="33" t="s">
        <v>40</v>
      </c>
      <c r="B38" s="34" t="s">
        <v>1</v>
      </c>
      <c r="C38" s="5" t="s">
        <v>41</v>
      </c>
      <c r="D38" s="35" t="s">
        <v>42</v>
      </c>
      <c r="E38" s="36" t="s">
        <v>43</v>
      </c>
      <c r="F38" s="5" t="s">
        <v>44</v>
      </c>
      <c r="G38" s="37" t="s">
        <v>45</v>
      </c>
    </row>
    <row r="39" spans="1:12" ht="15.75" customHeight="1">
      <c r="A39" s="38" t="s">
        <v>46</v>
      </c>
      <c r="B39" s="39" t="s">
        <v>47</v>
      </c>
      <c r="C39" s="15">
        <v>0</v>
      </c>
      <c r="D39" s="15">
        <v>0</v>
      </c>
      <c r="E39" s="15">
        <v>0</v>
      </c>
      <c r="F39" s="15">
        <f t="shared" ref="F39:F40" si="9">C39+D39-E39</f>
        <v>0</v>
      </c>
      <c r="G39" s="40">
        <f>C39</f>
        <v>0</v>
      </c>
    </row>
    <row r="40" spans="1:12" ht="15.75" customHeight="1">
      <c r="A40" s="33" t="s">
        <v>1896</v>
      </c>
      <c r="B40" s="41" t="s">
        <v>49</v>
      </c>
      <c r="C40" s="15">
        <v>25750</v>
      </c>
      <c r="D40" s="15"/>
      <c r="E40" s="15">
        <v>7000</v>
      </c>
      <c r="F40" s="15">
        <f t="shared" si="9"/>
        <v>18750</v>
      </c>
      <c r="G40" s="40">
        <v>7000</v>
      </c>
    </row>
    <row r="41" spans="1:12" ht="15.75" customHeight="1">
      <c r="A41" s="327"/>
      <c r="B41" s="327"/>
      <c r="C41" s="327"/>
      <c r="D41" s="327"/>
      <c r="E41" s="327"/>
      <c r="F41" s="327"/>
      <c r="G41" s="327"/>
    </row>
    <row r="42" spans="1:12" ht="15.75" customHeight="1">
      <c r="A42" s="526" t="s">
        <v>50</v>
      </c>
      <c r="B42" s="527"/>
      <c r="C42" s="527"/>
      <c r="D42" s="527"/>
      <c r="E42" s="527"/>
      <c r="F42" s="527"/>
      <c r="G42" s="528"/>
    </row>
    <row r="43" spans="1:12" ht="15.75" customHeight="1">
      <c r="A43" s="259"/>
      <c r="B43" s="44" t="s">
        <v>51</v>
      </c>
      <c r="C43" s="45" t="s">
        <v>52</v>
      </c>
      <c r="D43" s="46" t="s">
        <v>53</v>
      </c>
      <c r="E43" s="46" t="s">
        <v>54</v>
      </c>
      <c r="F43" s="47" t="s">
        <v>11</v>
      </c>
      <c r="G43" s="48" t="s">
        <v>55</v>
      </c>
    </row>
    <row r="44" spans="1:12" ht="15.75" customHeight="1">
      <c r="A44" s="330" t="s">
        <v>1897</v>
      </c>
      <c r="B44" s="331">
        <v>100</v>
      </c>
      <c r="C44" s="332"/>
      <c r="D44" s="333"/>
      <c r="E44" s="331">
        <f>B44+C44-D44</f>
        <v>100</v>
      </c>
      <c r="F44" s="334">
        <v>1028.48</v>
      </c>
      <c r="G44" s="335">
        <f t="shared" ref="G44:G71" si="10">E44*F44</f>
        <v>102848</v>
      </c>
    </row>
    <row r="45" spans="1:12" ht="15.75" customHeight="1">
      <c r="A45" s="49" t="s">
        <v>56</v>
      </c>
      <c r="B45" s="53">
        <v>0</v>
      </c>
      <c r="C45" s="51"/>
      <c r="D45" s="52"/>
      <c r="E45" s="53">
        <v>0</v>
      </c>
      <c r="F45" s="54">
        <v>196</v>
      </c>
      <c r="G45" s="55">
        <f t="shared" si="10"/>
        <v>0</v>
      </c>
    </row>
    <row r="46" spans="1:12" ht="15.75" customHeight="1">
      <c r="A46" s="49" t="s">
        <v>2012</v>
      </c>
      <c r="B46" s="53">
        <v>5075</v>
      </c>
      <c r="C46" s="51"/>
      <c r="D46" s="52">
        <v>570</v>
      </c>
      <c r="E46" s="53">
        <f t="shared" ref="E46:E71" si="11">B46+C46-D46</f>
        <v>4505</v>
      </c>
      <c r="F46" s="54">
        <v>196</v>
      </c>
      <c r="G46" s="55">
        <f t="shared" si="10"/>
        <v>882980</v>
      </c>
    </row>
    <row r="47" spans="1:12" ht="15.75" customHeight="1">
      <c r="A47" s="49" t="s">
        <v>2013</v>
      </c>
      <c r="B47" s="53">
        <v>95</v>
      </c>
      <c r="C47" s="51">
        <v>69</v>
      </c>
      <c r="D47" s="52">
        <v>149</v>
      </c>
      <c r="E47" s="53">
        <f t="shared" si="11"/>
        <v>15</v>
      </c>
      <c r="F47" s="54">
        <v>196</v>
      </c>
      <c r="G47" s="55">
        <f t="shared" si="10"/>
        <v>2940</v>
      </c>
    </row>
    <row r="48" spans="1:12" ht="15.75" customHeight="1">
      <c r="A48" s="49" t="s">
        <v>2014</v>
      </c>
      <c r="B48" s="53">
        <v>25</v>
      </c>
      <c r="C48" s="51">
        <v>200</v>
      </c>
      <c r="D48" s="52">
        <v>93</v>
      </c>
      <c r="E48" s="53">
        <f t="shared" si="11"/>
        <v>132</v>
      </c>
      <c r="F48" s="54">
        <v>196</v>
      </c>
      <c r="G48" s="55">
        <f t="shared" si="10"/>
        <v>25872</v>
      </c>
    </row>
    <row r="49" spans="1:7" ht="15.75" customHeight="1">
      <c r="A49" s="49" t="s">
        <v>2015</v>
      </c>
      <c r="B49" s="53">
        <v>103.6</v>
      </c>
      <c r="C49" s="51">
        <v>60</v>
      </c>
      <c r="D49" s="52">
        <v>145.4</v>
      </c>
      <c r="E49" s="53">
        <f t="shared" si="11"/>
        <v>18.199999999999989</v>
      </c>
      <c r="F49" s="54">
        <v>196</v>
      </c>
      <c r="G49" s="55">
        <f t="shared" si="10"/>
        <v>3567.199999999998</v>
      </c>
    </row>
    <row r="50" spans="1:7" ht="15.75" customHeight="1">
      <c r="A50" s="49" t="s">
        <v>2016</v>
      </c>
      <c r="B50" s="53">
        <v>0</v>
      </c>
      <c r="C50" s="51">
        <v>241</v>
      </c>
      <c r="D50" s="52">
        <v>140</v>
      </c>
      <c r="E50" s="53">
        <f t="shared" si="11"/>
        <v>101</v>
      </c>
      <c r="F50" s="54">
        <v>196</v>
      </c>
      <c r="G50" s="55">
        <f t="shared" si="10"/>
        <v>19796</v>
      </c>
    </row>
    <row r="51" spans="1:7" ht="15.75" customHeight="1">
      <c r="A51" s="86" t="s">
        <v>2017</v>
      </c>
      <c r="B51" s="90">
        <v>94</v>
      </c>
      <c r="C51" s="88"/>
      <c r="D51" s="89">
        <v>80</v>
      </c>
      <c r="E51" s="90">
        <f t="shared" si="11"/>
        <v>14</v>
      </c>
      <c r="F51" s="91">
        <v>140</v>
      </c>
      <c r="G51" s="92">
        <f t="shared" si="10"/>
        <v>1960</v>
      </c>
    </row>
    <row r="52" spans="1:7" ht="15.75" customHeight="1">
      <c r="A52" s="86" t="s">
        <v>2018</v>
      </c>
      <c r="B52" s="90">
        <v>314.39999999999998</v>
      </c>
      <c r="C52" s="88"/>
      <c r="D52" s="89"/>
      <c r="E52" s="90">
        <f t="shared" si="11"/>
        <v>314.39999999999998</v>
      </c>
      <c r="F52" s="91">
        <v>140</v>
      </c>
      <c r="G52" s="92">
        <f t="shared" si="10"/>
        <v>44016</v>
      </c>
    </row>
    <row r="53" spans="1:7" ht="15.75" customHeight="1">
      <c r="A53" s="86" t="s">
        <v>2019</v>
      </c>
      <c r="B53" s="90">
        <v>25.9</v>
      </c>
      <c r="C53" s="88"/>
      <c r="D53" s="89"/>
      <c r="E53" s="90">
        <f t="shared" si="11"/>
        <v>25.9</v>
      </c>
      <c r="F53" s="91">
        <v>140</v>
      </c>
      <c r="G53" s="92">
        <f t="shared" si="10"/>
        <v>3626</v>
      </c>
    </row>
    <row r="54" spans="1:7" ht="15.75" customHeight="1">
      <c r="A54" s="100" t="s">
        <v>2020</v>
      </c>
      <c r="B54" s="104">
        <v>1223.9000000000001</v>
      </c>
      <c r="C54" s="102">
        <v>132</v>
      </c>
      <c r="D54" s="103">
        <v>33</v>
      </c>
      <c r="E54" s="104">
        <f t="shared" si="11"/>
        <v>1322.9</v>
      </c>
      <c r="F54" s="105">
        <v>140</v>
      </c>
      <c r="G54" s="106">
        <f t="shared" si="10"/>
        <v>185206</v>
      </c>
    </row>
    <row r="55" spans="1:7" ht="36" customHeight="1">
      <c r="A55" s="71" t="s">
        <v>2021</v>
      </c>
      <c r="B55" s="75">
        <v>0</v>
      </c>
      <c r="C55" s="73"/>
      <c r="D55" s="74"/>
      <c r="E55" s="75">
        <f t="shared" si="11"/>
        <v>0</v>
      </c>
      <c r="F55" s="76">
        <v>140</v>
      </c>
      <c r="G55" s="77">
        <f t="shared" si="10"/>
        <v>0</v>
      </c>
    </row>
    <row r="56" spans="1:7" ht="30.75" customHeight="1">
      <c r="A56" s="78" t="s">
        <v>2022</v>
      </c>
      <c r="B56" s="75">
        <v>613</v>
      </c>
      <c r="C56" s="73"/>
      <c r="D56" s="74">
        <v>470</v>
      </c>
      <c r="E56" s="75">
        <f t="shared" si="11"/>
        <v>143</v>
      </c>
      <c r="F56" s="76">
        <v>140</v>
      </c>
      <c r="G56" s="77">
        <f t="shared" si="10"/>
        <v>20020</v>
      </c>
    </row>
    <row r="57" spans="1:7" ht="30.75" customHeight="1">
      <c r="A57" s="79" t="s">
        <v>2023</v>
      </c>
      <c r="B57" s="83">
        <v>2.2737367544323206E-13</v>
      </c>
      <c r="C57" s="81">
        <v>600</v>
      </c>
      <c r="D57" s="82">
        <v>340</v>
      </c>
      <c r="E57" s="83">
        <f t="shared" si="11"/>
        <v>260.00000000000023</v>
      </c>
      <c r="F57" s="84">
        <v>140</v>
      </c>
      <c r="G57" s="85">
        <f t="shared" si="10"/>
        <v>36400.000000000029</v>
      </c>
    </row>
    <row r="58" spans="1:7" ht="15.75" customHeight="1">
      <c r="A58" s="63" t="s">
        <v>2024</v>
      </c>
      <c r="B58" s="315">
        <v>675.4000000000002</v>
      </c>
      <c r="C58" s="65"/>
      <c r="D58" s="66"/>
      <c r="E58" s="67">
        <f t="shared" si="11"/>
        <v>675.4000000000002</v>
      </c>
      <c r="F58" s="68">
        <v>140</v>
      </c>
      <c r="G58" s="69">
        <f t="shared" si="10"/>
        <v>94556.000000000029</v>
      </c>
    </row>
    <row r="59" spans="1:7" ht="15.75" customHeight="1">
      <c r="A59" s="63" t="s">
        <v>2025</v>
      </c>
      <c r="B59" s="315">
        <v>0</v>
      </c>
      <c r="C59" s="65"/>
      <c r="D59" s="66"/>
      <c r="E59" s="67">
        <f t="shared" si="11"/>
        <v>0</v>
      </c>
      <c r="F59" s="68">
        <v>140</v>
      </c>
      <c r="G59" s="69">
        <f t="shared" si="10"/>
        <v>0</v>
      </c>
    </row>
    <row r="60" spans="1:7" ht="39" customHeight="1">
      <c r="A60" s="63" t="s">
        <v>2026</v>
      </c>
      <c r="B60" s="67">
        <v>1.1368683772161603E-13</v>
      </c>
      <c r="C60" s="65">
        <v>340</v>
      </c>
      <c r="D60" s="66">
        <v>269</v>
      </c>
      <c r="E60" s="67">
        <f t="shared" si="11"/>
        <v>71.000000000000114</v>
      </c>
      <c r="F60" s="68">
        <v>140</v>
      </c>
      <c r="G60" s="69">
        <f t="shared" si="10"/>
        <v>9940.0000000000164</v>
      </c>
    </row>
    <row r="61" spans="1:7" ht="15.75" customHeight="1">
      <c r="A61" s="93" t="s">
        <v>2027</v>
      </c>
      <c r="B61" s="97">
        <v>0</v>
      </c>
      <c r="C61" s="95"/>
      <c r="D61" s="96"/>
      <c r="E61" s="97">
        <f t="shared" si="11"/>
        <v>0</v>
      </c>
      <c r="F61" s="98">
        <v>140</v>
      </c>
      <c r="G61" s="99">
        <f t="shared" si="10"/>
        <v>0</v>
      </c>
    </row>
    <row r="62" spans="1:7" ht="15.75" customHeight="1">
      <c r="A62" s="86" t="s">
        <v>2028</v>
      </c>
      <c r="B62" s="90">
        <v>0</v>
      </c>
      <c r="C62" s="88">
        <v>95</v>
      </c>
      <c r="D62" s="89"/>
      <c r="E62" s="90">
        <f t="shared" si="11"/>
        <v>95</v>
      </c>
      <c r="F62" s="91">
        <v>128</v>
      </c>
      <c r="G62" s="92">
        <f t="shared" si="10"/>
        <v>12160</v>
      </c>
    </row>
    <row r="63" spans="1:7" ht="15.75" customHeight="1">
      <c r="A63" s="78" t="s">
        <v>2029</v>
      </c>
      <c r="B63" s="75">
        <v>5.6843418860808015E-14</v>
      </c>
      <c r="C63" s="73">
        <v>457</v>
      </c>
      <c r="D63" s="74"/>
      <c r="E63" s="75">
        <f t="shared" si="11"/>
        <v>457.00000000000006</v>
      </c>
      <c r="F63" s="76">
        <v>128</v>
      </c>
      <c r="G63" s="77">
        <f t="shared" si="10"/>
        <v>58496.000000000007</v>
      </c>
    </row>
    <row r="64" spans="1:7" ht="15.75" customHeight="1">
      <c r="A64" s="100" t="s">
        <v>2030</v>
      </c>
      <c r="B64" s="104">
        <v>-2.8421709430404007E-13</v>
      </c>
      <c r="C64" s="102"/>
      <c r="D64" s="103"/>
      <c r="E64" s="104">
        <f t="shared" si="11"/>
        <v>-2.8421709430404007E-13</v>
      </c>
      <c r="F64" s="105">
        <v>128</v>
      </c>
      <c r="G64" s="106">
        <f t="shared" si="10"/>
        <v>-3.637978807091713E-11</v>
      </c>
    </row>
    <row r="65" spans="1:9" ht="15.75" customHeight="1">
      <c r="A65" s="79" t="s">
        <v>2031</v>
      </c>
      <c r="B65" s="83">
        <v>591</v>
      </c>
      <c r="C65" s="81">
        <v>289</v>
      </c>
      <c r="D65" s="82">
        <v>600</v>
      </c>
      <c r="E65" s="83">
        <f t="shared" si="11"/>
        <v>280</v>
      </c>
      <c r="F65" s="84">
        <v>128</v>
      </c>
      <c r="G65" s="85">
        <f t="shared" si="10"/>
        <v>35840</v>
      </c>
    </row>
    <row r="66" spans="1:9" ht="15.75" customHeight="1">
      <c r="A66" s="63" t="s">
        <v>2032</v>
      </c>
      <c r="B66" s="315">
        <v>340</v>
      </c>
      <c r="C66" s="65">
        <v>276</v>
      </c>
      <c r="D66" s="66">
        <v>340</v>
      </c>
      <c r="E66" s="67">
        <f t="shared" si="11"/>
        <v>276</v>
      </c>
      <c r="F66" s="68">
        <v>128</v>
      </c>
      <c r="G66" s="69">
        <f t="shared" si="10"/>
        <v>35328</v>
      </c>
    </row>
    <row r="67" spans="1:9" ht="15.75" customHeight="1">
      <c r="A67" s="86" t="s">
        <v>2033</v>
      </c>
      <c r="B67" s="316">
        <v>0</v>
      </c>
      <c r="C67" s="108">
        <v>360</v>
      </c>
      <c r="D67" s="109">
        <v>95</v>
      </c>
      <c r="E67" s="90">
        <f t="shared" si="11"/>
        <v>265</v>
      </c>
      <c r="F67" s="91">
        <v>102</v>
      </c>
      <c r="G67" s="92">
        <f t="shared" si="10"/>
        <v>27030</v>
      </c>
    </row>
    <row r="68" spans="1:9" ht="15.75" customHeight="1">
      <c r="A68" s="78" t="s">
        <v>2034</v>
      </c>
      <c r="B68" s="75">
        <v>584</v>
      </c>
      <c r="C68" s="73">
        <v>200</v>
      </c>
      <c r="D68" s="74">
        <v>457</v>
      </c>
      <c r="E68" s="75">
        <f t="shared" si="11"/>
        <v>327</v>
      </c>
      <c r="F68" s="76">
        <v>102</v>
      </c>
      <c r="G68" s="77">
        <f t="shared" si="10"/>
        <v>33354</v>
      </c>
    </row>
    <row r="69" spans="1:9" ht="15.75" customHeight="1">
      <c r="A69" s="100" t="s">
        <v>2035</v>
      </c>
      <c r="B69" s="104">
        <v>1.4210854715202004E-13</v>
      </c>
      <c r="C69" s="102">
        <v>530</v>
      </c>
      <c r="D69" s="103"/>
      <c r="E69" s="104">
        <f t="shared" si="11"/>
        <v>530.00000000000011</v>
      </c>
      <c r="F69" s="105">
        <v>102</v>
      </c>
      <c r="G69" s="106">
        <f t="shared" si="10"/>
        <v>54060.000000000015</v>
      </c>
    </row>
    <row r="70" spans="1:9" ht="26.25" customHeight="1">
      <c r="A70" s="79" t="s">
        <v>2036</v>
      </c>
      <c r="B70" s="83">
        <v>442</v>
      </c>
      <c r="C70" s="81"/>
      <c r="D70" s="82">
        <v>289</v>
      </c>
      <c r="E70" s="83">
        <f t="shared" si="11"/>
        <v>153</v>
      </c>
      <c r="F70" s="84">
        <v>102</v>
      </c>
      <c r="G70" s="85">
        <f t="shared" si="10"/>
        <v>15606</v>
      </c>
    </row>
    <row r="71" spans="1:9" ht="15.75" customHeight="1">
      <c r="A71" s="63" t="s">
        <v>2037</v>
      </c>
      <c r="B71" s="315">
        <v>499</v>
      </c>
      <c r="C71" s="65"/>
      <c r="D71" s="66">
        <v>439</v>
      </c>
      <c r="E71" s="67">
        <f t="shared" si="11"/>
        <v>60</v>
      </c>
      <c r="F71" s="68">
        <v>102</v>
      </c>
      <c r="G71" s="69">
        <f t="shared" si="10"/>
        <v>6120</v>
      </c>
    </row>
    <row r="72" spans="1:9" ht="15.75" customHeight="1">
      <c r="A72" s="260" t="s">
        <v>84</v>
      </c>
      <c r="B72" s="261">
        <f t="shared" ref="B72:G72" si="12">SUM(B44:B71)</f>
        <v>10801.199999999999</v>
      </c>
      <c r="C72" s="171">
        <f t="shared" si="12"/>
        <v>3849</v>
      </c>
      <c r="D72" s="171">
        <f t="shared" si="12"/>
        <v>4509.3999999999996</v>
      </c>
      <c r="E72" s="261">
        <f t="shared" si="12"/>
        <v>10140.800000000001</v>
      </c>
      <c r="F72" s="262">
        <f t="shared" si="12"/>
        <v>4894.4799999999996</v>
      </c>
      <c r="G72" s="263">
        <f t="shared" si="12"/>
        <v>1711721.2</v>
      </c>
    </row>
    <row r="73" spans="1:9" ht="15.75" customHeight="1"/>
    <row r="74" spans="1:9" ht="15.75" customHeight="1">
      <c r="A74" s="264"/>
      <c r="B74" s="133"/>
      <c r="C74" s="133"/>
      <c r="D74" s="133"/>
      <c r="E74" s="133"/>
      <c r="F74" s="534"/>
      <c r="G74" s="522"/>
      <c r="H74" s="522"/>
      <c r="I74" s="265"/>
    </row>
    <row r="75" spans="1:9" ht="15.75" customHeight="1">
      <c r="A75" s="135" t="s">
        <v>92</v>
      </c>
      <c r="B75" s="136" t="s">
        <v>40</v>
      </c>
      <c r="C75" s="137" t="s">
        <v>93</v>
      </c>
      <c r="D75" s="137" t="s">
        <v>42</v>
      </c>
      <c r="E75" s="137" t="s">
        <v>94</v>
      </c>
      <c r="F75" s="137" t="s">
        <v>95</v>
      </c>
      <c r="G75" s="137" t="s">
        <v>96</v>
      </c>
      <c r="H75" s="138" t="s">
        <v>55</v>
      </c>
    </row>
    <row r="76" spans="1:9" ht="15.75" customHeight="1">
      <c r="A76" s="9" t="s">
        <v>99</v>
      </c>
      <c r="B76" s="140" t="s">
        <v>100</v>
      </c>
      <c r="C76" s="36">
        <v>100</v>
      </c>
      <c r="D76" s="141"/>
      <c r="E76" s="15">
        <v>25</v>
      </c>
      <c r="F76" s="36">
        <f t="shared" ref="F76:F93" si="13">C76+D76-E76</f>
        <v>75</v>
      </c>
      <c r="G76" s="142">
        <v>178</v>
      </c>
      <c r="H76" s="143">
        <f t="shared" ref="H76:H114" si="14">F76*G76</f>
        <v>13350</v>
      </c>
    </row>
    <row r="77" spans="1:9" ht="15.75" customHeight="1">
      <c r="A77" s="144" t="s">
        <v>97</v>
      </c>
      <c r="B77" s="145" t="s">
        <v>102</v>
      </c>
      <c r="C77" s="36">
        <v>1275</v>
      </c>
      <c r="D77" s="148"/>
      <c r="E77" s="15">
        <v>100</v>
      </c>
      <c r="F77" s="36">
        <f t="shared" si="13"/>
        <v>1175</v>
      </c>
      <c r="G77" s="142">
        <v>178</v>
      </c>
      <c r="H77" s="143">
        <f t="shared" si="14"/>
        <v>209150</v>
      </c>
    </row>
    <row r="78" spans="1:9" ht="15.75" customHeight="1">
      <c r="A78" s="144" t="s">
        <v>99</v>
      </c>
      <c r="B78" s="145" t="s">
        <v>102</v>
      </c>
      <c r="C78" s="36">
        <v>2000</v>
      </c>
      <c r="D78" s="148"/>
      <c r="E78" s="15"/>
      <c r="F78" s="36">
        <f t="shared" si="13"/>
        <v>2000</v>
      </c>
      <c r="G78" s="142">
        <v>178</v>
      </c>
      <c r="H78" s="143">
        <f t="shared" si="14"/>
        <v>356000</v>
      </c>
    </row>
    <row r="79" spans="1:9" ht="15.75" customHeight="1">
      <c r="A79" s="144" t="s">
        <v>101</v>
      </c>
      <c r="B79" s="145" t="s">
        <v>102</v>
      </c>
      <c r="C79" s="36">
        <v>2125</v>
      </c>
      <c r="D79" s="141"/>
      <c r="E79" s="15">
        <v>75</v>
      </c>
      <c r="F79" s="36">
        <f t="shared" si="13"/>
        <v>2050</v>
      </c>
      <c r="G79" s="142">
        <v>45</v>
      </c>
      <c r="H79" s="143">
        <f t="shared" si="14"/>
        <v>92250</v>
      </c>
    </row>
    <row r="80" spans="1:9" ht="15.75" customHeight="1">
      <c r="A80" s="146" t="s">
        <v>103</v>
      </c>
      <c r="B80" s="147" t="s">
        <v>104</v>
      </c>
      <c r="C80" s="36">
        <v>1500</v>
      </c>
      <c r="D80" s="148"/>
      <c r="E80" s="15">
        <v>750</v>
      </c>
      <c r="F80" s="36">
        <f t="shared" si="13"/>
        <v>750</v>
      </c>
      <c r="G80" s="142">
        <v>27</v>
      </c>
      <c r="H80" s="143">
        <f t="shared" si="14"/>
        <v>20250</v>
      </c>
    </row>
    <row r="81" spans="1:10" ht="15.75" customHeight="1">
      <c r="A81" s="266" t="s">
        <v>105</v>
      </c>
      <c r="B81" s="267" t="s">
        <v>106</v>
      </c>
      <c r="C81" s="36">
        <v>40</v>
      </c>
      <c r="D81" s="148"/>
      <c r="E81" s="15">
        <v>40</v>
      </c>
      <c r="F81" s="36">
        <f t="shared" si="13"/>
        <v>0</v>
      </c>
      <c r="G81" s="142">
        <v>215</v>
      </c>
      <c r="H81" s="143">
        <f t="shared" si="14"/>
        <v>0</v>
      </c>
    </row>
    <row r="82" spans="1:10" ht="15.75" customHeight="1">
      <c r="A82" s="266" t="s">
        <v>2038</v>
      </c>
      <c r="B82" s="267" t="s">
        <v>106</v>
      </c>
      <c r="C82" s="36"/>
      <c r="D82" s="148">
        <v>2000</v>
      </c>
      <c r="E82" s="15"/>
      <c r="F82" s="36">
        <f t="shared" si="13"/>
        <v>2000</v>
      </c>
      <c r="G82" s="142">
        <v>160.69999999999999</v>
      </c>
      <c r="H82" s="143">
        <f t="shared" si="14"/>
        <v>321400</v>
      </c>
    </row>
    <row r="83" spans="1:10" ht="15.75" customHeight="1">
      <c r="A83" s="144" t="s">
        <v>737</v>
      </c>
      <c r="B83" s="145" t="s">
        <v>108</v>
      </c>
      <c r="C83" s="36">
        <v>232</v>
      </c>
      <c r="D83" s="148"/>
      <c r="E83" s="15">
        <v>17</v>
      </c>
      <c r="F83" s="36">
        <f t="shared" si="13"/>
        <v>215</v>
      </c>
      <c r="G83" s="142">
        <v>623</v>
      </c>
      <c r="H83" s="143">
        <f t="shared" si="14"/>
        <v>133945</v>
      </c>
    </row>
    <row r="84" spans="1:10" ht="15.75" customHeight="1">
      <c r="A84" s="139" t="s">
        <v>109</v>
      </c>
      <c r="B84" s="140" t="s">
        <v>110</v>
      </c>
      <c r="C84" s="36">
        <v>1050</v>
      </c>
      <c r="D84" s="148"/>
      <c r="E84" s="15">
        <v>200</v>
      </c>
      <c r="F84" s="36">
        <f t="shared" si="13"/>
        <v>850</v>
      </c>
      <c r="G84" s="142">
        <v>24</v>
      </c>
      <c r="H84" s="143">
        <f t="shared" si="14"/>
        <v>20400</v>
      </c>
    </row>
    <row r="85" spans="1:10" ht="15.75" customHeight="1">
      <c r="A85" s="146" t="s">
        <v>1188</v>
      </c>
      <c r="B85" s="150" t="s">
        <v>112</v>
      </c>
      <c r="C85" s="36">
        <v>436</v>
      </c>
      <c r="D85" s="141"/>
      <c r="E85" s="15">
        <v>128</v>
      </c>
      <c r="F85" s="36">
        <f t="shared" si="13"/>
        <v>308</v>
      </c>
      <c r="G85" s="142">
        <v>49</v>
      </c>
      <c r="H85" s="143">
        <f t="shared" si="14"/>
        <v>15092</v>
      </c>
    </row>
    <row r="86" spans="1:10" ht="15.75" customHeight="1">
      <c r="A86" s="152" t="s">
        <v>116</v>
      </c>
      <c r="B86" s="145" t="s">
        <v>117</v>
      </c>
      <c r="C86" s="36">
        <v>2</v>
      </c>
      <c r="D86" s="141"/>
      <c r="E86" s="151"/>
      <c r="F86" s="36">
        <f t="shared" si="13"/>
        <v>2</v>
      </c>
      <c r="G86" s="142">
        <v>1924.17</v>
      </c>
      <c r="H86" s="143">
        <f t="shared" si="14"/>
        <v>3848.34</v>
      </c>
    </row>
    <row r="87" spans="1:10" ht="15.75" customHeight="1">
      <c r="A87" s="152" t="s">
        <v>116</v>
      </c>
      <c r="B87" s="145" t="s">
        <v>117</v>
      </c>
      <c r="C87" s="36">
        <v>5</v>
      </c>
      <c r="D87" s="141"/>
      <c r="E87" s="151"/>
      <c r="F87" s="36">
        <f t="shared" si="13"/>
        <v>5</v>
      </c>
      <c r="G87" s="142">
        <v>1867.29</v>
      </c>
      <c r="H87" s="143">
        <f t="shared" si="14"/>
        <v>9336.4500000000007</v>
      </c>
    </row>
    <row r="88" spans="1:10" ht="15.75" customHeight="1">
      <c r="A88" s="146" t="s">
        <v>118</v>
      </c>
      <c r="B88" s="145" t="s">
        <v>115</v>
      </c>
      <c r="C88" s="36">
        <v>6</v>
      </c>
      <c r="D88" s="141"/>
      <c r="E88" s="151"/>
      <c r="F88" s="36">
        <f t="shared" si="13"/>
        <v>6</v>
      </c>
      <c r="G88" s="142">
        <v>1758</v>
      </c>
      <c r="H88" s="143">
        <f t="shared" si="14"/>
        <v>10548</v>
      </c>
    </row>
    <row r="89" spans="1:10" ht="15.75" customHeight="1">
      <c r="A89" s="146" t="s">
        <v>118</v>
      </c>
      <c r="B89" s="145" t="s">
        <v>117</v>
      </c>
      <c r="C89" s="36">
        <v>0</v>
      </c>
      <c r="D89" s="141"/>
      <c r="E89" s="15"/>
      <c r="F89" s="36">
        <f t="shared" si="13"/>
        <v>0</v>
      </c>
      <c r="G89" s="142">
        <v>2549.0300000000002</v>
      </c>
      <c r="H89" s="143">
        <f t="shared" si="14"/>
        <v>0</v>
      </c>
    </row>
    <row r="90" spans="1:10" ht="15.75" customHeight="1">
      <c r="A90" s="146" t="s">
        <v>118</v>
      </c>
      <c r="B90" s="145" t="s">
        <v>117</v>
      </c>
      <c r="C90" s="36">
        <v>3</v>
      </c>
      <c r="D90" s="141"/>
      <c r="E90" s="151"/>
      <c r="F90" s="36">
        <f t="shared" si="13"/>
        <v>3</v>
      </c>
      <c r="G90" s="142">
        <v>2279.6799999999998</v>
      </c>
      <c r="H90" s="143">
        <f t="shared" si="14"/>
        <v>6839.0399999999991</v>
      </c>
      <c r="J90" s="149"/>
    </row>
    <row r="91" spans="1:10" ht="15.75" customHeight="1">
      <c r="A91" s="157" t="s">
        <v>119</v>
      </c>
      <c r="B91" s="145" t="s">
        <v>117</v>
      </c>
      <c r="C91" s="36">
        <v>4</v>
      </c>
      <c r="D91" s="148"/>
      <c r="E91" s="15"/>
      <c r="F91" s="36">
        <f t="shared" si="13"/>
        <v>4</v>
      </c>
      <c r="G91" s="142">
        <v>1669.47</v>
      </c>
      <c r="H91" s="143">
        <f t="shared" si="14"/>
        <v>6677.88</v>
      </c>
    </row>
    <row r="92" spans="1:10" ht="15.75" customHeight="1">
      <c r="A92" s="144" t="s">
        <v>122</v>
      </c>
      <c r="B92" s="145" t="s">
        <v>121</v>
      </c>
      <c r="C92" s="36">
        <v>100</v>
      </c>
      <c r="D92" s="141"/>
      <c r="E92" s="15"/>
      <c r="F92" s="36">
        <f t="shared" si="13"/>
        <v>100</v>
      </c>
      <c r="G92" s="142">
        <v>471.21600000000001</v>
      </c>
      <c r="H92" s="143">
        <f t="shared" si="14"/>
        <v>47121.599999999999</v>
      </c>
    </row>
    <row r="93" spans="1:10" ht="15.75" customHeight="1">
      <c r="A93" s="157" t="s">
        <v>124</v>
      </c>
      <c r="B93" s="145" t="s">
        <v>117</v>
      </c>
      <c r="C93" s="36">
        <v>3</v>
      </c>
      <c r="D93" s="148"/>
      <c r="E93" s="15"/>
      <c r="F93" s="36">
        <f t="shared" si="13"/>
        <v>3</v>
      </c>
      <c r="G93" s="142">
        <v>1711.09</v>
      </c>
      <c r="H93" s="143">
        <f t="shared" si="14"/>
        <v>5133.2699999999995</v>
      </c>
    </row>
    <row r="94" spans="1:10" ht="15.75" customHeight="1">
      <c r="A94" s="146" t="s">
        <v>125</v>
      </c>
      <c r="B94" s="145" t="s">
        <v>126</v>
      </c>
      <c r="C94" s="36">
        <v>0</v>
      </c>
      <c r="D94" s="141"/>
      <c r="E94" s="151"/>
      <c r="F94" s="272">
        <v>0</v>
      </c>
      <c r="G94" s="142">
        <v>743.29</v>
      </c>
      <c r="H94" s="143">
        <f t="shared" si="14"/>
        <v>0</v>
      </c>
    </row>
    <row r="95" spans="1:10" ht="15.75" customHeight="1">
      <c r="A95" s="144" t="s">
        <v>128</v>
      </c>
      <c r="B95" s="145" t="s">
        <v>126</v>
      </c>
      <c r="C95" s="36">
        <v>164</v>
      </c>
      <c r="D95" s="141"/>
      <c r="E95" s="15"/>
      <c r="F95" s="36">
        <f t="shared" ref="F95:F120" si="15">C95+D95-E95</f>
        <v>164</v>
      </c>
      <c r="G95" s="142">
        <v>559.19762200000002</v>
      </c>
      <c r="H95" s="143">
        <f t="shared" si="14"/>
        <v>91708.410008000006</v>
      </c>
      <c r="I95" s="161"/>
    </row>
    <row r="96" spans="1:10" ht="15.75" customHeight="1">
      <c r="A96" s="144" t="s">
        <v>129</v>
      </c>
      <c r="B96" s="145" t="s">
        <v>115</v>
      </c>
      <c r="C96" s="36">
        <v>200</v>
      </c>
      <c r="D96" s="148"/>
      <c r="E96" s="15"/>
      <c r="F96" s="36">
        <f t="shared" si="15"/>
        <v>200</v>
      </c>
      <c r="G96" s="142">
        <v>384</v>
      </c>
      <c r="H96" s="143">
        <f t="shared" si="14"/>
        <v>76800</v>
      </c>
    </row>
    <row r="97" spans="1:10" ht="15.75" customHeight="1">
      <c r="A97" s="144" t="s">
        <v>130</v>
      </c>
      <c r="B97" s="145" t="s">
        <v>117</v>
      </c>
      <c r="C97" s="36">
        <v>0</v>
      </c>
      <c r="D97" s="141"/>
      <c r="E97" s="15"/>
      <c r="F97" s="36">
        <f t="shared" si="15"/>
        <v>0</v>
      </c>
      <c r="G97" s="142">
        <v>398</v>
      </c>
      <c r="H97" s="143">
        <f t="shared" si="14"/>
        <v>0</v>
      </c>
    </row>
    <row r="98" spans="1:10" ht="15.75" customHeight="1">
      <c r="A98" s="144" t="s">
        <v>131</v>
      </c>
      <c r="B98" s="145" t="s">
        <v>117</v>
      </c>
      <c r="C98" s="36">
        <v>185</v>
      </c>
      <c r="D98" s="141"/>
      <c r="E98" s="15">
        <v>25</v>
      </c>
      <c r="F98" s="36">
        <f t="shared" si="15"/>
        <v>160</v>
      </c>
      <c r="G98" s="142">
        <v>427</v>
      </c>
      <c r="H98" s="143">
        <f t="shared" si="14"/>
        <v>68320</v>
      </c>
    </row>
    <row r="99" spans="1:10" ht="15.75" customHeight="1">
      <c r="A99" s="144" t="s">
        <v>132</v>
      </c>
      <c r="B99" s="145" t="s">
        <v>117</v>
      </c>
      <c r="C99" s="36">
        <v>5</v>
      </c>
      <c r="D99" s="141"/>
      <c r="E99" s="151"/>
      <c r="F99" s="36">
        <f t="shared" si="15"/>
        <v>5</v>
      </c>
      <c r="G99" s="142">
        <v>688.59</v>
      </c>
      <c r="H99" s="143">
        <f t="shared" si="14"/>
        <v>3442.9500000000003</v>
      </c>
    </row>
    <row r="100" spans="1:10" ht="15.75" customHeight="1">
      <c r="A100" s="157" t="s">
        <v>133</v>
      </c>
      <c r="B100" s="145" t="s">
        <v>117</v>
      </c>
      <c r="C100" s="36">
        <v>70</v>
      </c>
      <c r="D100" s="148"/>
      <c r="E100" s="15"/>
      <c r="F100" s="36">
        <f t="shared" si="15"/>
        <v>70</v>
      </c>
      <c r="G100" s="142">
        <v>522.19000000000005</v>
      </c>
      <c r="H100" s="143">
        <f t="shared" si="14"/>
        <v>36553.300000000003</v>
      </c>
    </row>
    <row r="101" spans="1:10" ht="15.75" customHeight="1">
      <c r="A101" s="144" t="s">
        <v>134</v>
      </c>
      <c r="B101" s="145" t="s">
        <v>117</v>
      </c>
      <c r="C101" s="36">
        <v>10</v>
      </c>
      <c r="D101" s="141"/>
      <c r="E101" s="151"/>
      <c r="F101" s="36">
        <f t="shared" si="15"/>
        <v>10</v>
      </c>
      <c r="G101" s="142">
        <v>504</v>
      </c>
      <c r="H101" s="143">
        <f t="shared" si="14"/>
        <v>5040</v>
      </c>
    </row>
    <row r="102" spans="1:10" ht="15.75" customHeight="1">
      <c r="A102" s="144" t="s">
        <v>135</v>
      </c>
      <c r="B102" s="145" t="s">
        <v>117</v>
      </c>
      <c r="C102" s="36">
        <v>100</v>
      </c>
      <c r="D102" s="141"/>
      <c r="E102" s="15">
        <v>25</v>
      </c>
      <c r="F102" s="36">
        <f t="shared" si="15"/>
        <v>75</v>
      </c>
      <c r="G102" s="142">
        <v>514</v>
      </c>
      <c r="H102" s="143">
        <f t="shared" si="14"/>
        <v>38550</v>
      </c>
    </row>
    <row r="103" spans="1:10" ht="15.75" customHeight="1">
      <c r="A103" s="157" t="s">
        <v>136</v>
      </c>
      <c r="B103" s="145" t="s">
        <v>117</v>
      </c>
      <c r="C103" s="36">
        <v>60</v>
      </c>
      <c r="D103" s="148"/>
      <c r="E103" s="15"/>
      <c r="F103" s="36">
        <f t="shared" si="15"/>
        <v>60</v>
      </c>
      <c r="G103" s="142">
        <v>557</v>
      </c>
      <c r="H103" s="143">
        <f t="shared" si="14"/>
        <v>33420</v>
      </c>
      <c r="J103" s="273"/>
    </row>
    <row r="104" spans="1:10" ht="15.75" customHeight="1">
      <c r="A104" s="157" t="s">
        <v>137</v>
      </c>
      <c r="B104" s="145" t="s">
        <v>117</v>
      </c>
      <c r="C104" s="36">
        <v>40</v>
      </c>
      <c r="D104" s="148"/>
      <c r="E104" s="15"/>
      <c r="F104" s="36">
        <f t="shared" si="15"/>
        <v>40</v>
      </c>
      <c r="G104" s="142">
        <v>524</v>
      </c>
      <c r="H104" s="143">
        <f t="shared" si="14"/>
        <v>20960</v>
      </c>
    </row>
    <row r="105" spans="1:10" ht="15.75" customHeight="1">
      <c r="A105" s="157" t="s">
        <v>138</v>
      </c>
      <c r="B105" s="145" t="s">
        <v>117</v>
      </c>
      <c r="C105" s="36">
        <v>15</v>
      </c>
      <c r="D105" s="148"/>
      <c r="E105" s="15"/>
      <c r="F105" s="36">
        <f t="shared" si="15"/>
        <v>15</v>
      </c>
      <c r="G105" s="142">
        <v>689.75</v>
      </c>
      <c r="H105" s="143">
        <f t="shared" si="14"/>
        <v>10346.25</v>
      </c>
    </row>
    <row r="106" spans="1:10" ht="15.75" customHeight="1">
      <c r="A106" s="157" t="s">
        <v>139</v>
      </c>
      <c r="B106" s="145" t="s">
        <v>117</v>
      </c>
      <c r="C106" s="36">
        <v>150</v>
      </c>
      <c r="D106" s="148"/>
      <c r="E106" s="15"/>
      <c r="F106" s="36">
        <f t="shared" si="15"/>
        <v>150</v>
      </c>
      <c r="G106" s="142">
        <v>629.27</v>
      </c>
      <c r="H106" s="143">
        <f t="shared" si="14"/>
        <v>94390.5</v>
      </c>
    </row>
    <row r="107" spans="1:10" ht="15.75" customHeight="1">
      <c r="A107" s="157" t="s">
        <v>140</v>
      </c>
      <c r="B107" s="145" t="s">
        <v>117</v>
      </c>
      <c r="C107" s="36">
        <v>100</v>
      </c>
      <c r="D107" s="148"/>
      <c r="E107" s="15">
        <v>5</v>
      </c>
      <c r="F107" s="36">
        <f t="shared" si="15"/>
        <v>95</v>
      </c>
      <c r="G107" s="142">
        <v>532.12</v>
      </c>
      <c r="H107" s="143">
        <f t="shared" si="14"/>
        <v>50551.4</v>
      </c>
    </row>
    <row r="108" spans="1:10" ht="15.75" customHeight="1">
      <c r="A108" s="146" t="s">
        <v>141</v>
      </c>
      <c r="B108" s="145" t="s">
        <v>108</v>
      </c>
      <c r="C108" s="36">
        <v>650</v>
      </c>
      <c r="D108" s="141"/>
      <c r="E108" s="151"/>
      <c r="F108" s="36">
        <f t="shared" si="15"/>
        <v>650</v>
      </c>
      <c r="G108" s="142">
        <v>60</v>
      </c>
      <c r="H108" s="143">
        <f t="shared" si="14"/>
        <v>39000</v>
      </c>
    </row>
    <row r="109" spans="1:10" ht="15.75" customHeight="1">
      <c r="A109" s="144" t="s">
        <v>142</v>
      </c>
      <c r="B109" s="145" t="s">
        <v>143</v>
      </c>
      <c r="C109" s="36">
        <v>25</v>
      </c>
      <c r="D109" s="141"/>
      <c r="E109" s="151"/>
      <c r="F109" s="36">
        <f t="shared" si="15"/>
        <v>25</v>
      </c>
      <c r="G109" s="142">
        <v>84</v>
      </c>
      <c r="H109" s="143">
        <f t="shared" si="14"/>
        <v>2100</v>
      </c>
    </row>
    <row r="110" spans="1:10" ht="15.75" customHeight="1">
      <c r="A110" s="157" t="s">
        <v>144</v>
      </c>
      <c r="B110" s="145" t="s">
        <v>117</v>
      </c>
      <c r="C110" s="36">
        <v>50</v>
      </c>
      <c r="D110" s="148"/>
      <c r="E110" s="15"/>
      <c r="F110" s="36">
        <f t="shared" si="15"/>
        <v>50</v>
      </c>
      <c r="G110" s="142">
        <v>179.24</v>
      </c>
      <c r="H110" s="143">
        <f t="shared" si="14"/>
        <v>8962</v>
      </c>
    </row>
    <row r="111" spans="1:10" ht="15.75" customHeight="1">
      <c r="A111" s="157" t="s">
        <v>145</v>
      </c>
      <c r="B111" s="145" t="s">
        <v>146</v>
      </c>
      <c r="C111" s="36">
        <v>25</v>
      </c>
      <c r="D111" s="148"/>
      <c r="E111" s="15"/>
      <c r="F111" s="36">
        <f t="shared" si="15"/>
        <v>25</v>
      </c>
      <c r="G111" s="142">
        <v>851.5</v>
      </c>
      <c r="H111" s="143">
        <f t="shared" si="14"/>
        <v>21287.5</v>
      </c>
    </row>
    <row r="112" spans="1:10" ht="15.75" customHeight="1">
      <c r="A112" s="157" t="s">
        <v>147</v>
      </c>
      <c r="B112" s="145" t="s">
        <v>148</v>
      </c>
      <c r="C112" s="36">
        <v>9000</v>
      </c>
      <c r="D112" s="148"/>
      <c r="E112" s="15"/>
      <c r="F112" s="36">
        <f t="shared" si="15"/>
        <v>9000</v>
      </c>
      <c r="G112" s="142">
        <v>125</v>
      </c>
      <c r="H112" s="143">
        <f t="shared" si="14"/>
        <v>1125000</v>
      </c>
    </row>
    <row r="113" spans="1:10" ht="15.75" customHeight="1">
      <c r="A113" s="157" t="s">
        <v>147</v>
      </c>
      <c r="B113" s="145" t="s">
        <v>149</v>
      </c>
      <c r="C113" s="36">
        <v>0</v>
      </c>
      <c r="D113" s="148"/>
      <c r="E113" s="15"/>
      <c r="F113" s="36">
        <f t="shared" si="15"/>
        <v>0</v>
      </c>
      <c r="G113" s="142">
        <v>173</v>
      </c>
      <c r="H113" s="143">
        <f t="shared" si="14"/>
        <v>0</v>
      </c>
    </row>
    <row r="114" spans="1:10" ht="20.25" customHeight="1">
      <c r="A114" s="157" t="s">
        <v>150</v>
      </c>
      <c r="B114" s="145" t="s">
        <v>151</v>
      </c>
      <c r="C114" s="36">
        <v>0</v>
      </c>
      <c r="D114" s="148"/>
      <c r="E114" s="15"/>
      <c r="F114" s="36">
        <f t="shared" si="15"/>
        <v>0</v>
      </c>
      <c r="G114" s="142">
        <v>143</v>
      </c>
      <c r="H114" s="143">
        <f t="shared" si="14"/>
        <v>0</v>
      </c>
      <c r="J114" s="149"/>
    </row>
    <row r="115" spans="1:10" ht="15.75" customHeight="1">
      <c r="A115" s="157" t="s">
        <v>850</v>
      </c>
      <c r="B115" s="145" t="s">
        <v>851</v>
      </c>
      <c r="C115" s="36">
        <v>0</v>
      </c>
      <c r="D115" s="148"/>
      <c r="E115" s="15"/>
      <c r="F115" s="36">
        <f t="shared" si="15"/>
        <v>0</v>
      </c>
      <c r="G115" s="142">
        <v>149</v>
      </c>
      <c r="H115" s="143">
        <f t="shared" ref="H115:H116" si="16">G115*F115</f>
        <v>0</v>
      </c>
    </row>
    <row r="116" spans="1:10" ht="15.75" customHeight="1">
      <c r="A116" s="158" t="s">
        <v>1245</v>
      </c>
      <c r="B116" s="145" t="s">
        <v>1246</v>
      </c>
      <c r="C116" s="36">
        <v>0</v>
      </c>
      <c r="D116" s="148"/>
      <c r="E116" s="15"/>
      <c r="F116" s="36">
        <f t="shared" si="15"/>
        <v>0</v>
      </c>
      <c r="G116" s="142">
        <v>1013.48</v>
      </c>
      <c r="H116" s="143">
        <f t="shared" si="16"/>
        <v>0</v>
      </c>
    </row>
    <row r="117" spans="1:10" ht="15.75" customHeight="1">
      <c r="A117" s="157" t="s">
        <v>152</v>
      </c>
      <c r="B117" s="145" t="s">
        <v>153</v>
      </c>
      <c r="C117" s="36">
        <v>35.788999999999994</v>
      </c>
      <c r="D117" s="148"/>
      <c r="E117" s="15">
        <v>1.2999999999999999E-2</v>
      </c>
      <c r="F117" s="36">
        <f t="shared" si="15"/>
        <v>35.775999999999996</v>
      </c>
      <c r="G117" s="142">
        <v>2196.6</v>
      </c>
      <c r="H117" s="143">
        <f t="shared" ref="H117:H120" si="17">F117*G117</f>
        <v>78585.561599999986</v>
      </c>
    </row>
    <row r="118" spans="1:10" ht="15.75" customHeight="1">
      <c r="A118" s="146" t="s">
        <v>154</v>
      </c>
      <c r="B118" s="145" t="s">
        <v>155</v>
      </c>
      <c r="C118" s="36">
        <v>920</v>
      </c>
      <c r="D118" s="141"/>
      <c r="E118" s="151"/>
      <c r="F118" s="36">
        <f t="shared" si="15"/>
        <v>920</v>
      </c>
      <c r="G118" s="142">
        <v>45</v>
      </c>
      <c r="H118" s="143">
        <f t="shared" si="17"/>
        <v>41400</v>
      </c>
    </row>
    <row r="119" spans="1:10" ht="15.75" customHeight="1">
      <c r="A119" s="163" t="s">
        <v>156</v>
      </c>
      <c r="B119" s="164" t="s">
        <v>117</v>
      </c>
      <c r="C119" s="36">
        <v>0</v>
      </c>
      <c r="D119" s="148"/>
      <c r="E119" s="15"/>
      <c r="F119" s="36">
        <f t="shared" si="15"/>
        <v>0</v>
      </c>
      <c r="G119" s="165">
        <v>168.11</v>
      </c>
      <c r="H119" s="143">
        <f t="shared" si="17"/>
        <v>0</v>
      </c>
    </row>
    <row r="120" spans="1:10" ht="15.75" customHeight="1">
      <c r="A120" s="163" t="s">
        <v>2039</v>
      </c>
      <c r="B120" s="164" t="s">
        <v>117</v>
      </c>
      <c r="C120" s="36">
        <v>24.6</v>
      </c>
      <c r="D120" s="148"/>
      <c r="E120" s="15"/>
      <c r="F120" s="36">
        <f t="shared" si="15"/>
        <v>24.6</v>
      </c>
      <c r="G120" s="165">
        <v>129</v>
      </c>
      <c r="H120" s="143">
        <f t="shared" si="17"/>
        <v>3173.4</v>
      </c>
    </row>
    <row r="121" spans="1:10" ht="15.75" customHeight="1">
      <c r="A121" s="163" t="s">
        <v>159</v>
      </c>
      <c r="B121" s="164"/>
      <c r="C121" s="36"/>
      <c r="D121" s="15"/>
      <c r="E121" s="15"/>
      <c r="F121" s="36"/>
      <c r="G121" s="165"/>
      <c r="H121" s="143">
        <f>G121*F121</f>
        <v>0</v>
      </c>
    </row>
    <row r="122" spans="1:10" ht="15.75" customHeight="1">
      <c r="A122" s="167" t="s">
        <v>160</v>
      </c>
      <c r="B122" s="168"/>
      <c r="C122" s="169">
        <f t="shared" ref="C122:H122" si="18">SUM(C76:C121)</f>
        <v>20710.388999999999</v>
      </c>
      <c r="D122" s="170">
        <f t="shared" si="18"/>
        <v>2000</v>
      </c>
      <c r="E122" s="170">
        <f t="shared" si="18"/>
        <v>1390.0129999999999</v>
      </c>
      <c r="F122" s="171">
        <f t="shared" si="18"/>
        <v>21320.376</v>
      </c>
      <c r="G122" s="336">
        <f t="shared" si="18"/>
        <v>28896.983622</v>
      </c>
      <c r="H122" s="173">
        <f t="shared" si="18"/>
        <v>3120932.8516079998</v>
      </c>
    </row>
    <row r="123" spans="1:10" ht="15.75" customHeight="1"/>
    <row r="124" spans="1:10" ht="15.75" customHeight="1">
      <c r="A124" s="535" t="s">
        <v>161</v>
      </c>
      <c r="B124" s="536"/>
      <c r="C124" s="536"/>
      <c r="D124" s="536"/>
      <c r="E124" s="536"/>
      <c r="F124" s="536"/>
      <c r="G124" s="536"/>
      <c r="H124" s="536"/>
      <c r="I124" s="1"/>
    </row>
    <row r="125" spans="1:10" ht="15.75" customHeight="1">
      <c r="A125" s="174" t="s">
        <v>162</v>
      </c>
      <c r="B125" s="175" t="s">
        <v>40</v>
      </c>
      <c r="C125" s="176" t="s">
        <v>163</v>
      </c>
      <c r="D125" s="177" t="s">
        <v>42</v>
      </c>
      <c r="E125" s="178" t="s">
        <v>43</v>
      </c>
      <c r="F125" s="176" t="s">
        <v>164</v>
      </c>
      <c r="G125" s="179" t="s">
        <v>96</v>
      </c>
      <c r="H125" s="180" t="s">
        <v>55</v>
      </c>
    </row>
    <row r="126" spans="1:10" ht="15.75" customHeight="1">
      <c r="A126" s="182" t="s">
        <v>165</v>
      </c>
      <c r="B126" s="140" t="s">
        <v>166</v>
      </c>
      <c r="C126" s="183">
        <v>206.95</v>
      </c>
      <c r="D126" s="184"/>
      <c r="E126" s="185"/>
      <c r="F126" s="183">
        <f t="shared" ref="F126:F154" si="19">C126+D126-E126</f>
        <v>206.95</v>
      </c>
      <c r="G126" s="186">
        <v>605</v>
      </c>
      <c r="H126" s="187">
        <f t="shared" ref="H126:H154" si="20">F126*G126</f>
        <v>125204.75</v>
      </c>
      <c r="J126" s="149"/>
    </row>
    <row r="127" spans="1:10" ht="15.75" customHeight="1">
      <c r="A127" s="163" t="s">
        <v>167</v>
      </c>
      <c r="B127" s="145" t="s">
        <v>166</v>
      </c>
      <c r="C127" s="36">
        <v>214.6</v>
      </c>
      <c r="D127" s="148"/>
      <c r="E127" s="15"/>
      <c r="F127" s="183">
        <f t="shared" si="19"/>
        <v>214.6</v>
      </c>
      <c r="G127" s="17">
        <v>605</v>
      </c>
      <c r="H127" s="187">
        <f t="shared" si="20"/>
        <v>129833</v>
      </c>
      <c r="J127" s="149"/>
    </row>
    <row r="128" spans="1:10" ht="15.75" customHeight="1">
      <c r="A128" s="163" t="s">
        <v>168</v>
      </c>
      <c r="B128" s="145" t="s">
        <v>166</v>
      </c>
      <c r="C128" s="36">
        <v>220.32</v>
      </c>
      <c r="D128" s="148"/>
      <c r="E128" s="15"/>
      <c r="F128" s="183">
        <f t="shared" si="19"/>
        <v>220.32</v>
      </c>
      <c r="G128" s="17">
        <v>605</v>
      </c>
      <c r="H128" s="187">
        <f t="shared" si="20"/>
        <v>133293.6</v>
      </c>
      <c r="J128" s="166"/>
    </row>
    <row r="129" spans="1:10" ht="15.75" customHeight="1">
      <c r="A129" s="163" t="s">
        <v>169</v>
      </c>
      <c r="B129" s="145" t="s">
        <v>166</v>
      </c>
      <c r="C129" s="36">
        <v>202.4</v>
      </c>
      <c r="D129" s="148"/>
      <c r="E129" s="15"/>
      <c r="F129" s="183">
        <f t="shared" si="19"/>
        <v>202.4</v>
      </c>
      <c r="G129" s="17">
        <v>605</v>
      </c>
      <c r="H129" s="187">
        <f t="shared" si="20"/>
        <v>122452</v>
      </c>
      <c r="J129" s="149"/>
    </row>
    <row r="130" spans="1:10" ht="15.75" customHeight="1">
      <c r="A130" s="189" t="s">
        <v>170</v>
      </c>
      <c r="B130" s="145" t="s">
        <v>166</v>
      </c>
      <c r="C130" s="183">
        <v>350.47</v>
      </c>
      <c r="D130" s="184"/>
      <c r="E130" s="15"/>
      <c r="F130" s="183">
        <f t="shared" si="19"/>
        <v>350.47</v>
      </c>
      <c r="G130" s="190">
        <v>625</v>
      </c>
      <c r="H130" s="187">
        <f t="shared" si="20"/>
        <v>219043.75000000003</v>
      </c>
    </row>
    <row r="131" spans="1:10" ht="15.75" customHeight="1">
      <c r="A131" s="189" t="s">
        <v>171</v>
      </c>
      <c r="B131" s="145" t="s">
        <v>166</v>
      </c>
      <c r="C131" s="183">
        <v>180.15</v>
      </c>
      <c r="D131" s="184"/>
      <c r="E131" s="15"/>
      <c r="F131" s="183">
        <f t="shared" si="19"/>
        <v>180.15</v>
      </c>
      <c r="G131" s="17">
        <v>692</v>
      </c>
      <c r="H131" s="187">
        <f t="shared" si="20"/>
        <v>124663.8</v>
      </c>
    </row>
    <row r="132" spans="1:10" ht="15.75" customHeight="1">
      <c r="A132" s="189" t="s">
        <v>2040</v>
      </c>
      <c r="B132" s="145" t="s">
        <v>166</v>
      </c>
      <c r="C132" s="36">
        <v>274</v>
      </c>
      <c r="D132" s="184"/>
      <c r="E132" s="15"/>
      <c r="F132" s="183">
        <f t="shared" si="19"/>
        <v>274</v>
      </c>
      <c r="G132" s="17">
        <v>682</v>
      </c>
      <c r="H132" s="187">
        <f t="shared" si="20"/>
        <v>186868</v>
      </c>
    </row>
    <row r="133" spans="1:10" ht="15.75" customHeight="1">
      <c r="A133" s="189" t="s">
        <v>173</v>
      </c>
      <c r="B133" s="145" t="s">
        <v>166</v>
      </c>
      <c r="C133" s="183">
        <v>0</v>
      </c>
      <c r="D133" s="184"/>
      <c r="E133" s="15"/>
      <c r="F133" s="183">
        <f t="shared" si="19"/>
        <v>0</v>
      </c>
      <c r="G133" s="17">
        <v>414</v>
      </c>
      <c r="H133" s="187">
        <f t="shared" si="20"/>
        <v>0</v>
      </c>
    </row>
    <row r="134" spans="1:10" ht="15.75" customHeight="1">
      <c r="A134" s="191" t="s">
        <v>174</v>
      </c>
      <c r="B134" s="192" t="s">
        <v>175</v>
      </c>
      <c r="C134" s="36">
        <v>17245</v>
      </c>
      <c r="D134" s="148"/>
      <c r="E134" s="15"/>
      <c r="F134" s="183">
        <f t="shared" si="19"/>
        <v>17245</v>
      </c>
      <c r="G134" s="17">
        <v>17.399999999999999</v>
      </c>
      <c r="H134" s="187">
        <f t="shared" si="20"/>
        <v>300063</v>
      </c>
      <c r="J134" s="181"/>
    </row>
    <row r="135" spans="1:10" ht="15.75" customHeight="1">
      <c r="A135" s="163" t="s">
        <v>176</v>
      </c>
      <c r="B135" s="15" t="s">
        <v>177</v>
      </c>
      <c r="C135" s="36">
        <v>0</v>
      </c>
      <c r="D135" s="148"/>
      <c r="E135" s="15"/>
      <c r="F135" s="183">
        <f t="shared" si="19"/>
        <v>0</v>
      </c>
      <c r="G135" s="17">
        <v>3.86</v>
      </c>
      <c r="H135" s="187">
        <f t="shared" si="20"/>
        <v>0</v>
      </c>
      <c r="J135" s="188"/>
    </row>
    <row r="136" spans="1:10" ht="15.75" customHeight="1">
      <c r="A136" s="163" t="s">
        <v>178</v>
      </c>
      <c r="B136" s="145" t="s">
        <v>179</v>
      </c>
      <c r="C136" s="36">
        <v>66</v>
      </c>
      <c r="D136" s="148"/>
      <c r="E136" s="15"/>
      <c r="F136" s="183">
        <f t="shared" si="19"/>
        <v>66</v>
      </c>
      <c r="G136" s="17">
        <v>432.82</v>
      </c>
      <c r="H136" s="187">
        <f t="shared" si="20"/>
        <v>28566.12</v>
      </c>
      <c r="J136" s="188"/>
    </row>
    <row r="137" spans="1:10" ht="15.75" customHeight="1">
      <c r="A137" s="163" t="s">
        <v>180</v>
      </c>
      <c r="B137" s="145" t="s">
        <v>179</v>
      </c>
      <c r="C137" s="36">
        <v>0</v>
      </c>
      <c r="D137" s="148"/>
      <c r="E137" s="15"/>
      <c r="F137" s="183">
        <f t="shared" si="19"/>
        <v>0</v>
      </c>
      <c r="G137" s="17">
        <v>4</v>
      </c>
      <c r="H137" s="187">
        <f t="shared" si="20"/>
        <v>0</v>
      </c>
      <c r="J137" s="188"/>
    </row>
    <row r="138" spans="1:10" ht="15.75" customHeight="1">
      <c r="A138" s="146" t="s">
        <v>181</v>
      </c>
      <c r="B138" s="145" t="s">
        <v>179</v>
      </c>
      <c r="C138" s="36">
        <v>1077</v>
      </c>
      <c r="D138" s="148"/>
      <c r="E138" s="15"/>
      <c r="F138" s="183">
        <f t="shared" si="19"/>
        <v>1077</v>
      </c>
      <c r="G138" s="17">
        <v>2.9</v>
      </c>
      <c r="H138" s="187">
        <f t="shared" si="20"/>
        <v>3123.2999999999997</v>
      </c>
      <c r="J138" s="188"/>
    </row>
    <row r="139" spans="1:10" ht="15.75" customHeight="1">
      <c r="A139" s="146" t="s">
        <v>182</v>
      </c>
      <c r="B139" s="145" t="s">
        <v>179</v>
      </c>
      <c r="C139" s="36">
        <v>0</v>
      </c>
      <c r="D139" s="148"/>
      <c r="E139" s="15"/>
      <c r="F139" s="183">
        <f t="shared" si="19"/>
        <v>0</v>
      </c>
      <c r="G139" s="17">
        <v>499.4</v>
      </c>
      <c r="H139" s="187">
        <f t="shared" si="20"/>
        <v>0</v>
      </c>
      <c r="J139" s="149"/>
    </row>
    <row r="140" spans="1:10" ht="15.75" customHeight="1">
      <c r="A140" s="191" t="s">
        <v>183</v>
      </c>
      <c r="B140" s="193" t="s">
        <v>184</v>
      </c>
      <c r="C140" s="194">
        <v>2800</v>
      </c>
      <c r="D140" s="195"/>
      <c r="E140" s="196"/>
      <c r="F140" s="183">
        <f t="shared" si="19"/>
        <v>2800</v>
      </c>
      <c r="G140" s="197">
        <v>24.995999999999999</v>
      </c>
      <c r="H140" s="187">
        <f t="shared" si="20"/>
        <v>69988.800000000003</v>
      </c>
      <c r="J140" s="149"/>
    </row>
    <row r="141" spans="1:10" ht="15.75" customHeight="1">
      <c r="A141" s="146" t="s">
        <v>185</v>
      </c>
      <c r="B141" s="145" t="s">
        <v>184</v>
      </c>
      <c r="C141" s="36">
        <v>8000</v>
      </c>
      <c r="D141" s="148"/>
      <c r="E141" s="15"/>
      <c r="F141" s="183">
        <f t="shared" si="19"/>
        <v>8000</v>
      </c>
      <c r="G141" s="17">
        <v>22.37</v>
      </c>
      <c r="H141" s="187">
        <f t="shared" si="20"/>
        <v>178960</v>
      </c>
      <c r="J141" s="274"/>
    </row>
    <row r="142" spans="1:10" ht="15.75" customHeight="1">
      <c r="A142" s="146" t="s">
        <v>186</v>
      </c>
      <c r="B142" s="145" t="s">
        <v>184</v>
      </c>
      <c r="C142" s="36">
        <v>8000</v>
      </c>
      <c r="D142" s="148"/>
      <c r="E142" s="15"/>
      <c r="F142" s="183">
        <f t="shared" si="19"/>
        <v>8000</v>
      </c>
      <c r="G142" s="17">
        <v>13.788</v>
      </c>
      <c r="H142" s="187">
        <f t="shared" si="20"/>
        <v>110304</v>
      </c>
      <c r="J142" s="274"/>
    </row>
    <row r="143" spans="1:10" ht="15.75" customHeight="1">
      <c r="A143" s="146" t="s">
        <v>187</v>
      </c>
      <c r="B143" s="145" t="s">
        <v>184</v>
      </c>
      <c r="C143" s="36">
        <v>2800</v>
      </c>
      <c r="D143" s="148"/>
      <c r="E143" s="15"/>
      <c r="F143" s="183">
        <f t="shared" si="19"/>
        <v>2800</v>
      </c>
      <c r="G143" s="17">
        <v>24.744</v>
      </c>
      <c r="H143" s="187">
        <f t="shared" si="20"/>
        <v>69283.199999999997</v>
      </c>
      <c r="J143" s="274"/>
    </row>
    <row r="144" spans="1:10" ht="15.75" customHeight="1">
      <c r="A144" s="199" t="s">
        <v>189</v>
      </c>
      <c r="B144" s="185" t="s">
        <v>190</v>
      </c>
      <c r="C144" s="183">
        <v>1280</v>
      </c>
      <c r="D144" s="184"/>
      <c r="E144" s="185"/>
      <c r="F144" s="183">
        <f t="shared" si="19"/>
        <v>1280</v>
      </c>
      <c r="G144" s="186">
        <v>33</v>
      </c>
      <c r="H144" s="187">
        <f t="shared" si="20"/>
        <v>42240</v>
      </c>
      <c r="J144" s="188"/>
    </row>
    <row r="145" spans="1:10" ht="15.75" customHeight="1">
      <c r="A145" s="200" t="s">
        <v>191</v>
      </c>
      <c r="B145" s="145" t="s">
        <v>192</v>
      </c>
      <c r="C145" s="36">
        <v>153.45999999999998</v>
      </c>
      <c r="D145" s="148"/>
      <c r="E145" s="15"/>
      <c r="F145" s="183">
        <f t="shared" si="19"/>
        <v>153.45999999999998</v>
      </c>
      <c r="G145" s="17">
        <v>715</v>
      </c>
      <c r="H145" s="187">
        <f t="shared" si="20"/>
        <v>109723.89999999998</v>
      </c>
      <c r="J145" s="188"/>
    </row>
    <row r="146" spans="1:10" ht="15.75" customHeight="1">
      <c r="A146" s="200" t="s">
        <v>193</v>
      </c>
      <c r="B146" s="145" t="s">
        <v>192</v>
      </c>
      <c r="C146" s="36">
        <v>239.05999999999997</v>
      </c>
      <c r="D146" s="148"/>
      <c r="E146" s="15"/>
      <c r="F146" s="183">
        <f t="shared" si="19"/>
        <v>239.05999999999997</v>
      </c>
      <c r="G146" s="17">
        <v>850</v>
      </c>
      <c r="H146" s="187">
        <f t="shared" si="20"/>
        <v>203200.99999999997</v>
      </c>
      <c r="J146" s="188"/>
    </row>
    <row r="147" spans="1:10" ht="15.75" customHeight="1">
      <c r="A147" s="200" t="s">
        <v>194</v>
      </c>
      <c r="B147" s="145" t="s">
        <v>192</v>
      </c>
      <c r="C147" s="36">
        <v>200.3</v>
      </c>
      <c r="D147" s="148"/>
      <c r="E147" s="15">
        <v>15.5</v>
      </c>
      <c r="F147" s="183">
        <f t="shared" si="19"/>
        <v>184.8</v>
      </c>
      <c r="G147" s="17">
        <v>850</v>
      </c>
      <c r="H147" s="187">
        <f t="shared" si="20"/>
        <v>157080</v>
      </c>
      <c r="J147" s="188"/>
    </row>
    <row r="148" spans="1:10" ht="15.75" customHeight="1">
      <c r="A148" s="146" t="s">
        <v>195</v>
      </c>
      <c r="B148" s="145" t="s">
        <v>192</v>
      </c>
      <c r="C148" s="36">
        <v>129.47999999999999</v>
      </c>
      <c r="D148" s="148"/>
      <c r="E148" s="15"/>
      <c r="F148" s="183">
        <f t="shared" si="19"/>
        <v>129.47999999999999</v>
      </c>
      <c r="G148" s="17">
        <v>741</v>
      </c>
      <c r="H148" s="187">
        <f t="shared" si="20"/>
        <v>95944.68</v>
      </c>
      <c r="J148" s="188"/>
    </row>
    <row r="149" spans="1:10" ht="15.75" customHeight="1">
      <c r="A149" s="146" t="s">
        <v>196</v>
      </c>
      <c r="B149" s="145" t="s">
        <v>197</v>
      </c>
      <c r="C149" s="36">
        <v>42.350000000000023</v>
      </c>
      <c r="D149" s="148"/>
      <c r="E149" s="15"/>
      <c r="F149" s="183">
        <f t="shared" si="19"/>
        <v>42.350000000000023</v>
      </c>
      <c r="G149" s="17">
        <v>240</v>
      </c>
      <c r="H149" s="187">
        <f t="shared" si="20"/>
        <v>10164.000000000005</v>
      </c>
      <c r="J149" s="188"/>
    </row>
    <row r="150" spans="1:10" ht="15.75" customHeight="1">
      <c r="A150" s="146" t="s">
        <v>1585</v>
      </c>
      <c r="B150" s="145" t="s">
        <v>197</v>
      </c>
      <c r="C150" s="36">
        <v>545.4</v>
      </c>
      <c r="D150" s="148"/>
      <c r="E150" s="15"/>
      <c r="F150" s="183">
        <f t="shared" si="19"/>
        <v>545.4</v>
      </c>
      <c r="G150" s="17">
        <v>680</v>
      </c>
      <c r="H150" s="187">
        <f t="shared" si="20"/>
        <v>370872</v>
      </c>
      <c r="J150" s="188"/>
    </row>
    <row r="151" spans="1:10" ht="15.75" customHeight="1">
      <c r="A151" s="146" t="s">
        <v>1586</v>
      </c>
      <c r="B151" s="145" t="s">
        <v>197</v>
      </c>
      <c r="C151" s="36">
        <v>536.70000000000005</v>
      </c>
      <c r="D151" s="148"/>
      <c r="E151" s="15"/>
      <c r="F151" s="183">
        <f t="shared" si="19"/>
        <v>536.70000000000005</v>
      </c>
      <c r="G151" s="17">
        <v>680</v>
      </c>
      <c r="H151" s="187">
        <f t="shared" si="20"/>
        <v>364956.00000000006</v>
      </c>
      <c r="J151" s="188"/>
    </row>
    <row r="152" spans="1:10" ht="15.75" customHeight="1">
      <c r="A152" s="146" t="s">
        <v>198</v>
      </c>
      <c r="B152" s="145" t="s">
        <v>197</v>
      </c>
      <c r="C152" s="36">
        <v>121.55000000000001</v>
      </c>
      <c r="D152" s="148"/>
      <c r="E152" s="15"/>
      <c r="F152" s="183">
        <f t="shared" si="19"/>
        <v>121.55000000000001</v>
      </c>
      <c r="G152" s="17">
        <v>280</v>
      </c>
      <c r="H152" s="187">
        <f t="shared" si="20"/>
        <v>34034</v>
      </c>
      <c r="J152" s="188"/>
    </row>
    <row r="153" spans="1:10" ht="15.75" customHeight="1">
      <c r="A153" s="146" t="s">
        <v>199</v>
      </c>
      <c r="B153" s="15" t="s">
        <v>200</v>
      </c>
      <c r="C153" s="36">
        <v>14280</v>
      </c>
      <c r="D153" s="148"/>
      <c r="E153" s="15">
        <v>4200</v>
      </c>
      <c r="F153" s="183">
        <f t="shared" si="19"/>
        <v>10080</v>
      </c>
      <c r="G153" s="17">
        <v>5.3</v>
      </c>
      <c r="H153" s="187">
        <f t="shared" si="20"/>
        <v>53424</v>
      </c>
      <c r="J153" s="188"/>
    </row>
    <row r="154" spans="1:10" ht="15.75" customHeight="1">
      <c r="A154" s="200" t="s">
        <v>201</v>
      </c>
      <c r="B154" s="145" t="s">
        <v>202</v>
      </c>
      <c r="C154" s="36">
        <v>0</v>
      </c>
      <c r="D154" s="148"/>
      <c r="E154" s="15"/>
      <c r="F154" s="183">
        <f t="shared" si="19"/>
        <v>0</v>
      </c>
      <c r="G154" s="17">
        <v>5</v>
      </c>
      <c r="H154" s="187">
        <f t="shared" si="20"/>
        <v>0</v>
      </c>
      <c r="J154" s="188"/>
    </row>
    <row r="155" spans="1:10" ht="15.75" customHeight="1">
      <c r="A155" s="275" t="s">
        <v>203</v>
      </c>
      <c r="B155" s="276"/>
      <c r="C155" s="169">
        <f t="shared" ref="C155:H155" si="21">SUM(C126:C154)</f>
        <v>59165.19</v>
      </c>
      <c r="D155" s="277">
        <f t="shared" si="21"/>
        <v>0</v>
      </c>
      <c r="E155" s="277">
        <f t="shared" si="21"/>
        <v>4215.5</v>
      </c>
      <c r="F155" s="169">
        <f t="shared" si="21"/>
        <v>54949.69</v>
      </c>
      <c r="G155" s="337">
        <f t="shared" si="21"/>
        <v>10958.577999999998</v>
      </c>
      <c r="H155" s="278">
        <f t="shared" si="21"/>
        <v>3243286.9</v>
      </c>
      <c r="J155" s="188"/>
    </row>
    <row r="156" spans="1:10" ht="15.75" customHeight="1">
      <c r="J156" s="188"/>
    </row>
    <row r="157" spans="1:10" ht="15.75" customHeight="1">
      <c r="A157" s="279"/>
      <c r="B157" s="280"/>
      <c r="C157" s="279"/>
      <c r="D157" s="279"/>
      <c r="E157" s="279"/>
      <c r="F157" s="279"/>
      <c r="G157" s="279"/>
      <c r="H157" s="279"/>
      <c r="J157" s="281" t="s">
        <v>390</v>
      </c>
    </row>
    <row r="158" spans="1:10" ht="15.75" customHeight="1">
      <c r="A158" s="282" t="s">
        <v>209</v>
      </c>
      <c r="B158" s="283" t="s">
        <v>211</v>
      </c>
      <c r="C158" s="283" t="s">
        <v>391</v>
      </c>
      <c r="D158" s="284" t="s">
        <v>392</v>
      </c>
      <c r="E158" s="285" t="s">
        <v>393</v>
      </c>
      <c r="F158" s="286" t="s">
        <v>212</v>
      </c>
      <c r="G158" s="287" t="s">
        <v>214</v>
      </c>
      <c r="H158" s="283" t="s">
        <v>55</v>
      </c>
      <c r="J158" s="188">
        <f>SUM(H159:H173)</f>
        <v>31091.399999999998</v>
      </c>
    </row>
    <row r="159" spans="1:10" ht="15.75" customHeight="1">
      <c r="A159" s="288" t="s">
        <v>215</v>
      </c>
      <c r="B159" s="15" t="s">
        <v>216</v>
      </c>
      <c r="C159" s="36">
        <v>0</v>
      </c>
      <c r="D159" s="317">
        <v>30.2</v>
      </c>
      <c r="E159" s="318">
        <f t="shared" ref="E159:E173" si="22">C159+D159</f>
        <v>30.2</v>
      </c>
      <c r="F159" s="15"/>
      <c r="G159" s="15">
        <v>77</v>
      </c>
      <c r="H159" s="15">
        <f t="shared" ref="H159:H171" si="23">E159*G159</f>
        <v>2325.4</v>
      </c>
      <c r="J159" s="24"/>
    </row>
    <row r="160" spans="1:10" ht="15.75" customHeight="1">
      <c r="A160" s="288" t="s">
        <v>218</v>
      </c>
      <c r="B160" s="15" t="s">
        <v>216</v>
      </c>
      <c r="C160" s="36">
        <v>0</v>
      </c>
      <c r="D160" s="317">
        <v>6.7</v>
      </c>
      <c r="E160" s="318">
        <f t="shared" si="22"/>
        <v>6.7</v>
      </c>
      <c r="F160" s="15"/>
      <c r="G160" s="15">
        <v>128</v>
      </c>
      <c r="H160" s="15">
        <f t="shared" si="23"/>
        <v>857.6</v>
      </c>
      <c r="J160" s="188"/>
    </row>
    <row r="161" spans="1:25" ht="15.75" customHeight="1">
      <c r="A161" s="288" t="s">
        <v>219</v>
      </c>
      <c r="B161" s="15" t="s">
        <v>220</v>
      </c>
      <c r="C161" s="36">
        <v>6.3</v>
      </c>
      <c r="D161" s="317"/>
      <c r="E161" s="318">
        <f t="shared" si="22"/>
        <v>6.3</v>
      </c>
      <c r="F161" s="291"/>
      <c r="G161" s="15">
        <v>77</v>
      </c>
      <c r="H161" s="15">
        <f t="shared" si="23"/>
        <v>485.09999999999997</v>
      </c>
      <c r="J161" s="188"/>
    </row>
    <row r="162" spans="1:25" ht="15.75" customHeight="1">
      <c r="A162" s="288" t="s">
        <v>221</v>
      </c>
      <c r="B162" s="15" t="s">
        <v>220</v>
      </c>
      <c r="C162" s="36">
        <v>9.3000000000000007</v>
      </c>
      <c r="D162" s="317"/>
      <c r="E162" s="318">
        <f t="shared" si="22"/>
        <v>9.3000000000000007</v>
      </c>
      <c r="F162" s="15"/>
      <c r="G162" s="15">
        <v>102</v>
      </c>
      <c r="H162" s="15">
        <f t="shared" si="23"/>
        <v>948.6</v>
      </c>
      <c r="J162" s="24"/>
    </row>
    <row r="163" spans="1:25" ht="15.75" customHeight="1">
      <c r="A163" s="288" t="s">
        <v>222</v>
      </c>
      <c r="B163" s="15" t="s">
        <v>220</v>
      </c>
      <c r="C163" s="36">
        <v>9.9</v>
      </c>
      <c r="D163" s="317"/>
      <c r="E163" s="318">
        <f t="shared" si="22"/>
        <v>9.9</v>
      </c>
      <c r="F163" s="15"/>
      <c r="G163" s="15">
        <v>77</v>
      </c>
      <c r="H163" s="15">
        <f t="shared" si="23"/>
        <v>762.30000000000007</v>
      </c>
      <c r="J163" s="188"/>
    </row>
    <row r="164" spans="1:25" ht="15.75" customHeight="1">
      <c r="A164" s="288" t="s">
        <v>223</v>
      </c>
      <c r="B164" s="15" t="s">
        <v>224</v>
      </c>
      <c r="C164" s="36">
        <v>5.3</v>
      </c>
      <c r="D164" s="317">
        <v>1.1000000000000001</v>
      </c>
      <c r="E164" s="318">
        <f t="shared" si="22"/>
        <v>6.4</v>
      </c>
      <c r="F164" s="15"/>
      <c r="G164" s="15">
        <v>196</v>
      </c>
      <c r="H164" s="15">
        <f t="shared" si="23"/>
        <v>1254.4000000000001</v>
      </c>
      <c r="J164" s="134"/>
    </row>
    <row r="165" spans="1:25" ht="15.75" customHeight="1">
      <c r="A165" s="288" t="s">
        <v>225</v>
      </c>
      <c r="B165" s="15" t="s">
        <v>224</v>
      </c>
      <c r="C165" s="36">
        <v>12.399999999999999</v>
      </c>
      <c r="D165" s="317"/>
      <c r="E165" s="318">
        <f t="shared" si="22"/>
        <v>12.399999999999999</v>
      </c>
      <c r="F165" s="291"/>
      <c r="G165" s="15">
        <v>140</v>
      </c>
      <c r="H165" s="15">
        <f t="shared" si="23"/>
        <v>1735.9999999999998</v>
      </c>
      <c r="I165" s="265"/>
      <c r="J165" s="265"/>
      <c r="K165" s="265"/>
      <c r="L165" s="265"/>
      <c r="M165" s="265"/>
      <c r="N165" s="265"/>
      <c r="O165" s="265"/>
    </row>
    <row r="166" spans="1:25" ht="15.75" customHeight="1">
      <c r="A166" s="288" t="s">
        <v>226</v>
      </c>
      <c r="B166" s="15" t="s">
        <v>227</v>
      </c>
      <c r="C166" s="36">
        <v>12.5</v>
      </c>
      <c r="D166" s="317">
        <v>2.4</v>
      </c>
      <c r="E166" s="318">
        <f t="shared" si="22"/>
        <v>14.9</v>
      </c>
      <c r="F166" s="291"/>
      <c r="G166" s="15">
        <v>128</v>
      </c>
      <c r="H166" s="15">
        <f t="shared" si="23"/>
        <v>1907.2</v>
      </c>
      <c r="I166" s="265"/>
      <c r="J166" s="265"/>
      <c r="K166" s="265"/>
      <c r="L166" s="265"/>
      <c r="M166" s="265"/>
      <c r="N166" s="265"/>
      <c r="O166" s="265"/>
    </row>
    <row r="167" spans="1:25" ht="15.75" customHeight="1">
      <c r="A167" s="288" t="s">
        <v>228</v>
      </c>
      <c r="B167" s="15" t="s">
        <v>229</v>
      </c>
      <c r="C167" s="36">
        <v>10.9</v>
      </c>
      <c r="D167" s="317"/>
      <c r="E167" s="318">
        <f t="shared" si="22"/>
        <v>10.9</v>
      </c>
      <c r="F167" s="291"/>
      <c r="G167" s="15">
        <v>196</v>
      </c>
      <c r="H167" s="15">
        <f t="shared" si="23"/>
        <v>2136.4</v>
      </c>
      <c r="I167" s="545"/>
      <c r="J167" s="522"/>
      <c r="K167" s="265"/>
      <c r="L167" s="265"/>
      <c r="M167" s="265"/>
      <c r="N167" s="265"/>
      <c r="O167" s="265"/>
    </row>
    <row r="168" spans="1:25" ht="15.75" customHeight="1">
      <c r="A168" s="288" t="s">
        <v>230</v>
      </c>
      <c r="B168" s="15" t="s">
        <v>229</v>
      </c>
      <c r="C168" s="36">
        <v>19.600000000000001</v>
      </c>
      <c r="D168" s="317">
        <v>4.5</v>
      </c>
      <c r="E168" s="318">
        <f t="shared" si="22"/>
        <v>24.1</v>
      </c>
      <c r="F168" s="291"/>
      <c r="G168" s="15">
        <v>128</v>
      </c>
      <c r="H168" s="15">
        <f t="shared" si="23"/>
        <v>3084.8</v>
      </c>
      <c r="I168" s="293"/>
      <c r="J168" s="265"/>
      <c r="K168" s="265"/>
      <c r="L168" s="265"/>
      <c r="M168" s="265"/>
      <c r="N168" s="265"/>
      <c r="O168" s="265"/>
    </row>
    <row r="169" spans="1:25" ht="15.75" customHeight="1">
      <c r="A169" s="288" t="s">
        <v>231</v>
      </c>
      <c r="B169" s="15" t="s">
        <v>224</v>
      </c>
      <c r="C169" s="36">
        <v>29.6</v>
      </c>
      <c r="D169" s="317">
        <v>3.3</v>
      </c>
      <c r="E169" s="318">
        <f t="shared" si="22"/>
        <v>32.9</v>
      </c>
      <c r="F169" s="291"/>
      <c r="G169" s="15">
        <v>140</v>
      </c>
      <c r="H169" s="15">
        <f t="shared" si="23"/>
        <v>4606</v>
      </c>
      <c r="I169" s="293"/>
      <c r="J169" s="265"/>
      <c r="K169" s="265"/>
      <c r="L169" s="265"/>
      <c r="M169" s="265"/>
      <c r="N169" s="265"/>
      <c r="O169" s="265"/>
    </row>
    <row r="170" spans="1:25" ht="15.75" customHeight="1">
      <c r="A170" s="294" t="s">
        <v>232</v>
      </c>
      <c r="B170" s="145" t="s">
        <v>233</v>
      </c>
      <c r="C170" s="36">
        <v>40.1</v>
      </c>
      <c r="D170" s="317">
        <v>9</v>
      </c>
      <c r="E170" s="318">
        <f t="shared" si="22"/>
        <v>49.1</v>
      </c>
      <c r="F170" s="295"/>
      <c r="G170" s="15">
        <v>140</v>
      </c>
      <c r="H170" s="15">
        <f t="shared" si="23"/>
        <v>6874</v>
      </c>
      <c r="I170" s="1"/>
      <c r="J170" s="265"/>
      <c r="K170" s="265"/>
      <c r="L170" s="265"/>
      <c r="M170" s="265"/>
      <c r="N170" s="265"/>
      <c r="O170" s="265"/>
    </row>
    <row r="171" spans="1:25" ht="15.75" customHeight="1">
      <c r="A171" s="294" t="s">
        <v>173</v>
      </c>
      <c r="B171" s="296" t="s">
        <v>234</v>
      </c>
      <c r="C171" s="36">
        <v>6.92</v>
      </c>
      <c r="D171" s="317"/>
      <c r="E171" s="318">
        <f t="shared" si="22"/>
        <v>6.92</v>
      </c>
      <c r="F171" s="297"/>
      <c r="G171" s="15">
        <v>280</v>
      </c>
      <c r="H171" s="15">
        <f t="shared" si="23"/>
        <v>1937.6</v>
      </c>
      <c r="I171" s="1"/>
      <c r="J171" s="265"/>
      <c r="K171" s="265"/>
      <c r="L171" s="265"/>
      <c r="M171" s="265"/>
      <c r="N171" s="265"/>
      <c r="O171" s="265"/>
    </row>
    <row r="172" spans="1:25" ht="15.75" customHeight="1">
      <c r="A172" s="294" t="s">
        <v>450</v>
      </c>
      <c r="B172" s="296" t="s">
        <v>234</v>
      </c>
      <c r="C172" s="36">
        <v>0</v>
      </c>
      <c r="D172" s="317"/>
      <c r="E172" s="318">
        <f t="shared" si="22"/>
        <v>0</v>
      </c>
      <c r="F172" s="297"/>
      <c r="G172" s="15">
        <v>290</v>
      </c>
      <c r="H172" s="15">
        <f t="shared" ref="H172:H173" si="24">G172*E172</f>
        <v>0</v>
      </c>
      <c r="I172" s="1"/>
      <c r="J172" s="265"/>
      <c r="K172" s="265"/>
      <c r="L172" s="265"/>
      <c r="M172" s="265"/>
      <c r="N172" s="265"/>
      <c r="O172" s="265"/>
    </row>
    <row r="173" spans="1:25" ht="15.75" customHeight="1">
      <c r="A173" s="294" t="s">
        <v>1983</v>
      </c>
      <c r="B173" s="296" t="s">
        <v>234</v>
      </c>
      <c r="C173" s="36">
        <v>3.2</v>
      </c>
      <c r="D173" s="317"/>
      <c r="E173" s="318">
        <f t="shared" si="22"/>
        <v>3.2</v>
      </c>
      <c r="F173" s="297"/>
      <c r="G173" s="15">
        <v>680</v>
      </c>
      <c r="H173" s="15">
        <f t="shared" si="24"/>
        <v>2176</v>
      </c>
      <c r="I173" s="1"/>
      <c r="J173" s="265"/>
      <c r="K173" s="265"/>
      <c r="L173" s="265"/>
      <c r="M173" s="265"/>
      <c r="N173" s="265"/>
      <c r="O173" s="265"/>
    </row>
    <row r="174" spans="1:25" ht="15.75" customHeight="1">
      <c r="I174" s="265"/>
      <c r="J174" s="265"/>
      <c r="K174" s="265"/>
      <c r="L174" s="265"/>
      <c r="M174" s="265"/>
      <c r="N174" s="265"/>
      <c r="O174" s="265"/>
    </row>
    <row r="175" spans="1:25" ht="3.75" customHeight="1">
      <c r="I175" s="265"/>
      <c r="J175" s="265"/>
      <c r="K175" s="265"/>
      <c r="L175" s="265"/>
      <c r="M175" s="265"/>
      <c r="N175" s="265"/>
      <c r="O175" s="265"/>
    </row>
    <row r="176" spans="1:25" ht="15.75" customHeight="1">
      <c r="A176" s="537" t="s">
        <v>676</v>
      </c>
      <c r="B176" s="538" t="s">
        <v>677</v>
      </c>
      <c r="C176" s="539" t="s">
        <v>43</v>
      </c>
      <c r="D176" s="540" t="s">
        <v>678</v>
      </c>
      <c r="E176" s="537" t="s">
        <v>679</v>
      </c>
      <c r="F176" s="319"/>
      <c r="G176" s="319"/>
      <c r="H176" s="319"/>
      <c r="I176" s="319"/>
      <c r="J176" s="319"/>
      <c r="K176" s="319"/>
      <c r="L176" s="319"/>
      <c r="M176" s="319"/>
      <c r="N176" s="319"/>
      <c r="O176" s="319"/>
      <c r="P176" s="319"/>
      <c r="Q176" s="319"/>
      <c r="R176" s="319"/>
      <c r="S176" s="319"/>
      <c r="T176" s="319"/>
      <c r="U176" s="319"/>
      <c r="V176" s="319"/>
      <c r="W176" s="319"/>
      <c r="X176" s="319"/>
      <c r="Y176" s="319"/>
    </row>
    <row r="177" spans="1:25" ht="27" customHeight="1">
      <c r="A177" s="531"/>
      <c r="B177" s="531"/>
      <c r="C177" s="531"/>
      <c r="D177" s="531"/>
      <c r="E177" s="531"/>
      <c r="F177" s="320"/>
      <c r="G177" s="319"/>
      <c r="H177" s="319"/>
      <c r="I177" s="319"/>
      <c r="J177" s="319"/>
      <c r="K177" s="319"/>
      <c r="L177" s="319"/>
      <c r="M177" s="319"/>
      <c r="N177" s="319"/>
      <c r="O177" s="319"/>
      <c r="P177" s="319"/>
      <c r="Q177" s="319"/>
      <c r="R177" s="319"/>
      <c r="S177" s="319"/>
      <c r="T177" s="319"/>
      <c r="U177" s="319"/>
      <c r="V177" s="319"/>
      <c r="W177" s="319"/>
      <c r="X177" s="319"/>
      <c r="Y177" s="319"/>
    </row>
    <row r="178" spans="1:25" ht="15.75" customHeight="1">
      <c r="A178" s="321">
        <v>69543</v>
      </c>
      <c r="B178" s="321">
        <v>70114</v>
      </c>
      <c r="C178" s="322">
        <f>B178-A178</f>
        <v>571</v>
      </c>
      <c r="D178" s="322">
        <v>10.79</v>
      </c>
      <c r="E178" s="323">
        <f>D178*C178</f>
        <v>6161.0899999999992</v>
      </c>
      <c r="F178" s="319"/>
      <c r="G178" s="319"/>
      <c r="H178" s="319"/>
      <c r="I178" s="319"/>
      <c r="J178" s="319"/>
      <c r="K178" s="319"/>
      <c r="L178" s="319"/>
      <c r="M178" s="319"/>
      <c r="N178" s="319"/>
      <c r="O178" s="319"/>
      <c r="P178" s="319"/>
      <c r="Q178" s="319"/>
      <c r="R178" s="319"/>
      <c r="S178" s="319"/>
      <c r="T178" s="319"/>
      <c r="U178" s="319"/>
      <c r="V178" s="319"/>
      <c r="W178" s="319"/>
      <c r="X178" s="319"/>
      <c r="Y178" s="319"/>
    </row>
    <row r="179" spans="1:25" ht="15.75" customHeight="1">
      <c r="A179" s="541"/>
      <c r="B179" s="542"/>
      <c r="C179" s="542"/>
      <c r="D179" s="543"/>
      <c r="E179" s="319"/>
      <c r="F179" s="319"/>
      <c r="G179" s="319"/>
      <c r="H179" s="319"/>
      <c r="I179" s="319"/>
      <c r="J179" s="319"/>
      <c r="K179" s="319"/>
      <c r="L179" s="319"/>
      <c r="M179" s="319"/>
      <c r="N179" s="319"/>
      <c r="O179" s="319"/>
      <c r="P179" s="319"/>
      <c r="Q179" s="319"/>
      <c r="R179" s="319"/>
      <c r="S179" s="319"/>
      <c r="T179" s="319"/>
      <c r="U179" s="319"/>
      <c r="V179" s="319"/>
      <c r="W179" s="319"/>
      <c r="X179" s="319"/>
      <c r="Y179" s="319"/>
    </row>
    <row r="180" spans="1:25" ht="15.75" customHeight="1">
      <c r="A180" s="537" t="s">
        <v>680</v>
      </c>
      <c r="B180" s="537" t="s">
        <v>681</v>
      </c>
      <c r="C180" s="540" t="s">
        <v>43</v>
      </c>
      <c r="D180" s="540" t="s">
        <v>682</v>
      </c>
      <c r="E180" s="537" t="s">
        <v>679</v>
      </c>
      <c r="F180" s="319"/>
      <c r="G180" s="319"/>
      <c r="H180" s="319"/>
      <c r="I180" s="319"/>
      <c r="J180" s="319"/>
      <c r="K180" s="319"/>
      <c r="L180" s="319"/>
      <c r="M180" s="319"/>
      <c r="N180" s="319"/>
      <c r="O180" s="319"/>
      <c r="P180" s="319"/>
      <c r="Q180" s="319"/>
      <c r="R180" s="319"/>
      <c r="S180" s="319"/>
      <c r="T180" s="319"/>
      <c r="U180" s="319"/>
      <c r="V180" s="319"/>
      <c r="W180" s="319"/>
      <c r="X180" s="319"/>
      <c r="Y180" s="319"/>
    </row>
    <row r="181" spans="1:25" ht="28.5" customHeight="1">
      <c r="A181" s="531"/>
      <c r="B181" s="531"/>
      <c r="C181" s="531"/>
      <c r="D181" s="531"/>
      <c r="E181" s="531"/>
      <c r="F181" s="319"/>
      <c r="G181" s="319"/>
      <c r="H181" s="319"/>
      <c r="I181" s="319"/>
      <c r="J181" s="319"/>
      <c r="K181" s="319"/>
      <c r="L181" s="319"/>
      <c r="M181" s="319"/>
      <c r="N181" s="319"/>
      <c r="O181" s="319"/>
      <c r="P181" s="319"/>
      <c r="Q181" s="319"/>
      <c r="R181" s="319"/>
      <c r="S181" s="319"/>
      <c r="T181" s="319"/>
      <c r="U181" s="319"/>
      <c r="V181" s="319"/>
      <c r="W181" s="319"/>
      <c r="X181" s="319"/>
      <c r="Y181" s="319"/>
    </row>
    <row r="182" spans="1:25" ht="23.25" customHeight="1">
      <c r="A182" s="35">
        <v>2051.739</v>
      </c>
      <c r="B182" s="35">
        <v>2051.739</v>
      </c>
      <c r="C182" s="324">
        <f>B182-A182</f>
        <v>0</v>
      </c>
      <c r="D182" s="325">
        <v>7.5</v>
      </c>
      <c r="E182" s="326">
        <f>D182*C182</f>
        <v>0</v>
      </c>
      <c r="F182" s="319"/>
      <c r="G182" s="319"/>
      <c r="H182" s="319"/>
      <c r="I182" s="319"/>
      <c r="J182" s="319"/>
      <c r="K182" s="319"/>
      <c r="L182" s="319"/>
      <c r="M182" s="319"/>
      <c r="N182" s="319"/>
      <c r="O182" s="319"/>
      <c r="P182" s="319"/>
      <c r="Q182" s="319"/>
      <c r="R182" s="319"/>
      <c r="S182" s="319"/>
      <c r="T182" s="319"/>
      <c r="U182" s="319"/>
      <c r="V182" s="319"/>
      <c r="W182" s="319"/>
      <c r="X182" s="319"/>
      <c r="Y182" s="319"/>
    </row>
    <row r="183" spans="1:25" ht="15.75" customHeight="1">
      <c r="I183" s="265"/>
      <c r="J183" s="265"/>
      <c r="K183" s="265"/>
      <c r="L183" s="265"/>
      <c r="M183" s="265"/>
      <c r="N183" s="265"/>
      <c r="O183" s="265"/>
    </row>
    <row r="184" spans="1:25" ht="15.75" customHeight="1">
      <c r="I184" s="265"/>
      <c r="J184" s="265"/>
      <c r="K184" s="265"/>
      <c r="L184" s="265"/>
      <c r="M184" s="265"/>
      <c r="N184" s="265"/>
      <c r="O184" s="265"/>
    </row>
    <row r="185" spans="1:25" ht="15.75" customHeight="1">
      <c r="A185" s="181"/>
      <c r="B185" s="181"/>
      <c r="C185" s="298"/>
      <c r="D185" s="181"/>
      <c r="E185" s="299"/>
      <c r="F185" s="298"/>
      <c r="G185" s="300"/>
      <c r="H185" s="181"/>
      <c r="I185" s="265"/>
      <c r="J185" s="265"/>
      <c r="K185" s="265"/>
      <c r="L185" s="265"/>
      <c r="M185" s="265"/>
      <c r="N185" s="265"/>
      <c r="O185" s="265"/>
    </row>
    <row r="186" spans="1:25" ht="15.75" customHeight="1">
      <c r="A186" s="1"/>
      <c r="B186" s="301"/>
      <c r="C186" s="302"/>
      <c r="D186" s="301"/>
      <c r="E186" s="302"/>
      <c r="F186" s="302"/>
      <c r="G186" s="301"/>
      <c r="H186" s="301"/>
      <c r="I186" s="265"/>
      <c r="J186" s="265"/>
      <c r="K186" s="265"/>
      <c r="L186" s="265"/>
      <c r="M186" s="265"/>
      <c r="N186" s="265"/>
      <c r="O186" s="265"/>
    </row>
    <row r="187" spans="1:25" ht="15.75" customHeight="1">
      <c r="A187" s="1"/>
      <c r="B187" s="301"/>
      <c r="C187" s="302"/>
      <c r="D187" s="301"/>
      <c r="E187" s="302"/>
      <c r="F187" s="302"/>
      <c r="G187" s="301"/>
      <c r="H187" s="301"/>
      <c r="I187" s="265"/>
      <c r="J187" s="265"/>
      <c r="K187" s="265"/>
      <c r="L187" s="265"/>
      <c r="M187" s="265"/>
      <c r="N187" s="265"/>
      <c r="O187" s="265"/>
    </row>
    <row r="188" spans="1:25" ht="15.75" customHeight="1">
      <c r="A188" s="1"/>
      <c r="B188" s="301"/>
      <c r="C188" s="302"/>
      <c r="D188" s="301"/>
      <c r="E188" s="302"/>
      <c r="F188" s="302"/>
      <c r="G188" s="301"/>
      <c r="H188" s="301"/>
      <c r="I188" s="1"/>
      <c r="J188" s="1"/>
      <c r="K188" s="1"/>
      <c r="L188" s="1"/>
      <c r="M188" s="1"/>
      <c r="N188" s="1"/>
      <c r="O188" s="265"/>
    </row>
    <row r="189" spans="1:25" ht="15.75" customHeight="1">
      <c r="A189" s="303"/>
      <c r="B189" s="303"/>
      <c r="C189" s="303"/>
      <c r="D189" s="303"/>
      <c r="E189" s="303"/>
      <c r="F189" s="303"/>
      <c r="G189" s="303"/>
      <c r="H189" s="303"/>
      <c r="I189" s="303"/>
      <c r="J189" s="265"/>
      <c r="K189" s="265"/>
      <c r="L189" s="265"/>
      <c r="M189" s="265"/>
      <c r="N189" s="265"/>
      <c r="O189" s="265"/>
    </row>
    <row r="190" spans="1:25" ht="15.75" customHeight="1">
      <c r="A190" s="304"/>
      <c r="B190" s="304"/>
      <c r="C190" s="298"/>
      <c r="D190" s="181"/>
      <c r="E190" s="305"/>
      <c r="F190" s="298"/>
      <c r="G190" s="306"/>
      <c r="H190" s="181"/>
      <c r="I190" s="307"/>
      <c r="J190" s="265"/>
    </row>
    <row r="191" spans="1:25" ht="15.75" customHeight="1">
      <c r="A191" s="1"/>
      <c r="B191" s="301"/>
      <c r="C191" s="304"/>
      <c r="D191" s="301"/>
      <c r="E191" s="301"/>
      <c r="F191" s="304"/>
      <c r="G191" s="302"/>
      <c r="H191" s="308"/>
      <c r="I191" s="309"/>
      <c r="J191" s="265"/>
    </row>
    <row r="192" spans="1:25" ht="15.75" customHeight="1">
      <c r="A192" s="1"/>
      <c r="B192" s="301"/>
      <c r="C192" s="304"/>
      <c r="D192" s="301"/>
      <c r="E192" s="301"/>
      <c r="F192" s="304"/>
      <c r="G192" s="302"/>
      <c r="H192" s="308"/>
      <c r="I192" s="309"/>
      <c r="J192" s="265"/>
    </row>
    <row r="193" spans="1:10" ht="15.75" customHeight="1">
      <c r="A193" s="1"/>
      <c r="B193" s="301"/>
      <c r="C193" s="304"/>
      <c r="D193" s="301"/>
      <c r="E193" s="301"/>
      <c r="F193" s="304"/>
      <c r="G193" s="302"/>
      <c r="H193" s="308"/>
      <c r="I193" s="309"/>
      <c r="J193" s="265"/>
    </row>
    <row r="194" spans="1:10" ht="15.75" customHeight="1">
      <c r="A194" s="1"/>
      <c r="B194" s="301"/>
      <c r="C194" s="304"/>
      <c r="D194" s="301"/>
      <c r="E194" s="301"/>
      <c r="F194" s="304"/>
      <c r="G194" s="302"/>
      <c r="H194" s="308"/>
      <c r="I194" s="309"/>
      <c r="J194" s="265"/>
    </row>
    <row r="195" spans="1:10" ht="15.75" customHeight="1">
      <c r="A195" s="1"/>
      <c r="B195" s="301"/>
      <c r="C195" s="304"/>
      <c r="D195" s="301"/>
      <c r="E195" s="301"/>
      <c r="F195" s="304"/>
      <c r="G195" s="302"/>
      <c r="H195" s="308"/>
      <c r="I195" s="309"/>
      <c r="J195" s="265"/>
    </row>
    <row r="196" spans="1:10" ht="15.75" customHeight="1">
      <c r="A196" s="1"/>
      <c r="B196" s="301"/>
      <c r="C196" s="304"/>
      <c r="D196" s="301"/>
      <c r="E196" s="301"/>
      <c r="F196" s="304"/>
      <c r="G196" s="302"/>
      <c r="H196" s="308"/>
      <c r="I196" s="309"/>
      <c r="J196" s="265"/>
    </row>
    <row r="197" spans="1:10" ht="15.75" customHeight="1">
      <c r="A197" s="1"/>
      <c r="B197" s="301"/>
      <c r="C197" s="304"/>
      <c r="D197" s="301"/>
      <c r="E197" s="301"/>
      <c r="F197" s="304"/>
      <c r="G197" s="302"/>
      <c r="H197" s="308"/>
      <c r="I197" s="309"/>
      <c r="J197" s="265"/>
    </row>
    <row r="198" spans="1:10" ht="15.75" customHeight="1">
      <c r="A198" s="1"/>
      <c r="B198" s="301"/>
      <c r="C198" s="304"/>
      <c r="D198" s="301"/>
      <c r="E198" s="301"/>
      <c r="F198" s="304"/>
      <c r="G198" s="302"/>
      <c r="H198" s="308"/>
      <c r="I198" s="309"/>
      <c r="J198" s="265"/>
    </row>
    <row r="199" spans="1:10" ht="15.75" customHeight="1">
      <c r="A199" s="1"/>
      <c r="B199" s="301"/>
      <c r="C199" s="304"/>
      <c r="D199" s="301"/>
      <c r="E199" s="301"/>
      <c r="F199" s="304"/>
      <c r="G199" s="302"/>
      <c r="H199" s="308"/>
      <c r="I199" s="309"/>
      <c r="J199" s="265"/>
    </row>
    <row r="200" spans="1:10" ht="15.75" customHeight="1">
      <c r="A200" s="1"/>
      <c r="B200" s="301"/>
      <c r="C200" s="304"/>
      <c r="D200" s="301"/>
      <c r="E200" s="301"/>
      <c r="F200" s="304"/>
      <c r="G200" s="302"/>
      <c r="H200" s="308"/>
      <c r="I200" s="309"/>
      <c r="J200" s="265"/>
    </row>
    <row r="201" spans="1:10" ht="15.75" customHeight="1">
      <c r="A201" s="1"/>
      <c r="B201" s="301"/>
      <c r="C201" s="304"/>
      <c r="D201" s="301"/>
      <c r="E201" s="301"/>
      <c r="F201" s="304"/>
      <c r="G201" s="302"/>
      <c r="H201" s="308"/>
      <c r="I201" s="309"/>
      <c r="J201" s="265"/>
    </row>
    <row r="202" spans="1:10" ht="15.75" customHeight="1">
      <c r="A202" s="1"/>
      <c r="B202" s="301"/>
      <c r="C202" s="304"/>
      <c r="D202" s="301"/>
      <c r="E202" s="301"/>
      <c r="F202" s="304"/>
      <c r="G202" s="302"/>
      <c r="H202" s="308"/>
      <c r="I202" s="309"/>
      <c r="J202" s="265"/>
    </row>
    <row r="203" spans="1:10" ht="15.75" customHeight="1">
      <c r="A203" s="1"/>
      <c r="B203" s="301"/>
      <c r="C203" s="304"/>
      <c r="D203" s="301"/>
      <c r="E203" s="301"/>
      <c r="F203" s="304"/>
      <c r="G203" s="302"/>
      <c r="H203" s="308"/>
      <c r="I203" s="309"/>
      <c r="J203" s="265"/>
    </row>
    <row r="204" spans="1:10" ht="15.75" customHeight="1">
      <c r="A204" s="1"/>
      <c r="B204" s="301"/>
      <c r="C204" s="304"/>
      <c r="D204" s="301"/>
      <c r="E204" s="301"/>
      <c r="F204" s="304"/>
      <c r="G204" s="302"/>
      <c r="H204" s="308"/>
      <c r="I204" s="309"/>
      <c r="J204" s="265"/>
    </row>
    <row r="205" spans="1:10" ht="15.75" customHeight="1">
      <c r="A205" s="1"/>
      <c r="B205" s="301"/>
      <c r="C205" s="304"/>
      <c r="D205" s="301"/>
      <c r="E205" s="301"/>
      <c r="F205" s="304"/>
      <c r="G205" s="308"/>
      <c r="H205" s="308"/>
      <c r="I205" s="309"/>
      <c r="J205" s="265"/>
    </row>
    <row r="206" spans="1:10" ht="15.75" customHeight="1">
      <c r="A206" s="1"/>
      <c r="B206" s="301"/>
      <c r="C206" s="304"/>
      <c r="D206" s="301"/>
      <c r="E206" s="301"/>
      <c r="F206" s="304"/>
      <c r="G206" s="302"/>
      <c r="H206" s="308"/>
      <c r="I206" s="309"/>
      <c r="J206" s="265"/>
    </row>
    <row r="207" spans="1:10" ht="15.75" customHeight="1">
      <c r="A207" s="1"/>
      <c r="B207" s="301"/>
      <c r="C207" s="304"/>
      <c r="D207" s="301"/>
      <c r="E207" s="301"/>
      <c r="F207" s="304"/>
      <c r="G207" s="302"/>
      <c r="H207" s="308"/>
      <c r="I207" s="309"/>
      <c r="J207" s="265"/>
    </row>
    <row r="208" spans="1:10" ht="15.75" customHeight="1">
      <c r="A208" s="1"/>
      <c r="B208" s="301"/>
      <c r="C208" s="304"/>
      <c r="D208" s="301"/>
      <c r="E208" s="301"/>
      <c r="F208" s="304"/>
      <c r="G208" s="302"/>
      <c r="H208" s="308"/>
      <c r="I208" s="309"/>
      <c r="J208" s="265"/>
    </row>
    <row r="209" spans="1:10" ht="15.75" customHeight="1">
      <c r="A209" s="1"/>
      <c r="B209" s="301"/>
      <c r="C209" s="304"/>
      <c r="D209" s="301"/>
      <c r="E209" s="301"/>
      <c r="F209" s="304"/>
      <c r="G209" s="302"/>
      <c r="H209" s="308"/>
      <c r="I209" s="309"/>
      <c r="J209" s="265"/>
    </row>
    <row r="210" spans="1:10" ht="15.75" customHeight="1">
      <c r="A210" s="1"/>
      <c r="B210" s="301"/>
      <c r="C210" s="304"/>
      <c r="D210" s="301"/>
      <c r="E210" s="301"/>
      <c r="F210" s="304"/>
      <c r="G210" s="302"/>
      <c r="H210" s="308"/>
      <c r="I210" s="309"/>
      <c r="J210" s="265"/>
    </row>
    <row r="211" spans="1:10" ht="15.75" customHeight="1">
      <c r="A211" s="1"/>
      <c r="B211" s="301"/>
      <c r="C211" s="304"/>
      <c r="D211" s="301"/>
      <c r="E211" s="301"/>
      <c r="F211" s="304"/>
      <c r="G211" s="302"/>
      <c r="H211" s="308"/>
      <c r="I211" s="309"/>
      <c r="J211" s="265"/>
    </row>
    <row r="212" spans="1:10" ht="15.75" customHeight="1">
      <c r="A212" s="1"/>
      <c r="B212" s="301"/>
      <c r="C212" s="304"/>
      <c r="D212" s="301"/>
      <c r="E212" s="301"/>
      <c r="F212" s="304"/>
      <c r="G212" s="302"/>
      <c r="H212" s="308"/>
      <c r="I212" s="309"/>
      <c r="J212" s="265"/>
    </row>
    <row r="213" spans="1:10" ht="15.75" customHeight="1">
      <c r="A213" s="310"/>
      <c r="B213" s="301"/>
      <c r="C213" s="304"/>
      <c r="D213" s="301"/>
      <c r="E213" s="301"/>
      <c r="F213" s="304"/>
      <c r="G213" s="302"/>
      <c r="H213" s="308"/>
      <c r="I213" s="309"/>
      <c r="J213" s="265"/>
    </row>
    <row r="214" spans="1:10" ht="15.75" customHeight="1">
      <c r="A214" s="310"/>
      <c r="B214" s="301"/>
      <c r="C214" s="304"/>
      <c r="D214" s="301"/>
      <c r="E214" s="301"/>
      <c r="F214" s="304"/>
      <c r="G214" s="302"/>
      <c r="H214" s="308"/>
      <c r="I214" s="309"/>
      <c r="J214" s="265"/>
    </row>
    <row r="215" spans="1:10" ht="15.75" customHeight="1">
      <c r="A215" s="310"/>
      <c r="B215" s="301"/>
      <c r="C215" s="304"/>
      <c r="D215" s="301"/>
      <c r="E215" s="301"/>
      <c r="F215" s="304"/>
      <c r="G215" s="302"/>
      <c r="H215" s="308"/>
      <c r="I215" s="309"/>
      <c r="J215" s="265"/>
    </row>
    <row r="216" spans="1:10" ht="15.75" customHeight="1">
      <c r="A216" s="1"/>
      <c r="B216" s="301"/>
      <c r="C216" s="301"/>
      <c r="D216" s="301"/>
      <c r="E216" s="301"/>
      <c r="F216" s="301"/>
      <c r="G216" s="302"/>
      <c r="H216" s="308"/>
      <c r="I216" s="308"/>
      <c r="J216" s="265"/>
    </row>
    <row r="217" spans="1:10" ht="15.75" customHeight="1">
      <c r="A217" s="1"/>
      <c r="B217" s="301"/>
      <c r="C217" s="1"/>
      <c r="D217" s="1"/>
      <c r="E217" s="1"/>
      <c r="F217" s="1"/>
      <c r="G217" s="1"/>
      <c r="H217" s="1"/>
      <c r="I217" s="1"/>
      <c r="J217" s="265"/>
    </row>
    <row r="218" spans="1:10" ht="15.75" customHeight="1">
      <c r="A218" s="181"/>
      <c r="B218" s="181"/>
      <c r="C218" s="298"/>
      <c r="D218" s="181"/>
      <c r="E218" s="299"/>
      <c r="F218" s="298"/>
      <c r="G218" s="181"/>
      <c r="H218" s="311"/>
      <c r="I218" s="311"/>
      <c r="J218" s="265"/>
    </row>
    <row r="219" spans="1:10" ht="15.75" customHeight="1">
      <c r="A219" s="312"/>
      <c r="B219" s="301"/>
      <c r="C219" s="304"/>
      <c r="D219" s="301"/>
      <c r="E219" s="1"/>
      <c r="F219" s="304"/>
      <c r="G219" s="1"/>
      <c r="H219" s="313"/>
      <c r="I219" s="533"/>
      <c r="J219" s="265"/>
    </row>
    <row r="220" spans="1:10" ht="15.75" customHeight="1">
      <c r="A220" s="1"/>
      <c r="B220" s="301"/>
      <c r="C220" s="304"/>
      <c r="D220" s="301"/>
      <c r="E220" s="301"/>
      <c r="F220" s="304"/>
      <c r="G220" s="302"/>
      <c r="H220" s="308"/>
      <c r="I220" s="522"/>
      <c r="J220" s="265"/>
    </row>
    <row r="221" spans="1:10" ht="15.75" customHeight="1">
      <c r="A221" s="310"/>
      <c r="B221" s="301"/>
      <c r="C221" s="304"/>
      <c r="D221" s="301"/>
      <c r="E221" s="301"/>
      <c r="F221" s="304"/>
      <c r="G221" s="302"/>
      <c r="H221" s="308"/>
      <c r="I221" s="522"/>
      <c r="J221" s="265"/>
    </row>
    <row r="222" spans="1:10" ht="15.75" customHeight="1">
      <c r="A222" s="310"/>
      <c r="B222" s="301"/>
      <c r="C222" s="304"/>
      <c r="D222" s="301"/>
      <c r="E222" s="301"/>
      <c r="F222" s="304"/>
      <c r="G222" s="302"/>
      <c r="H222" s="308"/>
      <c r="I222" s="1"/>
      <c r="J222" s="265"/>
    </row>
    <row r="223" spans="1:10" ht="15.75" customHeight="1">
      <c r="A223" s="1"/>
      <c r="B223" s="301"/>
      <c r="C223" s="304"/>
      <c r="D223" s="301"/>
      <c r="E223" s="1"/>
      <c r="F223" s="304"/>
      <c r="G223" s="1"/>
      <c r="H223" s="313"/>
      <c r="I223" s="1"/>
      <c r="J223" s="265"/>
    </row>
    <row r="224" spans="1:10" ht="15.75" customHeight="1">
      <c r="A224" s="312"/>
      <c r="B224" s="301"/>
      <c r="C224" s="304"/>
      <c r="D224" s="301"/>
      <c r="E224" s="1"/>
      <c r="F224" s="304"/>
      <c r="G224" s="1"/>
      <c r="H224" s="313"/>
      <c r="I224" s="1"/>
      <c r="J224" s="265"/>
    </row>
    <row r="225" spans="1:10" ht="15.75" customHeight="1">
      <c r="A225" s="312"/>
      <c r="B225" s="301"/>
      <c r="C225" s="304"/>
      <c r="D225" s="301"/>
      <c r="E225" s="1"/>
      <c r="F225" s="304"/>
      <c r="G225" s="1"/>
      <c r="H225" s="313"/>
      <c r="I225" s="1"/>
      <c r="J225" s="265"/>
    </row>
    <row r="226" spans="1:10" ht="15.75" customHeight="1">
      <c r="A226" s="1"/>
      <c r="B226" s="301"/>
      <c r="C226" s="304"/>
      <c r="D226" s="301"/>
      <c r="E226" s="1"/>
      <c r="F226" s="304"/>
      <c r="G226" s="301"/>
      <c r="H226" s="313"/>
      <c r="I226" s="1"/>
      <c r="J226" s="265"/>
    </row>
    <row r="227" spans="1:10" ht="15.75" customHeight="1">
      <c r="A227" s="1"/>
      <c r="B227" s="301"/>
      <c r="C227" s="304"/>
      <c r="D227" s="301"/>
      <c r="E227" s="1"/>
      <c r="F227" s="304"/>
      <c r="G227" s="1"/>
      <c r="H227" s="313"/>
      <c r="I227" s="1"/>
      <c r="J227" s="265"/>
    </row>
    <row r="228" spans="1:10" ht="15.75" customHeight="1">
      <c r="A228" s="1"/>
      <c r="B228" s="301"/>
      <c r="C228" s="304"/>
      <c r="D228" s="301"/>
      <c r="E228" s="1"/>
      <c r="F228" s="304"/>
      <c r="G228" s="1"/>
      <c r="H228" s="313"/>
      <c r="I228" s="1"/>
      <c r="J228" s="265"/>
    </row>
    <row r="229" spans="1:10" ht="15.75" customHeight="1">
      <c r="A229" s="1"/>
      <c r="B229" s="301"/>
      <c r="C229" s="304"/>
      <c r="D229" s="301"/>
      <c r="E229" s="1"/>
      <c r="F229" s="304"/>
      <c r="G229" s="1"/>
      <c r="H229" s="313"/>
      <c r="I229" s="1"/>
      <c r="J229" s="265"/>
    </row>
    <row r="230" spans="1:10" ht="15.75" customHeight="1">
      <c r="A230" s="1"/>
      <c r="B230" s="301"/>
      <c r="C230" s="304"/>
      <c r="D230" s="301"/>
      <c r="E230" s="301"/>
      <c r="F230" s="304"/>
      <c r="G230" s="301"/>
      <c r="H230" s="313"/>
      <c r="I230" s="1"/>
      <c r="J230" s="265"/>
    </row>
    <row r="231" spans="1:10" ht="15.75" customHeight="1">
      <c r="A231" s="1"/>
      <c r="B231" s="301"/>
      <c r="C231" s="304"/>
      <c r="D231" s="301"/>
      <c r="E231" s="301"/>
      <c r="F231" s="304"/>
      <c r="G231" s="301"/>
      <c r="H231" s="313"/>
      <c r="I231" s="1"/>
      <c r="J231" s="265"/>
    </row>
    <row r="232" spans="1:10" ht="15.75" customHeight="1">
      <c r="A232" s="1"/>
      <c r="B232" s="301"/>
      <c r="C232" s="304"/>
      <c r="D232" s="301"/>
      <c r="E232" s="1"/>
      <c r="F232" s="304"/>
      <c r="G232" s="301"/>
      <c r="H232" s="313"/>
      <c r="I232" s="1"/>
      <c r="J232" s="265"/>
    </row>
    <row r="233" spans="1:10" ht="15.75" customHeight="1">
      <c r="A233" s="1"/>
      <c r="B233" s="301"/>
      <c r="C233" s="304"/>
      <c r="D233" s="301"/>
      <c r="E233" s="1"/>
      <c r="F233" s="304"/>
      <c r="G233" s="301"/>
      <c r="H233" s="313"/>
      <c r="I233" s="1"/>
      <c r="J233" s="265"/>
    </row>
    <row r="234" spans="1:10" ht="15.75" customHeight="1">
      <c r="A234" s="1"/>
      <c r="B234" s="301"/>
      <c r="C234" s="304"/>
      <c r="D234" s="301"/>
      <c r="E234" s="1"/>
      <c r="F234" s="304"/>
      <c r="G234" s="301"/>
      <c r="H234" s="313"/>
      <c r="I234" s="1"/>
      <c r="J234" s="265"/>
    </row>
    <row r="235" spans="1:10" ht="15.75" customHeight="1">
      <c r="A235" s="1"/>
      <c r="B235" s="301"/>
      <c r="C235" s="304"/>
      <c r="D235" s="301"/>
      <c r="E235" s="1"/>
      <c r="F235" s="304"/>
      <c r="G235" s="301"/>
      <c r="H235" s="313"/>
      <c r="I235" s="1"/>
      <c r="J235" s="265"/>
    </row>
    <row r="236" spans="1:10" ht="15.75" customHeight="1">
      <c r="A236" s="1"/>
      <c r="B236" s="301"/>
      <c r="C236" s="304"/>
      <c r="D236" s="301"/>
      <c r="E236" s="1"/>
      <c r="F236" s="304"/>
      <c r="G236" s="301"/>
      <c r="H236" s="313"/>
      <c r="I236" s="1"/>
      <c r="J236" s="265"/>
    </row>
    <row r="237" spans="1:10" ht="15.75" customHeight="1">
      <c r="A237" s="1"/>
      <c r="B237" s="301"/>
      <c r="C237" s="304"/>
      <c r="D237" s="301"/>
      <c r="E237" s="1"/>
      <c r="F237" s="304"/>
      <c r="G237" s="301"/>
      <c r="H237" s="313"/>
      <c r="I237" s="1"/>
      <c r="J237" s="265"/>
    </row>
    <row r="238" spans="1:10" ht="15.75" customHeight="1">
      <c r="A238" s="1"/>
      <c r="B238" s="301"/>
      <c r="C238" s="304"/>
      <c r="D238" s="301"/>
      <c r="E238" s="1"/>
      <c r="F238" s="304"/>
      <c r="G238" s="301"/>
      <c r="H238" s="313"/>
      <c r="I238" s="1"/>
      <c r="J238" s="265"/>
    </row>
    <row r="239" spans="1:10" ht="15.75" customHeight="1">
      <c r="A239" s="1"/>
      <c r="B239" s="301"/>
      <c r="C239" s="304"/>
      <c r="D239" s="301"/>
      <c r="E239" s="1"/>
      <c r="F239" s="304"/>
      <c r="G239" s="301"/>
      <c r="H239" s="313"/>
      <c r="I239" s="1"/>
      <c r="J239" s="265"/>
    </row>
    <row r="240" spans="1:10" ht="15.75" customHeight="1">
      <c r="A240" s="1"/>
      <c r="B240" s="301"/>
      <c r="C240" s="304"/>
      <c r="D240" s="301"/>
      <c r="E240" s="301"/>
      <c r="F240" s="304"/>
      <c r="G240" s="301"/>
      <c r="H240" s="313"/>
      <c r="I240" s="1"/>
      <c r="J240" s="265"/>
    </row>
    <row r="241" spans="1:10" ht="15.75" customHeight="1">
      <c r="A241" s="1"/>
      <c r="B241" s="301"/>
      <c r="C241" s="304"/>
      <c r="D241" s="301"/>
      <c r="E241" s="1"/>
      <c r="F241" s="304"/>
      <c r="G241" s="301"/>
      <c r="H241" s="313"/>
      <c r="I241" s="1"/>
      <c r="J241" s="265"/>
    </row>
    <row r="242" spans="1:10" ht="15.75" customHeight="1">
      <c r="A242" s="1"/>
      <c r="B242" s="301"/>
      <c r="C242" s="304"/>
      <c r="D242" s="301"/>
      <c r="E242" s="1"/>
      <c r="F242" s="304"/>
      <c r="G242" s="301"/>
      <c r="H242" s="313"/>
      <c r="I242" s="1"/>
      <c r="J242" s="265"/>
    </row>
    <row r="243" spans="1:10" ht="15.75" customHeight="1">
      <c r="A243" s="1"/>
      <c r="B243" s="301"/>
      <c r="C243" s="304"/>
      <c r="D243" s="301"/>
      <c r="E243" s="1"/>
      <c r="F243" s="304"/>
      <c r="G243" s="301"/>
      <c r="H243" s="313"/>
      <c r="I243" s="1"/>
      <c r="J243" s="265"/>
    </row>
    <row r="244" spans="1:10" ht="15.75" customHeight="1">
      <c r="A244" s="1"/>
      <c r="B244" s="301"/>
      <c r="C244" s="304"/>
      <c r="D244" s="301"/>
      <c r="E244" s="1"/>
      <c r="F244" s="304"/>
      <c r="G244" s="301"/>
      <c r="H244" s="313"/>
      <c r="I244" s="1"/>
      <c r="J244" s="265"/>
    </row>
    <row r="245" spans="1:10" ht="15.75" customHeight="1">
      <c r="A245" s="1"/>
      <c r="B245" s="301"/>
      <c r="C245" s="304"/>
      <c r="D245" s="301"/>
      <c r="E245" s="1"/>
      <c r="F245" s="304"/>
      <c r="G245" s="301"/>
      <c r="H245" s="313"/>
      <c r="I245" s="1"/>
      <c r="J245" s="265"/>
    </row>
    <row r="246" spans="1:10" ht="15.75" customHeight="1">
      <c r="A246" s="1"/>
      <c r="B246" s="301"/>
      <c r="C246" s="304"/>
      <c r="D246" s="301"/>
      <c r="E246" s="1"/>
      <c r="F246" s="304"/>
      <c r="G246" s="301"/>
      <c r="H246" s="313"/>
      <c r="I246" s="1"/>
      <c r="J246" s="265"/>
    </row>
    <row r="247" spans="1:10" ht="15.75" customHeight="1">
      <c r="A247" s="1"/>
      <c r="B247" s="301"/>
      <c r="C247" s="304"/>
      <c r="D247" s="301"/>
      <c r="E247" s="1"/>
      <c r="F247" s="304"/>
      <c r="G247" s="301"/>
      <c r="H247" s="313"/>
      <c r="I247" s="1"/>
      <c r="J247" s="265"/>
    </row>
    <row r="248" spans="1:10" ht="15.75" customHeight="1">
      <c r="A248" s="1"/>
      <c r="B248" s="301"/>
      <c r="C248" s="304"/>
      <c r="D248" s="301"/>
      <c r="E248" s="1"/>
      <c r="F248" s="304"/>
      <c r="G248" s="301"/>
      <c r="H248" s="313"/>
      <c r="I248" s="1"/>
      <c r="J248" s="265"/>
    </row>
    <row r="249" spans="1:10" ht="15.75" customHeight="1">
      <c r="A249" s="1"/>
      <c r="B249" s="301"/>
      <c r="C249" s="304"/>
      <c r="D249" s="301"/>
      <c r="E249" s="1"/>
      <c r="F249" s="304"/>
      <c r="G249" s="301"/>
      <c r="H249" s="313"/>
      <c r="I249" s="1"/>
      <c r="J249" s="265"/>
    </row>
    <row r="250" spans="1:10" ht="15.75" customHeight="1">
      <c r="A250" s="1"/>
      <c r="B250" s="301"/>
      <c r="C250" s="304"/>
      <c r="D250" s="301"/>
      <c r="E250" s="1"/>
      <c r="F250" s="304"/>
      <c r="G250" s="301"/>
      <c r="H250" s="313"/>
      <c r="I250" s="1"/>
      <c r="J250" s="265"/>
    </row>
    <row r="251" spans="1:10" ht="15.75" customHeight="1">
      <c r="A251" s="1"/>
      <c r="B251" s="301"/>
      <c r="C251" s="304"/>
      <c r="D251" s="301"/>
      <c r="E251" s="1"/>
      <c r="F251" s="304"/>
      <c r="G251" s="301"/>
      <c r="H251" s="313"/>
      <c r="I251" s="1"/>
      <c r="J251" s="265"/>
    </row>
    <row r="252" spans="1:10" ht="15.75" customHeight="1">
      <c r="A252" s="1"/>
      <c r="B252" s="301"/>
      <c r="C252" s="304"/>
      <c r="D252" s="301"/>
      <c r="E252" s="1"/>
      <c r="F252" s="304"/>
      <c r="G252" s="301"/>
      <c r="H252" s="313"/>
      <c r="I252" s="1"/>
      <c r="J252" s="265"/>
    </row>
    <row r="253" spans="1:10" ht="15.75" customHeight="1">
      <c r="A253" s="1"/>
      <c r="B253" s="301"/>
      <c r="C253" s="304"/>
      <c r="D253" s="301"/>
      <c r="E253" s="1"/>
      <c r="F253" s="304"/>
      <c r="G253" s="301"/>
      <c r="H253" s="313"/>
      <c r="I253" s="1"/>
      <c r="J253" s="265"/>
    </row>
    <row r="254" spans="1:10" ht="15.75" customHeight="1">
      <c r="A254" s="312"/>
      <c r="B254" s="301"/>
      <c r="C254" s="304"/>
      <c r="D254" s="301"/>
      <c r="E254" s="1"/>
      <c r="F254" s="304"/>
      <c r="G254" s="301"/>
      <c r="H254" s="313"/>
      <c r="I254" s="1"/>
      <c r="J254" s="265"/>
    </row>
    <row r="255" spans="1:10" ht="15.75" customHeight="1">
      <c r="A255" s="312"/>
      <c r="B255" s="301"/>
      <c r="C255" s="304"/>
      <c r="D255" s="301"/>
      <c r="E255" s="1"/>
      <c r="F255" s="304"/>
      <c r="G255" s="301"/>
      <c r="H255" s="313"/>
      <c r="I255" s="1"/>
      <c r="J255" s="265"/>
    </row>
    <row r="256" spans="1:10" ht="15.75" customHeight="1">
      <c r="A256" s="1"/>
      <c r="B256" s="301"/>
      <c r="C256" s="304"/>
      <c r="D256" s="301"/>
      <c r="E256" s="1"/>
      <c r="F256" s="304"/>
      <c r="G256" s="301"/>
      <c r="H256" s="313"/>
      <c r="I256" s="1"/>
      <c r="J256" s="265"/>
    </row>
    <row r="257" spans="1:10" ht="15.75" customHeight="1">
      <c r="A257" s="1"/>
      <c r="B257" s="301"/>
      <c r="C257" s="304"/>
      <c r="D257" s="301"/>
      <c r="E257" s="1"/>
      <c r="F257" s="304"/>
      <c r="G257" s="301"/>
      <c r="H257" s="313"/>
      <c r="I257" s="1"/>
      <c r="J257" s="265"/>
    </row>
    <row r="258" spans="1:10" ht="15.75" customHeight="1">
      <c r="A258" s="312"/>
      <c r="B258" s="301"/>
      <c r="C258" s="304"/>
      <c r="D258" s="301"/>
      <c r="E258" s="1"/>
      <c r="F258" s="304"/>
      <c r="G258" s="301"/>
      <c r="H258" s="313"/>
      <c r="I258" s="1"/>
      <c r="J258" s="265"/>
    </row>
    <row r="259" spans="1:10" ht="15.75" customHeight="1">
      <c r="A259" s="1"/>
      <c r="B259" s="301"/>
      <c r="C259" s="304"/>
      <c r="D259" s="301"/>
      <c r="E259" s="1"/>
      <c r="F259" s="304"/>
      <c r="G259" s="301"/>
      <c r="H259" s="313"/>
      <c r="I259" s="1"/>
      <c r="J259" s="265"/>
    </row>
    <row r="260" spans="1:10" ht="15.75" customHeight="1">
      <c r="A260" s="1"/>
      <c r="B260" s="301"/>
      <c r="C260" s="304"/>
      <c r="D260" s="301"/>
      <c r="E260" s="1"/>
      <c r="F260" s="304"/>
      <c r="G260" s="301"/>
      <c r="H260" s="313"/>
      <c r="I260" s="1"/>
      <c r="J260" s="265"/>
    </row>
    <row r="261" spans="1:10" ht="15.75" customHeight="1">
      <c r="A261" s="1"/>
      <c r="B261" s="301"/>
      <c r="C261" s="304"/>
      <c r="D261" s="301"/>
      <c r="E261" s="1"/>
      <c r="F261" s="304"/>
      <c r="G261" s="301"/>
      <c r="H261" s="313"/>
      <c r="I261" s="1"/>
      <c r="J261" s="265"/>
    </row>
    <row r="262" spans="1:10" ht="15.75" customHeight="1">
      <c r="A262" s="1"/>
      <c r="B262" s="301"/>
      <c r="C262" s="304"/>
      <c r="D262" s="301"/>
      <c r="E262" s="1"/>
      <c r="F262" s="314"/>
      <c r="G262" s="1"/>
      <c r="H262" s="313"/>
      <c r="I262" s="1"/>
      <c r="J262" s="265"/>
    </row>
    <row r="263" spans="1:10" ht="15.75" customHeight="1">
      <c r="A263" s="303"/>
      <c r="B263" s="303"/>
      <c r="C263" s="303"/>
      <c r="D263" s="303"/>
      <c r="E263" s="303"/>
      <c r="F263" s="303"/>
      <c r="G263" s="303"/>
      <c r="H263" s="303"/>
      <c r="I263" s="303"/>
      <c r="J263" s="265"/>
    </row>
    <row r="264" spans="1:10" ht="15.75" customHeight="1">
      <c r="A264" s="303"/>
      <c r="B264" s="303"/>
      <c r="C264" s="303"/>
      <c r="D264" s="303"/>
      <c r="E264" s="303"/>
      <c r="F264" s="303"/>
      <c r="G264" s="303"/>
      <c r="H264" s="303"/>
      <c r="I264" s="303"/>
      <c r="J264" s="265"/>
    </row>
    <row r="265" spans="1:10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265"/>
    </row>
    <row r="266" spans="1:10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265"/>
    </row>
    <row r="267" spans="1:10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265"/>
    </row>
    <row r="268" spans="1:10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265"/>
    </row>
    <row r="269" spans="1:1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265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5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5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5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5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5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5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5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5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5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5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5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5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5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5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5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65"/>
    </row>
    <row r="286" spans="1:1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265"/>
    </row>
    <row r="287" spans="1:10" ht="15.75" customHeight="1"/>
    <row r="288" spans="1:10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18">
    <mergeCell ref="I219:I221"/>
    <mergeCell ref="A2:K2"/>
    <mergeCell ref="A37:G37"/>
    <mergeCell ref="A42:G42"/>
    <mergeCell ref="F74:H74"/>
    <mergeCell ref="A124:H124"/>
    <mergeCell ref="I167:J167"/>
    <mergeCell ref="A176:A177"/>
    <mergeCell ref="B176:B177"/>
    <mergeCell ref="C176:C177"/>
    <mergeCell ref="A179:D179"/>
    <mergeCell ref="A180:A181"/>
    <mergeCell ref="B180:B181"/>
    <mergeCell ref="C180:C181"/>
    <mergeCell ref="D180:D181"/>
    <mergeCell ref="E180:E181"/>
    <mergeCell ref="D176:D177"/>
    <mergeCell ref="E176:E177"/>
  </mergeCells>
  <pageMargins left="0.7" right="0.7" top="0.75" bottom="0.75" header="0" footer="0"/>
  <pageSetup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Y1005"/>
  <sheetViews>
    <sheetView workbookViewId="0"/>
  </sheetViews>
  <sheetFormatPr defaultColWidth="14.42578125" defaultRowHeight="15" customHeight="1"/>
  <cols>
    <col min="1" max="1" width="50.28515625" customWidth="1"/>
    <col min="2" max="2" width="16.8554687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9.85546875" customWidth="1"/>
    <col min="12" max="12" width="13.28515625" customWidth="1"/>
    <col min="13" max="26" width="8.85546875" customWidth="1"/>
  </cols>
  <sheetData>
    <row r="2" spans="1:12" ht="24">
      <c r="A2" s="521" t="s">
        <v>0</v>
      </c>
      <c r="B2" s="522"/>
      <c r="C2" s="522"/>
      <c r="D2" s="522"/>
      <c r="E2" s="522"/>
      <c r="F2" s="522"/>
      <c r="G2" s="522"/>
      <c r="H2" s="522"/>
      <c r="I2" s="522"/>
      <c r="J2" s="522"/>
      <c r="K2" s="522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2041</v>
      </c>
      <c r="B4" s="19" t="s">
        <v>14</v>
      </c>
      <c r="C4" s="11">
        <v>1</v>
      </c>
      <c r="D4" s="12">
        <v>0</v>
      </c>
      <c r="E4" s="13"/>
      <c r="F4" s="14"/>
      <c r="G4" s="12">
        <f t="shared" ref="G4:G34" si="0">D4+E4-F4</f>
        <v>0</v>
      </c>
      <c r="H4" s="14">
        <v>1</v>
      </c>
      <c r="I4" s="15">
        <f t="shared" ref="I4:I34" si="1">C4*G4*H4</f>
        <v>0</v>
      </c>
      <c r="J4" s="16">
        <v>0</v>
      </c>
      <c r="K4" s="17">
        <v>190</v>
      </c>
      <c r="L4" s="17">
        <f t="shared" ref="L4:L34" si="2">J4*K4</f>
        <v>0</v>
      </c>
    </row>
    <row r="5" spans="1:12">
      <c r="A5" s="9" t="s">
        <v>2042</v>
      </c>
      <c r="B5" s="19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2043</v>
      </c>
      <c r="B6" s="19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2044</v>
      </c>
      <c r="B7" s="19" t="s">
        <v>16</v>
      </c>
      <c r="C7" s="11">
        <v>1</v>
      </c>
      <c r="D7" s="12">
        <v>0</v>
      </c>
      <c r="E7" s="13"/>
      <c r="F7" s="14"/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2045</v>
      </c>
      <c r="B8" s="19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2046</v>
      </c>
      <c r="B9" s="19" t="s">
        <v>16</v>
      </c>
      <c r="C9" s="11">
        <v>0.5</v>
      </c>
      <c r="D9" s="12">
        <v>0</v>
      </c>
      <c r="E9" s="13"/>
      <c r="F9" s="14"/>
      <c r="G9" s="12">
        <f t="shared" si="0"/>
        <v>0</v>
      </c>
      <c r="H9" s="14">
        <v>12</v>
      </c>
      <c r="I9" s="15">
        <f t="shared" si="1"/>
        <v>0</v>
      </c>
      <c r="J9" s="16">
        <f t="shared" si="3"/>
        <v>0</v>
      </c>
      <c r="K9" s="17">
        <v>87.5</v>
      </c>
      <c r="L9" s="17">
        <f t="shared" si="2"/>
        <v>0</v>
      </c>
    </row>
    <row r="10" spans="1:12">
      <c r="A10" s="9" t="s">
        <v>2047</v>
      </c>
      <c r="B10" s="19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2048</v>
      </c>
      <c r="B11" s="19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2049</v>
      </c>
      <c r="B12" s="19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2050</v>
      </c>
      <c r="B13" s="19" t="s">
        <v>16</v>
      </c>
      <c r="C13" s="11">
        <v>1</v>
      </c>
      <c r="D13" s="12">
        <v>0</v>
      </c>
      <c r="E13" s="13"/>
      <c r="F13" s="14"/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2051</v>
      </c>
      <c r="B14" s="19" t="s">
        <v>26</v>
      </c>
      <c r="C14" s="11">
        <v>0.2</v>
      </c>
      <c r="D14" s="12">
        <v>240</v>
      </c>
      <c r="E14" s="13"/>
      <c r="F14" s="14"/>
      <c r="G14" s="12">
        <f t="shared" si="0"/>
        <v>240</v>
      </c>
      <c r="H14" s="14">
        <v>18</v>
      </c>
      <c r="I14" s="15">
        <f t="shared" si="1"/>
        <v>864</v>
      </c>
      <c r="J14" s="16">
        <f t="shared" si="4"/>
        <v>4320</v>
      </c>
      <c r="K14" s="17">
        <v>68</v>
      </c>
      <c r="L14" s="17">
        <f t="shared" si="2"/>
        <v>293760</v>
      </c>
    </row>
    <row r="15" spans="1:12">
      <c r="A15" s="9" t="s">
        <v>2052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7">
        <v>0</v>
      </c>
      <c r="L15" s="17">
        <f t="shared" si="2"/>
        <v>0</v>
      </c>
    </row>
    <row r="16" spans="1:12" ht="17.25" customHeight="1">
      <c r="A16" s="21" t="s">
        <v>2053</v>
      </c>
      <c r="B16" s="19" t="s">
        <v>26</v>
      </c>
      <c r="C16" s="11">
        <v>0.2</v>
      </c>
      <c r="D16" s="12">
        <v>80</v>
      </c>
      <c r="E16" s="22">
        <v>105</v>
      </c>
      <c r="F16" s="14"/>
      <c r="G16" s="12">
        <f t="shared" si="0"/>
        <v>185</v>
      </c>
      <c r="H16" s="14">
        <v>18</v>
      </c>
      <c r="I16" s="15">
        <f t="shared" si="1"/>
        <v>666</v>
      </c>
      <c r="J16" s="16">
        <f t="shared" ref="J16:J19" si="5">H16*G16</f>
        <v>3330</v>
      </c>
      <c r="K16" s="17">
        <v>70</v>
      </c>
      <c r="L16" s="17">
        <f t="shared" si="2"/>
        <v>233100</v>
      </c>
    </row>
    <row r="17" spans="1:12">
      <c r="A17" s="21" t="s">
        <v>2054</v>
      </c>
      <c r="B17" s="19" t="s">
        <v>26</v>
      </c>
      <c r="C17" s="11">
        <v>0.2</v>
      </c>
      <c r="D17" s="12">
        <v>160</v>
      </c>
      <c r="E17" s="22"/>
      <c r="F17" s="14"/>
      <c r="G17" s="12">
        <f t="shared" si="0"/>
        <v>160</v>
      </c>
      <c r="H17" s="14">
        <v>18</v>
      </c>
      <c r="I17" s="15">
        <f t="shared" si="1"/>
        <v>576</v>
      </c>
      <c r="J17" s="16">
        <f t="shared" si="5"/>
        <v>2880</v>
      </c>
      <c r="K17" s="17">
        <v>94.1</v>
      </c>
      <c r="L17" s="17">
        <f t="shared" si="2"/>
        <v>271008</v>
      </c>
    </row>
    <row r="18" spans="1:12">
      <c r="A18" s="9" t="s">
        <v>2055</v>
      </c>
      <c r="B18" s="19" t="s">
        <v>26</v>
      </c>
      <c r="C18" s="11">
        <v>0.2</v>
      </c>
      <c r="D18" s="23">
        <v>0</v>
      </c>
      <c r="E18" s="13"/>
      <c r="F18" s="14"/>
      <c r="G18" s="12">
        <f t="shared" si="0"/>
        <v>0</v>
      </c>
      <c r="H18" s="14">
        <v>18</v>
      </c>
      <c r="I18" s="15">
        <f t="shared" si="1"/>
        <v>0</v>
      </c>
      <c r="J18" s="16">
        <f t="shared" si="5"/>
        <v>0</v>
      </c>
      <c r="K18" s="17">
        <v>70</v>
      </c>
      <c r="L18" s="17">
        <f t="shared" si="2"/>
        <v>0</v>
      </c>
    </row>
    <row r="19" spans="1:12">
      <c r="A19" s="9" t="s">
        <v>31</v>
      </c>
      <c r="B19" s="10"/>
      <c r="C19" s="11">
        <v>1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2056</v>
      </c>
      <c r="B20" s="19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4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2057</v>
      </c>
      <c r="B21" s="19" t="s">
        <v>34</v>
      </c>
      <c r="C21" s="11">
        <v>0.11</v>
      </c>
      <c r="D21" s="12">
        <v>49</v>
      </c>
      <c r="E21" s="13"/>
      <c r="F21" s="14"/>
      <c r="G21" s="12">
        <f t="shared" si="0"/>
        <v>49</v>
      </c>
      <c r="H21" s="14">
        <v>10</v>
      </c>
      <c r="I21" s="15">
        <f t="shared" si="1"/>
        <v>53.9</v>
      </c>
      <c r="J21" s="16">
        <f t="shared" si="6"/>
        <v>490</v>
      </c>
      <c r="K21" s="17">
        <v>39</v>
      </c>
      <c r="L21" s="17">
        <f t="shared" si="2"/>
        <v>19110</v>
      </c>
    </row>
    <row r="22" spans="1:12" ht="15.75" customHeight="1">
      <c r="A22" s="9" t="s">
        <v>2058</v>
      </c>
      <c r="B22" s="19" t="s">
        <v>34</v>
      </c>
      <c r="C22" s="11">
        <v>0.11</v>
      </c>
      <c r="D22" s="12">
        <v>45</v>
      </c>
      <c r="E22" s="13"/>
      <c r="F22" s="14"/>
      <c r="G22" s="12">
        <f t="shared" si="0"/>
        <v>45</v>
      </c>
      <c r="H22" s="14">
        <v>10</v>
      </c>
      <c r="I22" s="15">
        <f t="shared" si="1"/>
        <v>49.5</v>
      </c>
      <c r="J22" s="16">
        <f t="shared" si="6"/>
        <v>450</v>
      </c>
      <c r="K22" s="17">
        <v>39</v>
      </c>
      <c r="L22" s="17">
        <f t="shared" si="2"/>
        <v>17550</v>
      </c>
    </row>
    <row r="23" spans="1:12" ht="15.75" customHeight="1">
      <c r="A23" s="9" t="s">
        <v>2059</v>
      </c>
      <c r="B23" s="19" t="s">
        <v>34</v>
      </c>
      <c r="C23" s="11">
        <v>0.11</v>
      </c>
      <c r="D23" s="12">
        <v>38</v>
      </c>
      <c r="E23" s="13"/>
      <c r="F23" s="14"/>
      <c r="G23" s="12">
        <f t="shared" si="0"/>
        <v>38</v>
      </c>
      <c r="H23" s="14">
        <v>10</v>
      </c>
      <c r="I23" s="15">
        <f t="shared" si="1"/>
        <v>41.8</v>
      </c>
      <c r="J23" s="16">
        <f t="shared" si="6"/>
        <v>380</v>
      </c>
      <c r="K23" s="17">
        <v>39</v>
      </c>
      <c r="L23" s="17">
        <f t="shared" si="2"/>
        <v>14820</v>
      </c>
    </row>
    <row r="24" spans="1:12" ht="15.75" customHeight="1">
      <c r="A24" s="9" t="s">
        <v>2060</v>
      </c>
      <c r="B24" s="19" t="s">
        <v>34</v>
      </c>
      <c r="C24" s="11">
        <v>0.11</v>
      </c>
      <c r="D24" s="12">
        <v>24</v>
      </c>
      <c r="E24" s="13"/>
      <c r="F24" s="14"/>
      <c r="G24" s="12">
        <f t="shared" si="0"/>
        <v>24</v>
      </c>
      <c r="H24" s="14">
        <v>10</v>
      </c>
      <c r="I24" s="15">
        <f t="shared" si="1"/>
        <v>26.400000000000002</v>
      </c>
      <c r="J24" s="16">
        <f t="shared" si="6"/>
        <v>240</v>
      </c>
      <c r="K24" s="17">
        <v>39</v>
      </c>
      <c r="L24" s="17">
        <f t="shared" si="2"/>
        <v>9360</v>
      </c>
    </row>
    <row r="25" spans="1:12" ht="15.75" customHeight="1">
      <c r="A25" s="328" t="s">
        <v>1887</v>
      </c>
      <c r="B25" s="19" t="s">
        <v>34</v>
      </c>
      <c r="C25" s="11">
        <v>0.11</v>
      </c>
      <c r="D25" s="12">
        <v>91</v>
      </c>
      <c r="E25" s="14"/>
      <c r="F25" s="14"/>
      <c r="G25" s="12">
        <f t="shared" si="0"/>
        <v>91</v>
      </c>
      <c r="H25" s="14">
        <v>10</v>
      </c>
      <c r="I25" s="15">
        <f t="shared" si="1"/>
        <v>100.1</v>
      </c>
      <c r="J25" s="16">
        <f t="shared" si="6"/>
        <v>910</v>
      </c>
      <c r="K25" s="17">
        <v>139</v>
      </c>
      <c r="L25" s="17">
        <f t="shared" si="2"/>
        <v>126490</v>
      </c>
    </row>
    <row r="26" spans="1:12" ht="15.75" customHeight="1">
      <c r="A26" s="146" t="s">
        <v>2061</v>
      </c>
      <c r="B26" s="19" t="s">
        <v>34</v>
      </c>
      <c r="C26" s="11">
        <v>0.1</v>
      </c>
      <c r="D26" s="12">
        <v>0</v>
      </c>
      <c r="E26" s="14">
        <v>576</v>
      </c>
      <c r="F26" s="14"/>
      <c r="G26" s="12">
        <f t="shared" si="0"/>
        <v>576</v>
      </c>
      <c r="H26" s="14">
        <v>12</v>
      </c>
      <c r="I26" s="15">
        <f t="shared" si="1"/>
        <v>691.2</v>
      </c>
      <c r="J26" s="16">
        <f t="shared" si="6"/>
        <v>6912</v>
      </c>
      <c r="K26" s="17">
        <v>32.5</v>
      </c>
      <c r="L26" s="17">
        <f t="shared" si="2"/>
        <v>224640</v>
      </c>
    </row>
    <row r="27" spans="1:12" ht="15.75" customHeight="1">
      <c r="A27" s="146" t="s">
        <v>2062</v>
      </c>
      <c r="B27" s="19" t="s">
        <v>34</v>
      </c>
      <c r="C27" s="11">
        <v>0.1</v>
      </c>
      <c r="D27" s="12">
        <v>0</v>
      </c>
      <c r="E27" s="14"/>
      <c r="F27" s="14"/>
      <c r="G27" s="12">
        <f t="shared" si="0"/>
        <v>0</v>
      </c>
      <c r="H27" s="14">
        <v>12</v>
      </c>
      <c r="I27" s="15">
        <f t="shared" si="1"/>
        <v>0</v>
      </c>
      <c r="J27" s="16">
        <f t="shared" si="6"/>
        <v>0</v>
      </c>
      <c r="K27" s="17">
        <v>32.5</v>
      </c>
      <c r="L27" s="17">
        <f t="shared" si="2"/>
        <v>0</v>
      </c>
    </row>
    <row r="28" spans="1:12" ht="15.75" customHeight="1">
      <c r="A28" s="146" t="s">
        <v>2063</v>
      </c>
      <c r="B28" s="19" t="s">
        <v>34</v>
      </c>
      <c r="C28" s="11">
        <v>0.1</v>
      </c>
      <c r="D28" s="12">
        <v>0</v>
      </c>
      <c r="E28" s="14"/>
      <c r="F28" s="14"/>
      <c r="G28" s="12">
        <f t="shared" si="0"/>
        <v>0</v>
      </c>
      <c r="H28" s="14">
        <v>12</v>
      </c>
      <c r="I28" s="15">
        <f t="shared" si="1"/>
        <v>0</v>
      </c>
      <c r="J28" s="16">
        <f t="shared" si="6"/>
        <v>0</v>
      </c>
      <c r="K28" s="17">
        <v>32.5</v>
      </c>
      <c r="L28" s="17">
        <f t="shared" si="2"/>
        <v>0</v>
      </c>
    </row>
    <row r="29" spans="1:12" ht="15.75" customHeight="1">
      <c r="A29" s="146" t="s">
        <v>2064</v>
      </c>
      <c r="B29" s="19" t="s">
        <v>34</v>
      </c>
      <c r="C29" s="11">
        <v>0.1</v>
      </c>
      <c r="D29" s="12">
        <v>0</v>
      </c>
      <c r="E29" s="14"/>
      <c r="F29" s="14"/>
      <c r="G29" s="12">
        <f t="shared" si="0"/>
        <v>0</v>
      </c>
      <c r="H29" s="14">
        <v>12</v>
      </c>
      <c r="I29" s="15">
        <f t="shared" si="1"/>
        <v>0</v>
      </c>
      <c r="J29" s="16">
        <f t="shared" si="6"/>
        <v>0</v>
      </c>
      <c r="K29" s="17">
        <v>32.5</v>
      </c>
      <c r="L29" s="17">
        <f t="shared" si="2"/>
        <v>0</v>
      </c>
    </row>
    <row r="30" spans="1:12" ht="15.75" customHeight="1">
      <c r="A30" s="146" t="s">
        <v>2065</v>
      </c>
      <c r="B30" s="19" t="s">
        <v>34</v>
      </c>
      <c r="C30" s="11">
        <v>0.1</v>
      </c>
      <c r="D30" s="12">
        <v>0</v>
      </c>
      <c r="E30" s="14"/>
      <c r="F30" s="14"/>
      <c r="G30" s="12">
        <f t="shared" si="0"/>
        <v>0</v>
      </c>
      <c r="H30" s="14">
        <v>12</v>
      </c>
      <c r="I30" s="15">
        <f t="shared" si="1"/>
        <v>0</v>
      </c>
      <c r="J30" s="16">
        <f t="shared" si="6"/>
        <v>0</v>
      </c>
      <c r="K30" s="17">
        <v>34</v>
      </c>
      <c r="L30" s="17">
        <f t="shared" si="2"/>
        <v>0</v>
      </c>
    </row>
    <row r="31" spans="1:12" ht="15.75" customHeight="1">
      <c r="A31" s="146" t="s">
        <v>2066</v>
      </c>
      <c r="B31" s="19" t="s">
        <v>34</v>
      </c>
      <c r="C31" s="11">
        <v>0.1</v>
      </c>
      <c r="D31" s="12">
        <v>0</v>
      </c>
      <c r="E31" s="14"/>
      <c r="F31" s="14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6" t="s">
        <v>2067</v>
      </c>
      <c r="B32" s="19" t="s">
        <v>34</v>
      </c>
      <c r="C32" s="11">
        <v>0.1</v>
      </c>
      <c r="D32" s="12">
        <v>0</v>
      </c>
      <c r="E32" s="14"/>
      <c r="F32" s="14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146" t="s">
        <v>2068</v>
      </c>
      <c r="B33" s="19" t="s">
        <v>34</v>
      </c>
      <c r="C33" s="11">
        <v>0.1</v>
      </c>
      <c r="D33" s="12">
        <v>0</v>
      </c>
      <c r="E33" s="14"/>
      <c r="F33" s="14"/>
      <c r="G33" s="12">
        <f t="shared" si="0"/>
        <v>0</v>
      </c>
      <c r="H33" s="14">
        <v>12</v>
      </c>
      <c r="I33" s="15">
        <f t="shared" si="1"/>
        <v>0</v>
      </c>
      <c r="J33" s="16">
        <f t="shared" si="6"/>
        <v>0</v>
      </c>
      <c r="K33" s="17">
        <v>34</v>
      </c>
      <c r="L33" s="17">
        <f t="shared" si="2"/>
        <v>0</v>
      </c>
    </row>
    <row r="34" spans="1:12" ht="15.75" customHeight="1">
      <c r="A34" s="146" t="s">
        <v>647</v>
      </c>
      <c r="B34" s="19" t="s">
        <v>26</v>
      </c>
      <c r="C34" s="11">
        <v>0.2</v>
      </c>
      <c r="D34" s="12">
        <v>80</v>
      </c>
      <c r="E34" s="14"/>
      <c r="F34" s="14"/>
      <c r="G34" s="12">
        <f t="shared" si="0"/>
        <v>80</v>
      </c>
      <c r="H34" s="14">
        <v>18</v>
      </c>
      <c r="I34" s="15">
        <f t="shared" si="1"/>
        <v>288</v>
      </c>
      <c r="J34" s="16">
        <f t="shared" si="6"/>
        <v>1440</v>
      </c>
      <c r="K34" s="17">
        <v>94.1</v>
      </c>
      <c r="L34" s="17">
        <f t="shared" si="2"/>
        <v>135504</v>
      </c>
    </row>
    <row r="35" spans="1:12" ht="15.75" customHeight="1">
      <c r="A35" s="25"/>
      <c r="B35" s="258"/>
      <c r="C35" s="26">
        <f t="shared" ref="C35:G35" si="7">SUM(C4:C34)</f>
        <v>13.54999999999999</v>
      </c>
      <c r="D35" s="27">
        <f t="shared" si="7"/>
        <v>807</v>
      </c>
      <c r="E35" s="27">
        <f t="shared" si="7"/>
        <v>681</v>
      </c>
      <c r="F35" s="27">
        <f t="shared" si="7"/>
        <v>0</v>
      </c>
      <c r="G35" s="27">
        <f t="shared" si="7"/>
        <v>1488</v>
      </c>
      <c r="H35" s="28"/>
      <c r="I35" s="329">
        <f t="shared" ref="I35:L35" si="8">SUM(I4:I34)</f>
        <v>3356.9000000000005</v>
      </c>
      <c r="J35" s="30">
        <f t="shared" si="8"/>
        <v>21352</v>
      </c>
      <c r="K35" s="31">
        <f t="shared" si="8"/>
        <v>2853.7</v>
      </c>
      <c r="L35" s="32">
        <f t="shared" si="8"/>
        <v>1345342</v>
      </c>
    </row>
    <row r="36" spans="1:12" ht="15.75" customHeight="1"/>
    <row r="37" spans="1:12" ht="15.75" customHeight="1">
      <c r="A37" s="523" t="s">
        <v>39</v>
      </c>
      <c r="B37" s="524"/>
      <c r="C37" s="524"/>
      <c r="D37" s="524"/>
      <c r="E37" s="524"/>
      <c r="F37" s="524"/>
      <c r="G37" s="525"/>
    </row>
    <row r="38" spans="1:12" ht="15.75" customHeight="1">
      <c r="A38" s="33" t="s">
        <v>40</v>
      </c>
      <c r="B38" s="34" t="s">
        <v>1</v>
      </c>
      <c r="C38" s="5" t="s">
        <v>41</v>
      </c>
      <c r="D38" s="35" t="s">
        <v>42</v>
      </c>
      <c r="E38" s="36" t="s">
        <v>43</v>
      </c>
      <c r="F38" s="5" t="s">
        <v>44</v>
      </c>
      <c r="G38" s="37" t="s">
        <v>45</v>
      </c>
    </row>
    <row r="39" spans="1:12" ht="15.75" customHeight="1">
      <c r="A39" s="38" t="s">
        <v>46</v>
      </c>
      <c r="B39" s="39" t="s">
        <v>47</v>
      </c>
      <c r="C39" s="15">
        <v>0</v>
      </c>
      <c r="D39" s="15">
        <v>0</v>
      </c>
      <c r="E39" s="15">
        <v>0</v>
      </c>
      <c r="F39" s="15">
        <f t="shared" ref="F39:F40" si="9">C39+D39-E39</f>
        <v>0</v>
      </c>
      <c r="G39" s="40">
        <f>C39</f>
        <v>0</v>
      </c>
    </row>
    <row r="40" spans="1:12" ht="15.75" customHeight="1">
      <c r="A40" s="33" t="s">
        <v>1896</v>
      </c>
      <c r="B40" s="41" t="s">
        <v>49</v>
      </c>
      <c r="C40" s="15">
        <v>18750</v>
      </c>
      <c r="D40" s="15"/>
      <c r="E40" s="15"/>
      <c r="F40" s="15">
        <f t="shared" si="9"/>
        <v>18750</v>
      </c>
      <c r="G40" s="40"/>
    </row>
    <row r="41" spans="1:12" ht="15.75" customHeight="1">
      <c r="A41" s="327"/>
      <c r="B41" s="327"/>
      <c r="C41" s="327"/>
      <c r="D41" s="327"/>
      <c r="E41" s="327"/>
      <c r="F41" s="327"/>
      <c r="G41" s="327"/>
    </row>
    <row r="42" spans="1:12" ht="15.75" customHeight="1">
      <c r="A42" s="526" t="s">
        <v>50</v>
      </c>
      <c r="B42" s="527"/>
      <c r="C42" s="527"/>
      <c r="D42" s="527"/>
      <c r="E42" s="527"/>
      <c r="F42" s="527"/>
      <c r="G42" s="528"/>
    </row>
    <row r="43" spans="1:12" ht="15.75" customHeight="1">
      <c r="A43" s="259"/>
      <c r="B43" s="44" t="s">
        <v>51</v>
      </c>
      <c r="C43" s="45" t="s">
        <v>52</v>
      </c>
      <c r="D43" s="46" t="s">
        <v>53</v>
      </c>
      <c r="E43" s="46" t="s">
        <v>54</v>
      </c>
      <c r="F43" s="47" t="s">
        <v>11</v>
      </c>
      <c r="G43" s="48" t="s">
        <v>55</v>
      </c>
    </row>
    <row r="44" spans="1:12" ht="15.75" customHeight="1">
      <c r="A44" s="330" t="s">
        <v>1897</v>
      </c>
      <c r="B44" s="331">
        <v>100</v>
      </c>
      <c r="C44" s="332"/>
      <c r="D44" s="333"/>
      <c r="E44" s="331">
        <f>B44+C44-D44</f>
        <v>100</v>
      </c>
      <c r="F44" s="334">
        <v>1028.48</v>
      </c>
      <c r="G44" s="335">
        <f t="shared" ref="G44:G71" si="10">E44*F44</f>
        <v>102848</v>
      </c>
    </row>
    <row r="45" spans="1:12" ht="15.75" customHeight="1">
      <c r="A45" s="49" t="s">
        <v>56</v>
      </c>
      <c r="B45" s="53">
        <v>0</v>
      </c>
      <c r="C45" s="51"/>
      <c r="D45" s="52"/>
      <c r="E45" s="53">
        <v>0</v>
      </c>
      <c r="F45" s="54">
        <v>196</v>
      </c>
      <c r="G45" s="55">
        <f t="shared" si="10"/>
        <v>0</v>
      </c>
    </row>
    <row r="46" spans="1:12" ht="15.75" customHeight="1">
      <c r="A46" s="49" t="s">
        <v>2069</v>
      </c>
      <c r="B46" s="53">
        <v>4505</v>
      </c>
      <c r="C46" s="51"/>
      <c r="D46" s="52">
        <v>195.4</v>
      </c>
      <c r="E46" s="53">
        <f t="shared" ref="E46:E71" si="11">B46+C46-D46</f>
        <v>4309.6000000000004</v>
      </c>
      <c r="F46" s="54">
        <v>196</v>
      </c>
      <c r="G46" s="55">
        <f t="shared" si="10"/>
        <v>844681.60000000009</v>
      </c>
    </row>
    <row r="47" spans="1:12" ht="15.75" customHeight="1">
      <c r="A47" s="49" t="s">
        <v>2070</v>
      </c>
      <c r="B47" s="53">
        <v>15</v>
      </c>
      <c r="C47" s="51">
        <v>60</v>
      </c>
      <c r="D47" s="52">
        <v>25</v>
      </c>
      <c r="E47" s="53">
        <f t="shared" si="11"/>
        <v>50</v>
      </c>
      <c r="F47" s="54">
        <v>196</v>
      </c>
      <c r="G47" s="55">
        <f t="shared" si="10"/>
        <v>9800</v>
      </c>
    </row>
    <row r="48" spans="1:12" ht="15.75" customHeight="1">
      <c r="A48" s="49" t="s">
        <v>2071</v>
      </c>
      <c r="B48" s="53">
        <v>132</v>
      </c>
      <c r="C48" s="51"/>
      <c r="D48" s="52">
        <v>20</v>
      </c>
      <c r="E48" s="53">
        <f t="shared" si="11"/>
        <v>112</v>
      </c>
      <c r="F48" s="54">
        <v>196</v>
      </c>
      <c r="G48" s="55">
        <f t="shared" si="10"/>
        <v>21952</v>
      </c>
    </row>
    <row r="49" spans="1:7" ht="15.75" customHeight="1">
      <c r="A49" s="49" t="s">
        <v>2072</v>
      </c>
      <c r="B49" s="53">
        <v>18.199999999999989</v>
      </c>
      <c r="C49" s="51">
        <v>70</v>
      </c>
      <c r="D49" s="52">
        <v>51.3</v>
      </c>
      <c r="E49" s="53">
        <f t="shared" si="11"/>
        <v>36.899999999999991</v>
      </c>
      <c r="F49" s="54">
        <v>196</v>
      </c>
      <c r="G49" s="55">
        <f t="shared" si="10"/>
        <v>7232.3999999999987</v>
      </c>
    </row>
    <row r="50" spans="1:7" ht="15.75" customHeight="1">
      <c r="A50" s="49" t="s">
        <v>2073</v>
      </c>
      <c r="B50" s="53">
        <v>101</v>
      </c>
      <c r="C50" s="51">
        <v>65.400000000000006</v>
      </c>
      <c r="D50" s="52">
        <v>122.4</v>
      </c>
      <c r="E50" s="53">
        <f t="shared" si="11"/>
        <v>44</v>
      </c>
      <c r="F50" s="54">
        <v>196</v>
      </c>
      <c r="G50" s="55">
        <f t="shared" si="10"/>
        <v>8624</v>
      </c>
    </row>
    <row r="51" spans="1:7" ht="15.75" customHeight="1">
      <c r="A51" s="86" t="s">
        <v>2074</v>
      </c>
      <c r="B51" s="90">
        <v>14</v>
      </c>
      <c r="C51" s="88">
        <v>40</v>
      </c>
      <c r="D51" s="89">
        <v>54</v>
      </c>
      <c r="E51" s="90">
        <f t="shared" si="11"/>
        <v>0</v>
      </c>
      <c r="F51" s="91">
        <v>140</v>
      </c>
      <c r="G51" s="92">
        <f t="shared" si="10"/>
        <v>0</v>
      </c>
    </row>
    <row r="52" spans="1:7" ht="15.75" customHeight="1">
      <c r="A52" s="86" t="s">
        <v>2075</v>
      </c>
      <c r="B52" s="90">
        <v>314.39999999999998</v>
      </c>
      <c r="C52" s="88"/>
      <c r="D52" s="89"/>
      <c r="E52" s="90">
        <f t="shared" si="11"/>
        <v>314.39999999999998</v>
      </c>
      <c r="F52" s="91">
        <v>140</v>
      </c>
      <c r="G52" s="92">
        <f t="shared" si="10"/>
        <v>44016</v>
      </c>
    </row>
    <row r="53" spans="1:7" ht="15.75" customHeight="1">
      <c r="A53" s="86" t="s">
        <v>2076</v>
      </c>
      <c r="B53" s="90">
        <v>25.9</v>
      </c>
      <c r="C53" s="88"/>
      <c r="D53" s="89"/>
      <c r="E53" s="90">
        <f t="shared" si="11"/>
        <v>25.9</v>
      </c>
      <c r="F53" s="91">
        <v>140</v>
      </c>
      <c r="G53" s="92">
        <f t="shared" si="10"/>
        <v>3626</v>
      </c>
    </row>
    <row r="54" spans="1:7" ht="15.75" customHeight="1">
      <c r="A54" s="100" t="s">
        <v>2077</v>
      </c>
      <c r="B54" s="104">
        <v>1322.9</v>
      </c>
      <c r="C54" s="102"/>
      <c r="D54" s="103">
        <v>380</v>
      </c>
      <c r="E54" s="104">
        <f t="shared" si="11"/>
        <v>942.90000000000009</v>
      </c>
      <c r="F54" s="105">
        <v>140</v>
      </c>
      <c r="G54" s="106">
        <f t="shared" si="10"/>
        <v>132006</v>
      </c>
    </row>
    <row r="55" spans="1:7" ht="36" customHeight="1">
      <c r="A55" s="71" t="s">
        <v>2078</v>
      </c>
      <c r="B55" s="75">
        <v>0</v>
      </c>
      <c r="C55" s="73"/>
      <c r="D55" s="74"/>
      <c r="E55" s="75">
        <f t="shared" si="11"/>
        <v>0</v>
      </c>
      <c r="F55" s="76">
        <v>140</v>
      </c>
      <c r="G55" s="77">
        <f t="shared" si="10"/>
        <v>0</v>
      </c>
    </row>
    <row r="56" spans="1:7" ht="30.75" customHeight="1">
      <c r="A56" s="78" t="s">
        <v>2079</v>
      </c>
      <c r="B56" s="75">
        <v>143</v>
      </c>
      <c r="C56" s="73">
        <v>240</v>
      </c>
      <c r="D56" s="74">
        <v>383</v>
      </c>
      <c r="E56" s="75">
        <f t="shared" si="11"/>
        <v>0</v>
      </c>
      <c r="F56" s="76">
        <v>140</v>
      </c>
      <c r="G56" s="77">
        <f t="shared" si="10"/>
        <v>0</v>
      </c>
    </row>
    <row r="57" spans="1:7" ht="30.75" customHeight="1">
      <c r="A57" s="79" t="s">
        <v>2080</v>
      </c>
      <c r="B57" s="83">
        <v>260.00000000000023</v>
      </c>
      <c r="C57" s="81">
        <v>120</v>
      </c>
      <c r="D57" s="82"/>
      <c r="E57" s="83">
        <f t="shared" si="11"/>
        <v>380.00000000000023</v>
      </c>
      <c r="F57" s="84">
        <v>140</v>
      </c>
      <c r="G57" s="85">
        <f t="shared" si="10"/>
        <v>53200.000000000029</v>
      </c>
    </row>
    <row r="58" spans="1:7" ht="15.75" customHeight="1">
      <c r="A58" s="63" t="s">
        <v>2081</v>
      </c>
      <c r="B58" s="315">
        <v>675.4000000000002</v>
      </c>
      <c r="C58" s="65"/>
      <c r="D58" s="66"/>
      <c r="E58" s="67">
        <f t="shared" si="11"/>
        <v>675.4000000000002</v>
      </c>
      <c r="F58" s="68">
        <v>140</v>
      </c>
      <c r="G58" s="69">
        <f t="shared" si="10"/>
        <v>94556.000000000029</v>
      </c>
    </row>
    <row r="59" spans="1:7" ht="15.75" customHeight="1">
      <c r="A59" s="63" t="s">
        <v>2082</v>
      </c>
      <c r="B59" s="315">
        <v>0</v>
      </c>
      <c r="C59" s="65"/>
      <c r="D59" s="66"/>
      <c r="E59" s="67">
        <f t="shared" si="11"/>
        <v>0</v>
      </c>
      <c r="F59" s="68">
        <v>140</v>
      </c>
      <c r="G59" s="69">
        <f t="shared" si="10"/>
        <v>0</v>
      </c>
    </row>
    <row r="60" spans="1:7" ht="39" customHeight="1">
      <c r="A60" s="63" t="s">
        <v>2083</v>
      </c>
      <c r="B60" s="67">
        <v>71.000000000000114</v>
      </c>
      <c r="C60" s="65"/>
      <c r="D60" s="66">
        <v>60</v>
      </c>
      <c r="E60" s="67">
        <f t="shared" si="11"/>
        <v>11.000000000000114</v>
      </c>
      <c r="F60" s="68">
        <v>140</v>
      </c>
      <c r="G60" s="69">
        <f t="shared" si="10"/>
        <v>1540.0000000000159</v>
      </c>
    </row>
    <row r="61" spans="1:7" ht="15.75" customHeight="1">
      <c r="A61" s="93" t="s">
        <v>2084</v>
      </c>
      <c r="B61" s="97">
        <v>0</v>
      </c>
      <c r="C61" s="95"/>
      <c r="D61" s="96"/>
      <c r="E61" s="97">
        <f t="shared" si="11"/>
        <v>0</v>
      </c>
      <c r="F61" s="98">
        <v>140</v>
      </c>
      <c r="G61" s="99">
        <f t="shared" si="10"/>
        <v>0</v>
      </c>
    </row>
    <row r="62" spans="1:7" ht="15.75" customHeight="1">
      <c r="A62" s="86" t="s">
        <v>2085</v>
      </c>
      <c r="B62" s="90">
        <v>95</v>
      </c>
      <c r="C62" s="88">
        <v>265</v>
      </c>
      <c r="D62" s="89"/>
      <c r="E62" s="90">
        <f t="shared" si="11"/>
        <v>360</v>
      </c>
      <c r="F62" s="91">
        <v>128</v>
      </c>
      <c r="G62" s="92">
        <f t="shared" si="10"/>
        <v>46080</v>
      </c>
    </row>
    <row r="63" spans="1:7" ht="15.75" customHeight="1">
      <c r="A63" s="78" t="s">
        <v>2086</v>
      </c>
      <c r="B63" s="75">
        <v>457.00000000000006</v>
      </c>
      <c r="C63" s="73">
        <v>395</v>
      </c>
      <c r="D63" s="74">
        <v>240</v>
      </c>
      <c r="E63" s="75">
        <f t="shared" si="11"/>
        <v>612</v>
      </c>
      <c r="F63" s="76">
        <v>128</v>
      </c>
      <c r="G63" s="77">
        <f t="shared" si="10"/>
        <v>78336</v>
      </c>
    </row>
    <row r="64" spans="1:7" ht="15.75" customHeight="1">
      <c r="A64" s="100" t="s">
        <v>2087</v>
      </c>
      <c r="B64" s="104">
        <v>-2.8421709430404007E-13</v>
      </c>
      <c r="C64" s="102">
        <v>230</v>
      </c>
      <c r="D64" s="103"/>
      <c r="E64" s="104">
        <f t="shared" si="11"/>
        <v>229.99999999999972</v>
      </c>
      <c r="F64" s="105">
        <v>128</v>
      </c>
      <c r="G64" s="106">
        <f t="shared" si="10"/>
        <v>29439.999999999964</v>
      </c>
    </row>
    <row r="65" spans="1:10" ht="15.75" customHeight="1">
      <c r="A65" s="79" t="s">
        <v>2088</v>
      </c>
      <c r="B65" s="83">
        <v>280</v>
      </c>
      <c r="C65" s="81">
        <v>153</v>
      </c>
      <c r="D65" s="82">
        <v>120</v>
      </c>
      <c r="E65" s="83">
        <f t="shared" si="11"/>
        <v>313</v>
      </c>
      <c r="F65" s="84">
        <v>128</v>
      </c>
      <c r="G65" s="85">
        <f t="shared" si="10"/>
        <v>40064</v>
      </c>
    </row>
    <row r="66" spans="1:10" ht="15.75" customHeight="1">
      <c r="A66" s="63" t="s">
        <v>2089</v>
      </c>
      <c r="B66" s="315">
        <v>276</v>
      </c>
      <c r="C66" s="65">
        <v>60</v>
      </c>
      <c r="D66" s="66"/>
      <c r="E66" s="67">
        <f t="shared" si="11"/>
        <v>336</v>
      </c>
      <c r="F66" s="68">
        <v>128</v>
      </c>
      <c r="G66" s="69">
        <f t="shared" si="10"/>
        <v>43008</v>
      </c>
    </row>
    <row r="67" spans="1:10" ht="15.75" customHeight="1">
      <c r="A67" s="86" t="s">
        <v>2090</v>
      </c>
      <c r="B67" s="316">
        <v>265</v>
      </c>
      <c r="C67" s="108"/>
      <c r="D67" s="109">
        <v>265</v>
      </c>
      <c r="E67" s="90">
        <f t="shared" si="11"/>
        <v>0</v>
      </c>
      <c r="F67" s="91">
        <v>102</v>
      </c>
      <c r="G67" s="92">
        <f t="shared" si="10"/>
        <v>0</v>
      </c>
    </row>
    <row r="68" spans="1:10" ht="15.75" customHeight="1">
      <c r="A68" s="78" t="s">
        <v>2091</v>
      </c>
      <c r="B68" s="75">
        <v>327</v>
      </c>
      <c r="C68" s="73">
        <v>360</v>
      </c>
      <c r="D68" s="74">
        <v>395</v>
      </c>
      <c r="E68" s="75">
        <f t="shared" si="11"/>
        <v>292</v>
      </c>
      <c r="F68" s="76">
        <v>102</v>
      </c>
      <c r="G68" s="77">
        <f t="shared" si="10"/>
        <v>29784</v>
      </c>
    </row>
    <row r="69" spans="1:10" ht="15.75" customHeight="1">
      <c r="A69" s="100" t="s">
        <v>2092</v>
      </c>
      <c r="B69" s="104">
        <v>530.00000000000011</v>
      </c>
      <c r="C69" s="102">
        <v>120</v>
      </c>
      <c r="D69" s="103">
        <v>230</v>
      </c>
      <c r="E69" s="104">
        <f t="shared" si="11"/>
        <v>420.00000000000011</v>
      </c>
      <c r="F69" s="105">
        <v>102</v>
      </c>
      <c r="G69" s="106">
        <f t="shared" si="10"/>
        <v>42840.000000000015</v>
      </c>
    </row>
    <row r="70" spans="1:10" ht="26.25" customHeight="1">
      <c r="A70" s="79" t="s">
        <v>2093</v>
      </c>
      <c r="B70" s="83">
        <v>153</v>
      </c>
      <c r="C70" s="81">
        <v>360</v>
      </c>
      <c r="D70" s="82">
        <v>153</v>
      </c>
      <c r="E70" s="83">
        <f t="shared" si="11"/>
        <v>360</v>
      </c>
      <c r="F70" s="84">
        <v>102</v>
      </c>
      <c r="G70" s="85">
        <f t="shared" si="10"/>
        <v>36720</v>
      </c>
    </row>
    <row r="71" spans="1:10" ht="15.75" customHeight="1">
      <c r="A71" s="63" t="s">
        <v>2094</v>
      </c>
      <c r="B71" s="315">
        <v>60</v>
      </c>
      <c r="C71" s="65">
        <v>360</v>
      </c>
      <c r="D71" s="66">
        <v>60</v>
      </c>
      <c r="E71" s="67">
        <f t="shared" si="11"/>
        <v>360</v>
      </c>
      <c r="F71" s="68">
        <v>102</v>
      </c>
      <c r="G71" s="69">
        <f t="shared" si="10"/>
        <v>36720</v>
      </c>
    </row>
    <row r="72" spans="1:10" ht="15.75" customHeight="1">
      <c r="A72" s="260" t="s">
        <v>84</v>
      </c>
      <c r="B72" s="261">
        <f t="shared" ref="B72:G72" si="12">SUM(B44:B71)</f>
        <v>10140.800000000001</v>
      </c>
      <c r="C72" s="171">
        <f t="shared" si="12"/>
        <v>2898.4</v>
      </c>
      <c r="D72" s="171">
        <f t="shared" si="12"/>
        <v>2754.1</v>
      </c>
      <c r="E72" s="261">
        <f t="shared" si="12"/>
        <v>10285.099999999999</v>
      </c>
      <c r="F72" s="262">
        <f t="shared" si="12"/>
        <v>4894.4799999999996</v>
      </c>
      <c r="G72" s="263">
        <f t="shared" si="12"/>
        <v>1707074</v>
      </c>
      <c r="H72" s="546" t="s">
        <v>2095</v>
      </c>
      <c r="I72" s="522"/>
      <c r="J72" s="522"/>
    </row>
    <row r="73" spans="1:10" ht="15.75" customHeight="1"/>
    <row r="74" spans="1:10" ht="15.75" customHeight="1">
      <c r="A74" s="264"/>
      <c r="B74" s="133"/>
      <c r="C74" s="133"/>
      <c r="D74" s="133"/>
      <c r="E74" s="133"/>
      <c r="F74" s="534"/>
      <c r="G74" s="522"/>
      <c r="H74" s="522"/>
      <c r="I74" s="265"/>
    </row>
    <row r="75" spans="1:10" ht="15.75" customHeight="1">
      <c r="A75" s="135" t="s">
        <v>92</v>
      </c>
      <c r="B75" s="136" t="s">
        <v>40</v>
      </c>
      <c r="C75" s="137" t="s">
        <v>93</v>
      </c>
      <c r="D75" s="137" t="s">
        <v>42</v>
      </c>
      <c r="E75" s="137" t="s">
        <v>94</v>
      </c>
      <c r="F75" s="137" t="s">
        <v>95</v>
      </c>
      <c r="G75" s="137" t="s">
        <v>96</v>
      </c>
      <c r="H75" s="138" t="s">
        <v>55</v>
      </c>
    </row>
    <row r="76" spans="1:10" ht="15.75" customHeight="1">
      <c r="A76" s="9" t="s">
        <v>99</v>
      </c>
      <c r="B76" s="140" t="s">
        <v>100</v>
      </c>
      <c r="C76" s="36">
        <v>75</v>
      </c>
      <c r="D76" s="141"/>
      <c r="E76" s="15">
        <v>50</v>
      </c>
      <c r="F76" s="36">
        <f t="shared" ref="F76:F93" si="13">C76+D76-E76</f>
        <v>25</v>
      </c>
      <c r="G76" s="142">
        <v>178</v>
      </c>
      <c r="H76" s="143">
        <f t="shared" ref="H76:H114" si="14">F76*G76</f>
        <v>4450</v>
      </c>
    </row>
    <row r="77" spans="1:10" ht="15.75" customHeight="1">
      <c r="A77" s="144" t="s">
        <v>97</v>
      </c>
      <c r="B77" s="145" t="s">
        <v>102</v>
      </c>
      <c r="C77" s="36">
        <v>1175</v>
      </c>
      <c r="D77" s="148"/>
      <c r="E77" s="15">
        <v>100</v>
      </c>
      <c r="F77" s="36">
        <f t="shared" si="13"/>
        <v>1075</v>
      </c>
      <c r="G77" s="142">
        <v>178</v>
      </c>
      <c r="H77" s="143">
        <f t="shared" si="14"/>
        <v>191350</v>
      </c>
    </row>
    <row r="78" spans="1:10" ht="15.75" customHeight="1">
      <c r="A78" s="144" t="s">
        <v>99</v>
      </c>
      <c r="B78" s="145" t="s">
        <v>102</v>
      </c>
      <c r="C78" s="36">
        <v>2000</v>
      </c>
      <c r="D78" s="148"/>
      <c r="E78" s="15"/>
      <c r="F78" s="36">
        <f t="shared" si="13"/>
        <v>2000</v>
      </c>
      <c r="G78" s="142">
        <v>178</v>
      </c>
      <c r="H78" s="143">
        <f t="shared" si="14"/>
        <v>356000</v>
      </c>
    </row>
    <row r="79" spans="1:10" ht="15.75" customHeight="1">
      <c r="A79" s="144" t="s">
        <v>101</v>
      </c>
      <c r="B79" s="145" t="s">
        <v>102</v>
      </c>
      <c r="C79" s="36">
        <v>2050</v>
      </c>
      <c r="D79" s="141"/>
      <c r="E79" s="15">
        <v>75</v>
      </c>
      <c r="F79" s="36">
        <f t="shared" si="13"/>
        <v>1975</v>
      </c>
      <c r="G79" s="142">
        <v>45</v>
      </c>
      <c r="H79" s="143">
        <f t="shared" si="14"/>
        <v>88875</v>
      </c>
    </row>
    <row r="80" spans="1:10" ht="15.75" customHeight="1">
      <c r="A80" s="146" t="s">
        <v>103</v>
      </c>
      <c r="B80" s="147" t="s">
        <v>104</v>
      </c>
      <c r="C80" s="36">
        <v>750</v>
      </c>
      <c r="D80" s="148"/>
      <c r="E80" s="15"/>
      <c r="F80" s="36">
        <f t="shared" si="13"/>
        <v>750</v>
      </c>
      <c r="G80" s="142">
        <v>27</v>
      </c>
      <c r="H80" s="143">
        <f t="shared" si="14"/>
        <v>20250</v>
      </c>
    </row>
    <row r="81" spans="1:10" ht="15.75" customHeight="1">
      <c r="A81" s="266" t="s">
        <v>105</v>
      </c>
      <c r="B81" s="267" t="s">
        <v>106</v>
      </c>
      <c r="C81" s="36">
        <v>0</v>
      </c>
      <c r="D81" s="148"/>
      <c r="E81" s="15"/>
      <c r="F81" s="36">
        <f t="shared" si="13"/>
        <v>0</v>
      </c>
      <c r="G81" s="142">
        <v>215</v>
      </c>
      <c r="H81" s="143">
        <f t="shared" si="14"/>
        <v>0</v>
      </c>
    </row>
    <row r="82" spans="1:10" ht="15.75" customHeight="1">
      <c r="A82" s="266" t="s">
        <v>2038</v>
      </c>
      <c r="B82" s="267" t="s">
        <v>106</v>
      </c>
      <c r="C82" s="36">
        <v>2000</v>
      </c>
      <c r="D82" s="148"/>
      <c r="E82" s="15"/>
      <c r="F82" s="36">
        <f t="shared" si="13"/>
        <v>2000</v>
      </c>
      <c r="G82" s="142">
        <v>160.69999999999999</v>
      </c>
      <c r="H82" s="143">
        <f t="shared" si="14"/>
        <v>321400</v>
      </c>
    </row>
    <row r="83" spans="1:10" ht="15.75" customHeight="1">
      <c r="A83" s="144" t="s">
        <v>737</v>
      </c>
      <c r="B83" s="145" t="s">
        <v>108</v>
      </c>
      <c r="C83" s="36">
        <v>215</v>
      </c>
      <c r="D83" s="148"/>
      <c r="E83" s="15"/>
      <c r="F83" s="36">
        <f t="shared" si="13"/>
        <v>215</v>
      </c>
      <c r="G83" s="142">
        <v>623</v>
      </c>
      <c r="H83" s="143">
        <f t="shared" si="14"/>
        <v>133945</v>
      </c>
    </row>
    <row r="84" spans="1:10" ht="15.75" customHeight="1">
      <c r="A84" s="139" t="s">
        <v>109</v>
      </c>
      <c r="B84" s="140" t="s">
        <v>110</v>
      </c>
      <c r="C84" s="36">
        <v>850</v>
      </c>
      <c r="D84" s="148"/>
      <c r="E84" s="15"/>
      <c r="F84" s="36">
        <f t="shared" si="13"/>
        <v>850</v>
      </c>
      <c r="G84" s="142">
        <v>24</v>
      </c>
      <c r="H84" s="143">
        <f t="shared" si="14"/>
        <v>20400</v>
      </c>
    </row>
    <row r="85" spans="1:10" ht="15.75" customHeight="1">
      <c r="A85" s="146" t="s">
        <v>1188</v>
      </c>
      <c r="B85" s="150" t="s">
        <v>112</v>
      </c>
      <c r="C85" s="36">
        <v>308</v>
      </c>
      <c r="D85" s="141"/>
      <c r="E85" s="15">
        <v>128</v>
      </c>
      <c r="F85" s="36">
        <f t="shared" si="13"/>
        <v>180</v>
      </c>
      <c r="G85" s="142">
        <v>49</v>
      </c>
      <c r="H85" s="143">
        <f t="shared" si="14"/>
        <v>8820</v>
      </c>
    </row>
    <row r="86" spans="1:10" ht="15.75" customHeight="1">
      <c r="A86" s="152" t="s">
        <v>116</v>
      </c>
      <c r="B86" s="145" t="s">
        <v>117</v>
      </c>
      <c r="C86" s="36">
        <v>2</v>
      </c>
      <c r="D86" s="141"/>
      <c r="E86" s="151"/>
      <c r="F86" s="36">
        <f t="shared" si="13"/>
        <v>2</v>
      </c>
      <c r="G86" s="142">
        <v>1924.17</v>
      </c>
      <c r="H86" s="143">
        <f t="shared" si="14"/>
        <v>3848.34</v>
      </c>
    </row>
    <row r="87" spans="1:10" ht="15.75" customHeight="1">
      <c r="A87" s="152" t="s">
        <v>116</v>
      </c>
      <c r="B87" s="145" t="s">
        <v>117</v>
      </c>
      <c r="C87" s="36">
        <v>5</v>
      </c>
      <c r="D87" s="141"/>
      <c r="E87" s="151"/>
      <c r="F87" s="36">
        <f t="shared" si="13"/>
        <v>5</v>
      </c>
      <c r="G87" s="142">
        <v>1867.29</v>
      </c>
      <c r="H87" s="143">
        <f t="shared" si="14"/>
        <v>9336.4500000000007</v>
      </c>
    </row>
    <row r="88" spans="1:10" ht="15.75" customHeight="1">
      <c r="A88" s="146" t="s">
        <v>118</v>
      </c>
      <c r="B88" s="145" t="s">
        <v>115</v>
      </c>
      <c r="C88" s="36">
        <v>6</v>
      </c>
      <c r="D88" s="141"/>
      <c r="E88" s="151"/>
      <c r="F88" s="36">
        <f t="shared" si="13"/>
        <v>6</v>
      </c>
      <c r="G88" s="142">
        <v>1758</v>
      </c>
      <c r="H88" s="143">
        <f t="shared" si="14"/>
        <v>10548</v>
      </c>
    </row>
    <row r="89" spans="1:10" ht="15.75" customHeight="1">
      <c r="A89" s="146" t="s">
        <v>118</v>
      </c>
      <c r="B89" s="145" t="s">
        <v>117</v>
      </c>
      <c r="C89" s="36">
        <v>0</v>
      </c>
      <c r="D89" s="141"/>
      <c r="E89" s="15"/>
      <c r="F89" s="36">
        <f t="shared" si="13"/>
        <v>0</v>
      </c>
      <c r="G89" s="142">
        <v>2549.0300000000002</v>
      </c>
      <c r="H89" s="143">
        <f t="shared" si="14"/>
        <v>0</v>
      </c>
    </row>
    <row r="90" spans="1:10" ht="15.75" customHeight="1">
      <c r="A90" s="146" t="s">
        <v>118</v>
      </c>
      <c r="B90" s="145" t="s">
        <v>117</v>
      </c>
      <c r="C90" s="36">
        <v>3</v>
      </c>
      <c r="D90" s="141"/>
      <c r="E90" s="151"/>
      <c r="F90" s="36">
        <f t="shared" si="13"/>
        <v>3</v>
      </c>
      <c r="G90" s="142">
        <v>2279.6799999999998</v>
      </c>
      <c r="H90" s="143">
        <f t="shared" si="14"/>
        <v>6839.0399999999991</v>
      </c>
      <c r="J90" s="149"/>
    </row>
    <row r="91" spans="1:10" ht="15.75" customHeight="1">
      <c r="A91" s="157" t="s">
        <v>119</v>
      </c>
      <c r="B91" s="145" t="s">
        <v>117</v>
      </c>
      <c r="C91" s="36">
        <v>4</v>
      </c>
      <c r="D91" s="148"/>
      <c r="E91" s="15"/>
      <c r="F91" s="36">
        <f t="shared" si="13"/>
        <v>4</v>
      </c>
      <c r="G91" s="142">
        <v>1669.47</v>
      </c>
      <c r="H91" s="143">
        <f t="shared" si="14"/>
        <v>6677.88</v>
      </c>
    </row>
    <row r="92" spans="1:10" ht="15.75" customHeight="1">
      <c r="A92" s="144" t="s">
        <v>122</v>
      </c>
      <c r="B92" s="145" t="s">
        <v>121</v>
      </c>
      <c r="C92" s="36">
        <v>100</v>
      </c>
      <c r="D92" s="141"/>
      <c r="E92" s="15"/>
      <c r="F92" s="36">
        <f t="shared" si="13"/>
        <v>100</v>
      </c>
      <c r="G92" s="142">
        <v>471.21600000000001</v>
      </c>
      <c r="H92" s="143">
        <f t="shared" si="14"/>
        <v>47121.599999999999</v>
      </c>
    </row>
    <row r="93" spans="1:10" ht="15.75" customHeight="1">
      <c r="A93" s="157" t="s">
        <v>124</v>
      </c>
      <c r="B93" s="145" t="s">
        <v>117</v>
      </c>
      <c r="C93" s="36">
        <v>3</v>
      </c>
      <c r="D93" s="148"/>
      <c r="E93" s="15"/>
      <c r="F93" s="36">
        <f t="shared" si="13"/>
        <v>3</v>
      </c>
      <c r="G93" s="142">
        <v>1711.09</v>
      </c>
      <c r="H93" s="143">
        <f t="shared" si="14"/>
        <v>5133.2699999999995</v>
      </c>
    </row>
    <row r="94" spans="1:10" ht="15.75" customHeight="1">
      <c r="A94" s="146" t="s">
        <v>125</v>
      </c>
      <c r="B94" s="145" t="s">
        <v>126</v>
      </c>
      <c r="C94" s="36">
        <v>0</v>
      </c>
      <c r="D94" s="141"/>
      <c r="E94" s="151"/>
      <c r="F94" s="272">
        <v>0</v>
      </c>
      <c r="G94" s="142">
        <v>743.29</v>
      </c>
      <c r="H94" s="143">
        <f t="shared" si="14"/>
        <v>0</v>
      </c>
    </row>
    <row r="95" spans="1:10" ht="15.75" customHeight="1">
      <c r="A95" s="144" t="s">
        <v>128</v>
      </c>
      <c r="B95" s="145" t="s">
        <v>126</v>
      </c>
      <c r="C95" s="36">
        <v>164</v>
      </c>
      <c r="D95" s="141"/>
      <c r="E95" s="15"/>
      <c r="F95" s="36">
        <f t="shared" ref="F95:F120" si="15">C95+D95-E95</f>
        <v>164</v>
      </c>
      <c r="G95" s="142">
        <v>559.19762200000002</v>
      </c>
      <c r="H95" s="143">
        <f t="shared" si="14"/>
        <v>91708.410008000006</v>
      </c>
      <c r="I95" s="161"/>
    </row>
    <row r="96" spans="1:10" ht="15.75" customHeight="1">
      <c r="A96" s="144" t="s">
        <v>129</v>
      </c>
      <c r="B96" s="145" t="s">
        <v>115</v>
      </c>
      <c r="C96" s="36">
        <v>200</v>
      </c>
      <c r="D96" s="148"/>
      <c r="E96" s="15"/>
      <c r="F96" s="36">
        <f t="shared" si="15"/>
        <v>200</v>
      </c>
      <c r="G96" s="142">
        <v>384</v>
      </c>
      <c r="H96" s="143">
        <f t="shared" si="14"/>
        <v>76800</v>
      </c>
    </row>
    <row r="97" spans="1:10" ht="15.75" customHeight="1">
      <c r="A97" s="144" t="s">
        <v>130</v>
      </c>
      <c r="B97" s="145" t="s">
        <v>117</v>
      </c>
      <c r="C97" s="36">
        <v>0</v>
      </c>
      <c r="D97" s="141"/>
      <c r="E97" s="15"/>
      <c r="F97" s="36">
        <f t="shared" si="15"/>
        <v>0</v>
      </c>
      <c r="G97" s="142">
        <v>398</v>
      </c>
      <c r="H97" s="143">
        <f t="shared" si="14"/>
        <v>0</v>
      </c>
    </row>
    <row r="98" spans="1:10" ht="15.75" customHeight="1">
      <c r="A98" s="144" t="s">
        <v>131</v>
      </c>
      <c r="B98" s="145" t="s">
        <v>117</v>
      </c>
      <c r="C98" s="36">
        <v>160</v>
      </c>
      <c r="D98" s="141"/>
      <c r="E98" s="15"/>
      <c r="F98" s="36">
        <f t="shared" si="15"/>
        <v>160</v>
      </c>
      <c r="G98" s="142">
        <v>427</v>
      </c>
      <c r="H98" s="143">
        <f t="shared" si="14"/>
        <v>68320</v>
      </c>
    </row>
    <row r="99" spans="1:10" ht="15.75" customHeight="1">
      <c r="A99" s="144" t="s">
        <v>132</v>
      </c>
      <c r="B99" s="145" t="s">
        <v>117</v>
      </c>
      <c r="C99" s="36">
        <v>5</v>
      </c>
      <c r="D99" s="141"/>
      <c r="E99" s="151"/>
      <c r="F99" s="36">
        <f t="shared" si="15"/>
        <v>5</v>
      </c>
      <c r="G99" s="142">
        <v>688.59</v>
      </c>
      <c r="H99" s="143">
        <f t="shared" si="14"/>
        <v>3442.9500000000003</v>
      </c>
    </row>
    <row r="100" spans="1:10" ht="15.75" customHeight="1">
      <c r="A100" s="157" t="s">
        <v>133</v>
      </c>
      <c r="B100" s="145" t="s">
        <v>117</v>
      </c>
      <c r="C100" s="36">
        <v>70</v>
      </c>
      <c r="D100" s="148"/>
      <c r="E100" s="15"/>
      <c r="F100" s="36">
        <f t="shared" si="15"/>
        <v>70</v>
      </c>
      <c r="G100" s="142">
        <v>522.19000000000005</v>
      </c>
      <c r="H100" s="143">
        <f t="shared" si="14"/>
        <v>36553.300000000003</v>
      </c>
    </row>
    <row r="101" spans="1:10" ht="15.75" customHeight="1">
      <c r="A101" s="144" t="s">
        <v>134</v>
      </c>
      <c r="B101" s="145" t="s">
        <v>117</v>
      </c>
      <c r="C101" s="36">
        <v>10</v>
      </c>
      <c r="D101" s="141"/>
      <c r="E101" s="151"/>
      <c r="F101" s="36">
        <f t="shared" si="15"/>
        <v>10</v>
      </c>
      <c r="G101" s="142">
        <v>504</v>
      </c>
      <c r="H101" s="143">
        <f t="shared" si="14"/>
        <v>5040</v>
      </c>
    </row>
    <row r="102" spans="1:10" ht="15.75" customHeight="1">
      <c r="A102" s="144" t="s">
        <v>135</v>
      </c>
      <c r="B102" s="145" t="s">
        <v>117</v>
      </c>
      <c r="C102" s="36">
        <v>75</v>
      </c>
      <c r="D102" s="141"/>
      <c r="E102" s="15"/>
      <c r="F102" s="36">
        <f t="shared" si="15"/>
        <v>75</v>
      </c>
      <c r="G102" s="142">
        <v>514</v>
      </c>
      <c r="H102" s="143">
        <f t="shared" si="14"/>
        <v>38550</v>
      </c>
    </row>
    <row r="103" spans="1:10" ht="15.75" customHeight="1">
      <c r="A103" s="157" t="s">
        <v>136</v>
      </c>
      <c r="B103" s="145" t="s">
        <v>117</v>
      </c>
      <c r="C103" s="36">
        <v>60</v>
      </c>
      <c r="D103" s="148"/>
      <c r="E103" s="15"/>
      <c r="F103" s="36">
        <f t="shared" si="15"/>
        <v>60</v>
      </c>
      <c r="G103" s="142">
        <v>557</v>
      </c>
      <c r="H103" s="143">
        <f t="shared" si="14"/>
        <v>33420</v>
      </c>
      <c r="J103" s="273"/>
    </row>
    <row r="104" spans="1:10" ht="15.75" customHeight="1">
      <c r="A104" s="157" t="s">
        <v>137</v>
      </c>
      <c r="B104" s="145" t="s">
        <v>117</v>
      </c>
      <c r="C104" s="36">
        <v>40</v>
      </c>
      <c r="D104" s="148"/>
      <c r="E104" s="15"/>
      <c r="F104" s="36">
        <f t="shared" si="15"/>
        <v>40</v>
      </c>
      <c r="G104" s="142">
        <v>524</v>
      </c>
      <c r="H104" s="143">
        <f t="shared" si="14"/>
        <v>20960</v>
      </c>
    </row>
    <row r="105" spans="1:10" ht="15.75" customHeight="1">
      <c r="A105" s="157" t="s">
        <v>138</v>
      </c>
      <c r="B105" s="145" t="s">
        <v>117</v>
      </c>
      <c r="C105" s="36">
        <v>15</v>
      </c>
      <c r="D105" s="148"/>
      <c r="E105" s="15"/>
      <c r="F105" s="36">
        <f t="shared" si="15"/>
        <v>15</v>
      </c>
      <c r="G105" s="142">
        <v>689.75</v>
      </c>
      <c r="H105" s="143">
        <f t="shared" si="14"/>
        <v>10346.25</v>
      </c>
    </row>
    <row r="106" spans="1:10" ht="15.75" customHeight="1">
      <c r="A106" s="157" t="s">
        <v>139</v>
      </c>
      <c r="B106" s="145" t="s">
        <v>117</v>
      </c>
      <c r="C106" s="36">
        <v>150</v>
      </c>
      <c r="D106" s="148"/>
      <c r="E106" s="15"/>
      <c r="F106" s="36">
        <f t="shared" si="15"/>
        <v>150</v>
      </c>
      <c r="G106" s="142">
        <v>629.27</v>
      </c>
      <c r="H106" s="143">
        <f t="shared" si="14"/>
        <v>94390.5</v>
      </c>
    </row>
    <row r="107" spans="1:10" ht="15.75" customHeight="1">
      <c r="A107" s="157" t="s">
        <v>140</v>
      </c>
      <c r="B107" s="145" t="s">
        <v>117</v>
      </c>
      <c r="C107" s="36">
        <v>95</v>
      </c>
      <c r="D107" s="148"/>
      <c r="E107" s="15"/>
      <c r="F107" s="36">
        <f t="shared" si="15"/>
        <v>95</v>
      </c>
      <c r="G107" s="142">
        <v>532.12</v>
      </c>
      <c r="H107" s="143">
        <f t="shared" si="14"/>
        <v>50551.4</v>
      </c>
    </row>
    <row r="108" spans="1:10" ht="15.75" customHeight="1">
      <c r="A108" s="146" t="s">
        <v>141</v>
      </c>
      <c r="B108" s="145" t="s">
        <v>108</v>
      </c>
      <c r="C108" s="36">
        <v>650</v>
      </c>
      <c r="D108" s="141"/>
      <c r="E108" s="15">
        <v>50</v>
      </c>
      <c r="F108" s="36">
        <f t="shared" si="15"/>
        <v>600</v>
      </c>
      <c r="G108" s="142">
        <v>60</v>
      </c>
      <c r="H108" s="143">
        <f t="shared" si="14"/>
        <v>36000</v>
      </c>
    </row>
    <row r="109" spans="1:10" ht="15.75" customHeight="1">
      <c r="A109" s="144" t="s">
        <v>142</v>
      </c>
      <c r="B109" s="145" t="s">
        <v>143</v>
      </c>
      <c r="C109" s="36">
        <v>25</v>
      </c>
      <c r="D109" s="141"/>
      <c r="E109" s="151"/>
      <c r="F109" s="36">
        <f t="shared" si="15"/>
        <v>25</v>
      </c>
      <c r="G109" s="142">
        <v>84</v>
      </c>
      <c r="H109" s="143">
        <f t="shared" si="14"/>
        <v>2100</v>
      </c>
    </row>
    <row r="110" spans="1:10" ht="15.75" customHeight="1">
      <c r="A110" s="157" t="s">
        <v>144</v>
      </c>
      <c r="B110" s="145" t="s">
        <v>117</v>
      </c>
      <c r="C110" s="36">
        <v>50</v>
      </c>
      <c r="D110" s="148"/>
      <c r="E110" s="15"/>
      <c r="F110" s="36">
        <f t="shared" si="15"/>
        <v>50</v>
      </c>
      <c r="G110" s="142">
        <v>179.24</v>
      </c>
      <c r="H110" s="143">
        <f t="shared" si="14"/>
        <v>8962</v>
      </c>
    </row>
    <row r="111" spans="1:10" ht="15.75" customHeight="1">
      <c r="A111" s="157" t="s">
        <v>145</v>
      </c>
      <c r="B111" s="145" t="s">
        <v>146</v>
      </c>
      <c r="C111" s="36">
        <v>25</v>
      </c>
      <c r="D111" s="148"/>
      <c r="E111" s="15"/>
      <c r="F111" s="36">
        <f t="shared" si="15"/>
        <v>25</v>
      </c>
      <c r="G111" s="142">
        <v>851.5</v>
      </c>
      <c r="H111" s="143">
        <f t="shared" si="14"/>
        <v>21287.5</v>
      </c>
    </row>
    <row r="112" spans="1:10" ht="15.75" customHeight="1">
      <c r="A112" s="157" t="s">
        <v>147</v>
      </c>
      <c r="B112" s="145" t="s">
        <v>148</v>
      </c>
      <c r="C112" s="36">
        <v>9000</v>
      </c>
      <c r="D112" s="148"/>
      <c r="E112" s="15"/>
      <c r="F112" s="36">
        <f t="shared" si="15"/>
        <v>9000</v>
      </c>
      <c r="G112" s="142">
        <v>125</v>
      </c>
      <c r="H112" s="143">
        <f t="shared" si="14"/>
        <v>1125000</v>
      </c>
    </row>
    <row r="113" spans="1:10" ht="15.75" customHeight="1">
      <c r="A113" s="157" t="s">
        <v>147</v>
      </c>
      <c r="B113" s="145" t="s">
        <v>149</v>
      </c>
      <c r="C113" s="36">
        <v>0</v>
      </c>
      <c r="D113" s="148"/>
      <c r="E113" s="15"/>
      <c r="F113" s="36">
        <f t="shared" si="15"/>
        <v>0</v>
      </c>
      <c r="G113" s="142">
        <v>173</v>
      </c>
      <c r="H113" s="143">
        <f t="shared" si="14"/>
        <v>0</v>
      </c>
    </row>
    <row r="114" spans="1:10" ht="20.25" customHeight="1">
      <c r="A114" s="157" t="s">
        <v>150</v>
      </c>
      <c r="B114" s="145" t="s">
        <v>151</v>
      </c>
      <c r="C114" s="36">
        <v>0</v>
      </c>
      <c r="D114" s="148"/>
      <c r="E114" s="15"/>
      <c r="F114" s="36">
        <f t="shared" si="15"/>
        <v>0</v>
      </c>
      <c r="G114" s="142">
        <v>143</v>
      </c>
      <c r="H114" s="143">
        <f t="shared" si="14"/>
        <v>0</v>
      </c>
      <c r="J114" s="149"/>
    </row>
    <row r="115" spans="1:10" ht="15.75" customHeight="1">
      <c r="A115" s="157" t="s">
        <v>850</v>
      </c>
      <c r="B115" s="145" t="s">
        <v>851</v>
      </c>
      <c r="C115" s="36">
        <v>0</v>
      </c>
      <c r="D115" s="148"/>
      <c r="E115" s="15"/>
      <c r="F115" s="36">
        <f t="shared" si="15"/>
        <v>0</v>
      </c>
      <c r="G115" s="142">
        <v>149</v>
      </c>
      <c r="H115" s="143">
        <f t="shared" ref="H115:H116" si="16">G115*F115</f>
        <v>0</v>
      </c>
    </row>
    <row r="116" spans="1:10" ht="15.75" customHeight="1">
      <c r="A116" s="158" t="s">
        <v>1245</v>
      </c>
      <c r="B116" s="145" t="s">
        <v>1246</v>
      </c>
      <c r="C116" s="36">
        <v>0</v>
      </c>
      <c r="D116" s="148"/>
      <c r="E116" s="15"/>
      <c r="F116" s="36">
        <f t="shared" si="15"/>
        <v>0</v>
      </c>
      <c r="G116" s="142">
        <v>1013.48</v>
      </c>
      <c r="H116" s="143">
        <f t="shared" si="16"/>
        <v>0</v>
      </c>
    </row>
    <row r="117" spans="1:10" ht="15.75" customHeight="1">
      <c r="A117" s="157" t="s">
        <v>152</v>
      </c>
      <c r="B117" s="145" t="s">
        <v>153</v>
      </c>
      <c r="C117" s="36">
        <v>35.775999999999996</v>
      </c>
      <c r="D117" s="148"/>
      <c r="E117" s="15"/>
      <c r="F117" s="36">
        <f t="shared" si="15"/>
        <v>35.775999999999996</v>
      </c>
      <c r="G117" s="142">
        <v>2196.6</v>
      </c>
      <c r="H117" s="143">
        <f t="shared" ref="H117:H120" si="17">F117*G117</f>
        <v>78585.561599999986</v>
      </c>
    </row>
    <row r="118" spans="1:10" ht="15.75" customHeight="1">
      <c r="A118" s="146" t="s">
        <v>154</v>
      </c>
      <c r="B118" s="145" t="s">
        <v>155</v>
      </c>
      <c r="C118" s="36">
        <v>920</v>
      </c>
      <c r="D118" s="141"/>
      <c r="E118" s="151"/>
      <c r="F118" s="36">
        <f t="shared" si="15"/>
        <v>920</v>
      </c>
      <c r="G118" s="142">
        <v>45</v>
      </c>
      <c r="H118" s="143">
        <f t="shared" si="17"/>
        <v>41400</v>
      </c>
    </row>
    <row r="119" spans="1:10" ht="15.75" customHeight="1">
      <c r="A119" s="163" t="s">
        <v>156</v>
      </c>
      <c r="B119" s="164" t="s">
        <v>117</v>
      </c>
      <c r="C119" s="36">
        <v>0</v>
      </c>
      <c r="D119" s="148"/>
      <c r="E119" s="15"/>
      <c r="F119" s="36">
        <f t="shared" si="15"/>
        <v>0</v>
      </c>
      <c r="G119" s="165">
        <v>168.11</v>
      </c>
      <c r="H119" s="143">
        <f t="shared" si="17"/>
        <v>0</v>
      </c>
    </row>
    <row r="120" spans="1:10" ht="15.75" customHeight="1">
      <c r="A120" s="163" t="s">
        <v>2096</v>
      </c>
      <c r="B120" s="164" t="s">
        <v>117</v>
      </c>
      <c r="C120" s="36">
        <v>24.6</v>
      </c>
      <c r="D120" s="148"/>
      <c r="E120" s="15"/>
      <c r="F120" s="36">
        <f t="shared" si="15"/>
        <v>24.6</v>
      </c>
      <c r="G120" s="165">
        <v>129</v>
      </c>
      <c r="H120" s="143">
        <f t="shared" si="17"/>
        <v>3173.4</v>
      </c>
    </row>
    <row r="121" spans="1:10" ht="15.75" customHeight="1">
      <c r="A121" s="163" t="s">
        <v>159</v>
      </c>
      <c r="B121" s="164"/>
      <c r="C121" s="36"/>
      <c r="D121" s="15"/>
      <c r="E121" s="15"/>
      <c r="F121" s="36"/>
      <c r="G121" s="165"/>
      <c r="H121" s="143">
        <f>G121*F121</f>
        <v>0</v>
      </c>
    </row>
    <row r="122" spans="1:10" ht="15.75" customHeight="1">
      <c r="A122" s="167" t="s">
        <v>160</v>
      </c>
      <c r="B122" s="168"/>
      <c r="C122" s="169">
        <f t="shared" ref="C122:H122" si="18">SUM(C76:C121)</f>
        <v>21320.376</v>
      </c>
      <c r="D122" s="170">
        <f t="shared" si="18"/>
        <v>0</v>
      </c>
      <c r="E122" s="170">
        <f t="shared" si="18"/>
        <v>403</v>
      </c>
      <c r="F122" s="171">
        <f t="shared" si="18"/>
        <v>20917.376</v>
      </c>
      <c r="G122" s="336">
        <f t="shared" si="18"/>
        <v>28896.983622</v>
      </c>
      <c r="H122" s="173">
        <f t="shared" si="18"/>
        <v>3081585.8516079998</v>
      </c>
    </row>
    <row r="123" spans="1:10" ht="15.75" customHeight="1"/>
    <row r="124" spans="1:10" ht="15.75" customHeight="1">
      <c r="A124" s="535" t="s">
        <v>161</v>
      </c>
      <c r="B124" s="536"/>
      <c r="C124" s="536"/>
      <c r="D124" s="536"/>
      <c r="E124" s="536"/>
      <c r="F124" s="536"/>
      <c r="G124" s="536"/>
      <c r="H124" s="536"/>
      <c r="I124" s="1"/>
    </row>
    <row r="125" spans="1:10" ht="15.75" customHeight="1">
      <c r="A125" s="174" t="s">
        <v>162</v>
      </c>
      <c r="B125" s="175" t="s">
        <v>40</v>
      </c>
      <c r="C125" s="176" t="s">
        <v>163</v>
      </c>
      <c r="D125" s="177" t="s">
        <v>42</v>
      </c>
      <c r="E125" s="178" t="s">
        <v>43</v>
      </c>
      <c r="F125" s="176" t="s">
        <v>164</v>
      </c>
      <c r="G125" s="179" t="s">
        <v>96</v>
      </c>
      <c r="H125" s="180" t="s">
        <v>55</v>
      </c>
    </row>
    <row r="126" spans="1:10" ht="15.75" customHeight="1">
      <c r="A126" s="182" t="s">
        <v>165</v>
      </c>
      <c r="B126" s="140" t="s">
        <v>166</v>
      </c>
      <c r="C126" s="183">
        <v>206.95</v>
      </c>
      <c r="D126" s="184"/>
      <c r="E126" s="185"/>
      <c r="F126" s="183">
        <f t="shared" ref="F126:F154" si="19">C126+D126-E126</f>
        <v>206.95</v>
      </c>
      <c r="G126" s="186">
        <v>605</v>
      </c>
      <c r="H126" s="187">
        <f t="shared" ref="H126:H154" si="20">F126*G126</f>
        <v>125204.75</v>
      </c>
      <c r="J126" s="149"/>
    </row>
    <row r="127" spans="1:10" ht="15.75" customHeight="1">
      <c r="A127" s="163" t="s">
        <v>167</v>
      </c>
      <c r="B127" s="145" t="s">
        <v>166</v>
      </c>
      <c r="C127" s="36">
        <v>214.6</v>
      </c>
      <c r="D127" s="148"/>
      <c r="E127" s="15"/>
      <c r="F127" s="183">
        <f t="shared" si="19"/>
        <v>214.6</v>
      </c>
      <c r="G127" s="17">
        <v>605</v>
      </c>
      <c r="H127" s="187">
        <f t="shared" si="20"/>
        <v>129833</v>
      </c>
      <c r="J127" s="149"/>
    </row>
    <row r="128" spans="1:10" ht="15.75" customHeight="1">
      <c r="A128" s="163" t="s">
        <v>168</v>
      </c>
      <c r="B128" s="145" t="s">
        <v>166</v>
      </c>
      <c r="C128" s="36">
        <v>220.32</v>
      </c>
      <c r="D128" s="148"/>
      <c r="E128" s="15"/>
      <c r="F128" s="183">
        <f t="shared" si="19"/>
        <v>220.32</v>
      </c>
      <c r="G128" s="17">
        <v>605</v>
      </c>
      <c r="H128" s="187">
        <f t="shared" si="20"/>
        <v>133293.6</v>
      </c>
      <c r="J128" s="166"/>
    </row>
    <row r="129" spans="1:10" ht="15.75" customHeight="1">
      <c r="A129" s="163" t="s">
        <v>169</v>
      </c>
      <c r="B129" s="145" t="s">
        <v>166</v>
      </c>
      <c r="C129" s="36">
        <v>202.4</v>
      </c>
      <c r="D129" s="148"/>
      <c r="E129" s="15"/>
      <c r="F129" s="183">
        <f t="shared" si="19"/>
        <v>202.4</v>
      </c>
      <c r="G129" s="17">
        <v>605</v>
      </c>
      <c r="H129" s="187">
        <f t="shared" si="20"/>
        <v>122452</v>
      </c>
      <c r="J129" s="149"/>
    </row>
    <row r="130" spans="1:10" ht="15.75" customHeight="1">
      <c r="A130" s="189" t="s">
        <v>170</v>
      </c>
      <c r="B130" s="145" t="s">
        <v>166</v>
      </c>
      <c r="C130" s="183">
        <v>350.47</v>
      </c>
      <c r="D130" s="184"/>
      <c r="E130" s="15"/>
      <c r="F130" s="183">
        <f t="shared" si="19"/>
        <v>350.47</v>
      </c>
      <c r="G130" s="190">
        <v>625</v>
      </c>
      <c r="H130" s="187">
        <f t="shared" si="20"/>
        <v>219043.75000000003</v>
      </c>
    </row>
    <row r="131" spans="1:10" ht="15.75" customHeight="1">
      <c r="A131" s="189" t="s">
        <v>171</v>
      </c>
      <c r="B131" s="145" t="s">
        <v>166</v>
      </c>
      <c r="C131" s="183">
        <v>180.15</v>
      </c>
      <c r="D131" s="184"/>
      <c r="E131" s="15"/>
      <c r="F131" s="183">
        <f t="shared" si="19"/>
        <v>180.15</v>
      </c>
      <c r="G131" s="17">
        <v>692</v>
      </c>
      <c r="H131" s="187">
        <f t="shared" si="20"/>
        <v>124663.8</v>
      </c>
    </row>
    <row r="132" spans="1:10" ht="15.75" customHeight="1">
      <c r="A132" s="189" t="s">
        <v>2097</v>
      </c>
      <c r="B132" s="145" t="s">
        <v>166</v>
      </c>
      <c r="C132" s="36">
        <v>274</v>
      </c>
      <c r="D132" s="184"/>
      <c r="E132" s="15"/>
      <c r="F132" s="183">
        <f t="shared" si="19"/>
        <v>274</v>
      </c>
      <c r="G132" s="17">
        <v>682</v>
      </c>
      <c r="H132" s="187">
        <f t="shared" si="20"/>
        <v>186868</v>
      </c>
    </row>
    <row r="133" spans="1:10" ht="15.75" customHeight="1">
      <c r="A133" s="189" t="s">
        <v>173</v>
      </c>
      <c r="B133" s="145" t="s">
        <v>166</v>
      </c>
      <c r="C133" s="183">
        <v>0</v>
      </c>
      <c r="D133" s="184"/>
      <c r="E133" s="15"/>
      <c r="F133" s="183">
        <f t="shared" si="19"/>
        <v>0</v>
      </c>
      <c r="G133" s="17">
        <v>414</v>
      </c>
      <c r="H133" s="187">
        <f t="shared" si="20"/>
        <v>0</v>
      </c>
    </row>
    <row r="134" spans="1:10" ht="15.75" customHeight="1">
      <c r="A134" s="191" t="s">
        <v>174</v>
      </c>
      <c r="B134" s="192" t="s">
        <v>175</v>
      </c>
      <c r="C134" s="36">
        <v>17245</v>
      </c>
      <c r="D134" s="148"/>
      <c r="E134" s="15"/>
      <c r="F134" s="183">
        <f t="shared" si="19"/>
        <v>17245</v>
      </c>
      <c r="G134" s="17">
        <v>17.399999999999999</v>
      </c>
      <c r="H134" s="187">
        <f t="shared" si="20"/>
        <v>300063</v>
      </c>
      <c r="J134" s="181"/>
    </row>
    <row r="135" spans="1:10" ht="15.75" customHeight="1">
      <c r="A135" s="163" t="s">
        <v>176</v>
      </c>
      <c r="B135" s="15" t="s">
        <v>177</v>
      </c>
      <c r="C135" s="36">
        <v>0</v>
      </c>
      <c r="D135" s="148"/>
      <c r="E135" s="15"/>
      <c r="F135" s="183">
        <f t="shared" si="19"/>
        <v>0</v>
      </c>
      <c r="G135" s="17">
        <v>3.86</v>
      </c>
      <c r="H135" s="187">
        <f t="shared" si="20"/>
        <v>0</v>
      </c>
      <c r="J135" s="188"/>
    </row>
    <row r="136" spans="1:10" ht="15.75" customHeight="1">
      <c r="A136" s="163" t="s">
        <v>178</v>
      </c>
      <c r="B136" s="145" t="s">
        <v>179</v>
      </c>
      <c r="C136" s="36">
        <v>66</v>
      </c>
      <c r="D136" s="148"/>
      <c r="E136" s="15"/>
      <c r="F136" s="183">
        <f t="shared" si="19"/>
        <v>66</v>
      </c>
      <c r="G136" s="17">
        <v>432.82</v>
      </c>
      <c r="H136" s="187">
        <f t="shared" si="20"/>
        <v>28566.12</v>
      </c>
      <c r="J136" s="188"/>
    </row>
    <row r="137" spans="1:10" ht="15.75" customHeight="1">
      <c r="A137" s="163" t="s">
        <v>180</v>
      </c>
      <c r="B137" s="145" t="s">
        <v>179</v>
      </c>
      <c r="C137" s="36">
        <v>0</v>
      </c>
      <c r="D137" s="148"/>
      <c r="E137" s="15"/>
      <c r="F137" s="183">
        <f t="shared" si="19"/>
        <v>0</v>
      </c>
      <c r="G137" s="17">
        <v>4</v>
      </c>
      <c r="H137" s="187">
        <f t="shared" si="20"/>
        <v>0</v>
      </c>
      <c r="J137" s="188"/>
    </row>
    <row r="138" spans="1:10" ht="15.75" customHeight="1">
      <c r="A138" s="146" t="s">
        <v>181</v>
      </c>
      <c r="B138" s="145" t="s">
        <v>179</v>
      </c>
      <c r="C138" s="36">
        <v>1077</v>
      </c>
      <c r="D138" s="148"/>
      <c r="E138" s="15"/>
      <c r="F138" s="183">
        <f t="shared" si="19"/>
        <v>1077</v>
      </c>
      <c r="G138" s="17">
        <v>2.9</v>
      </c>
      <c r="H138" s="187">
        <f t="shared" si="20"/>
        <v>3123.2999999999997</v>
      </c>
      <c r="J138" s="188"/>
    </row>
    <row r="139" spans="1:10" ht="15.75" customHeight="1">
      <c r="A139" s="146" t="s">
        <v>182</v>
      </c>
      <c r="B139" s="145" t="s">
        <v>179</v>
      </c>
      <c r="C139" s="36">
        <v>0</v>
      </c>
      <c r="D139" s="148"/>
      <c r="E139" s="15"/>
      <c r="F139" s="183">
        <f t="shared" si="19"/>
        <v>0</v>
      </c>
      <c r="G139" s="17">
        <v>499.4</v>
      </c>
      <c r="H139" s="187">
        <f t="shared" si="20"/>
        <v>0</v>
      </c>
      <c r="J139" s="149"/>
    </row>
    <row r="140" spans="1:10" ht="15.75" customHeight="1">
      <c r="A140" s="191" t="s">
        <v>183</v>
      </c>
      <c r="B140" s="193" t="s">
        <v>184</v>
      </c>
      <c r="C140" s="194">
        <v>2800</v>
      </c>
      <c r="D140" s="195"/>
      <c r="E140" s="196"/>
      <c r="F140" s="183">
        <f t="shared" si="19"/>
        <v>2800</v>
      </c>
      <c r="G140" s="197">
        <v>24.995999999999999</v>
      </c>
      <c r="H140" s="187">
        <f t="shared" si="20"/>
        <v>69988.800000000003</v>
      </c>
      <c r="J140" s="149"/>
    </row>
    <row r="141" spans="1:10" ht="15.75" customHeight="1">
      <c r="A141" s="146" t="s">
        <v>185</v>
      </c>
      <c r="B141" s="145" t="s">
        <v>184</v>
      </c>
      <c r="C141" s="36">
        <v>8000</v>
      </c>
      <c r="D141" s="148"/>
      <c r="E141" s="15"/>
      <c r="F141" s="183">
        <f t="shared" si="19"/>
        <v>8000</v>
      </c>
      <c r="G141" s="17">
        <v>22.37</v>
      </c>
      <c r="H141" s="187">
        <f t="shared" si="20"/>
        <v>178960</v>
      </c>
      <c r="J141" s="274"/>
    </row>
    <row r="142" spans="1:10" ht="15.75" customHeight="1">
      <c r="A142" s="146" t="s">
        <v>186</v>
      </c>
      <c r="B142" s="145" t="s">
        <v>184</v>
      </c>
      <c r="C142" s="36">
        <v>8000</v>
      </c>
      <c r="D142" s="148"/>
      <c r="E142" s="15"/>
      <c r="F142" s="183">
        <f t="shared" si="19"/>
        <v>8000</v>
      </c>
      <c r="G142" s="17">
        <v>13.788</v>
      </c>
      <c r="H142" s="187">
        <f t="shared" si="20"/>
        <v>110304</v>
      </c>
      <c r="J142" s="274"/>
    </row>
    <row r="143" spans="1:10" ht="15.75" customHeight="1">
      <c r="A143" s="146" t="s">
        <v>187</v>
      </c>
      <c r="B143" s="145" t="s">
        <v>184</v>
      </c>
      <c r="C143" s="36">
        <v>2800</v>
      </c>
      <c r="D143" s="148"/>
      <c r="E143" s="15"/>
      <c r="F143" s="183">
        <f t="shared" si="19"/>
        <v>2800</v>
      </c>
      <c r="G143" s="17">
        <v>24.744</v>
      </c>
      <c r="H143" s="187">
        <f t="shared" si="20"/>
        <v>69283.199999999997</v>
      </c>
      <c r="J143" s="274"/>
    </row>
    <row r="144" spans="1:10" ht="15.75" customHeight="1">
      <c r="A144" s="199" t="s">
        <v>189</v>
      </c>
      <c r="B144" s="185" t="s">
        <v>190</v>
      </c>
      <c r="C144" s="183">
        <v>1280</v>
      </c>
      <c r="D144" s="184"/>
      <c r="E144" s="185"/>
      <c r="F144" s="183">
        <f t="shared" si="19"/>
        <v>1280</v>
      </c>
      <c r="G144" s="186">
        <v>33</v>
      </c>
      <c r="H144" s="187">
        <f t="shared" si="20"/>
        <v>42240</v>
      </c>
      <c r="J144" s="188"/>
    </row>
    <row r="145" spans="1:10" ht="15.75" customHeight="1">
      <c r="A145" s="200" t="s">
        <v>191</v>
      </c>
      <c r="B145" s="145" t="s">
        <v>192</v>
      </c>
      <c r="C145" s="36">
        <v>153.45999999999998</v>
      </c>
      <c r="D145" s="148"/>
      <c r="E145" s="15"/>
      <c r="F145" s="183">
        <f t="shared" si="19"/>
        <v>153.45999999999998</v>
      </c>
      <c r="G145" s="17">
        <v>715</v>
      </c>
      <c r="H145" s="187">
        <f t="shared" si="20"/>
        <v>109723.89999999998</v>
      </c>
      <c r="J145" s="188"/>
    </row>
    <row r="146" spans="1:10" ht="15.75" customHeight="1">
      <c r="A146" s="200" t="s">
        <v>193</v>
      </c>
      <c r="B146" s="145" t="s">
        <v>192</v>
      </c>
      <c r="C146" s="36">
        <v>239.05999999999997</v>
      </c>
      <c r="D146" s="148"/>
      <c r="E146" s="15"/>
      <c r="F146" s="183">
        <f t="shared" si="19"/>
        <v>239.05999999999997</v>
      </c>
      <c r="G146" s="17">
        <v>850</v>
      </c>
      <c r="H146" s="187">
        <f t="shared" si="20"/>
        <v>203200.99999999997</v>
      </c>
      <c r="J146" s="188"/>
    </row>
    <row r="147" spans="1:10" ht="15.75" customHeight="1">
      <c r="A147" s="200" t="s">
        <v>194</v>
      </c>
      <c r="B147" s="145" t="s">
        <v>192</v>
      </c>
      <c r="C147" s="36">
        <v>184.8</v>
      </c>
      <c r="D147" s="148"/>
      <c r="E147" s="15"/>
      <c r="F147" s="183">
        <f t="shared" si="19"/>
        <v>184.8</v>
      </c>
      <c r="G147" s="17">
        <v>850</v>
      </c>
      <c r="H147" s="187">
        <f t="shared" si="20"/>
        <v>157080</v>
      </c>
      <c r="J147" s="188"/>
    </row>
    <row r="148" spans="1:10" ht="15.75" customHeight="1">
      <c r="A148" s="146" t="s">
        <v>195</v>
      </c>
      <c r="B148" s="145" t="s">
        <v>192</v>
      </c>
      <c r="C148" s="36">
        <v>129.47999999999999</v>
      </c>
      <c r="D148" s="148"/>
      <c r="E148" s="15"/>
      <c r="F148" s="183">
        <f t="shared" si="19"/>
        <v>129.47999999999999</v>
      </c>
      <c r="G148" s="17">
        <v>741</v>
      </c>
      <c r="H148" s="187">
        <f t="shared" si="20"/>
        <v>95944.68</v>
      </c>
      <c r="J148" s="188"/>
    </row>
    <row r="149" spans="1:10" ht="15.75" customHeight="1">
      <c r="A149" s="146" t="s">
        <v>196</v>
      </c>
      <c r="B149" s="145" t="s">
        <v>197</v>
      </c>
      <c r="C149" s="36">
        <v>42.350000000000023</v>
      </c>
      <c r="D149" s="148"/>
      <c r="E149" s="15"/>
      <c r="F149" s="183">
        <f t="shared" si="19"/>
        <v>42.350000000000023</v>
      </c>
      <c r="G149" s="17">
        <v>240</v>
      </c>
      <c r="H149" s="187">
        <f t="shared" si="20"/>
        <v>10164.000000000005</v>
      </c>
      <c r="J149" s="188"/>
    </row>
    <row r="150" spans="1:10" ht="15.75" customHeight="1">
      <c r="A150" s="146" t="s">
        <v>1585</v>
      </c>
      <c r="B150" s="145" t="s">
        <v>197</v>
      </c>
      <c r="C150" s="36">
        <v>545.4</v>
      </c>
      <c r="D150" s="148"/>
      <c r="E150" s="15"/>
      <c r="F150" s="183">
        <f t="shared" si="19"/>
        <v>545.4</v>
      </c>
      <c r="G150" s="17">
        <v>680</v>
      </c>
      <c r="H150" s="187">
        <f t="shared" si="20"/>
        <v>370872</v>
      </c>
      <c r="J150" s="188"/>
    </row>
    <row r="151" spans="1:10" ht="15.75" customHeight="1">
      <c r="A151" s="146" t="s">
        <v>1586</v>
      </c>
      <c r="B151" s="145" t="s">
        <v>197</v>
      </c>
      <c r="C151" s="36">
        <v>536.70000000000005</v>
      </c>
      <c r="D151" s="148"/>
      <c r="E151" s="15"/>
      <c r="F151" s="183">
        <f t="shared" si="19"/>
        <v>536.70000000000005</v>
      </c>
      <c r="G151" s="17">
        <v>680</v>
      </c>
      <c r="H151" s="187">
        <f t="shared" si="20"/>
        <v>364956.00000000006</v>
      </c>
      <c r="J151" s="188"/>
    </row>
    <row r="152" spans="1:10" ht="15.75" customHeight="1">
      <c r="A152" s="146" t="s">
        <v>198</v>
      </c>
      <c r="B152" s="145" t="s">
        <v>197</v>
      </c>
      <c r="C152" s="36">
        <v>121.55000000000001</v>
      </c>
      <c r="D152" s="148"/>
      <c r="E152" s="15"/>
      <c r="F152" s="183">
        <f t="shared" si="19"/>
        <v>121.55000000000001</v>
      </c>
      <c r="G152" s="17">
        <v>280</v>
      </c>
      <c r="H152" s="187">
        <f t="shared" si="20"/>
        <v>34034</v>
      </c>
      <c r="J152" s="188"/>
    </row>
    <row r="153" spans="1:10" ht="15.75" customHeight="1">
      <c r="A153" s="146" t="s">
        <v>199</v>
      </c>
      <c r="B153" s="15" t="s">
        <v>200</v>
      </c>
      <c r="C153" s="36">
        <v>10080</v>
      </c>
      <c r="D153" s="148"/>
      <c r="E153" s="15">
        <v>2520</v>
      </c>
      <c r="F153" s="183">
        <f t="shared" si="19"/>
        <v>7560</v>
      </c>
      <c r="G153" s="17">
        <v>5.3</v>
      </c>
      <c r="H153" s="187">
        <f t="shared" si="20"/>
        <v>40068</v>
      </c>
      <c r="J153" s="188"/>
    </row>
    <row r="154" spans="1:10" ht="15.75" customHeight="1">
      <c r="A154" s="200" t="s">
        <v>201</v>
      </c>
      <c r="B154" s="145" t="s">
        <v>202</v>
      </c>
      <c r="C154" s="36">
        <v>0</v>
      </c>
      <c r="D154" s="148"/>
      <c r="E154" s="15"/>
      <c r="F154" s="183">
        <f t="shared" si="19"/>
        <v>0</v>
      </c>
      <c r="G154" s="17">
        <v>5</v>
      </c>
      <c r="H154" s="187">
        <f t="shared" si="20"/>
        <v>0</v>
      </c>
      <c r="J154" s="188"/>
    </row>
    <row r="155" spans="1:10" ht="15.75" customHeight="1">
      <c r="A155" s="275" t="s">
        <v>203</v>
      </c>
      <c r="B155" s="276"/>
      <c r="C155" s="169">
        <f t="shared" ref="C155:H155" si="21">SUM(C126:C154)</f>
        <v>54949.69</v>
      </c>
      <c r="D155" s="277">
        <f t="shared" si="21"/>
        <v>0</v>
      </c>
      <c r="E155" s="277">
        <f t="shared" si="21"/>
        <v>2520</v>
      </c>
      <c r="F155" s="169">
        <f t="shared" si="21"/>
        <v>52429.69</v>
      </c>
      <c r="G155" s="337">
        <f t="shared" si="21"/>
        <v>10958.577999999998</v>
      </c>
      <c r="H155" s="278">
        <f t="shared" si="21"/>
        <v>3229930.9</v>
      </c>
      <c r="J155" s="188"/>
    </row>
    <row r="156" spans="1:10" ht="15.75" customHeight="1">
      <c r="J156" s="188"/>
    </row>
    <row r="157" spans="1:10" ht="15.75" customHeight="1">
      <c r="A157" s="279"/>
      <c r="B157" s="280"/>
      <c r="C157" s="279"/>
      <c r="D157" s="279"/>
      <c r="E157" s="279"/>
      <c r="F157" s="279"/>
      <c r="G157" s="279"/>
      <c r="H157" s="279"/>
      <c r="J157" s="281" t="s">
        <v>390</v>
      </c>
    </row>
    <row r="158" spans="1:10" ht="15.75" customHeight="1">
      <c r="A158" s="282" t="s">
        <v>209</v>
      </c>
      <c r="B158" s="283" t="s">
        <v>211</v>
      </c>
      <c r="C158" s="283" t="s">
        <v>391</v>
      </c>
      <c r="D158" s="284" t="s">
        <v>392</v>
      </c>
      <c r="E158" s="285" t="s">
        <v>393</v>
      </c>
      <c r="F158" s="286" t="s">
        <v>212</v>
      </c>
      <c r="G158" s="287" t="s">
        <v>214</v>
      </c>
      <c r="H158" s="283" t="s">
        <v>55</v>
      </c>
      <c r="J158" s="188">
        <f>SUM(H159:H173)</f>
        <v>37203.1</v>
      </c>
    </row>
    <row r="159" spans="1:10" ht="15.75" customHeight="1">
      <c r="A159" s="288" t="s">
        <v>215</v>
      </c>
      <c r="B159" s="15" t="s">
        <v>216</v>
      </c>
      <c r="C159" s="36">
        <v>30.2</v>
      </c>
      <c r="D159" s="317"/>
      <c r="E159" s="318">
        <f t="shared" ref="E159:E173" si="22">C159+D159</f>
        <v>30.2</v>
      </c>
      <c r="F159" s="15"/>
      <c r="G159" s="15">
        <v>77</v>
      </c>
      <c r="H159" s="15">
        <f t="shared" ref="H159:H171" si="23">E159*G159</f>
        <v>2325.4</v>
      </c>
      <c r="J159" s="24"/>
    </row>
    <row r="160" spans="1:10" ht="15.75" customHeight="1">
      <c r="A160" s="288" t="s">
        <v>218</v>
      </c>
      <c r="B160" s="15" t="s">
        <v>216</v>
      </c>
      <c r="C160" s="36">
        <v>6.7</v>
      </c>
      <c r="D160" s="317"/>
      <c r="E160" s="318">
        <f t="shared" si="22"/>
        <v>6.7</v>
      </c>
      <c r="F160" s="15"/>
      <c r="G160" s="15">
        <v>128</v>
      </c>
      <c r="H160" s="15">
        <f t="shared" si="23"/>
        <v>857.6</v>
      </c>
      <c r="J160" s="188"/>
    </row>
    <row r="161" spans="1:25" ht="15.75" customHeight="1">
      <c r="A161" s="288" t="s">
        <v>219</v>
      </c>
      <c r="B161" s="15" t="s">
        <v>220</v>
      </c>
      <c r="C161" s="36">
        <v>6.3</v>
      </c>
      <c r="D161" s="317">
        <v>2.2000000000000002</v>
      </c>
      <c r="E161" s="318">
        <f t="shared" si="22"/>
        <v>8.5</v>
      </c>
      <c r="F161" s="291"/>
      <c r="G161" s="15">
        <v>77</v>
      </c>
      <c r="H161" s="15">
        <f t="shared" si="23"/>
        <v>654.5</v>
      </c>
      <c r="J161" s="188"/>
    </row>
    <row r="162" spans="1:25" ht="15.75" customHeight="1">
      <c r="A162" s="288" t="s">
        <v>221</v>
      </c>
      <c r="B162" s="15" t="s">
        <v>220</v>
      </c>
      <c r="C162" s="36">
        <v>9.3000000000000007</v>
      </c>
      <c r="D162" s="317">
        <v>0.3</v>
      </c>
      <c r="E162" s="318">
        <f t="shared" si="22"/>
        <v>9.6000000000000014</v>
      </c>
      <c r="F162" s="15"/>
      <c r="G162" s="15">
        <v>102</v>
      </c>
      <c r="H162" s="15">
        <f t="shared" si="23"/>
        <v>979.20000000000016</v>
      </c>
      <c r="J162" s="24"/>
    </row>
    <row r="163" spans="1:25" ht="15.75" customHeight="1">
      <c r="A163" s="288" t="s">
        <v>222</v>
      </c>
      <c r="B163" s="15" t="s">
        <v>220</v>
      </c>
      <c r="C163" s="36">
        <v>9.9</v>
      </c>
      <c r="D163" s="317">
        <v>3.7</v>
      </c>
      <c r="E163" s="318">
        <f t="shared" si="22"/>
        <v>13.600000000000001</v>
      </c>
      <c r="F163" s="15"/>
      <c r="G163" s="15">
        <v>77</v>
      </c>
      <c r="H163" s="15">
        <f t="shared" si="23"/>
        <v>1047.2</v>
      </c>
      <c r="J163" s="188"/>
    </row>
    <row r="164" spans="1:25" ht="15.75" customHeight="1">
      <c r="A164" s="288" t="s">
        <v>223</v>
      </c>
      <c r="B164" s="15" t="s">
        <v>224</v>
      </c>
      <c r="C164" s="36">
        <v>6.4</v>
      </c>
      <c r="D164" s="317">
        <v>3.3</v>
      </c>
      <c r="E164" s="318">
        <f t="shared" si="22"/>
        <v>9.6999999999999993</v>
      </c>
      <c r="F164" s="15"/>
      <c r="G164" s="15">
        <v>196</v>
      </c>
      <c r="H164" s="15">
        <f t="shared" si="23"/>
        <v>1901.1999999999998</v>
      </c>
      <c r="J164" s="134"/>
    </row>
    <row r="165" spans="1:25" ht="15.75" customHeight="1">
      <c r="A165" s="288" t="s">
        <v>225</v>
      </c>
      <c r="B165" s="15" t="s">
        <v>224</v>
      </c>
      <c r="C165" s="36">
        <v>12.399999999999999</v>
      </c>
      <c r="D165" s="317">
        <v>7.8</v>
      </c>
      <c r="E165" s="318">
        <f t="shared" si="22"/>
        <v>20.2</v>
      </c>
      <c r="F165" s="291"/>
      <c r="G165" s="15">
        <v>140</v>
      </c>
      <c r="H165" s="15">
        <f t="shared" si="23"/>
        <v>2828</v>
      </c>
      <c r="I165" s="265"/>
      <c r="J165" s="265"/>
      <c r="K165" s="265"/>
      <c r="L165" s="265"/>
      <c r="M165" s="265"/>
      <c r="N165" s="265"/>
      <c r="O165" s="265"/>
    </row>
    <row r="166" spans="1:25" ht="15.75" customHeight="1">
      <c r="A166" s="288" t="s">
        <v>226</v>
      </c>
      <c r="B166" s="15" t="s">
        <v>227</v>
      </c>
      <c r="C166" s="36">
        <v>14.9</v>
      </c>
      <c r="D166" s="317">
        <v>4.9000000000000004</v>
      </c>
      <c r="E166" s="318">
        <f t="shared" si="22"/>
        <v>19.8</v>
      </c>
      <c r="F166" s="291"/>
      <c r="G166" s="15">
        <v>128</v>
      </c>
      <c r="H166" s="15">
        <f t="shared" si="23"/>
        <v>2534.4</v>
      </c>
      <c r="I166" s="265"/>
      <c r="J166" s="265"/>
      <c r="K166" s="265"/>
      <c r="L166" s="265"/>
      <c r="M166" s="265"/>
      <c r="N166" s="265"/>
      <c r="O166" s="265"/>
    </row>
    <row r="167" spans="1:25" ht="15.75" customHeight="1">
      <c r="A167" s="288" t="s">
        <v>228</v>
      </c>
      <c r="B167" s="15" t="s">
        <v>229</v>
      </c>
      <c r="C167" s="36">
        <v>10.9</v>
      </c>
      <c r="D167" s="317"/>
      <c r="E167" s="318">
        <f t="shared" si="22"/>
        <v>10.9</v>
      </c>
      <c r="F167" s="291"/>
      <c r="G167" s="15">
        <v>196</v>
      </c>
      <c r="H167" s="15">
        <f t="shared" si="23"/>
        <v>2136.4</v>
      </c>
      <c r="I167" s="545"/>
      <c r="J167" s="522"/>
      <c r="K167" s="265"/>
      <c r="L167" s="265"/>
      <c r="M167" s="265"/>
      <c r="N167" s="265"/>
      <c r="O167" s="265"/>
    </row>
    <row r="168" spans="1:25" ht="15.75" customHeight="1">
      <c r="A168" s="288" t="s">
        <v>230</v>
      </c>
      <c r="B168" s="15" t="s">
        <v>229</v>
      </c>
      <c r="C168" s="36">
        <v>24.1</v>
      </c>
      <c r="D168" s="317">
        <v>7.1</v>
      </c>
      <c r="E168" s="318">
        <f t="shared" si="22"/>
        <v>31.200000000000003</v>
      </c>
      <c r="F168" s="291"/>
      <c r="G168" s="15">
        <v>128</v>
      </c>
      <c r="H168" s="15">
        <f t="shared" si="23"/>
        <v>3993.6000000000004</v>
      </c>
      <c r="I168" s="293"/>
      <c r="J168" s="265"/>
      <c r="K168" s="265"/>
      <c r="L168" s="265"/>
      <c r="M168" s="265"/>
      <c r="N168" s="265"/>
      <c r="O168" s="265"/>
    </row>
    <row r="169" spans="1:25" ht="15.75" customHeight="1">
      <c r="A169" s="288" t="s">
        <v>231</v>
      </c>
      <c r="B169" s="15" t="s">
        <v>224</v>
      </c>
      <c r="C169" s="36">
        <v>32.9</v>
      </c>
      <c r="D169" s="317">
        <v>11.2</v>
      </c>
      <c r="E169" s="318">
        <f t="shared" si="22"/>
        <v>44.099999999999994</v>
      </c>
      <c r="F169" s="291"/>
      <c r="G169" s="15">
        <v>140</v>
      </c>
      <c r="H169" s="15">
        <f t="shared" si="23"/>
        <v>6173.9999999999991</v>
      </c>
      <c r="I169" s="293"/>
      <c r="J169" s="265"/>
      <c r="K169" s="265"/>
      <c r="L169" s="265"/>
      <c r="M169" s="265"/>
      <c r="N169" s="265"/>
      <c r="O169" s="265"/>
    </row>
    <row r="170" spans="1:25" ht="15.75" customHeight="1">
      <c r="A170" s="294" t="s">
        <v>232</v>
      </c>
      <c r="B170" s="145" t="s">
        <v>233</v>
      </c>
      <c r="C170" s="36">
        <v>49.1</v>
      </c>
      <c r="D170" s="317">
        <v>5.6</v>
      </c>
      <c r="E170" s="318">
        <f t="shared" si="22"/>
        <v>54.7</v>
      </c>
      <c r="F170" s="295"/>
      <c r="G170" s="15">
        <v>140</v>
      </c>
      <c r="H170" s="15">
        <f t="shared" si="23"/>
        <v>7658</v>
      </c>
      <c r="I170" s="1"/>
      <c r="J170" s="265"/>
      <c r="K170" s="265"/>
      <c r="L170" s="265"/>
      <c r="M170" s="265"/>
      <c r="N170" s="265"/>
      <c r="O170" s="265"/>
    </row>
    <row r="171" spans="1:25" ht="15.75" customHeight="1">
      <c r="A171" s="294" t="s">
        <v>173</v>
      </c>
      <c r="B171" s="296" t="s">
        <v>234</v>
      </c>
      <c r="C171" s="36">
        <v>6.92</v>
      </c>
      <c r="D171" s="317"/>
      <c r="E171" s="318">
        <f t="shared" si="22"/>
        <v>6.92</v>
      </c>
      <c r="F171" s="297"/>
      <c r="G171" s="15">
        <v>280</v>
      </c>
      <c r="H171" s="15">
        <f t="shared" si="23"/>
        <v>1937.6</v>
      </c>
      <c r="I171" s="1"/>
      <c r="J171" s="265"/>
      <c r="K171" s="265"/>
      <c r="L171" s="265"/>
      <c r="M171" s="265"/>
      <c r="N171" s="265"/>
      <c r="O171" s="265"/>
    </row>
    <row r="172" spans="1:25" ht="15.75" customHeight="1">
      <c r="A172" s="294" t="s">
        <v>450</v>
      </c>
      <c r="B172" s="296" t="s">
        <v>234</v>
      </c>
      <c r="C172" s="36">
        <v>0</v>
      </c>
      <c r="D172" s="317"/>
      <c r="E172" s="318">
        <f t="shared" si="22"/>
        <v>0</v>
      </c>
      <c r="F172" s="297"/>
      <c r="G172" s="15">
        <v>290</v>
      </c>
      <c r="H172" s="15">
        <f t="shared" ref="H172:H173" si="24">G172*E172</f>
        <v>0</v>
      </c>
      <c r="I172" s="1"/>
      <c r="J172" s="265"/>
      <c r="K172" s="265"/>
      <c r="L172" s="265"/>
      <c r="M172" s="265"/>
      <c r="N172" s="265"/>
      <c r="O172" s="265"/>
    </row>
    <row r="173" spans="1:25" ht="15.75" customHeight="1">
      <c r="A173" s="294" t="s">
        <v>1983</v>
      </c>
      <c r="B173" s="296" t="s">
        <v>234</v>
      </c>
      <c r="C173" s="36">
        <v>3.2</v>
      </c>
      <c r="D173" s="317"/>
      <c r="E173" s="318">
        <f t="shared" si="22"/>
        <v>3.2</v>
      </c>
      <c r="F173" s="297"/>
      <c r="G173" s="15">
        <v>680</v>
      </c>
      <c r="H173" s="15">
        <f t="shared" si="24"/>
        <v>2176</v>
      </c>
      <c r="I173" s="1"/>
      <c r="J173" s="265"/>
      <c r="K173" s="265"/>
      <c r="L173" s="265"/>
      <c r="M173" s="265"/>
      <c r="N173" s="265"/>
      <c r="O173" s="265"/>
    </row>
    <row r="174" spans="1:25" ht="15.75" customHeight="1">
      <c r="I174" s="265"/>
      <c r="J174" s="265"/>
      <c r="K174" s="265"/>
      <c r="L174" s="265"/>
      <c r="M174" s="265"/>
      <c r="N174" s="265"/>
      <c r="O174" s="265"/>
    </row>
    <row r="175" spans="1:25" ht="3.75" customHeight="1">
      <c r="I175" s="265"/>
      <c r="J175" s="265"/>
      <c r="K175" s="265"/>
      <c r="L175" s="265"/>
      <c r="M175" s="265"/>
      <c r="N175" s="265"/>
      <c r="O175" s="265"/>
    </row>
    <row r="176" spans="1:25" ht="15.75" customHeight="1">
      <c r="A176" s="537" t="s">
        <v>676</v>
      </c>
      <c r="B176" s="538" t="s">
        <v>677</v>
      </c>
      <c r="C176" s="539" t="s">
        <v>43</v>
      </c>
      <c r="D176" s="540" t="s">
        <v>678</v>
      </c>
      <c r="E176" s="537" t="s">
        <v>679</v>
      </c>
      <c r="F176" s="319"/>
      <c r="G176" s="319"/>
      <c r="H176" s="319"/>
      <c r="I176" s="319"/>
      <c r="J176" s="319"/>
      <c r="K176" s="319"/>
      <c r="L176" s="319"/>
      <c r="M176" s="319"/>
      <c r="N176" s="319"/>
      <c r="O176" s="319"/>
      <c r="P176" s="319"/>
      <c r="Q176" s="319"/>
      <c r="R176" s="319"/>
      <c r="S176" s="319"/>
      <c r="T176" s="319"/>
      <c r="U176" s="319"/>
      <c r="V176" s="319"/>
      <c r="W176" s="319"/>
      <c r="X176" s="319"/>
      <c r="Y176" s="319"/>
    </row>
    <row r="177" spans="1:25" ht="27" customHeight="1">
      <c r="A177" s="531"/>
      <c r="B177" s="531"/>
      <c r="C177" s="531"/>
      <c r="D177" s="531"/>
      <c r="E177" s="531"/>
      <c r="F177" s="320"/>
      <c r="G177" s="319"/>
      <c r="H177" s="319"/>
      <c r="I177" s="319"/>
      <c r="J177" s="319"/>
      <c r="K177" s="319"/>
      <c r="L177" s="319"/>
      <c r="M177" s="319"/>
      <c r="N177" s="319"/>
      <c r="O177" s="319"/>
      <c r="P177" s="319"/>
      <c r="Q177" s="319"/>
      <c r="R177" s="319"/>
      <c r="S177" s="319"/>
      <c r="T177" s="319"/>
      <c r="U177" s="319"/>
      <c r="V177" s="319"/>
      <c r="W177" s="319"/>
      <c r="X177" s="319"/>
      <c r="Y177" s="319"/>
    </row>
    <row r="178" spans="1:25" ht="15.75" customHeight="1">
      <c r="A178" s="321">
        <v>70114</v>
      </c>
      <c r="B178" s="321">
        <v>70114</v>
      </c>
      <c r="C178" s="322">
        <f>B178-A178</f>
        <v>0</v>
      </c>
      <c r="D178" s="322">
        <v>10.79</v>
      </c>
      <c r="E178" s="323">
        <f>D178*C178</f>
        <v>0</v>
      </c>
      <c r="F178" s="319"/>
      <c r="G178" s="319"/>
      <c r="H178" s="319"/>
      <c r="I178" s="319"/>
      <c r="J178" s="319"/>
      <c r="K178" s="319"/>
      <c r="L178" s="319"/>
      <c r="M178" s="319"/>
      <c r="N178" s="319"/>
      <c r="O178" s="319"/>
      <c r="P178" s="319"/>
      <c r="Q178" s="319"/>
      <c r="R178" s="319"/>
      <c r="S178" s="319"/>
      <c r="T178" s="319"/>
      <c r="U178" s="319"/>
      <c r="V178" s="319"/>
      <c r="W178" s="319"/>
      <c r="X178" s="319"/>
      <c r="Y178" s="319"/>
    </row>
    <row r="179" spans="1:25" ht="15.75" customHeight="1">
      <c r="A179" s="541"/>
      <c r="B179" s="542"/>
      <c r="C179" s="542"/>
      <c r="D179" s="543"/>
      <c r="E179" s="319"/>
      <c r="F179" s="319"/>
      <c r="G179" s="319"/>
      <c r="H179" s="319"/>
      <c r="I179" s="319"/>
      <c r="J179" s="319"/>
      <c r="K179" s="319"/>
      <c r="L179" s="319"/>
      <c r="M179" s="319"/>
      <c r="N179" s="319"/>
      <c r="O179" s="319"/>
      <c r="P179" s="319"/>
      <c r="Q179" s="319"/>
      <c r="R179" s="319"/>
      <c r="S179" s="319"/>
      <c r="T179" s="319"/>
      <c r="U179" s="319"/>
      <c r="V179" s="319"/>
      <c r="W179" s="319"/>
      <c r="X179" s="319"/>
      <c r="Y179" s="319"/>
    </row>
    <row r="180" spans="1:25" ht="15.75" customHeight="1">
      <c r="A180" s="537" t="s">
        <v>680</v>
      </c>
      <c r="B180" s="537" t="s">
        <v>681</v>
      </c>
      <c r="C180" s="540" t="s">
        <v>43</v>
      </c>
      <c r="D180" s="540" t="s">
        <v>682</v>
      </c>
      <c r="E180" s="537" t="s">
        <v>679</v>
      </c>
      <c r="F180" s="319"/>
      <c r="G180" s="319"/>
      <c r="H180" s="319"/>
      <c r="I180" s="319"/>
      <c r="J180" s="319"/>
      <c r="K180" s="319"/>
      <c r="L180" s="319"/>
      <c r="M180" s="319"/>
      <c r="N180" s="319"/>
      <c r="O180" s="319"/>
      <c r="P180" s="319"/>
      <c r="Q180" s="319"/>
      <c r="R180" s="319"/>
      <c r="S180" s="319"/>
      <c r="T180" s="319"/>
      <c r="U180" s="319"/>
      <c r="V180" s="319"/>
      <c r="W180" s="319"/>
      <c r="X180" s="319"/>
      <c r="Y180" s="319"/>
    </row>
    <row r="181" spans="1:25" ht="28.5" customHeight="1">
      <c r="A181" s="531"/>
      <c r="B181" s="531"/>
      <c r="C181" s="531"/>
      <c r="D181" s="531"/>
      <c r="E181" s="531"/>
      <c r="F181" s="319"/>
      <c r="G181" s="319"/>
      <c r="H181" s="319"/>
      <c r="I181" s="319"/>
      <c r="J181" s="319"/>
      <c r="K181" s="319"/>
      <c r="L181" s="319"/>
      <c r="M181" s="319"/>
      <c r="N181" s="319"/>
      <c r="O181" s="319"/>
      <c r="P181" s="319"/>
      <c r="Q181" s="319"/>
      <c r="R181" s="319"/>
      <c r="S181" s="319"/>
      <c r="T181" s="319"/>
      <c r="U181" s="319"/>
      <c r="V181" s="319"/>
      <c r="W181" s="319"/>
      <c r="X181" s="319"/>
      <c r="Y181" s="319"/>
    </row>
    <row r="182" spans="1:25" ht="23.25" customHeight="1">
      <c r="A182" s="35">
        <v>2051.739</v>
      </c>
      <c r="B182" s="35">
        <v>2051.739</v>
      </c>
      <c r="C182" s="324">
        <f>B182-A182</f>
        <v>0</v>
      </c>
      <c r="D182" s="325">
        <v>7.5</v>
      </c>
      <c r="E182" s="326">
        <f>D182*C182</f>
        <v>0</v>
      </c>
      <c r="F182" s="319"/>
      <c r="G182" s="319"/>
      <c r="H182" s="319"/>
      <c r="I182" s="319"/>
      <c r="J182" s="319"/>
      <c r="K182" s="319"/>
      <c r="L182" s="319"/>
      <c r="M182" s="319"/>
      <c r="N182" s="319"/>
      <c r="O182" s="319"/>
      <c r="P182" s="319"/>
      <c r="Q182" s="319"/>
      <c r="R182" s="319"/>
      <c r="S182" s="319"/>
      <c r="T182" s="319"/>
      <c r="U182" s="319"/>
      <c r="V182" s="319"/>
      <c r="W182" s="319"/>
      <c r="X182" s="319"/>
      <c r="Y182" s="319"/>
    </row>
    <row r="183" spans="1:25" ht="15.75" customHeight="1">
      <c r="I183" s="265"/>
      <c r="J183" s="265"/>
      <c r="K183" s="265"/>
      <c r="L183" s="265"/>
      <c r="M183" s="265"/>
      <c r="N183" s="265"/>
      <c r="O183" s="265"/>
    </row>
    <row r="184" spans="1:25" ht="15.75" customHeight="1">
      <c r="I184" s="265"/>
      <c r="J184" s="265"/>
      <c r="K184" s="265"/>
      <c r="L184" s="265"/>
      <c r="M184" s="265"/>
      <c r="N184" s="265"/>
      <c r="O184" s="265"/>
    </row>
    <row r="185" spans="1:25" ht="15.75" customHeight="1">
      <c r="A185" s="181"/>
      <c r="B185" s="181"/>
      <c r="C185" s="298"/>
      <c r="D185" s="181"/>
      <c r="E185" s="299"/>
      <c r="F185" s="298"/>
      <c r="G185" s="300"/>
      <c r="H185" s="181"/>
      <c r="I185" s="265"/>
      <c r="J185" s="265"/>
      <c r="K185" s="265"/>
      <c r="L185" s="265"/>
      <c r="M185" s="265"/>
      <c r="N185" s="265"/>
      <c r="O185" s="265"/>
    </row>
    <row r="186" spans="1:25" ht="15.75" customHeight="1">
      <c r="A186" s="1"/>
      <c r="B186" s="301"/>
      <c r="C186" s="302"/>
      <c r="D186" s="301"/>
      <c r="E186" s="302"/>
      <c r="F186" s="302"/>
      <c r="G186" s="301"/>
      <c r="H186" s="301"/>
      <c r="I186" s="265"/>
      <c r="J186" s="265"/>
      <c r="K186" s="265"/>
      <c r="L186" s="265"/>
      <c r="M186" s="265"/>
      <c r="N186" s="265"/>
      <c r="O186" s="265"/>
    </row>
    <row r="187" spans="1:25" ht="15.75" customHeight="1">
      <c r="A187" s="1"/>
      <c r="B187" s="301"/>
      <c r="C187" s="302"/>
      <c r="D187" s="301"/>
      <c r="E187" s="302"/>
      <c r="F187" s="302"/>
      <c r="G187" s="301"/>
      <c r="H187" s="301"/>
      <c r="I187" s="265"/>
      <c r="J187" s="265"/>
      <c r="K187" s="265"/>
      <c r="L187" s="265"/>
      <c r="M187" s="265"/>
      <c r="N187" s="265"/>
      <c r="O187" s="265"/>
    </row>
    <row r="188" spans="1:25" ht="15.75" customHeight="1">
      <c r="A188" s="1"/>
      <c r="B188" s="301"/>
      <c r="C188" s="302"/>
      <c r="D188" s="301"/>
      <c r="E188" s="302"/>
      <c r="F188" s="302"/>
      <c r="G188" s="301"/>
      <c r="H188" s="301"/>
      <c r="I188" s="1"/>
      <c r="J188" s="1"/>
      <c r="K188" s="1"/>
      <c r="L188" s="1"/>
      <c r="M188" s="1"/>
      <c r="N188" s="1"/>
      <c r="O188" s="265"/>
    </row>
    <row r="189" spans="1:25" ht="15.75" customHeight="1">
      <c r="A189" s="303"/>
      <c r="B189" s="303"/>
      <c r="C189" s="303"/>
      <c r="D189" s="303"/>
      <c r="E189" s="303"/>
      <c r="F189" s="303"/>
      <c r="G189" s="303"/>
      <c r="H189" s="303"/>
      <c r="I189" s="303"/>
      <c r="J189" s="265"/>
      <c r="K189" s="265"/>
      <c r="L189" s="265"/>
      <c r="M189" s="265"/>
      <c r="N189" s="265"/>
      <c r="O189" s="265"/>
    </row>
    <row r="190" spans="1:25" ht="15.75" customHeight="1">
      <c r="A190" s="304"/>
      <c r="B190" s="304"/>
      <c r="C190" s="298"/>
      <c r="D190" s="181"/>
      <c r="E190" s="305"/>
      <c r="F190" s="298"/>
      <c r="G190" s="306"/>
      <c r="H190" s="181"/>
      <c r="I190" s="307"/>
      <c r="J190" s="265"/>
    </row>
    <row r="191" spans="1:25" ht="15.75" customHeight="1">
      <c r="A191" s="1"/>
      <c r="B191" s="301"/>
      <c r="C191" s="304"/>
      <c r="D191" s="301"/>
      <c r="E191" s="301"/>
      <c r="F191" s="304"/>
      <c r="G191" s="302"/>
      <c r="H191" s="308"/>
      <c r="I191" s="309"/>
      <c r="J191" s="265"/>
    </row>
    <row r="192" spans="1:25" ht="15.75" customHeight="1">
      <c r="A192" s="1"/>
      <c r="B192" s="301"/>
      <c r="C192" s="304"/>
      <c r="D192" s="301"/>
      <c r="E192" s="301"/>
      <c r="F192" s="304"/>
      <c r="G192" s="302"/>
      <c r="H192" s="308"/>
      <c r="I192" s="309"/>
      <c r="J192" s="265"/>
    </row>
    <row r="193" spans="1:10" ht="15.75" customHeight="1">
      <c r="A193" s="1"/>
      <c r="B193" s="301"/>
      <c r="C193" s="304"/>
      <c r="D193" s="301"/>
      <c r="E193" s="301"/>
      <c r="F193" s="304"/>
      <c r="G193" s="302"/>
      <c r="H193" s="308"/>
      <c r="I193" s="309"/>
      <c r="J193" s="265"/>
    </row>
    <row r="194" spans="1:10" ht="15.75" customHeight="1">
      <c r="A194" s="1"/>
      <c r="B194" s="301"/>
      <c r="C194" s="304"/>
      <c r="D194" s="301"/>
      <c r="E194" s="301"/>
      <c r="F194" s="304"/>
      <c r="G194" s="302"/>
      <c r="H194" s="308"/>
      <c r="I194" s="309"/>
      <c r="J194" s="265"/>
    </row>
    <row r="195" spans="1:10" ht="15.75" customHeight="1">
      <c r="A195" s="1"/>
      <c r="B195" s="301"/>
      <c r="C195" s="304"/>
      <c r="D195" s="301"/>
      <c r="E195" s="301"/>
      <c r="F195" s="304"/>
      <c r="G195" s="302"/>
      <c r="H195" s="308"/>
      <c r="I195" s="309"/>
      <c r="J195" s="265"/>
    </row>
    <row r="196" spans="1:10" ht="15.75" customHeight="1">
      <c r="A196" s="1"/>
      <c r="B196" s="301"/>
      <c r="C196" s="304"/>
      <c r="D196" s="301"/>
      <c r="E196" s="301"/>
      <c r="F196" s="304"/>
      <c r="G196" s="302"/>
      <c r="H196" s="308"/>
      <c r="I196" s="309"/>
      <c r="J196" s="265"/>
    </row>
    <row r="197" spans="1:10" ht="15.75" customHeight="1">
      <c r="A197" s="1"/>
      <c r="B197" s="301"/>
      <c r="C197" s="304"/>
      <c r="D197" s="301"/>
      <c r="E197" s="301"/>
      <c r="F197" s="304"/>
      <c r="G197" s="302"/>
      <c r="H197" s="308"/>
      <c r="I197" s="309"/>
      <c r="J197" s="265"/>
    </row>
    <row r="198" spans="1:10" ht="15.75" customHeight="1">
      <c r="A198" s="1"/>
      <c r="B198" s="301"/>
      <c r="C198" s="304"/>
      <c r="D198" s="301"/>
      <c r="E198" s="301"/>
      <c r="F198" s="304"/>
      <c r="G198" s="302"/>
      <c r="H198" s="308"/>
      <c r="I198" s="309"/>
      <c r="J198" s="265"/>
    </row>
    <row r="199" spans="1:10" ht="15.75" customHeight="1">
      <c r="A199" s="1"/>
      <c r="B199" s="301"/>
      <c r="C199" s="304"/>
      <c r="D199" s="301"/>
      <c r="E199" s="301"/>
      <c r="F199" s="304"/>
      <c r="G199" s="302"/>
      <c r="H199" s="308"/>
      <c r="I199" s="309"/>
      <c r="J199" s="265"/>
    </row>
    <row r="200" spans="1:10" ht="15.75" customHeight="1">
      <c r="A200" s="1"/>
      <c r="B200" s="301"/>
      <c r="C200" s="304"/>
      <c r="D200" s="301"/>
      <c r="E200" s="301"/>
      <c r="F200" s="304"/>
      <c r="G200" s="302"/>
      <c r="H200" s="308"/>
      <c r="I200" s="309"/>
      <c r="J200" s="265"/>
    </row>
    <row r="201" spans="1:10" ht="15.75" customHeight="1">
      <c r="A201" s="1"/>
      <c r="B201" s="301"/>
      <c r="C201" s="304"/>
      <c r="D201" s="301"/>
      <c r="E201" s="301"/>
      <c r="F201" s="304"/>
      <c r="G201" s="302"/>
      <c r="H201" s="308"/>
      <c r="I201" s="309"/>
      <c r="J201" s="265"/>
    </row>
    <row r="202" spans="1:10" ht="15.75" customHeight="1">
      <c r="A202" s="1"/>
      <c r="B202" s="301"/>
      <c r="C202" s="304"/>
      <c r="D202" s="301"/>
      <c r="E202" s="301"/>
      <c r="F202" s="304"/>
      <c r="G202" s="302"/>
      <c r="H202" s="308"/>
      <c r="I202" s="309"/>
      <c r="J202" s="265"/>
    </row>
    <row r="203" spans="1:10" ht="15.75" customHeight="1">
      <c r="A203" s="1"/>
      <c r="B203" s="301"/>
      <c r="C203" s="304"/>
      <c r="D203" s="301"/>
      <c r="E203" s="301"/>
      <c r="F203" s="304"/>
      <c r="G203" s="302"/>
      <c r="H203" s="308"/>
      <c r="I203" s="309"/>
      <c r="J203" s="265"/>
    </row>
    <row r="204" spans="1:10" ht="15.75" customHeight="1">
      <c r="A204" s="1"/>
      <c r="B204" s="301"/>
      <c r="C204" s="304"/>
      <c r="D204" s="301"/>
      <c r="E204" s="301"/>
      <c r="F204" s="304"/>
      <c r="G204" s="302"/>
      <c r="H204" s="308"/>
      <c r="I204" s="309"/>
      <c r="J204" s="265"/>
    </row>
    <row r="205" spans="1:10" ht="15.75" customHeight="1">
      <c r="A205" s="1"/>
      <c r="B205" s="301"/>
      <c r="C205" s="304"/>
      <c r="D205" s="301"/>
      <c r="E205" s="301"/>
      <c r="F205" s="304"/>
      <c r="G205" s="308"/>
      <c r="H205" s="308"/>
      <c r="I205" s="309"/>
      <c r="J205" s="265"/>
    </row>
    <row r="206" spans="1:10" ht="15.75" customHeight="1">
      <c r="A206" s="1"/>
      <c r="B206" s="301"/>
      <c r="C206" s="304"/>
      <c r="D206" s="301"/>
      <c r="E206" s="301"/>
      <c r="F206" s="304"/>
      <c r="G206" s="302"/>
      <c r="H206" s="308"/>
      <c r="I206" s="309"/>
      <c r="J206" s="265"/>
    </row>
    <row r="207" spans="1:10" ht="15.75" customHeight="1">
      <c r="A207" s="1"/>
      <c r="B207" s="301"/>
      <c r="C207" s="304"/>
      <c r="D207" s="301"/>
      <c r="E207" s="301"/>
      <c r="F207" s="304"/>
      <c r="G207" s="302"/>
      <c r="H207" s="308"/>
      <c r="I207" s="309"/>
      <c r="J207" s="265"/>
    </row>
    <row r="208" spans="1:10" ht="15.75" customHeight="1">
      <c r="A208" s="1"/>
      <c r="B208" s="301"/>
      <c r="C208" s="304"/>
      <c r="D208" s="301"/>
      <c r="E208" s="301"/>
      <c r="F208" s="304"/>
      <c r="G208" s="302"/>
      <c r="H208" s="308"/>
      <c r="I208" s="309"/>
      <c r="J208" s="265"/>
    </row>
    <row r="209" spans="1:10" ht="15.75" customHeight="1">
      <c r="A209" s="1"/>
      <c r="B209" s="301"/>
      <c r="C209" s="304"/>
      <c r="D209" s="301"/>
      <c r="E209" s="301"/>
      <c r="F209" s="304"/>
      <c r="G209" s="302"/>
      <c r="H209" s="308"/>
      <c r="I209" s="309"/>
      <c r="J209" s="265"/>
    </row>
    <row r="210" spans="1:10" ht="15.75" customHeight="1">
      <c r="A210" s="1"/>
      <c r="B210" s="301"/>
      <c r="C210" s="304"/>
      <c r="D210" s="301"/>
      <c r="E210" s="301"/>
      <c r="F210" s="304"/>
      <c r="G210" s="302"/>
      <c r="H210" s="308"/>
      <c r="I210" s="309"/>
      <c r="J210" s="265"/>
    </row>
    <row r="211" spans="1:10" ht="15.75" customHeight="1">
      <c r="A211" s="1"/>
      <c r="B211" s="301"/>
      <c r="C211" s="304"/>
      <c r="D211" s="301"/>
      <c r="E211" s="301"/>
      <c r="F211" s="304"/>
      <c r="G211" s="302"/>
      <c r="H211" s="308"/>
      <c r="I211" s="309"/>
      <c r="J211" s="265"/>
    </row>
    <row r="212" spans="1:10" ht="15.75" customHeight="1">
      <c r="A212" s="1"/>
      <c r="B212" s="301"/>
      <c r="C212" s="304"/>
      <c r="D212" s="301"/>
      <c r="E212" s="301"/>
      <c r="F212" s="304"/>
      <c r="G212" s="302"/>
      <c r="H212" s="308"/>
      <c r="I212" s="309"/>
      <c r="J212" s="265"/>
    </row>
    <row r="213" spans="1:10" ht="15.75" customHeight="1">
      <c r="A213" s="310"/>
      <c r="B213" s="301"/>
      <c r="C213" s="304"/>
      <c r="D213" s="301"/>
      <c r="E213" s="301"/>
      <c r="F213" s="304"/>
      <c r="G213" s="302"/>
      <c r="H213" s="308"/>
      <c r="I213" s="309"/>
      <c r="J213" s="265"/>
    </row>
    <row r="214" spans="1:10" ht="15.75" customHeight="1">
      <c r="A214" s="310"/>
      <c r="B214" s="301"/>
      <c r="C214" s="304"/>
      <c r="D214" s="301"/>
      <c r="E214" s="301"/>
      <c r="F214" s="304"/>
      <c r="G214" s="302"/>
      <c r="H214" s="308"/>
      <c r="I214" s="309"/>
      <c r="J214" s="265"/>
    </row>
    <row r="215" spans="1:10" ht="15.75" customHeight="1">
      <c r="A215" s="310"/>
      <c r="B215" s="301"/>
      <c r="C215" s="304"/>
      <c r="D215" s="301"/>
      <c r="E215" s="301"/>
      <c r="F215" s="304"/>
      <c r="G215" s="302"/>
      <c r="H215" s="308"/>
      <c r="I215" s="309"/>
      <c r="J215" s="265"/>
    </row>
    <row r="216" spans="1:10" ht="15.75" customHeight="1">
      <c r="A216" s="1"/>
      <c r="B216" s="301"/>
      <c r="C216" s="301"/>
      <c r="D216" s="301"/>
      <c r="E216" s="301"/>
      <c r="F216" s="301"/>
      <c r="G216" s="302"/>
      <c r="H216" s="308"/>
      <c r="I216" s="308"/>
      <c r="J216" s="265"/>
    </row>
    <row r="217" spans="1:10" ht="15.75" customHeight="1">
      <c r="A217" s="1"/>
      <c r="B217" s="301"/>
      <c r="C217" s="1"/>
      <c r="D217" s="1"/>
      <c r="E217" s="1"/>
      <c r="F217" s="1"/>
      <c r="G217" s="1"/>
      <c r="H217" s="1"/>
      <c r="I217" s="1"/>
      <c r="J217" s="265"/>
    </row>
    <row r="218" spans="1:10" ht="15.75" customHeight="1">
      <c r="A218" s="181"/>
      <c r="B218" s="181"/>
      <c r="C218" s="298"/>
      <c r="D218" s="181"/>
      <c r="E218" s="299"/>
      <c r="F218" s="298"/>
      <c r="G218" s="181"/>
      <c r="H218" s="311"/>
      <c r="I218" s="311"/>
      <c r="J218" s="265"/>
    </row>
    <row r="219" spans="1:10" ht="15.75" customHeight="1">
      <c r="A219" s="312"/>
      <c r="B219" s="301"/>
      <c r="C219" s="304"/>
      <c r="D219" s="301"/>
      <c r="E219" s="1"/>
      <c r="F219" s="304"/>
      <c r="G219" s="1"/>
      <c r="H219" s="313"/>
      <c r="I219" s="533"/>
      <c r="J219" s="265"/>
    </row>
    <row r="220" spans="1:10" ht="15.75" customHeight="1">
      <c r="A220" s="1"/>
      <c r="B220" s="301"/>
      <c r="C220" s="304"/>
      <c r="D220" s="301"/>
      <c r="E220" s="301"/>
      <c r="F220" s="304"/>
      <c r="G220" s="302"/>
      <c r="H220" s="308"/>
      <c r="I220" s="522"/>
      <c r="J220" s="265"/>
    </row>
    <row r="221" spans="1:10" ht="15.75" customHeight="1">
      <c r="A221" s="310"/>
      <c r="B221" s="301"/>
      <c r="C221" s="304"/>
      <c r="D221" s="301"/>
      <c r="E221" s="301"/>
      <c r="F221" s="304"/>
      <c r="G221" s="302"/>
      <c r="H221" s="308"/>
      <c r="I221" s="522"/>
      <c r="J221" s="265"/>
    </row>
    <row r="222" spans="1:10" ht="15.75" customHeight="1">
      <c r="A222" s="310"/>
      <c r="B222" s="301"/>
      <c r="C222" s="304"/>
      <c r="D222" s="301"/>
      <c r="E222" s="301"/>
      <c r="F222" s="304"/>
      <c r="G222" s="302"/>
      <c r="H222" s="308"/>
      <c r="I222" s="1"/>
      <c r="J222" s="265"/>
    </row>
    <row r="223" spans="1:10" ht="15.75" customHeight="1">
      <c r="A223" s="1"/>
      <c r="B223" s="301"/>
      <c r="C223" s="304"/>
      <c r="D223" s="301"/>
      <c r="E223" s="1"/>
      <c r="F223" s="304"/>
      <c r="G223" s="1"/>
      <c r="H223" s="313"/>
      <c r="I223" s="1"/>
      <c r="J223" s="265"/>
    </row>
    <row r="224" spans="1:10" ht="15.75" customHeight="1">
      <c r="A224" s="312"/>
      <c r="B224" s="301"/>
      <c r="C224" s="304"/>
      <c r="D224" s="301"/>
      <c r="E224" s="1"/>
      <c r="F224" s="304"/>
      <c r="G224" s="1"/>
      <c r="H224" s="313"/>
      <c r="I224" s="1"/>
      <c r="J224" s="265"/>
    </row>
    <row r="225" spans="1:10" ht="15.75" customHeight="1">
      <c r="A225" s="312"/>
      <c r="B225" s="301"/>
      <c r="C225" s="304"/>
      <c r="D225" s="301"/>
      <c r="E225" s="1"/>
      <c r="F225" s="304"/>
      <c r="G225" s="1"/>
      <c r="H225" s="313"/>
      <c r="I225" s="1"/>
      <c r="J225" s="265"/>
    </row>
    <row r="226" spans="1:10" ht="15.75" customHeight="1">
      <c r="A226" s="1"/>
      <c r="B226" s="301"/>
      <c r="C226" s="304"/>
      <c r="D226" s="301"/>
      <c r="E226" s="1"/>
      <c r="F226" s="304"/>
      <c r="G226" s="301"/>
      <c r="H226" s="313"/>
      <c r="I226" s="1"/>
      <c r="J226" s="265"/>
    </row>
    <row r="227" spans="1:10" ht="15.75" customHeight="1">
      <c r="A227" s="1"/>
      <c r="B227" s="301"/>
      <c r="C227" s="304"/>
      <c r="D227" s="301"/>
      <c r="E227" s="1"/>
      <c r="F227" s="304"/>
      <c r="G227" s="1"/>
      <c r="H227" s="313"/>
      <c r="I227" s="1"/>
      <c r="J227" s="265"/>
    </row>
    <row r="228" spans="1:10" ht="15.75" customHeight="1">
      <c r="A228" s="1"/>
      <c r="B228" s="301"/>
      <c r="C228" s="304"/>
      <c r="D228" s="301"/>
      <c r="E228" s="1"/>
      <c r="F228" s="304"/>
      <c r="G228" s="1"/>
      <c r="H228" s="313"/>
      <c r="I228" s="1"/>
      <c r="J228" s="265"/>
    </row>
    <row r="229" spans="1:10" ht="15.75" customHeight="1">
      <c r="A229" s="1"/>
      <c r="B229" s="301"/>
      <c r="C229" s="304"/>
      <c r="D229" s="301"/>
      <c r="E229" s="1"/>
      <c r="F229" s="304"/>
      <c r="G229" s="1"/>
      <c r="H229" s="313"/>
      <c r="I229" s="1"/>
      <c r="J229" s="265"/>
    </row>
    <row r="230" spans="1:10" ht="15.75" customHeight="1">
      <c r="A230" s="1"/>
      <c r="B230" s="301"/>
      <c r="C230" s="304"/>
      <c r="D230" s="301"/>
      <c r="E230" s="301"/>
      <c r="F230" s="304"/>
      <c r="G230" s="301"/>
      <c r="H230" s="313"/>
      <c r="I230" s="1"/>
      <c r="J230" s="265"/>
    </row>
    <row r="231" spans="1:10" ht="15.75" customHeight="1">
      <c r="A231" s="1"/>
      <c r="B231" s="301"/>
      <c r="C231" s="304"/>
      <c r="D231" s="301"/>
      <c r="E231" s="301"/>
      <c r="F231" s="304"/>
      <c r="G231" s="301"/>
      <c r="H231" s="313"/>
      <c r="I231" s="1"/>
      <c r="J231" s="265"/>
    </row>
    <row r="232" spans="1:10" ht="15.75" customHeight="1">
      <c r="A232" s="1"/>
      <c r="B232" s="301"/>
      <c r="C232" s="304"/>
      <c r="D232" s="301"/>
      <c r="E232" s="1"/>
      <c r="F232" s="304"/>
      <c r="G232" s="301"/>
      <c r="H232" s="313"/>
      <c r="I232" s="1"/>
      <c r="J232" s="265"/>
    </row>
    <row r="233" spans="1:10" ht="15.75" customHeight="1">
      <c r="A233" s="1"/>
      <c r="B233" s="301"/>
      <c r="C233" s="304"/>
      <c r="D233" s="301"/>
      <c r="E233" s="1"/>
      <c r="F233" s="304"/>
      <c r="G233" s="301"/>
      <c r="H233" s="313"/>
      <c r="I233" s="1"/>
      <c r="J233" s="265"/>
    </row>
    <row r="234" spans="1:10" ht="15.75" customHeight="1">
      <c r="A234" s="1"/>
      <c r="B234" s="301"/>
      <c r="C234" s="304"/>
      <c r="D234" s="301"/>
      <c r="E234" s="1"/>
      <c r="F234" s="304"/>
      <c r="G234" s="301"/>
      <c r="H234" s="313"/>
      <c r="I234" s="1"/>
      <c r="J234" s="265"/>
    </row>
    <row r="235" spans="1:10" ht="15.75" customHeight="1">
      <c r="A235" s="1"/>
      <c r="B235" s="301"/>
      <c r="C235" s="304"/>
      <c r="D235" s="301"/>
      <c r="E235" s="1"/>
      <c r="F235" s="304"/>
      <c r="G235" s="301"/>
      <c r="H235" s="313"/>
      <c r="I235" s="1"/>
      <c r="J235" s="265"/>
    </row>
    <row r="236" spans="1:10" ht="15.75" customHeight="1">
      <c r="A236" s="1"/>
      <c r="B236" s="301"/>
      <c r="C236" s="304"/>
      <c r="D236" s="301"/>
      <c r="E236" s="1"/>
      <c r="F236" s="304"/>
      <c r="G236" s="301"/>
      <c r="H236" s="313"/>
      <c r="I236" s="1"/>
      <c r="J236" s="265"/>
    </row>
    <row r="237" spans="1:10" ht="15.75" customHeight="1">
      <c r="A237" s="1"/>
      <c r="B237" s="301"/>
      <c r="C237" s="304"/>
      <c r="D237" s="301"/>
      <c r="E237" s="1"/>
      <c r="F237" s="304"/>
      <c r="G237" s="301"/>
      <c r="H237" s="313"/>
      <c r="I237" s="1"/>
      <c r="J237" s="265"/>
    </row>
    <row r="238" spans="1:10" ht="15.75" customHeight="1">
      <c r="A238" s="1"/>
      <c r="B238" s="301"/>
      <c r="C238" s="304"/>
      <c r="D238" s="301"/>
      <c r="E238" s="1"/>
      <c r="F238" s="304"/>
      <c r="G238" s="301"/>
      <c r="H238" s="313"/>
      <c r="I238" s="1"/>
      <c r="J238" s="265"/>
    </row>
    <row r="239" spans="1:10" ht="15.75" customHeight="1">
      <c r="A239" s="1"/>
      <c r="B239" s="301"/>
      <c r="C239" s="304"/>
      <c r="D239" s="301"/>
      <c r="E239" s="1"/>
      <c r="F239" s="304"/>
      <c r="G239" s="301"/>
      <c r="H239" s="313"/>
      <c r="I239" s="1"/>
      <c r="J239" s="265"/>
    </row>
    <row r="240" spans="1:10" ht="15.75" customHeight="1">
      <c r="A240" s="1"/>
      <c r="B240" s="301"/>
      <c r="C240" s="304"/>
      <c r="D240" s="301"/>
      <c r="E240" s="301"/>
      <c r="F240" s="304"/>
      <c r="G240" s="301"/>
      <c r="H240" s="313"/>
      <c r="I240" s="1"/>
      <c r="J240" s="265"/>
    </row>
    <row r="241" spans="1:10" ht="15.75" customHeight="1">
      <c r="A241" s="1"/>
      <c r="B241" s="301"/>
      <c r="C241" s="304"/>
      <c r="D241" s="301"/>
      <c r="E241" s="1"/>
      <c r="F241" s="304"/>
      <c r="G241" s="301"/>
      <c r="H241" s="313"/>
      <c r="I241" s="1"/>
      <c r="J241" s="265"/>
    </row>
    <row r="242" spans="1:10" ht="15.75" customHeight="1">
      <c r="A242" s="1"/>
      <c r="B242" s="301"/>
      <c r="C242" s="304"/>
      <c r="D242" s="301"/>
      <c r="E242" s="1"/>
      <c r="F242" s="304"/>
      <c r="G242" s="301"/>
      <c r="H242" s="313"/>
      <c r="I242" s="1"/>
      <c r="J242" s="265"/>
    </row>
    <row r="243" spans="1:10" ht="15.75" customHeight="1">
      <c r="A243" s="1"/>
      <c r="B243" s="301"/>
      <c r="C243" s="304"/>
      <c r="D243" s="301"/>
      <c r="E243" s="1"/>
      <c r="F243" s="304"/>
      <c r="G243" s="301"/>
      <c r="H243" s="313"/>
      <c r="I243" s="1"/>
      <c r="J243" s="265"/>
    </row>
    <row r="244" spans="1:10" ht="15.75" customHeight="1">
      <c r="A244" s="1"/>
      <c r="B244" s="301"/>
      <c r="C244" s="304"/>
      <c r="D244" s="301"/>
      <c r="E244" s="1"/>
      <c r="F244" s="304"/>
      <c r="G244" s="301"/>
      <c r="H244" s="313"/>
      <c r="I244" s="1"/>
      <c r="J244" s="265"/>
    </row>
    <row r="245" spans="1:10" ht="15.75" customHeight="1">
      <c r="A245" s="1"/>
      <c r="B245" s="301"/>
      <c r="C245" s="304"/>
      <c r="D245" s="301"/>
      <c r="E245" s="1"/>
      <c r="F245" s="304"/>
      <c r="G245" s="301"/>
      <c r="H245" s="313"/>
      <c r="I245" s="1"/>
      <c r="J245" s="265"/>
    </row>
    <row r="246" spans="1:10" ht="15.75" customHeight="1">
      <c r="A246" s="1"/>
      <c r="B246" s="301"/>
      <c r="C246" s="304"/>
      <c r="D246" s="301"/>
      <c r="E246" s="1"/>
      <c r="F246" s="304"/>
      <c r="G246" s="301"/>
      <c r="H246" s="313"/>
      <c r="I246" s="1"/>
      <c r="J246" s="265"/>
    </row>
    <row r="247" spans="1:10" ht="15.75" customHeight="1">
      <c r="A247" s="1"/>
      <c r="B247" s="301"/>
      <c r="C247" s="304"/>
      <c r="D247" s="301"/>
      <c r="E247" s="1"/>
      <c r="F247" s="304"/>
      <c r="G247" s="301"/>
      <c r="H247" s="313"/>
      <c r="I247" s="1"/>
      <c r="J247" s="265"/>
    </row>
    <row r="248" spans="1:10" ht="15.75" customHeight="1">
      <c r="A248" s="1"/>
      <c r="B248" s="301"/>
      <c r="C248" s="304"/>
      <c r="D248" s="301"/>
      <c r="E248" s="1"/>
      <c r="F248" s="304"/>
      <c r="G248" s="301"/>
      <c r="H248" s="313"/>
      <c r="I248" s="1"/>
      <c r="J248" s="265"/>
    </row>
    <row r="249" spans="1:10" ht="15.75" customHeight="1">
      <c r="A249" s="1"/>
      <c r="B249" s="301"/>
      <c r="C249" s="304"/>
      <c r="D249" s="301"/>
      <c r="E249" s="1"/>
      <c r="F249" s="304"/>
      <c r="G249" s="301"/>
      <c r="H249" s="313"/>
      <c r="I249" s="1"/>
      <c r="J249" s="265"/>
    </row>
    <row r="250" spans="1:10" ht="15.75" customHeight="1">
      <c r="A250" s="1"/>
      <c r="B250" s="301"/>
      <c r="C250" s="304"/>
      <c r="D250" s="301"/>
      <c r="E250" s="1"/>
      <c r="F250" s="304"/>
      <c r="G250" s="301"/>
      <c r="H250" s="313"/>
      <c r="I250" s="1"/>
      <c r="J250" s="265"/>
    </row>
    <row r="251" spans="1:10" ht="15.75" customHeight="1">
      <c r="A251" s="1"/>
      <c r="B251" s="301"/>
      <c r="C251" s="304"/>
      <c r="D251" s="301"/>
      <c r="E251" s="1"/>
      <c r="F251" s="304"/>
      <c r="G251" s="301"/>
      <c r="H251" s="313"/>
      <c r="I251" s="1"/>
      <c r="J251" s="265"/>
    </row>
    <row r="252" spans="1:10" ht="15.75" customHeight="1">
      <c r="A252" s="1"/>
      <c r="B252" s="301"/>
      <c r="C252" s="304"/>
      <c r="D252" s="301"/>
      <c r="E252" s="1"/>
      <c r="F252" s="304"/>
      <c r="G252" s="301"/>
      <c r="H252" s="313"/>
      <c r="I252" s="1"/>
      <c r="J252" s="265"/>
    </row>
    <row r="253" spans="1:10" ht="15.75" customHeight="1">
      <c r="A253" s="1"/>
      <c r="B253" s="301"/>
      <c r="C253" s="304"/>
      <c r="D253" s="301"/>
      <c r="E253" s="1"/>
      <c r="F253" s="304"/>
      <c r="G253" s="301"/>
      <c r="H253" s="313"/>
      <c r="I253" s="1"/>
      <c r="J253" s="265"/>
    </row>
    <row r="254" spans="1:10" ht="15.75" customHeight="1">
      <c r="A254" s="312"/>
      <c r="B254" s="301"/>
      <c r="C254" s="304"/>
      <c r="D254" s="301"/>
      <c r="E254" s="1"/>
      <c r="F254" s="304"/>
      <c r="G254" s="301"/>
      <c r="H254" s="313"/>
      <c r="I254" s="1"/>
      <c r="J254" s="265"/>
    </row>
    <row r="255" spans="1:10" ht="15.75" customHeight="1">
      <c r="A255" s="312"/>
      <c r="B255" s="301"/>
      <c r="C255" s="304"/>
      <c r="D255" s="301"/>
      <c r="E255" s="1"/>
      <c r="F255" s="304"/>
      <c r="G255" s="301"/>
      <c r="H255" s="313"/>
      <c r="I255" s="1"/>
      <c r="J255" s="265"/>
    </row>
    <row r="256" spans="1:10" ht="15.75" customHeight="1">
      <c r="A256" s="1"/>
      <c r="B256" s="301"/>
      <c r="C256" s="304"/>
      <c r="D256" s="301"/>
      <c r="E256" s="1"/>
      <c r="F256" s="304"/>
      <c r="G256" s="301"/>
      <c r="H256" s="313"/>
      <c r="I256" s="1"/>
      <c r="J256" s="265"/>
    </row>
    <row r="257" spans="1:10" ht="15.75" customHeight="1">
      <c r="A257" s="1"/>
      <c r="B257" s="301"/>
      <c r="C257" s="304"/>
      <c r="D257" s="301"/>
      <c r="E257" s="1"/>
      <c r="F257" s="304"/>
      <c r="G257" s="301"/>
      <c r="H257" s="313"/>
      <c r="I257" s="1"/>
      <c r="J257" s="265"/>
    </row>
    <row r="258" spans="1:10" ht="15.75" customHeight="1">
      <c r="A258" s="312"/>
      <c r="B258" s="301"/>
      <c r="C258" s="304"/>
      <c r="D258" s="301"/>
      <c r="E258" s="1"/>
      <c r="F258" s="304"/>
      <c r="G258" s="301"/>
      <c r="H258" s="313"/>
      <c r="I258" s="1"/>
      <c r="J258" s="265"/>
    </row>
    <row r="259" spans="1:10" ht="15.75" customHeight="1">
      <c r="A259" s="1"/>
      <c r="B259" s="301"/>
      <c r="C259" s="304"/>
      <c r="D259" s="301"/>
      <c r="E259" s="1"/>
      <c r="F259" s="304"/>
      <c r="G259" s="301"/>
      <c r="H259" s="313"/>
      <c r="I259" s="1"/>
      <c r="J259" s="265"/>
    </row>
    <row r="260" spans="1:10" ht="15.75" customHeight="1">
      <c r="A260" s="1"/>
      <c r="B260" s="301"/>
      <c r="C260" s="304"/>
      <c r="D260" s="301"/>
      <c r="E260" s="1"/>
      <c r="F260" s="304"/>
      <c r="G260" s="301"/>
      <c r="H260" s="313"/>
      <c r="I260" s="1"/>
      <c r="J260" s="265"/>
    </row>
    <row r="261" spans="1:10" ht="15.75" customHeight="1">
      <c r="A261" s="1"/>
      <c r="B261" s="301"/>
      <c r="C261" s="304"/>
      <c r="D261" s="301"/>
      <c r="E261" s="1"/>
      <c r="F261" s="304"/>
      <c r="G261" s="301"/>
      <c r="H261" s="313"/>
      <c r="I261" s="1"/>
      <c r="J261" s="265"/>
    </row>
    <row r="262" spans="1:10" ht="15.75" customHeight="1">
      <c r="A262" s="1"/>
      <c r="B262" s="301"/>
      <c r="C262" s="304"/>
      <c r="D262" s="301"/>
      <c r="E262" s="1"/>
      <c r="F262" s="314"/>
      <c r="G262" s="1"/>
      <c r="H262" s="313"/>
      <c r="I262" s="1"/>
      <c r="J262" s="265"/>
    </row>
    <row r="263" spans="1:10" ht="15.75" customHeight="1">
      <c r="A263" s="303"/>
      <c r="B263" s="303"/>
      <c r="C263" s="303"/>
      <c r="D263" s="303"/>
      <c r="E263" s="303"/>
      <c r="F263" s="303"/>
      <c r="G263" s="303"/>
      <c r="H263" s="303"/>
      <c r="I263" s="303"/>
      <c r="J263" s="265"/>
    </row>
    <row r="264" spans="1:10" ht="15.75" customHeight="1">
      <c r="A264" s="303"/>
      <c r="B264" s="303"/>
      <c r="C264" s="303"/>
      <c r="D264" s="303"/>
      <c r="E264" s="303"/>
      <c r="F264" s="303"/>
      <c r="G264" s="303"/>
      <c r="H264" s="303"/>
      <c r="I264" s="303"/>
      <c r="J264" s="265"/>
    </row>
    <row r="265" spans="1:10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265"/>
    </row>
    <row r="266" spans="1:10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265"/>
    </row>
    <row r="267" spans="1:10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265"/>
    </row>
    <row r="268" spans="1:10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265"/>
    </row>
    <row r="269" spans="1:1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265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5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5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5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5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5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5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5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5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5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5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5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5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5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5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5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65"/>
    </row>
    <row r="286" spans="1:1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265"/>
    </row>
    <row r="287" spans="1:10" ht="15.75" customHeight="1"/>
    <row r="288" spans="1:10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19">
    <mergeCell ref="I219:I221"/>
    <mergeCell ref="A176:A177"/>
    <mergeCell ref="B176:B177"/>
    <mergeCell ref="C176:C177"/>
    <mergeCell ref="D176:D177"/>
    <mergeCell ref="E176:E177"/>
    <mergeCell ref="A179:D179"/>
    <mergeCell ref="A180:A181"/>
    <mergeCell ref="A124:H124"/>
    <mergeCell ref="I167:J167"/>
    <mergeCell ref="B180:B181"/>
    <mergeCell ref="C180:C181"/>
    <mergeCell ref="D180:D181"/>
    <mergeCell ref="E180:E181"/>
    <mergeCell ref="A2:K2"/>
    <mergeCell ref="A37:G37"/>
    <mergeCell ref="A42:G42"/>
    <mergeCell ref="H72:J72"/>
    <mergeCell ref="F74:H74"/>
  </mergeCells>
  <pageMargins left="0.7" right="0.7" top="0.75" bottom="0.75" header="0" footer="0"/>
  <pageSetup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Y1004"/>
  <sheetViews>
    <sheetView workbookViewId="0"/>
  </sheetViews>
  <sheetFormatPr defaultColWidth="14.42578125" defaultRowHeight="15" customHeight="1"/>
  <cols>
    <col min="1" max="1" width="50.28515625" customWidth="1"/>
    <col min="2" max="2" width="16.8554687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9.85546875" customWidth="1"/>
    <col min="12" max="12" width="13.28515625" customWidth="1"/>
    <col min="13" max="26" width="8.85546875" customWidth="1"/>
  </cols>
  <sheetData>
    <row r="2" spans="1:12" ht="24">
      <c r="A2" s="521" t="s">
        <v>0</v>
      </c>
      <c r="B2" s="522"/>
      <c r="C2" s="522"/>
      <c r="D2" s="522"/>
      <c r="E2" s="522"/>
      <c r="F2" s="522"/>
      <c r="G2" s="522"/>
      <c r="H2" s="522"/>
      <c r="I2" s="522"/>
      <c r="J2" s="522"/>
      <c r="K2" s="522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2098</v>
      </c>
      <c r="B4" s="19" t="s">
        <v>14</v>
      </c>
      <c r="C4" s="11">
        <v>1</v>
      </c>
      <c r="D4" s="12">
        <v>0</v>
      </c>
      <c r="E4" s="13"/>
      <c r="F4" s="14"/>
      <c r="G4" s="12">
        <f t="shared" ref="G4:G34" si="0">D4+E4-F4</f>
        <v>0</v>
      </c>
      <c r="H4" s="14">
        <v>1</v>
      </c>
      <c r="I4" s="15">
        <f t="shared" ref="I4:I34" si="1">C4*G4*H4</f>
        <v>0</v>
      </c>
      <c r="J4" s="16">
        <v>0</v>
      </c>
      <c r="K4" s="17">
        <v>190</v>
      </c>
      <c r="L4" s="17">
        <f t="shared" ref="L4:L34" si="2">J4*K4</f>
        <v>0</v>
      </c>
    </row>
    <row r="5" spans="1:12">
      <c r="A5" s="9" t="s">
        <v>2099</v>
      </c>
      <c r="B5" s="19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2100</v>
      </c>
      <c r="B6" s="19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2101</v>
      </c>
      <c r="B7" s="19" t="s">
        <v>16</v>
      </c>
      <c r="C7" s="11">
        <v>1</v>
      </c>
      <c r="D7" s="12">
        <v>0</v>
      </c>
      <c r="E7" s="13"/>
      <c r="F7" s="14"/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2102</v>
      </c>
      <c r="B8" s="19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2103</v>
      </c>
      <c r="B9" s="19" t="s">
        <v>16</v>
      </c>
      <c r="C9" s="11">
        <v>0.5</v>
      </c>
      <c r="D9" s="12">
        <v>0</v>
      </c>
      <c r="E9" s="13"/>
      <c r="F9" s="14"/>
      <c r="G9" s="12">
        <f t="shared" si="0"/>
        <v>0</v>
      </c>
      <c r="H9" s="14">
        <v>12</v>
      </c>
      <c r="I9" s="15">
        <f t="shared" si="1"/>
        <v>0</v>
      </c>
      <c r="J9" s="16">
        <f t="shared" si="3"/>
        <v>0</v>
      </c>
      <c r="K9" s="17">
        <v>87.5</v>
      </c>
      <c r="L9" s="17">
        <f t="shared" si="2"/>
        <v>0</v>
      </c>
    </row>
    <row r="10" spans="1:12">
      <c r="A10" s="9" t="s">
        <v>2104</v>
      </c>
      <c r="B10" s="19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2105</v>
      </c>
      <c r="B11" s="19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2106</v>
      </c>
      <c r="B12" s="19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2107</v>
      </c>
      <c r="B13" s="19" t="s">
        <v>16</v>
      </c>
      <c r="C13" s="11">
        <v>1</v>
      </c>
      <c r="D13" s="12">
        <v>0</v>
      </c>
      <c r="E13" s="13"/>
      <c r="F13" s="14"/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2108</v>
      </c>
      <c r="B14" s="19" t="s">
        <v>26</v>
      </c>
      <c r="C14" s="11">
        <v>0.2</v>
      </c>
      <c r="D14" s="12">
        <v>240</v>
      </c>
      <c r="E14" s="13"/>
      <c r="F14" s="14"/>
      <c r="G14" s="12">
        <f t="shared" si="0"/>
        <v>240</v>
      </c>
      <c r="H14" s="14">
        <v>18</v>
      </c>
      <c r="I14" s="15">
        <f t="shared" si="1"/>
        <v>864</v>
      </c>
      <c r="J14" s="16">
        <f t="shared" si="4"/>
        <v>4320</v>
      </c>
      <c r="K14" s="17">
        <v>68</v>
      </c>
      <c r="L14" s="17">
        <f t="shared" si="2"/>
        <v>293760</v>
      </c>
    </row>
    <row r="15" spans="1:12">
      <c r="A15" s="9" t="s">
        <v>2109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7">
        <v>0</v>
      </c>
      <c r="L15" s="17">
        <f t="shared" si="2"/>
        <v>0</v>
      </c>
    </row>
    <row r="16" spans="1:12" ht="17.25" customHeight="1">
      <c r="A16" s="21" t="s">
        <v>2110</v>
      </c>
      <c r="B16" s="19" t="s">
        <v>26</v>
      </c>
      <c r="C16" s="11">
        <v>0.2</v>
      </c>
      <c r="D16" s="12">
        <v>185</v>
      </c>
      <c r="E16" s="22"/>
      <c r="F16" s="14"/>
      <c r="G16" s="12">
        <f t="shared" si="0"/>
        <v>185</v>
      </c>
      <c r="H16" s="14">
        <v>18</v>
      </c>
      <c r="I16" s="15">
        <f t="shared" si="1"/>
        <v>666</v>
      </c>
      <c r="J16" s="16">
        <f t="shared" ref="J16:J19" si="5">H16*G16</f>
        <v>3330</v>
      </c>
      <c r="K16" s="17">
        <v>70</v>
      </c>
      <c r="L16" s="17">
        <f t="shared" si="2"/>
        <v>233100</v>
      </c>
    </row>
    <row r="17" spans="1:12">
      <c r="A17" s="21" t="s">
        <v>2111</v>
      </c>
      <c r="B17" s="19" t="s">
        <v>26</v>
      </c>
      <c r="C17" s="11">
        <v>0.2</v>
      </c>
      <c r="D17" s="12">
        <v>160</v>
      </c>
      <c r="E17" s="22">
        <v>240</v>
      </c>
      <c r="F17" s="14"/>
      <c r="G17" s="12">
        <f t="shared" si="0"/>
        <v>400</v>
      </c>
      <c r="H17" s="14">
        <v>18</v>
      </c>
      <c r="I17" s="15">
        <f t="shared" si="1"/>
        <v>1440</v>
      </c>
      <c r="J17" s="16">
        <f t="shared" si="5"/>
        <v>7200</v>
      </c>
      <c r="K17" s="17">
        <v>94.1</v>
      </c>
      <c r="L17" s="17">
        <f t="shared" si="2"/>
        <v>677520</v>
      </c>
    </row>
    <row r="18" spans="1:12">
      <c r="A18" s="9" t="s">
        <v>2112</v>
      </c>
      <c r="B18" s="19" t="s">
        <v>26</v>
      </c>
      <c r="C18" s="11">
        <v>0.2</v>
      </c>
      <c r="D18" s="23">
        <v>0</v>
      </c>
      <c r="E18" s="13"/>
      <c r="F18" s="14"/>
      <c r="G18" s="12">
        <f t="shared" si="0"/>
        <v>0</v>
      </c>
      <c r="H18" s="14">
        <v>18</v>
      </c>
      <c r="I18" s="15">
        <f t="shared" si="1"/>
        <v>0</v>
      </c>
      <c r="J18" s="16">
        <f t="shared" si="5"/>
        <v>0</v>
      </c>
      <c r="K18" s="17">
        <v>70</v>
      </c>
      <c r="L18" s="17">
        <f t="shared" si="2"/>
        <v>0</v>
      </c>
    </row>
    <row r="19" spans="1:12">
      <c r="A19" s="9" t="s">
        <v>31</v>
      </c>
      <c r="B19" s="10"/>
      <c r="C19" s="11">
        <v>1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2113</v>
      </c>
      <c r="B20" s="19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4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2114</v>
      </c>
      <c r="B21" s="19" t="s">
        <v>34</v>
      </c>
      <c r="C21" s="11">
        <v>0.11</v>
      </c>
      <c r="D21" s="12">
        <v>49</v>
      </c>
      <c r="E21" s="13"/>
      <c r="F21" s="14"/>
      <c r="G21" s="12">
        <f t="shared" si="0"/>
        <v>49</v>
      </c>
      <c r="H21" s="14">
        <v>10</v>
      </c>
      <c r="I21" s="15">
        <f t="shared" si="1"/>
        <v>53.9</v>
      </c>
      <c r="J21" s="16">
        <f t="shared" si="6"/>
        <v>490</v>
      </c>
      <c r="K21" s="17">
        <v>39</v>
      </c>
      <c r="L21" s="17">
        <f t="shared" si="2"/>
        <v>19110</v>
      </c>
    </row>
    <row r="22" spans="1:12" ht="15.75" customHeight="1">
      <c r="A22" s="9" t="s">
        <v>2115</v>
      </c>
      <c r="B22" s="19" t="s">
        <v>34</v>
      </c>
      <c r="C22" s="11">
        <v>0.11</v>
      </c>
      <c r="D22" s="12">
        <v>45</v>
      </c>
      <c r="E22" s="13"/>
      <c r="F22" s="14"/>
      <c r="G22" s="12">
        <f t="shared" si="0"/>
        <v>45</v>
      </c>
      <c r="H22" s="14">
        <v>10</v>
      </c>
      <c r="I22" s="15">
        <f t="shared" si="1"/>
        <v>49.5</v>
      </c>
      <c r="J22" s="16">
        <f t="shared" si="6"/>
        <v>450</v>
      </c>
      <c r="K22" s="17">
        <v>39</v>
      </c>
      <c r="L22" s="17">
        <f t="shared" si="2"/>
        <v>17550</v>
      </c>
    </row>
    <row r="23" spans="1:12" ht="15.75" customHeight="1">
      <c r="A23" s="9" t="s">
        <v>2116</v>
      </c>
      <c r="B23" s="19" t="s">
        <v>34</v>
      </c>
      <c r="C23" s="11">
        <v>0.11</v>
      </c>
      <c r="D23" s="12">
        <v>38</v>
      </c>
      <c r="E23" s="13"/>
      <c r="F23" s="14"/>
      <c r="G23" s="12">
        <f t="shared" si="0"/>
        <v>38</v>
      </c>
      <c r="H23" s="14">
        <v>10</v>
      </c>
      <c r="I23" s="15">
        <f t="shared" si="1"/>
        <v>41.8</v>
      </c>
      <c r="J23" s="16">
        <f t="shared" si="6"/>
        <v>380</v>
      </c>
      <c r="K23" s="17">
        <v>39</v>
      </c>
      <c r="L23" s="17">
        <f t="shared" si="2"/>
        <v>14820</v>
      </c>
    </row>
    <row r="24" spans="1:12" ht="15.75" customHeight="1">
      <c r="A24" s="9" t="s">
        <v>2117</v>
      </c>
      <c r="B24" s="19" t="s">
        <v>34</v>
      </c>
      <c r="C24" s="11">
        <v>0.11</v>
      </c>
      <c r="D24" s="12">
        <v>24</v>
      </c>
      <c r="E24" s="13"/>
      <c r="F24" s="14"/>
      <c r="G24" s="12">
        <f t="shared" si="0"/>
        <v>24</v>
      </c>
      <c r="H24" s="14">
        <v>10</v>
      </c>
      <c r="I24" s="15">
        <f t="shared" si="1"/>
        <v>26.400000000000002</v>
      </c>
      <c r="J24" s="16">
        <f t="shared" si="6"/>
        <v>240</v>
      </c>
      <c r="K24" s="17">
        <v>39</v>
      </c>
      <c r="L24" s="17">
        <f t="shared" si="2"/>
        <v>9360</v>
      </c>
    </row>
    <row r="25" spans="1:12" ht="15.75" customHeight="1">
      <c r="A25" s="328" t="s">
        <v>1887</v>
      </c>
      <c r="B25" s="19" t="s">
        <v>34</v>
      </c>
      <c r="C25" s="11">
        <v>0.11</v>
      </c>
      <c r="D25" s="12">
        <v>91</v>
      </c>
      <c r="E25" s="14"/>
      <c r="F25" s="14"/>
      <c r="G25" s="12">
        <f t="shared" si="0"/>
        <v>91</v>
      </c>
      <c r="H25" s="14">
        <v>10</v>
      </c>
      <c r="I25" s="15">
        <f t="shared" si="1"/>
        <v>100.1</v>
      </c>
      <c r="J25" s="16">
        <f t="shared" si="6"/>
        <v>910</v>
      </c>
      <c r="K25" s="17">
        <v>139</v>
      </c>
      <c r="L25" s="17">
        <f t="shared" si="2"/>
        <v>126490</v>
      </c>
    </row>
    <row r="26" spans="1:12" ht="15.75" customHeight="1">
      <c r="A26" s="146" t="s">
        <v>2118</v>
      </c>
      <c r="B26" s="19" t="s">
        <v>34</v>
      </c>
      <c r="C26" s="11">
        <v>0.1</v>
      </c>
      <c r="D26" s="12">
        <v>576</v>
      </c>
      <c r="E26" s="14">
        <v>288</v>
      </c>
      <c r="F26" s="14"/>
      <c r="G26" s="12">
        <f t="shared" si="0"/>
        <v>864</v>
      </c>
      <c r="H26" s="14">
        <v>12</v>
      </c>
      <c r="I26" s="15">
        <f t="shared" si="1"/>
        <v>1036.8000000000002</v>
      </c>
      <c r="J26" s="16">
        <f t="shared" si="6"/>
        <v>10368</v>
      </c>
      <c r="K26" s="17">
        <v>32.5</v>
      </c>
      <c r="L26" s="17">
        <f t="shared" si="2"/>
        <v>336960</v>
      </c>
    </row>
    <row r="27" spans="1:12" ht="15.75" customHeight="1">
      <c r="A27" s="146" t="s">
        <v>2119</v>
      </c>
      <c r="B27" s="19" t="s">
        <v>34</v>
      </c>
      <c r="C27" s="11">
        <v>0.1</v>
      </c>
      <c r="D27" s="12">
        <v>0</v>
      </c>
      <c r="E27" s="14">
        <v>288</v>
      </c>
      <c r="F27" s="14"/>
      <c r="G27" s="12">
        <f t="shared" si="0"/>
        <v>288</v>
      </c>
      <c r="H27" s="14">
        <v>12</v>
      </c>
      <c r="I27" s="15">
        <f t="shared" si="1"/>
        <v>345.6</v>
      </c>
      <c r="J27" s="16">
        <f t="shared" si="6"/>
        <v>3456</v>
      </c>
      <c r="K27" s="17">
        <v>32.5</v>
      </c>
      <c r="L27" s="17">
        <f t="shared" si="2"/>
        <v>112320</v>
      </c>
    </row>
    <row r="28" spans="1:12" ht="15.75" customHeight="1">
      <c r="A28" s="146" t="s">
        <v>2120</v>
      </c>
      <c r="B28" s="19" t="s">
        <v>34</v>
      </c>
      <c r="C28" s="11">
        <v>0.1</v>
      </c>
      <c r="D28" s="12">
        <v>0</v>
      </c>
      <c r="E28" s="14"/>
      <c r="F28" s="14"/>
      <c r="G28" s="12">
        <f t="shared" si="0"/>
        <v>0</v>
      </c>
      <c r="H28" s="14">
        <v>12</v>
      </c>
      <c r="I28" s="15">
        <f t="shared" si="1"/>
        <v>0</v>
      </c>
      <c r="J28" s="16">
        <f t="shared" si="6"/>
        <v>0</v>
      </c>
      <c r="K28" s="17">
        <v>32.5</v>
      </c>
      <c r="L28" s="17">
        <f t="shared" si="2"/>
        <v>0</v>
      </c>
    </row>
    <row r="29" spans="1:12" ht="15.75" customHeight="1">
      <c r="A29" s="146" t="s">
        <v>2121</v>
      </c>
      <c r="B29" s="19" t="s">
        <v>34</v>
      </c>
      <c r="C29" s="11">
        <v>0.1</v>
      </c>
      <c r="D29" s="12">
        <v>0</v>
      </c>
      <c r="E29" s="14">
        <v>288</v>
      </c>
      <c r="F29" s="14"/>
      <c r="G29" s="12">
        <f t="shared" si="0"/>
        <v>288</v>
      </c>
      <c r="H29" s="14">
        <v>12</v>
      </c>
      <c r="I29" s="15">
        <f t="shared" si="1"/>
        <v>345.6</v>
      </c>
      <c r="J29" s="16">
        <f t="shared" si="6"/>
        <v>3456</v>
      </c>
      <c r="K29" s="17">
        <v>32.5</v>
      </c>
      <c r="L29" s="17">
        <f t="shared" si="2"/>
        <v>112320</v>
      </c>
    </row>
    <row r="30" spans="1:12" ht="15.75" customHeight="1">
      <c r="A30" s="146" t="s">
        <v>2122</v>
      </c>
      <c r="B30" s="19" t="s">
        <v>34</v>
      </c>
      <c r="C30" s="11">
        <v>0.1</v>
      </c>
      <c r="D30" s="12">
        <v>0</v>
      </c>
      <c r="E30" s="14"/>
      <c r="F30" s="14"/>
      <c r="G30" s="12">
        <f t="shared" si="0"/>
        <v>0</v>
      </c>
      <c r="H30" s="14">
        <v>12</v>
      </c>
      <c r="I30" s="15">
        <f t="shared" si="1"/>
        <v>0</v>
      </c>
      <c r="J30" s="16">
        <f t="shared" si="6"/>
        <v>0</v>
      </c>
      <c r="K30" s="17">
        <v>34</v>
      </c>
      <c r="L30" s="17">
        <f t="shared" si="2"/>
        <v>0</v>
      </c>
    </row>
    <row r="31" spans="1:12" ht="15.75" customHeight="1">
      <c r="A31" s="146" t="s">
        <v>2123</v>
      </c>
      <c r="B31" s="19" t="s">
        <v>34</v>
      </c>
      <c r="C31" s="11">
        <v>0.1</v>
      </c>
      <c r="D31" s="12">
        <v>0</v>
      </c>
      <c r="E31" s="14"/>
      <c r="F31" s="14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6" t="s">
        <v>2124</v>
      </c>
      <c r="B32" s="19" t="s">
        <v>34</v>
      </c>
      <c r="C32" s="11">
        <v>0.1</v>
      </c>
      <c r="D32" s="12">
        <v>0</v>
      </c>
      <c r="E32" s="14"/>
      <c r="F32" s="14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146" t="s">
        <v>2125</v>
      </c>
      <c r="B33" s="19" t="s">
        <v>34</v>
      </c>
      <c r="C33" s="11">
        <v>0.1</v>
      </c>
      <c r="D33" s="12">
        <v>0</v>
      </c>
      <c r="E33" s="14"/>
      <c r="F33" s="14"/>
      <c r="G33" s="12">
        <f t="shared" si="0"/>
        <v>0</v>
      </c>
      <c r="H33" s="14">
        <v>12</v>
      </c>
      <c r="I33" s="15">
        <f t="shared" si="1"/>
        <v>0</v>
      </c>
      <c r="J33" s="16">
        <f t="shared" si="6"/>
        <v>0</v>
      </c>
      <c r="K33" s="17">
        <v>34</v>
      </c>
      <c r="L33" s="17">
        <f t="shared" si="2"/>
        <v>0</v>
      </c>
    </row>
    <row r="34" spans="1:12" ht="15.75" customHeight="1">
      <c r="A34" s="146" t="s">
        <v>647</v>
      </c>
      <c r="B34" s="19" t="s">
        <v>26</v>
      </c>
      <c r="C34" s="11">
        <v>0.2</v>
      </c>
      <c r="D34" s="12">
        <v>80</v>
      </c>
      <c r="E34" s="14"/>
      <c r="F34" s="14"/>
      <c r="G34" s="12">
        <f t="shared" si="0"/>
        <v>80</v>
      </c>
      <c r="H34" s="14">
        <v>18</v>
      </c>
      <c r="I34" s="15">
        <f t="shared" si="1"/>
        <v>288</v>
      </c>
      <c r="J34" s="16">
        <f t="shared" si="6"/>
        <v>1440</v>
      </c>
      <c r="K34" s="17">
        <v>94.1</v>
      </c>
      <c r="L34" s="17">
        <f t="shared" si="2"/>
        <v>135504</v>
      </c>
    </row>
    <row r="35" spans="1:12" ht="15.75" customHeight="1">
      <c r="A35" s="25"/>
      <c r="B35" s="258"/>
      <c r="C35" s="26">
        <f t="shared" ref="C35:G35" si="7">SUM(C4:C34)</f>
        <v>13.54999999999999</v>
      </c>
      <c r="D35" s="27">
        <f t="shared" si="7"/>
        <v>1488</v>
      </c>
      <c r="E35" s="27">
        <f t="shared" si="7"/>
        <v>1104</v>
      </c>
      <c r="F35" s="27">
        <f t="shared" si="7"/>
        <v>0</v>
      </c>
      <c r="G35" s="27">
        <f t="shared" si="7"/>
        <v>2592</v>
      </c>
      <c r="H35" s="28"/>
      <c r="I35" s="329">
        <f t="shared" ref="I35:L35" si="8">SUM(I4:I34)</f>
        <v>5257.7000000000007</v>
      </c>
      <c r="J35" s="30">
        <f t="shared" si="8"/>
        <v>36040</v>
      </c>
      <c r="K35" s="31">
        <f t="shared" si="8"/>
        <v>2853.7</v>
      </c>
      <c r="L35" s="32">
        <f t="shared" si="8"/>
        <v>2088814</v>
      </c>
    </row>
    <row r="36" spans="1:12" ht="15.75" customHeight="1"/>
    <row r="37" spans="1:12" ht="15.75" customHeight="1">
      <c r="A37" s="523" t="s">
        <v>39</v>
      </c>
      <c r="B37" s="524"/>
      <c r="C37" s="524"/>
      <c r="D37" s="524"/>
      <c r="E37" s="524"/>
      <c r="F37" s="524"/>
      <c r="G37" s="525"/>
    </row>
    <row r="38" spans="1:12" ht="15.75" customHeight="1">
      <c r="A38" s="33" t="s">
        <v>40</v>
      </c>
      <c r="B38" s="34" t="s">
        <v>1</v>
      </c>
      <c r="C38" s="5" t="s">
        <v>41</v>
      </c>
      <c r="D38" s="35" t="s">
        <v>42</v>
      </c>
      <c r="E38" s="36" t="s">
        <v>43</v>
      </c>
      <c r="F38" s="5" t="s">
        <v>44</v>
      </c>
      <c r="G38" s="37" t="s">
        <v>45</v>
      </c>
    </row>
    <row r="39" spans="1:12" ht="15.75" customHeight="1">
      <c r="A39" s="38" t="s">
        <v>46</v>
      </c>
      <c r="B39" s="39" t="s">
        <v>47</v>
      </c>
      <c r="C39" s="15">
        <v>0</v>
      </c>
      <c r="D39" s="15">
        <v>0</v>
      </c>
      <c r="E39" s="15">
        <v>0</v>
      </c>
      <c r="F39" s="15">
        <f t="shared" ref="F39:F40" si="9">C39+D39-E39</f>
        <v>0</v>
      </c>
      <c r="G39" s="40">
        <f>C39</f>
        <v>0</v>
      </c>
    </row>
    <row r="40" spans="1:12" ht="15.75" customHeight="1">
      <c r="A40" s="33" t="s">
        <v>1896</v>
      </c>
      <c r="B40" s="41" t="s">
        <v>49</v>
      </c>
      <c r="C40" s="15">
        <v>18750</v>
      </c>
      <c r="D40" s="15"/>
      <c r="E40" s="15"/>
      <c r="F40" s="15">
        <f t="shared" si="9"/>
        <v>18750</v>
      </c>
      <c r="G40" s="40"/>
    </row>
    <row r="41" spans="1:12" ht="15.75" customHeight="1">
      <c r="A41" s="327"/>
      <c r="B41" s="327"/>
      <c r="C41" s="327"/>
      <c r="D41" s="327"/>
      <c r="E41" s="327"/>
      <c r="F41" s="327"/>
      <c r="G41" s="327"/>
    </row>
    <row r="42" spans="1:12" ht="15.75" customHeight="1">
      <c r="A42" s="526" t="s">
        <v>50</v>
      </c>
      <c r="B42" s="527"/>
      <c r="C42" s="527"/>
      <c r="D42" s="527"/>
      <c r="E42" s="527"/>
      <c r="F42" s="527"/>
      <c r="G42" s="528"/>
    </row>
    <row r="43" spans="1:12" ht="15.75" customHeight="1">
      <c r="A43" s="259"/>
      <c r="B43" s="44" t="s">
        <v>51</v>
      </c>
      <c r="C43" s="45" t="s">
        <v>52</v>
      </c>
      <c r="D43" s="46" t="s">
        <v>53</v>
      </c>
      <c r="E43" s="46" t="s">
        <v>54</v>
      </c>
      <c r="F43" s="47" t="s">
        <v>11</v>
      </c>
      <c r="G43" s="48" t="s">
        <v>55</v>
      </c>
    </row>
    <row r="44" spans="1:12" ht="15.75" customHeight="1">
      <c r="A44" s="330" t="s">
        <v>1897</v>
      </c>
      <c r="B44" s="331">
        <v>100</v>
      </c>
      <c r="C44" s="332"/>
      <c r="D44" s="333"/>
      <c r="E44" s="331">
        <f>B44+C44-D44</f>
        <v>100</v>
      </c>
      <c r="F44" s="334">
        <v>1028.48</v>
      </c>
      <c r="G44" s="335">
        <f t="shared" ref="G44:G71" si="10">E44*F44</f>
        <v>102848</v>
      </c>
    </row>
    <row r="45" spans="1:12" ht="15.75" customHeight="1">
      <c r="A45" s="49" t="s">
        <v>56</v>
      </c>
      <c r="B45" s="53">
        <v>0</v>
      </c>
      <c r="C45" s="51"/>
      <c r="D45" s="52"/>
      <c r="E45" s="53">
        <v>0</v>
      </c>
      <c r="F45" s="54">
        <v>196</v>
      </c>
      <c r="G45" s="55">
        <f t="shared" si="10"/>
        <v>0</v>
      </c>
    </row>
    <row r="46" spans="1:12" ht="15.75" customHeight="1">
      <c r="A46" s="49" t="s">
        <v>2126</v>
      </c>
      <c r="B46" s="53">
        <v>4309.6000000000004</v>
      </c>
      <c r="C46" s="51"/>
      <c r="D46" s="52">
        <v>1029</v>
      </c>
      <c r="E46" s="53">
        <f t="shared" ref="E46:E71" si="11">B46+C46-D46</f>
        <v>3280.6000000000004</v>
      </c>
      <c r="F46" s="54">
        <v>196</v>
      </c>
      <c r="G46" s="55">
        <f t="shared" si="10"/>
        <v>642997.60000000009</v>
      </c>
    </row>
    <row r="47" spans="1:12" ht="15.75" customHeight="1">
      <c r="A47" s="49" t="s">
        <v>2127</v>
      </c>
      <c r="B47" s="53">
        <v>50</v>
      </c>
      <c r="C47" s="51">
        <v>75</v>
      </c>
      <c r="D47" s="52">
        <v>125</v>
      </c>
      <c r="E47" s="53">
        <f t="shared" si="11"/>
        <v>0</v>
      </c>
      <c r="F47" s="54">
        <v>196</v>
      </c>
      <c r="G47" s="55">
        <f t="shared" si="10"/>
        <v>0</v>
      </c>
    </row>
    <row r="48" spans="1:12" ht="15.75" customHeight="1">
      <c r="A48" s="49" t="s">
        <v>2128</v>
      </c>
      <c r="B48" s="53">
        <v>112</v>
      </c>
      <c r="C48" s="51"/>
      <c r="D48" s="52"/>
      <c r="E48" s="53">
        <f t="shared" si="11"/>
        <v>112</v>
      </c>
      <c r="F48" s="54">
        <v>196</v>
      </c>
      <c r="G48" s="55">
        <f t="shared" si="10"/>
        <v>21952</v>
      </c>
    </row>
    <row r="49" spans="1:7" ht="15.75" customHeight="1">
      <c r="A49" s="49" t="s">
        <v>2129</v>
      </c>
      <c r="B49" s="53">
        <v>36.899999999999991</v>
      </c>
      <c r="C49" s="51">
        <v>75</v>
      </c>
      <c r="D49" s="52">
        <v>111.9</v>
      </c>
      <c r="E49" s="53">
        <f t="shared" si="11"/>
        <v>0</v>
      </c>
      <c r="F49" s="54">
        <v>196</v>
      </c>
      <c r="G49" s="55">
        <f t="shared" si="10"/>
        <v>0</v>
      </c>
    </row>
    <row r="50" spans="1:7" ht="15.75" customHeight="1">
      <c r="A50" s="49" t="s">
        <v>2130</v>
      </c>
      <c r="B50" s="53">
        <v>44</v>
      </c>
      <c r="C50" s="51">
        <v>66</v>
      </c>
      <c r="D50" s="52">
        <v>110</v>
      </c>
      <c r="E50" s="53">
        <f t="shared" si="11"/>
        <v>0</v>
      </c>
      <c r="F50" s="54">
        <v>196</v>
      </c>
      <c r="G50" s="55">
        <f t="shared" si="10"/>
        <v>0</v>
      </c>
    </row>
    <row r="51" spans="1:7" ht="15.75" customHeight="1">
      <c r="A51" s="86" t="s">
        <v>2131</v>
      </c>
      <c r="B51" s="90">
        <v>0</v>
      </c>
      <c r="C51" s="88">
        <v>120</v>
      </c>
      <c r="D51" s="89"/>
      <c r="E51" s="90">
        <f t="shared" si="11"/>
        <v>120</v>
      </c>
      <c r="F51" s="91">
        <v>140</v>
      </c>
      <c r="G51" s="92">
        <f t="shared" si="10"/>
        <v>16800</v>
      </c>
    </row>
    <row r="52" spans="1:7" ht="15.75" customHeight="1">
      <c r="A52" s="86" t="s">
        <v>2132</v>
      </c>
      <c r="B52" s="90">
        <v>314.39999999999998</v>
      </c>
      <c r="C52" s="88"/>
      <c r="D52" s="89">
        <v>20</v>
      </c>
      <c r="E52" s="90">
        <f t="shared" si="11"/>
        <v>294.39999999999998</v>
      </c>
      <c r="F52" s="91">
        <v>140</v>
      </c>
      <c r="G52" s="92">
        <f t="shared" si="10"/>
        <v>41216</v>
      </c>
    </row>
    <row r="53" spans="1:7" ht="15.75" customHeight="1">
      <c r="A53" s="86" t="s">
        <v>2133</v>
      </c>
      <c r="B53" s="90">
        <v>25.9</v>
      </c>
      <c r="C53" s="88"/>
      <c r="D53" s="89"/>
      <c r="E53" s="90">
        <f t="shared" si="11"/>
        <v>25.9</v>
      </c>
      <c r="F53" s="91">
        <v>140</v>
      </c>
      <c r="G53" s="92">
        <f t="shared" si="10"/>
        <v>3626</v>
      </c>
    </row>
    <row r="54" spans="1:7" ht="15.75" customHeight="1">
      <c r="A54" s="100" t="s">
        <v>2134</v>
      </c>
      <c r="B54" s="104">
        <v>942.90000000000009</v>
      </c>
      <c r="C54" s="102">
        <v>229</v>
      </c>
      <c r="D54" s="103">
        <v>40</v>
      </c>
      <c r="E54" s="104">
        <f t="shared" si="11"/>
        <v>1131.9000000000001</v>
      </c>
      <c r="F54" s="105">
        <v>140</v>
      </c>
      <c r="G54" s="106">
        <f t="shared" si="10"/>
        <v>158466</v>
      </c>
    </row>
    <row r="55" spans="1:7" ht="36" customHeight="1">
      <c r="A55" s="71" t="s">
        <v>2135</v>
      </c>
      <c r="B55" s="75">
        <v>0</v>
      </c>
      <c r="C55" s="73"/>
      <c r="D55" s="74"/>
      <c r="E55" s="75">
        <f t="shared" si="11"/>
        <v>0</v>
      </c>
      <c r="F55" s="76">
        <v>140</v>
      </c>
      <c r="G55" s="77">
        <f t="shared" si="10"/>
        <v>0</v>
      </c>
    </row>
    <row r="56" spans="1:7" ht="30.75" customHeight="1">
      <c r="A56" s="78" t="s">
        <v>2136</v>
      </c>
      <c r="B56" s="75">
        <v>0</v>
      </c>
      <c r="C56" s="73">
        <v>440</v>
      </c>
      <c r="D56" s="74">
        <v>120</v>
      </c>
      <c r="E56" s="75">
        <f t="shared" si="11"/>
        <v>320</v>
      </c>
      <c r="F56" s="76">
        <v>140</v>
      </c>
      <c r="G56" s="77">
        <f t="shared" si="10"/>
        <v>44800</v>
      </c>
    </row>
    <row r="57" spans="1:7" ht="30.75" customHeight="1">
      <c r="A57" s="79" t="s">
        <v>2137</v>
      </c>
      <c r="B57" s="83">
        <v>380.00000000000023</v>
      </c>
      <c r="C57" s="81">
        <v>180</v>
      </c>
      <c r="D57" s="82">
        <v>360</v>
      </c>
      <c r="E57" s="83">
        <f t="shared" si="11"/>
        <v>200.00000000000023</v>
      </c>
      <c r="F57" s="84">
        <v>140</v>
      </c>
      <c r="G57" s="85">
        <f t="shared" si="10"/>
        <v>28000.000000000033</v>
      </c>
    </row>
    <row r="58" spans="1:7" ht="15.75" customHeight="1">
      <c r="A58" s="63" t="s">
        <v>2138</v>
      </c>
      <c r="B58" s="315">
        <v>675.4000000000002</v>
      </c>
      <c r="C58" s="65"/>
      <c r="D58" s="66"/>
      <c r="E58" s="67">
        <f t="shared" si="11"/>
        <v>675.4000000000002</v>
      </c>
      <c r="F58" s="68">
        <v>140</v>
      </c>
      <c r="G58" s="69">
        <f t="shared" si="10"/>
        <v>94556.000000000029</v>
      </c>
    </row>
    <row r="59" spans="1:7" ht="15.75" customHeight="1">
      <c r="A59" s="63" t="s">
        <v>2139</v>
      </c>
      <c r="B59" s="315">
        <v>0</v>
      </c>
      <c r="C59" s="65"/>
      <c r="D59" s="66"/>
      <c r="E59" s="67">
        <f t="shared" si="11"/>
        <v>0</v>
      </c>
      <c r="F59" s="68">
        <v>140</v>
      </c>
      <c r="G59" s="69">
        <f t="shared" si="10"/>
        <v>0</v>
      </c>
    </row>
    <row r="60" spans="1:7" ht="39" customHeight="1">
      <c r="A60" s="63" t="s">
        <v>2140</v>
      </c>
      <c r="B60" s="67">
        <v>11.000000000000114</v>
      </c>
      <c r="C60" s="65"/>
      <c r="D60" s="66"/>
      <c r="E60" s="67">
        <f t="shared" si="11"/>
        <v>11.000000000000114</v>
      </c>
      <c r="F60" s="68">
        <v>140</v>
      </c>
      <c r="G60" s="69">
        <f t="shared" si="10"/>
        <v>1540.0000000000159</v>
      </c>
    </row>
    <row r="61" spans="1:7" ht="15.75" customHeight="1">
      <c r="A61" s="93" t="s">
        <v>2141</v>
      </c>
      <c r="B61" s="97">
        <v>0</v>
      </c>
      <c r="C61" s="95"/>
      <c r="D61" s="96"/>
      <c r="E61" s="97">
        <f t="shared" si="11"/>
        <v>0</v>
      </c>
      <c r="F61" s="98">
        <v>140</v>
      </c>
      <c r="G61" s="99">
        <f t="shared" si="10"/>
        <v>0</v>
      </c>
    </row>
    <row r="62" spans="1:7" ht="15.75" customHeight="1">
      <c r="A62" s="86" t="s">
        <v>2142</v>
      </c>
      <c r="B62" s="90">
        <v>360</v>
      </c>
      <c r="C62" s="88"/>
      <c r="D62" s="89">
        <v>120</v>
      </c>
      <c r="E62" s="90">
        <f t="shared" si="11"/>
        <v>240</v>
      </c>
      <c r="F62" s="91">
        <v>128</v>
      </c>
      <c r="G62" s="92">
        <f t="shared" si="10"/>
        <v>30720</v>
      </c>
    </row>
    <row r="63" spans="1:7" ht="15.75" customHeight="1">
      <c r="A63" s="78" t="s">
        <v>2143</v>
      </c>
      <c r="B63" s="75">
        <v>612</v>
      </c>
      <c r="C63" s="73">
        <v>336</v>
      </c>
      <c r="D63" s="74">
        <v>440</v>
      </c>
      <c r="E63" s="75">
        <f t="shared" si="11"/>
        <v>508</v>
      </c>
      <c r="F63" s="76">
        <v>128</v>
      </c>
      <c r="G63" s="77">
        <f t="shared" si="10"/>
        <v>65024</v>
      </c>
    </row>
    <row r="64" spans="1:7" ht="15.75" customHeight="1">
      <c r="A64" s="100" t="s">
        <v>2144</v>
      </c>
      <c r="B64" s="104">
        <v>229.99999999999972</v>
      </c>
      <c r="C64" s="102">
        <v>401</v>
      </c>
      <c r="D64" s="103">
        <v>230</v>
      </c>
      <c r="E64" s="104">
        <f t="shared" si="11"/>
        <v>400.99999999999977</v>
      </c>
      <c r="F64" s="105">
        <v>128</v>
      </c>
      <c r="G64" s="106">
        <f t="shared" si="10"/>
        <v>51327.999999999971</v>
      </c>
    </row>
    <row r="65" spans="1:9" ht="15.75" customHeight="1">
      <c r="A65" s="79" t="s">
        <v>2145</v>
      </c>
      <c r="B65" s="83">
        <v>313</v>
      </c>
      <c r="C65" s="81">
        <v>680</v>
      </c>
      <c r="D65" s="82">
        <v>160</v>
      </c>
      <c r="E65" s="83">
        <f t="shared" si="11"/>
        <v>833</v>
      </c>
      <c r="F65" s="84">
        <v>128</v>
      </c>
      <c r="G65" s="85">
        <f t="shared" si="10"/>
        <v>106624</v>
      </c>
    </row>
    <row r="66" spans="1:9" ht="15.75" customHeight="1">
      <c r="A66" s="63" t="s">
        <v>2146</v>
      </c>
      <c r="B66" s="315">
        <v>336</v>
      </c>
      <c r="C66" s="65">
        <v>360</v>
      </c>
      <c r="D66" s="66"/>
      <c r="E66" s="67">
        <f t="shared" si="11"/>
        <v>696</v>
      </c>
      <c r="F66" s="68">
        <v>128</v>
      </c>
      <c r="G66" s="69">
        <f t="shared" si="10"/>
        <v>89088</v>
      </c>
    </row>
    <row r="67" spans="1:9" ht="15.75" customHeight="1">
      <c r="A67" s="86" t="s">
        <v>2147</v>
      </c>
      <c r="B67" s="316">
        <v>0</v>
      </c>
      <c r="C67" s="108"/>
      <c r="D67" s="109"/>
      <c r="E67" s="90">
        <f t="shared" si="11"/>
        <v>0</v>
      </c>
      <c r="F67" s="91">
        <v>102</v>
      </c>
      <c r="G67" s="92">
        <f t="shared" si="10"/>
        <v>0</v>
      </c>
    </row>
    <row r="68" spans="1:9" ht="15.75" customHeight="1">
      <c r="A68" s="78" t="s">
        <v>2148</v>
      </c>
      <c r="B68" s="75">
        <v>292</v>
      </c>
      <c r="C68" s="73">
        <v>660</v>
      </c>
      <c r="D68" s="74">
        <v>336</v>
      </c>
      <c r="E68" s="75">
        <f t="shared" si="11"/>
        <v>616</v>
      </c>
      <c r="F68" s="76">
        <v>102</v>
      </c>
      <c r="G68" s="77">
        <f t="shared" si="10"/>
        <v>62832</v>
      </c>
    </row>
    <row r="69" spans="1:9" ht="15.75" customHeight="1">
      <c r="A69" s="100" t="s">
        <v>2149</v>
      </c>
      <c r="B69" s="104">
        <v>420.00000000000011</v>
      </c>
      <c r="C69" s="102">
        <v>180</v>
      </c>
      <c r="D69" s="103">
        <v>401</v>
      </c>
      <c r="E69" s="104">
        <f t="shared" si="11"/>
        <v>199.00000000000011</v>
      </c>
      <c r="F69" s="105">
        <v>102</v>
      </c>
      <c r="G69" s="106">
        <f t="shared" si="10"/>
        <v>20298.000000000011</v>
      </c>
    </row>
    <row r="70" spans="1:9" ht="26.25" customHeight="1">
      <c r="A70" s="79" t="s">
        <v>2150</v>
      </c>
      <c r="B70" s="83">
        <v>360</v>
      </c>
      <c r="C70" s="81">
        <v>780</v>
      </c>
      <c r="D70" s="82">
        <v>680</v>
      </c>
      <c r="E70" s="83">
        <f t="shared" si="11"/>
        <v>460</v>
      </c>
      <c r="F70" s="84">
        <v>102</v>
      </c>
      <c r="G70" s="85">
        <f t="shared" si="10"/>
        <v>46920</v>
      </c>
    </row>
    <row r="71" spans="1:9" ht="15.75" customHeight="1">
      <c r="A71" s="63" t="s">
        <v>2151</v>
      </c>
      <c r="B71" s="315">
        <v>360</v>
      </c>
      <c r="C71" s="65"/>
      <c r="D71" s="66">
        <v>360</v>
      </c>
      <c r="E71" s="67">
        <f t="shared" si="11"/>
        <v>0</v>
      </c>
      <c r="F71" s="68">
        <v>102</v>
      </c>
      <c r="G71" s="69">
        <f t="shared" si="10"/>
        <v>0</v>
      </c>
    </row>
    <row r="72" spans="1:9" ht="15.75" customHeight="1">
      <c r="A72" s="260" t="s">
        <v>84</v>
      </c>
      <c r="B72" s="261">
        <f t="shared" ref="B72:G72" si="12">SUM(B44:B71)</f>
        <v>10285.099999999999</v>
      </c>
      <c r="C72" s="171">
        <f t="shared" si="12"/>
        <v>4582</v>
      </c>
      <c r="D72" s="171">
        <f t="shared" si="12"/>
        <v>4642.8999999999996</v>
      </c>
      <c r="E72" s="261">
        <f t="shared" si="12"/>
        <v>10224.200000000001</v>
      </c>
      <c r="F72" s="262">
        <f t="shared" si="12"/>
        <v>4894.4799999999996</v>
      </c>
      <c r="G72" s="263">
        <f t="shared" si="12"/>
        <v>1629635.6</v>
      </c>
    </row>
    <row r="73" spans="1:9" ht="15.75" customHeight="1"/>
    <row r="74" spans="1:9" ht="15.75" customHeight="1">
      <c r="A74" s="264"/>
      <c r="B74" s="133"/>
      <c r="C74" s="133"/>
      <c r="D74" s="133"/>
      <c r="E74" s="133"/>
      <c r="F74" s="534"/>
      <c r="G74" s="522"/>
      <c r="H74" s="522"/>
      <c r="I74" s="265"/>
    </row>
    <row r="75" spans="1:9" ht="15.75" customHeight="1">
      <c r="A75" s="135" t="s">
        <v>92</v>
      </c>
      <c r="B75" s="136" t="s">
        <v>40</v>
      </c>
      <c r="C75" s="137" t="s">
        <v>93</v>
      </c>
      <c r="D75" s="137" t="s">
        <v>42</v>
      </c>
      <c r="E75" s="137" t="s">
        <v>94</v>
      </c>
      <c r="F75" s="137" t="s">
        <v>95</v>
      </c>
      <c r="G75" s="137" t="s">
        <v>96</v>
      </c>
      <c r="H75" s="138" t="s">
        <v>55</v>
      </c>
    </row>
    <row r="76" spans="1:9" ht="15.75" customHeight="1">
      <c r="A76" s="9" t="s">
        <v>99</v>
      </c>
      <c r="B76" s="140" t="s">
        <v>100</v>
      </c>
      <c r="C76" s="36">
        <v>25</v>
      </c>
      <c r="D76" s="141"/>
      <c r="E76" s="15">
        <v>25</v>
      </c>
      <c r="F76" s="36">
        <f t="shared" ref="F76:F92" si="13">C76+D76-E76</f>
        <v>0</v>
      </c>
      <c r="G76" s="142">
        <v>178</v>
      </c>
      <c r="H76" s="143">
        <f t="shared" ref="H76:H113" si="14">F76*G76</f>
        <v>0</v>
      </c>
    </row>
    <row r="77" spans="1:9" ht="15.75" customHeight="1">
      <c r="A77" s="144" t="s">
        <v>97</v>
      </c>
      <c r="B77" s="145" t="s">
        <v>102</v>
      </c>
      <c r="C77" s="36">
        <v>1075</v>
      </c>
      <c r="D77" s="148"/>
      <c r="E77" s="15">
        <v>125</v>
      </c>
      <c r="F77" s="36">
        <f t="shared" si="13"/>
        <v>950</v>
      </c>
      <c r="G77" s="142">
        <v>178</v>
      </c>
      <c r="H77" s="143">
        <f t="shared" si="14"/>
        <v>169100</v>
      </c>
    </row>
    <row r="78" spans="1:9" ht="15.75" customHeight="1">
      <c r="A78" s="144" t="s">
        <v>99</v>
      </c>
      <c r="B78" s="145" t="s">
        <v>102</v>
      </c>
      <c r="C78" s="36">
        <v>2000</v>
      </c>
      <c r="D78" s="148"/>
      <c r="E78" s="15">
        <v>25</v>
      </c>
      <c r="F78" s="36">
        <f t="shared" si="13"/>
        <v>1975</v>
      </c>
      <c r="G78" s="142">
        <v>178</v>
      </c>
      <c r="H78" s="143">
        <f t="shared" si="14"/>
        <v>351550</v>
      </c>
    </row>
    <row r="79" spans="1:9" ht="15.75" customHeight="1">
      <c r="A79" s="144" t="s">
        <v>101</v>
      </c>
      <c r="B79" s="145" t="s">
        <v>102</v>
      </c>
      <c r="C79" s="36">
        <v>1975</v>
      </c>
      <c r="D79" s="141"/>
      <c r="E79" s="15">
        <v>125</v>
      </c>
      <c r="F79" s="36">
        <f t="shared" si="13"/>
        <v>1850</v>
      </c>
      <c r="G79" s="142">
        <v>45</v>
      </c>
      <c r="H79" s="143">
        <f t="shared" si="14"/>
        <v>83250</v>
      </c>
    </row>
    <row r="80" spans="1:9" ht="15.75" customHeight="1">
      <c r="A80" s="146" t="s">
        <v>103</v>
      </c>
      <c r="B80" s="147" t="s">
        <v>104</v>
      </c>
      <c r="C80" s="36">
        <v>750</v>
      </c>
      <c r="D80" s="148">
        <v>5000</v>
      </c>
      <c r="E80" s="15">
        <v>750</v>
      </c>
      <c r="F80" s="36">
        <f t="shared" si="13"/>
        <v>5000</v>
      </c>
      <c r="G80" s="142">
        <v>27</v>
      </c>
      <c r="H80" s="143">
        <f t="shared" si="14"/>
        <v>135000</v>
      </c>
    </row>
    <row r="81" spans="1:10" ht="15.75" customHeight="1">
      <c r="A81" s="266" t="s">
        <v>2038</v>
      </c>
      <c r="B81" s="267" t="s">
        <v>106</v>
      </c>
      <c r="C81" s="36">
        <v>2000</v>
      </c>
      <c r="D81" s="148"/>
      <c r="E81" s="15">
        <v>420</v>
      </c>
      <c r="F81" s="36">
        <f t="shared" si="13"/>
        <v>1580</v>
      </c>
      <c r="G81" s="142">
        <v>160.69999999999999</v>
      </c>
      <c r="H81" s="143">
        <f t="shared" si="14"/>
        <v>253905.99999999997</v>
      </c>
    </row>
    <row r="82" spans="1:10" ht="15.75" customHeight="1">
      <c r="A82" s="144" t="s">
        <v>737</v>
      </c>
      <c r="B82" s="145" t="s">
        <v>108</v>
      </c>
      <c r="C82" s="36">
        <v>215</v>
      </c>
      <c r="D82" s="148"/>
      <c r="E82" s="15"/>
      <c r="F82" s="36">
        <f t="shared" si="13"/>
        <v>215</v>
      </c>
      <c r="G82" s="142">
        <v>623</v>
      </c>
      <c r="H82" s="143">
        <f t="shared" si="14"/>
        <v>133945</v>
      </c>
    </row>
    <row r="83" spans="1:10" ht="15.75" customHeight="1">
      <c r="A83" s="139" t="s">
        <v>109</v>
      </c>
      <c r="B83" s="140" t="s">
        <v>110</v>
      </c>
      <c r="C83" s="36">
        <v>850</v>
      </c>
      <c r="D83" s="148"/>
      <c r="E83" s="15"/>
      <c r="F83" s="36">
        <f t="shared" si="13"/>
        <v>850</v>
      </c>
      <c r="G83" s="142">
        <v>24</v>
      </c>
      <c r="H83" s="143">
        <f t="shared" si="14"/>
        <v>20400</v>
      </c>
    </row>
    <row r="84" spans="1:10" ht="15.75" customHeight="1">
      <c r="A84" s="146" t="s">
        <v>1188</v>
      </c>
      <c r="B84" s="150" t="s">
        <v>112</v>
      </c>
      <c r="C84" s="36">
        <v>180</v>
      </c>
      <c r="D84" s="141"/>
      <c r="E84" s="15">
        <v>180</v>
      </c>
      <c r="F84" s="36">
        <f t="shared" si="13"/>
        <v>0</v>
      </c>
      <c r="G84" s="142">
        <v>49</v>
      </c>
      <c r="H84" s="143">
        <f t="shared" si="14"/>
        <v>0</v>
      </c>
    </row>
    <row r="85" spans="1:10" ht="15.75" customHeight="1">
      <c r="A85" s="152" t="s">
        <v>116</v>
      </c>
      <c r="B85" s="145" t="s">
        <v>117</v>
      </c>
      <c r="C85" s="36">
        <v>2</v>
      </c>
      <c r="D85" s="141"/>
      <c r="E85" s="15">
        <v>1</v>
      </c>
      <c r="F85" s="36">
        <f t="shared" si="13"/>
        <v>1</v>
      </c>
      <c r="G85" s="142">
        <v>1924.17</v>
      </c>
      <c r="H85" s="143">
        <f t="shared" si="14"/>
        <v>1924.17</v>
      </c>
    </row>
    <row r="86" spans="1:10" ht="15.75" customHeight="1">
      <c r="A86" s="152" t="s">
        <v>116</v>
      </c>
      <c r="B86" s="145" t="s">
        <v>117</v>
      </c>
      <c r="C86" s="36">
        <v>5</v>
      </c>
      <c r="D86" s="141"/>
      <c r="E86" s="151"/>
      <c r="F86" s="36">
        <f t="shared" si="13"/>
        <v>5</v>
      </c>
      <c r="G86" s="142">
        <v>1867.29</v>
      </c>
      <c r="H86" s="143">
        <f t="shared" si="14"/>
        <v>9336.4500000000007</v>
      </c>
    </row>
    <row r="87" spans="1:10" ht="15.75" customHeight="1">
      <c r="A87" s="146" t="s">
        <v>118</v>
      </c>
      <c r="B87" s="145" t="s">
        <v>115</v>
      </c>
      <c r="C87" s="36">
        <v>6</v>
      </c>
      <c r="D87" s="141"/>
      <c r="E87" s="151"/>
      <c r="F87" s="36">
        <f t="shared" si="13"/>
        <v>6</v>
      </c>
      <c r="G87" s="142">
        <v>1758</v>
      </c>
      <c r="H87" s="143">
        <f t="shared" si="14"/>
        <v>10548</v>
      </c>
    </row>
    <row r="88" spans="1:10" ht="15.75" customHeight="1">
      <c r="A88" s="146" t="s">
        <v>118</v>
      </c>
      <c r="B88" s="145" t="s">
        <v>117</v>
      </c>
      <c r="C88" s="36">
        <v>0</v>
      </c>
      <c r="D88" s="141"/>
      <c r="E88" s="15"/>
      <c r="F88" s="36">
        <f t="shared" si="13"/>
        <v>0</v>
      </c>
      <c r="G88" s="142">
        <v>2549.0300000000002</v>
      </c>
      <c r="H88" s="143">
        <f t="shared" si="14"/>
        <v>0</v>
      </c>
    </row>
    <row r="89" spans="1:10" ht="15.75" customHeight="1">
      <c r="A89" s="146" t="s">
        <v>118</v>
      </c>
      <c r="B89" s="145" t="s">
        <v>117</v>
      </c>
      <c r="C89" s="36">
        <v>3</v>
      </c>
      <c r="D89" s="141"/>
      <c r="E89" s="151"/>
      <c r="F89" s="36">
        <f t="shared" si="13"/>
        <v>3</v>
      </c>
      <c r="G89" s="142">
        <v>2279.6799999999998</v>
      </c>
      <c r="H89" s="143">
        <f t="shared" si="14"/>
        <v>6839.0399999999991</v>
      </c>
      <c r="J89" s="149"/>
    </row>
    <row r="90" spans="1:10" ht="15.75" customHeight="1">
      <c r="A90" s="157" t="s">
        <v>119</v>
      </c>
      <c r="B90" s="145" t="s">
        <v>117</v>
      </c>
      <c r="C90" s="36">
        <v>4</v>
      </c>
      <c r="D90" s="148"/>
      <c r="E90" s="15"/>
      <c r="F90" s="36">
        <f t="shared" si="13"/>
        <v>4</v>
      </c>
      <c r="G90" s="142">
        <v>1669.47</v>
      </c>
      <c r="H90" s="143">
        <f t="shared" si="14"/>
        <v>6677.88</v>
      </c>
    </row>
    <row r="91" spans="1:10" ht="15.75" customHeight="1">
      <c r="A91" s="144" t="s">
        <v>122</v>
      </c>
      <c r="B91" s="145" t="s">
        <v>121</v>
      </c>
      <c r="C91" s="36">
        <v>100</v>
      </c>
      <c r="D91" s="141"/>
      <c r="E91" s="15"/>
      <c r="F91" s="36">
        <f t="shared" si="13"/>
        <v>100</v>
      </c>
      <c r="G91" s="142">
        <v>471.21600000000001</v>
      </c>
      <c r="H91" s="143">
        <f t="shared" si="14"/>
        <v>47121.599999999999</v>
      </c>
    </row>
    <row r="92" spans="1:10" ht="15.75" customHeight="1">
      <c r="A92" s="157" t="s">
        <v>124</v>
      </c>
      <c r="B92" s="145" t="s">
        <v>117</v>
      </c>
      <c r="C92" s="36">
        <v>3</v>
      </c>
      <c r="D92" s="148"/>
      <c r="E92" s="15">
        <v>1</v>
      </c>
      <c r="F92" s="36">
        <f t="shared" si="13"/>
        <v>2</v>
      </c>
      <c r="G92" s="142">
        <v>1711.09</v>
      </c>
      <c r="H92" s="143">
        <f t="shared" si="14"/>
        <v>3422.18</v>
      </c>
    </row>
    <row r="93" spans="1:10" ht="15.75" customHeight="1">
      <c r="A93" s="146" t="s">
        <v>125</v>
      </c>
      <c r="B93" s="145" t="s">
        <v>126</v>
      </c>
      <c r="C93" s="36">
        <v>0</v>
      </c>
      <c r="D93" s="141"/>
      <c r="E93" s="151"/>
      <c r="F93" s="272">
        <v>0</v>
      </c>
      <c r="G93" s="142">
        <v>743.29</v>
      </c>
      <c r="H93" s="143">
        <f t="shared" si="14"/>
        <v>0</v>
      </c>
    </row>
    <row r="94" spans="1:10" ht="15.75" customHeight="1">
      <c r="A94" s="144" t="s">
        <v>128</v>
      </c>
      <c r="B94" s="145" t="s">
        <v>126</v>
      </c>
      <c r="C94" s="36">
        <v>164</v>
      </c>
      <c r="D94" s="141"/>
      <c r="E94" s="15">
        <v>25</v>
      </c>
      <c r="F94" s="36">
        <f t="shared" ref="F94:F119" si="15">C94+D94-E94</f>
        <v>139</v>
      </c>
      <c r="G94" s="142">
        <v>559.19762200000002</v>
      </c>
      <c r="H94" s="143">
        <f t="shared" si="14"/>
        <v>77728.469458000007</v>
      </c>
      <c r="I94" s="161"/>
    </row>
    <row r="95" spans="1:10" ht="15.75" customHeight="1">
      <c r="A95" s="144" t="s">
        <v>129</v>
      </c>
      <c r="B95" s="145" t="s">
        <v>115</v>
      </c>
      <c r="C95" s="36">
        <v>200</v>
      </c>
      <c r="D95" s="148"/>
      <c r="E95" s="15">
        <v>25</v>
      </c>
      <c r="F95" s="36">
        <f t="shared" si="15"/>
        <v>175</v>
      </c>
      <c r="G95" s="142">
        <v>384</v>
      </c>
      <c r="H95" s="143">
        <f t="shared" si="14"/>
        <v>67200</v>
      </c>
    </row>
    <row r="96" spans="1:10" ht="15.75" customHeight="1">
      <c r="A96" s="144" t="s">
        <v>130</v>
      </c>
      <c r="B96" s="145" t="s">
        <v>117</v>
      </c>
      <c r="C96" s="36">
        <v>0</v>
      </c>
      <c r="D96" s="141"/>
      <c r="E96" s="15"/>
      <c r="F96" s="36">
        <f t="shared" si="15"/>
        <v>0</v>
      </c>
      <c r="G96" s="142">
        <v>398</v>
      </c>
      <c r="H96" s="143">
        <f t="shared" si="14"/>
        <v>0</v>
      </c>
    </row>
    <row r="97" spans="1:10" ht="15.75" customHeight="1">
      <c r="A97" s="144" t="s">
        <v>131</v>
      </c>
      <c r="B97" s="145" t="s">
        <v>117</v>
      </c>
      <c r="C97" s="36">
        <v>160</v>
      </c>
      <c r="D97" s="141"/>
      <c r="E97" s="15"/>
      <c r="F97" s="36">
        <f t="shared" si="15"/>
        <v>160</v>
      </c>
      <c r="G97" s="142">
        <v>427</v>
      </c>
      <c r="H97" s="143">
        <f t="shared" si="14"/>
        <v>68320</v>
      </c>
    </row>
    <row r="98" spans="1:10" ht="15.75" customHeight="1">
      <c r="A98" s="144" t="s">
        <v>132</v>
      </c>
      <c r="B98" s="145" t="s">
        <v>117</v>
      </c>
      <c r="C98" s="36">
        <v>5</v>
      </c>
      <c r="D98" s="141"/>
      <c r="E98" s="151"/>
      <c r="F98" s="36">
        <f t="shared" si="15"/>
        <v>5</v>
      </c>
      <c r="G98" s="142">
        <v>688.59</v>
      </c>
      <c r="H98" s="143">
        <f t="shared" si="14"/>
        <v>3442.9500000000003</v>
      </c>
    </row>
    <row r="99" spans="1:10" ht="15.75" customHeight="1">
      <c r="A99" s="157" t="s">
        <v>133</v>
      </c>
      <c r="B99" s="145" t="s">
        <v>117</v>
      </c>
      <c r="C99" s="36">
        <v>70</v>
      </c>
      <c r="D99" s="148"/>
      <c r="E99" s="15"/>
      <c r="F99" s="36">
        <f t="shared" si="15"/>
        <v>70</v>
      </c>
      <c r="G99" s="142">
        <v>522.19000000000005</v>
      </c>
      <c r="H99" s="143">
        <f t="shared" si="14"/>
        <v>36553.300000000003</v>
      </c>
    </row>
    <row r="100" spans="1:10" ht="15.75" customHeight="1">
      <c r="A100" s="144" t="s">
        <v>134</v>
      </c>
      <c r="B100" s="145" t="s">
        <v>117</v>
      </c>
      <c r="C100" s="36">
        <v>10</v>
      </c>
      <c r="D100" s="141"/>
      <c r="E100" s="151"/>
      <c r="F100" s="36">
        <f t="shared" si="15"/>
        <v>10</v>
      </c>
      <c r="G100" s="142">
        <v>504</v>
      </c>
      <c r="H100" s="143">
        <f t="shared" si="14"/>
        <v>5040</v>
      </c>
    </row>
    <row r="101" spans="1:10" ht="15.75" customHeight="1">
      <c r="A101" s="144" t="s">
        <v>135</v>
      </c>
      <c r="B101" s="145" t="s">
        <v>117</v>
      </c>
      <c r="C101" s="36">
        <v>75</v>
      </c>
      <c r="D101" s="141"/>
      <c r="E101" s="15"/>
      <c r="F101" s="36">
        <f t="shared" si="15"/>
        <v>75</v>
      </c>
      <c r="G101" s="142">
        <v>514</v>
      </c>
      <c r="H101" s="143">
        <f t="shared" si="14"/>
        <v>38550</v>
      </c>
    </row>
    <row r="102" spans="1:10" ht="15.75" customHeight="1">
      <c r="A102" s="157" t="s">
        <v>136</v>
      </c>
      <c r="B102" s="145" t="s">
        <v>117</v>
      </c>
      <c r="C102" s="36">
        <v>60</v>
      </c>
      <c r="D102" s="148"/>
      <c r="E102" s="15"/>
      <c r="F102" s="36">
        <f t="shared" si="15"/>
        <v>60</v>
      </c>
      <c r="G102" s="142">
        <v>557</v>
      </c>
      <c r="H102" s="143">
        <f t="shared" si="14"/>
        <v>33420</v>
      </c>
      <c r="J102" s="273"/>
    </row>
    <row r="103" spans="1:10" ht="15.75" customHeight="1">
      <c r="A103" s="157" t="s">
        <v>137</v>
      </c>
      <c r="B103" s="145" t="s">
        <v>117</v>
      </c>
      <c r="C103" s="36">
        <v>40</v>
      </c>
      <c r="D103" s="148"/>
      <c r="E103" s="15"/>
      <c r="F103" s="36">
        <f t="shared" si="15"/>
        <v>40</v>
      </c>
      <c r="G103" s="142">
        <v>524</v>
      </c>
      <c r="H103" s="143">
        <f t="shared" si="14"/>
        <v>20960</v>
      </c>
    </row>
    <row r="104" spans="1:10" ht="15.75" customHeight="1">
      <c r="A104" s="157" t="s">
        <v>138</v>
      </c>
      <c r="B104" s="145" t="s">
        <v>117</v>
      </c>
      <c r="C104" s="36">
        <v>15</v>
      </c>
      <c r="D104" s="148"/>
      <c r="E104" s="15"/>
      <c r="F104" s="36">
        <f t="shared" si="15"/>
        <v>15</v>
      </c>
      <c r="G104" s="142">
        <v>689.75</v>
      </c>
      <c r="H104" s="143">
        <f t="shared" si="14"/>
        <v>10346.25</v>
      </c>
    </row>
    <row r="105" spans="1:10" ht="15.75" customHeight="1">
      <c r="A105" s="157" t="s">
        <v>139</v>
      </c>
      <c r="B105" s="145" t="s">
        <v>117</v>
      </c>
      <c r="C105" s="36">
        <v>150</v>
      </c>
      <c r="D105" s="148"/>
      <c r="E105" s="15">
        <v>25</v>
      </c>
      <c r="F105" s="36">
        <f t="shared" si="15"/>
        <v>125</v>
      </c>
      <c r="G105" s="142">
        <v>629.27</v>
      </c>
      <c r="H105" s="143">
        <f t="shared" si="14"/>
        <v>78658.75</v>
      </c>
    </row>
    <row r="106" spans="1:10" ht="15.75" customHeight="1">
      <c r="A106" s="157" t="s">
        <v>140</v>
      </c>
      <c r="B106" s="145" t="s">
        <v>117</v>
      </c>
      <c r="C106" s="36">
        <v>95</v>
      </c>
      <c r="D106" s="148"/>
      <c r="E106" s="15"/>
      <c r="F106" s="36">
        <f t="shared" si="15"/>
        <v>95</v>
      </c>
      <c r="G106" s="142">
        <v>532.12</v>
      </c>
      <c r="H106" s="143">
        <f t="shared" si="14"/>
        <v>50551.4</v>
      </c>
    </row>
    <row r="107" spans="1:10" ht="15.75" customHeight="1">
      <c r="A107" s="146" t="s">
        <v>141</v>
      </c>
      <c r="B107" s="145" t="s">
        <v>108</v>
      </c>
      <c r="C107" s="36">
        <v>600</v>
      </c>
      <c r="D107" s="141"/>
      <c r="E107" s="15"/>
      <c r="F107" s="36">
        <f t="shared" si="15"/>
        <v>600</v>
      </c>
      <c r="G107" s="142">
        <v>60</v>
      </c>
      <c r="H107" s="143">
        <f t="shared" si="14"/>
        <v>36000</v>
      </c>
    </row>
    <row r="108" spans="1:10" ht="15.75" customHeight="1">
      <c r="A108" s="144" t="s">
        <v>142</v>
      </c>
      <c r="B108" s="145" t="s">
        <v>143</v>
      </c>
      <c r="C108" s="36">
        <v>25</v>
      </c>
      <c r="D108" s="141"/>
      <c r="E108" s="151"/>
      <c r="F108" s="36">
        <f t="shared" si="15"/>
        <v>25</v>
      </c>
      <c r="G108" s="142">
        <v>84</v>
      </c>
      <c r="H108" s="143">
        <f t="shared" si="14"/>
        <v>2100</v>
      </c>
    </row>
    <row r="109" spans="1:10" ht="15.75" customHeight="1">
      <c r="A109" s="157" t="s">
        <v>144</v>
      </c>
      <c r="B109" s="145" t="s">
        <v>117</v>
      </c>
      <c r="C109" s="36">
        <v>50</v>
      </c>
      <c r="D109" s="148"/>
      <c r="E109" s="15"/>
      <c r="F109" s="36">
        <f t="shared" si="15"/>
        <v>50</v>
      </c>
      <c r="G109" s="142">
        <v>179.24</v>
      </c>
      <c r="H109" s="143">
        <f t="shared" si="14"/>
        <v>8962</v>
      </c>
    </row>
    <row r="110" spans="1:10" ht="15.75" customHeight="1">
      <c r="A110" s="157" t="s">
        <v>145</v>
      </c>
      <c r="B110" s="145" t="s">
        <v>146</v>
      </c>
      <c r="C110" s="36">
        <v>25</v>
      </c>
      <c r="D110" s="148"/>
      <c r="E110" s="15"/>
      <c r="F110" s="36">
        <f t="shared" si="15"/>
        <v>25</v>
      </c>
      <c r="G110" s="142">
        <v>851.5</v>
      </c>
      <c r="H110" s="143">
        <f t="shared" si="14"/>
        <v>21287.5</v>
      </c>
    </row>
    <row r="111" spans="1:10" ht="15.75" customHeight="1">
      <c r="A111" s="157" t="s">
        <v>147</v>
      </c>
      <c r="B111" s="145" t="s">
        <v>148</v>
      </c>
      <c r="C111" s="36">
        <v>9000</v>
      </c>
      <c r="D111" s="148"/>
      <c r="E111" s="15">
        <v>750</v>
      </c>
      <c r="F111" s="36">
        <f t="shared" si="15"/>
        <v>8250</v>
      </c>
      <c r="G111" s="142">
        <v>125</v>
      </c>
      <c r="H111" s="143">
        <f t="shared" si="14"/>
        <v>1031250</v>
      </c>
    </row>
    <row r="112" spans="1:10" ht="15.75" customHeight="1">
      <c r="A112" s="157" t="s">
        <v>147</v>
      </c>
      <c r="B112" s="145" t="s">
        <v>149</v>
      </c>
      <c r="C112" s="36">
        <v>0</v>
      </c>
      <c r="D112" s="148"/>
      <c r="E112" s="15"/>
      <c r="F112" s="36">
        <f t="shared" si="15"/>
        <v>0</v>
      </c>
      <c r="G112" s="142">
        <v>173</v>
      </c>
      <c r="H112" s="143">
        <f t="shared" si="14"/>
        <v>0</v>
      </c>
    </row>
    <row r="113" spans="1:10" ht="20.25" customHeight="1">
      <c r="A113" s="157" t="s">
        <v>150</v>
      </c>
      <c r="B113" s="145" t="s">
        <v>151</v>
      </c>
      <c r="C113" s="36">
        <v>0</v>
      </c>
      <c r="D113" s="148"/>
      <c r="E113" s="15"/>
      <c r="F113" s="36">
        <f t="shared" si="15"/>
        <v>0</v>
      </c>
      <c r="G113" s="142">
        <v>143</v>
      </c>
      <c r="H113" s="143">
        <f t="shared" si="14"/>
        <v>0</v>
      </c>
      <c r="J113" s="149"/>
    </row>
    <row r="114" spans="1:10" ht="15.75" customHeight="1">
      <c r="A114" s="157" t="s">
        <v>850</v>
      </c>
      <c r="B114" s="145" t="s">
        <v>851</v>
      </c>
      <c r="C114" s="36">
        <v>0</v>
      </c>
      <c r="D114" s="148"/>
      <c r="E114" s="15"/>
      <c r="F114" s="36">
        <f t="shared" si="15"/>
        <v>0</v>
      </c>
      <c r="G114" s="142">
        <v>149</v>
      </c>
      <c r="H114" s="143">
        <f t="shared" ref="H114:H115" si="16">G114*F114</f>
        <v>0</v>
      </c>
    </row>
    <row r="115" spans="1:10" ht="15.75" customHeight="1">
      <c r="A115" s="158" t="s">
        <v>1245</v>
      </c>
      <c r="B115" s="145" t="s">
        <v>1246</v>
      </c>
      <c r="C115" s="36">
        <v>0</v>
      </c>
      <c r="D115" s="148"/>
      <c r="E115" s="15"/>
      <c r="F115" s="36">
        <f t="shared" si="15"/>
        <v>0</v>
      </c>
      <c r="G115" s="142">
        <v>1013.48</v>
      </c>
      <c r="H115" s="143">
        <f t="shared" si="16"/>
        <v>0</v>
      </c>
    </row>
    <row r="116" spans="1:10" ht="15.75" customHeight="1">
      <c r="A116" s="157" t="s">
        <v>152</v>
      </c>
      <c r="B116" s="145" t="s">
        <v>153</v>
      </c>
      <c r="C116" s="36">
        <v>35.775999999999996</v>
      </c>
      <c r="D116" s="148"/>
      <c r="E116" s="15"/>
      <c r="F116" s="36">
        <f t="shared" si="15"/>
        <v>35.775999999999996</v>
      </c>
      <c r="G116" s="142">
        <v>2196.6</v>
      </c>
      <c r="H116" s="143">
        <f t="shared" ref="H116:H119" si="17">F116*G116</f>
        <v>78585.561599999986</v>
      </c>
    </row>
    <row r="117" spans="1:10" ht="15.75" customHeight="1">
      <c r="A117" s="146" t="s">
        <v>154</v>
      </c>
      <c r="B117" s="145" t="s">
        <v>155</v>
      </c>
      <c r="C117" s="36">
        <v>920</v>
      </c>
      <c r="D117" s="141"/>
      <c r="E117" s="151"/>
      <c r="F117" s="36">
        <f t="shared" si="15"/>
        <v>920</v>
      </c>
      <c r="G117" s="142">
        <v>45</v>
      </c>
      <c r="H117" s="143">
        <f t="shared" si="17"/>
        <v>41400</v>
      </c>
    </row>
    <row r="118" spans="1:10" ht="15.75" customHeight="1">
      <c r="A118" s="163" t="s">
        <v>156</v>
      </c>
      <c r="B118" s="164" t="s">
        <v>117</v>
      </c>
      <c r="C118" s="36">
        <v>0</v>
      </c>
      <c r="D118" s="148"/>
      <c r="E118" s="15"/>
      <c r="F118" s="36">
        <f t="shared" si="15"/>
        <v>0</v>
      </c>
      <c r="G118" s="165">
        <v>168.11</v>
      </c>
      <c r="H118" s="143">
        <f t="shared" si="17"/>
        <v>0</v>
      </c>
    </row>
    <row r="119" spans="1:10" ht="15.75" customHeight="1">
      <c r="A119" s="163" t="s">
        <v>2152</v>
      </c>
      <c r="B119" s="164" t="s">
        <v>117</v>
      </c>
      <c r="C119" s="36">
        <v>24.6</v>
      </c>
      <c r="D119" s="148"/>
      <c r="E119" s="15"/>
      <c r="F119" s="36">
        <f t="shared" si="15"/>
        <v>24.6</v>
      </c>
      <c r="G119" s="165">
        <v>129</v>
      </c>
      <c r="H119" s="143">
        <f t="shared" si="17"/>
        <v>3173.4</v>
      </c>
    </row>
    <row r="120" spans="1:10" ht="15.75" customHeight="1">
      <c r="A120" s="163" t="s">
        <v>159</v>
      </c>
      <c r="B120" s="164"/>
      <c r="C120" s="36"/>
      <c r="D120" s="15"/>
      <c r="E120" s="15"/>
      <c r="F120" s="36"/>
      <c r="G120" s="165"/>
      <c r="H120" s="143">
        <f>G120*F120</f>
        <v>0</v>
      </c>
    </row>
    <row r="121" spans="1:10" ht="15.75" customHeight="1">
      <c r="A121" s="167" t="s">
        <v>160</v>
      </c>
      <c r="B121" s="168"/>
      <c r="C121" s="169">
        <f t="shared" ref="C121:H121" si="18">SUM(C76:C120)</f>
        <v>20917.376</v>
      </c>
      <c r="D121" s="170">
        <f t="shared" si="18"/>
        <v>5000</v>
      </c>
      <c r="E121" s="170">
        <f t="shared" si="18"/>
        <v>2477</v>
      </c>
      <c r="F121" s="171">
        <f t="shared" si="18"/>
        <v>23440.376</v>
      </c>
      <c r="G121" s="336">
        <f t="shared" si="18"/>
        <v>28681.983622</v>
      </c>
      <c r="H121" s="173">
        <f t="shared" si="18"/>
        <v>2946549.9010579996</v>
      </c>
    </row>
    <row r="122" spans="1:10" ht="15.75" customHeight="1"/>
    <row r="123" spans="1:10" ht="15.75" customHeight="1">
      <c r="A123" s="535" t="s">
        <v>161</v>
      </c>
      <c r="B123" s="536"/>
      <c r="C123" s="536"/>
      <c r="D123" s="536"/>
      <c r="E123" s="536"/>
      <c r="F123" s="536"/>
      <c r="G123" s="536"/>
      <c r="H123" s="536"/>
      <c r="I123" s="1"/>
    </row>
    <row r="124" spans="1:10" ht="15.75" customHeight="1">
      <c r="A124" s="174" t="s">
        <v>162</v>
      </c>
      <c r="B124" s="175" t="s">
        <v>40</v>
      </c>
      <c r="C124" s="176" t="s">
        <v>163</v>
      </c>
      <c r="D124" s="177" t="s">
        <v>42</v>
      </c>
      <c r="E124" s="178" t="s">
        <v>43</v>
      </c>
      <c r="F124" s="176" t="s">
        <v>164</v>
      </c>
      <c r="G124" s="179" t="s">
        <v>96</v>
      </c>
      <c r="H124" s="180" t="s">
        <v>55</v>
      </c>
    </row>
    <row r="125" spans="1:10" ht="15.75" customHeight="1">
      <c r="A125" s="182" t="s">
        <v>165</v>
      </c>
      <c r="B125" s="140" t="s">
        <v>166</v>
      </c>
      <c r="C125" s="183">
        <v>206.95</v>
      </c>
      <c r="D125" s="184"/>
      <c r="E125" s="185"/>
      <c r="F125" s="183">
        <f t="shared" ref="F125:F153" si="19">C125+D125-E125</f>
        <v>206.95</v>
      </c>
      <c r="G125" s="186">
        <v>605</v>
      </c>
      <c r="H125" s="187">
        <f t="shared" ref="H125:H153" si="20">F125*G125</f>
        <v>125204.75</v>
      </c>
      <c r="J125" s="149"/>
    </row>
    <row r="126" spans="1:10" ht="15.75" customHeight="1">
      <c r="A126" s="163" t="s">
        <v>167</v>
      </c>
      <c r="B126" s="145" t="s">
        <v>166</v>
      </c>
      <c r="C126" s="36">
        <v>214.6</v>
      </c>
      <c r="D126" s="148"/>
      <c r="E126" s="15"/>
      <c r="F126" s="183">
        <f t="shared" si="19"/>
        <v>214.6</v>
      </c>
      <c r="G126" s="17">
        <v>605</v>
      </c>
      <c r="H126" s="187">
        <f t="shared" si="20"/>
        <v>129833</v>
      </c>
      <c r="J126" s="149"/>
    </row>
    <row r="127" spans="1:10" ht="15.75" customHeight="1">
      <c r="A127" s="163" t="s">
        <v>168</v>
      </c>
      <c r="B127" s="145" t="s">
        <v>166</v>
      </c>
      <c r="C127" s="36">
        <v>220.32</v>
      </c>
      <c r="D127" s="148"/>
      <c r="E127" s="15"/>
      <c r="F127" s="183">
        <f t="shared" si="19"/>
        <v>220.32</v>
      </c>
      <c r="G127" s="17">
        <v>605</v>
      </c>
      <c r="H127" s="187">
        <f t="shared" si="20"/>
        <v>133293.6</v>
      </c>
      <c r="J127" s="166"/>
    </row>
    <row r="128" spans="1:10" ht="15.75" customHeight="1">
      <c r="A128" s="163" t="s">
        <v>169</v>
      </c>
      <c r="B128" s="145" t="s">
        <v>166</v>
      </c>
      <c r="C128" s="36">
        <v>202.4</v>
      </c>
      <c r="D128" s="148"/>
      <c r="E128" s="15"/>
      <c r="F128" s="183">
        <f t="shared" si="19"/>
        <v>202.4</v>
      </c>
      <c r="G128" s="17">
        <v>605</v>
      </c>
      <c r="H128" s="187">
        <f t="shared" si="20"/>
        <v>122452</v>
      </c>
      <c r="J128" s="149"/>
    </row>
    <row r="129" spans="1:10" ht="15.75" customHeight="1">
      <c r="A129" s="189" t="s">
        <v>170</v>
      </c>
      <c r="B129" s="145" t="s">
        <v>166</v>
      </c>
      <c r="C129" s="183">
        <v>350.47</v>
      </c>
      <c r="D129" s="184"/>
      <c r="E129" s="15"/>
      <c r="F129" s="183">
        <f t="shared" si="19"/>
        <v>350.47</v>
      </c>
      <c r="G129" s="190">
        <v>625</v>
      </c>
      <c r="H129" s="187">
        <f t="shared" si="20"/>
        <v>219043.75000000003</v>
      </c>
    </row>
    <row r="130" spans="1:10" ht="15.75" customHeight="1">
      <c r="A130" s="189" t="s">
        <v>171</v>
      </c>
      <c r="B130" s="145" t="s">
        <v>166</v>
      </c>
      <c r="C130" s="183">
        <v>180.15</v>
      </c>
      <c r="D130" s="184"/>
      <c r="E130" s="15"/>
      <c r="F130" s="183">
        <f t="shared" si="19"/>
        <v>180.15</v>
      </c>
      <c r="G130" s="17">
        <v>692</v>
      </c>
      <c r="H130" s="187">
        <f t="shared" si="20"/>
        <v>124663.8</v>
      </c>
    </row>
    <row r="131" spans="1:10" ht="15.75" customHeight="1">
      <c r="A131" s="189" t="s">
        <v>2153</v>
      </c>
      <c r="B131" s="145" t="s">
        <v>166</v>
      </c>
      <c r="C131" s="36">
        <v>274</v>
      </c>
      <c r="D131" s="184"/>
      <c r="E131" s="15"/>
      <c r="F131" s="183">
        <f t="shared" si="19"/>
        <v>274</v>
      </c>
      <c r="G131" s="17">
        <v>682</v>
      </c>
      <c r="H131" s="187">
        <f t="shared" si="20"/>
        <v>186868</v>
      </c>
    </row>
    <row r="132" spans="1:10" ht="15.75" customHeight="1">
      <c r="A132" s="189" t="s">
        <v>173</v>
      </c>
      <c r="B132" s="145" t="s">
        <v>166</v>
      </c>
      <c r="C132" s="183">
        <v>0</v>
      </c>
      <c r="D132" s="184"/>
      <c r="E132" s="15"/>
      <c r="F132" s="183">
        <f t="shared" si="19"/>
        <v>0</v>
      </c>
      <c r="G132" s="17">
        <v>414</v>
      </c>
      <c r="H132" s="187">
        <f t="shared" si="20"/>
        <v>0</v>
      </c>
    </row>
    <row r="133" spans="1:10" ht="15.75" customHeight="1">
      <c r="A133" s="191" t="s">
        <v>174</v>
      </c>
      <c r="B133" s="192" t="s">
        <v>175</v>
      </c>
      <c r="C133" s="36">
        <v>17245</v>
      </c>
      <c r="D133" s="148"/>
      <c r="E133" s="15"/>
      <c r="F133" s="183">
        <f t="shared" si="19"/>
        <v>17245</v>
      </c>
      <c r="G133" s="17">
        <v>17.399999999999999</v>
      </c>
      <c r="H133" s="187">
        <f t="shared" si="20"/>
        <v>300063</v>
      </c>
      <c r="J133" s="181"/>
    </row>
    <row r="134" spans="1:10" ht="15.75" customHeight="1">
      <c r="A134" s="163" t="s">
        <v>176</v>
      </c>
      <c r="B134" s="15" t="s">
        <v>177</v>
      </c>
      <c r="C134" s="36">
        <v>0</v>
      </c>
      <c r="D134" s="148"/>
      <c r="E134" s="15"/>
      <c r="F134" s="183">
        <f t="shared" si="19"/>
        <v>0</v>
      </c>
      <c r="G134" s="17">
        <v>3.86</v>
      </c>
      <c r="H134" s="187">
        <f t="shared" si="20"/>
        <v>0</v>
      </c>
      <c r="J134" s="188"/>
    </row>
    <row r="135" spans="1:10" ht="15.75" customHeight="1">
      <c r="A135" s="163" t="s">
        <v>178</v>
      </c>
      <c r="B135" s="145" t="s">
        <v>179</v>
      </c>
      <c r="C135" s="36">
        <v>66</v>
      </c>
      <c r="D135" s="148"/>
      <c r="E135" s="15"/>
      <c r="F135" s="183">
        <f t="shared" si="19"/>
        <v>66</v>
      </c>
      <c r="G135" s="17">
        <v>432.82</v>
      </c>
      <c r="H135" s="187">
        <f t="shared" si="20"/>
        <v>28566.12</v>
      </c>
      <c r="J135" s="188"/>
    </row>
    <row r="136" spans="1:10" ht="15.75" customHeight="1">
      <c r="A136" s="163" t="s">
        <v>180</v>
      </c>
      <c r="B136" s="145" t="s">
        <v>179</v>
      </c>
      <c r="C136" s="36">
        <v>0</v>
      </c>
      <c r="D136" s="148"/>
      <c r="E136" s="15"/>
      <c r="F136" s="183">
        <f t="shared" si="19"/>
        <v>0</v>
      </c>
      <c r="G136" s="17">
        <v>4</v>
      </c>
      <c r="H136" s="187">
        <f t="shared" si="20"/>
        <v>0</v>
      </c>
      <c r="J136" s="188"/>
    </row>
    <row r="137" spans="1:10" ht="15.75" customHeight="1">
      <c r="A137" s="146" t="s">
        <v>181</v>
      </c>
      <c r="B137" s="145" t="s">
        <v>179</v>
      </c>
      <c r="C137" s="36">
        <v>1077</v>
      </c>
      <c r="D137" s="148"/>
      <c r="E137" s="15"/>
      <c r="F137" s="183">
        <f t="shared" si="19"/>
        <v>1077</v>
      </c>
      <c r="G137" s="17">
        <v>2.9</v>
      </c>
      <c r="H137" s="187">
        <f t="shared" si="20"/>
        <v>3123.2999999999997</v>
      </c>
      <c r="J137" s="188"/>
    </row>
    <row r="138" spans="1:10" ht="15.75" customHeight="1">
      <c r="A138" s="146" t="s">
        <v>182</v>
      </c>
      <c r="B138" s="145" t="s">
        <v>179</v>
      </c>
      <c r="C138" s="36">
        <v>0</v>
      </c>
      <c r="D138" s="148"/>
      <c r="E138" s="15"/>
      <c r="F138" s="183">
        <f t="shared" si="19"/>
        <v>0</v>
      </c>
      <c r="G138" s="17">
        <v>499.4</v>
      </c>
      <c r="H138" s="187">
        <f t="shared" si="20"/>
        <v>0</v>
      </c>
      <c r="J138" s="149"/>
    </row>
    <row r="139" spans="1:10" ht="15.75" customHeight="1">
      <c r="A139" s="191" t="s">
        <v>183</v>
      </c>
      <c r="B139" s="193" t="s">
        <v>184</v>
      </c>
      <c r="C139" s="194">
        <v>2800</v>
      </c>
      <c r="D139" s="195"/>
      <c r="E139" s="196"/>
      <c r="F139" s="183">
        <f t="shared" si="19"/>
        <v>2800</v>
      </c>
      <c r="G139" s="197">
        <v>24.995999999999999</v>
      </c>
      <c r="H139" s="187">
        <f t="shared" si="20"/>
        <v>69988.800000000003</v>
      </c>
      <c r="J139" s="149"/>
    </row>
    <row r="140" spans="1:10" ht="15.75" customHeight="1">
      <c r="A140" s="146" t="s">
        <v>185</v>
      </c>
      <c r="B140" s="145" t="s">
        <v>184</v>
      </c>
      <c r="C140" s="36">
        <v>8000</v>
      </c>
      <c r="D140" s="148"/>
      <c r="E140" s="15">
        <v>1000</v>
      </c>
      <c r="F140" s="183">
        <f t="shared" si="19"/>
        <v>7000</v>
      </c>
      <c r="G140" s="17">
        <v>22.37</v>
      </c>
      <c r="H140" s="187">
        <f t="shared" si="20"/>
        <v>156590</v>
      </c>
      <c r="J140" s="274"/>
    </row>
    <row r="141" spans="1:10" ht="15.75" customHeight="1">
      <c r="A141" s="146" t="s">
        <v>186</v>
      </c>
      <c r="B141" s="145" t="s">
        <v>184</v>
      </c>
      <c r="C141" s="36">
        <v>8000</v>
      </c>
      <c r="D141" s="148"/>
      <c r="E141" s="15">
        <v>2000</v>
      </c>
      <c r="F141" s="183">
        <f t="shared" si="19"/>
        <v>6000</v>
      </c>
      <c r="G141" s="17">
        <v>13.788</v>
      </c>
      <c r="H141" s="187">
        <f t="shared" si="20"/>
        <v>82728</v>
      </c>
      <c r="J141" s="274"/>
    </row>
    <row r="142" spans="1:10" ht="15.75" customHeight="1">
      <c r="A142" s="146" t="s">
        <v>187</v>
      </c>
      <c r="B142" s="145" t="s">
        <v>184</v>
      </c>
      <c r="C142" s="36">
        <v>2800</v>
      </c>
      <c r="D142" s="148"/>
      <c r="E142" s="15"/>
      <c r="F142" s="183">
        <f t="shared" si="19"/>
        <v>2800</v>
      </c>
      <c r="G142" s="17">
        <v>24.744</v>
      </c>
      <c r="H142" s="187">
        <f t="shared" si="20"/>
        <v>69283.199999999997</v>
      </c>
      <c r="J142" s="274"/>
    </row>
    <row r="143" spans="1:10" ht="15.75" customHeight="1">
      <c r="A143" s="199" t="s">
        <v>189</v>
      </c>
      <c r="B143" s="185" t="s">
        <v>190</v>
      </c>
      <c r="C143" s="183">
        <v>1280</v>
      </c>
      <c r="D143" s="184"/>
      <c r="E143" s="185"/>
      <c r="F143" s="183">
        <f t="shared" si="19"/>
        <v>1280</v>
      </c>
      <c r="G143" s="186">
        <v>33</v>
      </c>
      <c r="H143" s="187">
        <f t="shared" si="20"/>
        <v>42240</v>
      </c>
      <c r="J143" s="188"/>
    </row>
    <row r="144" spans="1:10" ht="15.75" customHeight="1">
      <c r="A144" s="200" t="s">
        <v>191</v>
      </c>
      <c r="B144" s="145" t="s">
        <v>192</v>
      </c>
      <c r="C144" s="36">
        <v>153.45999999999998</v>
      </c>
      <c r="D144" s="148"/>
      <c r="E144" s="15"/>
      <c r="F144" s="183">
        <f t="shared" si="19"/>
        <v>153.45999999999998</v>
      </c>
      <c r="G144" s="17">
        <v>715</v>
      </c>
      <c r="H144" s="187">
        <f t="shared" si="20"/>
        <v>109723.89999999998</v>
      </c>
      <c r="J144" s="188"/>
    </row>
    <row r="145" spans="1:10" ht="15.75" customHeight="1">
      <c r="A145" s="200" t="s">
        <v>193</v>
      </c>
      <c r="B145" s="145" t="s">
        <v>192</v>
      </c>
      <c r="C145" s="36">
        <v>239.05999999999997</v>
      </c>
      <c r="D145" s="148"/>
      <c r="E145" s="15"/>
      <c r="F145" s="183">
        <f t="shared" si="19"/>
        <v>239.05999999999997</v>
      </c>
      <c r="G145" s="17">
        <v>850</v>
      </c>
      <c r="H145" s="187">
        <f t="shared" si="20"/>
        <v>203200.99999999997</v>
      </c>
      <c r="J145" s="188"/>
    </row>
    <row r="146" spans="1:10" ht="15.75" customHeight="1">
      <c r="A146" s="200" t="s">
        <v>194</v>
      </c>
      <c r="B146" s="145" t="s">
        <v>192</v>
      </c>
      <c r="C146" s="36">
        <v>184.8</v>
      </c>
      <c r="D146" s="148"/>
      <c r="E146" s="15"/>
      <c r="F146" s="183">
        <f t="shared" si="19"/>
        <v>184.8</v>
      </c>
      <c r="G146" s="17">
        <v>850</v>
      </c>
      <c r="H146" s="187">
        <f t="shared" si="20"/>
        <v>157080</v>
      </c>
      <c r="J146" s="188"/>
    </row>
    <row r="147" spans="1:10" ht="15.75" customHeight="1">
      <c r="A147" s="146" t="s">
        <v>195</v>
      </c>
      <c r="B147" s="145" t="s">
        <v>192</v>
      </c>
      <c r="C147" s="36">
        <v>129.47999999999999</v>
      </c>
      <c r="D147" s="148"/>
      <c r="E147" s="15"/>
      <c r="F147" s="183">
        <f t="shared" si="19"/>
        <v>129.47999999999999</v>
      </c>
      <c r="G147" s="17">
        <v>741</v>
      </c>
      <c r="H147" s="187">
        <f t="shared" si="20"/>
        <v>95944.68</v>
      </c>
      <c r="J147" s="188"/>
    </row>
    <row r="148" spans="1:10" ht="15.75" customHeight="1">
      <c r="A148" s="146" t="s">
        <v>196</v>
      </c>
      <c r="B148" s="145" t="s">
        <v>197</v>
      </c>
      <c r="C148" s="36">
        <v>42.350000000000023</v>
      </c>
      <c r="D148" s="148"/>
      <c r="E148" s="15"/>
      <c r="F148" s="183">
        <f t="shared" si="19"/>
        <v>42.350000000000023</v>
      </c>
      <c r="G148" s="17">
        <v>240</v>
      </c>
      <c r="H148" s="187">
        <f t="shared" si="20"/>
        <v>10164.000000000005</v>
      </c>
      <c r="J148" s="188"/>
    </row>
    <row r="149" spans="1:10" ht="15.75" customHeight="1">
      <c r="A149" s="146" t="s">
        <v>1585</v>
      </c>
      <c r="B149" s="145" t="s">
        <v>197</v>
      </c>
      <c r="C149" s="36">
        <v>545.4</v>
      </c>
      <c r="D149" s="148"/>
      <c r="E149" s="15"/>
      <c r="F149" s="183">
        <f t="shared" si="19"/>
        <v>545.4</v>
      </c>
      <c r="G149" s="17">
        <v>680</v>
      </c>
      <c r="H149" s="187">
        <f t="shared" si="20"/>
        <v>370872</v>
      </c>
      <c r="J149" s="188"/>
    </row>
    <row r="150" spans="1:10" ht="15.75" customHeight="1">
      <c r="A150" s="146" t="s">
        <v>1586</v>
      </c>
      <c r="B150" s="145" t="s">
        <v>197</v>
      </c>
      <c r="C150" s="36">
        <v>536.70000000000005</v>
      </c>
      <c r="D150" s="148"/>
      <c r="E150" s="15"/>
      <c r="F150" s="183">
        <f t="shared" si="19"/>
        <v>536.70000000000005</v>
      </c>
      <c r="G150" s="17">
        <v>680</v>
      </c>
      <c r="H150" s="187">
        <f t="shared" si="20"/>
        <v>364956.00000000006</v>
      </c>
      <c r="J150" s="188"/>
    </row>
    <row r="151" spans="1:10" ht="15.75" customHeight="1">
      <c r="A151" s="146" t="s">
        <v>198</v>
      </c>
      <c r="B151" s="145" t="s">
        <v>197</v>
      </c>
      <c r="C151" s="36">
        <v>121.55000000000001</v>
      </c>
      <c r="D151" s="148"/>
      <c r="E151" s="15"/>
      <c r="F151" s="183">
        <f t="shared" si="19"/>
        <v>121.55000000000001</v>
      </c>
      <c r="G151" s="17">
        <v>280</v>
      </c>
      <c r="H151" s="187">
        <f t="shared" si="20"/>
        <v>34034</v>
      </c>
      <c r="J151" s="188"/>
    </row>
    <row r="152" spans="1:10" ht="15.75" customHeight="1">
      <c r="A152" s="146" t="s">
        <v>199</v>
      </c>
      <c r="B152" s="15" t="s">
        <v>200</v>
      </c>
      <c r="C152" s="36">
        <v>7560</v>
      </c>
      <c r="D152" s="148"/>
      <c r="E152" s="15"/>
      <c r="F152" s="183">
        <f t="shared" si="19"/>
        <v>7560</v>
      </c>
      <c r="G152" s="17">
        <v>5.3</v>
      </c>
      <c r="H152" s="187">
        <f t="shared" si="20"/>
        <v>40068</v>
      </c>
      <c r="J152" s="188"/>
    </row>
    <row r="153" spans="1:10" ht="15.75" customHeight="1">
      <c r="A153" s="200" t="s">
        <v>201</v>
      </c>
      <c r="B153" s="145" t="s">
        <v>202</v>
      </c>
      <c r="C153" s="36">
        <v>0</v>
      </c>
      <c r="D153" s="148"/>
      <c r="E153" s="15"/>
      <c r="F153" s="183">
        <f t="shared" si="19"/>
        <v>0</v>
      </c>
      <c r="G153" s="17">
        <v>5</v>
      </c>
      <c r="H153" s="187">
        <f t="shared" si="20"/>
        <v>0</v>
      </c>
      <c r="J153" s="188"/>
    </row>
    <row r="154" spans="1:10" ht="15.75" customHeight="1">
      <c r="A154" s="275" t="s">
        <v>203</v>
      </c>
      <c r="B154" s="276"/>
      <c r="C154" s="169">
        <f t="shared" ref="C154:H154" si="21">SUM(C125:C153)</f>
        <v>52429.69</v>
      </c>
      <c r="D154" s="277">
        <f t="shared" si="21"/>
        <v>0</v>
      </c>
      <c r="E154" s="277">
        <f t="shared" si="21"/>
        <v>3000</v>
      </c>
      <c r="F154" s="169">
        <f t="shared" si="21"/>
        <v>49429.69</v>
      </c>
      <c r="G154" s="337">
        <f t="shared" si="21"/>
        <v>10958.577999999998</v>
      </c>
      <c r="H154" s="278">
        <f t="shared" si="21"/>
        <v>3179984.9</v>
      </c>
      <c r="J154" s="188"/>
    </row>
    <row r="155" spans="1:10" ht="15.75" customHeight="1">
      <c r="J155" s="188"/>
    </row>
    <row r="156" spans="1:10" ht="15.75" customHeight="1">
      <c r="A156" s="279"/>
      <c r="B156" s="280"/>
      <c r="C156" s="279"/>
      <c r="D156" s="279"/>
      <c r="E156" s="279"/>
      <c r="F156" s="279"/>
      <c r="G156" s="279"/>
      <c r="H156" s="279"/>
      <c r="J156" s="281" t="s">
        <v>390</v>
      </c>
    </row>
    <row r="157" spans="1:10" ht="15.75" customHeight="1">
      <c r="A157" s="282" t="s">
        <v>209</v>
      </c>
      <c r="B157" s="283" t="s">
        <v>211</v>
      </c>
      <c r="C157" s="283" t="s">
        <v>391</v>
      </c>
      <c r="D157" s="284" t="s">
        <v>392</v>
      </c>
      <c r="E157" s="285" t="s">
        <v>393</v>
      </c>
      <c r="F157" s="286" t="s">
        <v>212</v>
      </c>
      <c r="G157" s="287" t="s">
        <v>214</v>
      </c>
      <c r="H157" s="283" t="s">
        <v>55</v>
      </c>
      <c r="J157" s="188">
        <f>SUM(H158:H172)</f>
        <v>41137.599999999999</v>
      </c>
    </row>
    <row r="158" spans="1:10" ht="15.75" customHeight="1">
      <c r="A158" s="288" t="s">
        <v>215</v>
      </c>
      <c r="B158" s="15" t="s">
        <v>216</v>
      </c>
      <c r="C158" s="36">
        <v>30.2</v>
      </c>
      <c r="D158" s="317"/>
      <c r="E158" s="318">
        <f t="shared" ref="E158:E172" si="22">C158+D158</f>
        <v>30.2</v>
      </c>
      <c r="F158" s="15"/>
      <c r="G158" s="15">
        <v>77</v>
      </c>
      <c r="H158" s="15">
        <f t="shared" ref="H158:H170" si="23">E158*G158</f>
        <v>2325.4</v>
      </c>
      <c r="J158" s="24"/>
    </row>
    <row r="159" spans="1:10" ht="15.75" customHeight="1">
      <c r="A159" s="288" t="s">
        <v>218</v>
      </c>
      <c r="B159" s="15" t="s">
        <v>216</v>
      </c>
      <c r="C159" s="36">
        <v>6.7</v>
      </c>
      <c r="D159" s="317"/>
      <c r="E159" s="318">
        <f t="shared" si="22"/>
        <v>6.7</v>
      </c>
      <c r="F159" s="15"/>
      <c r="G159" s="15">
        <v>128</v>
      </c>
      <c r="H159" s="15">
        <f t="shared" si="23"/>
        <v>857.6</v>
      </c>
      <c r="J159" s="188"/>
    </row>
    <row r="160" spans="1:10" ht="15.75" customHeight="1">
      <c r="A160" s="288" t="s">
        <v>219</v>
      </c>
      <c r="B160" s="15" t="s">
        <v>220</v>
      </c>
      <c r="C160" s="36">
        <v>8.5</v>
      </c>
      <c r="D160" s="317">
        <v>3.1</v>
      </c>
      <c r="E160" s="318">
        <f t="shared" si="22"/>
        <v>11.6</v>
      </c>
      <c r="F160" s="291"/>
      <c r="G160" s="15">
        <v>77</v>
      </c>
      <c r="H160" s="15">
        <f t="shared" si="23"/>
        <v>893.19999999999993</v>
      </c>
      <c r="J160" s="188"/>
    </row>
    <row r="161" spans="1:25" ht="15.75" customHeight="1">
      <c r="A161" s="288" t="s">
        <v>221</v>
      </c>
      <c r="B161" s="15" t="s">
        <v>220</v>
      </c>
      <c r="C161" s="36">
        <v>9.6000000000000014</v>
      </c>
      <c r="D161" s="317">
        <v>2.9</v>
      </c>
      <c r="E161" s="318">
        <f t="shared" si="22"/>
        <v>12.500000000000002</v>
      </c>
      <c r="F161" s="15"/>
      <c r="G161" s="15">
        <v>102</v>
      </c>
      <c r="H161" s="15">
        <f t="shared" si="23"/>
        <v>1275.0000000000002</v>
      </c>
      <c r="J161" s="24"/>
    </row>
    <row r="162" spans="1:25" ht="15.75" customHeight="1">
      <c r="A162" s="288" t="s">
        <v>222</v>
      </c>
      <c r="B162" s="15" t="s">
        <v>220</v>
      </c>
      <c r="C162" s="36">
        <v>13.600000000000001</v>
      </c>
      <c r="D162" s="317"/>
      <c r="E162" s="318">
        <f t="shared" si="22"/>
        <v>13.600000000000001</v>
      </c>
      <c r="F162" s="15"/>
      <c r="G162" s="15">
        <v>77</v>
      </c>
      <c r="H162" s="15">
        <f t="shared" si="23"/>
        <v>1047.2</v>
      </c>
      <c r="J162" s="188"/>
    </row>
    <row r="163" spans="1:25" ht="15.75" customHeight="1">
      <c r="A163" s="288" t="s">
        <v>223</v>
      </c>
      <c r="B163" s="15" t="s">
        <v>224</v>
      </c>
      <c r="C163" s="36">
        <v>9.6999999999999993</v>
      </c>
      <c r="D163" s="317">
        <v>2.6</v>
      </c>
      <c r="E163" s="318">
        <f t="shared" si="22"/>
        <v>12.299999999999999</v>
      </c>
      <c r="F163" s="15"/>
      <c r="G163" s="15">
        <v>196</v>
      </c>
      <c r="H163" s="15">
        <f t="shared" si="23"/>
        <v>2410.7999999999997</v>
      </c>
      <c r="J163" s="134"/>
    </row>
    <row r="164" spans="1:25" ht="15.75" customHeight="1">
      <c r="A164" s="288" t="s">
        <v>225</v>
      </c>
      <c r="B164" s="15" t="s">
        <v>224</v>
      </c>
      <c r="C164" s="36">
        <v>20.2</v>
      </c>
      <c r="D164" s="317">
        <v>5.0999999999999996</v>
      </c>
      <c r="E164" s="318">
        <f t="shared" si="22"/>
        <v>25.299999999999997</v>
      </c>
      <c r="F164" s="291"/>
      <c r="G164" s="15">
        <v>140</v>
      </c>
      <c r="H164" s="15">
        <f t="shared" si="23"/>
        <v>3541.9999999999995</v>
      </c>
      <c r="I164" s="265"/>
      <c r="J164" s="265"/>
      <c r="K164" s="265"/>
      <c r="L164" s="265"/>
      <c r="M164" s="265"/>
      <c r="N164" s="265"/>
      <c r="O164" s="265"/>
    </row>
    <row r="165" spans="1:25" ht="15.75" customHeight="1">
      <c r="A165" s="288" t="s">
        <v>226</v>
      </c>
      <c r="B165" s="15" t="s">
        <v>227</v>
      </c>
      <c r="C165" s="36">
        <v>19.8</v>
      </c>
      <c r="D165" s="317">
        <v>2.2999999999999998</v>
      </c>
      <c r="E165" s="318">
        <f t="shared" si="22"/>
        <v>22.1</v>
      </c>
      <c r="F165" s="291"/>
      <c r="G165" s="15">
        <v>128</v>
      </c>
      <c r="H165" s="15">
        <f t="shared" si="23"/>
        <v>2828.8</v>
      </c>
      <c r="I165" s="265"/>
      <c r="J165" s="265"/>
      <c r="K165" s="265"/>
      <c r="L165" s="265"/>
      <c r="M165" s="265"/>
      <c r="N165" s="265"/>
      <c r="O165" s="265"/>
    </row>
    <row r="166" spans="1:25" ht="15.75" customHeight="1">
      <c r="A166" s="288" t="s">
        <v>228</v>
      </c>
      <c r="B166" s="15" t="s">
        <v>229</v>
      </c>
      <c r="C166" s="36">
        <v>10.9</v>
      </c>
      <c r="D166" s="317"/>
      <c r="E166" s="318">
        <f t="shared" si="22"/>
        <v>10.9</v>
      </c>
      <c r="F166" s="291"/>
      <c r="G166" s="15">
        <v>196</v>
      </c>
      <c r="H166" s="15">
        <f t="shared" si="23"/>
        <v>2136.4</v>
      </c>
      <c r="I166" s="545"/>
      <c r="J166" s="522"/>
      <c r="K166" s="265"/>
      <c r="L166" s="265"/>
      <c r="M166" s="265"/>
      <c r="N166" s="265"/>
      <c r="O166" s="265"/>
    </row>
    <row r="167" spans="1:25" ht="15.75" customHeight="1">
      <c r="A167" s="288" t="s">
        <v>230</v>
      </c>
      <c r="B167" s="15" t="s">
        <v>229</v>
      </c>
      <c r="C167" s="36">
        <v>31.200000000000003</v>
      </c>
      <c r="D167" s="317">
        <v>3</v>
      </c>
      <c r="E167" s="318">
        <f t="shared" si="22"/>
        <v>34.200000000000003</v>
      </c>
      <c r="F167" s="291"/>
      <c r="G167" s="15">
        <v>128</v>
      </c>
      <c r="H167" s="15">
        <f t="shared" si="23"/>
        <v>4377.6000000000004</v>
      </c>
      <c r="I167" s="293"/>
      <c r="J167" s="265"/>
      <c r="K167" s="265"/>
      <c r="L167" s="265"/>
      <c r="M167" s="265"/>
      <c r="N167" s="265"/>
      <c r="O167" s="265"/>
    </row>
    <row r="168" spans="1:25" ht="15.75" customHeight="1">
      <c r="A168" s="288" t="s">
        <v>231</v>
      </c>
      <c r="B168" s="15" t="s">
        <v>224</v>
      </c>
      <c r="C168" s="36">
        <v>44.099999999999994</v>
      </c>
      <c r="D168" s="317">
        <v>7</v>
      </c>
      <c r="E168" s="318">
        <f t="shared" si="22"/>
        <v>51.099999999999994</v>
      </c>
      <c r="F168" s="291"/>
      <c r="G168" s="15">
        <v>140</v>
      </c>
      <c r="H168" s="15">
        <f t="shared" si="23"/>
        <v>7153.9999999999991</v>
      </c>
      <c r="I168" s="293"/>
      <c r="J168" s="265"/>
      <c r="K168" s="265"/>
      <c r="L168" s="265"/>
      <c r="M168" s="265"/>
      <c r="N168" s="265"/>
      <c r="O168" s="265"/>
    </row>
    <row r="169" spans="1:25" ht="15.75" customHeight="1">
      <c r="A169" s="294" t="s">
        <v>232</v>
      </c>
      <c r="B169" s="145" t="s">
        <v>233</v>
      </c>
      <c r="C169" s="36">
        <v>54.7</v>
      </c>
      <c r="D169" s="317">
        <v>3.7</v>
      </c>
      <c r="E169" s="318">
        <f t="shared" si="22"/>
        <v>58.400000000000006</v>
      </c>
      <c r="F169" s="295"/>
      <c r="G169" s="15">
        <v>140</v>
      </c>
      <c r="H169" s="15">
        <f t="shared" si="23"/>
        <v>8176.0000000000009</v>
      </c>
      <c r="I169" s="1"/>
      <c r="J169" s="265"/>
      <c r="K169" s="265"/>
      <c r="L169" s="265"/>
      <c r="M169" s="265"/>
      <c r="N169" s="265"/>
      <c r="O169" s="265"/>
    </row>
    <row r="170" spans="1:25" ht="15.75" customHeight="1">
      <c r="A170" s="294" t="s">
        <v>173</v>
      </c>
      <c r="B170" s="296" t="s">
        <v>234</v>
      </c>
      <c r="C170" s="36">
        <v>6.92</v>
      </c>
      <c r="D170" s="317"/>
      <c r="E170" s="318">
        <f t="shared" si="22"/>
        <v>6.92</v>
      </c>
      <c r="F170" s="297"/>
      <c r="G170" s="15">
        <v>280</v>
      </c>
      <c r="H170" s="15">
        <f t="shared" si="23"/>
        <v>1937.6</v>
      </c>
      <c r="I170" s="1"/>
      <c r="J170" s="265"/>
      <c r="K170" s="265"/>
      <c r="L170" s="265"/>
      <c r="M170" s="265"/>
      <c r="N170" s="265"/>
      <c r="O170" s="265"/>
    </row>
    <row r="171" spans="1:25" ht="15.75" customHeight="1">
      <c r="A171" s="294" t="s">
        <v>450</v>
      </c>
      <c r="B171" s="296" t="s">
        <v>234</v>
      </c>
      <c r="C171" s="36">
        <v>0</v>
      </c>
      <c r="D171" s="317"/>
      <c r="E171" s="318">
        <f t="shared" si="22"/>
        <v>0</v>
      </c>
      <c r="F171" s="297"/>
      <c r="G171" s="15">
        <v>290</v>
      </c>
      <c r="H171" s="15">
        <f t="shared" ref="H171:H172" si="24">G171*E171</f>
        <v>0</v>
      </c>
      <c r="I171" s="1"/>
      <c r="J171" s="265"/>
      <c r="K171" s="265"/>
      <c r="L171" s="265"/>
      <c r="M171" s="265"/>
      <c r="N171" s="265"/>
      <c r="O171" s="265"/>
    </row>
    <row r="172" spans="1:25" ht="15.75" customHeight="1">
      <c r="A172" s="294" t="s">
        <v>1983</v>
      </c>
      <c r="B172" s="296" t="s">
        <v>234</v>
      </c>
      <c r="C172" s="36">
        <v>3.2</v>
      </c>
      <c r="D172" s="317"/>
      <c r="E172" s="318">
        <f t="shared" si="22"/>
        <v>3.2</v>
      </c>
      <c r="F172" s="297"/>
      <c r="G172" s="15">
        <v>680</v>
      </c>
      <c r="H172" s="15">
        <f t="shared" si="24"/>
        <v>2176</v>
      </c>
      <c r="I172" s="1"/>
      <c r="J172" s="265"/>
      <c r="K172" s="265"/>
      <c r="L172" s="265"/>
      <c r="M172" s="265"/>
      <c r="N172" s="265"/>
      <c r="O172" s="265"/>
    </row>
    <row r="173" spans="1:25" ht="15.75" customHeight="1">
      <c r="I173" s="265"/>
      <c r="J173" s="265"/>
      <c r="K173" s="265"/>
      <c r="L173" s="265"/>
      <c r="M173" s="265"/>
      <c r="N173" s="265"/>
      <c r="O173" s="265"/>
    </row>
    <row r="174" spans="1:25" ht="3.75" customHeight="1">
      <c r="I174" s="265"/>
      <c r="J174" s="265"/>
      <c r="K174" s="265"/>
      <c r="L174" s="265"/>
      <c r="M174" s="265"/>
      <c r="N174" s="265"/>
      <c r="O174" s="265"/>
    </row>
    <row r="175" spans="1:25" ht="15.75" customHeight="1">
      <c r="A175" s="537" t="s">
        <v>676</v>
      </c>
      <c r="B175" s="538" t="s">
        <v>677</v>
      </c>
      <c r="C175" s="539" t="s">
        <v>43</v>
      </c>
      <c r="D175" s="540" t="s">
        <v>678</v>
      </c>
      <c r="E175" s="537" t="s">
        <v>679</v>
      </c>
      <c r="F175" s="319"/>
      <c r="G175" s="319"/>
      <c r="H175" s="319"/>
      <c r="I175" s="319"/>
      <c r="J175" s="319"/>
      <c r="K175" s="319"/>
      <c r="L175" s="319"/>
      <c r="M175" s="319"/>
      <c r="N175" s="319"/>
      <c r="O175" s="319"/>
      <c r="P175" s="319"/>
      <c r="Q175" s="319"/>
      <c r="R175" s="319"/>
      <c r="S175" s="319"/>
      <c r="T175" s="319"/>
      <c r="U175" s="319"/>
      <c r="V175" s="319"/>
      <c r="W175" s="319"/>
      <c r="X175" s="319"/>
      <c r="Y175" s="319"/>
    </row>
    <row r="176" spans="1:25" ht="27" customHeight="1">
      <c r="A176" s="531"/>
      <c r="B176" s="531"/>
      <c r="C176" s="531"/>
      <c r="D176" s="531"/>
      <c r="E176" s="531"/>
      <c r="F176" s="320"/>
      <c r="G176" s="319"/>
      <c r="H176" s="319"/>
      <c r="I176" s="319"/>
      <c r="J176" s="319"/>
      <c r="K176" s="319"/>
      <c r="L176" s="319"/>
      <c r="M176" s="319"/>
      <c r="N176" s="319"/>
      <c r="O176" s="319"/>
      <c r="P176" s="319"/>
      <c r="Q176" s="319"/>
      <c r="R176" s="319"/>
      <c r="S176" s="319"/>
      <c r="T176" s="319"/>
      <c r="U176" s="319"/>
      <c r="V176" s="319"/>
      <c r="W176" s="319"/>
      <c r="X176" s="319"/>
      <c r="Y176" s="319"/>
    </row>
    <row r="177" spans="1:25" ht="15.75" customHeight="1">
      <c r="A177" s="321">
        <v>70114</v>
      </c>
      <c r="B177" s="321">
        <v>70114</v>
      </c>
      <c r="C177" s="322">
        <f>B177-A177</f>
        <v>0</v>
      </c>
      <c r="D177" s="322">
        <v>10.79</v>
      </c>
      <c r="E177" s="323">
        <f>D177*C177</f>
        <v>0</v>
      </c>
      <c r="F177" s="319"/>
      <c r="G177" s="319"/>
      <c r="H177" s="319"/>
      <c r="I177" s="319"/>
      <c r="J177" s="319"/>
      <c r="K177" s="319"/>
      <c r="L177" s="319"/>
      <c r="M177" s="319"/>
      <c r="N177" s="319"/>
      <c r="O177" s="319"/>
      <c r="P177" s="319"/>
      <c r="Q177" s="319"/>
      <c r="R177" s="319"/>
      <c r="S177" s="319"/>
      <c r="T177" s="319"/>
      <c r="U177" s="319"/>
      <c r="V177" s="319"/>
      <c r="W177" s="319"/>
      <c r="X177" s="319"/>
      <c r="Y177" s="319"/>
    </row>
    <row r="178" spans="1:25" ht="15.75" customHeight="1">
      <c r="A178" s="541"/>
      <c r="B178" s="542"/>
      <c r="C178" s="542"/>
      <c r="D178" s="543"/>
      <c r="E178" s="319"/>
      <c r="F178" s="319"/>
      <c r="G178" s="319"/>
      <c r="H178" s="319"/>
      <c r="I178" s="319"/>
      <c r="J178" s="319"/>
      <c r="K178" s="319"/>
      <c r="L178" s="319"/>
      <c r="M178" s="319"/>
      <c r="N178" s="319"/>
      <c r="O178" s="319"/>
      <c r="P178" s="319"/>
      <c r="Q178" s="319"/>
      <c r="R178" s="319"/>
      <c r="S178" s="319"/>
      <c r="T178" s="319"/>
      <c r="U178" s="319"/>
      <c r="V178" s="319"/>
      <c r="W178" s="319"/>
      <c r="X178" s="319"/>
      <c r="Y178" s="319"/>
    </row>
    <row r="179" spans="1:25" ht="15.75" customHeight="1">
      <c r="A179" s="537" t="s">
        <v>680</v>
      </c>
      <c r="B179" s="537" t="s">
        <v>681</v>
      </c>
      <c r="C179" s="540" t="s">
        <v>43</v>
      </c>
      <c r="D179" s="540" t="s">
        <v>682</v>
      </c>
      <c r="E179" s="537" t="s">
        <v>679</v>
      </c>
      <c r="F179" s="319"/>
      <c r="G179" s="319"/>
      <c r="H179" s="319"/>
      <c r="I179" s="319"/>
      <c r="J179" s="319"/>
      <c r="K179" s="319"/>
      <c r="L179" s="319"/>
      <c r="M179" s="319"/>
      <c r="N179" s="319"/>
      <c r="O179" s="319"/>
      <c r="P179" s="319"/>
      <c r="Q179" s="319"/>
      <c r="R179" s="319"/>
      <c r="S179" s="319"/>
      <c r="T179" s="319"/>
      <c r="U179" s="319"/>
      <c r="V179" s="319"/>
      <c r="W179" s="319"/>
      <c r="X179" s="319"/>
      <c r="Y179" s="319"/>
    </row>
    <row r="180" spans="1:25" ht="28.5" customHeight="1">
      <c r="A180" s="531"/>
      <c r="B180" s="531"/>
      <c r="C180" s="531"/>
      <c r="D180" s="531"/>
      <c r="E180" s="531"/>
      <c r="F180" s="319"/>
      <c r="G180" s="319"/>
      <c r="H180" s="319"/>
      <c r="I180" s="319"/>
      <c r="J180" s="319"/>
      <c r="K180" s="319"/>
      <c r="L180" s="319"/>
      <c r="M180" s="319"/>
      <c r="N180" s="319"/>
      <c r="O180" s="319"/>
      <c r="P180" s="319"/>
      <c r="Q180" s="319"/>
      <c r="R180" s="319"/>
      <c r="S180" s="319"/>
      <c r="T180" s="319"/>
      <c r="U180" s="319"/>
      <c r="V180" s="319"/>
      <c r="W180" s="319"/>
      <c r="X180" s="319"/>
      <c r="Y180" s="319"/>
    </row>
    <row r="181" spans="1:25" ht="23.25" customHeight="1">
      <c r="A181" s="35">
        <v>2051.739</v>
      </c>
      <c r="B181" s="35">
        <v>2051.739</v>
      </c>
      <c r="C181" s="324">
        <f>B181-A181</f>
        <v>0</v>
      </c>
      <c r="D181" s="325">
        <v>7.5</v>
      </c>
      <c r="E181" s="326">
        <f>D181*C181</f>
        <v>0</v>
      </c>
      <c r="F181" s="319"/>
      <c r="G181" s="319"/>
      <c r="H181" s="319"/>
      <c r="I181" s="319"/>
      <c r="J181" s="319"/>
      <c r="K181" s="319"/>
      <c r="L181" s="319"/>
      <c r="M181" s="319"/>
      <c r="N181" s="319"/>
      <c r="O181" s="319"/>
      <c r="P181" s="319"/>
      <c r="Q181" s="319"/>
      <c r="R181" s="319"/>
      <c r="S181" s="319"/>
      <c r="T181" s="319"/>
      <c r="U181" s="319"/>
      <c r="V181" s="319"/>
      <c r="W181" s="319"/>
      <c r="X181" s="319"/>
      <c r="Y181" s="319"/>
    </row>
    <row r="182" spans="1:25" ht="15.75" customHeight="1">
      <c r="I182" s="265"/>
      <c r="J182" s="265"/>
      <c r="K182" s="265"/>
      <c r="L182" s="265"/>
      <c r="M182" s="265"/>
      <c r="N182" s="265"/>
      <c r="O182" s="265"/>
    </row>
    <row r="183" spans="1:25" ht="15.75" customHeight="1">
      <c r="I183" s="265"/>
      <c r="J183" s="265"/>
      <c r="K183" s="265"/>
      <c r="L183" s="265"/>
      <c r="M183" s="265"/>
      <c r="N183" s="265"/>
      <c r="O183" s="265"/>
    </row>
    <row r="184" spans="1:25" ht="15.75" customHeight="1">
      <c r="A184" s="181"/>
      <c r="B184" s="181"/>
      <c r="C184" s="298"/>
      <c r="D184" s="181"/>
      <c r="E184" s="299"/>
      <c r="F184" s="298"/>
      <c r="G184" s="300"/>
      <c r="H184" s="181"/>
      <c r="I184" s="265"/>
      <c r="J184" s="265"/>
      <c r="K184" s="265"/>
      <c r="L184" s="265"/>
      <c r="M184" s="265"/>
      <c r="N184" s="265"/>
      <c r="O184" s="265"/>
    </row>
    <row r="185" spans="1:25" ht="15.75" customHeight="1">
      <c r="A185" s="1"/>
      <c r="B185" s="301"/>
      <c r="C185" s="302"/>
      <c r="D185" s="301"/>
      <c r="E185" s="302"/>
      <c r="F185" s="302"/>
      <c r="G185" s="301"/>
      <c r="H185" s="301"/>
      <c r="I185" s="265"/>
      <c r="J185" s="265"/>
      <c r="K185" s="265"/>
      <c r="L185" s="265"/>
      <c r="M185" s="265"/>
      <c r="N185" s="265"/>
      <c r="O185" s="265"/>
    </row>
    <row r="186" spans="1:25" ht="15.75" customHeight="1">
      <c r="A186" s="1"/>
      <c r="B186" s="301"/>
      <c r="C186" s="302"/>
      <c r="D186" s="301"/>
      <c r="E186" s="302"/>
      <c r="F186" s="302"/>
      <c r="G186" s="301"/>
      <c r="H186" s="301"/>
      <c r="I186" s="265"/>
      <c r="J186" s="265"/>
      <c r="K186" s="265"/>
      <c r="L186" s="265"/>
      <c r="M186" s="265"/>
      <c r="N186" s="265"/>
      <c r="O186" s="265"/>
    </row>
    <row r="187" spans="1:25" ht="15.75" customHeight="1">
      <c r="A187" s="1"/>
      <c r="B187" s="301"/>
      <c r="C187" s="302"/>
      <c r="D187" s="301"/>
      <c r="E187" s="302"/>
      <c r="F187" s="302"/>
      <c r="G187" s="301"/>
      <c r="H187" s="301"/>
      <c r="I187" s="1"/>
      <c r="J187" s="1"/>
      <c r="K187" s="1"/>
      <c r="L187" s="1"/>
      <c r="M187" s="1"/>
      <c r="N187" s="1"/>
      <c r="O187" s="265"/>
    </row>
    <row r="188" spans="1:25" ht="15.75" customHeight="1">
      <c r="A188" s="303"/>
      <c r="B188" s="303"/>
      <c r="C188" s="303"/>
      <c r="D188" s="303"/>
      <c r="E188" s="303"/>
      <c r="F188" s="303"/>
      <c r="G188" s="303"/>
      <c r="H188" s="303"/>
      <c r="I188" s="303"/>
      <c r="J188" s="265"/>
      <c r="K188" s="265"/>
      <c r="L188" s="265"/>
      <c r="M188" s="265"/>
      <c r="N188" s="265"/>
      <c r="O188" s="265"/>
    </row>
    <row r="189" spans="1:25" ht="15.75" customHeight="1">
      <c r="A189" s="304"/>
      <c r="B189" s="304"/>
      <c r="C189" s="298"/>
      <c r="D189" s="181"/>
      <c r="E189" s="305"/>
      <c r="F189" s="298"/>
      <c r="G189" s="306"/>
      <c r="H189" s="181"/>
      <c r="I189" s="307"/>
      <c r="J189" s="265"/>
    </row>
    <row r="190" spans="1:25" ht="15.75" customHeight="1">
      <c r="A190" s="1"/>
      <c r="B190" s="301"/>
      <c r="C190" s="304"/>
      <c r="D190" s="301"/>
      <c r="E190" s="301"/>
      <c r="F190" s="304"/>
      <c r="G190" s="302"/>
      <c r="H190" s="308"/>
      <c r="I190" s="309"/>
      <c r="J190" s="265"/>
    </row>
    <row r="191" spans="1:25" ht="15.75" customHeight="1">
      <c r="A191" s="1"/>
      <c r="B191" s="301"/>
      <c r="C191" s="304"/>
      <c r="D191" s="301"/>
      <c r="E191" s="301"/>
      <c r="F191" s="304"/>
      <c r="G191" s="302"/>
      <c r="H191" s="308"/>
      <c r="I191" s="309"/>
      <c r="J191" s="265"/>
    </row>
    <row r="192" spans="1:25" ht="15.75" customHeight="1">
      <c r="A192" s="1"/>
      <c r="B192" s="301"/>
      <c r="C192" s="304"/>
      <c r="D192" s="301"/>
      <c r="E192" s="301"/>
      <c r="F192" s="304"/>
      <c r="G192" s="302"/>
      <c r="H192" s="308"/>
      <c r="I192" s="309"/>
      <c r="J192" s="265"/>
    </row>
    <row r="193" spans="1:10" ht="15.75" customHeight="1">
      <c r="A193" s="1"/>
      <c r="B193" s="301"/>
      <c r="C193" s="304"/>
      <c r="D193" s="301"/>
      <c r="E193" s="301"/>
      <c r="F193" s="304"/>
      <c r="G193" s="302"/>
      <c r="H193" s="308"/>
      <c r="I193" s="309"/>
      <c r="J193" s="265"/>
    </row>
    <row r="194" spans="1:10" ht="15.75" customHeight="1">
      <c r="A194" s="1"/>
      <c r="B194" s="301"/>
      <c r="C194" s="304"/>
      <c r="D194" s="301"/>
      <c r="E194" s="301"/>
      <c r="F194" s="304"/>
      <c r="G194" s="302"/>
      <c r="H194" s="308"/>
      <c r="I194" s="309"/>
      <c r="J194" s="265"/>
    </row>
    <row r="195" spans="1:10" ht="15.75" customHeight="1">
      <c r="A195" s="1"/>
      <c r="B195" s="301"/>
      <c r="C195" s="304"/>
      <c r="D195" s="301"/>
      <c r="E195" s="301"/>
      <c r="F195" s="304"/>
      <c r="G195" s="302"/>
      <c r="H195" s="308"/>
      <c r="I195" s="309"/>
      <c r="J195" s="265"/>
    </row>
    <row r="196" spans="1:10" ht="15.75" customHeight="1">
      <c r="A196" s="1"/>
      <c r="B196" s="301"/>
      <c r="C196" s="304"/>
      <c r="D196" s="301"/>
      <c r="E196" s="301"/>
      <c r="F196" s="304"/>
      <c r="G196" s="302"/>
      <c r="H196" s="308"/>
      <c r="I196" s="309"/>
      <c r="J196" s="265"/>
    </row>
    <row r="197" spans="1:10" ht="15.75" customHeight="1">
      <c r="A197" s="1"/>
      <c r="B197" s="301"/>
      <c r="C197" s="304"/>
      <c r="D197" s="301"/>
      <c r="E197" s="301"/>
      <c r="F197" s="304"/>
      <c r="G197" s="302"/>
      <c r="H197" s="308"/>
      <c r="I197" s="309"/>
      <c r="J197" s="265"/>
    </row>
    <row r="198" spans="1:10" ht="15.75" customHeight="1">
      <c r="A198" s="1"/>
      <c r="B198" s="301"/>
      <c r="C198" s="304"/>
      <c r="D198" s="301"/>
      <c r="E198" s="301"/>
      <c r="F198" s="304"/>
      <c r="G198" s="302"/>
      <c r="H198" s="308"/>
      <c r="I198" s="309"/>
      <c r="J198" s="265"/>
    </row>
    <row r="199" spans="1:10" ht="15.75" customHeight="1">
      <c r="A199" s="1"/>
      <c r="B199" s="301"/>
      <c r="C199" s="304"/>
      <c r="D199" s="301"/>
      <c r="E199" s="301"/>
      <c r="F199" s="304"/>
      <c r="G199" s="302"/>
      <c r="H199" s="308"/>
      <c r="I199" s="309"/>
      <c r="J199" s="265"/>
    </row>
    <row r="200" spans="1:10" ht="15.75" customHeight="1">
      <c r="A200" s="1"/>
      <c r="B200" s="301"/>
      <c r="C200" s="304"/>
      <c r="D200" s="301"/>
      <c r="E200" s="301"/>
      <c r="F200" s="304"/>
      <c r="G200" s="302"/>
      <c r="H200" s="308"/>
      <c r="I200" s="309"/>
      <c r="J200" s="265"/>
    </row>
    <row r="201" spans="1:10" ht="15.75" customHeight="1">
      <c r="A201" s="1"/>
      <c r="B201" s="301"/>
      <c r="C201" s="304"/>
      <c r="D201" s="301"/>
      <c r="E201" s="301"/>
      <c r="F201" s="304"/>
      <c r="G201" s="302"/>
      <c r="H201" s="308"/>
      <c r="I201" s="309"/>
      <c r="J201" s="265"/>
    </row>
    <row r="202" spans="1:10" ht="15.75" customHeight="1">
      <c r="A202" s="1"/>
      <c r="B202" s="301"/>
      <c r="C202" s="304"/>
      <c r="D202" s="301"/>
      <c r="E202" s="301"/>
      <c r="F202" s="304"/>
      <c r="G202" s="302"/>
      <c r="H202" s="308"/>
      <c r="I202" s="309"/>
      <c r="J202" s="265"/>
    </row>
    <row r="203" spans="1:10" ht="15.75" customHeight="1">
      <c r="A203" s="1"/>
      <c r="B203" s="301"/>
      <c r="C203" s="304"/>
      <c r="D203" s="301"/>
      <c r="E203" s="301"/>
      <c r="F203" s="304"/>
      <c r="G203" s="302"/>
      <c r="H203" s="308"/>
      <c r="I203" s="309"/>
      <c r="J203" s="265"/>
    </row>
    <row r="204" spans="1:10" ht="15.75" customHeight="1">
      <c r="A204" s="1"/>
      <c r="B204" s="301"/>
      <c r="C204" s="304"/>
      <c r="D204" s="301"/>
      <c r="E204" s="301"/>
      <c r="F204" s="304"/>
      <c r="G204" s="308"/>
      <c r="H204" s="308"/>
      <c r="I204" s="309"/>
      <c r="J204" s="265"/>
    </row>
    <row r="205" spans="1:10" ht="15.75" customHeight="1">
      <c r="A205" s="1"/>
      <c r="B205" s="301"/>
      <c r="C205" s="304"/>
      <c r="D205" s="301"/>
      <c r="E205" s="301"/>
      <c r="F205" s="304"/>
      <c r="G205" s="302"/>
      <c r="H205" s="308"/>
      <c r="I205" s="309"/>
      <c r="J205" s="265"/>
    </row>
    <row r="206" spans="1:10" ht="15.75" customHeight="1">
      <c r="A206" s="1"/>
      <c r="B206" s="301"/>
      <c r="C206" s="304"/>
      <c r="D206" s="301"/>
      <c r="E206" s="301"/>
      <c r="F206" s="304"/>
      <c r="G206" s="302"/>
      <c r="H206" s="308"/>
      <c r="I206" s="309"/>
      <c r="J206" s="265"/>
    </row>
    <row r="207" spans="1:10" ht="15.75" customHeight="1">
      <c r="A207" s="1"/>
      <c r="B207" s="301"/>
      <c r="C207" s="304"/>
      <c r="D207" s="301"/>
      <c r="E207" s="301"/>
      <c r="F207" s="304"/>
      <c r="G207" s="302"/>
      <c r="H207" s="308"/>
      <c r="I207" s="309"/>
      <c r="J207" s="265"/>
    </row>
    <row r="208" spans="1:10" ht="15.75" customHeight="1">
      <c r="A208" s="1"/>
      <c r="B208" s="301"/>
      <c r="C208" s="304"/>
      <c r="D208" s="301"/>
      <c r="E208" s="301"/>
      <c r="F208" s="304"/>
      <c r="G208" s="302"/>
      <c r="H208" s="308"/>
      <c r="I208" s="309"/>
      <c r="J208" s="265"/>
    </row>
    <row r="209" spans="1:10" ht="15.75" customHeight="1">
      <c r="A209" s="1"/>
      <c r="B209" s="301"/>
      <c r="C209" s="304"/>
      <c r="D209" s="301"/>
      <c r="E209" s="301"/>
      <c r="F209" s="304"/>
      <c r="G209" s="302"/>
      <c r="H209" s="308"/>
      <c r="I209" s="309"/>
      <c r="J209" s="265"/>
    </row>
    <row r="210" spans="1:10" ht="15.75" customHeight="1">
      <c r="A210" s="1"/>
      <c r="B210" s="301"/>
      <c r="C210" s="304"/>
      <c r="D210" s="301"/>
      <c r="E210" s="301"/>
      <c r="F210" s="304"/>
      <c r="G210" s="302"/>
      <c r="H210" s="308"/>
      <c r="I210" s="309"/>
      <c r="J210" s="265"/>
    </row>
    <row r="211" spans="1:10" ht="15.75" customHeight="1">
      <c r="A211" s="1"/>
      <c r="B211" s="301"/>
      <c r="C211" s="304"/>
      <c r="D211" s="301"/>
      <c r="E211" s="301"/>
      <c r="F211" s="304"/>
      <c r="G211" s="302"/>
      <c r="H211" s="308"/>
      <c r="I211" s="309"/>
      <c r="J211" s="265"/>
    </row>
    <row r="212" spans="1:10" ht="15.75" customHeight="1">
      <c r="A212" s="310"/>
      <c r="B212" s="301"/>
      <c r="C212" s="304"/>
      <c r="D212" s="301"/>
      <c r="E212" s="301"/>
      <c r="F212" s="304"/>
      <c r="G212" s="302"/>
      <c r="H212" s="308"/>
      <c r="I212" s="309"/>
      <c r="J212" s="265"/>
    </row>
    <row r="213" spans="1:10" ht="15.75" customHeight="1">
      <c r="A213" s="310"/>
      <c r="B213" s="301"/>
      <c r="C213" s="304"/>
      <c r="D213" s="301"/>
      <c r="E213" s="301"/>
      <c r="F213" s="304"/>
      <c r="G213" s="302"/>
      <c r="H213" s="308"/>
      <c r="I213" s="309"/>
      <c r="J213" s="265"/>
    </row>
    <row r="214" spans="1:10" ht="15.75" customHeight="1">
      <c r="A214" s="310"/>
      <c r="B214" s="301"/>
      <c r="C214" s="304"/>
      <c r="D214" s="301"/>
      <c r="E214" s="301"/>
      <c r="F214" s="304"/>
      <c r="G214" s="302"/>
      <c r="H214" s="308"/>
      <c r="I214" s="309"/>
      <c r="J214" s="265"/>
    </row>
    <row r="215" spans="1:10" ht="15.75" customHeight="1">
      <c r="A215" s="1"/>
      <c r="B215" s="301"/>
      <c r="C215" s="301"/>
      <c r="D215" s="301"/>
      <c r="E215" s="301"/>
      <c r="F215" s="301"/>
      <c r="G215" s="302"/>
      <c r="H215" s="308"/>
      <c r="I215" s="308"/>
      <c r="J215" s="265"/>
    </row>
    <row r="216" spans="1:10" ht="15.75" customHeight="1">
      <c r="A216" s="1"/>
      <c r="B216" s="301"/>
      <c r="C216" s="1"/>
      <c r="D216" s="1"/>
      <c r="E216" s="1"/>
      <c r="F216" s="1"/>
      <c r="G216" s="1"/>
      <c r="H216" s="1"/>
      <c r="I216" s="1"/>
      <c r="J216" s="265"/>
    </row>
    <row r="217" spans="1:10" ht="15.75" customHeight="1">
      <c r="A217" s="181"/>
      <c r="B217" s="181"/>
      <c r="C217" s="298"/>
      <c r="D217" s="181"/>
      <c r="E217" s="299"/>
      <c r="F217" s="298"/>
      <c r="G217" s="181"/>
      <c r="H217" s="311"/>
      <c r="I217" s="311"/>
      <c r="J217" s="265"/>
    </row>
    <row r="218" spans="1:10" ht="15.75" customHeight="1">
      <c r="A218" s="312"/>
      <c r="B218" s="301"/>
      <c r="C218" s="304"/>
      <c r="D218" s="301"/>
      <c r="E218" s="1"/>
      <c r="F218" s="304"/>
      <c r="G218" s="1"/>
      <c r="H218" s="313"/>
      <c r="I218" s="533"/>
      <c r="J218" s="265"/>
    </row>
    <row r="219" spans="1:10" ht="15.75" customHeight="1">
      <c r="A219" s="1"/>
      <c r="B219" s="301"/>
      <c r="C219" s="304"/>
      <c r="D219" s="301"/>
      <c r="E219" s="301"/>
      <c r="F219" s="304"/>
      <c r="G219" s="302"/>
      <c r="H219" s="308"/>
      <c r="I219" s="522"/>
      <c r="J219" s="265"/>
    </row>
    <row r="220" spans="1:10" ht="15.75" customHeight="1">
      <c r="A220" s="310"/>
      <c r="B220" s="301"/>
      <c r="C220" s="304"/>
      <c r="D220" s="301"/>
      <c r="E220" s="301"/>
      <c r="F220" s="304"/>
      <c r="G220" s="302"/>
      <c r="H220" s="308"/>
      <c r="I220" s="522"/>
      <c r="J220" s="265"/>
    </row>
    <row r="221" spans="1:10" ht="15.75" customHeight="1">
      <c r="A221" s="310"/>
      <c r="B221" s="301"/>
      <c r="C221" s="304"/>
      <c r="D221" s="301"/>
      <c r="E221" s="301"/>
      <c r="F221" s="304"/>
      <c r="G221" s="302"/>
      <c r="H221" s="308"/>
      <c r="I221" s="1"/>
      <c r="J221" s="265"/>
    </row>
    <row r="222" spans="1:10" ht="15.75" customHeight="1">
      <c r="A222" s="1"/>
      <c r="B222" s="301"/>
      <c r="C222" s="304"/>
      <c r="D222" s="301"/>
      <c r="E222" s="1"/>
      <c r="F222" s="304"/>
      <c r="G222" s="1"/>
      <c r="H222" s="313"/>
      <c r="I222" s="1"/>
      <c r="J222" s="265"/>
    </row>
    <row r="223" spans="1:10" ht="15.75" customHeight="1">
      <c r="A223" s="312"/>
      <c r="B223" s="301"/>
      <c r="C223" s="304"/>
      <c r="D223" s="301"/>
      <c r="E223" s="1"/>
      <c r="F223" s="304"/>
      <c r="G223" s="1"/>
      <c r="H223" s="313"/>
      <c r="I223" s="1"/>
      <c r="J223" s="265"/>
    </row>
    <row r="224" spans="1:10" ht="15.75" customHeight="1">
      <c r="A224" s="312"/>
      <c r="B224" s="301"/>
      <c r="C224" s="304"/>
      <c r="D224" s="301"/>
      <c r="E224" s="1"/>
      <c r="F224" s="304"/>
      <c r="G224" s="1"/>
      <c r="H224" s="313"/>
      <c r="I224" s="1"/>
      <c r="J224" s="265"/>
    </row>
    <row r="225" spans="1:10" ht="15.75" customHeight="1">
      <c r="A225" s="1"/>
      <c r="B225" s="301"/>
      <c r="C225" s="304"/>
      <c r="D225" s="301"/>
      <c r="E225" s="1"/>
      <c r="F225" s="304"/>
      <c r="G225" s="301"/>
      <c r="H225" s="313"/>
      <c r="I225" s="1"/>
      <c r="J225" s="265"/>
    </row>
    <row r="226" spans="1:10" ht="15.75" customHeight="1">
      <c r="A226" s="1"/>
      <c r="B226" s="301"/>
      <c r="C226" s="304"/>
      <c r="D226" s="301"/>
      <c r="E226" s="1"/>
      <c r="F226" s="304"/>
      <c r="G226" s="1"/>
      <c r="H226" s="313"/>
      <c r="I226" s="1"/>
      <c r="J226" s="265"/>
    </row>
    <row r="227" spans="1:10" ht="15.75" customHeight="1">
      <c r="A227" s="1"/>
      <c r="B227" s="301"/>
      <c r="C227" s="304"/>
      <c r="D227" s="301"/>
      <c r="E227" s="1"/>
      <c r="F227" s="304"/>
      <c r="G227" s="1"/>
      <c r="H227" s="313"/>
      <c r="I227" s="1"/>
      <c r="J227" s="265"/>
    </row>
    <row r="228" spans="1:10" ht="15.75" customHeight="1">
      <c r="A228" s="1"/>
      <c r="B228" s="301"/>
      <c r="C228" s="304"/>
      <c r="D228" s="301"/>
      <c r="E228" s="1"/>
      <c r="F228" s="304"/>
      <c r="G228" s="1"/>
      <c r="H228" s="313"/>
      <c r="I228" s="1"/>
      <c r="J228" s="265"/>
    </row>
    <row r="229" spans="1:10" ht="15.75" customHeight="1">
      <c r="A229" s="1"/>
      <c r="B229" s="301"/>
      <c r="C229" s="304"/>
      <c r="D229" s="301"/>
      <c r="E229" s="301"/>
      <c r="F229" s="304"/>
      <c r="G229" s="301"/>
      <c r="H229" s="313"/>
      <c r="I229" s="1"/>
      <c r="J229" s="265"/>
    </row>
    <row r="230" spans="1:10" ht="15.75" customHeight="1">
      <c r="A230" s="1"/>
      <c r="B230" s="301"/>
      <c r="C230" s="304"/>
      <c r="D230" s="301"/>
      <c r="E230" s="301"/>
      <c r="F230" s="304"/>
      <c r="G230" s="301"/>
      <c r="H230" s="313"/>
      <c r="I230" s="1"/>
      <c r="J230" s="265"/>
    </row>
    <row r="231" spans="1:10" ht="15.75" customHeight="1">
      <c r="A231" s="1"/>
      <c r="B231" s="301"/>
      <c r="C231" s="304"/>
      <c r="D231" s="301"/>
      <c r="E231" s="1"/>
      <c r="F231" s="304"/>
      <c r="G231" s="301"/>
      <c r="H231" s="313"/>
      <c r="I231" s="1"/>
      <c r="J231" s="265"/>
    </row>
    <row r="232" spans="1:10" ht="15.75" customHeight="1">
      <c r="A232" s="1"/>
      <c r="B232" s="301"/>
      <c r="C232" s="304"/>
      <c r="D232" s="301"/>
      <c r="E232" s="1"/>
      <c r="F232" s="304"/>
      <c r="G232" s="301"/>
      <c r="H232" s="313"/>
      <c r="I232" s="1"/>
      <c r="J232" s="265"/>
    </row>
    <row r="233" spans="1:10" ht="15.75" customHeight="1">
      <c r="A233" s="1"/>
      <c r="B233" s="301"/>
      <c r="C233" s="304"/>
      <c r="D233" s="301"/>
      <c r="E233" s="1"/>
      <c r="F233" s="304"/>
      <c r="G233" s="301"/>
      <c r="H233" s="313"/>
      <c r="I233" s="1"/>
      <c r="J233" s="265"/>
    </row>
    <row r="234" spans="1:10" ht="15.75" customHeight="1">
      <c r="A234" s="1"/>
      <c r="B234" s="301"/>
      <c r="C234" s="304"/>
      <c r="D234" s="301"/>
      <c r="E234" s="1"/>
      <c r="F234" s="304"/>
      <c r="G234" s="301"/>
      <c r="H234" s="313"/>
      <c r="I234" s="1"/>
      <c r="J234" s="265"/>
    </row>
    <row r="235" spans="1:10" ht="15.75" customHeight="1">
      <c r="A235" s="1"/>
      <c r="B235" s="301"/>
      <c r="C235" s="304"/>
      <c r="D235" s="301"/>
      <c r="E235" s="1"/>
      <c r="F235" s="304"/>
      <c r="G235" s="301"/>
      <c r="H235" s="313"/>
      <c r="I235" s="1"/>
      <c r="J235" s="265"/>
    </row>
    <row r="236" spans="1:10" ht="15.75" customHeight="1">
      <c r="A236" s="1"/>
      <c r="B236" s="301"/>
      <c r="C236" s="304"/>
      <c r="D236" s="301"/>
      <c r="E236" s="1"/>
      <c r="F236" s="304"/>
      <c r="G236" s="301"/>
      <c r="H236" s="313"/>
      <c r="I236" s="1"/>
      <c r="J236" s="265"/>
    </row>
    <row r="237" spans="1:10" ht="15.75" customHeight="1">
      <c r="A237" s="1"/>
      <c r="B237" s="301"/>
      <c r="C237" s="304"/>
      <c r="D237" s="301"/>
      <c r="E237" s="1"/>
      <c r="F237" s="304"/>
      <c r="G237" s="301"/>
      <c r="H237" s="313"/>
      <c r="I237" s="1"/>
      <c r="J237" s="265"/>
    </row>
    <row r="238" spans="1:10" ht="15.75" customHeight="1">
      <c r="A238" s="1"/>
      <c r="B238" s="301"/>
      <c r="C238" s="304"/>
      <c r="D238" s="301"/>
      <c r="E238" s="1"/>
      <c r="F238" s="304"/>
      <c r="G238" s="301"/>
      <c r="H238" s="313"/>
      <c r="I238" s="1"/>
      <c r="J238" s="265"/>
    </row>
    <row r="239" spans="1:10" ht="15.75" customHeight="1">
      <c r="A239" s="1"/>
      <c r="B239" s="301"/>
      <c r="C239" s="304"/>
      <c r="D239" s="301"/>
      <c r="E239" s="301"/>
      <c r="F239" s="304"/>
      <c r="G239" s="301"/>
      <c r="H239" s="313"/>
      <c r="I239" s="1"/>
      <c r="J239" s="265"/>
    </row>
    <row r="240" spans="1:10" ht="15.75" customHeight="1">
      <c r="A240" s="1"/>
      <c r="B240" s="301"/>
      <c r="C240" s="304"/>
      <c r="D240" s="301"/>
      <c r="E240" s="1"/>
      <c r="F240" s="304"/>
      <c r="G240" s="301"/>
      <c r="H240" s="313"/>
      <c r="I240" s="1"/>
      <c r="J240" s="265"/>
    </row>
    <row r="241" spans="1:10" ht="15.75" customHeight="1">
      <c r="A241" s="1"/>
      <c r="B241" s="301"/>
      <c r="C241" s="304"/>
      <c r="D241" s="301"/>
      <c r="E241" s="1"/>
      <c r="F241" s="304"/>
      <c r="G241" s="301"/>
      <c r="H241" s="313"/>
      <c r="I241" s="1"/>
      <c r="J241" s="265"/>
    </row>
    <row r="242" spans="1:10" ht="15.75" customHeight="1">
      <c r="A242" s="1"/>
      <c r="B242" s="301"/>
      <c r="C242" s="304"/>
      <c r="D242" s="301"/>
      <c r="E242" s="1"/>
      <c r="F242" s="304"/>
      <c r="G242" s="301"/>
      <c r="H242" s="313"/>
      <c r="I242" s="1"/>
      <c r="J242" s="265"/>
    </row>
    <row r="243" spans="1:10" ht="15.75" customHeight="1">
      <c r="A243" s="1"/>
      <c r="B243" s="301"/>
      <c r="C243" s="304"/>
      <c r="D243" s="301"/>
      <c r="E243" s="1"/>
      <c r="F243" s="304"/>
      <c r="G243" s="301"/>
      <c r="H243" s="313"/>
      <c r="I243" s="1"/>
      <c r="J243" s="265"/>
    </row>
    <row r="244" spans="1:10" ht="15.75" customHeight="1">
      <c r="A244" s="1"/>
      <c r="B244" s="301"/>
      <c r="C244" s="304"/>
      <c r="D244" s="301"/>
      <c r="E244" s="1"/>
      <c r="F244" s="304"/>
      <c r="G244" s="301"/>
      <c r="H244" s="313"/>
      <c r="I244" s="1"/>
      <c r="J244" s="265"/>
    </row>
    <row r="245" spans="1:10" ht="15.75" customHeight="1">
      <c r="A245" s="1"/>
      <c r="B245" s="301"/>
      <c r="C245" s="304"/>
      <c r="D245" s="301"/>
      <c r="E245" s="1"/>
      <c r="F245" s="304"/>
      <c r="G245" s="301"/>
      <c r="H245" s="313"/>
      <c r="I245" s="1"/>
      <c r="J245" s="265"/>
    </row>
    <row r="246" spans="1:10" ht="15.75" customHeight="1">
      <c r="A246" s="1"/>
      <c r="B246" s="301"/>
      <c r="C246" s="304"/>
      <c r="D246" s="301"/>
      <c r="E246" s="1"/>
      <c r="F246" s="304"/>
      <c r="G246" s="301"/>
      <c r="H246" s="313"/>
      <c r="I246" s="1"/>
      <c r="J246" s="265"/>
    </row>
    <row r="247" spans="1:10" ht="15.75" customHeight="1">
      <c r="A247" s="1"/>
      <c r="B247" s="301"/>
      <c r="C247" s="304"/>
      <c r="D247" s="301"/>
      <c r="E247" s="1"/>
      <c r="F247" s="304"/>
      <c r="G247" s="301"/>
      <c r="H247" s="313"/>
      <c r="I247" s="1"/>
      <c r="J247" s="265"/>
    </row>
    <row r="248" spans="1:10" ht="15.75" customHeight="1">
      <c r="A248" s="1"/>
      <c r="B248" s="301"/>
      <c r="C248" s="304"/>
      <c r="D248" s="301"/>
      <c r="E248" s="1"/>
      <c r="F248" s="304"/>
      <c r="G248" s="301"/>
      <c r="H248" s="313"/>
      <c r="I248" s="1"/>
      <c r="J248" s="265"/>
    </row>
    <row r="249" spans="1:10" ht="15.75" customHeight="1">
      <c r="A249" s="1"/>
      <c r="B249" s="301"/>
      <c r="C249" s="304"/>
      <c r="D249" s="301"/>
      <c r="E249" s="1"/>
      <c r="F249" s="304"/>
      <c r="G249" s="301"/>
      <c r="H249" s="313"/>
      <c r="I249" s="1"/>
      <c r="J249" s="265"/>
    </row>
    <row r="250" spans="1:10" ht="15.75" customHeight="1">
      <c r="A250" s="1"/>
      <c r="B250" s="301"/>
      <c r="C250" s="304"/>
      <c r="D250" s="301"/>
      <c r="E250" s="1"/>
      <c r="F250" s="304"/>
      <c r="G250" s="301"/>
      <c r="H250" s="313"/>
      <c r="I250" s="1"/>
      <c r="J250" s="265"/>
    </row>
    <row r="251" spans="1:10" ht="15.75" customHeight="1">
      <c r="A251" s="1"/>
      <c r="B251" s="301"/>
      <c r="C251" s="304"/>
      <c r="D251" s="301"/>
      <c r="E251" s="1"/>
      <c r="F251" s="304"/>
      <c r="G251" s="301"/>
      <c r="H251" s="313"/>
      <c r="I251" s="1"/>
      <c r="J251" s="265"/>
    </row>
    <row r="252" spans="1:10" ht="15.75" customHeight="1">
      <c r="A252" s="1"/>
      <c r="B252" s="301"/>
      <c r="C252" s="304"/>
      <c r="D252" s="301"/>
      <c r="E252" s="1"/>
      <c r="F252" s="304"/>
      <c r="G252" s="301"/>
      <c r="H252" s="313"/>
      <c r="I252" s="1"/>
      <c r="J252" s="265"/>
    </row>
    <row r="253" spans="1:10" ht="15.75" customHeight="1">
      <c r="A253" s="312"/>
      <c r="B253" s="301"/>
      <c r="C253" s="304"/>
      <c r="D253" s="301"/>
      <c r="E253" s="1"/>
      <c r="F253" s="304"/>
      <c r="G253" s="301"/>
      <c r="H253" s="313"/>
      <c r="I253" s="1"/>
      <c r="J253" s="265"/>
    </row>
    <row r="254" spans="1:10" ht="15.75" customHeight="1">
      <c r="A254" s="312"/>
      <c r="B254" s="301"/>
      <c r="C254" s="304"/>
      <c r="D254" s="301"/>
      <c r="E254" s="1"/>
      <c r="F254" s="304"/>
      <c r="G254" s="301"/>
      <c r="H254" s="313"/>
      <c r="I254" s="1"/>
      <c r="J254" s="265"/>
    </row>
    <row r="255" spans="1:10" ht="15.75" customHeight="1">
      <c r="A255" s="1"/>
      <c r="B255" s="301"/>
      <c r="C255" s="304"/>
      <c r="D255" s="301"/>
      <c r="E255" s="1"/>
      <c r="F255" s="304"/>
      <c r="G255" s="301"/>
      <c r="H255" s="313"/>
      <c r="I255" s="1"/>
      <c r="J255" s="265"/>
    </row>
    <row r="256" spans="1:10" ht="15.75" customHeight="1">
      <c r="A256" s="1"/>
      <c r="B256" s="301"/>
      <c r="C256" s="304"/>
      <c r="D256" s="301"/>
      <c r="E256" s="1"/>
      <c r="F256" s="304"/>
      <c r="G256" s="301"/>
      <c r="H256" s="313"/>
      <c r="I256" s="1"/>
      <c r="J256" s="265"/>
    </row>
    <row r="257" spans="1:10" ht="15.75" customHeight="1">
      <c r="A257" s="312"/>
      <c r="B257" s="301"/>
      <c r="C257" s="304"/>
      <c r="D257" s="301"/>
      <c r="E257" s="1"/>
      <c r="F257" s="304"/>
      <c r="G257" s="301"/>
      <c r="H257" s="313"/>
      <c r="I257" s="1"/>
      <c r="J257" s="265"/>
    </row>
    <row r="258" spans="1:10" ht="15.75" customHeight="1">
      <c r="A258" s="1"/>
      <c r="B258" s="301"/>
      <c r="C258" s="304"/>
      <c r="D258" s="301"/>
      <c r="E258" s="1"/>
      <c r="F258" s="304"/>
      <c r="G258" s="301"/>
      <c r="H258" s="313"/>
      <c r="I258" s="1"/>
      <c r="J258" s="265"/>
    </row>
    <row r="259" spans="1:10" ht="15.75" customHeight="1">
      <c r="A259" s="1"/>
      <c r="B259" s="301"/>
      <c r="C259" s="304"/>
      <c r="D259" s="301"/>
      <c r="E259" s="1"/>
      <c r="F259" s="304"/>
      <c r="G259" s="301"/>
      <c r="H259" s="313"/>
      <c r="I259" s="1"/>
      <c r="J259" s="265"/>
    </row>
    <row r="260" spans="1:10" ht="15.75" customHeight="1">
      <c r="A260" s="1"/>
      <c r="B260" s="301"/>
      <c r="C260" s="304"/>
      <c r="D260" s="301"/>
      <c r="E260" s="1"/>
      <c r="F260" s="304"/>
      <c r="G260" s="301"/>
      <c r="H260" s="313"/>
      <c r="I260" s="1"/>
      <c r="J260" s="265"/>
    </row>
    <row r="261" spans="1:10" ht="15.75" customHeight="1">
      <c r="A261" s="1"/>
      <c r="B261" s="301"/>
      <c r="C261" s="304"/>
      <c r="D261" s="301"/>
      <c r="E261" s="1"/>
      <c r="F261" s="314"/>
      <c r="G261" s="1"/>
      <c r="H261" s="313"/>
      <c r="I261" s="1"/>
      <c r="J261" s="265"/>
    </row>
    <row r="262" spans="1:10" ht="15.75" customHeight="1">
      <c r="A262" s="303"/>
      <c r="B262" s="303"/>
      <c r="C262" s="303"/>
      <c r="D262" s="303"/>
      <c r="E262" s="303"/>
      <c r="F262" s="303"/>
      <c r="G262" s="303"/>
      <c r="H262" s="303"/>
      <c r="I262" s="303"/>
      <c r="J262" s="265"/>
    </row>
    <row r="263" spans="1:10" ht="15.75" customHeight="1">
      <c r="A263" s="303"/>
      <c r="B263" s="303"/>
      <c r="C263" s="303"/>
      <c r="D263" s="303"/>
      <c r="E263" s="303"/>
      <c r="F263" s="303"/>
      <c r="G263" s="303"/>
      <c r="H263" s="303"/>
      <c r="I263" s="303"/>
      <c r="J263" s="265"/>
    </row>
    <row r="264" spans="1:10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265"/>
    </row>
    <row r="265" spans="1:10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265"/>
    </row>
    <row r="266" spans="1:10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265"/>
    </row>
    <row r="267" spans="1:10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265"/>
    </row>
    <row r="268" spans="1:10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265"/>
    </row>
    <row r="269" spans="1:1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265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5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5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5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5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5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5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5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5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5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5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5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5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5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5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5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65"/>
    </row>
    <row r="286" spans="1:10" ht="15.75" customHeight="1"/>
    <row r="287" spans="1:10" ht="15.75" customHeight="1"/>
    <row r="288" spans="1:10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18">
    <mergeCell ref="I218:I220"/>
    <mergeCell ref="A2:K2"/>
    <mergeCell ref="A37:G37"/>
    <mergeCell ref="A42:G42"/>
    <mergeCell ref="F74:H74"/>
    <mergeCell ref="A123:H123"/>
    <mergeCell ref="I166:J166"/>
    <mergeCell ref="A175:A176"/>
    <mergeCell ref="B175:B176"/>
    <mergeCell ref="C175:C176"/>
    <mergeCell ref="A178:D178"/>
    <mergeCell ref="A179:A180"/>
    <mergeCell ref="B179:B180"/>
    <mergeCell ref="C179:C180"/>
    <mergeCell ref="D179:D180"/>
    <mergeCell ref="E179:E180"/>
    <mergeCell ref="D175:D176"/>
    <mergeCell ref="E175:E176"/>
  </mergeCells>
  <pageMargins left="0.7" right="0.7" top="0.75" bottom="0.75" header="0" footer="0"/>
  <pageSetup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Y1003"/>
  <sheetViews>
    <sheetView workbookViewId="0"/>
  </sheetViews>
  <sheetFormatPr defaultColWidth="14.42578125" defaultRowHeight="15" customHeight="1"/>
  <cols>
    <col min="1" max="1" width="50.28515625" customWidth="1"/>
    <col min="2" max="2" width="16.8554687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9.85546875" customWidth="1"/>
    <col min="12" max="12" width="13.28515625" customWidth="1"/>
    <col min="13" max="26" width="8.85546875" customWidth="1"/>
  </cols>
  <sheetData>
    <row r="2" spans="1:12" ht="24">
      <c r="A2" s="521" t="s">
        <v>0</v>
      </c>
      <c r="B2" s="522"/>
      <c r="C2" s="522"/>
      <c r="D2" s="522"/>
      <c r="E2" s="522"/>
      <c r="F2" s="522"/>
      <c r="G2" s="522"/>
      <c r="H2" s="522"/>
      <c r="I2" s="522"/>
      <c r="J2" s="522"/>
      <c r="K2" s="522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2154</v>
      </c>
      <c r="B4" s="19" t="s">
        <v>14</v>
      </c>
      <c r="C4" s="11">
        <v>1</v>
      </c>
      <c r="D4" s="12">
        <v>0</v>
      </c>
      <c r="E4" s="13"/>
      <c r="F4" s="14"/>
      <c r="G4" s="12">
        <f t="shared" ref="G4:G34" si="0">D4+E4-F4</f>
        <v>0</v>
      </c>
      <c r="H4" s="14">
        <v>1</v>
      </c>
      <c r="I4" s="15">
        <f t="shared" ref="I4:I34" si="1">C4*G4*H4</f>
        <v>0</v>
      </c>
      <c r="J4" s="16">
        <v>0</v>
      </c>
      <c r="K4" s="17">
        <v>190</v>
      </c>
      <c r="L4" s="17">
        <f t="shared" ref="L4:L34" si="2">J4*K4</f>
        <v>0</v>
      </c>
    </row>
    <row r="5" spans="1:12">
      <c r="A5" s="9" t="s">
        <v>2155</v>
      </c>
      <c r="B5" s="19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2156</v>
      </c>
      <c r="B6" s="19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2157</v>
      </c>
      <c r="B7" s="19" t="s">
        <v>16</v>
      </c>
      <c r="C7" s="11">
        <v>1</v>
      </c>
      <c r="D7" s="12">
        <v>0</v>
      </c>
      <c r="E7" s="13"/>
      <c r="F7" s="14"/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2158</v>
      </c>
      <c r="B8" s="19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2159</v>
      </c>
      <c r="B9" s="19" t="s">
        <v>16</v>
      </c>
      <c r="C9" s="11">
        <v>0.5</v>
      </c>
      <c r="D9" s="12">
        <v>0</v>
      </c>
      <c r="E9" s="13"/>
      <c r="F9" s="14"/>
      <c r="G9" s="12">
        <f t="shared" si="0"/>
        <v>0</v>
      </c>
      <c r="H9" s="14">
        <v>12</v>
      </c>
      <c r="I9" s="15">
        <f t="shared" si="1"/>
        <v>0</v>
      </c>
      <c r="J9" s="16">
        <f t="shared" si="3"/>
        <v>0</v>
      </c>
      <c r="K9" s="17">
        <v>87.5</v>
      </c>
      <c r="L9" s="17">
        <f t="shared" si="2"/>
        <v>0</v>
      </c>
    </row>
    <row r="10" spans="1:12">
      <c r="A10" s="9" t="s">
        <v>2160</v>
      </c>
      <c r="B10" s="19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2161</v>
      </c>
      <c r="B11" s="19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2162</v>
      </c>
      <c r="B12" s="19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2163</v>
      </c>
      <c r="B13" s="19" t="s">
        <v>16</v>
      </c>
      <c r="C13" s="11">
        <v>1</v>
      </c>
      <c r="D13" s="12">
        <v>0</v>
      </c>
      <c r="E13" s="13"/>
      <c r="F13" s="14"/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2164</v>
      </c>
      <c r="B14" s="19" t="s">
        <v>26</v>
      </c>
      <c r="C14" s="11">
        <v>0.2</v>
      </c>
      <c r="D14" s="12">
        <v>240</v>
      </c>
      <c r="E14" s="13"/>
      <c r="F14" s="14"/>
      <c r="G14" s="12">
        <f t="shared" si="0"/>
        <v>240</v>
      </c>
      <c r="H14" s="14">
        <v>18</v>
      </c>
      <c r="I14" s="15">
        <f t="shared" si="1"/>
        <v>864</v>
      </c>
      <c r="J14" s="16">
        <f t="shared" si="4"/>
        <v>4320</v>
      </c>
      <c r="K14" s="17">
        <v>68</v>
      </c>
      <c r="L14" s="17">
        <f t="shared" si="2"/>
        <v>293760</v>
      </c>
    </row>
    <row r="15" spans="1:12">
      <c r="A15" s="9" t="s">
        <v>2165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7">
        <v>0</v>
      </c>
      <c r="L15" s="17">
        <f t="shared" si="2"/>
        <v>0</v>
      </c>
    </row>
    <row r="16" spans="1:12" ht="17.25" customHeight="1">
      <c r="A16" s="21" t="s">
        <v>2166</v>
      </c>
      <c r="B16" s="19" t="s">
        <v>26</v>
      </c>
      <c r="C16" s="11">
        <v>0.2</v>
      </c>
      <c r="D16" s="12">
        <v>185</v>
      </c>
      <c r="E16" s="22">
        <v>9</v>
      </c>
      <c r="F16" s="14"/>
      <c r="G16" s="12">
        <f t="shared" si="0"/>
        <v>194</v>
      </c>
      <c r="H16" s="14">
        <v>18</v>
      </c>
      <c r="I16" s="15">
        <f t="shared" si="1"/>
        <v>698.40000000000009</v>
      </c>
      <c r="J16" s="16">
        <f t="shared" ref="J16:J19" si="5">H16*G16</f>
        <v>3492</v>
      </c>
      <c r="K16" s="17">
        <v>70</v>
      </c>
      <c r="L16" s="17">
        <f t="shared" si="2"/>
        <v>244440</v>
      </c>
    </row>
    <row r="17" spans="1:12">
      <c r="A17" s="21" t="s">
        <v>2167</v>
      </c>
      <c r="B17" s="19" t="s">
        <v>26</v>
      </c>
      <c r="C17" s="11">
        <v>0.2</v>
      </c>
      <c r="D17" s="12">
        <v>400</v>
      </c>
      <c r="E17" s="22"/>
      <c r="F17" s="14"/>
      <c r="G17" s="12">
        <f t="shared" si="0"/>
        <v>400</v>
      </c>
      <c r="H17" s="14">
        <v>18</v>
      </c>
      <c r="I17" s="15">
        <f t="shared" si="1"/>
        <v>1440</v>
      </c>
      <c r="J17" s="16">
        <f t="shared" si="5"/>
        <v>7200</v>
      </c>
      <c r="K17" s="17">
        <v>94.1</v>
      </c>
      <c r="L17" s="17">
        <f t="shared" si="2"/>
        <v>677520</v>
      </c>
    </row>
    <row r="18" spans="1:12">
      <c r="A18" s="9" t="s">
        <v>2168</v>
      </c>
      <c r="B18" s="19" t="s">
        <v>26</v>
      </c>
      <c r="C18" s="11">
        <v>0.2</v>
      </c>
      <c r="D18" s="23">
        <v>0</v>
      </c>
      <c r="E18" s="13">
        <v>67</v>
      </c>
      <c r="F18" s="14"/>
      <c r="G18" s="12">
        <f t="shared" si="0"/>
        <v>67</v>
      </c>
      <c r="H18" s="14">
        <v>18</v>
      </c>
      <c r="I18" s="15">
        <f t="shared" si="1"/>
        <v>241.20000000000002</v>
      </c>
      <c r="J18" s="16">
        <f t="shared" si="5"/>
        <v>1206</v>
      </c>
      <c r="K18" s="17">
        <v>70</v>
      </c>
      <c r="L18" s="17">
        <f t="shared" si="2"/>
        <v>84420</v>
      </c>
    </row>
    <row r="19" spans="1:12">
      <c r="A19" s="9" t="s">
        <v>31</v>
      </c>
      <c r="B19" s="10"/>
      <c r="C19" s="11">
        <v>1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2169</v>
      </c>
      <c r="B20" s="19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4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2170</v>
      </c>
      <c r="B21" s="19" t="s">
        <v>34</v>
      </c>
      <c r="C21" s="11">
        <v>0.11</v>
      </c>
      <c r="D21" s="12">
        <v>49</v>
      </c>
      <c r="E21" s="13"/>
      <c r="F21" s="14"/>
      <c r="G21" s="12">
        <f t="shared" si="0"/>
        <v>49</v>
      </c>
      <c r="H21" s="14">
        <v>10</v>
      </c>
      <c r="I21" s="15">
        <f t="shared" si="1"/>
        <v>53.9</v>
      </c>
      <c r="J21" s="16">
        <f t="shared" si="6"/>
        <v>490</v>
      </c>
      <c r="K21" s="17">
        <v>39</v>
      </c>
      <c r="L21" s="17">
        <f t="shared" si="2"/>
        <v>19110</v>
      </c>
    </row>
    <row r="22" spans="1:12" ht="15.75" customHeight="1">
      <c r="A22" s="9" t="s">
        <v>2171</v>
      </c>
      <c r="B22" s="19" t="s">
        <v>34</v>
      </c>
      <c r="C22" s="11">
        <v>0.11</v>
      </c>
      <c r="D22" s="12">
        <v>45</v>
      </c>
      <c r="E22" s="13"/>
      <c r="F22" s="14"/>
      <c r="G22" s="12">
        <f t="shared" si="0"/>
        <v>45</v>
      </c>
      <c r="H22" s="14">
        <v>10</v>
      </c>
      <c r="I22" s="15">
        <f t="shared" si="1"/>
        <v>49.5</v>
      </c>
      <c r="J22" s="16">
        <f t="shared" si="6"/>
        <v>450</v>
      </c>
      <c r="K22" s="17">
        <v>39</v>
      </c>
      <c r="L22" s="17">
        <f t="shared" si="2"/>
        <v>17550</v>
      </c>
    </row>
    <row r="23" spans="1:12" ht="15.75" customHeight="1">
      <c r="A23" s="9" t="s">
        <v>2172</v>
      </c>
      <c r="B23" s="19" t="s">
        <v>34</v>
      </c>
      <c r="C23" s="11">
        <v>0.11</v>
      </c>
      <c r="D23" s="12">
        <v>38</v>
      </c>
      <c r="E23" s="13"/>
      <c r="F23" s="14"/>
      <c r="G23" s="12">
        <f t="shared" si="0"/>
        <v>38</v>
      </c>
      <c r="H23" s="14">
        <v>10</v>
      </c>
      <c r="I23" s="15">
        <f t="shared" si="1"/>
        <v>41.8</v>
      </c>
      <c r="J23" s="16">
        <f t="shared" si="6"/>
        <v>380</v>
      </c>
      <c r="K23" s="17">
        <v>39</v>
      </c>
      <c r="L23" s="17">
        <f t="shared" si="2"/>
        <v>14820</v>
      </c>
    </row>
    <row r="24" spans="1:12" ht="15.75" customHeight="1">
      <c r="A24" s="9" t="s">
        <v>2173</v>
      </c>
      <c r="B24" s="19" t="s">
        <v>34</v>
      </c>
      <c r="C24" s="11">
        <v>0.11</v>
      </c>
      <c r="D24" s="12">
        <v>24</v>
      </c>
      <c r="E24" s="13"/>
      <c r="F24" s="14"/>
      <c r="G24" s="12">
        <f t="shared" si="0"/>
        <v>24</v>
      </c>
      <c r="H24" s="14">
        <v>10</v>
      </c>
      <c r="I24" s="15">
        <f t="shared" si="1"/>
        <v>26.400000000000002</v>
      </c>
      <c r="J24" s="16">
        <f t="shared" si="6"/>
        <v>240</v>
      </c>
      <c r="K24" s="17">
        <v>39</v>
      </c>
      <c r="L24" s="17">
        <f t="shared" si="2"/>
        <v>9360</v>
      </c>
    </row>
    <row r="25" spans="1:12" ht="15.75" customHeight="1">
      <c r="A25" s="328" t="s">
        <v>1887</v>
      </c>
      <c r="B25" s="19" t="s">
        <v>34</v>
      </c>
      <c r="C25" s="11">
        <v>0.11</v>
      </c>
      <c r="D25" s="12">
        <v>91</v>
      </c>
      <c r="E25" s="14"/>
      <c r="F25" s="14"/>
      <c r="G25" s="12">
        <f t="shared" si="0"/>
        <v>91</v>
      </c>
      <c r="H25" s="14">
        <v>10</v>
      </c>
      <c r="I25" s="15">
        <f t="shared" si="1"/>
        <v>100.1</v>
      </c>
      <c r="J25" s="16">
        <f t="shared" si="6"/>
        <v>910</v>
      </c>
      <c r="K25" s="17">
        <v>139</v>
      </c>
      <c r="L25" s="17">
        <f t="shared" si="2"/>
        <v>126490</v>
      </c>
    </row>
    <row r="26" spans="1:12" ht="15.75" customHeight="1">
      <c r="A26" s="146" t="s">
        <v>2174</v>
      </c>
      <c r="B26" s="19" t="s">
        <v>34</v>
      </c>
      <c r="C26" s="11">
        <v>0.1</v>
      </c>
      <c r="D26" s="12">
        <v>864</v>
      </c>
      <c r="E26" s="14"/>
      <c r="F26" s="14"/>
      <c r="G26" s="12">
        <f t="shared" si="0"/>
        <v>864</v>
      </c>
      <c r="H26" s="14">
        <v>12</v>
      </c>
      <c r="I26" s="15">
        <f t="shared" si="1"/>
        <v>1036.8000000000002</v>
      </c>
      <c r="J26" s="16">
        <f t="shared" si="6"/>
        <v>10368</v>
      </c>
      <c r="K26" s="17">
        <v>32.5</v>
      </c>
      <c r="L26" s="17">
        <f t="shared" si="2"/>
        <v>336960</v>
      </c>
    </row>
    <row r="27" spans="1:12" ht="15.75" customHeight="1">
      <c r="A27" s="146" t="s">
        <v>2175</v>
      </c>
      <c r="B27" s="19" t="s">
        <v>34</v>
      </c>
      <c r="C27" s="11">
        <v>0.1</v>
      </c>
      <c r="D27" s="12">
        <v>288</v>
      </c>
      <c r="E27" s="14"/>
      <c r="F27" s="14"/>
      <c r="G27" s="12">
        <f t="shared" si="0"/>
        <v>288</v>
      </c>
      <c r="H27" s="14">
        <v>12</v>
      </c>
      <c r="I27" s="15">
        <f t="shared" si="1"/>
        <v>345.6</v>
      </c>
      <c r="J27" s="16">
        <f t="shared" si="6"/>
        <v>3456</v>
      </c>
      <c r="K27" s="17">
        <v>32.5</v>
      </c>
      <c r="L27" s="17">
        <f t="shared" si="2"/>
        <v>112320</v>
      </c>
    </row>
    <row r="28" spans="1:12" ht="15.75" customHeight="1">
      <c r="A28" s="146" t="s">
        <v>2176</v>
      </c>
      <c r="B28" s="19" t="s">
        <v>34</v>
      </c>
      <c r="C28" s="11">
        <v>0.1</v>
      </c>
      <c r="D28" s="12">
        <v>0</v>
      </c>
      <c r="E28" s="14"/>
      <c r="F28" s="14"/>
      <c r="G28" s="12">
        <f t="shared" si="0"/>
        <v>0</v>
      </c>
      <c r="H28" s="14">
        <v>12</v>
      </c>
      <c r="I28" s="15">
        <f t="shared" si="1"/>
        <v>0</v>
      </c>
      <c r="J28" s="16">
        <f t="shared" si="6"/>
        <v>0</v>
      </c>
      <c r="K28" s="17">
        <v>32.5</v>
      </c>
      <c r="L28" s="17">
        <f t="shared" si="2"/>
        <v>0</v>
      </c>
    </row>
    <row r="29" spans="1:12" ht="15.75" customHeight="1">
      <c r="A29" s="146" t="s">
        <v>2177</v>
      </c>
      <c r="B29" s="19" t="s">
        <v>34</v>
      </c>
      <c r="C29" s="11">
        <v>0.1</v>
      </c>
      <c r="D29" s="12">
        <v>288</v>
      </c>
      <c r="E29" s="14"/>
      <c r="F29" s="14"/>
      <c r="G29" s="12">
        <f t="shared" si="0"/>
        <v>288</v>
      </c>
      <c r="H29" s="14">
        <v>12</v>
      </c>
      <c r="I29" s="15">
        <f t="shared" si="1"/>
        <v>345.6</v>
      </c>
      <c r="J29" s="16">
        <f t="shared" si="6"/>
        <v>3456</v>
      </c>
      <c r="K29" s="17">
        <v>32.5</v>
      </c>
      <c r="L29" s="17">
        <f t="shared" si="2"/>
        <v>112320</v>
      </c>
    </row>
    <row r="30" spans="1:12" ht="15.75" customHeight="1">
      <c r="A30" s="146" t="s">
        <v>2178</v>
      </c>
      <c r="B30" s="19" t="s">
        <v>34</v>
      </c>
      <c r="C30" s="11">
        <v>0.1</v>
      </c>
      <c r="D30" s="12">
        <v>0</v>
      </c>
      <c r="E30" s="14"/>
      <c r="F30" s="14"/>
      <c r="G30" s="12">
        <f t="shared" si="0"/>
        <v>0</v>
      </c>
      <c r="H30" s="14">
        <v>12</v>
      </c>
      <c r="I30" s="15">
        <f t="shared" si="1"/>
        <v>0</v>
      </c>
      <c r="J30" s="16">
        <f t="shared" si="6"/>
        <v>0</v>
      </c>
      <c r="K30" s="17">
        <v>34</v>
      </c>
      <c r="L30" s="17">
        <f t="shared" si="2"/>
        <v>0</v>
      </c>
    </row>
    <row r="31" spans="1:12" ht="15.75" customHeight="1">
      <c r="A31" s="146" t="s">
        <v>2179</v>
      </c>
      <c r="B31" s="19" t="s">
        <v>34</v>
      </c>
      <c r="C31" s="11">
        <v>0.1</v>
      </c>
      <c r="D31" s="12">
        <v>0</v>
      </c>
      <c r="E31" s="14"/>
      <c r="F31" s="14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6" t="s">
        <v>2180</v>
      </c>
      <c r="B32" s="19" t="s">
        <v>34</v>
      </c>
      <c r="C32" s="11">
        <v>0.1</v>
      </c>
      <c r="D32" s="12">
        <v>0</v>
      </c>
      <c r="E32" s="14"/>
      <c r="F32" s="14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146" t="s">
        <v>2181</v>
      </c>
      <c r="B33" s="19" t="s">
        <v>34</v>
      </c>
      <c r="C33" s="11">
        <v>0.1</v>
      </c>
      <c r="D33" s="12">
        <v>0</v>
      </c>
      <c r="E33" s="14"/>
      <c r="F33" s="14"/>
      <c r="G33" s="12">
        <f t="shared" si="0"/>
        <v>0</v>
      </c>
      <c r="H33" s="14">
        <v>12</v>
      </c>
      <c r="I33" s="15">
        <f t="shared" si="1"/>
        <v>0</v>
      </c>
      <c r="J33" s="16">
        <f t="shared" si="6"/>
        <v>0</v>
      </c>
      <c r="K33" s="17">
        <v>34</v>
      </c>
      <c r="L33" s="17">
        <f t="shared" si="2"/>
        <v>0</v>
      </c>
    </row>
    <row r="34" spans="1:12" ht="15.75" customHeight="1">
      <c r="A34" s="146" t="s">
        <v>647</v>
      </c>
      <c r="B34" s="19" t="s">
        <v>26</v>
      </c>
      <c r="C34" s="11">
        <v>0.2</v>
      </c>
      <c r="D34" s="12">
        <v>80</v>
      </c>
      <c r="E34" s="14"/>
      <c r="F34" s="14"/>
      <c r="G34" s="12">
        <f t="shared" si="0"/>
        <v>80</v>
      </c>
      <c r="H34" s="14">
        <v>18</v>
      </c>
      <c r="I34" s="15">
        <f t="shared" si="1"/>
        <v>288</v>
      </c>
      <c r="J34" s="16">
        <f t="shared" si="6"/>
        <v>1440</v>
      </c>
      <c r="K34" s="17">
        <v>94.1</v>
      </c>
      <c r="L34" s="17">
        <f t="shared" si="2"/>
        <v>135504</v>
      </c>
    </row>
    <row r="35" spans="1:12" ht="15.75" customHeight="1">
      <c r="A35" s="25"/>
      <c r="B35" s="258"/>
      <c r="C35" s="26">
        <f t="shared" ref="C35:G35" si="7">SUM(C4:C34)</f>
        <v>13.54999999999999</v>
      </c>
      <c r="D35" s="27">
        <f t="shared" si="7"/>
        <v>2592</v>
      </c>
      <c r="E35" s="27">
        <f t="shared" si="7"/>
        <v>76</v>
      </c>
      <c r="F35" s="27">
        <f t="shared" si="7"/>
        <v>0</v>
      </c>
      <c r="G35" s="27">
        <f t="shared" si="7"/>
        <v>2668</v>
      </c>
      <c r="H35" s="28"/>
      <c r="I35" s="329">
        <f t="shared" ref="I35:L35" si="8">SUM(I4:I34)</f>
        <v>5531.3000000000011</v>
      </c>
      <c r="J35" s="30">
        <f t="shared" si="8"/>
        <v>37408</v>
      </c>
      <c r="K35" s="31">
        <f t="shared" si="8"/>
        <v>2853.7</v>
      </c>
      <c r="L35" s="32">
        <f t="shared" si="8"/>
        <v>2184574</v>
      </c>
    </row>
    <row r="36" spans="1:12" ht="15.75" customHeight="1"/>
    <row r="37" spans="1:12" ht="15.75" customHeight="1">
      <c r="A37" s="523" t="s">
        <v>39</v>
      </c>
      <c r="B37" s="524"/>
      <c r="C37" s="524"/>
      <c r="D37" s="524"/>
      <c r="E37" s="524"/>
      <c r="F37" s="524"/>
      <c r="G37" s="525"/>
    </row>
    <row r="38" spans="1:12" ht="15.75" customHeight="1">
      <c r="A38" s="33" t="s">
        <v>40</v>
      </c>
      <c r="B38" s="34" t="s">
        <v>1</v>
      </c>
      <c r="C38" s="5" t="s">
        <v>41</v>
      </c>
      <c r="D38" s="35" t="s">
        <v>42</v>
      </c>
      <c r="E38" s="36" t="s">
        <v>43</v>
      </c>
      <c r="F38" s="5" t="s">
        <v>44</v>
      </c>
      <c r="G38" s="37" t="s">
        <v>45</v>
      </c>
    </row>
    <row r="39" spans="1:12" ht="15.75" customHeight="1">
      <c r="A39" s="38" t="s">
        <v>46</v>
      </c>
      <c r="B39" s="39" t="s">
        <v>47</v>
      </c>
      <c r="C39" s="15">
        <v>0</v>
      </c>
      <c r="D39" s="15">
        <v>0</v>
      </c>
      <c r="E39" s="15">
        <v>0</v>
      </c>
      <c r="F39" s="15">
        <f t="shared" ref="F39:F40" si="9">C39+D39-E39</f>
        <v>0</v>
      </c>
      <c r="G39" s="40">
        <f>C39</f>
        <v>0</v>
      </c>
    </row>
    <row r="40" spans="1:12" ht="15.75" customHeight="1">
      <c r="A40" s="33" t="s">
        <v>1896</v>
      </c>
      <c r="B40" s="41" t="s">
        <v>49</v>
      </c>
      <c r="C40" s="15">
        <v>18750</v>
      </c>
      <c r="D40" s="15"/>
      <c r="E40" s="15"/>
      <c r="F40" s="15">
        <f t="shared" si="9"/>
        <v>18750</v>
      </c>
      <c r="G40" s="40"/>
    </row>
    <row r="41" spans="1:12" ht="15.75" customHeight="1">
      <c r="A41" s="327"/>
      <c r="B41" s="327"/>
      <c r="C41" s="327"/>
      <c r="D41" s="327"/>
      <c r="E41" s="327"/>
      <c r="F41" s="327"/>
      <c r="G41" s="327"/>
    </row>
    <row r="42" spans="1:12" ht="15.75" customHeight="1">
      <c r="A42" s="526" t="s">
        <v>50</v>
      </c>
      <c r="B42" s="527"/>
      <c r="C42" s="527"/>
      <c r="D42" s="527"/>
      <c r="E42" s="527"/>
      <c r="F42" s="527"/>
      <c r="G42" s="528"/>
    </row>
    <row r="43" spans="1:12" ht="15.75" customHeight="1">
      <c r="A43" s="259"/>
      <c r="B43" s="44" t="s">
        <v>51</v>
      </c>
      <c r="C43" s="45" t="s">
        <v>52</v>
      </c>
      <c r="D43" s="46" t="s">
        <v>53</v>
      </c>
      <c r="E43" s="46" t="s">
        <v>54</v>
      </c>
      <c r="F43" s="47" t="s">
        <v>11</v>
      </c>
      <c r="G43" s="48" t="s">
        <v>55</v>
      </c>
    </row>
    <row r="44" spans="1:12" ht="15.75" customHeight="1">
      <c r="A44" s="330" t="s">
        <v>1897</v>
      </c>
      <c r="B44" s="331">
        <v>100</v>
      </c>
      <c r="C44" s="332"/>
      <c r="D44" s="333"/>
      <c r="E44" s="331">
        <f>B44+C44-D44</f>
        <v>100</v>
      </c>
      <c r="F44" s="334">
        <v>1028.48</v>
      </c>
      <c r="G44" s="335">
        <f t="shared" ref="G44:G71" si="10">E44*F44</f>
        <v>102848</v>
      </c>
    </row>
    <row r="45" spans="1:12" ht="15.75" customHeight="1">
      <c r="A45" s="49" t="s">
        <v>56</v>
      </c>
      <c r="B45" s="53">
        <v>0</v>
      </c>
      <c r="C45" s="51"/>
      <c r="D45" s="52"/>
      <c r="E45" s="53">
        <v>0</v>
      </c>
      <c r="F45" s="54">
        <v>196</v>
      </c>
      <c r="G45" s="55">
        <f t="shared" si="10"/>
        <v>0</v>
      </c>
    </row>
    <row r="46" spans="1:12" ht="15.75" customHeight="1">
      <c r="A46" s="49" t="s">
        <v>2182</v>
      </c>
      <c r="B46" s="53">
        <v>3280.6000000000004</v>
      </c>
      <c r="C46" s="51"/>
      <c r="D46" s="52">
        <v>276</v>
      </c>
      <c r="E46" s="53">
        <f t="shared" ref="E46:E71" si="11">B46+C46-D46</f>
        <v>3004.6000000000004</v>
      </c>
      <c r="F46" s="54">
        <v>196</v>
      </c>
      <c r="G46" s="55">
        <f t="shared" si="10"/>
        <v>588901.60000000009</v>
      </c>
    </row>
    <row r="47" spans="1:12" ht="15.75" customHeight="1">
      <c r="A47" s="49" t="s">
        <v>2183</v>
      </c>
      <c r="B47" s="53">
        <v>0</v>
      </c>
      <c r="C47" s="51"/>
      <c r="D47" s="52"/>
      <c r="E47" s="53">
        <f t="shared" si="11"/>
        <v>0</v>
      </c>
      <c r="F47" s="54">
        <v>196</v>
      </c>
      <c r="G47" s="55">
        <f t="shared" si="10"/>
        <v>0</v>
      </c>
    </row>
    <row r="48" spans="1:12" ht="15.75" customHeight="1">
      <c r="A48" s="49" t="s">
        <v>2184</v>
      </c>
      <c r="B48" s="53">
        <v>112</v>
      </c>
      <c r="C48" s="51"/>
      <c r="D48" s="52"/>
      <c r="E48" s="53">
        <f t="shared" si="11"/>
        <v>112</v>
      </c>
      <c r="F48" s="54">
        <v>196</v>
      </c>
      <c r="G48" s="55">
        <f t="shared" si="10"/>
        <v>21952</v>
      </c>
    </row>
    <row r="49" spans="1:7" ht="15.75" customHeight="1">
      <c r="A49" s="49" t="s">
        <v>2185</v>
      </c>
      <c r="B49" s="53">
        <v>-1.4210854715202004E-14</v>
      </c>
      <c r="C49" s="51"/>
      <c r="D49" s="52"/>
      <c r="E49" s="53">
        <f t="shared" si="11"/>
        <v>-1.4210854715202004E-14</v>
      </c>
      <c r="F49" s="54">
        <v>196</v>
      </c>
      <c r="G49" s="55">
        <f t="shared" si="10"/>
        <v>-2.7853275241795927E-12</v>
      </c>
    </row>
    <row r="50" spans="1:7" ht="15.75" customHeight="1">
      <c r="A50" s="49" t="s">
        <v>2186</v>
      </c>
      <c r="B50" s="53">
        <v>0</v>
      </c>
      <c r="C50" s="51"/>
      <c r="D50" s="52"/>
      <c r="E50" s="53">
        <f t="shared" si="11"/>
        <v>0</v>
      </c>
      <c r="F50" s="54">
        <v>196</v>
      </c>
      <c r="G50" s="55">
        <f t="shared" si="10"/>
        <v>0</v>
      </c>
    </row>
    <row r="51" spans="1:7" ht="15.75" customHeight="1">
      <c r="A51" s="86" t="s">
        <v>2187</v>
      </c>
      <c r="B51" s="90">
        <v>120</v>
      </c>
      <c r="C51" s="88">
        <v>220</v>
      </c>
      <c r="D51" s="89"/>
      <c r="E51" s="90">
        <f t="shared" si="11"/>
        <v>340</v>
      </c>
      <c r="F51" s="91">
        <v>140</v>
      </c>
      <c r="G51" s="92">
        <f t="shared" si="10"/>
        <v>47600</v>
      </c>
    </row>
    <row r="52" spans="1:7" ht="15.75" customHeight="1">
      <c r="A52" s="86" t="s">
        <v>2188</v>
      </c>
      <c r="B52" s="90">
        <v>294.39999999999998</v>
      </c>
      <c r="C52" s="88"/>
      <c r="D52" s="89">
        <v>60</v>
      </c>
      <c r="E52" s="90">
        <f t="shared" si="11"/>
        <v>234.39999999999998</v>
      </c>
      <c r="F52" s="91">
        <v>140</v>
      </c>
      <c r="G52" s="92">
        <f t="shared" si="10"/>
        <v>32816</v>
      </c>
    </row>
    <row r="53" spans="1:7" ht="15.75" customHeight="1">
      <c r="A53" s="86" t="s">
        <v>2189</v>
      </c>
      <c r="B53" s="90">
        <v>25.9</v>
      </c>
      <c r="C53" s="88"/>
      <c r="D53" s="89"/>
      <c r="E53" s="90">
        <f t="shared" si="11"/>
        <v>25.9</v>
      </c>
      <c r="F53" s="91">
        <v>140</v>
      </c>
      <c r="G53" s="92">
        <f t="shared" si="10"/>
        <v>3626</v>
      </c>
    </row>
    <row r="54" spans="1:7" ht="15.75" customHeight="1">
      <c r="A54" s="100" t="s">
        <v>2190</v>
      </c>
      <c r="B54" s="104">
        <v>1131.9000000000001</v>
      </c>
      <c r="C54" s="102"/>
      <c r="D54" s="103"/>
      <c r="E54" s="104">
        <f t="shared" si="11"/>
        <v>1131.9000000000001</v>
      </c>
      <c r="F54" s="105">
        <v>140</v>
      </c>
      <c r="G54" s="106">
        <f t="shared" si="10"/>
        <v>158466</v>
      </c>
    </row>
    <row r="55" spans="1:7" ht="36" customHeight="1">
      <c r="A55" s="71" t="s">
        <v>2191</v>
      </c>
      <c r="B55" s="75">
        <v>0</v>
      </c>
      <c r="C55" s="73"/>
      <c r="D55" s="74"/>
      <c r="E55" s="75">
        <f t="shared" si="11"/>
        <v>0</v>
      </c>
      <c r="F55" s="76">
        <v>140</v>
      </c>
      <c r="G55" s="77">
        <f t="shared" si="10"/>
        <v>0</v>
      </c>
    </row>
    <row r="56" spans="1:7" ht="30.75" customHeight="1">
      <c r="A56" s="78" t="s">
        <v>2192</v>
      </c>
      <c r="B56" s="75">
        <v>320</v>
      </c>
      <c r="C56" s="73">
        <v>180</v>
      </c>
      <c r="D56" s="74"/>
      <c r="E56" s="75">
        <f t="shared" si="11"/>
        <v>500</v>
      </c>
      <c r="F56" s="76">
        <v>140</v>
      </c>
      <c r="G56" s="77">
        <f t="shared" si="10"/>
        <v>70000</v>
      </c>
    </row>
    <row r="57" spans="1:7" ht="30.75" customHeight="1">
      <c r="A57" s="79" t="s">
        <v>2193</v>
      </c>
      <c r="B57" s="83">
        <v>200.00000000000023</v>
      </c>
      <c r="C57" s="81">
        <v>360</v>
      </c>
      <c r="D57" s="82">
        <v>40</v>
      </c>
      <c r="E57" s="83">
        <f t="shared" si="11"/>
        <v>520.00000000000023</v>
      </c>
      <c r="F57" s="84">
        <v>140</v>
      </c>
      <c r="G57" s="85">
        <f t="shared" si="10"/>
        <v>72800.000000000029</v>
      </c>
    </row>
    <row r="58" spans="1:7" ht="15.75" customHeight="1">
      <c r="A58" s="63" t="s">
        <v>2194</v>
      </c>
      <c r="B58" s="315">
        <v>675.4000000000002</v>
      </c>
      <c r="C58" s="65"/>
      <c r="D58" s="66">
        <v>58</v>
      </c>
      <c r="E58" s="67">
        <f t="shared" si="11"/>
        <v>617.4000000000002</v>
      </c>
      <c r="F58" s="68">
        <v>140</v>
      </c>
      <c r="G58" s="69">
        <f t="shared" si="10"/>
        <v>86436.000000000029</v>
      </c>
    </row>
    <row r="59" spans="1:7" ht="15.75" customHeight="1">
      <c r="A59" s="63" t="s">
        <v>2195</v>
      </c>
      <c r="B59" s="315">
        <v>0</v>
      </c>
      <c r="C59" s="65"/>
      <c r="D59" s="66"/>
      <c r="E59" s="67">
        <f t="shared" si="11"/>
        <v>0</v>
      </c>
      <c r="F59" s="68">
        <v>140</v>
      </c>
      <c r="G59" s="69">
        <f t="shared" si="10"/>
        <v>0</v>
      </c>
    </row>
    <row r="60" spans="1:7" ht="39" customHeight="1">
      <c r="A60" s="63" t="s">
        <v>2196</v>
      </c>
      <c r="B60" s="67">
        <v>11.000000000000114</v>
      </c>
      <c r="C60" s="65">
        <v>680</v>
      </c>
      <c r="D60" s="66"/>
      <c r="E60" s="67">
        <f t="shared" si="11"/>
        <v>691.00000000000011</v>
      </c>
      <c r="F60" s="68">
        <v>140</v>
      </c>
      <c r="G60" s="69">
        <f t="shared" si="10"/>
        <v>96740.000000000015</v>
      </c>
    </row>
    <row r="61" spans="1:7" ht="15.75" customHeight="1">
      <c r="A61" s="93" t="s">
        <v>2197</v>
      </c>
      <c r="B61" s="97">
        <v>0</v>
      </c>
      <c r="C61" s="95"/>
      <c r="D61" s="96"/>
      <c r="E61" s="97">
        <f t="shared" si="11"/>
        <v>0</v>
      </c>
      <c r="F61" s="98">
        <v>140</v>
      </c>
      <c r="G61" s="99">
        <f t="shared" si="10"/>
        <v>0</v>
      </c>
    </row>
    <row r="62" spans="1:7" ht="15.75" customHeight="1">
      <c r="A62" s="86" t="s">
        <v>2198</v>
      </c>
      <c r="B62" s="90">
        <v>240</v>
      </c>
      <c r="C62" s="88"/>
      <c r="D62" s="89">
        <v>220</v>
      </c>
      <c r="E62" s="90">
        <f t="shared" si="11"/>
        <v>20</v>
      </c>
      <c r="F62" s="91">
        <v>128</v>
      </c>
      <c r="G62" s="92">
        <f t="shared" si="10"/>
        <v>2560</v>
      </c>
    </row>
    <row r="63" spans="1:7" ht="15.75" customHeight="1">
      <c r="A63" s="78" t="s">
        <v>2199</v>
      </c>
      <c r="B63" s="75">
        <v>508</v>
      </c>
      <c r="C63" s="73">
        <v>500</v>
      </c>
      <c r="D63" s="74">
        <v>180</v>
      </c>
      <c r="E63" s="75">
        <f t="shared" si="11"/>
        <v>828</v>
      </c>
      <c r="F63" s="76">
        <v>128</v>
      </c>
      <c r="G63" s="77">
        <f t="shared" si="10"/>
        <v>105984</v>
      </c>
    </row>
    <row r="64" spans="1:7" ht="15.75" customHeight="1">
      <c r="A64" s="100" t="s">
        <v>2200</v>
      </c>
      <c r="B64" s="104">
        <v>400.99999999999977</v>
      </c>
      <c r="C64" s="102">
        <v>190</v>
      </c>
      <c r="D64" s="103"/>
      <c r="E64" s="104">
        <f t="shared" si="11"/>
        <v>590.99999999999977</v>
      </c>
      <c r="F64" s="105">
        <v>128</v>
      </c>
      <c r="G64" s="106">
        <f t="shared" si="10"/>
        <v>75647.999999999971</v>
      </c>
    </row>
    <row r="65" spans="1:9" ht="15.75" customHeight="1">
      <c r="A65" s="79" t="s">
        <v>2201</v>
      </c>
      <c r="B65" s="83">
        <v>833</v>
      </c>
      <c r="C65" s="81">
        <v>406</v>
      </c>
      <c r="D65" s="82">
        <v>360</v>
      </c>
      <c r="E65" s="83">
        <f t="shared" si="11"/>
        <v>879</v>
      </c>
      <c r="F65" s="84">
        <v>128</v>
      </c>
      <c r="G65" s="85">
        <f t="shared" si="10"/>
        <v>112512</v>
      </c>
    </row>
    <row r="66" spans="1:9" ht="15.75" customHeight="1">
      <c r="A66" s="63" t="s">
        <v>2202</v>
      </c>
      <c r="B66" s="315">
        <v>696</v>
      </c>
      <c r="C66" s="65"/>
      <c r="D66" s="66">
        <v>680</v>
      </c>
      <c r="E66" s="67">
        <f t="shared" si="11"/>
        <v>16</v>
      </c>
      <c r="F66" s="68">
        <v>128</v>
      </c>
      <c r="G66" s="69">
        <f t="shared" si="10"/>
        <v>2048</v>
      </c>
    </row>
    <row r="67" spans="1:9" ht="15.75" customHeight="1">
      <c r="A67" s="86" t="s">
        <v>2203</v>
      </c>
      <c r="B67" s="316">
        <v>0</v>
      </c>
      <c r="C67" s="108"/>
      <c r="D67" s="109"/>
      <c r="E67" s="90">
        <f t="shared" si="11"/>
        <v>0</v>
      </c>
      <c r="F67" s="91">
        <v>102</v>
      </c>
      <c r="G67" s="92">
        <f t="shared" si="10"/>
        <v>0</v>
      </c>
    </row>
    <row r="68" spans="1:9" ht="15.75" customHeight="1">
      <c r="A68" s="78" t="s">
        <v>2204</v>
      </c>
      <c r="B68" s="75">
        <v>616</v>
      </c>
      <c r="C68" s="73">
        <v>540</v>
      </c>
      <c r="D68" s="74">
        <v>500</v>
      </c>
      <c r="E68" s="75">
        <f t="shared" si="11"/>
        <v>656</v>
      </c>
      <c r="F68" s="76">
        <v>102</v>
      </c>
      <c r="G68" s="77">
        <f t="shared" si="10"/>
        <v>66912</v>
      </c>
    </row>
    <row r="69" spans="1:9" ht="15.75" customHeight="1">
      <c r="A69" s="100" t="s">
        <v>2205</v>
      </c>
      <c r="B69" s="104">
        <v>199.00000000000011</v>
      </c>
      <c r="C69" s="102">
        <v>180</v>
      </c>
      <c r="D69" s="103">
        <v>190</v>
      </c>
      <c r="E69" s="104">
        <f t="shared" si="11"/>
        <v>189.00000000000011</v>
      </c>
      <c r="F69" s="105">
        <v>102</v>
      </c>
      <c r="G69" s="106">
        <f t="shared" si="10"/>
        <v>19278.000000000011</v>
      </c>
    </row>
    <row r="70" spans="1:9" ht="26.25" customHeight="1">
      <c r="A70" s="79" t="s">
        <v>2206</v>
      </c>
      <c r="B70" s="83">
        <v>460</v>
      </c>
      <c r="C70" s="81">
        <v>480</v>
      </c>
      <c r="D70" s="82">
        <v>406</v>
      </c>
      <c r="E70" s="83">
        <f t="shared" si="11"/>
        <v>534</v>
      </c>
      <c r="F70" s="84">
        <v>102</v>
      </c>
      <c r="G70" s="85">
        <f t="shared" si="10"/>
        <v>54468</v>
      </c>
    </row>
    <row r="71" spans="1:9" ht="15.75" customHeight="1">
      <c r="A71" s="63" t="s">
        <v>2207</v>
      </c>
      <c r="B71" s="315">
        <v>0</v>
      </c>
      <c r="C71" s="65"/>
      <c r="D71" s="66"/>
      <c r="E71" s="67">
        <f t="shared" si="11"/>
        <v>0</v>
      </c>
      <c r="F71" s="68">
        <v>102</v>
      </c>
      <c r="G71" s="69">
        <f t="shared" si="10"/>
        <v>0</v>
      </c>
    </row>
    <row r="72" spans="1:9" ht="15.75" customHeight="1">
      <c r="A72" s="260" t="s">
        <v>84</v>
      </c>
      <c r="B72" s="261">
        <f t="shared" ref="B72:G72" si="12">SUM(B44:B71)</f>
        <v>10224.200000000001</v>
      </c>
      <c r="C72" s="171">
        <f t="shared" si="12"/>
        <v>3736</v>
      </c>
      <c r="D72" s="171">
        <f t="shared" si="12"/>
        <v>2970</v>
      </c>
      <c r="E72" s="261">
        <f t="shared" si="12"/>
        <v>10990.2</v>
      </c>
      <c r="F72" s="262">
        <f t="shared" si="12"/>
        <v>4894.4799999999996</v>
      </c>
      <c r="G72" s="263">
        <f t="shared" si="12"/>
        <v>1721595.6</v>
      </c>
    </row>
    <row r="73" spans="1:9" ht="15.75" customHeight="1"/>
    <row r="74" spans="1:9" ht="15.75" customHeight="1">
      <c r="A74" s="264"/>
      <c r="B74" s="133"/>
      <c r="C74" s="133"/>
      <c r="D74" s="133"/>
      <c r="E74" s="133"/>
      <c r="F74" s="534"/>
      <c r="G74" s="522"/>
      <c r="H74" s="522"/>
      <c r="I74" s="265"/>
    </row>
    <row r="75" spans="1:9" ht="15.75" customHeight="1">
      <c r="A75" s="135" t="s">
        <v>92</v>
      </c>
      <c r="B75" s="136" t="s">
        <v>40</v>
      </c>
      <c r="C75" s="137" t="s">
        <v>93</v>
      </c>
      <c r="D75" s="137" t="s">
        <v>42</v>
      </c>
      <c r="E75" s="137" t="s">
        <v>94</v>
      </c>
      <c r="F75" s="137" t="s">
        <v>95</v>
      </c>
      <c r="G75" s="137" t="s">
        <v>96</v>
      </c>
      <c r="H75" s="138" t="s">
        <v>55</v>
      </c>
    </row>
    <row r="76" spans="1:9" ht="15.75" customHeight="1">
      <c r="A76" s="144" t="s">
        <v>97</v>
      </c>
      <c r="B76" s="145" t="s">
        <v>102</v>
      </c>
      <c r="C76" s="36">
        <v>950</v>
      </c>
      <c r="D76" s="148"/>
      <c r="E76" s="15">
        <v>100</v>
      </c>
      <c r="F76" s="36">
        <f t="shared" ref="F76:F91" si="13">C76+D76-E76</f>
        <v>850</v>
      </c>
      <c r="G76" s="142">
        <v>178</v>
      </c>
      <c r="H76" s="143">
        <f t="shared" ref="H76:H112" si="14">F76*G76</f>
        <v>151300</v>
      </c>
    </row>
    <row r="77" spans="1:9" ht="15.75" customHeight="1">
      <c r="A77" s="144" t="s">
        <v>99</v>
      </c>
      <c r="B77" s="145" t="s">
        <v>102</v>
      </c>
      <c r="C77" s="36">
        <v>1975</v>
      </c>
      <c r="D77" s="148"/>
      <c r="E77" s="15">
        <v>75</v>
      </c>
      <c r="F77" s="36">
        <f t="shared" si="13"/>
        <v>1900</v>
      </c>
      <c r="G77" s="142">
        <v>178</v>
      </c>
      <c r="H77" s="143">
        <f t="shared" si="14"/>
        <v>338200</v>
      </c>
    </row>
    <row r="78" spans="1:9" ht="15.75" customHeight="1">
      <c r="A78" s="144" t="s">
        <v>101</v>
      </c>
      <c r="B78" s="145" t="s">
        <v>102</v>
      </c>
      <c r="C78" s="36">
        <v>1850</v>
      </c>
      <c r="D78" s="141"/>
      <c r="E78" s="15">
        <v>100</v>
      </c>
      <c r="F78" s="36">
        <f t="shared" si="13"/>
        <v>1750</v>
      </c>
      <c r="G78" s="142">
        <v>45</v>
      </c>
      <c r="H78" s="143">
        <f t="shared" si="14"/>
        <v>78750</v>
      </c>
    </row>
    <row r="79" spans="1:9" ht="15.75" customHeight="1">
      <c r="A79" s="146" t="s">
        <v>103</v>
      </c>
      <c r="B79" s="147" t="s">
        <v>104</v>
      </c>
      <c r="C79" s="36">
        <v>5000</v>
      </c>
      <c r="D79" s="148"/>
      <c r="E79" s="15"/>
      <c r="F79" s="36">
        <f t="shared" si="13"/>
        <v>5000</v>
      </c>
      <c r="G79" s="142">
        <v>27</v>
      </c>
      <c r="H79" s="143">
        <f t="shared" si="14"/>
        <v>135000</v>
      </c>
    </row>
    <row r="80" spans="1:9" ht="15.75" customHeight="1">
      <c r="A80" s="266" t="s">
        <v>2038</v>
      </c>
      <c r="B80" s="267" t="s">
        <v>106</v>
      </c>
      <c r="C80" s="36">
        <v>1580</v>
      </c>
      <c r="D80" s="148"/>
      <c r="E80" s="15">
        <v>120</v>
      </c>
      <c r="F80" s="36">
        <f t="shared" si="13"/>
        <v>1460</v>
      </c>
      <c r="G80" s="142">
        <v>160.69999999999999</v>
      </c>
      <c r="H80" s="143">
        <f t="shared" si="14"/>
        <v>234621.99999999997</v>
      </c>
    </row>
    <row r="81" spans="1:10" ht="15.75" customHeight="1">
      <c r="A81" s="144" t="s">
        <v>737</v>
      </c>
      <c r="B81" s="145" t="s">
        <v>108</v>
      </c>
      <c r="C81" s="36">
        <v>215</v>
      </c>
      <c r="D81" s="148"/>
      <c r="E81" s="15"/>
      <c r="F81" s="36">
        <f t="shared" si="13"/>
        <v>215</v>
      </c>
      <c r="G81" s="142">
        <v>623</v>
      </c>
      <c r="H81" s="143">
        <f t="shared" si="14"/>
        <v>133945</v>
      </c>
    </row>
    <row r="82" spans="1:10" ht="15.75" customHeight="1">
      <c r="A82" s="139" t="s">
        <v>109</v>
      </c>
      <c r="B82" s="140" t="s">
        <v>110</v>
      </c>
      <c r="C82" s="36">
        <v>850</v>
      </c>
      <c r="D82" s="148"/>
      <c r="E82" s="15">
        <v>150</v>
      </c>
      <c r="F82" s="36">
        <f t="shared" si="13"/>
        <v>700</v>
      </c>
      <c r="G82" s="142">
        <v>24</v>
      </c>
      <c r="H82" s="143">
        <f t="shared" si="14"/>
        <v>16800</v>
      </c>
    </row>
    <row r="83" spans="1:10" ht="15.75" customHeight="1">
      <c r="A83" s="146" t="s">
        <v>1188</v>
      </c>
      <c r="B83" s="150" t="s">
        <v>112</v>
      </c>
      <c r="C83" s="36">
        <v>0</v>
      </c>
      <c r="D83" s="141"/>
      <c r="E83" s="15"/>
      <c r="F83" s="36">
        <f t="shared" si="13"/>
        <v>0</v>
      </c>
      <c r="G83" s="142">
        <v>49</v>
      </c>
      <c r="H83" s="143">
        <f t="shared" si="14"/>
        <v>0</v>
      </c>
    </row>
    <row r="84" spans="1:10" ht="15.75" customHeight="1">
      <c r="A84" s="152" t="s">
        <v>116</v>
      </c>
      <c r="B84" s="145" t="s">
        <v>117</v>
      </c>
      <c r="C84" s="36">
        <v>1</v>
      </c>
      <c r="D84" s="141"/>
      <c r="E84" s="15"/>
      <c r="F84" s="36">
        <f t="shared" si="13"/>
        <v>1</v>
      </c>
      <c r="G84" s="142">
        <v>1924.17</v>
      </c>
      <c r="H84" s="143">
        <f t="shared" si="14"/>
        <v>1924.17</v>
      </c>
    </row>
    <row r="85" spans="1:10" ht="15.75" customHeight="1">
      <c r="A85" s="152" t="s">
        <v>116</v>
      </c>
      <c r="B85" s="145" t="s">
        <v>117</v>
      </c>
      <c r="C85" s="36">
        <v>5</v>
      </c>
      <c r="D85" s="141"/>
      <c r="E85" s="151"/>
      <c r="F85" s="36">
        <f t="shared" si="13"/>
        <v>5</v>
      </c>
      <c r="G85" s="142">
        <v>1867.29</v>
      </c>
      <c r="H85" s="143">
        <f t="shared" si="14"/>
        <v>9336.4500000000007</v>
      </c>
    </row>
    <row r="86" spans="1:10" ht="15.75" customHeight="1">
      <c r="A86" s="146" t="s">
        <v>118</v>
      </c>
      <c r="B86" s="145" t="s">
        <v>115</v>
      </c>
      <c r="C86" s="36">
        <v>6</v>
      </c>
      <c r="D86" s="141"/>
      <c r="E86" s="151"/>
      <c r="F86" s="36">
        <f t="shared" si="13"/>
        <v>6</v>
      </c>
      <c r="G86" s="142">
        <v>1758</v>
      </c>
      <c r="H86" s="143">
        <f t="shared" si="14"/>
        <v>10548</v>
      </c>
    </row>
    <row r="87" spans="1:10" ht="15.75" customHeight="1">
      <c r="A87" s="146" t="s">
        <v>118</v>
      </c>
      <c r="B87" s="145" t="s">
        <v>117</v>
      </c>
      <c r="C87" s="36">
        <v>0</v>
      </c>
      <c r="D87" s="141"/>
      <c r="E87" s="15"/>
      <c r="F87" s="36">
        <f t="shared" si="13"/>
        <v>0</v>
      </c>
      <c r="G87" s="142">
        <v>2549.0300000000002</v>
      </c>
      <c r="H87" s="143">
        <f t="shared" si="14"/>
        <v>0</v>
      </c>
    </row>
    <row r="88" spans="1:10" ht="15.75" customHeight="1">
      <c r="A88" s="146" t="s">
        <v>118</v>
      </c>
      <c r="B88" s="145" t="s">
        <v>117</v>
      </c>
      <c r="C88" s="36">
        <v>3</v>
      </c>
      <c r="D88" s="141"/>
      <c r="E88" s="151"/>
      <c r="F88" s="36">
        <f t="shared" si="13"/>
        <v>3</v>
      </c>
      <c r="G88" s="142">
        <v>2279.6799999999998</v>
      </c>
      <c r="H88" s="143">
        <f t="shared" si="14"/>
        <v>6839.0399999999991</v>
      </c>
      <c r="J88" s="149"/>
    </row>
    <row r="89" spans="1:10" ht="15.75" customHeight="1">
      <c r="A89" s="157" t="s">
        <v>119</v>
      </c>
      <c r="B89" s="145" t="s">
        <v>117</v>
      </c>
      <c r="C89" s="36">
        <v>4</v>
      </c>
      <c r="D89" s="148"/>
      <c r="E89" s="15"/>
      <c r="F89" s="36">
        <f t="shared" si="13"/>
        <v>4</v>
      </c>
      <c r="G89" s="142">
        <v>1669.47</v>
      </c>
      <c r="H89" s="143">
        <f t="shared" si="14"/>
        <v>6677.88</v>
      </c>
    </row>
    <row r="90" spans="1:10" ht="15.75" customHeight="1">
      <c r="A90" s="144" t="s">
        <v>122</v>
      </c>
      <c r="B90" s="145" t="s">
        <v>121</v>
      </c>
      <c r="C90" s="36">
        <v>100</v>
      </c>
      <c r="D90" s="141"/>
      <c r="E90" s="15"/>
      <c r="F90" s="36">
        <f t="shared" si="13"/>
        <v>100</v>
      </c>
      <c r="G90" s="142">
        <v>471.21600000000001</v>
      </c>
      <c r="H90" s="143">
        <f t="shared" si="14"/>
        <v>47121.599999999999</v>
      </c>
    </row>
    <row r="91" spans="1:10" ht="15.75" customHeight="1">
      <c r="A91" s="157" t="s">
        <v>124</v>
      </c>
      <c r="B91" s="145" t="s">
        <v>117</v>
      </c>
      <c r="C91" s="36">
        <v>2</v>
      </c>
      <c r="D91" s="148"/>
      <c r="E91" s="15"/>
      <c r="F91" s="36">
        <f t="shared" si="13"/>
        <v>2</v>
      </c>
      <c r="G91" s="142">
        <v>1711.09</v>
      </c>
      <c r="H91" s="143">
        <f t="shared" si="14"/>
        <v>3422.18</v>
      </c>
    </row>
    <row r="92" spans="1:10" ht="15.75" customHeight="1">
      <c r="A92" s="146" t="s">
        <v>125</v>
      </c>
      <c r="B92" s="145" t="s">
        <v>126</v>
      </c>
      <c r="C92" s="36">
        <v>0</v>
      </c>
      <c r="D92" s="141"/>
      <c r="E92" s="151"/>
      <c r="F92" s="272">
        <v>0</v>
      </c>
      <c r="G92" s="142">
        <v>743.29</v>
      </c>
      <c r="H92" s="143">
        <f t="shared" si="14"/>
        <v>0</v>
      </c>
    </row>
    <row r="93" spans="1:10" ht="15.75" customHeight="1">
      <c r="A93" s="144" t="s">
        <v>128</v>
      </c>
      <c r="B93" s="145" t="s">
        <v>126</v>
      </c>
      <c r="C93" s="36">
        <v>139</v>
      </c>
      <c r="D93" s="141"/>
      <c r="E93" s="15"/>
      <c r="F93" s="36">
        <f t="shared" ref="F93:F118" si="15">C93+D93-E93</f>
        <v>139</v>
      </c>
      <c r="G93" s="142">
        <v>559.19762200000002</v>
      </c>
      <c r="H93" s="143">
        <f t="shared" si="14"/>
        <v>77728.469458000007</v>
      </c>
      <c r="I93" s="161"/>
    </row>
    <row r="94" spans="1:10" ht="15.75" customHeight="1">
      <c r="A94" s="144" t="s">
        <v>129</v>
      </c>
      <c r="B94" s="145" t="s">
        <v>115</v>
      </c>
      <c r="C94" s="36">
        <v>175</v>
      </c>
      <c r="D94" s="148"/>
      <c r="E94" s="15"/>
      <c r="F94" s="36">
        <f t="shared" si="15"/>
        <v>175</v>
      </c>
      <c r="G94" s="142">
        <v>384</v>
      </c>
      <c r="H94" s="143">
        <f t="shared" si="14"/>
        <v>67200</v>
      </c>
    </row>
    <row r="95" spans="1:10" ht="15.75" customHeight="1">
      <c r="A95" s="144" t="s">
        <v>130</v>
      </c>
      <c r="B95" s="145" t="s">
        <v>117</v>
      </c>
      <c r="C95" s="36">
        <v>0</v>
      </c>
      <c r="D95" s="141"/>
      <c r="E95" s="15"/>
      <c r="F95" s="36">
        <f t="shared" si="15"/>
        <v>0</v>
      </c>
      <c r="G95" s="142">
        <v>398</v>
      </c>
      <c r="H95" s="143">
        <f t="shared" si="14"/>
        <v>0</v>
      </c>
    </row>
    <row r="96" spans="1:10" ht="15.75" customHeight="1">
      <c r="A96" s="144" t="s">
        <v>131</v>
      </c>
      <c r="B96" s="145" t="s">
        <v>117</v>
      </c>
      <c r="C96" s="36">
        <v>160</v>
      </c>
      <c r="D96" s="141"/>
      <c r="E96" s="15">
        <v>10</v>
      </c>
      <c r="F96" s="36">
        <f t="shared" si="15"/>
        <v>150</v>
      </c>
      <c r="G96" s="142">
        <v>427</v>
      </c>
      <c r="H96" s="143">
        <f t="shared" si="14"/>
        <v>64050</v>
      </c>
    </row>
    <row r="97" spans="1:10" ht="15.75" customHeight="1">
      <c r="A97" s="144" t="s">
        <v>132</v>
      </c>
      <c r="B97" s="145" t="s">
        <v>117</v>
      </c>
      <c r="C97" s="36">
        <v>5</v>
      </c>
      <c r="D97" s="141"/>
      <c r="E97" s="151"/>
      <c r="F97" s="36">
        <f t="shared" si="15"/>
        <v>5</v>
      </c>
      <c r="G97" s="142">
        <v>688.59</v>
      </c>
      <c r="H97" s="143">
        <f t="shared" si="14"/>
        <v>3442.9500000000003</v>
      </c>
    </row>
    <row r="98" spans="1:10" ht="15.75" customHeight="1">
      <c r="A98" s="157" t="s">
        <v>133</v>
      </c>
      <c r="B98" s="145" t="s">
        <v>117</v>
      </c>
      <c r="C98" s="36">
        <v>70</v>
      </c>
      <c r="D98" s="148"/>
      <c r="E98" s="15"/>
      <c r="F98" s="36">
        <f t="shared" si="15"/>
        <v>70</v>
      </c>
      <c r="G98" s="142">
        <v>522.19000000000005</v>
      </c>
      <c r="H98" s="143">
        <f t="shared" si="14"/>
        <v>36553.300000000003</v>
      </c>
    </row>
    <row r="99" spans="1:10" ht="15.75" customHeight="1">
      <c r="A99" s="144" t="s">
        <v>134</v>
      </c>
      <c r="B99" s="145" t="s">
        <v>117</v>
      </c>
      <c r="C99" s="36">
        <v>10</v>
      </c>
      <c r="D99" s="141"/>
      <c r="E99" s="151"/>
      <c r="F99" s="36">
        <f t="shared" si="15"/>
        <v>10</v>
      </c>
      <c r="G99" s="142">
        <v>504</v>
      </c>
      <c r="H99" s="143">
        <f t="shared" si="14"/>
        <v>5040</v>
      </c>
    </row>
    <row r="100" spans="1:10" ht="15.75" customHeight="1">
      <c r="A100" s="144" t="s">
        <v>135</v>
      </c>
      <c r="B100" s="145" t="s">
        <v>117</v>
      </c>
      <c r="C100" s="36">
        <v>75</v>
      </c>
      <c r="D100" s="141"/>
      <c r="E100" s="15">
        <v>25</v>
      </c>
      <c r="F100" s="36">
        <f t="shared" si="15"/>
        <v>50</v>
      </c>
      <c r="G100" s="142">
        <v>514</v>
      </c>
      <c r="H100" s="143">
        <f t="shared" si="14"/>
        <v>25700</v>
      </c>
    </row>
    <row r="101" spans="1:10" ht="15.75" customHeight="1">
      <c r="A101" s="157" t="s">
        <v>136</v>
      </c>
      <c r="B101" s="145" t="s">
        <v>117</v>
      </c>
      <c r="C101" s="36">
        <v>60</v>
      </c>
      <c r="D101" s="148"/>
      <c r="E101" s="15"/>
      <c r="F101" s="36">
        <f t="shared" si="15"/>
        <v>60</v>
      </c>
      <c r="G101" s="142">
        <v>557</v>
      </c>
      <c r="H101" s="143">
        <f t="shared" si="14"/>
        <v>33420</v>
      </c>
      <c r="J101" s="273"/>
    </row>
    <row r="102" spans="1:10" ht="15.75" customHeight="1">
      <c r="A102" s="157" t="s">
        <v>137</v>
      </c>
      <c r="B102" s="145" t="s">
        <v>117</v>
      </c>
      <c r="C102" s="36">
        <v>40</v>
      </c>
      <c r="D102" s="148"/>
      <c r="E102" s="15"/>
      <c r="F102" s="36">
        <f t="shared" si="15"/>
        <v>40</v>
      </c>
      <c r="G102" s="142">
        <v>524</v>
      </c>
      <c r="H102" s="143">
        <f t="shared" si="14"/>
        <v>20960</v>
      </c>
    </row>
    <row r="103" spans="1:10" ht="15.75" customHeight="1">
      <c r="A103" s="157" t="s">
        <v>138</v>
      </c>
      <c r="B103" s="145" t="s">
        <v>117</v>
      </c>
      <c r="C103" s="36">
        <v>15</v>
      </c>
      <c r="D103" s="148"/>
      <c r="E103" s="15"/>
      <c r="F103" s="36">
        <f t="shared" si="15"/>
        <v>15</v>
      </c>
      <c r="G103" s="142">
        <v>689.75</v>
      </c>
      <c r="H103" s="143">
        <f t="shared" si="14"/>
        <v>10346.25</v>
      </c>
    </row>
    <row r="104" spans="1:10" ht="15.75" customHeight="1">
      <c r="A104" s="157" t="s">
        <v>139</v>
      </c>
      <c r="B104" s="145" t="s">
        <v>117</v>
      </c>
      <c r="C104" s="36">
        <v>125</v>
      </c>
      <c r="D104" s="148"/>
      <c r="E104" s="15"/>
      <c r="F104" s="36">
        <f t="shared" si="15"/>
        <v>125</v>
      </c>
      <c r="G104" s="142">
        <v>629.27</v>
      </c>
      <c r="H104" s="143">
        <f t="shared" si="14"/>
        <v>78658.75</v>
      </c>
    </row>
    <row r="105" spans="1:10" ht="15.75" customHeight="1">
      <c r="A105" s="157" t="s">
        <v>140</v>
      </c>
      <c r="B105" s="145" t="s">
        <v>117</v>
      </c>
      <c r="C105" s="36">
        <v>95</v>
      </c>
      <c r="D105" s="148"/>
      <c r="E105" s="15"/>
      <c r="F105" s="36">
        <f t="shared" si="15"/>
        <v>95</v>
      </c>
      <c r="G105" s="142">
        <v>532.12</v>
      </c>
      <c r="H105" s="143">
        <f t="shared" si="14"/>
        <v>50551.4</v>
      </c>
    </row>
    <row r="106" spans="1:10" ht="15.75" customHeight="1">
      <c r="A106" s="146" t="s">
        <v>141</v>
      </c>
      <c r="B106" s="145" t="s">
        <v>108</v>
      </c>
      <c r="C106" s="36">
        <v>600</v>
      </c>
      <c r="D106" s="141"/>
      <c r="E106" s="15"/>
      <c r="F106" s="36">
        <f t="shared" si="15"/>
        <v>600</v>
      </c>
      <c r="G106" s="142">
        <v>60</v>
      </c>
      <c r="H106" s="143">
        <f t="shared" si="14"/>
        <v>36000</v>
      </c>
    </row>
    <row r="107" spans="1:10" ht="15.75" customHeight="1">
      <c r="A107" s="144" t="s">
        <v>142</v>
      </c>
      <c r="B107" s="145" t="s">
        <v>143</v>
      </c>
      <c r="C107" s="36">
        <v>25</v>
      </c>
      <c r="D107" s="141"/>
      <c r="E107" s="151"/>
      <c r="F107" s="36">
        <f t="shared" si="15"/>
        <v>25</v>
      </c>
      <c r="G107" s="142">
        <v>84</v>
      </c>
      <c r="H107" s="143">
        <f t="shared" si="14"/>
        <v>2100</v>
      </c>
    </row>
    <row r="108" spans="1:10" ht="15.75" customHeight="1">
      <c r="A108" s="157" t="s">
        <v>144</v>
      </c>
      <c r="B108" s="145" t="s">
        <v>117</v>
      </c>
      <c r="C108" s="36">
        <v>50</v>
      </c>
      <c r="D108" s="148"/>
      <c r="E108" s="15"/>
      <c r="F108" s="36">
        <f t="shared" si="15"/>
        <v>50</v>
      </c>
      <c r="G108" s="142">
        <v>179.24</v>
      </c>
      <c r="H108" s="143">
        <f t="shared" si="14"/>
        <v>8962</v>
      </c>
    </row>
    <row r="109" spans="1:10" ht="15.75" customHeight="1">
      <c r="A109" s="157" t="s">
        <v>145</v>
      </c>
      <c r="B109" s="145" t="s">
        <v>146</v>
      </c>
      <c r="C109" s="36">
        <v>25</v>
      </c>
      <c r="D109" s="148"/>
      <c r="E109" s="15"/>
      <c r="F109" s="36">
        <f t="shared" si="15"/>
        <v>25</v>
      </c>
      <c r="G109" s="142">
        <v>851.5</v>
      </c>
      <c r="H109" s="143">
        <f t="shared" si="14"/>
        <v>21287.5</v>
      </c>
    </row>
    <row r="110" spans="1:10" ht="15.75" customHeight="1">
      <c r="A110" s="157" t="s">
        <v>147</v>
      </c>
      <c r="B110" s="145" t="s">
        <v>148</v>
      </c>
      <c r="C110" s="36">
        <v>8250</v>
      </c>
      <c r="D110" s="148"/>
      <c r="E110" s="15">
        <v>750</v>
      </c>
      <c r="F110" s="36">
        <f t="shared" si="15"/>
        <v>7500</v>
      </c>
      <c r="G110" s="142">
        <v>125</v>
      </c>
      <c r="H110" s="143">
        <f t="shared" si="14"/>
        <v>937500</v>
      </c>
    </row>
    <row r="111" spans="1:10" ht="15.75" customHeight="1">
      <c r="A111" s="157" t="s">
        <v>147</v>
      </c>
      <c r="B111" s="145" t="s">
        <v>149</v>
      </c>
      <c r="C111" s="36">
        <v>0</v>
      </c>
      <c r="D111" s="148"/>
      <c r="E111" s="15"/>
      <c r="F111" s="36">
        <f t="shared" si="15"/>
        <v>0</v>
      </c>
      <c r="G111" s="142">
        <v>173</v>
      </c>
      <c r="H111" s="143">
        <f t="shared" si="14"/>
        <v>0</v>
      </c>
    </row>
    <row r="112" spans="1:10" ht="20.25" customHeight="1">
      <c r="A112" s="157" t="s">
        <v>150</v>
      </c>
      <c r="B112" s="145" t="s">
        <v>151</v>
      </c>
      <c r="C112" s="36">
        <v>0</v>
      </c>
      <c r="D112" s="148"/>
      <c r="E112" s="15"/>
      <c r="F112" s="36">
        <f t="shared" si="15"/>
        <v>0</v>
      </c>
      <c r="G112" s="142">
        <v>143</v>
      </c>
      <c r="H112" s="143">
        <f t="shared" si="14"/>
        <v>0</v>
      </c>
      <c r="J112" s="149"/>
    </row>
    <row r="113" spans="1:10" ht="15.75" customHeight="1">
      <c r="A113" s="157" t="s">
        <v>850</v>
      </c>
      <c r="B113" s="145" t="s">
        <v>851</v>
      </c>
      <c r="C113" s="36">
        <v>0</v>
      </c>
      <c r="D113" s="148"/>
      <c r="E113" s="15"/>
      <c r="F113" s="36">
        <f t="shared" si="15"/>
        <v>0</v>
      </c>
      <c r="G113" s="142">
        <v>149</v>
      </c>
      <c r="H113" s="143">
        <f t="shared" ref="H113:H114" si="16">G113*F113</f>
        <v>0</v>
      </c>
    </row>
    <row r="114" spans="1:10" ht="15.75" customHeight="1">
      <c r="A114" s="158" t="s">
        <v>1245</v>
      </c>
      <c r="B114" s="145" t="s">
        <v>1246</v>
      </c>
      <c r="C114" s="36">
        <v>0</v>
      </c>
      <c r="D114" s="148"/>
      <c r="E114" s="15"/>
      <c r="F114" s="36">
        <f t="shared" si="15"/>
        <v>0</v>
      </c>
      <c r="G114" s="142">
        <v>1013.48</v>
      </c>
      <c r="H114" s="143">
        <f t="shared" si="16"/>
        <v>0</v>
      </c>
    </row>
    <row r="115" spans="1:10" ht="15.75" customHeight="1">
      <c r="A115" s="157" t="s">
        <v>152</v>
      </c>
      <c r="B115" s="145" t="s">
        <v>153</v>
      </c>
      <c r="C115" s="36">
        <v>35.775999999999996</v>
      </c>
      <c r="D115" s="148"/>
      <c r="E115" s="15"/>
      <c r="F115" s="36">
        <f t="shared" si="15"/>
        <v>35.775999999999996</v>
      </c>
      <c r="G115" s="142">
        <v>2196.6</v>
      </c>
      <c r="H115" s="143">
        <f t="shared" ref="H115:H118" si="17">F115*G115</f>
        <v>78585.561599999986</v>
      </c>
    </row>
    <row r="116" spans="1:10" ht="15.75" customHeight="1">
      <c r="A116" s="146" t="s">
        <v>154</v>
      </c>
      <c r="B116" s="145" t="s">
        <v>155</v>
      </c>
      <c r="C116" s="36">
        <v>920</v>
      </c>
      <c r="D116" s="141"/>
      <c r="E116" s="151"/>
      <c r="F116" s="36">
        <f t="shared" si="15"/>
        <v>920</v>
      </c>
      <c r="G116" s="142">
        <v>45</v>
      </c>
      <c r="H116" s="143">
        <f t="shared" si="17"/>
        <v>41400</v>
      </c>
    </row>
    <row r="117" spans="1:10" ht="15.75" customHeight="1">
      <c r="A117" s="163" t="s">
        <v>156</v>
      </c>
      <c r="B117" s="164" t="s">
        <v>117</v>
      </c>
      <c r="C117" s="36">
        <v>0</v>
      </c>
      <c r="D117" s="148"/>
      <c r="E117" s="15"/>
      <c r="F117" s="36">
        <f t="shared" si="15"/>
        <v>0</v>
      </c>
      <c r="G117" s="165">
        <v>168.11</v>
      </c>
      <c r="H117" s="143">
        <f t="shared" si="17"/>
        <v>0</v>
      </c>
    </row>
    <row r="118" spans="1:10" ht="15.75" customHeight="1">
      <c r="A118" s="163" t="s">
        <v>2208</v>
      </c>
      <c r="B118" s="164" t="s">
        <v>117</v>
      </c>
      <c r="C118" s="36">
        <v>24.6</v>
      </c>
      <c r="D118" s="148"/>
      <c r="E118" s="15"/>
      <c r="F118" s="36">
        <f t="shared" si="15"/>
        <v>24.6</v>
      </c>
      <c r="G118" s="165">
        <v>129</v>
      </c>
      <c r="H118" s="143">
        <f t="shared" si="17"/>
        <v>3173.4</v>
      </c>
    </row>
    <row r="119" spans="1:10" ht="15.75" customHeight="1">
      <c r="A119" s="163" t="s">
        <v>159</v>
      </c>
      <c r="B119" s="164"/>
      <c r="C119" s="36"/>
      <c r="D119" s="15"/>
      <c r="E119" s="15"/>
      <c r="F119" s="36"/>
      <c r="G119" s="165"/>
      <c r="H119" s="143">
        <f>G119*F119</f>
        <v>0</v>
      </c>
    </row>
    <row r="120" spans="1:10" ht="15.75" customHeight="1">
      <c r="A120" s="167" t="s">
        <v>160</v>
      </c>
      <c r="B120" s="168"/>
      <c r="C120" s="169">
        <f t="shared" ref="C120:H120" si="18">SUM(C76:C119)</f>
        <v>23440.376</v>
      </c>
      <c r="D120" s="170">
        <f t="shared" si="18"/>
        <v>0</v>
      </c>
      <c r="E120" s="170">
        <f t="shared" si="18"/>
        <v>1330</v>
      </c>
      <c r="F120" s="171">
        <f t="shared" si="18"/>
        <v>22110.376</v>
      </c>
      <c r="G120" s="336">
        <f t="shared" si="18"/>
        <v>28503.983622</v>
      </c>
      <c r="H120" s="173">
        <f t="shared" si="18"/>
        <v>2777145.9010579996</v>
      </c>
    </row>
    <row r="121" spans="1:10" ht="15.75" customHeight="1"/>
    <row r="122" spans="1:10" ht="15.75" customHeight="1">
      <c r="A122" s="535" t="s">
        <v>161</v>
      </c>
      <c r="B122" s="536"/>
      <c r="C122" s="536"/>
      <c r="D122" s="536"/>
      <c r="E122" s="536"/>
      <c r="F122" s="536"/>
      <c r="G122" s="536"/>
      <c r="H122" s="536"/>
      <c r="I122" s="1"/>
    </row>
    <row r="123" spans="1:10" ht="15.75" customHeight="1">
      <c r="A123" s="174" t="s">
        <v>162</v>
      </c>
      <c r="B123" s="175" t="s">
        <v>40</v>
      </c>
      <c r="C123" s="176" t="s">
        <v>163</v>
      </c>
      <c r="D123" s="177" t="s">
        <v>42</v>
      </c>
      <c r="E123" s="178" t="s">
        <v>43</v>
      </c>
      <c r="F123" s="176" t="s">
        <v>164</v>
      </c>
      <c r="G123" s="179" t="s">
        <v>96</v>
      </c>
      <c r="H123" s="180" t="s">
        <v>55</v>
      </c>
    </row>
    <row r="124" spans="1:10" ht="15.75" customHeight="1">
      <c r="A124" s="182" t="s">
        <v>165</v>
      </c>
      <c r="B124" s="140" t="s">
        <v>166</v>
      </c>
      <c r="C124" s="183">
        <v>206.95</v>
      </c>
      <c r="D124" s="184"/>
      <c r="E124" s="185"/>
      <c r="F124" s="183">
        <f t="shared" ref="F124:F152" si="19">C124+D124-E124</f>
        <v>206.95</v>
      </c>
      <c r="G124" s="186">
        <v>605</v>
      </c>
      <c r="H124" s="187">
        <f t="shared" ref="H124:H152" si="20">F124*G124</f>
        <v>125204.75</v>
      </c>
      <c r="J124" s="149"/>
    </row>
    <row r="125" spans="1:10" ht="15.75" customHeight="1">
      <c r="A125" s="163" t="s">
        <v>167</v>
      </c>
      <c r="B125" s="145" t="s">
        <v>166</v>
      </c>
      <c r="C125" s="36">
        <v>214.6</v>
      </c>
      <c r="D125" s="148"/>
      <c r="E125" s="15"/>
      <c r="F125" s="183">
        <f t="shared" si="19"/>
        <v>214.6</v>
      </c>
      <c r="G125" s="17">
        <v>605</v>
      </c>
      <c r="H125" s="187">
        <f t="shared" si="20"/>
        <v>129833</v>
      </c>
      <c r="J125" s="149"/>
    </row>
    <row r="126" spans="1:10" ht="15.75" customHeight="1">
      <c r="A126" s="163" t="s">
        <v>168</v>
      </c>
      <c r="B126" s="145" t="s">
        <v>166</v>
      </c>
      <c r="C126" s="36">
        <v>220.32</v>
      </c>
      <c r="D126" s="148"/>
      <c r="E126" s="15"/>
      <c r="F126" s="183">
        <f t="shared" si="19"/>
        <v>220.32</v>
      </c>
      <c r="G126" s="17">
        <v>605</v>
      </c>
      <c r="H126" s="187">
        <f t="shared" si="20"/>
        <v>133293.6</v>
      </c>
      <c r="J126" s="166"/>
    </row>
    <row r="127" spans="1:10" ht="15.75" customHeight="1">
      <c r="A127" s="163" t="s">
        <v>169</v>
      </c>
      <c r="B127" s="145" t="s">
        <v>166</v>
      </c>
      <c r="C127" s="36">
        <v>202.4</v>
      </c>
      <c r="D127" s="148"/>
      <c r="E127" s="15"/>
      <c r="F127" s="183">
        <f t="shared" si="19"/>
        <v>202.4</v>
      </c>
      <c r="G127" s="17">
        <v>605</v>
      </c>
      <c r="H127" s="187">
        <f t="shared" si="20"/>
        <v>122452</v>
      </c>
      <c r="J127" s="149"/>
    </row>
    <row r="128" spans="1:10" ht="15.75" customHeight="1">
      <c r="A128" s="189" t="s">
        <v>170</v>
      </c>
      <c r="B128" s="145" t="s">
        <v>166</v>
      </c>
      <c r="C128" s="183">
        <v>350.47</v>
      </c>
      <c r="D128" s="184"/>
      <c r="E128" s="15"/>
      <c r="F128" s="183">
        <f t="shared" si="19"/>
        <v>350.47</v>
      </c>
      <c r="G128" s="190">
        <v>625</v>
      </c>
      <c r="H128" s="187">
        <f t="shared" si="20"/>
        <v>219043.75000000003</v>
      </c>
    </row>
    <row r="129" spans="1:10" ht="15.75" customHeight="1">
      <c r="A129" s="189" t="s">
        <v>171</v>
      </c>
      <c r="B129" s="145" t="s">
        <v>166</v>
      </c>
      <c r="C129" s="183">
        <v>180.15</v>
      </c>
      <c r="D129" s="184"/>
      <c r="E129" s="15"/>
      <c r="F129" s="183">
        <f t="shared" si="19"/>
        <v>180.15</v>
      </c>
      <c r="G129" s="17">
        <v>692</v>
      </c>
      <c r="H129" s="187">
        <f t="shared" si="20"/>
        <v>124663.8</v>
      </c>
    </row>
    <row r="130" spans="1:10" ht="15.75" customHeight="1">
      <c r="A130" s="189" t="s">
        <v>2209</v>
      </c>
      <c r="B130" s="145" t="s">
        <v>166</v>
      </c>
      <c r="C130" s="36">
        <v>274</v>
      </c>
      <c r="D130" s="184"/>
      <c r="E130" s="15"/>
      <c r="F130" s="183">
        <f t="shared" si="19"/>
        <v>274</v>
      </c>
      <c r="G130" s="17">
        <v>682</v>
      </c>
      <c r="H130" s="187">
        <f t="shared" si="20"/>
        <v>186868</v>
      </c>
    </row>
    <row r="131" spans="1:10" ht="15.75" customHeight="1">
      <c r="A131" s="189" t="s">
        <v>173</v>
      </c>
      <c r="B131" s="145" t="s">
        <v>166</v>
      </c>
      <c r="C131" s="183">
        <v>0</v>
      </c>
      <c r="D131" s="184"/>
      <c r="E131" s="15"/>
      <c r="F131" s="183">
        <f t="shared" si="19"/>
        <v>0</v>
      </c>
      <c r="G131" s="17">
        <v>414</v>
      </c>
      <c r="H131" s="187">
        <f t="shared" si="20"/>
        <v>0</v>
      </c>
    </row>
    <row r="132" spans="1:10" ht="15.75" customHeight="1">
      <c r="A132" s="191" t="s">
        <v>174</v>
      </c>
      <c r="B132" s="192" t="s">
        <v>175</v>
      </c>
      <c r="C132" s="36">
        <v>17245</v>
      </c>
      <c r="D132" s="148"/>
      <c r="E132" s="15"/>
      <c r="F132" s="183">
        <f t="shared" si="19"/>
        <v>17245</v>
      </c>
      <c r="G132" s="17">
        <v>17.399999999999999</v>
      </c>
      <c r="H132" s="187">
        <f t="shared" si="20"/>
        <v>300063</v>
      </c>
      <c r="J132" s="181"/>
    </row>
    <row r="133" spans="1:10" ht="15.75" customHeight="1">
      <c r="A133" s="163" t="s">
        <v>176</v>
      </c>
      <c r="B133" s="15" t="s">
        <v>177</v>
      </c>
      <c r="C133" s="36">
        <v>0</v>
      </c>
      <c r="D133" s="148"/>
      <c r="E133" s="15"/>
      <c r="F133" s="183">
        <f t="shared" si="19"/>
        <v>0</v>
      </c>
      <c r="G133" s="17">
        <v>3.86</v>
      </c>
      <c r="H133" s="187">
        <f t="shared" si="20"/>
        <v>0</v>
      </c>
      <c r="J133" s="188"/>
    </row>
    <row r="134" spans="1:10" ht="15.75" customHeight="1">
      <c r="A134" s="163" t="s">
        <v>178</v>
      </c>
      <c r="B134" s="145" t="s">
        <v>179</v>
      </c>
      <c r="C134" s="36">
        <v>66</v>
      </c>
      <c r="D134" s="148"/>
      <c r="E134" s="15"/>
      <c r="F134" s="183">
        <f t="shared" si="19"/>
        <v>66</v>
      </c>
      <c r="G134" s="17">
        <v>432.82</v>
      </c>
      <c r="H134" s="187">
        <f t="shared" si="20"/>
        <v>28566.12</v>
      </c>
      <c r="J134" s="188"/>
    </row>
    <row r="135" spans="1:10" ht="15.75" customHeight="1">
      <c r="A135" s="163" t="s">
        <v>180</v>
      </c>
      <c r="B135" s="145" t="s">
        <v>179</v>
      </c>
      <c r="C135" s="36">
        <v>0</v>
      </c>
      <c r="D135" s="148"/>
      <c r="E135" s="15"/>
      <c r="F135" s="183">
        <f t="shared" si="19"/>
        <v>0</v>
      </c>
      <c r="G135" s="17">
        <v>4</v>
      </c>
      <c r="H135" s="187">
        <f t="shared" si="20"/>
        <v>0</v>
      </c>
      <c r="J135" s="188"/>
    </row>
    <row r="136" spans="1:10" ht="15.75" customHeight="1">
      <c r="A136" s="146" t="s">
        <v>181</v>
      </c>
      <c r="B136" s="145" t="s">
        <v>179</v>
      </c>
      <c r="C136" s="36">
        <v>1077</v>
      </c>
      <c r="D136" s="148"/>
      <c r="E136" s="15"/>
      <c r="F136" s="183">
        <f t="shared" si="19"/>
        <v>1077</v>
      </c>
      <c r="G136" s="17">
        <v>2.9</v>
      </c>
      <c r="H136" s="187">
        <f t="shared" si="20"/>
        <v>3123.2999999999997</v>
      </c>
      <c r="J136" s="188"/>
    </row>
    <row r="137" spans="1:10" ht="15.75" customHeight="1">
      <c r="A137" s="146" t="s">
        <v>182</v>
      </c>
      <c r="B137" s="145" t="s">
        <v>179</v>
      </c>
      <c r="C137" s="36">
        <v>0</v>
      </c>
      <c r="D137" s="148"/>
      <c r="E137" s="15"/>
      <c r="F137" s="183">
        <f t="shared" si="19"/>
        <v>0</v>
      </c>
      <c r="G137" s="17">
        <v>499.4</v>
      </c>
      <c r="H137" s="187">
        <f t="shared" si="20"/>
        <v>0</v>
      </c>
      <c r="J137" s="149"/>
    </row>
    <row r="138" spans="1:10" ht="15.75" customHeight="1">
      <c r="A138" s="191" t="s">
        <v>183</v>
      </c>
      <c r="B138" s="193" t="s">
        <v>184</v>
      </c>
      <c r="C138" s="194">
        <v>2800</v>
      </c>
      <c r="D138" s="195"/>
      <c r="E138" s="196"/>
      <c r="F138" s="183">
        <f t="shared" si="19"/>
        <v>2800</v>
      </c>
      <c r="G138" s="197">
        <v>24.995999999999999</v>
      </c>
      <c r="H138" s="187">
        <f t="shared" si="20"/>
        <v>69988.800000000003</v>
      </c>
      <c r="J138" s="149"/>
    </row>
    <row r="139" spans="1:10" ht="15.75" customHeight="1">
      <c r="A139" s="146" t="s">
        <v>185</v>
      </c>
      <c r="B139" s="145" t="s">
        <v>184</v>
      </c>
      <c r="C139" s="36">
        <v>7000</v>
      </c>
      <c r="D139" s="148"/>
      <c r="E139" s="15"/>
      <c r="F139" s="183">
        <f t="shared" si="19"/>
        <v>7000</v>
      </c>
      <c r="G139" s="17">
        <v>22.37</v>
      </c>
      <c r="H139" s="187">
        <f t="shared" si="20"/>
        <v>156590</v>
      </c>
      <c r="J139" s="274"/>
    </row>
    <row r="140" spans="1:10" ht="15.75" customHeight="1">
      <c r="A140" s="146" t="s">
        <v>186</v>
      </c>
      <c r="B140" s="145" t="s">
        <v>184</v>
      </c>
      <c r="C140" s="36">
        <v>6000</v>
      </c>
      <c r="D140" s="148"/>
      <c r="E140" s="15"/>
      <c r="F140" s="183">
        <f t="shared" si="19"/>
        <v>6000</v>
      </c>
      <c r="G140" s="17">
        <v>13.788</v>
      </c>
      <c r="H140" s="187">
        <f t="shared" si="20"/>
        <v>82728</v>
      </c>
      <c r="J140" s="274"/>
    </row>
    <row r="141" spans="1:10" ht="15.75" customHeight="1">
      <c r="A141" s="146" t="s">
        <v>187</v>
      </c>
      <c r="B141" s="145" t="s">
        <v>184</v>
      </c>
      <c r="C141" s="36">
        <v>2800</v>
      </c>
      <c r="D141" s="148"/>
      <c r="E141" s="15"/>
      <c r="F141" s="183">
        <f t="shared" si="19"/>
        <v>2800</v>
      </c>
      <c r="G141" s="17">
        <v>24.744</v>
      </c>
      <c r="H141" s="187">
        <f t="shared" si="20"/>
        <v>69283.199999999997</v>
      </c>
      <c r="J141" s="274"/>
    </row>
    <row r="142" spans="1:10" ht="15.75" customHeight="1">
      <c r="A142" s="199" t="s">
        <v>189</v>
      </c>
      <c r="B142" s="185" t="s">
        <v>190</v>
      </c>
      <c r="C142" s="183">
        <v>1280</v>
      </c>
      <c r="D142" s="184"/>
      <c r="E142" s="185"/>
      <c r="F142" s="183">
        <f t="shared" si="19"/>
        <v>1280</v>
      </c>
      <c r="G142" s="186">
        <v>33</v>
      </c>
      <c r="H142" s="187">
        <f t="shared" si="20"/>
        <v>42240</v>
      </c>
      <c r="J142" s="188"/>
    </row>
    <row r="143" spans="1:10" ht="15.75" customHeight="1">
      <c r="A143" s="200" t="s">
        <v>191</v>
      </c>
      <c r="B143" s="145" t="s">
        <v>192</v>
      </c>
      <c r="C143" s="36">
        <v>153.45999999999998</v>
      </c>
      <c r="D143" s="148"/>
      <c r="E143" s="15"/>
      <c r="F143" s="183">
        <f t="shared" si="19"/>
        <v>153.45999999999998</v>
      </c>
      <c r="G143" s="17">
        <v>715</v>
      </c>
      <c r="H143" s="187">
        <f t="shared" si="20"/>
        <v>109723.89999999998</v>
      </c>
      <c r="J143" s="188"/>
    </row>
    <row r="144" spans="1:10" ht="15.75" customHeight="1">
      <c r="A144" s="200" t="s">
        <v>193</v>
      </c>
      <c r="B144" s="145" t="s">
        <v>192</v>
      </c>
      <c r="C144" s="36">
        <v>239.05999999999997</v>
      </c>
      <c r="D144" s="148"/>
      <c r="E144" s="15"/>
      <c r="F144" s="183">
        <f t="shared" si="19"/>
        <v>239.05999999999997</v>
      </c>
      <c r="G144" s="17">
        <v>850</v>
      </c>
      <c r="H144" s="187">
        <f t="shared" si="20"/>
        <v>203200.99999999997</v>
      </c>
      <c r="J144" s="188"/>
    </row>
    <row r="145" spans="1:10" ht="15.75" customHeight="1">
      <c r="A145" s="200" t="s">
        <v>194</v>
      </c>
      <c r="B145" s="145" t="s">
        <v>192</v>
      </c>
      <c r="C145" s="36">
        <v>184.8</v>
      </c>
      <c r="D145" s="148"/>
      <c r="E145" s="15"/>
      <c r="F145" s="183">
        <f t="shared" si="19"/>
        <v>184.8</v>
      </c>
      <c r="G145" s="17">
        <v>850</v>
      </c>
      <c r="H145" s="187">
        <f t="shared" si="20"/>
        <v>157080</v>
      </c>
      <c r="J145" s="188"/>
    </row>
    <row r="146" spans="1:10" ht="15.75" customHeight="1">
      <c r="A146" s="146" t="s">
        <v>195</v>
      </c>
      <c r="B146" s="145" t="s">
        <v>192</v>
      </c>
      <c r="C146" s="36">
        <v>129.47999999999999</v>
      </c>
      <c r="D146" s="148"/>
      <c r="E146" s="15"/>
      <c r="F146" s="183">
        <f t="shared" si="19"/>
        <v>129.47999999999999</v>
      </c>
      <c r="G146" s="17">
        <v>741</v>
      </c>
      <c r="H146" s="187">
        <f t="shared" si="20"/>
        <v>95944.68</v>
      </c>
      <c r="J146" s="188"/>
    </row>
    <row r="147" spans="1:10" ht="15.75" customHeight="1">
      <c r="A147" s="146" t="s">
        <v>196</v>
      </c>
      <c r="B147" s="145" t="s">
        <v>197</v>
      </c>
      <c r="C147" s="36">
        <v>42.350000000000023</v>
      </c>
      <c r="D147" s="148"/>
      <c r="E147" s="15"/>
      <c r="F147" s="183">
        <f t="shared" si="19"/>
        <v>42.350000000000023</v>
      </c>
      <c r="G147" s="17">
        <v>240</v>
      </c>
      <c r="H147" s="187">
        <f t="shared" si="20"/>
        <v>10164.000000000005</v>
      </c>
      <c r="J147" s="188"/>
    </row>
    <row r="148" spans="1:10" ht="15.75" customHeight="1">
      <c r="A148" s="146" t="s">
        <v>1585</v>
      </c>
      <c r="B148" s="145" t="s">
        <v>197</v>
      </c>
      <c r="C148" s="36">
        <v>545.4</v>
      </c>
      <c r="D148" s="148"/>
      <c r="E148" s="15"/>
      <c r="F148" s="183">
        <f t="shared" si="19"/>
        <v>545.4</v>
      </c>
      <c r="G148" s="17">
        <v>680</v>
      </c>
      <c r="H148" s="187">
        <f t="shared" si="20"/>
        <v>370872</v>
      </c>
      <c r="J148" s="188"/>
    </row>
    <row r="149" spans="1:10" ht="15.75" customHeight="1">
      <c r="A149" s="146" t="s">
        <v>1586</v>
      </c>
      <c r="B149" s="145" t="s">
        <v>197</v>
      </c>
      <c r="C149" s="36">
        <v>536.70000000000005</v>
      </c>
      <c r="D149" s="148"/>
      <c r="E149" s="15"/>
      <c r="F149" s="183">
        <f t="shared" si="19"/>
        <v>536.70000000000005</v>
      </c>
      <c r="G149" s="17">
        <v>680</v>
      </c>
      <c r="H149" s="187">
        <f t="shared" si="20"/>
        <v>364956.00000000006</v>
      </c>
      <c r="J149" s="188"/>
    </row>
    <row r="150" spans="1:10" ht="15.75" customHeight="1">
      <c r="A150" s="146" t="s">
        <v>198</v>
      </c>
      <c r="B150" s="145" t="s">
        <v>197</v>
      </c>
      <c r="C150" s="36">
        <v>121.55000000000001</v>
      </c>
      <c r="D150" s="148"/>
      <c r="E150" s="15"/>
      <c r="F150" s="183">
        <f t="shared" si="19"/>
        <v>121.55000000000001</v>
      </c>
      <c r="G150" s="17">
        <v>280</v>
      </c>
      <c r="H150" s="187">
        <f t="shared" si="20"/>
        <v>34034</v>
      </c>
      <c r="J150" s="188"/>
    </row>
    <row r="151" spans="1:10" ht="15.75" customHeight="1">
      <c r="A151" s="146" t="s">
        <v>199</v>
      </c>
      <c r="B151" s="15" t="s">
        <v>200</v>
      </c>
      <c r="C151" s="36">
        <v>7560</v>
      </c>
      <c r="D151" s="148"/>
      <c r="E151" s="15">
        <v>4200</v>
      </c>
      <c r="F151" s="183">
        <f t="shared" si="19"/>
        <v>3360</v>
      </c>
      <c r="G151" s="17">
        <v>5.3</v>
      </c>
      <c r="H151" s="187">
        <f t="shared" si="20"/>
        <v>17808</v>
      </c>
      <c r="J151" s="188"/>
    </row>
    <row r="152" spans="1:10" ht="15.75" customHeight="1">
      <c r="A152" s="200" t="s">
        <v>201</v>
      </c>
      <c r="B152" s="145" t="s">
        <v>202</v>
      </c>
      <c r="C152" s="36">
        <v>0</v>
      </c>
      <c r="D152" s="148"/>
      <c r="E152" s="15"/>
      <c r="F152" s="183">
        <f t="shared" si="19"/>
        <v>0</v>
      </c>
      <c r="G152" s="17">
        <v>5</v>
      </c>
      <c r="H152" s="187">
        <f t="shared" si="20"/>
        <v>0</v>
      </c>
      <c r="J152" s="188"/>
    </row>
    <row r="153" spans="1:10" ht="15.75" customHeight="1">
      <c r="A153" s="275" t="s">
        <v>203</v>
      </c>
      <c r="B153" s="276"/>
      <c r="C153" s="169">
        <f t="shared" ref="C153:H153" si="21">SUM(C124:C152)</f>
        <v>49429.69</v>
      </c>
      <c r="D153" s="277">
        <f t="shared" si="21"/>
        <v>0</v>
      </c>
      <c r="E153" s="277">
        <f t="shared" si="21"/>
        <v>4200</v>
      </c>
      <c r="F153" s="169">
        <f t="shared" si="21"/>
        <v>45229.69</v>
      </c>
      <c r="G153" s="337">
        <f t="shared" si="21"/>
        <v>10958.577999999998</v>
      </c>
      <c r="H153" s="278">
        <f t="shared" si="21"/>
        <v>3157724.9</v>
      </c>
      <c r="J153" s="188"/>
    </row>
    <row r="154" spans="1:10" ht="15.75" customHeight="1">
      <c r="J154" s="188"/>
    </row>
    <row r="155" spans="1:10" ht="15.75" customHeight="1">
      <c r="A155" s="279"/>
      <c r="B155" s="280"/>
      <c r="C155" s="279"/>
      <c r="D155" s="279"/>
      <c r="E155" s="279"/>
      <c r="F155" s="279"/>
      <c r="G155" s="279"/>
      <c r="H155" s="279"/>
      <c r="J155" s="281" t="s">
        <v>390</v>
      </c>
    </row>
    <row r="156" spans="1:10" ht="15.75" customHeight="1">
      <c r="A156" s="282" t="s">
        <v>209</v>
      </c>
      <c r="B156" s="283" t="s">
        <v>211</v>
      </c>
      <c r="C156" s="283" t="s">
        <v>391</v>
      </c>
      <c r="D156" s="284" t="s">
        <v>392</v>
      </c>
      <c r="E156" s="285" t="s">
        <v>393</v>
      </c>
      <c r="F156" s="286" t="s">
        <v>212</v>
      </c>
      <c r="G156" s="287" t="s">
        <v>214</v>
      </c>
      <c r="H156" s="283" t="s">
        <v>55</v>
      </c>
      <c r="J156" s="188">
        <f>SUM(H157:H171)</f>
        <v>45500.799999999996</v>
      </c>
    </row>
    <row r="157" spans="1:10" ht="15.75" customHeight="1">
      <c r="A157" s="288" t="s">
        <v>215</v>
      </c>
      <c r="B157" s="15" t="s">
        <v>216</v>
      </c>
      <c r="C157" s="36">
        <v>30.2</v>
      </c>
      <c r="D157" s="317"/>
      <c r="E157" s="318">
        <f t="shared" ref="E157:E171" si="22">C157+D157</f>
        <v>30.2</v>
      </c>
      <c r="F157" s="15"/>
      <c r="G157" s="15">
        <v>77</v>
      </c>
      <c r="H157" s="15">
        <f t="shared" ref="H157:H169" si="23">E157*G157</f>
        <v>2325.4</v>
      </c>
      <c r="J157" s="24"/>
    </row>
    <row r="158" spans="1:10" ht="15.75" customHeight="1">
      <c r="A158" s="288" t="s">
        <v>218</v>
      </c>
      <c r="B158" s="15" t="s">
        <v>216</v>
      </c>
      <c r="C158" s="36">
        <v>6.7</v>
      </c>
      <c r="D158" s="317"/>
      <c r="E158" s="318">
        <f t="shared" si="22"/>
        <v>6.7</v>
      </c>
      <c r="F158" s="15"/>
      <c r="G158" s="15">
        <v>128</v>
      </c>
      <c r="H158" s="15">
        <f t="shared" si="23"/>
        <v>857.6</v>
      </c>
      <c r="J158" s="188"/>
    </row>
    <row r="159" spans="1:10" ht="15.75" customHeight="1">
      <c r="A159" s="288" t="s">
        <v>219</v>
      </c>
      <c r="B159" s="15" t="s">
        <v>220</v>
      </c>
      <c r="C159" s="36">
        <v>11.6</v>
      </c>
      <c r="D159" s="317"/>
      <c r="E159" s="318">
        <f t="shared" si="22"/>
        <v>11.6</v>
      </c>
      <c r="F159" s="291"/>
      <c r="G159" s="15">
        <v>77</v>
      </c>
      <c r="H159" s="15">
        <f t="shared" si="23"/>
        <v>893.19999999999993</v>
      </c>
      <c r="J159" s="188"/>
    </row>
    <row r="160" spans="1:10" ht="15.75" customHeight="1">
      <c r="A160" s="288" t="s">
        <v>221</v>
      </c>
      <c r="B160" s="15" t="s">
        <v>220</v>
      </c>
      <c r="C160" s="36">
        <v>12.500000000000002</v>
      </c>
      <c r="D160" s="317">
        <v>1</v>
      </c>
      <c r="E160" s="318">
        <f t="shared" si="22"/>
        <v>13.500000000000002</v>
      </c>
      <c r="F160" s="15"/>
      <c r="G160" s="15">
        <v>102</v>
      </c>
      <c r="H160" s="15">
        <f t="shared" si="23"/>
        <v>1377.0000000000002</v>
      </c>
      <c r="J160" s="24"/>
    </row>
    <row r="161" spans="1:25" ht="15.75" customHeight="1">
      <c r="A161" s="288" t="s">
        <v>222</v>
      </c>
      <c r="B161" s="15" t="s">
        <v>220</v>
      </c>
      <c r="C161" s="36">
        <v>13.600000000000001</v>
      </c>
      <c r="D161" s="317"/>
      <c r="E161" s="318">
        <f t="shared" si="22"/>
        <v>13.600000000000001</v>
      </c>
      <c r="F161" s="15"/>
      <c r="G161" s="15">
        <v>77</v>
      </c>
      <c r="H161" s="15">
        <f t="shared" si="23"/>
        <v>1047.2</v>
      </c>
      <c r="J161" s="188"/>
    </row>
    <row r="162" spans="1:25" ht="15.75" customHeight="1">
      <c r="A162" s="288" t="s">
        <v>223</v>
      </c>
      <c r="B162" s="15" t="s">
        <v>224</v>
      </c>
      <c r="C162" s="36">
        <v>12.299999999999999</v>
      </c>
      <c r="D162" s="317"/>
      <c r="E162" s="318">
        <f t="shared" si="22"/>
        <v>12.299999999999999</v>
      </c>
      <c r="F162" s="15"/>
      <c r="G162" s="15">
        <v>196</v>
      </c>
      <c r="H162" s="15">
        <f t="shared" si="23"/>
        <v>2410.7999999999997</v>
      </c>
      <c r="J162" s="134"/>
    </row>
    <row r="163" spans="1:25" ht="15.75" customHeight="1">
      <c r="A163" s="288" t="s">
        <v>225</v>
      </c>
      <c r="B163" s="15" t="s">
        <v>224</v>
      </c>
      <c r="C163" s="36">
        <v>25.299999999999997</v>
      </c>
      <c r="D163" s="317">
        <v>7.7</v>
      </c>
      <c r="E163" s="318">
        <f t="shared" si="22"/>
        <v>33</v>
      </c>
      <c r="F163" s="291"/>
      <c r="G163" s="15">
        <v>140</v>
      </c>
      <c r="H163" s="15">
        <f t="shared" si="23"/>
        <v>4620</v>
      </c>
      <c r="I163" s="265"/>
      <c r="J163" s="265"/>
      <c r="K163" s="265"/>
      <c r="L163" s="265"/>
      <c r="M163" s="265"/>
      <c r="N163" s="265"/>
      <c r="O163" s="265"/>
    </row>
    <row r="164" spans="1:25" ht="15.75" customHeight="1">
      <c r="A164" s="288" t="s">
        <v>226</v>
      </c>
      <c r="B164" s="15" t="s">
        <v>227</v>
      </c>
      <c r="C164" s="36">
        <v>22.1</v>
      </c>
      <c r="D164" s="317">
        <v>2</v>
      </c>
      <c r="E164" s="318">
        <f t="shared" si="22"/>
        <v>24.1</v>
      </c>
      <c r="F164" s="291"/>
      <c r="G164" s="15">
        <v>128</v>
      </c>
      <c r="H164" s="15">
        <f t="shared" si="23"/>
        <v>3084.8</v>
      </c>
      <c r="I164" s="265"/>
      <c r="J164" s="265"/>
      <c r="K164" s="265"/>
      <c r="L164" s="265"/>
      <c r="M164" s="265"/>
      <c r="N164" s="265"/>
      <c r="O164" s="265"/>
    </row>
    <row r="165" spans="1:25" ht="15.75" customHeight="1">
      <c r="A165" s="288" t="s">
        <v>228</v>
      </c>
      <c r="B165" s="15" t="s">
        <v>229</v>
      </c>
      <c r="C165" s="36">
        <v>10.9</v>
      </c>
      <c r="D165" s="317"/>
      <c r="E165" s="318">
        <f t="shared" si="22"/>
        <v>10.9</v>
      </c>
      <c r="F165" s="291"/>
      <c r="G165" s="15">
        <v>196</v>
      </c>
      <c r="H165" s="15">
        <f t="shared" si="23"/>
        <v>2136.4</v>
      </c>
      <c r="I165" s="545"/>
      <c r="J165" s="522"/>
      <c r="K165" s="265"/>
      <c r="L165" s="265"/>
      <c r="M165" s="265"/>
      <c r="N165" s="265"/>
      <c r="O165" s="265"/>
    </row>
    <row r="166" spans="1:25" ht="15.75" customHeight="1">
      <c r="A166" s="288" t="s">
        <v>230</v>
      </c>
      <c r="B166" s="15" t="s">
        <v>229</v>
      </c>
      <c r="C166" s="36">
        <v>34.200000000000003</v>
      </c>
      <c r="D166" s="317">
        <v>6.9</v>
      </c>
      <c r="E166" s="318">
        <f t="shared" si="22"/>
        <v>41.1</v>
      </c>
      <c r="F166" s="291"/>
      <c r="G166" s="15">
        <v>128</v>
      </c>
      <c r="H166" s="15">
        <f t="shared" si="23"/>
        <v>5260.8</v>
      </c>
      <c r="I166" s="293"/>
      <c r="J166" s="265"/>
      <c r="K166" s="265"/>
      <c r="L166" s="265"/>
      <c r="M166" s="265"/>
      <c r="N166" s="265"/>
      <c r="O166" s="265"/>
    </row>
    <row r="167" spans="1:25" ht="15.75" customHeight="1">
      <c r="A167" s="288" t="s">
        <v>231</v>
      </c>
      <c r="B167" s="15" t="s">
        <v>224</v>
      </c>
      <c r="C167" s="36">
        <v>51.099999999999994</v>
      </c>
      <c r="D167" s="317">
        <v>5.5</v>
      </c>
      <c r="E167" s="318">
        <f t="shared" si="22"/>
        <v>56.599999999999994</v>
      </c>
      <c r="F167" s="291"/>
      <c r="G167" s="15">
        <v>140</v>
      </c>
      <c r="H167" s="15">
        <f t="shared" si="23"/>
        <v>7923.9999999999991</v>
      </c>
      <c r="I167" s="293"/>
      <c r="J167" s="265"/>
      <c r="K167" s="265"/>
      <c r="L167" s="265"/>
      <c r="M167" s="265"/>
      <c r="N167" s="265"/>
      <c r="O167" s="265"/>
    </row>
    <row r="168" spans="1:25" ht="15.75" customHeight="1">
      <c r="A168" s="294" t="s">
        <v>232</v>
      </c>
      <c r="B168" s="145" t="s">
        <v>233</v>
      </c>
      <c r="C168" s="36">
        <v>58.400000000000006</v>
      </c>
      <c r="D168" s="317">
        <v>9.1</v>
      </c>
      <c r="E168" s="318">
        <f t="shared" si="22"/>
        <v>67.5</v>
      </c>
      <c r="F168" s="295"/>
      <c r="G168" s="15">
        <v>140</v>
      </c>
      <c r="H168" s="15">
        <f t="shared" si="23"/>
        <v>9450</v>
      </c>
      <c r="I168" s="1"/>
      <c r="J168" s="265"/>
      <c r="K168" s="265"/>
      <c r="L168" s="265"/>
      <c r="M168" s="265"/>
      <c r="N168" s="265"/>
      <c r="O168" s="265"/>
    </row>
    <row r="169" spans="1:25" ht="15.75" customHeight="1">
      <c r="A169" s="294" t="s">
        <v>173</v>
      </c>
      <c r="B169" s="296" t="s">
        <v>234</v>
      </c>
      <c r="C169" s="36">
        <v>6.92</v>
      </c>
      <c r="D169" s="317"/>
      <c r="E169" s="318">
        <f t="shared" si="22"/>
        <v>6.92</v>
      </c>
      <c r="F169" s="297"/>
      <c r="G169" s="15">
        <v>280</v>
      </c>
      <c r="H169" s="15">
        <f t="shared" si="23"/>
        <v>1937.6</v>
      </c>
      <c r="I169" s="1"/>
      <c r="J169" s="265"/>
      <c r="K169" s="265"/>
      <c r="L169" s="265"/>
      <c r="M169" s="265"/>
      <c r="N169" s="265"/>
      <c r="O169" s="265"/>
    </row>
    <row r="170" spans="1:25" ht="15.75" customHeight="1">
      <c r="A170" s="294" t="s">
        <v>450</v>
      </c>
      <c r="B170" s="296" t="s">
        <v>234</v>
      </c>
      <c r="C170" s="36">
        <v>0</v>
      </c>
      <c r="D170" s="317"/>
      <c r="E170" s="318">
        <f t="shared" si="22"/>
        <v>0</v>
      </c>
      <c r="F170" s="297"/>
      <c r="G170" s="15">
        <v>290</v>
      </c>
      <c r="H170" s="15">
        <f t="shared" ref="H170:H171" si="24">G170*E170</f>
        <v>0</v>
      </c>
      <c r="I170" s="1"/>
      <c r="J170" s="265"/>
      <c r="K170" s="265"/>
      <c r="L170" s="265"/>
      <c r="M170" s="265"/>
      <c r="N170" s="265"/>
      <c r="O170" s="265"/>
    </row>
    <row r="171" spans="1:25" ht="15.75" customHeight="1">
      <c r="A171" s="294" t="s">
        <v>1983</v>
      </c>
      <c r="B171" s="296" t="s">
        <v>234</v>
      </c>
      <c r="C171" s="36">
        <v>3.2</v>
      </c>
      <c r="D171" s="317"/>
      <c r="E171" s="318">
        <f t="shared" si="22"/>
        <v>3.2</v>
      </c>
      <c r="F171" s="297"/>
      <c r="G171" s="15">
        <v>680</v>
      </c>
      <c r="H171" s="15">
        <f t="shared" si="24"/>
        <v>2176</v>
      </c>
      <c r="I171" s="1"/>
      <c r="J171" s="265"/>
      <c r="K171" s="265"/>
      <c r="L171" s="265"/>
      <c r="M171" s="265"/>
      <c r="N171" s="265"/>
      <c r="O171" s="265"/>
    </row>
    <row r="172" spans="1:25" ht="15.75" customHeight="1">
      <c r="I172" s="265"/>
      <c r="J172" s="265"/>
      <c r="K172" s="265"/>
      <c r="L172" s="265"/>
      <c r="M172" s="265"/>
      <c r="N172" s="265"/>
      <c r="O172" s="265"/>
    </row>
    <row r="173" spans="1:25" ht="3.75" customHeight="1">
      <c r="I173" s="265"/>
      <c r="J173" s="265"/>
      <c r="K173" s="265"/>
      <c r="L173" s="265"/>
      <c r="M173" s="265"/>
      <c r="N173" s="265"/>
      <c r="O173" s="265"/>
    </row>
    <row r="174" spans="1:25" ht="15.75" customHeight="1">
      <c r="A174" s="537" t="s">
        <v>676</v>
      </c>
      <c r="B174" s="538" t="s">
        <v>677</v>
      </c>
      <c r="C174" s="539" t="s">
        <v>43</v>
      </c>
      <c r="D174" s="540" t="s">
        <v>678</v>
      </c>
      <c r="E174" s="537" t="s">
        <v>679</v>
      </c>
      <c r="F174" s="319"/>
      <c r="G174" s="319"/>
      <c r="H174" s="319"/>
      <c r="I174" s="319"/>
      <c r="J174" s="319"/>
      <c r="K174" s="319"/>
      <c r="L174" s="319"/>
      <c r="M174" s="319"/>
      <c r="N174" s="319"/>
      <c r="O174" s="319"/>
      <c r="P174" s="319"/>
      <c r="Q174" s="319"/>
      <c r="R174" s="319"/>
      <c r="S174" s="319"/>
      <c r="T174" s="319"/>
      <c r="U174" s="319"/>
      <c r="V174" s="319"/>
      <c r="W174" s="319"/>
      <c r="X174" s="319"/>
      <c r="Y174" s="319"/>
    </row>
    <row r="175" spans="1:25" ht="27" customHeight="1">
      <c r="A175" s="531"/>
      <c r="B175" s="531"/>
      <c r="C175" s="531"/>
      <c r="D175" s="531"/>
      <c r="E175" s="531"/>
      <c r="F175" s="320"/>
      <c r="G175" s="319"/>
      <c r="H175" s="319"/>
      <c r="I175" s="319"/>
      <c r="J175" s="319"/>
      <c r="K175" s="319"/>
      <c r="L175" s="319"/>
      <c r="M175" s="319"/>
      <c r="N175" s="319"/>
      <c r="O175" s="319"/>
      <c r="P175" s="319"/>
      <c r="Q175" s="319"/>
      <c r="R175" s="319"/>
      <c r="S175" s="319"/>
      <c r="T175" s="319"/>
      <c r="U175" s="319"/>
      <c r="V175" s="319"/>
      <c r="W175" s="319"/>
      <c r="X175" s="319"/>
      <c r="Y175" s="319"/>
    </row>
    <row r="176" spans="1:25" ht="15.75" customHeight="1">
      <c r="A176" s="321">
        <v>70114</v>
      </c>
      <c r="B176" s="321">
        <v>71977</v>
      </c>
      <c r="C176" s="322">
        <f>B176-A176</f>
        <v>1863</v>
      </c>
      <c r="D176" s="322">
        <v>10.79</v>
      </c>
      <c r="E176" s="323">
        <f>D176*C176</f>
        <v>20101.769999999997</v>
      </c>
      <c r="F176" s="319"/>
      <c r="G176" s="319"/>
      <c r="H176" s="319"/>
      <c r="I176" s="319"/>
      <c r="J176" s="319"/>
      <c r="K176" s="319"/>
      <c r="L176" s="319"/>
      <c r="M176" s="319"/>
      <c r="N176" s="319"/>
      <c r="O176" s="319"/>
      <c r="P176" s="319"/>
      <c r="Q176" s="319"/>
      <c r="R176" s="319"/>
      <c r="S176" s="319"/>
      <c r="T176" s="319"/>
      <c r="U176" s="319"/>
      <c r="V176" s="319"/>
      <c r="W176" s="319"/>
      <c r="X176" s="319"/>
      <c r="Y176" s="319"/>
    </row>
    <row r="177" spans="1:25" ht="15.75" customHeight="1">
      <c r="A177" s="541"/>
      <c r="B177" s="542"/>
      <c r="C177" s="542"/>
      <c r="D177" s="543"/>
      <c r="E177" s="319"/>
      <c r="F177" s="319"/>
      <c r="G177" s="319"/>
      <c r="H177" s="319"/>
      <c r="I177" s="319"/>
      <c r="J177" s="319"/>
      <c r="K177" s="319"/>
      <c r="L177" s="319"/>
      <c r="M177" s="319"/>
      <c r="N177" s="319"/>
      <c r="O177" s="319"/>
      <c r="P177" s="319"/>
      <c r="Q177" s="319"/>
      <c r="R177" s="319"/>
      <c r="S177" s="319"/>
      <c r="T177" s="319"/>
      <c r="U177" s="319"/>
      <c r="V177" s="319"/>
      <c r="W177" s="319"/>
      <c r="X177" s="319"/>
      <c r="Y177" s="319"/>
    </row>
    <row r="178" spans="1:25" ht="15.75" customHeight="1">
      <c r="A178" s="537" t="s">
        <v>680</v>
      </c>
      <c r="B178" s="537" t="s">
        <v>681</v>
      </c>
      <c r="C178" s="540" t="s">
        <v>43</v>
      </c>
      <c r="D178" s="540" t="s">
        <v>682</v>
      </c>
      <c r="E178" s="537" t="s">
        <v>679</v>
      </c>
      <c r="F178" s="319"/>
      <c r="G178" s="319"/>
      <c r="H178" s="319"/>
      <c r="I178" s="319"/>
      <c r="J178" s="319"/>
      <c r="K178" s="319"/>
      <c r="L178" s="319"/>
      <c r="M178" s="319"/>
      <c r="N178" s="319"/>
      <c r="O178" s="319"/>
      <c r="P178" s="319"/>
      <c r="Q178" s="319"/>
      <c r="R178" s="319"/>
      <c r="S178" s="319"/>
      <c r="T178" s="319"/>
      <c r="U178" s="319"/>
      <c r="V178" s="319"/>
      <c r="W178" s="319"/>
      <c r="X178" s="319"/>
      <c r="Y178" s="319"/>
    </row>
    <row r="179" spans="1:25" ht="28.5" customHeight="1">
      <c r="A179" s="531"/>
      <c r="B179" s="531"/>
      <c r="C179" s="531"/>
      <c r="D179" s="531"/>
      <c r="E179" s="531"/>
      <c r="F179" s="319"/>
      <c r="G179" s="319"/>
      <c r="H179" s="319"/>
      <c r="I179" s="319"/>
      <c r="J179" s="319"/>
      <c r="K179" s="319"/>
      <c r="L179" s="319"/>
      <c r="M179" s="319"/>
      <c r="N179" s="319"/>
      <c r="O179" s="319"/>
      <c r="P179" s="319"/>
      <c r="Q179" s="319"/>
      <c r="R179" s="319"/>
      <c r="S179" s="319"/>
      <c r="T179" s="319"/>
      <c r="U179" s="319"/>
      <c r="V179" s="319"/>
      <c r="W179" s="319"/>
      <c r="X179" s="319"/>
      <c r="Y179" s="319"/>
    </row>
    <row r="180" spans="1:25" ht="23.25" customHeight="1">
      <c r="A180" s="35">
        <v>2051.739</v>
      </c>
      <c r="B180" s="35">
        <v>2143.6862000000001</v>
      </c>
      <c r="C180" s="324">
        <f>B180-A180</f>
        <v>91.947200000000066</v>
      </c>
      <c r="D180" s="325">
        <v>7.5</v>
      </c>
      <c r="E180" s="326">
        <f>D180*C180</f>
        <v>689.6040000000005</v>
      </c>
      <c r="F180" s="319"/>
      <c r="G180" s="319"/>
      <c r="H180" s="319"/>
      <c r="I180" s="319"/>
      <c r="J180" s="319"/>
      <c r="K180" s="319"/>
      <c r="L180" s="319"/>
      <c r="M180" s="319"/>
      <c r="N180" s="319"/>
      <c r="O180" s="319"/>
      <c r="P180" s="319"/>
      <c r="Q180" s="319"/>
      <c r="R180" s="319"/>
      <c r="S180" s="319"/>
      <c r="T180" s="319"/>
      <c r="U180" s="319"/>
      <c r="V180" s="319"/>
      <c r="W180" s="319"/>
      <c r="X180" s="319"/>
      <c r="Y180" s="319"/>
    </row>
    <row r="181" spans="1:25" ht="15.75" customHeight="1">
      <c r="I181" s="265"/>
      <c r="J181" s="265"/>
      <c r="K181" s="265"/>
      <c r="L181" s="265"/>
      <c r="M181" s="265"/>
      <c r="N181" s="265"/>
      <c r="O181" s="265"/>
    </row>
    <row r="182" spans="1:25" ht="15.75" customHeight="1">
      <c r="I182" s="265"/>
      <c r="J182" s="265"/>
      <c r="K182" s="265"/>
      <c r="L182" s="265"/>
      <c r="M182" s="265"/>
      <c r="N182" s="265"/>
      <c r="O182" s="265"/>
    </row>
    <row r="183" spans="1:25" ht="15.75" customHeight="1">
      <c r="A183" s="181"/>
      <c r="B183" s="181"/>
      <c r="C183" s="298"/>
      <c r="D183" s="181"/>
      <c r="E183" s="299"/>
      <c r="F183" s="298"/>
      <c r="G183" s="300"/>
      <c r="H183" s="181"/>
      <c r="I183" s="265"/>
      <c r="J183" s="265"/>
      <c r="K183" s="265"/>
      <c r="L183" s="265"/>
      <c r="M183" s="265"/>
      <c r="N183" s="265"/>
      <c r="O183" s="265"/>
    </row>
    <row r="184" spans="1:25" ht="15.75" customHeight="1">
      <c r="A184" s="1"/>
      <c r="B184" s="301"/>
      <c r="C184" s="302"/>
      <c r="D184" s="301"/>
      <c r="E184" s="302"/>
      <c r="F184" s="302"/>
      <c r="G184" s="301"/>
      <c r="H184" s="301"/>
      <c r="I184" s="265"/>
      <c r="J184" s="265"/>
      <c r="K184" s="265"/>
      <c r="L184" s="265"/>
      <c r="M184" s="265"/>
      <c r="N184" s="265"/>
      <c r="O184" s="265"/>
    </row>
    <row r="185" spans="1:25" ht="15.75" customHeight="1">
      <c r="A185" s="1"/>
      <c r="B185" s="301"/>
      <c r="C185" s="302"/>
      <c r="D185" s="301"/>
      <c r="E185" s="302"/>
      <c r="F185" s="302"/>
      <c r="G185" s="301"/>
      <c r="H185" s="301"/>
      <c r="I185" s="265"/>
      <c r="J185" s="265"/>
      <c r="K185" s="265"/>
      <c r="L185" s="265"/>
      <c r="M185" s="265"/>
      <c r="N185" s="265"/>
      <c r="O185" s="265"/>
    </row>
    <row r="186" spans="1:25" ht="15.75" customHeight="1">
      <c r="A186" s="1"/>
      <c r="B186" s="301"/>
      <c r="C186" s="302"/>
      <c r="D186" s="301"/>
      <c r="E186" s="302"/>
      <c r="F186" s="302"/>
      <c r="G186" s="301"/>
      <c r="H186" s="301"/>
      <c r="I186" s="1"/>
      <c r="J186" s="1"/>
      <c r="K186" s="1"/>
      <c r="L186" s="1"/>
      <c r="M186" s="1"/>
      <c r="N186" s="1"/>
      <c r="O186" s="265"/>
    </row>
    <row r="187" spans="1:25" ht="15.75" customHeight="1">
      <c r="A187" s="303"/>
      <c r="B187" s="303"/>
      <c r="C187" s="303"/>
      <c r="D187" s="303"/>
      <c r="E187" s="303"/>
      <c r="F187" s="303"/>
      <c r="G187" s="303"/>
      <c r="H187" s="303"/>
      <c r="I187" s="303"/>
      <c r="J187" s="265"/>
      <c r="K187" s="265"/>
      <c r="L187" s="265"/>
      <c r="M187" s="265"/>
      <c r="N187" s="265"/>
      <c r="O187" s="265"/>
    </row>
    <row r="188" spans="1:25" ht="15.75" customHeight="1">
      <c r="A188" s="304"/>
      <c r="B188" s="304"/>
      <c r="C188" s="298"/>
      <c r="D188" s="181"/>
      <c r="E188" s="305"/>
      <c r="F188" s="298"/>
      <c r="G188" s="306"/>
      <c r="H188" s="181"/>
      <c r="I188" s="307"/>
      <c r="J188" s="265"/>
    </row>
    <row r="189" spans="1:25" ht="15.75" customHeight="1">
      <c r="A189" s="1"/>
      <c r="B189" s="301"/>
      <c r="C189" s="304"/>
      <c r="D189" s="301"/>
      <c r="E189" s="301"/>
      <c r="F189" s="304"/>
      <c r="G189" s="302"/>
      <c r="H189" s="308"/>
      <c r="I189" s="309"/>
      <c r="J189" s="265"/>
    </row>
    <row r="190" spans="1:25" ht="15.75" customHeight="1">
      <c r="A190" s="1"/>
      <c r="B190" s="301"/>
      <c r="C190" s="304"/>
      <c r="D190" s="301"/>
      <c r="E190" s="301"/>
      <c r="F190" s="304"/>
      <c r="G190" s="302"/>
      <c r="H190" s="308"/>
      <c r="I190" s="309"/>
      <c r="J190" s="265"/>
    </row>
    <row r="191" spans="1:25" ht="15.75" customHeight="1">
      <c r="A191" s="1"/>
      <c r="B191" s="301"/>
      <c r="C191" s="304"/>
      <c r="D191" s="301"/>
      <c r="E191" s="301"/>
      <c r="F191" s="304"/>
      <c r="G191" s="302"/>
      <c r="H191" s="308"/>
      <c r="I191" s="309"/>
      <c r="J191" s="265"/>
    </row>
    <row r="192" spans="1:25" ht="15.75" customHeight="1">
      <c r="A192" s="1"/>
      <c r="B192" s="301"/>
      <c r="C192" s="304"/>
      <c r="D192" s="301"/>
      <c r="E192" s="301"/>
      <c r="F192" s="304"/>
      <c r="G192" s="302"/>
      <c r="H192" s="308"/>
      <c r="I192" s="309"/>
      <c r="J192" s="265"/>
    </row>
    <row r="193" spans="1:10" ht="15.75" customHeight="1">
      <c r="A193" s="1"/>
      <c r="B193" s="301"/>
      <c r="C193" s="304"/>
      <c r="D193" s="301"/>
      <c r="E193" s="301"/>
      <c r="F193" s="304"/>
      <c r="G193" s="302"/>
      <c r="H193" s="308"/>
      <c r="I193" s="309"/>
      <c r="J193" s="265"/>
    </row>
    <row r="194" spans="1:10" ht="15.75" customHeight="1">
      <c r="A194" s="1"/>
      <c r="B194" s="301"/>
      <c r="C194" s="304"/>
      <c r="D194" s="301"/>
      <c r="E194" s="301"/>
      <c r="F194" s="304"/>
      <c r="G194" s="302"/>
      <c r="H194" s="308"/>
      <c r="I194" s="309"/>
      <c r="J194" s="265"/>
    </row>
    <row r="195" spans="1:10" ht="15.75" customHeight="1">
      <c r="A195" s="1"/>
      <c r="B195" s="301"/>
      <c r="C195" s="304"/>
      <c r="D195" s="301"/>
      <c r="E195" s="301"/>
      <c r="F195" s="304"/>
      <c r="G195" s="302"/>
      <c r="H195" s="308"/>
      <c r="I195" s="309"/>
      <c r="J195" s="265"/>
    </row>
    <row r="196" spans="1:10" ht="15.75" customHeight="1">
      <c r="A196" s="1"/>
      <c r="B196" s="301"/>
      <c r="C196" s="304"/>
      <c r="D196" s="301"/>
      <c r="E196" s="301"/>
      <c r="F196" s="304"/>
      <c r="G196" s="302"/>
      <c r="H196" s="308"/>
      <c r="I196" s="309"/>
      <c r="J196" s="265"/>
    </row>
    <row r="197" spans="1:10" ht="15.75" customHeight="1">
      <c r="A197" s="1"/>
      <c r="B197" s="301"/>
      <c r="C197" s="304"/>
      <c r="D197" s="301"/>
      <c r="E197" s="301"/>
      <c r="F197" s="304"/>
      <c r="G197" s="302"/>
      <c r="H197" s="308"/>
      <c r="I197" s="309"/>
      <c r="J197" s="265"/>
    </row>
    <row r="198" spans="1:10" ht="15.75" customHeight="1">
      <c r="A198" s="1"/>
      <c r="B198" s="301"/>
      <c r="C198" s="304"/>
      <c r="D198" s="301"/>
      <c r="E198" s="301"/>
      <c r="F198" s="304"/>
      <c r="G198" s="302"/>
      <c r="H198" s="308"/>
      <c r="I198" s="309"/>
      <c r="J198" s="265"/>
    </row>
    <row r="199" spans="1:10" ht="15.75" customHeight="1">
      <c r="A199" s="1"/>
      <c r="B199" s="301"/>
      <c r="C199" s="304"/>
      <c r="D199" s="301"/>
      <c r="E199" s="301"/>
      <c r="F199" s="304"/>
      <c r="G199" s="302"/>
      <c r="H199" s="308"/>
      <c r="I199" s="309"/>
      <c r="J199" s="265"/>
    </row>
    <row r="200" spans="1:10" ht="15.75" customHeight="1">
      <c r="A200" s="1"/>
      <c r="B200" s="301"/>
      <c r="C200" s="304"/>
      <c r="D200" s="301"/>
      <c r="E200" s="301"/>
      <c r="F200" s="304"/>
      <c r="G200" s="302"/>
      <c r="H200" s="308"/>
      <c r="I200" s="309"/>
      <c r="J200" s="265"/>
    </row>
    <row r="201" spans="1:10" ht="15.75" customHeight="1">
      <c r="A201" s="1"/>
      <c r="B201" s="301"/>
      <c r="C201" s="304"/>
      <c r="D201" s="301"/>
      <c r="E201" s="301"/>
      <c r="F201" s="304"/>
      <c r="G201" s="302"/>
      <c r="H201" s="308"/>
      <c r="I201" s="309"/>
      <c r="J201" s="265"/>
    </row>
    <row r="202" spans="1:10" ht="15.75" customHeight="1">
      <c r="A202" s="1"/>
      <c r="B202" s="301"/>
      <c r="C202" s="304"/>
      <c r="D202" s="301"/>
      <c r="E202" s="301"/>
      <c r="F202" s="304"/>
      <c r="G202" s="302"/>
      <c r="H202" s="308"/>
      <c r="I202" s="309"/>
      <c r="J202" s="265"/>
    </row>
    <row r="203" spans="1:10" ht="15.75" customHeight="1">
      <c r="A203" s="1"/>
      <c r="B203" s="301"/>
      <c r="C203" s="304"/>
      <c r="D203" s="301"/>
      <c r="E203" s="301"/>
      <c r="F203" s="304"/>
      <c r="G203" s="308"/>
      <c r="H203" s="308"/>
      <c r="I203" s="309"/>
      <c r="J203" s="265"/>
    </row>
    <row r="204" spans="1:10" ht="15.75" customHeight="1">
      <c r="A204" s="1"/>
      <c r="B204" s="301"/>
      <c r="C204" s="304"/>
      <c r="D204" s="301"/>
      <c r="E204" s="301"/>
      <c r="F204" s="304"/>
      <c r="G204" s="302"/>
      <c r="H204" s="308"/>
      <c r="I204" s="309"/>
      <c r="J204" s="265"/>
    </row>
    <row r="205" spans="1:10" ht="15.75" customHeight="1">
      <c r="A205" s="1"/>
      <c r="B205" s="301"/>
      <c r="C205" s="304"/>
      <c r="D205" s="301"/>
      <c r="E205" s="301"/>
      <c r="F205" s="304"/>
      <c r="G205" s="302"/>
      <c r="H205" s="308"/>
      <c r="I205" s="309"/>
      <c r="J205" s="265"/>
    </row>
    <row r="206" spans="1:10" ht="15.75" customHeight="1">
      <c r="A206" s="1"/>
      <c r="B206" s="301"/>
      <c r="C206" s="304"/>
      <c r="D206" s="301"/>
      <c r="E206" s="301"/>
      <c r="F206" s="304"/>
      <c r="G206" s="302"/>
      <c r="H206" s="308"/>
      <c r="I206" s="309"/>
      <c r="J206" s="265"/>
    </row>
    <row r="207" spans="1:10" ht="15.75" customHeight="1">
      <c r="A207" s="1"/>
      <c r="B207" s="301"/>
      <c r="C207" s="304"/>
      <c r="D207" s="301"/>
      <c r="E207" s="301"/>
      <c r="F207" s="304"/>
      <c r="G207" s="302"/>
      <c r="H207" s="308"/>
      <c r="I207" s="309"/>
      <c r="J207" s="265"/>
    </row>
    <row r="208" spans="1:10" ht="15.75" customHeight="1">
      <c r="A208" s="1"/>
      <c r="B208" s="301"/>
      <c r="C208" s="304"/>
      <c r="D208" s="301"/>
      <c r="E208" s="301"/>
      <c r="F208" s="304"/>
      <c r="G208" s="302"/>
      <c r="H208" s="308"/>
      <c r="I208" s="309"/>
      <c r="J208" s="265"/>
    </row>
    <row r="209" spans="1:10" ht="15.75" customHeight="1">
      <c r="A209" s="1"/>
      <c r="B209" s="301"/>
      <c r="C209" s="304"/>
      <c r="D209" s="301"/>
      <c r="E209" s="301"/>
      <c r="F209" s="304"/>
      <c r="G209" s="302"/>
      <c r="H209" s="308"/>
      <c r="I209" s="309"/>
      <c r="J209" s="265"/>
    </row>
    <row r="210" spans="1:10" ht="15.75" customHeight="1">
      <c r="A210" s="1"/>
      <c r="B210" s="301"/>
      <c r="C210" s="304"/>
      <c r="D210" s="301"/>
      <c r="E210" s="301"/>
      <c r="F210" s="304"/>
      <c r="G210" s="302"/>
      <c r="H210" s="308"/>
      <c r="I210" s="309"/>
      <c r="J210" s="265"/>
    </row>
    <row r="211" spans="1:10" ht="15.75" customHeight="1">
      <c r="A211" s="310"/>
      <c r="B211" s="301"/>
      <c r="C211" s="304"/>
      <c r="D211" s="301"/>
      <c r="E211" s="301"/>
      <c r="F211" s="304"/>
      <c r="G211" s="302"/>
      <c r="H211" s="308"/>
      <c r="I211" s="309"/>
      <c r="J211" s="265"/>
    </row>
    <row r="212" spans="1:10" ht="15.75" customHeight="1">
      <c r="A212" s="310"/>
      <c r="B212" s="301"/>
      <c r="C212" s="304"/>
      <c r="D212" s="301"/>
      <c r="E212" s="301"/>
      <c r="F212" s="304"/>
      <c r="G212" s="302"/>
      <c r="H212" s="308"/>
      <c r="I212" s="309"/>
      <c r="J212" s="265"/>
    </row>
    <row r="213" spans="1:10" ht="15.75" customHeight="1">
      <c r="A213" s="310"/>
      <c r="B213" s="301"/>
      <c r="C213" s="304"/>
      <c r="D213" s="301"/>
      <c r="E213" s="301"/>
      <c r="F213" s="304"/>
      <c r="G213" s="302"/>
      <c r="H213" s="308"/>
      <c r="I213" s="309"/>
      <c r="J213" s="265"/>
    </row>
    <row r="214" spans="1:10" ht="15.75" customHeight="1">
      <c r="A214" s="1"/>
      <c r="B214" s="301"/>
      <c r="C214" s="301"/>
      <c r="D214" s="301"/>
      <c r="E214" s="301"/>
      <c r="F214" s="301"/>
      <c r="G214" s="302"/>
      <c r="H214" s="308"/>
      <c r="I214" s="308"/>
      <c r="J214" s="265"/>
    </row>
    <row r="215" spans="1:10" ht="15.75" customHeight="1">
      <c r="A215" s="1"/>
      <c r="B215" s="301"/>
      <c r="C215" s="1"/>
      <c r="D215" s="1"/>
      <c r="E215" s="1"/>
      <c r="F215" s="1"/>
      <c r="G215" s="1"/>
      <c r="H215" s="1"/>
      <c r="I215" s="1"/>
      <c r="J215" s="265"/>
    </row>
    <row r="216" spans="1:10" ht="15.75" customHeight="1">
      <c r="A216" s="181"/>
      <c r="B216" s="181"/>
      <c r="C216" s="298"/>
      <c r="D216" s="181"/>
      <c r="E216" s="299"/>
      <c r="F216" s="298"/>
      <c r="G216" s="181"/>
      <c r="H216" s="311"/>
      <c r="I216" s="311"/>
      <c r="J216" s="265"/>
    </row>
    <row r="217" spans="1:10" ht="15.75" customHeight="1">
      <c r="A217" s="312"/>
      <c r="B217" s="301"/>
      <c r="C217" s="304"/>
      <c r="D217" s="301"/>
      <c r="E217" s="1"/>
      <c r="F217" s="304"/>
      <c r="G217" s="1"/>
      <c r="H217" s="313"/>
      <c r="I217" s="533"/>
      <c r="J217" s="265"/>
    </row>
    <row r="218" spans="1:10" ht="15.75" customHeight="1">
      <c r="A218" s="1"/>
      <c r="B218" s="301"/>
      <c r="C218" s="304"/>
      <c r="D218" s="301"/>
      <c r="E218" s="301"/>
      <c r="F218" s="304"/>
      <c r="G218" s="302"/>
      <c r="H218" s="308"/>
      <c r="I218" s="522"/>
      <c r="J218" s="265"/>
    </row>
    <row r="219" spans="1:10" ht="15.75" customHeight="1">
      <c r="A219" s="310"/>
      <c r="B219" s="301"/>
      <c r="C219" s="304"/>
      <c r="D219" s="301"/>
      <c r="E219" s="301"/>
      <c r="F219" s="304"/>
      <c r="G219" s="302"/>
      <c r="H219" s="308"/>
      <c r="I219" s="522"/>
      <c r="J219" s="265"/>
    </row>
    <row r="220" spans="1:10" ht="15.75" customHeight="1">
      <c r="A220" s="310"/>
      <c r="B220" s="301"/>
      <c r="C220" s="304"/>
      <c r="D220" s="301"/>
      <c r="E220" s="301"/>
      <c r="F220" s="304"/>
      <c r="G220" s="302"/>
      <c r="H220" s="308"/>
      <c r="I220" s="1"/>
      <c r="J220" s="265"/>
    </row>
    <row r="221" spans="1:10" ht="15.75" customHeight="1">
      <c r="A221" s="1"/>
      <c r="B221" s="301"/>
      <c r="C221" s="304"/>
      <c r="D221" s="301"/>
      <c r="E221" s="1"/>
      <c r="F221" s="304"/>
      <c r="G221" s="1"/>
      <c r="H221" s="313"/>
      <c r="I221" s="1"/>
      <c r="J221" s="265"/>
    </row>
    <row r="222" spans="1:10" ht="15.75" customHeight="1">
      <c r="A222" s="312"/>
      <c r="B222" s="301"/>
      <c r="C222" s="304"/>
      <c r="D222" s="301"/>
      <c r="E222" s="1"/>
      <c r="F222" s="304"/>
      <c r="G222" s="1"/>
      <c r="H222" s="313"/>
      <c r="I222" s="1"/>
      <c r="J222" s="265"/>
    </row>
    <row r="223" spans="1:10" ht="15.75" customHeight="1">
      <c r="A223" s="312"/>
      <c r="B223" s="301"/>
      <c r="C223" s="304"/>
      <c r="D223" s="301"/>
      <c r="E223" s="1"/>
      <c r="F223" s="304"/>
      <c r="G223" s="1"/>
      <c r="H223" s="313"/>
      <c r="I223" s="1"/>
      <c r="J223" s="265"/>
    </row>
    <row r="224" spans="1:10" ht="15.75" customHeight="1">
      <c r="A224" s="1"/>
      <c r="B224" s="301"/>
      <c r="C224" s="304"/>
      <c r="D224" s="301"/>
      <c r="E224" s="1"/>
      <c r="F224" s="304"/>
      <c r="G224" s="301"/>
      <c r="H224" s="313"/>
      <c r="I224" s="1"/>
      <c r="J224" s="265"/>
    </row>
    <row r="225" spans="1:10" ht="15.75" customHeight="1">
      <c r="A225" s="1"/>
      <c r="B225" s="301"/>
      <c r="C225" s="304"/>
      <c r="D225" s="301"/>
      <c r="E225" s="1"/>
      <c r="F225" s="304"/>
      <c r="G225" s="1"/>
      <c r="H225" s="313"/>
      <c r="I225" s="1"/>
      <c r="J225" s="265"/>
    </row>
    <row r="226" spans="1:10" ht="15.75" customHeight="1">
      <c r="A226" s="1"/>
      <c r="B226" s="301"/>
      <c r="C226" s="304"/>
      <c r="D226" s="301"/>
      <c r="E226" s="1"/>
      <c r="F226" s="304"/>
      <c r="G226" s="1"/>
      <c r="H226" s="313"/>
      <c r="I226" s="1"/>
      <c r="J226" s="265"/>
    </row>
    <row r="227" spans="1:10" ht="15.75" customHeight="1">
      <c r="A227" s="1"/>
      <c r="B227" s="301"/>
      <c r="C227" s="304"/>
      <c r="D227" s="301"/>
      <c r="E227" s="1"/>
      <c r="F227" s="304"/>
      <c r="G227" s="1"/>
      <c r="H227" s="313"/>
      <c r="I227" s="1"/>
      <c r="J227" s="265"/>
    </row>
    <row r="228" spans="1:10" ht="15.75" customHeight="1">
      <c r="A228" s="1"/>
      <c r="B228" s="301"/>
      <c r="C228" s="304"/>
      <c r="D228" s="301"/>
      <c r="E228" s="301"/>
      <c r="F228" s="304"/>
      <c r="G228" s="301"/>
      <c r="H228" s="313"/>
      <c r="I228" s="1"/>
      <c r="J228" s="265"/>
    </row>
    <row r="229" spans="1:10" ht="15.75" customHeight="1">
      <c r="A229" s="1"/>
      <c r="B229" s="301"/>
      <c r="C229" s="304"/>
      <c r="D229" s="301"/>
      <c r="E229" s="301"/>
      <c r="F229" s="304"/>
      <c r="G229" s="301"/>
      <c r="H229" s="313"/>
      <c r="I229" s="1"/>
      <c r="J229" s="265"/>
    </row>
    <row r="230" spans="1:10" ht="15.75" customHeight="1">
      <c r="A230" s="1"/>
      <c r="B230" s="301"/>
      <c r="C230" s="304"/>
      <c r="D230" s="301"/>
      <c r="E230" s="1"/>
      <c r="F230" s="304"/>
      <c r="G230" s="301"/>
      <c r="H230" s="313"/>
      <c r="I230" s="1"/>
      <c r="J230" s="265"/>
    </row>
    <row r="231" spans="1:10" ht="15.75" customHeight="1">
      <c r="A231" s="1"/>
      <c r="B231" s="301"/>
      <c r="C231" s="304"/>
      <c r="D231" s="301"/>
      <c r="E231" s="1"/>
      <c r="F231" s="304"/>
      <c r="G231" s="301"/>
      <c r="H231" s="313"/>
      <c r="I231" s="1"/>
      <c r="J231" s="265"/>
    </row>
    <row r="232" spans="1:10" ht="15.75" customHeight="1">
      <c r="A232" s="1"/>
      <c r="B232" s="301"/>
      <c r="C232" s="304"/>
      <c r="D232" s="301"/>
      <c r="E232" s="1"/>
      <c r="F232" s="304"/>
      <c r="G232" s="301"/>
      <c r="H232" s="313"/>
      <c r="I232" s="1"/>
      <c r="J232" s="265"/>
    </row>
    <row r="233" spans="1:10" ht="15.75" customHeight="1">
      <c r="A233" s="1"/>
      <c r="B233" s="301"/>
      <c r="C233" s="304"/>
      <c r="D233" s="301"/>
      <c r="E233" s="1"/>
      <c r="F233" s="304"/>
      <c r="G233" s="301"/>
      <c r="H233" s="313"/>
      <c r="I233" s="1"/>
      <c r="J233" s="265"/>
    </row>
    <row r="234" spans="1:10" ht="15.75" customHeight="1">
      <c r="A234" s="1"/>
      <c r="B234" s="301"/>
      <c r="C234" s="304"/>
      <c r="D234" s="301"/>
      <c r="E234" s="1"/>
      <c r="F234" s="304"/>
      <c r="G234" s="301"/>
      <c r="H234" s="313"/>
      <c r="I234" s="1"/>
      <c r="J234" s="265"/>
    </row>
    <row r="235" spans="1:10" ht="15.75" customHeight="1">
      <c r="A235" s="1"/>
      <c r="B235" s="301"/>
      <c r="C235" s="304"/>
      <c r="D235" s="301"/>
      <c r="E235" s="1"/>
      <c r="F235" s="304"/>
      <c r="G235" s="301"/>
      <c r="H235" s="313"/>
      <c r="I235" s="1"/>
      <c r="J235" s="265"/>
    </row>
    <row r="236" spans="1:10" ht="15.75" customHeight="1">
      <c r="A236" s="1"/>
      <c r="B236" s="301"/>
      <c r="C236" s="304"/>
      <c r="D236" s="301"/>
      <c r="E236" s="1"/>
      <c r="F236" s="304"/>
      <c r="G236" s="301"/>
      <c r="H236" s="313"/>
      <c r="I236" s="1"/>
      <c r="J236" s="265"/>
    </row>
    <row r="237" spans="1:10" ht="15.75" customHeight="1">
      <c r="A237" s="1"/>
      <c r="B237" s="301"/>
      <c r="C237" s="304"/>
      <c r="D237" s="301"/>
      <c r="E237" s="1"/>
      <c r="F237" s="304"/>
      <c r="G237" s="301"/>
      <c r="H237" s="313"/>
      <c r="I237" s="1"/>
      <c r="J237" s="265"/>
    </row>
    <row r="238" spans="1:10" ht="15.75" customHeight="1">
      <c r="A238" s="1"/>
      <c r="B238" s="301"/>
      <c r="C238" s="304"/>
      <c r="D238" s="301"/>
      <c r="E238" s="301"/>
      <c r="F238" s="304"/>
      <c r="G238" s="301"/>
      <c r="H238" s="313"/>
      <c r="I238" s="1"/>
      <c r="J238" s="265"/>
    </row>
    <row r="239" spans="1:10" ht="15.75" customHeight="1">
      <c r="A239" s="1"/>
      <c r="B239" s="301"/>
      <c r="C239" s="304"/>
      <c r="D239" s="301"/>
      <c r="E239" s="1"/>
      <c r="F239" s="304"/>
      <c r="G239" s="301"/>
      <c r="H239" s="313"/>
      <c r="I239" s="1"/>
      <c r="J239" s="265"/>
    </row>
    <row r="240" spans="1:10" ht="15.75" customHeight="1">
      <c r="A240" s="1"/>
      <c r="B240" s="301"/>
      <c r="C240" s="304"/>
      <c r="D240" s="301"/>
      <c r="E240" s="1"/>
      <c r="F240" s="304"/>
      <c r="G240" s="301"/>
      <c r="H240" s="313"/>
      <c r="I240" s="1"/>
      <c r="J240" s="265"/>
    </row>
    <row r="241" spans="1:10" ht="15.75" customHeight="1">
      <c r="A241" s="1"/>
      <c r="B241" s="301"/>
      <c r="C241" s="304"/>
      <c r="D241" s="301"/>
      <c r="E241" s="1"/>
      <c r="F241" s="304"/>
      <c r="G241" s="301"/>
      <c r="H241" s="313"/>
      <c r="I241" s="1"/>
      <c r="J241" s="265"/>
    </row>
    <row r="242" spans="1:10" ht="15.75" customHeight="1">
      <c r="A242" s="1"/>
      <c r="B242" s="301"/>
      <c r="C242" s="304"/>
      <c r="D242" s="301"/>
      <c r="E242" s="1"/>
      <c r="F242" s="304"/>
      <c r="G242" s="301"/>
      <c r="H242" s="313"/>
      <c r="I242" s="1"/>
      <c r="J242" s="265"/>
    </row>
    <row r="243" spans="1:10" ht="15.75" customHeight="1">
      <c r="A243" s="1"/>
      <c r="B243" s="301"/>
      <c r="C243" s="304"/>
      <c r="D243" s="301"/>
      <c r="E243" s="1"/>
      <c r="F243" s="304"/>
      <c r="G243" s="301"/>
      <c r="H243" s="313"/>
      <c r="I243" s="1"/>
      <c r="J243" s="265"/>
    </row>
    <row r="244" spans="1:10" ht="15.75" customHeight="1">
      <c r="A244" s="1"/>
      <c r="B244" s="301"/>
      <c r="C244" s="304"/>
      <c r="D244" s="301"/>
      <c r="E244" s="1"/>
      <c r="F244" s="304"/>
      <c r="G244" s="301"/>
      <c r="H244" s="313"/>
      <c r="I244" s="1"/>
      <c r="J244" s="265"/>
    </row>
    <row r="245" spans="1:10" ht="15.75" customHeight="1">
      <c r="A245" s="1"/>
      <c r="B245" s="301"/>
      <c r="C245" s="304"/>
      <c r="D245" s="301"/>
      <c r="E245" s="1"/>
      <c r="F245" s="304"/>
      <c r="G245" s="301"/>
      <c r="H245" s="313"/>
      <c r="I245" s="1"/>
      <c r="J245" s="265"/>
    </row>
    <row r="246" spans="1:10" ht="15.75" customHeight="1">
      <c r="A246" s="1"/>
      <c r="B246" s="301"/>
      <c r="C246" s="304"/>
      <c r="D246" s="301"/>
      <c r="E246" s="1"/>
      <c r="F246" s="304"/>
      <c r="G246" s="301"/>
      <c r="H246" s="313"/>
      <c r="I246" s="1"/>
      <c r="J246" s="265"/>
    </row>
    <row r="247" spans="1:10" ht="15.75" customHeight="1">
      <c r="A247" s="1"/>
      <c r="B247" s="301"/>
      <c r="C247" s="304"/>
      <c r="D247" s="301"/>
      <c r="E247" s="1"/>
      <c r="F247" s="304"/>
      <c r="G247" s="301"/>
      <c r="H247" s="313"/>
      <c r="I247" s="1"/>
      <c r="J247" s="265"/>
    </row>
    <row r="248" spans="1:10" ht="15.75" customHeight="1">
      <c r="A248" s="1"/>
      <c r="B248" s="301"/>
      <c r="C248" s="304"/>
      <c r="D248" s="301"/>
      <c r="E248" s="1"/>
      <c r="F248" s="304"/>
      <c r="G248" s="301"/>
      <c r="H248" s="313"/>
      <c r="I248" s="1"/>
      <c r="J248" s="265"/>
    </row>
    <row r="249" spans="1:10" ht="15.75" customHeight="1">
      <c r="A249" s="1"/>
      <c r="B249" s="301"/>
      <c r="C249" s="304"/>
      <c r="D249" s="301"/>
      <c r="E249" s="1"/>
      <c r="F249" s="304"/>
      <c r="G249" s="301"/>
      <c r="H249" s="313"/>
      <c r="I249" s="1"/>
      <c r="J249" s="265"/>
    </row>
    <row r="250" spans="1:10" ht="15.75" customHeight="1">
      <c r="A250" s="1"/>
      <c r="B250" s="301"/>
      <c r="C250" s="304"/>
      <c r="D250" s="301"/>
      <c r="E250" s="1"/>
      <c r="F250" s="304"/>
      <c r="G250" s="301"/>
      <c r="H250" s="313"/>
      <c r="I250" s="1"/>
      <c r="J250" s="265"/>
    </row>
    <row r="251" spans="1:10" ht="15.75" customHeight="1">
      <c r="A251" s="1"/>
      <c r="B251" s="301"/>
      <c r="C251" s="304"/>
      <c r="D251" s="301"/>
      <c r="E251" s="1"/>
      <c r="F251" s="304"/>
      <c r="G251" s="301"/>
      <c r="H251" s="313"/>
      <c r="I251" s="1"/>
      <c r="J251" s="265"/>
    </row>
    <row r="252" spans="1:10" ht="15.75" customHeight="1">
      <c r="A252" s="312"/>
      <c r="B252" s="301"/>
      <c r="C252" s="304"/>
      <c r="D252" s="301"/>
      <c r="E252" s="1"/>
      <c r="F252" s="304"/>
      <c r="G252" s="301"/>
      <c r="H252" s="313"/>
      <c r="I252" s="1"/>
      <c r="J252" s="265"/>
    </row>
    <row r="253" spans="1:10" ht="15.75" customHeight="1">
      <c r="A253" s="312"/>
      <c r="B253" s="301"/>
      <c r="C253" s="304"/>
      <c r="D253" s="301"/>
      <c r="E253" s="1"/>
      <c r="F253" s="304"/>
      <c r="G253" s="301"/>
      <c r="H253" s="313"/>
      <c r="I253" s="1"/>
      <c r="J253" s="265"/>
    </row>
    <row r="254" spans="1:10" ht="15.75" customHeight="1">
      <c r="A254" s="1"/>
      <c r="B254" s="301"/>
      <c r="C254" s="304"/>
      <c r="D254" s="301"/>
      <c r="E254" s="1"/>
      <c r="F254" s="304"/>
      <c r="G254" s="301"/>
      <c r="H254" s="313"/>
      <c r="I254" s="1"/>
      <c r="J254" s="265"/>
    </row>
    <row r="255" spans="1:10" ht="15.75" customHeight="1">
      <c r="A255" s="1"/>
      <c r="B255" s="301"/>
      <c r="C255" s="304"/>
      <c r="D255" s="301"/>
      <c r="E255" s="1"/>
      <c r="F255" s="304"/>
      <c r="G255" s="301"/>
      <c r="H255" s="313"/>
      <c r="I255" s="1"/>
      <c r="J255" s="265"/>
    </row>
    <row r="256" spans="1:10" ht="15.75" customHeight="1">
      <c r="A256" s="312"/>
      <c r="B256" s="301"/>
      <c r="C256" s="304"/>
      <c r="D256" s="301"/>
      <c r="E256" s="1"/>
      <c r="F256" s="304"/>
      <c r="G256" s="301"/>
      <c r="H256" s="313"/>
      <c r="I256" s="1"/>
      <c r="J256" s="265"/>
    </row>
    <row r="257" spans="1:10" ht="15.75" customHeight="1">
      <c r="A257" s="1"/>
      <c r="B257" s="301"/>
      <c r="C257" s="304"/>
      <c r="D257" s="301"/>
      <c r="E257" s="1"/>
      <c r="F257" s="304"/>
      <c r="G257" s="301"/>
      <c r="H257" s="313"/>
      <c r="I257" s="1"/>
      <c r="J257" s="265"/>
    </row>
    <row r="258" spans="1:10" ht="15.75" customHeight="1">
      <c r="A258" s="1"/>
      <c r="B258" s="301"/>
      <c r="C258" s="304"/>
      <c r="D258" s="301"/>
      <c r="E258" s="1"/>
      <c r="F258" s="304"/>
      <c r="G258" s="301"/>
      <c r="H258" s="313"/>
      <c r="I258" s="1"/>
      <c r="J258" s="265"/>
    </row>
    <row r="259" spans="1:10" ht="15.75" customHeight="1">
      <c r="A259" s="1"/>
      <c r="B259" s="301"/>
      <c r="C259" s="304"/>
      <c r="D259" s="301"/>
      <c r="E259" s="1"/>
      <c r="F259" s="304"/>
      <c r="G259" s="301"/>
      <c r="H259" s="313"/>
      <c r="I259" s="1"/>
      <c r="J259" s="265"/>
    </row>
    <row r="260" spans="1:10" ht="15.75" customHeight="1">
      <c r="A260" s="1"/>
      <c r="B260" s="301"/>
      <c r="C260" s="304"/>
      <c r="D260" s="301"/>
      <c r="E260" s="1"/>
      <c r="F260" s="314"/>
      <c r="G260" s="1"/>
      <c r="H260" s="313"/>
      <c r="I260" s="1"/>
      <c r="J260" s="265"/>
    </row>
    <row r="261" spans="1:10" ht="15.75" customHeight="1">
      <c r="A261" s="303"/>
      <c r="B261" s="303"/>
      <c r="C261" s="303"/>
      <c r="D261" s="303"/>
      <c r="E261" s="303"/>
      <c r="F261" s="303"/>
      <c r="G261" s="303"/>
      <c r="H261" s="303"/>
      <c r="I261" s="303"/>
      <c r="J261" s="265"/>
    </row>
    <row r="262" spans="1:10" ht="15.75" customHeight="1">
      <c r="A262" s="303"/>
      <c r="B262" s="303"/>
      <c r="C262" s="303"/>
      <c r="D262" s="303"/>
      <c r="E262" s="303"/>
      <c r="F262" s="303"/>
      <c r="G262" s="303"/>
      <c r="H262" s="303"/>
      <c r="I262" s="303"/>
      <c r="J262" s="265"/>
    </row>
    <row r="263" spans="1:10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265"/>
    </row>
    <row r="264" spans="1:10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265"/>
    </row>
    <row r="265" spans="1:10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265"/>
    </row>
    <row r="266" spans="1:10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265"/>
    </row>
    <row r="267" spans="1:10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265"/>
    </row>
    <row r="268" spans="1:10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265"/>
    </row>
    <row r="269" spans="1:1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265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5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5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5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5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5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5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5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5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5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5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5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5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5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5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5"/>
    </row>
    <row r="285" spans="1:10" ht="15.75" customHeight="1"/>
    <row r="286" spans="1:10" ht="15.75" customHeight="1"/>
    <row r="287" spans="1:10" ht="15.75" customHeight="1"/>
    <row r="288" spans="1:10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8">
    <mergeCell ref="I217:I219"/>
    <mergeCell ref="A2:K2"/>
    <mergeCell ref="A37:G37"/>
    <mergeCell ref="A42:G42"/>
    <mergeCell ref="F74:H74"/>
    <mergeCell ref="A122:H122"/>
    <mergeCell ref="I165:J165"/>
    <mergeCell ref="A174:A175"/>
    <mergeCell ref="B174:B175"/>
    <mergeCell ref="C174:C175"/>
    <mergeCell ref="A177:D177"/>
    <mergeCell ref="A178:A179"/>
    <mergeCell ref="B178:B179"/>
    <mergeCell ref="C178:C179"/>
    <mergeCell ref="D178:D179"/>
    <mergeCell ref="E178:E179"/>
    <mergeCell ref="D174:D175"/>
    <mergeCell ref="E174:E175"/>
  </mergeCells>
  <pageMargins left="0.7" right="0.7" top="0.75" bottom="0.75" header="0" footer="0"/>
  <pageSetup orientation="landscape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Y1003"/>
  <sheetViews>
    <sheetView workbookViewId="0"/>
  </sheetViews>
  <sheetFormatPr defaultColWidth="14.42578125" defaultRowHeight="15" customHeight="1"/>
  <cols>
    <col min="1" max="1" width="50.28515625" customWidth="1"/>
    <col min="2" max="2" width="16.8554687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9.85546875" customWidth="1"/>
    <col min="12" max="12" width="13.28515625" customWidth="1"/>
    <col min="13" max="26" width="8.85546875" customWidth="1"/>
  </cols>
  <sheetData>
    <row r="2" spans="1:12" ht="24">
      <c r="A2" s="521" t="s">
        <v>0</v>
      </c>
      <c r="B2" s="522"/>
      <c r="C2" s="522"/>
      <c r="D2" s="522"/>
      <c r="E2" s="522"/>
      <c r="F2" s="522"/>
      <c r="G2" s="522"/>
      <c r="H2" s="522"/>
      <c r="I2" s="522"/>
      <c r="J2" s="522"/>
      <c r="K2" s="522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2210</v>
      </c>
      <c r="B4" s="19" t="s">
        <v>14</v>
      </c>
      <c r="C4" s="11">
        <v>1</v>
      </c>
      <c r="D4" s="12">
        <v>0</v>
      </c>
      <c r="E4" s="13"/>
      <c r="F4" s="14"/>
      <c r="G4" s="12">
        <f t="shared" ref="G4:G34" si="0">D4+E4-F4</f>
        <v>0</v>
      </c>
      <c r="H4" s="14">
        <v>1</v>
      </c>
      <c r="I4" s="15">
        <f t="shared" ref="I4:I34" si="1">C4*G4*H4</f>
        <v>0</v>
      </c>
      <c r="J4" s="16">
        <v>0</v>
      </c>
      <c r="K4" s="17">
        <v>190</v>
      </c>
      <c r="L4" s="17">
        <f t="shared" ref="L4:L34" si="2">J4*K4</f>
        <v>0</v>
      </c>
    </row>
    <row r="5" spans="1:12">
      <c r="A5" s="9" t="s">
        <v>2211</v>
      </c>
      <c r="B5" s="19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2212</v>
      </c>
      <c r="B6" s="19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2213</v>
      </c>
      <c r="B7" s="19" t="s">
        <v>16</v>
      </c>
      <c r="C7" s="11">
        <v>1</v>
      </c>
      <c r="D7" s="12">
        <v>0</v>
      </c>
      <c r="E7" s="13"/>
      <c r="F7" s="14"/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2214</v>
      </c>
      <c r="B8" s="19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2215</v>
      </c>
      <c r="B9" s="19" t="s">
        <v>16</v>
      </c>
      <c r="C9" s="11">
        <v>0.5</v>
      </c>
      <c r="D9" s="12">
        <v>0</v>
      </c>
      <c r="E9" s="13"/>
      <c r="F9" s="14"/>
      <c r="G9" s="12">
        <f t="shared" si="0"/>
        <v>0</v>
      </c>
      <c r="H9" s="14">
        <v>12</v>
      </c>
      <c r="I9" s="15">
        <f t="shared" si="1"/>
        <v>0</v>
      </c>
      <c r="J9" s="16">
        <f t="shared" si="3"/>
        <v>0</v>
      </c>
      <c r="K9" s="17">
        <v>87.5</v>
      </c>
      <c r="L9" s="17">
        <f t="shared" si="2"/>
        <v>0</v>
      </c>
    </row>
    <row r="10" spans="1:12">
      <c r="A10" s="9" t="s">
        <v>2216</v>
      </c>
      <c r="B10" s="19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2217</v>
      </c>
      <c r="B11" s="19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2218</v>
      </c>
      <c r="B12" s="19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2219</v>
      </c>
      <c r="B13" s="19" t="s">
        <v>16</v>
      </c>
      <c r="C13" s="11">
        <v>1</v>
      </c>
      <c r="D13" s="12">
        <v>0</v>
      </c>
      <c r="E13" s="13"/>
      <c r="F13" s="14"/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2220</v>
      </c>
      <c r="B14" s="19" t="s">
        <v>26</v>
      </c>
      <c r="C14" s="11">
        <v>0.2</v>
      </c>
      <c r="D14" s="12">
        <v>240</v>
      </c>
      <c r="E14" s="13"/>
      <c r="F14" s="14"/>
      <c r="G14" s="12">
        <f t="shared" si="0"/>
        <v>240</v>
      </c>
      <c r="H14" s="14">
        <v>18</v>
      </c>
      <c r="I14" s="15">
        <f t="shared" si="1"/>
        <v>864</v>
      </c>
      <c r="J14" s="16">
        <f t="shared" si="4"/>
        <v>4320</v>
      </c>
      <c r="K14" s="17">
        <v>68</v>
      </c>
      <c r="L14" s="17">
        <f t="shared" si="2"/>
        <v>293760</v>
      </c>
    </row>
    <row r="15" spans="1:12">
      <c r="A15" s="9" t="s">
        <v>2221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7">
        <v>0</v>
      </c>
      <c r="L15" s="17">
        <f t="shared" si="2"/>
        <v>0</v>
      </c>
    </row>
    <row r="16" spans="1:12" ht="17.25" customHeight="1">
      <c r="A16" s="21" t="s">
        <v>2222</v>
      </c>
      <c r="B16" s="19" t="s">
        <v>26</v>
      </c>
      <c r="C16" s="11">
        <v>0.2</v>
      </c>
      <c r="D16" s="12">
        <v>194</v>
      </c>
      <c r="E16" s="22">
        <v>16</v>
      </c>
      <c r="F16" s="14"/>
      <c r="G16" s="12">
        <f t="shared" si="0"/>
        <v>210</v>
      </c>
      <c r="H16" s="14">
        <v>18</v>
      </c>
      <c r="I16" s="15">
        <f t="shared" si="1"/>
        <v>756</v>
      </c>
      <c r="J16" s="16">
        <f t="shared" ref="J16:J19" si="5">H16*G16</f>
        <v>3780</v>
      </c>
      <c r="K16" s="17">
        <v>70</v>
      </c>
      <c r="L16" s="17">
        <f t="shared" si="2"/>
        <v>264600</v>
      </c>
    </row>
    <row r="17" spans="1:12">
      <c r="A17" s="21" t="s">
        <v>2223</v>
      </c>
      <c r="B17" s="19" t="s">
        <v>26</v>
      </c>
      <c r="C17" s="11">
        <v>0.2</v>
      </c>
      <c r="D17" s="12">
        <v>400</v>
      </c>
      <c r="E17" s="22"/>
      <c r="F17" s="14"/>
      <c r="G17" s="12">
        <f t="shared" si="0"/>
        <v>400</v>
      </c>
      <c r="H17" s="14">
        <v>18</v>
      </c>
      <c r="I17" s="15">
        <f t="shared" si="1"/>
        <v>1440</v>
      </c>
      <c r="J17" s="16">
        <f t="shared" si="5"/>
        <v>7200</v>
      </c>
      <c r="K17" s="17">
        <v>94.1</v>
      </c>
      <c r="L17" s="17">
        <f t="shared" si="2"/>
        <v>677520</v>
      </c>
    </row>
    <row r="18" spans="1:12">
      <c r="A18" s="9" t="s">
        <v>2224</v>
      </c>
      <c r="B18" s="19" t="s">
        <v>26</v>
      </c>
      <c r="C18" s="11">
        <v>0.2</v>
      </c>
      <c r="D18" s="23">
        <v>67</v>
      </c>
      <c r="E18" s="13">
        <v>111</v>
      </c>
      <c r="F18" s="14"/>
      <c r="G18" s="12">
        <f t="shared" si="0"/>
        <v>178</v>
      </c>
      <c r="H18" s="14">
        <v>18</v>
      </c>
      <c r="I18" s="15">
        <f t="shared" si="1"/>
        <v>640.80000000000007</v>
      </c>
      <c r="J18" s="16">
        <f t="shared" si="5"/>
        <v>3204</v>
      </c>
      <c r="K18" s="17">
        <v>70</v>
      </c>
      <c r="L18" s="17">
        <f t="shared" si="2"/>
        <v>224280</v>
      </c>
    </row>
    <row r="19" spans="1:12">
      <c r="A19" s="9" t="s">
        <v>31</v>
      </c>
      <c r="B19" s="10"/>
      <c r="C19" s="11">
        <v>1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2225</v>
      </c>
      <c r="B20" s="19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4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2226</v>
      </c>
      <c r="B21" s="19" t="s">
        <v>34</v>
      </c>
      <c r="C21" s="11">
        <v>0.11</v>
      </c>
      <c r="D21" s="12">
        <v>49</v>
      </c>
      <c r="E21" s="13"/>
      <c r="F21" s="14"/>
      <c r="G21" s="12">
        <f t="shared" si="0"/>
        <v>49</v>
      </c>
      <c r="H21" s="14">
        <v>10</v>
      </c>
      <c r="I21" s="15">
        <f t="shared" si="1"/>
        <v>53.9</v>
      </c>
      <c r="J21" s="16">
        <f t="shared" si="6"/>
        <v>490</v>
      </c>
      <c r="K21" s="17">
        <v>39</v>
      </c>
      <c r="L21" s="17">
        <f t="shared" si="2"/>
        <v>19110</v>
      </c>
    </row>
    <row r="22" spans="1:12" ht="15.75" customHeight="1">
      <c r="A22" s="9" t="s">
        <v>2227</v>
      </c>
      <c r="B22" s="19" t="s">
        <v>34</v>
      </c>
      <c r="C22" s="11">
        <v>0.11</v>
      </c>
      <c r="D22" s="12">
        <v>45</v>
      </c>
      <c r="E22" s="13"/>
      <c r="F22" s="14"/>
      <c r="G22" s="12">
        <f t="shared" si="0"/>
        <v>45</v>
      </c>
      <c r="H22" s="14">
        <v>10</v>
      </c>
      <c r="I22" s="15">
        <f t="shared" si="1"/>
        <v>49.5</v>
      </c>
      <c r="J22" s="16">
        <f t="shared" si="6"/>
        <v>450</v>
      </c>
      <c r="K22" s="17">
        <v>39</v>
      </c>
      <c r="L22" s="17">
        <f t="shared" si="2"/>
        <v>17550</v>
      </c>
    </row>
    <row r="23" spans="1:12" ht="15.75" customHeight="1">
      <c r="A23" s="9" t="s">
        <v>2228</v>
      </c>
      <c r="B23" s="19" t="s">
        <v>34</v>
      </c>
      <c r="C23" s="11">
        <v>0.11</v>
      </c>
      <c r="D23" s="12">
        <v>38</v>
      </c>
      <c r="E23" s="13"/>
      <c r="F23" s="14"/>
      <c r="G23" s="12">
        <f t="shared" si="0"/>
        <v>38</v>
      </c>
      <c r="H23" s="14">
        <v>10</v>
      </c>
      <c r="I23" s="15">
        <f t="shared" si="1"/>
        <v>41.8</v>
      </c>
      <c r="J23" s="16">
        <f t="shared" si="6"/>
        <v>380</v>
      </c>
      <c r="K23" s="17">
        <v>39</v>
      </c>
      <c r="L23" s="17">
        <f t="shared" si="2"/>
        <v>14820</v>
      </c>
    </row>
    <row r="24" spans="1:12" ht="15.75" customHeight="1">
      <c r="A24" s="9" t="s">
        <v>2229</v>
      </c>
      <c r="B24" s="19" t="s">
        <v>34</v>
      </c>
      <c r="C24" s="11">
        <v>0.11</v>
      </c>
      <c r="D24" s="12">
        <v>24</v>
      </c>
      <c r="E24" s="13"/>
      <c r="F24" s="14"/>
      <c r="G24" s="12">
        <f t="shared" si="0"/>
        <v>24</v>
      </c>
      <c r="H24" s="14">
        <v>10</v>
      </c>
      <c r="I24" s="15">
        <f t="shared" si="1"/>
        <v>26.400000000000002</v>
      </c>
      <c r="J24" s="16">
        <f t="shared" si="6"/>
        <v>240</v>
      </c>
      <c r="K24" s="17">
        <v>39</v>
      </c>
      <c r="L24" s="17">
        <f t="shared" si="2"/>
        <v>9360</v>
      </c>
    </row>
    <row r="25" spans="1:12" ht="15.75" customHeight="1">
      <c r="A25" s="328" t="s">
        <v>1887</v>
      </c>
      <c r="B25" s="19" t="s">
        <v>34</v>
      </c>
      <c r="C25" s="11">
        <v>0.11</v>
      </c>
      <c r="D25" s="12">
        <v>91</v>
      </c>
      <c r="E25" s="14"/>
      <c r="F25" s="14"/>
      <c r="G25" s="12">
        <f t="shared" si="0"/>
        <v>91</v>
      </c>
      <c r="H25" s="14">
        <v>10</v>
      </c>
      <c r="I25" s="15">
        <f t="shared" si="1"/>
        <v>100.1</v>
      </c>
      <c r="J25" s="16">
        <f t="shared" si="6"/>
        <v>910</v>
      </c>
      <c r="K25" s="17">
        <v>139</v>
      </c>
      <c r="L25" s="17">
        <f t="shared" si="2"/>
        <v>126490</v>
      </c>
    </row>
    <row r="26" spans="1:12" ht="15.75" customHeight="1">
      <c r="A26" s="146" t="s">
        <v>2230</v>
      </c>
      <c r="B26" s="19" t="s">
        <v>34</v>
      </c>
      <c r="C26" s="11">
        <v>0.1</v>
      </c>
      <c r="D26" s="12">
        <v>864</v>
      </c>
      <c r="E26" s="14">
        <v>288</v>
      </c>
      <c r="F26" s="14"/>
      <c r="G26" s="12">
        <f t="shared" si="0"/>
        <v>1152</v>
      </c>
      <c r="H26" s="14">
        <v>12</v>
      </c>
      <c r="I26" s="15">
        <f t="shared" si="1"/>
        <v>1382.4</v>
      </c>
      <c r="J26" s="16">
        <f t="shared" si="6"/>
        <v>13824</v>
      </c>
      <c r="K26" s="17">
        <v>32.5</v>
      </c>
      <c r="L26" s="17">
        <f t="shared" si="2"/>
        <v>449280</v>
      </c>
    </row>
    <row r="27" spans="1:12" ht="15.75" customHeight="1">
      <c r="A27" s="146" t="s">
        <v>2231</v>
      </c>
      <c r="B27" s="19" t="s">
        <v>34</v>
      </c>
      <c r="C27" s="11">
        <v>0.1</v>
      </c>
      <c r="D27" s="12">
        <v>288</v>
      </c>
      <c r="E27" s="14"/>
      <c r="F27" s="14"/>
      <c r="G27" s="12">
        <f t="shared" si="0"/>
        <v>288</v>
      </c>
      <c r="H27" s="14">
        <v>12</v>
      </c>
      <c r="I27" s="15">
        <f t="shared" si="1"/>
        <v>345.6</v>
      </c>
      <c r="J27" s="16">
        <f t="shared" si="6"/>
        <v>3456</v>
      </c>
      <c r="K27" s="17">
        <v>32.5</v>
      </c>
      <c r="L27" s="17">
        <f t="shared" si="2"/>
        <v>112320</v>
      </c>
    </row>
    <row r="28" spans="1:12" ht="15.75" customHeight="1">
      <c r="A28" s="146" t="s">
        <v>2232</v>
      </c>
      <c r="B28" s="19" t="s">
        <v>34</v>
      </c>
      <c r="C28" s="11">
        <v>0.1</v>
      </c>
      <c r="D28" s="12">
        <v>0</v>
      </c>
      <c r="E28" s="14">
        <v>288</v>
      </c>
      <c r="F28" s="14"/>
      <c r="G28" s="12">
        <f t="shared" si="0"/>
        <v>288</v>
      </c>
      <c r="H28" s="14">
        <v>12</v>
      </c>
      <c r="I28" s="15">
        <f t="shared" si="1"/>
        <v>345.6</v>
      </c>
      <c r="J28" s="16">
        <f t="shared" si="6"/>
        <v>3456</v>
      </c>
      <c r="K28" s="17">
        <v>32.5</v>
      </c>
      <c r="L28" s="17">
        <f t="shared" si="2"/>
        <v>112320</v>
      </c>
    </row>
    <row r="29" spans="1:12" ht="15.75" customHeight="1">
      <c r="A29" s="146" t="s">
        <v>2233</v>
      </c>
      <c r="B29" s="19" t="s">
        <v>34</v>
      </c>
      <c r="C29" s="11">
        <v>0.1</v>
      </c>
      <c r="D29" s="12">
        <v>288</v>
      </c>
      <c r="E29" s="14"/>
      <c r="F29" s="14"/>
      <c r="G29" s="12">
        <f t="shared" si="0"/>
        <v>288</v>
      </c>
      <c r="H29" s="14">
        <v>12</v>
      </c>
      <c r="I29" s="15">
        <f t="shared" si="1"/>
        <v>345.6</v>
      </c>
      <c r="J29" s="16">
        <f t="shared" si="6"/>
        <v>3456</v>
      </c>
      <c r="K29" s="17">
        <v>32.5</v>
      </c>
      <c r="L29" s="17">
        <f t="shared" si="2"/>
        <v>112320</v>
      </c>
    </row>
    <row r="30" spans="1:12" ht="15.75" customHeight="1">
      <c r="A30" s="146" t="s">
        <v>2234</v>
      </c>
      <c r="B30" s="19" t="s">
        <v>34</v>
      </c>
      <c r="C30" s="11">
        <v>0.1</v>
      </c>
      <c r="D30" s="12">
        <v>0</v>
      </c>
      <c r="E30" s="14"/>
      <c r="F30" s="14"/>
      <c r="G30" s="12">
        <f t="shared" si="0"/>
        <v>0</v>
      </c>
      <c r="H30" s="14">
        <v>12</v>
      </c>
      <c r="I30" s="15">
        <f t="shared" si="1"/>
        <v>0</v>
      </c>
      <c r="J30" s="16">
        <f t="shared" si="6"/>
        <v>0</v>
      </c>
      <c r="K30" s="17">
        <v>34</v>
      </c>
      <c r="L30" s="17">
        <f t="shared" si="2"/>
        <v>0</v>
      </c>
    </row>
    <row r="31" spans="1:12" ht="15.75" customHeight="1">
      <c r="A31" s="146" t="s">
        <v>2235</v>
      </c>
      <c r="B31" s="19" t="s">
        <v>34</v>
      </c>
      <c r="C31" s="11">
        <v>0.1</v>
      </c>
      <c r="D31" s="12">
        <v>0</v>
      </c>
      <c r="E31" s="14"/>
      <c r="F31" s="14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6" t="s">
        <v>2236</v>
      </c>
      <c r="B32" s="19" t="s">
        <v>34</v>
      </c>
      <c r="C32" s="11">
        <v>0.1</v>
      </c>
      <c r="D32" s="12">
        <v>0</v>
      </c>
      <c r="E32" s="14"/>
      <c r="F32" s="14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146" t="s">
        <v>2237</v>
      </c>
      <c r="B33" s="19" t="s">
        <v>34</v>
      </c>
      <c r="C33" s="11">
        <v>0.1</v>
      </c>
      <c r="D33" s="12">
        <v>0</v>
      </c>
      <c r="E33" s="14"/>
      <c r="F33" s="14"/>
      <c r="G33" s="12">
        <f t="shared" si="0"/>
        <v>0</v>
      </c>
      <c r="H33" s="14">
        <v>12</v>
      </c>
      <c r="I33" s="15">
        <f t="shared" si="1"/>
        <v>0</v>
      </c>
      <c r="J33" s="16">
        <f t="shared" si="6"/>
        <v>0</v>
      </c>
      <c r="K33" s="17">
        <v>34</v>
      </c>
      <c r="L33" s="17">
        <f t="shared" si="2"/>
        <v>0</v>
      </c>
    </row>
    <row r="34" spans="1:12" ht="15.75" customHeight="1">
      <c r="A34" s="146" t="s">
        <v>647</v>
      </c>
      <c r="B34" s="19" t="s">
        <v>26</v>
      </c>
      <c r="C34" s="11">
        <v>0.2</v>
      </c>
      <c r="D34" s="12">
        <v>80</v>
      </c>
      <c r="E34" s="14"/>
      <c r="F34" s="14"/>
      <c r="G34" s="12">
        <f t="shared" si="0"/>
        <v>80</v>
      </c>
      <c r="H34" s="14">
        <v>18</v>
      </c>
      <c r="I34" s="15">
        <f t="shared" si="1"/>
        <v>288</v>
      </c>
      <c r="J34" s="16">
        <f t="shared" si="6"/>
        <v>1440</v>
      </c>
      <c r="K34" s="17">
        <v>94.1</v>
      </c>
      <c r="L34" s="17">
        <f t="shared" si="2"/>
        <v>135504</v>
      </c>
    </row>
    <row r="35" spans="1:12" ht="15.75" customHeight="1">
      <c r="A35" s="25"/>
      <c r="B35" s="258"/>
      <c r="C35" s="26">
        <f t="shared" ref="C35:G35" si="7">SUM(C4:C34)</f>
        <v>13.54999999999999</v>
      </c>
      <c r="D35" s="27">
        <f t="shared" si="7"/>
        <v>2668</v>
      </c>
      <c r="E35" s="27">
        <f t="shared" si="7"/>
        <v>703</v>
      </c>
      <c r="F35" s="27">
        <f t="shared" si="7"/>
        <v>0</v>
      </c>
      <c r="G35" s="27">
        <f t="shared" si="7"/>
        <v>3371</v>
      </c>
      <c r="H35" s="28"/>
      <c r="I35" s="329">
        <f t="shared" ref="I35:L35" si="8">SUM(I4:I34)</f>
        <v>6679.7000000000016</v>
      </c>
      <c r="J35" s="30">
        <f t="shared" si="8"/>
        <v>46606</v>
      </c>
      <c r="K35" s="31">
        <f t="shared" si="8"/>
        <v>2853.7</v>
      </c>
      <c r="L35" s="32">
        <f t="shared" si="8"/>
        <v>2569234</v>
      </c>
    </row>
    <row r="36" spans="1:12" ht="15.75" customHeight="1"/>
    <row r="37" spans="1:12" ht="15.75" customHeight="1">
      <c r="A37" s="523" t="s">
        <v>39</v>
      </c>
      <c r="B37" s="524"/>
      <c r="C37" s="524"/>
      <c r="D37" s="524"/>
      <c r="E37" s="524"/>
      <c r="F37" s="524"/>
      <c r="G37" s="525"/>
    </row>
    <row r="38" spans="1:12" ht="15.75" customHeight="1">
      <c r="A38" s="33" t="s">
        <v>40</v>
      </c>
      <c r="B38" s="34" t="s">
        <v>1</v>
      </c>
      <c r="C38" s="5" t="s">
        <v>41</v>
      </c>
      <c r="D38" s="35" t="s">
        <v>42</v>
      </c>
      <c r="E38" s="36" t="s">
        <v>43</v>
      </c>
      <c r="F38" s="5" t="s">
        <v>44</v>
      </c>
      <c r="G38" s="37" t="s">
        <v>45</v>
      </c>
    </row>
    <row r="39" spans="1:12" ht="15.75" customHeight="1">
      <c r="A39" s="38" t="s">
        <v>46</v>
      </c>
      <c r="B39" s="39" t="s">
        <v>47</v>
      </c>
      <c r="C39" s="15">
        <v>0</v>
      </c>
      <c r="D39" s="15">
        <v>0</v>
      </c>
      <c r="E39" s="15">
        <v>0</v>
      </c>
      <c r="F39" s="15">
        <f t="shared" ref="F39:F40" si="9">C39+D39-E39</f>
        <v>0</v>
      </c>
      <c r="G39" s="40">
        <f>C39</f>
        <v>0</v>
      </c>
    </row>
    <row r="40" spans="1:12" ht="15.75" customHeight="1">
      <c r="A40" s="33" t="s">
        <v>1896</v>
      </c>
      <c r="B40" s="41" t="s">
        <v>49</v>
      </c>
      <c r="C40" s="15">
        <v>18750</v>
      </c>
      <c r="D40" s="15"/>
      <c r="E40" s="15"/>
      <c r="F40" s="15">
        <f t="shared" si="9"/>
        <v>18750</v>
      </c>
      <c r="G40" s="40"/>
    </row>
    <row r="41" spans="1:12" ht="15.75" customHeight="1">
      <c r="A41" s="327"/>
      <c r="B41" s="327"/>
      <c r="C41" s="327"/>
      <c r="D41" s="327"/>
      <c r="E41" s="327"/>
      <c r="F41" s="327"/>
      <c r="G41" s="327"/>
    </row>
    <row r="42" spans="1:12" ht="15.75" customHeight="1">
      <c r="A42" s="526" t="s">
        <v>50</v>
      </c>
      <c r="B42" s="527"/>
      <c r="C42" s="527"/>
      <c r="D42" s="527"/>
      <c r="E42" s="527"/>
      <c r="F42" s="527"/>
      <c r="G42" s="528"/>
    </row>
    <row r="43" spans="1:12" ht="15.75" customHeight="1">
      <c r="A43" s="259"/>
      <c r="B43" s="44" t="s">
        <v>51</v>
      </c>
      <c r="C43" s="45" t="s">
        <v>52</v>
      </c>
      <c r="D43" s="46" t="s">
        <v>53</v>
      </c>
      <c r="E43" s="46" t="s">
        <v>54</v>
      </c>
      <c r="F43" s="47" t="s">
        <v>11</v>
      </c>
      <c r="G43" s="48" t="s">
        <v>55</v>
      </c>
    </row>
    <row r="44" spans="1:12" ht="15.75" customHeight="1">
      <c r="A44" s="330" t="s">
        <v>1897</v>
      </c>
      <c r="B44" s="331">
        <v>100</v>
      </c>
      <c r="C44" s="332"/>
      <c r="D44" s="333">
        <v>7</v>
      </c>
      <c r="E44" s="331">
        <f>B44+C44-D44</f>
        <v>93</v>
      </c>
      <c r="F44" s="334">
        <v>1028.48</v>
      </c>
      <c r="G44" s="335">
        <f t="shared" ref="G44:G71" si="10">E44*F44</f>
        <v>95648.639999999999</v>
      </c>
    </row>
    <row r="45" spans="1:12" ht="15.75" customHeight="1">
      <c r="A45" s="49" t="s">
        <v>56</v>
      </c>
      <c r="B45" s="53">
        <v>0</v>
      </c>
      <c r="C45" s="51"/>
      <c r="D45" s="52"/>
      <c r="E45" s="53">
        <v>0</v>
      </c>
      <c r="F45" s="54">
        <v>196</v>
      </c>
      <c r="G45" s="55">
        <f t="shared" si="10"/>
        <v>0</v>
      </c>
    </row>
    <row r="46" spans="1:12" ht="15.75" customHeight="1">
      <c r="A46" s="49" t="s">
        <v>2238</v>
      </c>
      <c r="B46" s="53">
        <v>3004.6000000000004</v>
      </c>
      <c r="C46" s="51"/>
      <c r="D46" s="52">
        <v>67.5</v>
      </c>
      <c r="E46" s="53">
        <f t="shared" ref="E46:E71" si="11">B46+C46-D46</f>
        <v>2937.1000000000004</v>
      </c>
      <c r="F46" s="54">
        <v>196</v>
      </c>
      <c r="G46" s="55">
        <f t="shared" si="10"/>
        <v>575671.60000000009</v>
      </c>
    </row>
    <row r="47" spans="1:12" ht="15.75" customHeight="1">
      <c r="A47" s="49" t="s">
        <v>2239</v>
      </c>
      <c r="B47" s="53">
        <v>0</v>
      </c>
      <c r="C47" s="51"/>
      <c r="D47" s="52"/>
      <c r="E47" s="53">
        <f t="shared" si="11"/>
        <v>0</v>
      </c>
      <c r="F47" s="54">
        <v>196</v>
      </c>
      <c r="G47" s="55">
        <f t="shared" si="10"/>
        <v>0</v>
      </c>
    </row>
    <row r="48" spans="1:12" ht="15.75" customHeight="1">
      <c r="A48" s="49" t="s">
        <v>2240</v>
      </c>
      <c r="B48" s="53">
        <v>112</v>
      </c>
      <c r="C48" s="51"/>
      <c r="D48" s="52"/>
      <c r="E48" s="53">
        <f t="shared" si="11"/>
        <v>112</v>
      </c>
      <c r="F48" s="54">
        <v>196</v>
      </c>
      <c r="G48" s="55">
        <f t="shared" si="10"/>
        <v>21952</v>
      </c>
    </row>
    <row r="49" spans="1:7" ht="15.75" customHeight="1">
      <c r="A49" s="49" t="s">
        <v>2241</v>
      </c>
      <c r="B49" s="53">
        <v>-1.4210854715202004E-14</v>
      </c>
      <c r="C49" s="51"/>
      <c r="D49" s="52"/>
      <c r="E49" s="53">
        <f t="shared" si="11"/>
        <v>-1.4210854715202004E-14</v>
      </c>
      <c r="F49" s="54">
        <v>196</v>
      </c>
      <c r="G49" s="55">
        <f t="shared" si="10"/>
        <v>-2.7853275241795927E-12</v>
      </c>
    </row>
    <row r="50" spans="1:7" ht="15.75" customHeight="1">
      <c r="A50" s="49" t="s">
        <v>2242</v>
      </c>
      <c r="B50" s="53">
        <v>0</v>
      </c>
      <c r="C50" s="51"/>
      <c r="D50" s="52"/>
      <c r="E50" s="53">
        <f t="shared" si="11"/>
        <v>0</v>
      </c>
      <c r="F50" s="54">
        <v>196</v>
      </c>
      <c r="G50" s="55">
        <f t="shared" si="10"/>
        <v>0</v>
      </c>
    </row>
    <row r="51" spans="1:7" ht="15.75" customHeight="1">
      <c r="A51" s="86" t="s">
        <v>2243</v>
      </c>
      <c r="B51" s="90">
        <v>340</v>
      </c>
      <c r="C51" s="88"/>
      <c r="D51" s="89">
        <v>60</v>
      </c>
      <c r="E51" s="90">
        <f t="shared" si="11"/>
        <v>280</v>
      </c>
      <c r="F51" s="91">
        <v>140</v>
      </c>
      <c r="G51" s="92">
        <f t="shared" si="10"/>
        <v>39200</v>
      </c>
    </row>
    <row r="52" spans="1:7" ht="15.75" customHeight="1">
      <c r="A52" s="86" t="s">
        <v>2244</v>
      </c>
      <c r="B52" s="90">
        <v>234.39999999999998</v>
      </c>
      <c r="C52" s="88"/>
      <c r="D52" s="89">
        <v>60</v>
      </c>
      <c r="E52" s="90">
        <f t="shared" si="11"/>
        <v>174.39999999999998</v>
      </c>
      <c r="F52" s="91">
        <v>140</v>
      </c>
      <c r="G52" s="92">
        <f t="shared" si="10"/>
        <v>24415.999999999996</v>
      </c>
    </row>
    <row r="53" spans="1:7" ht="15.75" customHeight="1">
      <c r="A53" s="86" t="s">
        <v>2245</v>
      </c>
      <c r="B53" s="90">
        <v>25.9</v>
      </c>
      <c r="C53" s="88"/>
      <c r="D53" s="89"/>
      <c r="E53" s="90">
        <f t="shared" si="11"/>
        <v>25.9</v>
      </c>
      <c r="F53" s="91">
        <v>140</v>
      </c>
      <c r="G53" s="92">
        <f t="shared" si="10"/>
        <v>3626</v>
      </c>
    </row>
    <row r="54" spans="1:7" ht="15.75" customHeight="1">
      <c r="A54" s="100" t="s">
        <v>2246</v>
      </c>
      <c r="B54" s="104">
        <v>1131.9000000000001</v>
      </c>
      <c r="C54" s="102">
        <v>400</v>
      </c>
      <c r="D54" s="103">
        <v>60</v>
      </c>
      <c r="E54" s="104">
        <f t="shared" si="11"/>
        <v>1471.9</v>
      </c>
      <c r="F54" s="105">
        <v>140</v>
      </c>
      <c r="G54" s="106">
        <f t="shared" si="10"/>
        <v>206066</v>
      </c>
    </row>
    <row r="55" spans="1:7" ht="36" customHeight="1">
      <c r="A55" s="71" t="s">
        <v>2247</v>
      </c>
      <c r="B55" s="75">
        <v>0</v>
      </c>
      <c r="C55" s="73"/>
      <c r="D55" s="74"/>
      <c r="E55" s="75">
        <f t="shared" si="11"/>
        <v>0</v>
      </c>
      <c r="F55" s="76">
        <v>140</v>
      </c>
      <c r="G55" s="77">
        <f t="shared" si="10"/>
        <v>0</v>
      </c>
    </row>
    <row r="56" spans="1:7" ht="30.75" customHeight="1">
      <c r="A56" s="78" t="s">
        <v>2248</v>
      </c>
      <c r="B56" s="75">
        <v>500</v>
      </c>
      <c r="C56" s="73">
        <v>210</v>
      </c>
      <c r="D56" s="74">
        <v>400</v>
      </c>
      <c r="E56" s="75">
        <f t="shared" si="11"/>
        <v>310</v>
      </c>
      <c r="F56" s="76">
        <v>140</v>
      </c>
      <c r="G56" s="77">
        <f t="shared" si="10"/>
        <v>43400</v>
      </c>
    </row>
    <row r="57" spans="1:7" ht="30.75" customHeight="1">
      <c r="A57" s="79" t="s">
        <v>2249</v>
      </c>
      <c r="B57" s="83">
        <v>520.00000000000023</v>
      </c>
      <c r="C57" s="81"/>
      <c r="D57" s="82">
        <v>140</v>
      </c>
      <c r="E57" s="83">
        <f t="shared" si="11"/>
        <v>380.00000000000023</v>
      </c>
      <c r="F57" s="84">
        <v>140</v>
      </c>
      <c r="G57" s="85">
        <f t="shared" si="10"/>
        <v>53200.000000000029</v>
      </c>
    </row>
    <row r="58" spans="1:7" ht="15.75" customHeight="1">
      <c r="A58" s="63" t="s">
        <v>2250</v>
      </c>
      <c r="B58" s="315">
        <v>617.4000000000002</v>
      </c>
      <c r="C58" s="65"/>
      <c r="D58" s="66">
        <v>65.7</v>
      </c>
      <c r="E58" s="67">
        <f t="shared" si="11"/>
        <v>551.70000000000016</v>
      </c>
      <c r="F58" s="68">
        <v>140</v>
      </c>
      <c r="G58" s="69">
        <f t="shared" si="10"/>
        <v>77238.000000000029</v>
      </c>
    </row>
    <row r="59" spans="1:7" ht="15.75" customHeight="1">
      <c r="A59" s="63" t="s">
        <v>2251</v>
      </c>
      <c r="B59" s="315">
        <v>0</v>
      </c>
      <c r="C59" s="65"/>
      <c r="D59" s="66"/>
      <c r="E59" s="67">
        <f t="shared" si="11"/>
        <v>0</v>
      </c>
      <c r="F59" s="68">
        <v>140</v>
      </c>
      <c r="G59" s="69">
        <f t="shared" si="10"/>
        <v>0</v>
      </c>
    </row>
    <row r="60" spans="1:7" ht="39" customHeight="1">
      <c r="A60" s="63" t="s">
        <v>2252</v>
      </c>
      <c r="B60" s="67">
        <v>691.00000000000011</v>
      </c>
      <c r="C60" s="65"/>
      <c r="D60" s="66">
        <v>360</v>
      </c>
      <c r="E60" s="67">
        <f t="shared" si="11"/>
        <v>331.00000000000011</v>
      </c>
      <c r="F60" s="68">
        <v>140</v>
      </c>
      <c r="G60" s="69">
        <f t="shared" si="10"/>
        <v>46340.000000000015</v>
      </c>
    </row>
    <row r="61" spans="1:7" ht="15.75" customHeight="1">
      <c r="A61" s="93" t="s">
        <v>2253</v>
      </c>
      <c r="B61" s="97">
        <v>0</v>
      </c>
      <c r="C61" s="95"/>
      <c r="D61" s="96"/>
      <c r="E61" s="97">
        <f t="shared" si="11"/>
        <v>0</v>
      </c>
      <c r="F61" s="98">
        <v>140</v>
      </c>
      <c r="G61" s="99">
        <f t="shared" si="10"/>
        <v>0</v>
      </c>
    </row>
    <row r="62" spans="1:7" ht="15.75" customHeight="1">
      <c r="A62" s="86" t="s">
        <v>2254</v>
      </c>
      <c r="B62" s="90">
        <v>20</v>
      </c>
      <c r="C62" s="88"/>
      <c r="D62" s="89"/>
      <c r="E62" s="90">
        <f t="shared" si="11"/>
        <v>20</v>
      </c>
      <c r="F62" s="91">
        <v>128</v>
      </c>
      <c r="G62" s="92">
        <f t="shared" si="10"/>
        <v>2560</v>
      </c>
    </row>
    <row r="63" spans="1:7" ht="15.75" customHeight="1">
      <c r="A63" s="78" t="s">
        <v>2255</v>
      </c>
      <c r="B63" s="75">
        <v>828</v>
      </c>
      <c r="C63" s="73">
        <v>516</v>
      </c>
      <c r="D63" s="74">
        <v>210</v>
      </c>
      <c r="E63" s="75">
        <f t="shared" si="11"/>
        <v>1134</v>
      </c>
      <c r="F63" s="76">
        <v>128</v>
      </c>
      <c r="G63" s="77">
        <f t="shared" si="10"/>
        <v>145152</v>
      </c>
    </row>
    <row r="64" spans="1:7" ht="15.75" customHeight="1">
      <c r="A64" s="100" t="s">
        <v>2256</v>
      </c>
      <c r="B64" s="104">
        <v>590.99999999999977</v>
      </c>
      <c r="C64" s="102">
        <v>166</v>
      </c>
      <c r="D64" s="103">
        <v>400</v>
      </c>
      <c r="E64" s="104">
        <f t="shared" si="11"/>
        <v>356.99999999999977</v>
      </c>
      <c r="F64" s="105">
        <v>128</v>
      </c>
      <c r="G64" s="106">
        <f t="shared" si="10"/>
        <v>45695.999999999971</v>
      </c>
    </row>
    <row r="65" spans="1:9" ht="15.75" customHeight="1">
      <c r="A65" s="79" t="s">
        <v>2257</v>
      </c>
      <c r="B65" s="83">
        <v>879</v>
      </c>
      <c r="C65" s="81">
        <v>458</v>
      </c>
      <c r="D65" s="82"/>
      <c r="E65" s="83">
        <f t="shared" si="11"/>
        <v>1337</v>
      </c>
      <c r="F65" s="84">
        <v>128</v>
      </c>
      <c r="G65" s="85">
        <f t="shared" si="10"/>
        <v>171136</v>
      </c>
    </row>
    <row r="66" spans="1:9" ht="15.75" customHeight="1">
      <c r="A66" s="63" t="s">
        <v>2258</v>
      </c>
      <c r="B66" s="315">
        <v>16</v>
      </c>
      <c r="C66" s="65"/>
      <c r="D66" s="66"/>
      <c r="E66" s="67">
        <f t="shared" si="11"/>
        <v>16</v>
      </c>
      <c r="F66" s="68">
        <v>128</v>
      </c>
      <c r="G66" s="69">
        <f t="shared" si="10"/>
        <v>2048</v>
      </c>
    </row>
    <row r="67" spans="1:9" ht="15.75" customHeight="1">
      <c r="A67" s="86" t="s">
        <v>2259</v>
      </c>
      <c r="B67" s="316">
        <v>0</v>
      </c>
      <c r="C67" s="108">
        <v>120</v>
      </c>
      <c r="D67" s="109"/>
      <c r="E67" s="90">
        <f t="shared" si="11"/>
        <v>120</v>
      </c>
      <c r="F67" s="91">
        <v>102</v>
      </c>
      <c r="G67" s="92">
        <f t="shared" si="10"/>
        <v>12240</v>
      </c>
    </row>
    <row r="68" spans="1:9" ht="15.75" customHeight="1">
      <c r="A68" s="78" t="s">
        <v>2260</v>
      </c>
      <c r="B68" s="75">
        <v>656</v>
      </c>
      <c r="C68" s="73">
        <v>360</v>
      </c>
      <c r="D68" s="74">
        <v>516</v>
      </c>
      <c r="E68" s="75">
        <f t="shared" si="11"/>
        <v>500</v>
      </c>
      <c r="F68" s="76">
        <v>102</v>
      </c>
      <c r="G68" s="77">
        <f t="shared" si="10"/>
        <v>51000</v>
      </c>
    </row>
    <row r="69" spans="1:9" ht="15.75" customHeight="1">
      <c r="A69" s="100" t="s">
        <v>2261</v>
      </c>
      <c r="B69" s="104">
        <v>189.00000000000011</v>
      </c>
      <c r="C69" s="102">
        <v>360</v>
      </c>
      <c r="D69" s="103">
        <v>166</v>
      </c>
      <c r="E69" s="104">
        <f t="shared" si="11"/>
        <v>383.00000000000011</v>
      </c>
      <c r="F69" s="105">
        <v>102</v>
      </c>
      <c r="G69" s="106">
        <f t="shared" si="10"/>
        <v>39066.000000000015</v>
      </c>
    </row>
    <row r="70" spans="1:9" ht="26.25" customHeight="1">
      <c r="A70" s="79" t="s">
        <v>2262</v>
      </c>
      <c r="B70" s="83">
        <v>534</v>
      </c>
      <c r="C70" s="81">
        <v>240</v>
      </c>
      <c r="D70" s="82">
        <v>458</v>
      </c>
      <c r="E70" s="83">
        <f t="shared" si="11"/>
        <v>316</v>
      </c>
      <c r="F70" s="84">
        <v>102</v>
      </c>
      <c r="G70" s="85">
        <f t="shared" si="10"/>
        <v>32232</v>
      </c>
    </row>
    <row r="71" spans="1:9" ht="15.75" customHeight="1">
      <c r="A71" s="63" t="s">
        <v>2263</v>
      </c>
      <c r="B71" s="315">
        <v>0</v>
      </c>
      <c r="C71" s="65"/>
      <c r="D71" s="66"/>
      <c r="E71" s="67">
        <f t="shared" si="11"/>
        <v>0</v>
      </c>
      <c r="F71" s="68">
        <v>102</v>
      </c>
      <c r="G71" s="69">
        <f t="shared" si="10"/>
        <v>0</v>
      </c>
    </row>
    <row r="72" spans="1:9" ht="15.75" customHeight="1">
      <c r="A72" s="260" t="s">
        <v>84</v>
      </c>
      <c r="B72" s="261">
        <f t="shared" ref="B72:G72" si="12">SUM(B44:B71)</f>
        <v>10990.2</v>
      </c>
      <c r="C72" s="171">
        <f t="shared" si="12"/>
        <v>2830</v>
      </c>
      <c r="D72" s="171">
        <f t="shared" si="12"/>
        <v>2970.2</v>
      </c>
      <c r="E72" s="261">
        <f t="shared" si="12"/>
        <v>10850</v>
      </c>
      <c r="F72" s="262">
        <f t="shared" si="12"/>
        <v>4894.4799999999996</v>
      </c>
      <c r="G72" s="263">
        <f t="shared" si="12"/>
        <v>1687888.2400000002</v>
      </c>
    </row>
    <row r="73" spans="1:9" ht="15.75" customHeight="1"/>
    <row r="74" spans="1:9" ht="15.75" customHeight="1">
      <c r="A74" s="264"/>
      <c r="B74" s="133"/>
      <c r="C74" s="133"/>
      <c r="D74" s="133"/>
      <c r="E74" s="133"/>
      <c r="F74" s="534"/>
      <c r="G74" s="522"/>
      <c r="H74" s="522"/>
      <c r="I74" s="265"/>
    </row>
    <row r="75" spans="1:9" ht="15.75" customHeight="1">
      <c r="A75" s="135" t="s">
        <v>92</v>
      </c>
      <c r="B75" s="136" t="s">
        <v>40</v>
      </c>
      <c r="C75" s="137" t="s">
        <v>93</v>
      </c>
      <c r="D75" s="137" t="s">
        <v>42</v>
      </c>
      <c r="E75" s="137" t="s">
        <v>94</v>
      </c>
      <c r="F75" s="137" t="s">
        <v>95</v>
      </c>
      <c r="G75" s="137" t="s">
        <v>96</v>
      </c>
      <c r="H75" s="138" t="s">
        <v>55</v>
      </c>
    </row>
    <row r="76" spans="1:9" ht="15.75" customHeight="1">
      <c r="A76" s="144" t="s">
        <v>97</v>
      </c>
      <c r="B76" s="145" t="s">
        <v>102</v>
      </c>
      <c r="C76" s="36">
        <v>850</v>
      </c>
      <c r="D76" s="148"/>
      <c r="E76" s="15">
        <v>75</v>
      </c>
      <c r="F76" s="36">
        <f t="shared" ref="F76:F91" si="13">C76+D76-E76</f>
        <v>775</v>
      </c>
      <c r="G76" s="142">
        <v>178</v>
      </c>
      <c r="H76" s="143">
        <f t="shared" ref="H76:H112" si="14">F76*G76</f>
        <v>137950</v>
      </c>
    </row>
    <row r="77" spans="1:9" ht="15.75" customHeight="1">
      <c r="A77" s="144" t="s">
        <v>99</v>
      </c>
      <c r="B77" s="145" t="s">
        <v>102</v>
      </c>
      <c r="C77" s="36">
        <v>1900</v>
      </c>
      <c r="D77" s="148"/>
      <c r="E77" s="15">
        <v>50</v>
      </c>
      <c r="F77" s="36">
        <f t="shared" si="13"/>
        <v>1850</v>
      </c>
      <c r="G77" s="142">
        <v>178</v>
      </c>
      <c r="H77" s="143">
        <f t="shared" si="14"/>
        <v>329300</v>
      </c>
    </row>
    <row r="78" spans="1:9" ht="15.75" customHeight="1">
      <c r="A78" s="144" t="s">
        <v>101</v>
      </c>
      <c r="B78" s="145" t="s">
        <v>102</v>
      </c>
      <c r="C78" s="36">
        <v>1750</v>
      </c>
      <c r="D78" s="141"/>
      <c r="E78" s="15">
        <v>75</v>
      </c>
      <c r="F78" s="36">
        <f t="shared" si="13"/>
        <v>1675</v>
      </c>
      <c r="G78" s="142">
        <v>45</v>
      </c>
      <c r="H78" s="143">
        <f t="shared" si="14"/>
        <v>75375</v>
      </c>
    </row>
    <row r="79" spans="1:9" ht="15.75" customHeight="1">
      <c r="A79" s="146" t="s">
        <v>103</v>
      </c>
      <c r="B79" s="147" t="s">
        <v>104</v>
      </c>
      <c r="C79" s="36">
        <v>5000</v>
      </c>
      <c r="D79" s="148"/>
      <c r="E79" s="15"/>
      <c r="F79" s="36">
        <f t="shared" si="13"/>
        <v>5000</v>
      </c>
      <c r="G79" s="142">
        <v>27</v>
      </c>
      <c r="H79" s="143">
        <f t="shared" si="14"/>
        <v>135000</v>
      </c>
    </row>
    <row r="80" spans="1:9" ht="15.75" customHeight="1">
      <c r="A80" s="266" t="s">
        <v>2038</v>
      </c>
      <c r="B80" s="267" t="s">
        <v>106</v>
      </c>
      <c r="C80" s="36">
        <v>1460</v>
      </c>
      <c r="D80" s="148"/>
      <c r="E80" s="15">
        <v>120</v>
      </c>
      <c r="F80" s="36">
        <f t="shared" si="13"/>
        <v>1340</v>
      </c>
      <c r="G80" s="142">
        <v>160.69999999999999</v>
      </c>
      <c r="H80" s="143">
        <f t="shared" si="14"/>
        <v>215337.99999999997</v>
      </c>
    </row>
    <row r="81" spans="1:10" ht="15.75" customHeight="1">
      <c r="A81" s="144" t="s">
        <v>737</v>
      </c>
      <c r="B81" s="145" t="s">
        <v>108</v>
      </c>
      <c r="C81" s="36">
        <v>215</v>
      </c>
      <c r="D81" s="148"/>
      <c r="E81" s="15"/>
      <c r="F81" s="36">
        <f t="shared" si="13"/>
        <v>215</v>
      </c>
      <c r="G81" s="142">
        <v>623</v>
      </c>
      <c r="H81" s="143">
        <f t="shared" si="14"/>
        <v>133945</v>
      </c>
    </row>
    <row r="82" spans="1:10" ht="15.75" customHeight="1">
      <c r="A82" s="139" t="s">
        <v>109</v>
      </c>
      <c r="B82" s="140" t="s">
        <v>110</v>
      </c>
      <c r="C82" s="36">
        <v>700</v>
      </c>
      <c r="D82" s="148"/>
      <c r="E82" s="15"/>
      <c r="F82" s="36">
        <f t="shared" si="13"/>
        <v>700</v>
      </c>
      <c r="G82" s="142">
        <v>24</v>
      </c>
      <c r="H82" s="143">
        <f t="shared" si="14"/>
        <v>16800</v>
      </c>
    </row>
    <row r="83" spans="1:10" ht="15.75" customHeight="1">
      <c r="A83" s="146" t="s">
        <v>1188</v>
      </c>
      <c r="B83" s="150" t="s">
        <v>112</v>
      </c>
      <c r="C83" s="36">
        <v>0</v>
      </c>
      <c r="D83" s="148">
        <v>2520</v>
      </c>
      <c r="E83" s="15">
        <v>23</v>
      </c>
      <c r="F83" s="36">
        <f t="shared" si="13"/>
        <v>2497</v>
      </c>
      <c r="G83" s="142">
        <v>49</v>
      </c>
      <c r="H83" s="143">
        <f t="shared" si="14"/>
        <v>122353</v>
      </c>
    </row>
    <row r="84" spans="1:10" ht="15.75" customHeight="1">
      <c r="A84" s="152" t="s">
        <v>116</v>
      </c>
      <c r="B84" s="145" t="s">
        <v>117</v>
      </c>
      <c r="C84" s="36">
        <v>1</v>
      </c>
      <c r="D84" s="141"/>
      <c r="E84" s="15"/>
      <c r="F84" s="36">
        <f t="shared" si="13"/>
        <v>1</v>
      </c>
      <c r="G84" s="142">
        <v>1924.17</v>
      </c>
      <c r="H84" s="143">
        <f t="shared" si="14"/>
        <v>1924.17</v>
      </c>
    </row>
    <row r="85" spans="1:10" ht="15.75" customHeight="1">
      <c r="A85" s="152" t="s">
        <v>116</v>
      </c>
      <c r="B85" s="145" t="s">
        <v>117</v>
      </c>
      <c r="C85" s="36">
        <v>5</v>
      </c>
      <c r="D85" s="141"/>
      <c r="E85" s="151"/>
      <c r="F85" s="36">
        <f t="shared" si="13"/>
        <v>5</v>
      </c>
      <c r="G85" s="142">
        <v>1867.29</v>
      </c>
      <c r="H85" s="143">
        <f t="shared" si="14"/>
        <v>9336.4500000000007</v>
      </c>
    </row>
    <row r="86" spans="1:10" ht="15.75" customHeight="1">
      <c r="A86" s="146" t="s">
        <v>118</v>
      </c>
      <c r="B86" s="145" t="s">
        <v>115</v>
      </c>
      <c r="C86" s="36">
        <v>6</v>
      </c>
      <c r="D86" s="141"/>
      <c r="E86" s="151"/>
      <c r="F86" s="36">
        <f t="shared" si="13"/>
        <v>6</v>
      </c>
      <c r="G86" s="142">
        <v>1758</v>
      </c>
      <c r="H86" s="143">
        <f t="shared" si="14"/>
        <v>10548</v>
      </c>
    </row>
    <row r="87" spans="1:10" ht="15.75" customHeight="1">
      <c r="A87" s="146" t="s">
        <v>118</v>
      </c>
      <c r="B87" s="145" t="s">
        <v>117</v>
      </c>
      <c r="C87" s="36">
        <v>0</v>
      </c>
      <c r="D87" s="141"/>
      <c r="E87" s="15"/>
      <c r="F87" s="36">
        <f t="shared" si="13"/>
        <v>0</v>
      </c>
      <c r="G87" s="142">
        <v>2549.0300000000002</v>
      </c>
      <c r="H87" s="143">
        <f t="shared" si="14"/>
        <v>0</v>
      </c>
    </row>
    <row r="88" spans="1:10" ht="15.75" customHeight="1">
      <c r="A88" s="146" t="s">
        <v>118</v>
      </c>
      <c r="B88" s="145" t="s">
        <v>117</v>
      </c>
      <c r="C88" s="36">
        <v>3</v>
      </c>
      <c r="D88" s="141"/>
      <c r="E88" s="151"/>
      <c r="F88" s="36">
        <f t="shared" si="13"/>
        <v>3</v>
      </c>
      <c r="G88" s="142">
        <v>2279.6799999999998</v>
      </c>
      <c r="H88" s="143">
        <f t="shared" si="14"/>
        <v>6839.0399999999991</v>
      </c>
      <c r="J88" s="149"/>
    </row>
    <row r="89" spans="1:10" ht="15.75" customHeight="1">
      <c r="A89" s="157" t="s">
        <v>119</v>
      </c>
      <c r="B89" s="145" t="s">
        <v>117</v>
      </c>
      <c r="C89" s="36">
        <v>4</v>
      </c>
      <c r="D89" s="148"/>
      <c r="E89" s="15"/>
      <c r="F89" s="36">
        <f t="shared" si="13"/>
        <v>4</v>
      </c>
      <c r="G89" s="142">
        <v>1669.47</v>
      </c>
      <c r="H89" s="143">
        <f t="shared" si="14"/>
        <v>6677.88</v>
      </c>
    </row>
    <row r="90" spans="1:10" ht="15.75" customHeight="1">
      <c r="A90" s="144" t="s">
        <v>122</v>
      </c>
      <c r="B90" s="145" t="s">
        <v>121</v>
      </c>
      <c r="C90" s="36">
        <v>100</v>
      </c>
      <c r="D90" s="141"/>
      <c r="E90" s="15"/>
      <c r="F90" s="36">
        <f t="shared" si="13"/>
        <v>100</v>
      </c>
      <c r="G90" s="142">
        <v>471.21600000000001</v>
      </c>
      <c r="H90" s="143">
        <f t="shared" si="14"/>
        <v>47121.599999999999</v>
      </c>
    </row>
    <row r="91" spans="1:10" ht="15.75" customHeight="1">
      <c r="A91" s="157" t="s">
        <v>124</v>
      </c>
      <c r="B91" s="145" t="s">
        <v>117</v>
      </c>
      <c r="C91" s="36">
        <v>2</v>
      </c>
      <c r="D91" s="148"/>
      <c r="E91" s="15"/>
      <c r="F91" s="36">
        <f t="shared" si="13"/>
        <v>2</v>
      </c>
      <c r="G91" s="142">
        <v>1711.09</v>
      </c>
      <c r="H91" s="143">
        <f t="shared" si="14"/>
        <v>3422.18</v>
      </c>
    </row>
    <row r="92" spans="1:10" ht="15.75" customHeight="1">
      <c r="A92" s="146" t="s">
        <v>125</v>
      </c>
      <c r="B92" s="145" t="s">
        <v>126</v>
      </c>
      <c r="C92" s="36">
        <v>0</v>
      </c>
      <c r="D92" s="141"/>
      <c r="E92" s="151"/>
      <c r="F92" s="272">
        <v>0</v>
      </c>
      <c r="G92" s="142">
        <v>743.29</v>
      </c>
      <c r="H92" s="143">
        <f t="shared" si="14"/>
        <v>0</v>
      </c>
    </row>
    <row r="93" spans="1:10" ht="15.75" customHeight="1">
      <c r="A93" s="144" t="s">
        <v>128</v>
      </c>
      <c r="B93" s="145" t="s">
        <v>126</v>
      </c>
      <c r="C93" s="36">
        <v>139</v>
      </c>
      <c r="D93" s="141"/>
      <c r="E93" s="15"/>
      <c r="F93" s="36">
        <f t="shared" ref="F93:F118" si="15">C93+D93-E93</f>
        <v>139</v>
      </c>
      <c r="G93" s="142">
        <v>559.19762200000002</v>
      </c>
      <c r="H93" s="143">
        <f t="shared" si="14"/>
        <v>77728.469458000007</v>
      </c>
      <c r="I93" s="161"/>
    </row>
    <row r="94" spans="1:10" ht="15.75" customHeight="1">
      <c r="A94" s="144" t="s">
        <v>129</v>
      </c>
      <c r="B94" s="145" t="s">
        <v>115</v>
      </c>
      <c r="C94" s="36">
        <v>175</v>
      </c>
      <c r="D94" s="148"/>
      <c r="E94" s="15"/>
      <c r="F94" s="36">
        <f t="shared" si="15"/>
        <v>175</v>
      </c>
      <c r="G94" s="142">
        <v>384</v>
      </c>
      <c r="H94" s="143">
        <f t="shared" si="14"/>
        <v>67200</v>
      </c>
    </row>
    <row r="95" spans="1:10" ht="15.75" customHeight="1">
      <c r="A95" s="144" t="s">
        <v>130</v>
      </c>
      <c r="B95" s="145" t="s">
        <v>117</v>
      </c>
      <c r="C95" s="36">
        <v>0</v>
      </c>
      <c r="D95" s="141"/>
      <c r="E95" s="15"/>
      <c r="F95" s="36">
        <f t="shared" si="15"/>
        <v>0</v>
      </c>
      <c r="G95" s="142">
        <v>398</v>
      </c>
      <c r="H95" s="143">
        <f t="shared" si="14"/>
        <v>0</v>
      </c>
    </row>
    <row r="96" spans="1:10" ht="15.75" customHeight="1">
      <c r="A96" s="144" t="s">
        <v>131</v>
      </c>
      <c r="B96" s="145" t="s">
        <v>117</v>
      </c>
      <c r="C96" s="36">
        <v>150</v>
      </c>
      <c r="D96" s="141"/>
      <c r="E96" s="15"/>
      <c r="F96" s="36">
        <f t="shared" si="15"/>
        <v>150</v>
      </c>
      <c r="G96" s="142">
        <v>427</v>
      </c>
      <c r="H96" s="143">
        <f t="shared" si="14"/>
        <v>64050</v>
      </c>
    </row>
    <row r="97" spans="1:10" ht="15.75" customHeight="1">
      <c r="A97" s="144" t="s">
        <v>132</v>
      </c>
      <c r="B97" s="145" t="s">
        <v>117</v>
      </c>
      <c r="C97" s="36">
        <v>5</v>
      </c>
      <c r="D97" s="141"/>
      <c r="E97" s="151"/>
      <c r="F97" s="36">
        <f t="shared" si="15"/>
        <v>5</v>
      </c>
      <c r="G97" s="142">
        <v>688.59</v>
      </c>
      <c r="H97" s="143">
        <f t="shared" si="14"/>
        <v>3442.9500000000003</v>
      </c>
    </row>
    <row r="98" spans="1:10" ht="15.75" customHeight="1">
      <c r="A98" s="157" t="s">
        <v>133</v>
      </c>
      <c r="B98" s="145" t="s">
        <v>117</v>
      </c>
      <c r="C98" s="36">
        <v>70</v>
      </c>
      <c r="D98" s="148"/>
      <c r="E98" s="15"/>
      <c r="F98" s="36">
        <f t="shared" si="15"/>
        <v>70</v>
      </c>
      <c r="G98" s="142">
        <v>522.19000000000005</v>
      </c>
      <c r="H98" s="143">
        <f t="shared" si="14"/>
        <v>36553.300000000003</v>
      </c>
    </row>
    <row r="99" spans="1:10" ht="15.75" customHeight="1">
      <c r="A99" s="144" t="s">
        <v>134</v>
      </c>
      <c r="B99" s="145" t="s">
        <v>117</v>
      </c>
      <c r="C99" s="36">
        <v>10</v>
      </c>
      <c r="D99" s="141"/>
      <c r="E99" s="151"/>
      <c r="F99" s="36">
        <f t="shared" si="15"/>
        <v>10</v>
      </c>
      <c r="G99" s="142">
        <v>504</v>
      </c>
      <c r="H99" s="143">
        <f t="shared" si="14"/>
        <v>5040</v>
      </c>
    </row>
    <row r="100" spans="1:10" ht="15.75" customHeight="1">
      <c r="A100" s="144" t="s">
        <v>135</v>
      </c>
      <c r="B100" s="145" t="s">
        <v>117</v>
      </c>
      <c r="C100" s="36">
        <v>50</v>
      </c>
      <c r="D100" s="141"/>
      <c r="E100" s="15"/>
      <c r="F100" s="36">
        <f t="shared" si="15"/>
        <v>50</v>
      </c>
      <c r="G100" s="142">
        <v>514</v>
      </c>
      <c r="H100" s="143">
        <f t="shared" si="14"/>
        <v>25700</v>
      </c>
    </row>
    <row r="101" spans="1:10" ht="15.75" customHeight="1">
      <c r="A101" s="157" t="s">
        <v>136</v>
      </c>
      <c r="B101" s="145" t="s">
        <v>117</v>
      </c>
      <c r="C101" s="36">
        <v>60</v>
      </c>
      <c r="D101" s="148"/>
      <c r="E101" s="15"/>
      <c r="F101" s="36">
        <f t="shared" si="15"/>
        <v>60</v>
      </c>
      <c r="G101" s="142">
        <v>557</v>
      </c>
      <c r="H101" s="143">
        <f t="shared" si="14"/>
        <v>33420</v>
      </c>
      <c r="J101" s="273"/>
    </row>
    <row r="102" spans="1:10" ht="15.75" customHeight="1">
      <c r="A102" s="157" t="s">
        <v>137</v>
      </c>
      <c r="B102" s="145" t="s">
        <v>117</v>
      </c>
      <c r="C102" s="36">
        <v>40</v>
      </c>
      <c r="D102" s="148"/>
      <c r="E102" s="15"/>
      <c r="F102" s="36">
        <f t="shared" si="15"/>
        <v>40</v>
      </c>
      <c r="G102" s="142">
        <v>524</v>
      </c>
      <c r="H102" s="143">
        <f t="shared" si="14"/>
        <v>20960</v>
      </c>
    </row>
    <row r="103" spans="1:10" ht="15.75" customHeight="1">
      <c r="A103" s="157" t="s">
        <v>138</v>
      </c>
      <c r="B103" s="145" t="s">
        <v>117</v>
      </c>
      <c r="C103" s="36">
        <v>15</v>
      </c>
      <c r="D103" s="148"/>
      <c r="E103" s="15"/>
      <c r="F103" s="36">
        <f t="shared" si="15"/>
        <v>15</v>
      </c>
      <c r="G103" s="142">
        <v>689.75</v>
      </c>
      <c r="H103" s="143">
        <f t="shared" si="14"/>
        <v>10346.25</v>
      </c>
    </row>
    <row r="104" spans="1:10" ht="15.75" customHeight="1">
      <c r="A104" s="157" t="s">
        <v>139</v>
      </c>
      <c r="B104" s="145" t="s">
        <v>117</v>
      </c>
      <c r="C104" s="36">
        <v>125</v>
      </c>
      <c r="D104" s="148"/>
      <c r="E104" s="15"/>
      <c r="F104" s="36">
        <f t="shared" si="15"/>
        <v>125</v>
      </c>
      <c r="G104" s="142">
        <v>629.27</v>
      </c>
      <c r="H104" s="143">
        <f t="shared" si="14"/>
        <v>78658.75</v>
      </c>
    </row>
    <row r="105" spans="1:10" ht="15.75" customHeight="1">
      <c r="A105" s="157" t="s">
        <v>140</v>
      </c>
      <c r="B105" s="145" t="s">
        <v>117</v>
      </c>
      <c r="C105" s="36">
        <v>95</v>
      </c>
      <c r="D105" s="148"/>
      <c r="E105" s="15"/>
      <c r="F105" s="36">
        <f t="shared" si="15"/>
        <v>95</v>
      </c>
      <c r="G105" s="142">
        <v>532.12</v>
      </c>
      <c r="H105" s="143">
        <f t="shared" si="14"/>
        <v>50551.4</v>
      </c>
    </row>
    <row r="106" spans="1:10" ht="15.75" customHeight="1">
      <c r="A106" s="146" t="s">
        <v>141</v>
      </c>
      <c r="B106" s="145" t="s">
        <v>108</v>
      </c>
      <c r="C106" s="36">
        <v>600</v>
      </c>
      <c r="D106" s="141"/>
      <c r="E106" s="15"/>
      <c r="F106" s="36">
        <f t="shared" si="15"/>
        <v>600</v>
      </c>
      <c r="G106" s="142">
        <v>60</v>
      </c>
      <c r="H106" s="143">
        <f t="shared" si="14"/>
        <v>36000</v>
      </c>
    </row>
    <row r="107" spans="1:10" ht="15.75" customHeight="1">
      <c r="A107" s="144" t="s">
        <v>142</v>
      </c>
      <c r="B107" s="145" t="s">
        <v>143</v>
      </c>
      <c r="C107" s="36">
        <v>25</v>
      </c>
      <c r="D107" s="141"/>
      <c r="E107" s="151"/>
      <c r="F107" s="36">
        <f t="shared" si="15"/>
        <v>25</v>
      </c>
      <c r="G107" s="142">
        <v>84</v>
      </c>
      <c r="H107" s="143">
        <f t="shared" si="14"/>
        <v>2100</v>
      </c>
    </row>
    <row r="108" spans="1:10" ht="15.75" customHeight="1">
      <c r="A108" s="157" t="s">
        <v>144</v>
      </c>
      <c r="B108" s="145" t="s">
        <v>117</v>
      </c>
      <c r="C108" s="36">
        <v>50</v>
      </c>
      <c r="D108" s="148"/>
      <c r="E108" s="15"/>
      <c r="F108" s="36">
        <f t="shared" si="15"/>
        <v>50</v>
      </c>
      <c r="G108" s="142">
        <v>179.24</v>
      </c>
      <c r="H108" s="143">
        <f t="shared" si="14"/>
        <v>8962</v>
      </c>
    </row>
    <row r="109" spans="1:10" ht="15.75" customHeight="1">
      <c r="A109" s="157" t="s">
        <v>145</v>
      </c>
      <c r="B109" s="145" t="s">
        <v>146</v>
      </c>
      <c r="C109" s="36">
        <v>25</v>
      </c>
      <c r="D109" s="148"/>
      <c r="E109" s="15"/>
      <c r="F109" s="36">
        <f t="shared" si="15"/>
        <v>25</v>
      </c>
      <c r="G109" s="142">
        <v>851.5</v>
      </c>
      <c r="H109" s="143">
        <f t="shared" si="14"/>
        <v>21287.5</v>
      </c>
    </row>
    <row r="110" spans="1:10" ht="15.75" customHeight="1">
      <c r="A110" s="157" t="s">
        <v>147</v>
      </c>
      <c r="B110" s="145" t="s">
        <v>148</v>
      </c>
      <c r="C110" s="36">
        <v>7500</v>
      </c>
      <c r="D110" s="148"/>
      <c r="E110" s="15">
        <v>750</v>
      </c>
      <c r="F110" s="36">
        <f t="shared" si="15"/>
        <v>6750</v>
      </c>
      <c r="G110" s="142">
        <v>125</v>
      </c>
      <c r="H110" s="143">
        <f t="shared" si="14"/>
        <v>843750</v>
      </c>
    </row>
    <row r="111" spans="1:10" ht="15.75" customHeight="1">
      <c r="A111" s="157" t="s">
        <v>147</v>
      </c>
      <c r="B111" s="145" t="s">
        <v>149</v>
      </c>
      <c r="C111" s="36">
        <v>0</v>
      </c>
      <c r="D111" s="148"/>
      <c r="E111" s="15"/>
      <c r="F111" s="36">
        <f t="shared" si="15"/>
        <v>0</v>
      </c>
      <c r="G111" s="142">
        <v>173</v>
      </c>
      <c r="H111" s="143">
        <f t="shared" si="14"/>
        <v>0</v>
      </c>
    </row>
    <row r="112" spans="1:10" ht="20.25" customHeight="1">
      <c r="A112" s="157" t="s">
        <v>150</v>
      </c>
      <c r="B112" s="145" t="s">
        <v>151</v>
      </c>
      <c r="C112" s="36">
        <v>0</v>
      </c>
      <c r="D112" s="148"/>
      <c r="E112" s="15"/>
      <c r="F112" s="36">
        <f t="shared" si="15"/>
        <v>0</v>
      </c>
      <c r="G112" s="142">
        <v>143</v>
      </c>
      <c r="H112" s="143">
        <f t="shared" si="14"/>
        <v>0</v>
      </c>
      <c r="J112" s="149"/>
    </row>
    <row r="113" spans="1:10" ht="15.75" customHeight="1">
      <c r="A113" s="157" t="s">
        <v>850</v>
      </c>
      <c r="B113" s="145" t="s">
        <v>851</v>
      </c>
      <c r="C113" s="36">
        <v>0</v>
      </c>
      <c r="D113" s="148"/>
      <c r="E113" s="15"/>
      <c r="F113" s="36">
        <f t="shared" si="15"/>
        <v>0</v>
      </c>
      <c r="G113" s="142">
        <v>149</v>
      </c>
      <c r="H113" s="143">
        <f t="shared" ref="H113:H114" si="16">G113*F113</f>
        <v>0</v>
      </c>
    </row>
    <row r="114" spans="1:10" ht="15.75" customHeight="1">
      <c r="A114" s="158" t="s">
        <v>1245</v>
      </c>
      <c r="B114" s="145" t="s">
        <v>1246</v>
      </c>
      <c r="C114" s="36">
        <v>0</v>
      </c>
      <c r="D114" s="148"/>
      <c r="E114" s="15"/>
      <c r="F114" s="36">
        <f t="shared" si="15"/>
        <v>0</v>
      </c>
      <c r="G114" s="142">
        <v>1013.48</v>
      </c>
      <c r="H114" s="143">
        <f t="shared" si="16"/>
        <v>0</v>
      </c>
    </row>
    <row r="115" spans="1:10" ht="15.75" customHeight="1">
      <c r="A115" s="157" t="s">
        <v>152</v>
      </c>
      <c r="B115" s="145" t="s">
        <v>153</v>
      </c>
      <c r="C115" s="36">
        <v>35.775999999999996</v>
      </c>
      <c r="D115" s="148"/>
      <c r="E115" s="15"/>
      <c r="F115" s="36">
        <f t="shared" si="15"/>
        <v>35.775999999999996</v>
      </c>
      <c r="G115" s="142">
        <v>2196.6</v>
      </c>
      <c r="H115" s="143">
        <f t="shared" ref="H115:H118" si="17">F115*G115</f>
        <v>78585.561599999986</v>
      </c>
    </row>
    <row r="116" spans="1:10" ht="15.75" customHeight="1">
      <c r="A116" s="146" t="s">
        <v>154</v>
      </c>
      <c r="B116" s="145" t="s">
        <v>155</v>
      </c>
      <c r="C116" s="36">
        <v>920</v>
      </c>
      <c r="D116" s="141"/>
      <c r="E116" s="151"/>
      <c r="F116" s="36">
        <f t="shared" si="15"/>
        <v>920</v>
      </c>
      <c r="G116" s="142">
        <v>45</v>
      </c>
      <c r="H116" s="143">
        <f t="shared" si="17"/>
        <v>41400</v>
      </c>
    </row>
    <row r="117" spans="1:10" ht="15.75" customHeight="1">
      <c r="A117" s="163" t="s">
        <v>156</v>
      </c>
      <c r="B117" s="164" t="s">
        <v>117</v>
      </c>
      <c r="C117" s="36">
        <v>0</v>
      </c>
      <c r="D117" s="148"/>
      <c r="E117" s="15"/>
      <c r="F117" s="36">
        <f t="shared" si="15"/>
        <v>0</v>
      </c>
      <c r="G117" s="165">
        <v>168.11</v>
      </c>
      <c r="H117" s="143">
        <f t="shared" si="17"/>
        <v>0</v>
      </c>
    </row>
    <row r="118" spans="1:10" ht="15.75" customHeight="1">
      <c r="A118" s="163" t="s">
        <v>2264</v>
      </c>
      <c r="B118" s="164" t="s">
        <v>117</v>
      </c>
      <c r="C118" s="36">
        <v>24.6</v>
      </c>
      <c r="D118" s="148"/>
      <c r="E118" s="15"/>
      <c r="F118" s="36">
        <f t="shared" si="15"/>
        <v>24.6</v>
      </c>
      <c r="G118" s="165">
        <v>129</v>
      </c>
      <c r="H118" s="143">
        <f t="shared" si="17"/>
        <v>3173.4</v>
      </c>
    </row>
    <row r="119" spans="1:10" ht="15.75" customHeight="1">
      <c r="A119" s="163" t="s">
        <v>159</v>
      </c>
      <c r="B119" s="164"/>
      <c r="C119" s="36"/>
      <c r="D119" s="15"/>
      <c r="E119" s="15"/>
      <c r="F119" s="36"/>
      <c r="G119" s="165"/>
      <c r="H119" s="143">
        <f>G119*F119</f>
        <v>0</v>
      </c>
    </row>
    <row r="120" spans="1:10" ht="15.75" customHeight="1">
      <c r="A120" s="167" t="s">
        <v>160</v>
      </c>
      <c r="B120" s="168"/>
      <c r="C120" s="169">
        <f t="shared" ref="C120:H120" si="18">SUM(C76:C119)</f>
        <v>22110.376</v>
      </c>
      <c r="D120" s="170">
        <f t="shared" si="18"/>
        <v>2520</v>
      </c>
      <c r="E120" s="170">
        <f t="shared" si="18"/>
        <v>1093</v>
      </c>
      <c r="F120" s="171">
        <f t="shared" si="18"/>
        <v>23537.376</v>
      </c>
      <c r="G120" s="336">
        <f t="shared" si="18"/>
        <v>28503.983622</v>
      </c>
      <c r="H120" s="173">
        <f t="shared" si="18"/>
        <v>2760839.9010579996</v>
      </c>
    </row>
    <row r="121" spans="1:10" ht="15.75" customHeight="1"/>
    <row r="122" spans="1:10" ht="15.75" customHeight="1">
      <c r="A122" s="535" t="s">
        <v>161</v>
      </c>
      <c r="B122" s="536"/>
      <c r="C122" s="536"/>
      <c r="D122" s="536"/>
      <c r="E122" s="536"/>
      <c r="F122" s="536"/>
      <c r="G122" s="536"/>
      <c r="H122" s="536"/>
      <c r="I122" s="1"/>
    </row>
    <row r="123" spans="1:10" ht="15.75" customHeight="1">
      <c r="A123" s="174" t="s">
        <v>162</v>
      </c>
      <c r="B123" s="175" t="s">
        <v>40</v>
      </c>
      <c r="C123" s="176" t="s">
        <v>163</v>
      </c>
      <c r="D123" s="177" t="s">
        <v>42</v>
      </c>
      <c r="E123" s="178" t="s">
        <v>43</v>
      </c>
      <c r="F123" s="176" t="s">
        <v>164</v>
      </c>
      <c r="G123" s="179" t="s">
        <v>96</v>
      </c>
      <c r="H123" s="180" t="s">
        <v>55</v>
      </c>
    </row>
    <row r="124" spans="1:10" ht="15.75" customHeight="1">
      <c r="A124" s="182" t="s">
        <v>165</v>
      </c>
      <c r="B124" s="140" t="s">
        <v>166</v>
      </c>
      <c r="C124" s="183">
        <v>206.95</v>
      </c>
      <c r="D124" s="184"/>
      <c r="E124" s="185"/>
      <c r="F124" s="183">
        <f t="shared" ref="F124:F152" si="19">C124+D124-E124</f>
        <v>206.95</v>
      </c>
      <c r="G124" s="186">
        <v>605</v>
      </c>
      <c r="H124" s="187">
        <f t="shared" ref="H124:H152" si="20">F124*G124</f>
        <v>125204.75</v>
      </c>
      <c r="J124" s="149"/>
    </row>
    <row r="125" spans="1:10" ht="15.75" customHeight="1">
      <c r="A125" s="163" t="s">
        <v>167</v>
      </c>
      <c r="B125" s="145" t="s">
        <v>166</v>
      </c>
      <c r="C125" s="36">
        <v>214.6</v>
      </c>
      <c r="D125" s="148"/>
      <c r="E125" s="15"/>
      <c r="F125" s="183">
        <f t="shared" si="19"/>
        <v>214.6</v>
      </c>
      <c r="G125" s="17">
        <v>605</v>
      </c>
      <c r="H125" s="187">
        <f t="shared" si="20"/>
        <v>129833</v>
      </c>
      <c r="J125" s="149"/>
    </row>
    <row r="126" spans="1:10" ht="15.75" customHeight="1">
      <c r="A126" s="163" t="s">
        <v>168</v>
      </c>
      <c r="B126" s="145" t="s">
        <v>166</v>
      </c>
      <c r="C126" s="36">
        <v>220.32</v>
      </c>
      <c r="D126" s="148"/>
      <c r="E126" s="15"/>
      <c r="F126" s="183">
        <f t="shared" si="19"/>
        <v>220.32</v>
      </c>
      <c r="G126" s="17">
        <v>605</v>
      </c>
      <c r="H126" s="187">
        <f t="shared" si="20"/>
        <v>133293.6</v>
      </c>
      <c r="J126" s="166"/>
    </row>
    <row r="127" spans="1:10" ht="15.75" customHeight="1">
      <c r="A127" s="163" t="s">
        <v>169</v>
      </c>
      <c r="B127" s="145" t="s">
        <v>166</v>
      </c>
      <c r="C127" s="36">
        <v>202.4</v>
      </c>
      <c r="D127" s="148"/>
      <c r="E127" s="15"/>
      <c r="F127" s="183">
        <f t="shared" si="19"/>
        <v>202.4</v>
      </c>
      <c r="G127" s="17">
        <v>605</v>
      </c>
      <c r="H127" s="187">
        <f t="shared" si="20"/>
        <v>122452</v>
      </c>
      <c r="J127" s="149"/>
    </row>
    <row r="128" spans="1:10" ht="15.75" customHeight="1">
      <c r="A128" s="189" t="s">
        <v>170</v>
      </c>
      <c r="B128" s="145" t="s">
        <v>166</v>
      </c>
      <c r="C128" s="183">
        <v>350.47</v>
      </c>
      <c r="D128" s="184"/>
      <c r="E128" s="15"/>
      <c r="F128" s="183">
        <f t="shared" si="19"/>
        <v>350.47</v>
      </c>
      <c r="G128" s="190">
        <v>625</v>
      </c>
      <c r="H128" s="187">
        <f t="shared" si="20"/>
        <v>219043.75000000003</v>
      </c>
    </row>
    <row r="129" spans="1:10" ht="15.75" customHeight="1">
      <c r="A129" s="189" t="s">
        <v>171</v>
      </c>
      <c r="B129" s="145" t="s">
        <v>166</v>
      </c>
      <c r="C129" s="183">
        <v>180.15</v>
      </c>
      <c r="D129" s="184"/>
      <c r="E129" s="15"/>
      <c r="F129" s="183">
        <f t="shared" si="19"/>
        <v>180.15</v>
      </c>
      <c r="G129" s="17">
        <v>692</v>
      </c>
      <c r="H129" s="187">
        <f t="shared" si="20"/>
        <v>124663.8</v>
      </c>
    </row>
    <row r="130" spans="1:10" ht="15.75" customHeight="1">
      <c r="A130" s="189" t="s">
        <v>2265</v>
      </c>
      <c r="B130" s="145" t="s">
        <v>166</v>
      </c>
      <c r="C130" s="36">
        <v>274</v>
      </c>
      <c r="D130" s="184"/>
      <c r="E130" s="15"/>
      <c r="F130" s="183">
        <f t="shared" si="19"/>
        <v>274</v>
      </c>
      <c r="G130" s="17">
        <v>682</v>
      </c>
      <c r="H130" s="187">
        <f t="shared" si="20"/>
        <v>186868</v>
      </c>
    </row>
    <row r="131" spans="1:10" ht="15.75" customHeight="1">
      <c r="A131" s="189" t="s">
        <v>173</v>
      </c>
      <c r="B131" s="145" t="s">
        <v>166</v>
      </c>
      <c r="C131" s="183">
        <v>0</v>
      </c>
      <c r="D131" s="184"/>
      <c r="E131" s="15"/>
      <c r="F131" s="183">
        <f t="shared" si="19"/>
        <v>0</v>
      </c>
      <c r="G131" s="17">
        <v>414</v>
      </c>
      <c r="H131" s="187">
        <f t="shared" si="20"/>
        <v>0</v>
      </c>
    </row>
    <row r="132" spans="1:10" ht="15.75" customHeight="1">
      <c r="A132" s="191" t="s">
        <v>174</v>
      </c>
      <c r="B132" s="192" t="s">
        <v>175</v>
      </c>
      <c r="C132" s="36">
        <v>17245</v>
      </c>
      <c r="D132" s="148"/>
      <c r="E132" s="15"/>
      <c r="F132" s="183">
        <f t="shared" si="19"/>
        <v>17245</v>
      </c>
      <c r="G132" s="17">
        <v>17.399999999999999</v>
      </c>
      <c r="H132" s="187">
        <f t="shared" si="20"/>
        <v>300063</v>
      </c>
      <c r="J132" s="181"/>
    </row>
    <row r="133" spans="1:10" ht="15.75" customHeight="1">
      <c r="A133" s="163" t="s">
        <v>176</v>
      </c>
      <c r="B133" s="15" t="s">
        <v>177</v>
      </c>
      <c r="C133" s="36">
        <v>0</v>
      </c>
      <c r="D133" s="148"/>
      <c r="E133" s="15"/>
      <c r="F133" s="183">
        <f t="shared" si="19"/>
        <v>0</v>
      </c>
      <c r="G133" s="17">
        <v>3.86</v>
      </c>
      <c r="H133" s="187">
        <f t="shared" si="20"/>
        <v>0</v>
      </c>
      <c r="J133" s="188"/>
    </row>
    <row r="134" spans="1:10" ht="15.75" customHeight="1">
      <c r="A134" s="163" t="s">
        <v>178</v>
      </c>
      <c r="B134" s="145" t="s">
        <v>179</v>
      </c>
      <c r="C134" s="36">
        <v>66</v>
      </c>
      <c r="D134" s="148"/>
      <c r="E134" s="15"/>
      <c r="F134" s="183">
        <f t="shared" si="19"/>
        <v>66</v>
      </c>
      <c r="G134" s="17">
        <v>432.82</v>
      </c>
      <c r="H134" s="187">
        <f t="shared" si="20"/>
        <v>28566.12</v>
      </c>
      <c r="J134" s="188"/>
    </row>
    <row r="135" spans="1:10" ht="15.75" customHeight="1">
      <c r="A135" s="163" t="s">
        <v>180</v>
      </c>
      <c r="B135" s="145" t="s">
        <v>179</v>
      </c>
      <c r="C135" s="36">
        <v>0</v>
      </c>
      <c r="D135" s="148"/>
      <c r="E135" s="15"/>
      <c r="F135" s="183">
        <f t="shared" si="19"/>
        <v>0</v>
      </c>
      <c r="G135" s="17">
        <v>4</v>
      </c>
      <c r="H135" s="187">
        <f t="shared" si="20"/>
        <v>0</v>
      </c>
      <c r="J135" s="188"/>
    </row>
    <row r="136" spans="1:10" ht="15.75" customHeight="1">
      <c r="A136" s="146" t="s">
        <v>181</v>
      </c>
      <c r="B136" s="145" t="s">
        <v>179</v>
      </c>
      <c r="C136" s="36">
        <v>1077</v>
      </c>
      <c r="D136" s="148"/>
      <c r="E136" s="15"/>
      <c r="F136" s="183">
        <f t="shared" si="19"/>
        <v>1077</v>
      </c>
      <c r="G136" s="17">
        <v>2.9</v>
      </c>
      <c r="H136" s="187">
        <f t="shared" si="20"/>
        <v>3123.2999999999997</v>
      </c>
      <c r="J136" s="188"/>
    </row>
    <row r="137" spans="1:10" ht="15.75" customHeight="1">
      <c r="A137" s="146" t="s">
        <v>182</v>
      </c>
      <c r="B137" s="145" t="s">
        <v>179</v>
      </c>
      <c r="C137" s="36">
        <v>0</v>
      </c>
      <c r="D137" s="148"/>
      <c r="E137" s="15"/>
      <c r="F137" s="183">
        <f t="shared" si="19"/>
        <v>0</v>
      </c>
      <c r="G137" s="17">
        <v>499.4</v>
      </c>
      <c r="H137" s="187">
        <f t="shared" si="20"/>
        <v>0</v>
      </c>
      <c r="J137" s="149"/>
    </row>
    <row r="138" spans="1:10" ht="15.75" customHeight="1">
      <c r="A138" s="191" t="s">
        <v>183</v>
      </c>
      <c r="B138" s="193" t="s">
        <v>184</v>
      </c>
      <c r="C138" s="194">
        <v>2800</v>
      </c>
      <c r="D138" s="195"/>
      <c r="E138" s="196"/>
      <c r="F138" s="183">
        <f t="shared" si="19"/>
        <v>2800</v>
      </c>
      <c r="G138" s="197">
        <v>24.995999999999999</v>
      </c>
      <c r="H138" s="187">
        <f t="shared" si="20"/>
        <v>69988.800000000003</v>
      </c>
      <c r="J138" s="149"/>
    </row>
    <row r="139" spans="1:10" ht="15.75" customHeight="1">
      <c r="A139" s="146" t="s">
        <v>185</v>
      </c>
      <c r="B139" s="145" t="s">
        <v>184</v>
      </c>
      <c r="C139" s="36">
        <v>7000</v>
      </c>
      <c r="D139" s="148"/>
      <c r="E139" s="15"/>
      <c r="F139" s="183">
        <f t="shared" si="19"/>
        <v>7000</v>
      </c>
      <c r="G139" s="17">
        <v>22.37</v>
      </c>
      <c r="H139" s="187">
        <f t="shared" si="20"/>
        <v>156590</v>
      </c>
      <c r="J139" s="274"/>
    </row>
    <row r="140" spans="1:10" ht="15.75" customHeight="1">
      <c r="A140" s="146" t="s">
        <v>186</v>
      </c>
      <c r="B140" s="145" t="s">
        <v>184</v>
      </c>
      <c r="C140" s="36">
        <v>6000</v>
      </c>
      <c r="D140" s="148"/>
      <c r="E140" s="15"/>
      <c r="F140" s="183">
        <f t="shared" si="19"/>
        <v>6000</v>
      </c>
      <c r="G140" s="17">
        <v>13.788</v>
      </c>
      <c r="H140" s="187">
        <f t="shared" si="20"/>
        <v>82728</v>
      </c>
      <c r="J140" s="274"/>
    </row>
    <row r="141" spans="1:10" ht="15.75" customHeight="1">
      <c r="A141" s="146" t="s">
        <v>187</v>
      </c>
      <c r="B141" s="145" t="s">
        <v>184</v>
      </c>
      <c r="C141" s="36">
        <v>2800</v>
      </c>
      <c r="D141" s="148"/>
      <c r="E141" s="15">
        <v>800</v>
      </c>
      <c r="F141" s="183">
        <f t="shared" si="19"/>
        <v>2000</v>
      </c>
      <c r="G141" s="17">
        <v>24.744</v>
      </c>
      <c r="H141" s="187">
        <f t="shared" si="20"/>
        <v>49488</v>
      </c>
      <c r="J141" s="274"/>
    </row>
    <row r="142" spans="1:10" ht="15.75" customHeight="1">
      <c r="A142" s="199" t="s">
        <v>189</v>
      </c>
      <c r="B142" s="185" t="s">
        <v>190</v>
      </c>
      <c r="C142" s="183">
        <v>1280</v>
      </c>
      <c r="D142" s="184"/>
      <c r="E142" s="185"/>
      <c r="F142" s="183">
        <f t="shared" si="19"/>
        <v>1280</v>
      </c>
      <c r="G142" s="186">
        <v>33</v>
      </c>
      <c r="H142" s="187">
        <f t="shared" si="20"/>
        <v>42240</v>
      </c>
      <c r="J142" s="188"/>
    </row>
    <row r="143" spans="1:10" ht="15.75" customHeight="1">
      <c r="A143" s="200" t="s">
        <v>191</v>
      </c>
      <c r="B143" s="145" t="s">
        <v>192</v>
      </c>
      <c r="C143" s="36">
        <v>153.45999999999998</v>
      </c>
      <c r="D143" s="148"/>
      <c r="E143" s="15">
        <v>15.82</v>
      </c>
      <c r="F143" s="183">
        <f t="shared" si="19"/>
        <v>137.63999999999999</v>
      </c>
      <c r="G143" s="17">
        <v>715</v>
      </c>
      <c r="H143" s="187">
        <f t="shared" si="20"/>
        <v>98412.599999999991</v>
      </c>
      <c r="J143" s="188"/>
    </row>
    <row r="144" spans="1:10" ht="15.75" customHeight="1">
      <c r="A144" s="200" t="s">
        <v>193</v>
      </c>
      <c r="B144" s="145" t="s">
        <v>192</v>
      </c>
      <c r="C144" s="36">
        <v>239.05999999999997</v>
      </c>
      <c r="D144" s="148"/>
      <c r="E144" s="15">
        <v>9.24</v>
      </c>
      <c r="F144" s="183">
        <f t="shared" si="19"/>
        <v>229.81999999999996</v>
      </c>
      <c r="G144" s="17">
        <v>850</v>
      </c>
      <c r="H144" s="187">
        <f t="shared" si="20"/>
        <v>195346.99999999997</v>
      </c>
      <c r="J144" s="188"/>
    </row>
    <row r="145" spans="1:10" ht="15.75" customHeight="1">
      <c r="A145" s="200" t="s">
        <v>194</v>
      </c>
      <c r="B145" s="145" t="s">
        <v>192</v>
      </c>
      <c r="C145" s="36">
        <v>184.8</v>
      </c>
      <c r="D145" s="148"/>
      <c r="E145" s="15"/>
      <c r="F145" s="183">
        <f t="shared" si="19"/>
        <v>184.8</v>
      </c>
      <c r="G145" s="17">
        <v>850</v>
      </c>
      <c r="H145" s="187">
        <f t="shared" si="20"/>
        <v>157080</v>
      </c>
      <c r="J145" s="188"/>
    </row>
    <row r="146" spans="1:10" ht="15.75" customHeight="1">
      <c r="A146" s="146" t="s">
        <v>195</v>
      </c>
      <c r="B146" s="145" t="s">
        <v>192</v>
      </c>
      <c r="C146" s="36">
        <v>129.47999999999999</v>
      </c>
      <c r="D146" s="148"/>
      <c r="E146" s="15"/>
      <c r="F146" s="183">
        <f t="shared" si="19"/>
        <v>129.47999999999999</v>
      </c>
      <c r="G146" s="17">
        <v>741</v>
      </c>
      <c r="H146" s="187">
        <f t="shared" si="20"/>
        <v>95944.68</v>
      </c>
      <c r="J146" s="188"/>
    </row>
    <row r="147" spans="1:10" ht="15.75" customHeight="1">
      <c r="A147" s="146" t="s">
        <v>196</v>
      </c>
      <c r="B147" s="145" t="s">
        <v>197</v>
      </c>
      <c r="C147" s="36">
        <v>42.350000000000023</v>
      </c>
      <c r="D147" s="148"/>
      <c r="E147" s="15"/>
      <c r="F147" s="183">
        <f t="shared" si="19"/>
        <v>42.350000000000023</v>
      </c>
      <c r="G147" s="17">
        <v>240</v>
      </c>
      <c r="H147" s="187">
        <f t="shared" si="20"/>
        <v>10164.000000000005</v>
      </c>
      <c r="J147" s="188"/>
    </row>
    <row r="148" spans="1:10" ht="15.75" customHeight="1">
      <c r="A148" s="146" t="s">
        <v>1585</v>
      </c>
      <c r="B148" s="145" t="s">
        <v>197</v>
      </c>
      <c r="C148" s="36">
        <v>545.4</v>
      </c>
      <c r="D148" s="148"/>
      <c r="E148" s="15"/>
      <c r="F148" s="183">
        <f t="shared" si="19"/>
        <v>545.4</v>
      </c>
      <c r="G148" s="17">
        <v>680</v>
      </c>
      <c r="H148" s="187">
        <f t="shared" si="20"/>
        <v>370872</v>
      </c>
      <c r="J148" s="188"/>
    </row>
    <row r="149" spans="1:10" ht="15.75" customHeight="1">
      <c r="A149" s="146" t="s">
        <v>1586</v>
      </c>
      <c r="B149" s="145" t="s">
        <v>197</v>
      </c>
      <c r="C149" s="36">
        <v>536.70000000000005</v>
      </c>
      <c r="D149" s="148"/>
      <c r="E149" s="15"/>
      <c r="F149" s="183">
        <f t="shared" si="19"/>
        <v>536.70000000000005</v>
      </c>
      <c r="G149" s="17">
        <v>680</v>
      </c>
      <c r="H149" s="187">
        <f t="shared" si="20"/>
        <v>364956.00000000006</v>
      </c>
      <c r="J149" s="188"/>
    </row>
    <row r="150" spans="1:10" ht="15.75" customHeight="1">
      <c r="A150" s="146" t="s">
        <v>198</v>
      </c>
      <c r="B150" s="145" t="s">
        <v>197</v>
      </c>
      <c r="C150" s="36">
        <v>121.55000000000001</v>
      </c>
      <c r="D150" s="148"/>
      <c r="E150" s="15"/>
      <c r="F150" s="183">
        <f t="shared" si="19"/>
        <v>121.55000000000001</v>
      </c>
      <c r="G150" s="17">
        <v>280</v>
      </c>
      <c r="H150" s="187">
        <f t="shared" si="20"/>
        <v>34034</v>
      </c>
      <c r="J150" s="188"/>
    </row>
    <row r="151" spans="1:10" ht="15.75" customHeight="1">
      <c r="A151" s="146" t="s">
        <v>199</v>
      </c>
      <c r="B151" s="15" t="s">
        <v>200</v>
      </c>
      <c r="C151" s="36">
        <v>3360</v>
      </c>
      <c r="D151" s="148"/>
      <c r="E151" s="15"/>
      <c r="F151" s="183">
        <f t="shared" si="19"/>
        <v>3360</v>
      </c>
      <c r="G151" s="17">
        <v>5.3</v>
      </c>
      <c r="H151" s="187">
        <f t="shared" si="20"/>
        <v>17808</v>
      </c>
      <c r="J151" s="188"/>
    </row>
    <row r="152" spans="1:10" ht="15.75" customHeight="1">
      <c r="A152" s="200" t="s">
        <v>201</v>
      </c>
      <c r="B152" s="145" t="s">
        <v>202</v>
      </c>
      <c r="C152" s="36">
        <v>0</v>
      </c>
      <c r="D152" s="148"/>
      <c r="E152" s="15"/>
      <c r="F152" s="183">
        <f t="shared" si="19"/>
        <v>0</v>
      </c>
      <c r="G152" s="17">
        <v>5</v>
      </c>
      <c r="H152" s="187">
        <f t="shared" si="20"/>
        <v>0</v>
      </c>
      <c r="J152" s="188"/>
    </row>
    <row r="153" spans="1:10" ht="15.75" customHeight="1">
      <c r="A153" s="275" t="s">
        <v>203</v>
      </c>
      <c r="B153" s="276"/>
      <c r="C153" s="169">
        <f t="shared" ref="C153:H153" si="21">SUM(C124:C152)</f>
        <v>45229.69</v>
      </c>
      <c r="D153" s="277">
        <f t="shared" si="21"/>
        <v>0</v>
      </c>
      <c r="E153" s="277">
        <f t="shared" si="21"/>
        <v>825.06000000000006</v>
      </c>
      <c r="F153" s="169">
        <f t="shared" si="21"/>
        <v>44404.630000000005</v>
      </c>
      <c r="G153" s="337">
        <f t="shared" si="21"/>
        <v>10958.577999999998</v>
      </c>
      <c r="H153" s="278">
        <f t="shared" si="21"/>
        <v>3118764.4000000004</v>
      </c>
      <c r="J153" s="188"/>
    </row>
    <row r="154" spans="1:10" ht="15.75" customHeight="1">
      <c r="J154" s="188"/>
    </row>
    <row r="155" spans="1:10" ht="15.75" customHeight="1">
      <c r="A155" s="279"/>
      <c r="B155" s="280"/>
      <c r="C155" s="279"/>
      <c r="D155" s="279"/>
      <c r="E155" s="279"/>
      <c r="F155" s="279"/>
      <c r="G155" s="279"/>
      <c r="H155" s="279"/>
      <c r="J155" s="281" t="s">
        <v>390</v>
      </c>
    </row>
    <row r="156" spans="1:10" ht="15.75" customHeight="1">
      <c r="A156" s="282" t="s">
        <v>209</v>
      </c>
      <c r="B156" s="283" t="s">
        <v>211</v>
      </c>
      <c r="C156" s="283" t="s">
        <v>391</v>
      </c>
      <c r="D156" s="284" t="s">
        <v>392</v>
      </c>
      <c r="E156" s="285" t="s">
        <v>393</v>
      </c>
      <c r="F156" s="286" t="s">
        <v>212</v>
      </c>
      <c r="G156" s="287" t="s">
        <v>214</v>
      </c>
      <c r="H156" s="283" t="s">
        <v>55</v>
      </c>
      <c r="J156" s="188">
        <f>SUM(H157:H171)</f>
        <v>5782.1</v>
      </c>
    </row>
    <row r="157" spans="1:10" ht="15.75" customHeight="1">
      <c r="A157" s="288" t="s">
        <v>215</v>
      </c>
      <c r="B157" s="15" t="s">
        <v>216</v>
      </c>
      <c r="C157" s="36">
        <v>0</v>
      </c>
      <c r="D157" s="317"/>
      <c r="E157" s="318">
        <f t="shared" ref="E157:E171" si="22">C157+D157</f>
        <v>0</v>
      </c>
      <c r="F157" s="15"/>
      <c r="G157" s="15">
        <v>77</v>
      </c>
      <c r="H157" s="15">
        <f t="shared" ref="H157:H169" si="23">E157*G157</f>
        <v>0</v>
      </c>
      <c r="J157" s="24"/>
    </row>
    <row r="158" spans="1:10" ht="15.75" customHeight="1">
      <c r="A158" s="288" t="s">
        <v>218</v>
      </c>
      <c r="B158" s="15" t="s">
        <v>216</v>
      </c>
      <c r="C158" s="36">
        <v>0</v>
      </c>
      <c r="D158" s="317"/>
      <c r="E158" s="318">
        <f t="shared" si="22"/>
        <v>0</v>
      </c>
      <c r="F158" s="15"/>
      <c r="G158" s="15">
        <v>128</v>
      </c>
      <c r="H158" s="15">
        <f t="shared" si="23"/>
        <v>0</v>
      </c>
      <c r="J158" s="188"/>
    </row>
    <row r="159" spans="1:10" ht="15.75" customHeight="1">
      <c r="A159" s="288" t="s">
        <v>219</v>
      </c>
      <c r="B159" s="15" t="s">
        <v>220</v>
      </c>
      <c r="C159" s="36">
        <v>0</v>
      </c>
      <c r="D159" s="317">
        <v>4.0999999999999996</v>
      </c>
      <c r="E159" s="318">
        <f t="shared" si="22"/>
        <v>4.0999999999999996</v>
      </c>
      <c r="F159" s="291"/>
      <c r="G159" s="15">
        <v>77</v>
      </c>
      <c r="H159" s="15">
        <f t="shared" si="23"/>
        <v>315.7</v>
      </c>
      <c r="J159" s="188"/>
    </row>
    <row r="160" spans="1:10" ht="15.75" customHeight="1">
      <c r="A160" s="288" t="s">
        <v>221</v>
      </c>
      <c r="B160" s="15" t="s">
        <v>220</v>
      </c>
      <c r="C160" s="36">
        <v>0</v>
      </c>
      <c r="D160" s="317">
        <v>1.3</v>
      </c>
      <c r="E160" s="318">
        <f t="shared" si="22"/>
        <v>1.3</v>
      </c>
      <c r="F160" s="15"/>
      <c r="G160" s="15">
        <v>102</v>
      </c>
      <c r="H160" s="15">
        <f t="shared" si="23"/>
        <v>132.6</v>
      </c>
      <c r="J160" s="24"/>
    </row>
    <row r="161" spans="1:25" ht="15.75" customHeight="1">
      <c r="A161" s="288" t="s">
        <v>222</v>
      </c>
      <c r="B161" s="15" t="s">
        <v>220</v>
      </c>
      <c r="C161" s="36">
        <v>0</v>
      </c>
      <c r="D161" s="317">
        <v>2.6</v>
      </c>
      <c r="E161" s="318">
        <f t="shared" si="22"/>
        <v>2.6</v>
      </c>
      <c r="F161" s="15"/>
      <c r="G161" s="15">
        <v>77</v>
      </c>
      <c r="H161" s="15">
        <f t="shared" si="23"/>
        <v>200.20000000000002</v>
      </c>
      <c r="J161" s="188"/>
    </row>
    <row r="162" spans="1:25" ht="15.75" customHeight="1">
      <c r="A162" s="288" t="s">
        <v>223</v>
      </c>
      <c r="B162" s="15" t="s">
        <v>224</v>
      </c>
      <c r="C162" s="36">
        <v>0</v>
      </c>
      <c r="D162" s="317"/>
      <c r="E162" s="318">
        <f t="shared" si="22"/>
        <v>0</v>
      </c>
      <c r="F162" s="15"/>
      <c r="G162" s="15">
        <v>196</v>
      </c>
      <c r="H162" s="15">
        <f t="shared" si="23"/>
        <v>0</v>
      </c>
      <c r="J162" s="134"/>
    </row>
    <row r="163" spans="1:25" ht="15.75" customHeight="1">
      <c r="A163" s="288" t="s">
        <v>225</v>
      </c>
      <c r="B163" s="15" t="s">
        <v>224</v>
      </c>
      <c r="C163" s="36">
        <v>0</v>
      </c>
      <c r="D163" s="317">
        <v>5.9</v>
      </c>
      <c r="E163" s="318">
        <f t="shared" si="22"/>
        <v>5.9</v>
      </c>
      <c r="F163" s="291"/>
      <c r="G163" s="15">
        <v>140</v>
      </c>
      <c r="H163" s="15">
        <f t="shared" si="23"/>
        <v>826</v>
      </c>
      <c r="I163" s="265"/>
      <c r="J163" s="265"/>
      <c r="K163" s="265"/>
      <c r="L163" s="265"/>
      <c r="M163" s="265"/>
      <c r="N163" s="265"/>
      <c r="O163" s="265"/>
    </row>
    <row r="164" spans="1:25" ht="15.75" customHeight="1">
      <c r="A164" s="288" t="s">
        <v>226</v>
      </c>
      <c r="B164" s="15" t="s">
        <v>227</v>
      </c>
      <c r="C164" s="36">
        <v>0</v>
      </c>
      <c r="D164" s="317">
        <v>4.3</v>
      </c>
      <c r="E164" s="318">
        <f t="shared" si="22"/>
        <v>4.3</v>
      </c>
      <c r="F164" s="291"/>
      <c r="G164" s="15">
        <v>128</v>
      </c>
      <c r="H164" s="15">
        <f t="shared" si="23"/>
        <v>550.4</v>
      </c>
      <c r="I164" s="265"/>
      <c r="J164" s="265"/>
      <c r="K164" s="265"/>
      <c r="L164" s="265"/>
      <c r="M164" s="265"/>
      <c r="N164" s="265"/>
      <c r="O164" s="265"/>
    </row>
    <row r="165" spans="1:25" ht="15.75" customHeight="1">
      <c r="A165" s="288" t="s">
        <v>228</v>
      </c>
      <c r="B165" s="15" t="s">
        <v>229</v>
      </c>
      <c r="C165" s="36">
        <v>0</v>
      </c>
      <c r="D165" s="317"/>
      <c r="E165" s="318">
        <f t="shared" si="22"/>
        <v>0</v>
      </c>
      <c r="F165" s="291"/>
      <c r="G165" s="15">
        <v>196</v>
      </c>
      <c r="H165" s="15">
        <f t="shared" si="23"/>
        <v>0</v>
      </c>
      <c r="I165" s="545"/>
      <c r="J165" s="522"/>
      <c r="K165" s="265"/>
      <c r="L165" s="265"/>
      <c r="M165" s="265"/>
      <c r="N165" s="265"/>
      <c r="O165" s="265"/>
    </row>
    <row r="166" spans="1:25" ht="15.75" customHeight="1">
      <c r="A166" s="288" t="s">
        <v>230</v>
      </c>
      <c r="B166" s="15" t="s">
        <v>229</v>
      </c>
      <c r="C166" s="36">
        <v>0</v>
      </c>
      <c r="D166" s="317">
        <v>8.9</v>
      </c>
      <c r="E166" s="318">
        <f t="shared" si="22"/>
        <v>8.9</v>
      </c>
      <c r="F166" s="291"/>
      <c r="G166" s="15">
        <v>128</v>
      </c>
      <c r="H166" s="15">
        <f t="shared" si="23"/>
        <v>1139.2</v>
      </c>
      <c r="I166" s="293"/>
      <c r="J166" s="265"/>
      <c r="K166" s="265"/>
      <c r="L166" s="265"/>
      <c r="M166" s="265"/>
      <c r="N166" s="265"/>
      <c r="O166" s="265"/>
    </row>
    <row r="167" spans="1:25" ht="15.75" customHeight="1">
      <c r="A167" s="288" t="s">
        <v>231</v>
      </c>
      <c r="B167" s="15" t="s">
        <v>224</v>
      </c>
      <c r="C167" s="36">
        <v>0</v>
      </c>
      <c r="D167" s="317">
        <v>6.6</v>
      </c>
      <c r="E167" s="318">
        <f t="shared" si="22"/>
        <v>6.6</v>
      </c>
      <c r="F167" s="291"/>
      <c r="G167" s="15">
        <v>140</v>
      </c>
      <c r="H167" s="15">
        <f t="shared" si="23"/>
        <v>924</v>
      </c>
      <c r="I167" s="293"/>
      <c r="J167" s="265"/>
      <c r="K167" s="265"/>
      <c r="L167" s="265"/>
      <c r="M167" s="265"/>
      <c r="N167" s="265"/>
      <c r="O167" s="265"/>
    </row>
    <row r="168" spans="1:25" ht="15.75" customHeight="1">
      <c r="A168" s="294" t="s">
        <v>232</v>
      </c>
      <c r="B168" s="145" t="s">
        <v>233</v>
      </c>
      <c r="C168" s="36">
        <v>0</v>
      </c>
      <c r="D168" s="317">
        <v>12.1</v>
      </c>
      <c r="E168" s="318">
        <f t="shared" si="22"/>
        <v>12.1</v>
      </c>
      <c r="F168" s="295"/>
      <c r="G168" s="15">
        <v>140</v>
      </c>
      <c r="H168" s="15">
        <f t="shared" si="23"/>
        <v>1694</v>
      </c>
      <c r="I168" s="1"/>
      <c r="J168" s="265"/>
      <c r="K168" s="265"/>
      <c r="L168" s="265"/>
      <c r="M168" s="265"/>
      <c r="N168" s="265"/>
      <c r="O168" s="265"/>
    </row>
    <row r="169" spans="1:25" ht="15.75" customHeight="1">
      <c r="A169" s="294" t="s">
        <v>173</v>
      </c>
      <c r="B169" s="296" t="s">
        <v>234</v>
      </c>
      <c r="C169" s="36">
        <v>0</v>
      </c>
      <c r="D169" s="317"/>
      <c r="E169" s="318">
        <f t="shared" si="22"/>
        <v>0</v>
      </c>
      <c r="F169" s="297"/>
      <c r="G169" s="15">
        <v>280</v>
      </c>
      <c r="H169" s="15">
        <f t="shared" si="23"/>
        <v>0</v>
      </c>
      <c r="I169" s="1"/>
      <c r="J169" s="265"/>
      <c r="K169" s="265"/>
      <c r="L169" s="265"/>
      <c r="M169" s="265"/>
      <c r="N169" s="265"/>
      <c r="O169" s="265"/>
    </row>
    <row r="170" spans="1:25" ht="15.75" customHeight="1">
      <c r="A170" s="294" t="s">
        <v>450</v>
      </c>
      <c r="B170" s="296" t="s">
        <v>234</v>
      </c>
      <c r="C170" s="36">
        <v>0</v>
      </c>
      <c r="D170" s="317"/>
      <c r="E170" s="318">
        <f t="shared" si="22"/>
        <v>0</v>
      </c>
      <c r="F170" s="297"/>
      <c r="G170" s="15">
        <v>290</v>
      </c>
      <c r="H170" s="15">
        <f t="shared" ref="H170:H171" si="24">G170*E170</f>
        <v>0</v>
      </c>
      <c r="I170" s="1"/>
      <c r="J170" s="265"/>
      <c r="K170" s="265"/>
      <c r="L170" s="265"/>
      <c r="M170" s="265"/>
      <c r="N170" s="265"/>
      <c r="O170" s="265"/>
    </row>
    <row r="171" spans="1:25" ht="15.75" customHeight="1">
      <c r="A171" s="294" t="s">
        <v>1983</v>
      </c>
      <c r="B171" s="296" t="s">
        <v>234</v>
      </c>
      <c r="C171" s="36">
        <v>0</v>
      </c>
      <c r="D171" s="317"/>
      <c r="E171" s="318">
        <f t="shared" si="22"/>
        <v>0</v>
      </c>
      <c r="F171" s="297"/>
      <c r="G171" s="15">
        <v>680</v>
      </c>
      <c r="H171" s="15">
        <f t="shared" si="24"/>
        <v>0</v>
      </c>
      <c r="I171" s="1"/>
      <c r="J171" s="265"/>
      <c r="K171" s="265"/>
      <c r="L171" s="265"/>
      <c r="M171" s="265"/>
      <c r="N171" s="265"/>
      <c r="O171" s="265"/>
    </row>
    <row r="172" spans="1:25" ht="15.75" customHeight="1">
      <c r="I172" s="265"/>
      <c r="J172" s="265"/>
      <c r="K172" s="265"/>
      <c r="L172" s="265"/>
      <c r="M172" s="265"/>
      <c r="N172" s="265"/>
      <c r="O172" s="265"/>
    </row>
    <row r="173" spans="1:25" ht="3.75" customHeight="1">
      <c r="I173" s="265"/>
      <c r="J173" s="265"/>
      <c r="K173" s="265"/>
      <c r="L173" s="265"/>
      <c r="M173" s="265"/>
      <c r="N173" s="265"/>
      <c r="O173" s="265"/>
    </row>
    <row r="174" spans="1:25" ht="15.75" customHeight="1">
      <c r="A174" s="537" t="s">
        <v>676</v>
      </c>
      <c r="B174" s="538" t="s">
        <v>677</v>
      </c>
      <c r="C174" s="539" t="s">
        <v>43</v>
      </c>
      <c r="D174" s="540" t="s">
        <v>678</v>
      </c>
      <c r="E174" s="537" t="s">
        <v>679</v>
      </c>
      <c r="F174" s="319"/>
      <c r="G174" s="319"/>
      <c r="H174" s="319"/>
      <c r="I174" s="319"/>
      <c r="J174" s="319"/>
      <c r="K174" s="319"/>
      <c r="L174" s="319"/>
      <c r="M174" s="319"/>
      <c r="N174" s="319"/>
      <c r="O174" s="319"/>
      <c r="P174" s="319"/>
      <c r="Q174" s="319"/>
      <c r="R174" s="319"/>
      <c r="S174" s="319"/>
      <c r="T174" s="319"/>
      <c r="U174" s="319"/>
      <c r="V174" s="319"/>
      <c r="W174" s="319"/>
      <c r="X174" s="319"/>
      <c r="Y174" s="319"/>
    </row>
    <row r="175" spans="1:25" ht="27" customHeight="1">
      <c r="A175" s="531"/>
      <c r="B175" s="531"/>
      <c r="C175" s="531"/>
      <c r="D175" s="531"/>
      <c r="E175" s="531"/>
      <c r="F175" s="320"/>
      <c r="G175" s="319"/>
      <c r="H175" s="319"/>
      <c r="I175" s="319"/>
      <c r="J175" s="319"/>
      <c r="K175" s="319"/>
      <c r="L175" s="319"/>
      <c r="M175" s="319"/>
      <c r="N175" s="319"/>
      <c r="O175" s="319"/>
      <c r="P175" s="319"/>
      <c r="Q175" s="319"/>
      <c r="R175" s="319"/>
      <c r="S175" s="319"/>
      <c r="T175" s="319"/>
      <c r="U175" s="319"/>
      <c r="V175" s="319"/>
      <c r="W175" s="319"/>
      <c r="X175" s="319"/>
      <c r="Y175" s="319"/>
    </row>
    <row r="176" spans="1:25" ht="15.75" customHeight="1">
      <c r="A176" s="321">
        <v>71977</v>
      </c>
      <c r="B176" s="321">
        <v>72656</v>
      </c>
      <c r="C176" s="322">
        <f>B176-A176</f>
        <v>679</v>
      </c>
      <c r="D176" s="322">
        <v>10.79</v>
      </c>
      <c r="E176" s="323">
        <f>D176*C176</f>
        <v>7326.41</v>
      </c>
      <c r="F176" s="319"/>
      <c r="G176" s="319"/>
      <c r="H176" s="319"/>
      <c r="I176" s="319"/>
      <c r="J176" s="319"/>
      <c r="K176" s="319"/>
      <c r="L176" s="319"/>
      <c r="M176" s="319"/>
      <c r="N176" s="319"/>
      <c r="O176" s="319"/>
      <c r="P176" s="319"/>
      <c r="Q176" s="319"/>
      <c r="R176" s="319"/>
      <c r="S176" s="319"/>
      <c r="T176" s="319"/>
      <c r="U176" s="319"/>
      <c r="V176" s="319"/>
      <c r="W176" s="319"/>
      <c r="X176" s="319"/>
      <c r="Y176" s="319"/>
    </row>
    <row r="177" spans="1:25" ht="15.75" customHeight="1">
      <c r="A177" s="541"/>
      <c r="B177" s="542"/>
      <c r="C177" s="542"/>
      <c r="D177" s="543"/>
      <c r="E177" s="319"/>
      <c r="F177" s="319"/>
      <c r="G177" s="319"/>
      <c r="H177" s="319"/>
      <c r="I177" s="319"/>
      <c r="J177" s="319"/>
      <c r="K177" s="319"/>
      <c r="L177" s="319"/>
      <c r="M177" s="319"/>
      <c r="N177" s="319"/>
      <c r="O177" s="319"/>
      <c r="P177" s="319"/>
      <c r="Q177" s="319"/>
      <c r="R177" s="319"/>
      <c r="S177" s="319"/>
      <c r="T177" s="319"/>
      <c r="U177" s="319"/>
      <c r="V177" s="319"/>
      <c r="W177" s="319"/>
      <c r="X177" s="319"/>
      <c r="Y177" s="319"/>
    </row>
    <row r="178" spans="1:25" ht="15.75" customHeight="1">
      <c r="A178" s="537" t="s">
        <v>680</v>
      </c>
      <c r="B178" s="537" t="s">
        <v>681</v>
      </c>
      <c r="C178" s="540" t="s">
        <v>43</v>
      </c>
      <c r="D178" s="540" t="s">
        <v>682</v>
      </c>
      <c r="E178" s="537" t="s">
        <v>679</v>
      </c>
      <c r="F178" s="319"/>
      <c r="G178" s="319"/>
      <c r="H178" s="319"/>
      <c r="I178" s="319"/>
      <c r="J178" s="319"/>
      <c r="K178" s="319"/>
      <c r="L178" s="319"/>
      <c r="M178" s="319"/>
      <c r="N178" s="319"/>
      <c r="O178" s="319"/>
      <c r="P178" s="319"/>
      <c r="Q178" s="319"/>
      <c r="R178" s="319"/>
      <c r="S178" s="319"/>
      <c r="T178" s="319"/>
      <c r="U178" s="319"/>
      <c r="V178" s="319"/>
      <c r="W178" s="319"/>
      <c r="X178" s="319"/>
      <c r="Y178" s="319"/>
    </row>
    <row r="179" spans="1:25" ht="28.5" customHeight="1">
      <c r="A179" s="531"/>
      <c r="B179" s="531"/>
      <c r="C179" s="531"/>
      <c r="D179" s="531"/>
      <c r="E179" s="531"/>
      <c r="F179" s="319"/>
      <c r="G179" s="319"/>
      <c r="H179" s="319"/>
      <c r="I179" s="319"/>
      <c r="J179" s="319"/>
      <c r="K179" s="319"/>
      <c r="L179" s="319"/>
      <c r="M179" s="319"/>
      <c r="N179" s="319"/>
      <c r="O179" s="319"/>
      <c r="P179" s="319"/>
      <c r="Q179" s="319"/>
      <c r="R179" s="319"/>
      <c r="S179" s="319"/>
      <c r="T179" s="319"/>
      <c r="U179" s="319"/>
      <c r="V179" s="319"/>
      <c r="W179" s="319"/>
      <c r="X179" s="319"/>
      <c r="Y179" s="319"/>
    </row>
    <row r="180" spans="1:25" ht="23.25" customHeight="1">
      <c r="A180" s="35">
        <v>2143.6862000000001</v>
      </c>
      <c r="B180" s="35">
        <v>2143.6862000000001</v>
      </c>
      <c r="C180" s="324">
        <f>B180-A180</f>
        <v>0</v>
      </c>
      <c r="D180" s="325">
        <v>7.5</v>
      </c>
      <c r="E180" s="326">
        <f>D180*C180</f>
        <v>0</v>
      </c>
      <c r="F180" s="319"/>
      <c r="G180" s="319"/>
      <c r="H180" s="319"/>
      <c r="I180" s="319"/>
      <c r="J180" s="319"/>
      <c r="K180" s="319"/>
      <c r="L180" s="319"/>
      <c r="M180" s="319"/>
      <c r="N180" s="319"/>
      <c r="O180" s="319"/>
      <c r="P180" s="319"/>
      <c r="Q180" s="319"/>
      <c r="R180" s="319"/>
      <c r="S180" s="319"/>
      <c r="T180" s="319"/>
      <c r="U180" s="319"/>
      <c r="V180" s="319"/>
      <c r="W180" s="319"/>
      <c r="X180" s="319"/>
      <c r="Y180" s="319"/>
    </row>
    <row r="181" spans="1:25" ht="15.75" customHeight="1">
      <c r="I181" s="265"/>
      <c r="J181" s="265"/>
      <c r="K181" s="265"/>
      <c r="L181" s="265"/>
      <c r="M181" s="265"/>
      <c r="N181" s="265"/>
      <c r="O181" s="265"/>
    </row>
    <row r="182" spans="1:25" ht="15.75" customHeight="1">
      <c r="I182" s="265"/>
      <c r="J182" s="265"/>
      <c r="K182" s="265"/>
      <c r="L182" s="265"/>
      <c r="M182" s="265"/>
      <c r="N182" s="265"/>
      <c r="O182" s="265"/>
    </row>
    <row r="183" spans="1:25" ht="15.75" customHeight="1">
      <c r="A183" s="181"/>
      <c r="B183" s="181"/>
      <c r="C183" s="298"/>
      <c r="D183" s="181"/>
      <c r="E183" s="299"/>
      <c r="F183" s="298"/>
      <c r="G183" s="300"/>
      <c r="H183" s="181"/>
      <c r="I183" s="265"/>
      <c r="J183" s="265"/>
      <c r="K183" s="265"/>
      <c r="L183" s="265"/>
      <c r="M183" s="265"/>
      <c r="N183" s="265"/>
      <c r="O183" s="265"/>
    </row>
    <row r="184" spans="1:25" ht="15.75" customHeight="1">
      <c r="A184" s="1"/>
      <c r="B184" s="301"/>
      <c r="C184" s="302"/>
      <c r="D184" s="301"/>
      <c r="E184" s="302"/>
      <c r="F184" s="302"/>
      <c r="G184" s="301"/>
      <c r="H184" s="301"/>
      <c r="I184" s="265"/>
      <c r="J184" s="265"/>
      <c r="K184" s="265"/>
      <c r="L184" s="265"/>
      <c r="M184" s="265"/>
      <c r="N184" s="265"/>
      <c r="O184" s="265"/>
    </row>
    <row r="185" spans="1:25" ht="15.75" customHeight="1">
      <c r="A185" s="1"/>
      <c r="B185" s="301"/>
      <c r="C185" s="302"/>
      <c r="D185" s="301"/>
      <c r="E185" s="302"/>
      <c r="F185" s="302"/>
      <c r="G185" s="301"/>
      <c r="H185" s="301"/>
      <c r="I185" s="265"/>
      <c r="J185" s="265"/>
      <c r="K185" s="265"/>
      <c r="L185" s="265"/>
      <c r="M185" s="265"/>
      <c r="N185" s="265"/>
      <c r="O185" s="265"/>
    </row>
    <row r="186" spans="1:25" ht="15.75" customHeight="1">
      <c r="A186" s="1"/>
      <c r="B186" s="301"/>
      <c r="C186" s="302"/>
      <c r="D186" s="301"/>
      <c r="E186" s="302"/>
      <c r="F186" s="302"/>
      <c r="G186" s="301"/>
      <c r="H186" s="301"/>
      <c r="I186" s="1"/>
      <c r="J186" s="1"/>
      <c r="K186" s="1"/>
      <c r="L186" s="1"/>
      <c r="M186" s="1"/>
      <c r="N186" s="1"/>
      <c r="O186" s="265"/>
    </row>
    <row r="187" spans="1:25" ht="15.75" customHeight="1">
      <c r="A187" s="303"/>
      <c r="B187" s="303"/>
      <c r="C187" s="303"/>
      <c r="D187" s="303"/>
      <c r="E187" s="303"/>
      <c r="F187" s="303"/>
      <c r="G187" s="303"/>
      <c r="H187" s="303"/>
      <c r="I187" s="303"/>
      <c r="J187" s="265"/>
      <c r="K187" s="265"/>
      <c r="L187" s="265"/>
      <c r="M187" s="265"/>
      <c r="N187" s="265"/>
      <c r="O187" s="265"/>
    </row>
    <row r="188" spans="1:25" ht="15.75" customHeight="1">
      <c r="A188" s="304"/>
      <c r="B188" s="304"/>
      <c r="C188" s="298"/>
      <c r="D188" s="181"/>
      <c r="E188" s="305"/>
      <c r="F188" s="298"/>
      <c r="G188" s="306"/>
      <c r="H188" s="181"/>
      <c r="I188" s="307"/>
      <c r="J188" s="265"/>
    </row>
    <row r="189" spans="1:25" ht="15.75" customHeight="1">
      <c r="A189" s="1"/>
      <c r="B189" s="301"/>
      <c r="C189" s="304"/>
      <c r="D189" s="301"/>
      <c r="E189" s="301"/>
      <c r="F189" s="304"/>
      <c r="G189" s="302"/>
      <c r="H189" s="308"/>
      <c r="I189" s="309"/>
      <c r="J189" s="265"/>
    </row>
    <row r="190" spans="1:25" ht="15.75" customHeight="1">
      <c r="A190" s="1"/>
      <c r="B190" s="301"/>
      <c r="C190" s="304"/>
      <c r="D190" s="301"/>
      <c r="E190" s="301"/>
      <c r="F190" s="304"/>
      <c r="G190" s="302"/>
      <c r="H190" s="308"/>
      <c r="I190" s="309"/>
      <c r="J190" s="265"/>
    </row>
    <row r="191" spans="1:25" ht="15.75" customHeight="1">
      <c r="A191" s="1"/>
      <c r="B191" s="301"/>
      <c r="C191" s="304"/>
      <c r="D191" s="301"/>
      <c r="E191" s="301"/>
      <c r="F191" s="304"/>
      <c r="G191" s="302"/>
      <c r="H191" s="308"/>
      <c r="I191" s="309"/>
      <c r="J191" s="265"/>
    </row>
    <row r="192" spans="1:25" ht="15.75" customHeight="1">
      <c r="A192" s="1"/>
      <c r="B192" s="301"/>
      <c r="C192" s="304"/>
      <c r="D192" s="301"/>
      <c r="E192" s="301"/>
      <c r="F192" s="304"/>
      <c r="G192" s="302"/>
      <c r="H192" s="308"/>
      <c r="I192" s="309"/>
      <c r="J192" s="265"/>
    </row>
    <row r="193" spans="1:10" ht="15.75" customHeight="1">
      <c r="A193" s="1"/>
      <c r="B193" s="301"/>
      <c r="C193" s="304"/>
      <c r="D193" s="301"/>
      <c r="E193" s="301"/>
      <c r="F193" s="304"/>
      <c r="G193" s="302"/>
      <c r="H193" s="308"/>
      <c r="I193" s="309"/>
      <c r="J193" s="265"/>
    </row>
    <row r="194" spans="1:10" ht="15.75" customHeight="1">
      <c r="A194" s="1"/>
      <c r="B194" s="301"/>
      <c r="C194" s="304"/>
      <c r="D194" s="301"/>
      <c r="E194" s="301"/>
      <c r="F194" s="304"/>
      <c r="G194" s="302"/>
      <c r="H194" s="308"/>
      <c r="I194" s="309"/>
      <c r="J194" s="265"/>
    </row>
    <row r="195" spans="1:10" ht="15.75" customHeight="1">
      <c r="A195" s="1"/>
      <c r="B195" s="301"/>
      <c r="C195" s="304"/>
      <c r="D195" s="301"/>
      <c r="E195" s="301"/>
      <c r="F195" s="304"/>
      <c r="G195" s="302"/>
      <c r="H195" s="308"/>
      <c r="I195" s="309"/>
      <c r="J195" s="265"/>
    </row>
    <row r="196" spans="1:10" ht="15.75" customHeight="1">
      <c r="A196" s="1"/>
      <c r="B196" s="301"/>
      <c r="C196" s="304"/>
      <c r="D196" s="301"/>
      <c r="E196" s="301"/>
      <c r="F196" s="304"/>
      <c r="G196" s="302"/>
      <c r="H196" s="308"/>
      <c r="I196" s="309"/>
      <c r="J196" s="265"/>
    </row>
    <row r="197" spans="1:10" ht="15.75" customHeight="1">
      <c r="A197" s="1"/>
      <c r="B197" s="301"/>
      <c r="C197" s="304"/>
      <c r="D197" s="301"/>
      <c r="E197" s="301"/>
      <c r="F197" s="304"/>
      <c r="G197" s="302"/>
      <c r="H197" s="308"/>
      <c r="I197" s="309"/>
      <c r="J197" s="265"/>
    </row>
    <row r="198" spans="1:10" ht="15.75" customHeight="1">
      <c r="A198" s="1"/>
      <c r="B198" s="301"/>
      <c r="C198" s="304"/>
      <c r="D198" s="301"/>
      <c r="E198" s="301"/>
      <c r="F198" s="304"/>
      <c r="G198" s="302"/>
      <c r="H198" s="308"/>
      <c r="I198" s="309"/>
      <c r="J198" s="265"/>
    </row>
    <row r="199" spans="1:10" ht="15.75" customHeight="1">
      <c r="A199" s="1"/>
      <c r="B199" s="301"/>
      <c r="C199" s="304"/>
      <c r="D199" s="301"/>
      <c r="E199" s="301"/>
      <c r="F199" s="304"/>
      <c r="G199" s="302"/>
      <c r="H199" s="308"/>
      <c r="I199" s="309"/>
      <c r="J199" s="265"/>
    </row>
    <row r="200" spans="1:10" ht="15.75" customHeight="1">
      <c r="A200" s="1"/>
      <c r="B200" s="301"/>
      <c r="C200" s="304"/>
      <c r="D200" s="301"/>
      <c r="E200" s="301"/>
      <c r="F200" s="304"/>
      <c r="G200" s="302"/>
      <c r="H200" s="308"/>
      <c r="I200" s="309"/>
      <c r="J200" s="265"/>
    </row>
    <row r="201" spans="1:10" ht="15.75" customHeight="1">
      <c r="A201" s="1"/>
      <c r="B201" s="301"/>
      <c r="C201" s="304"/>
      <c r="D201" s="301"/>
      <c r="E201" s="301"/>
      <c r="F201" s="304"/>
      <c r="G201" s="302"/>
      <c r="H201" s="308"/>
      <c r="I201" s="309"/>
      <c r="J201" s="265"/>
    </row>
    <row r="202" spans="1:10" ht="15.75" customHeight="1">
      <c r="A202" s="1"/>
      <c r="B202" s="301"/>
      <c r="C202" s="304"/>
      <c r="D202" s="301"/>
      <c r="E202" s="301"/>
      <c r="F202" s="304"/>
      <c r="G202" s="302"/>
      <c r="H202" s="308"/>
      <c r="I202" s="309"/>
      <c r="J202" s="265"/>
    </row>
    <row r="203" spans="1:10" ht="15.75" customHeight="1">
      <c r="A203" s="1"/>
      <c r="B203" s="301"/>
      <c r="C203" s="304"/>
      <c r="D203" s="301"/>
      <c r="E203" s="301"/>
      <c r="F203" s="304"/>
      <c r="G203" s="308"/>
      <c r="H203" s="308"/>
      <c r="I203" s="309"/>
      <c r="J203" s="265"/>
    </row>
    <row r="204" spans="1:10" ht="15.75" customHeight="1">
      <c r="A204" s="1"/>
      <c r="B204" s="301"/>
      <c r="C204" s="304"/>
      <c r="D204" s="301"/>
      <c r="E204" s="301"/>
      <c r="F204" s="304"/>
      <c r="G204" s="302"/>
      <c r="H204" s="308"/>
      <c r="I204" s="309"/>
      <c r="J204" s="265"/>
    </row>
    <row r="205" spans="1:10" ht="15.75" customHeight="1">
      <c r="A205" s="1"/>
      <c r="B205" s="301"/>
      <c r="C205" s="304"/>
      <c r="D205" s="301"/>
      <c r="E205" s="301"/>
      <c r="F205" s="304"/>
      <c r="G205" s="302"/>
      <c r="H205" s="308"/>
      <c r="I205" s="309"/>
      <c r="J205" s="265"/>
    </row>
    <row r="206" spans="1:10" ht="15.75" customHeight="1">
      <c r="A206" s="1"/>
      <c r="B206" s="301"/>
      <c r="C206" s="304"/>
      <c r="D206" s="301"/>
      <c r="E206" s="301"/>
      <c r="F206" s="304"/>
      <c r="G206" s="302"/>
      <c r="H206" s="308"/>
      <c r="I206" s="309"/>
      <c r="J206" s="265"/>
    </row>
    <row r="207" spans="1:10" ht="15.75" customHeight="1">
      <c r="A207" s="1"/>
      <c r="B207" s="301"/>
      <c r="C207" s="304"/>
      <c r="D207" s="301"/>
      <c r="E207" s="301"/>
      <c r="F207" s="304"/>
      <c r="G207" s="302"/>
      <c r="H207" s="308"/>
      <c r="I207" s="309"/>
      <c r="J207" s="265"/>
    </row>
    <row r="208" spans="1:10" ht="15.75" customHeight="1">
      <c r="A208" s="1"/>
      <c r="B208" s="301"/>
      <c r="C208" s="304"/>
      <c r="D208" s="301"/>
      <c r="E208" s="301"/>
      <c r="F208" s="304"/>
      <c r="G208" s="302"/>
      <c r="H208" s="308"/>
      <c r="I208" s="309"/>
      <c r="J208" s="265"/>
    </row>
    <row r="209" spans="1:10" ht="15.75" customHeight="1">
      <c r="A209" s="1"/>
      <c r="B209" s="301"/>
      <c r="C209" s="304"/>
      <c r="D209" s="301"/>
      <c r="E209" s="301"/>
      <c r="F209" s="304"/>
      <c r="G209" s="302"/>
      <c r="H209" s="308"/>
      <c r="I209" s="309"/>
      <c r="J209" s="265"/>
    </row>
    <row r="210" spans="1:10" ht="15.75" customHeight="1">
      <c r="A210" s="1"/>
      <c r="B210" s="301"/>
      <c r="C210" s="304"/>
      <c r="D210" s="301"/>
      <c r="E210" s="301"/>
      <c r="F210" s="304"/>
      <c r="G210" s="302"/>
      <c r="H210" s="308"/>
      <c r="I210" s="309"/>
      <c r="J210" s="265"/>
    </row>
    <row r="211" spans="1:10" ht="15.75" customHeight="1">
      <c r="A211" s="310"/>
      <c r="B211" s="301"/>
      <c r="C211" s="304"/>
      <c r="D211" s="301"/>
      <c r="E211" s="301"/>
      <c r="F211" s="304"/>
      <c r="G211" s="302"/>
      <c r="H211" s="308"/>
      <c r="I211" s="309"/>
      <c r="J211" s="265"/>
    </row>
    <row r="212" spans="1:10" ht="15.75" customHeight="1">
      <c r="A212" s="310"/>
      <c r="B212" s="301"/>
      <c r="C212" s="304"/>
      <c r="D212" s="301"/>
      <c r="E212" s="301"/>
      <c r="F212" s="304"/>
      <c r="G212" s="302"/>
      <c r="H212" s="308"/>
      <c r="I212" s="309"/>
      <c r="J212" s="265"/>
    </row>
    <row r="213" spans="1:10" ht="15.75" customHeight="1">
      <c r="A213" s="310"/>
      <c r="B213" s="301"/>
      <c r="C213" s="304"/>
      <c r="D213" s="301"/>
      <c r="E213" s="301"/>
      <c r="F213" s="304"/>
      <c r="G213" s="302"/>
      <c r="H213" s="308"/>
      <c r="I213" s="309"/>
      <c r="J213" s="265"/>
    </row>
    <row r="214" spans="1:10" ht="15.75" customHeight="1">
      <c r="A214" s="1"/>
      <c r="B214" s="301"/>
      <c r="C214" s="301"/>
      <c r="D214" s="301"/>
      <c r="E214" s="301"/>
      <c r="F214" s="301"/>
      <c r="G214" s="302"/>
      <c r="H214" s="308"/>
      <c r="I214" s="308"/>
      <c r="J214" s="265"/>
    </row>
    <row r="215" spans="1:10" ht="15.75" customHeight="1">
      <c r="A215" s="1"/>
      <c r="B215" s="301"/>
      <c r="C215" s="1"/>
      <c r="D215" s="1"/>
      <c r="E215" s="1"/>
      <c r="F215" s="1"/>
      <c r="G215" s="1"/>
      <c r="H215" s="1"/>
      <c r="I215" s="1"/>
      <c r="J215" s="265"/>
    </row>
    <row r="216" spans="1:10" ht="15.75" customHeight="1">
      <c r="A216" s="181"/>
      <c r="B216" s="181"/>
      <c r="C216" s="298"/>
      <c r="D216" s="181"/>
      <c r="E216" s="299"/>
      <c r="F216" s="298"/>
      <c r="G216" s="181"/>
      <c r="H216" s="311"/>
      <c r="I216" s="311"/>
      <c r="J216" s="265"/>
    </row>
    <row r="217" spans="1:10" ht="15.75" customHeight="1">
      <c r="A217" s="312"/>
      <c r="B217" s="301"/>
      <c r="C217" s="304"/>
      <c r="D217" s="301"/>
      <c r="E217" s="1"/>
      <c r="F217" s="304"/>
      <c r="G217" s="1"/>
      <c r="H217" s="313"/>
      <c r="I217" s="533"/>
      <c r="J217" s="265"/>
    </row>
    <row r="218" spans="1:10" ht="15.75" customHeight="1">
      <c r="A218" s="1"/>
      <c r="B218" s="301"/>
      <c r="C218" s="304"/>
      <c r="D218" s="301"/>
      <c r="E218" s="301"/>
      <c r="F218" s="304"/>
      <c r="G218" s="302"/>
      <c r="H218" s="308"/>
      <c r="I218" s="522"/>
      <c r="J218" s="265"/>
    </row>
    <row r="219" spans="1:10" ht="15.75" customHeight="1">
      <c r="A219" s="310"/>
      <c r="B219" s="301"/>
      <c r="C219" s="304"/>
      <c r="D219" s="301"/>
      <c r="E219" s="301"/>
      <c r="F219" s="304"/>
      <c r="G219" s="302"/>
      <c r="H219" s="308"/>
      <c r="I219" s="522"/>
      <c r="J219" s="265"/>
    </row>
    <row r="220" spans="1:10" ht="15.75" customHeight="1">
      <c r="A220" s="310"/>
      <c r="B220" s="301"/>
      <c r="C220" s="304"/>
      <c r="D220" s="301"/>
      <c r="E220" s="301"/>
      <c r="F220" s="304"/>
      <c r="G220" s="302"/>
      <c r="H220" s="308"/>
      <c r="I220" s="1"/>
      <c r="J220" s="265"/>
    </row>
    <row r="221" spans="1:10" ht="15.75" customHeight="1">
      <c r="A221" s="1"/>
      <c r="B221" s="301"/>
      <c r="C221" s="304"/>
      <c r="D221" s="301"/>
      <c r="E221" s="1"/>
      <c r="F221" s="304"/>
      <c r="G221" s="1"/>
      <c r="H221" s="313"/>
      <c r="I221" s="1"/>
      <c r="J221" s="265"/>
    </row>
    <row r="222" spans="1:10" ht="15.75" customHeight="1">
      <c r="A222" s="312"/>
      <c r="B222" s="301"/>
      <c r="C222" s="304"/>
      <c r="D222" s="301"/>
      <c r="E222" s="1"/>
      <c r="F222" s="304"/>
      <c r="G222" s="1"/>
      <c r="H222" s="313"/>
      <c r="I222" s="1"/>
      <c r="J222" s="265"/>
    </row>
    <row r="223" spans="1:10" ht="15.75" customHeight="1">
      <c r="A223" s="312"/>
      <c r="B223" s="301"/>
      <c r="C223" s="304"/>
      <c r="D223" s="301"/>
      <c r="E223" s="1"/>
      <c r="F223" s="304"/>
      <c r="G223" s="1"/>
      <c r="H223" s="313"/>
      <c r="I223" s="1"/>
      <c r="J223" s="265"/>
    </row>
    <row r="224" spans="1:10" ht="15.75" customHeight="1">
      <c r="A224" s="1"/>
      <c r="B224" s="301"/>
      <c r="C224" s="304"/>
      <c r="D224" s="301"/>
      <c r="E224" s="1"/>
      <c r="F224" s="304"/>
      <c r="G224" s="301"/>
      <c r="H224" s="313"/>
      <c r="I224" s="1"/>
      <c r="J224" s="265"/>
    </row>
    <row r="225" spans="1:10" ht="15.75" customHeight="1">
      <c r="A225" s="1"/>
      <c r="B225" s="301"/>
      <c r="C225" s="304"/>
      <c r="D225" s="301"/>
      <c r="E225" s="1"/>
      <c r="F225" s="304"/>
      <c r="G225" s="1"/>
      <c r="H225" s="313"/>
      <c r="I225" s="1"/>
      <c r="J225" s="265"/>
    </row>
    <row r="226" spans="1:10" ht="15.75" customHeight="1">
      <c r="A226" s="1"/>
      <c r="B226" s="301"/>
      <c r="C226" s="304"/>
      <c r="D226" s="301"/>
      <c r="E226" s="1"/>
      <c r="F226" s="304"/>
      <c r="G226" s="1"/>
      <c r="H226" s="313"/>
      <c r="I226" s="1"/>
      <c r="J226" s="265"/>
    </row>
    <row r="227" spans="1:10" ht="15.75" customHeight="1">
      <c r="A227" s="1"/>
      <c r="B227" s="301"/>
      <c r="C227" s="304"/>
      <c r="D227" s="301"/>
      <c r="E227" s="1"/>
      <c r="F227" s="304"/>
      <c r="G227" s="1"/>
      <c r="H227" s="313"/>
      <c r="I227" s="1"/>
      <c r="J227" s="265"/>
    </row>
    <row r="228" spans="1:10" ht="15.75" customHeight="1">
      <c r="A228" s="1"/>
      <c r="B228" s="301"/>
      <c r="C228" s="304"/>
      <c r="D228" s="301"/>
      <c r="E228" s="301"/>
      <c r="F228" s="304"/>
      <c r="G228" s="301"/>
      <c r="H228" s="313"/>
      <c r="I228" s="1"/>
      <c r="J228" s="265"/>
    </row>
    <row r="229" spans="1:10" ht="15.75" customHeight="1">
      <c r="A229" s="1"/>
      <c r="B229" s="301"/>
      <c r="C229" s="304"/>
      <c r="D229" s="301"/>
      <c r="E229" s="301"/>
      <c r="F229" s="304"/>
      <c r="G229" s="301"/>
      <c r="H229" s="313"/>
      <c r="I229" s="1"/>
      <c r="J229" s="265"/>
    </row>
    <row r="230" spans="1:10" ht="15.75" customHeight="1">
      <c r="A230" s="1"/>
      <c r="B230" s="301"/>
      <c r="C230" s="304"/>
      <c r="D230" s="301"/>
      <c r="E230" s="1"/>
      <c r="F230" s="304"/>
      <c r="G230" s="301"/>
      <c r="H230" s="313"/>
      <c r="I230" s="1"/>
      <c r="J230" s="265"/>
    </row>
    <row r="231" spans="1:10" ht="15.75" customHeight="1">
      <c r="A231" s="1"/>
      <c r="B231" s="301"/>
      <c r="C231" s="304"/>
      <c r="D231" s="301"/>
      <c r="E231" s="1"/>
      <c r="F231" s="304"/>
      <c r="G231" s="301"/>
      <c r="H231" s="313"/>
      <c r="I231" s="1"/>
      <c r="J231" s="265"/>
    </row>
    <row r="232" spans="1:10" ht="15.75" customHeight="1">
      <c r="A232" s="1"/>
      <c r="B232" s="301"/>
      <c r="C232" s="304"/>
      <c r="D232" s="301"/>
      <c r="E232" s="1"/>
      <c r="F232" s="304"/>
      <c r="G232" s="301"/>
      <c r="H232" s="313"/>
      <c r="I232" s="1"/>
      <c r="J232" s="265"/>
    </row>
    <row r="233" spans="1:10" ht="15.75" customHeight="1">
      <c r="A233" s="1"/>
      <c r="B233" s="301"/>
      <c r="C233" s="304"/>
      <c r="D233" s="301"/>
      <c r="E233" s="1"/>
      <c r="F233" s="304"/>
      <c r="G233" s="301"/>
      <c r="H233" s="313"/>
      <c r="I233" s="1"/>
      <c r="J233" s="265"/>
    </row>
    <row r="234" spans="1:10" ht="15.75" customHeight="1">
      <c r="A234" s="1"/>
      <c r="B234" s="301"/>
      <c r="C234" s="304"/>
      <c r="D234" s="301"/>
      <c r="E234" s="1"/>
      <c r="F234" s="304"/>
      <c r="G234" s="301"/>
      <c r="H234" s="313"/>
      <c r="I234" s="1"/>
      <c r="J234" s="265"/>
    </row>
    <row r="235" spans="1:10" ht="15.75" customHeight="1">
      <c r="A235" s="1"/>
      <c r="B235" s="301"/>
      <c r="C235" s="304"/>
      <c r="D235" s="301"/>
      <c r="E235" s="1"/>
      <c r="F235" s="304"/>
      <c r="G235" s="301"/>
      <c r="H235" s="313"/>
      <c r="I235" s="1"/>
      <c r="J235" s="265"/>
    </row>
    <row r="236" spans="1:10" ht="15.75" customHeight="1">
      <c r="A236" s="1"/>
      <c r="B236" s="301"/>
      <c r="C236" s="304"/>
      <c r="D236" s="301"/>
      <c r="E236" s="1"/>
      <c r="F236" s="304"/>
      <c r="G236" s="301"/>
      <c r="H236" s="313"/>
      <c r="I236" s="1"/>
      <c r="J236" s="265"/>
    </row>
    <row r="237" spans="1:10" ht="15.75" customHeight="1">
      <c r="A237" s="1"/>
      <c r="B237" s="301"/>
      <c r="C237" s="304"/>
      <c r="D237" s="301"/>
      <c r="E237" s="1"/>
      <c r="F237" s="304"/>
      <c r="G237" s="301"/>
      <c r="H237" s="313"/>
      <c r="I237" s="1"/>
      <c r="J237" s="265"/>
    </row>
    <row r="238" spans="1:10" ht="15.75" customHeight="1">
      <c r="A238" s="1"/>
      <c r="B238" s="301"/>
      <c r="C238" s="304"/>
      <c r="D238" s="301"/>
      <c r="E238" s="301"/>
      <c r="F238" s="304"/>
      <c r="G238" s="301"/>
      <c r="H238" s="313"/>
      <c r="I238" s="1"/>
      <c r="J238" s="265"/>
    </row>
    <row r="239" spans="1:10" ht="15.75" customHeight="1">
      <c r="A239" s="1"/>
      <c r="B239" s="301"/>
      <c r="C239" s="304"/>
      <c r="D239" s="301"/>
      <c r="E239" s="1"/>
      <c r="F239" s="304"/>
      <c r="G239" s="301"/>
      <c r="H239" s="313"/>
      <c r="I239" s="1"/>
      <c r="J239" s="265"/>
    </row>
    <row r="240" spans="1:10" ht="15.75" customHeight="1">
      <c r="A240" s="1"/>
      <c r="B240" s="301"/>
      <c r="C240" s="304"/>
      <c r="D240" s="301"/>
      <c r="E240" s="1"/>
      <c r="F240" s="304"/>
      <c r="G240" s="301"/>
      <c r="H240" s="313"/>
      <c r="I240" s="1"/>
      <c r="J240" s="265"/>
    </row>
    <row r="241" spans="1:10" ht="15.75" customHeight="1">
      <c r="A241" s="1"/>
      <c r="B241" s="301"/>
      <c r="C241" s="304"/>
      <c r="D241" s="301"/>
      <c r="E241" s="1"/>
      <c r="F241" s="304"/>
      <c r="G241" s="301"/>
      <c r="H241" s="313"/>
      <c r="I241" s="1"/>
      <c r="J241" s="265"/>
    </row>
    <row r="242" spans="1:10" ht="15.75" customHeight="1">
      <c r="A242" s="1"/>
      <c r="B242" s="301"/>
      <c r="C242" s="304"/>
      <c r="D242" s="301"/>
      <c r="E242" s="1"/>
      <c r="F242" s="304"/>
      <c r="G242" s="301"/>
      <c r="H242" s="313"/>
      <c r="I242" s="1"/>
      <c r="J242" s="265"/>
    </row>
    <row r="243" spans="1:10" ht="15.75" customHeight="1">
      <c r="A243" s="1"/>
      <c r="B243" s="301"/>
      <c r="C243" s="304"/>
      <c r="D243" s="301"/>
      <c r="E243" s="1"/>
      <c r="F243" s="304"/>
      <c r="G243" s="301"/>
      <c r="H243" s="313"/>
      <c r="I243" s="1"/>
      <c r="J243" s="265"/>
    </row>
    <row r="244" spans="1:10" ht="15.75" customHeight="1">
      <c r="A244" s="1"/>
      <c r="B244" s="301"/>
      <c r="C244" s="304"/>
      <c r="D244" s="301"/>
      <c r="E244" s="1"/>
      <c r="F244" s="304"/>
      <c r="G244" s="301"/>
      <c r="H244" s="313"/>
      <c r="I244" s="1"/>
      <c r="J244" s="265"/>
    </row>
    <row r="245" spans="1:10" ht="15.75" customHeight="1">
      <c r="A245" s="1"/>
      <c r="B245" s="301"/>
      <c r="C245" s="304"/>
      <c r="D245" s="301"/>
      <c r="E245" s="1"/>
      <c r="F245" s="304"/>
      <c r="G245" s="301"/>
      <c r="H245" s="313"/>
      <c r="I245" s="1"/>
      <c r="J245" s="265"/>
    </row>
    <row r="246" spans="1:10" ht="15.75" customHeight="1">
      <c r="A246" s="1"/>
      <c r="B246" s="301"/>
      <c r="C246" s="304"/>
      <c r="D246" s="301"/>
      <c r="E246" s="1"/>
      <c r="F246" s="304"/>
      <c r="G246" s="301"/>
      <c r="H246" s="313"/>
      <c r="I246" s="1"/>
      <c r="J246" s="265"/>
    </row>
    <row r="247" spans="1:10" ht="15.75" customHeight="1">
      <c r="A247" s="1"/>
      <c r="B247" s="301"/>
      <c r="C247" s="304"/>
      <c r="D247" s="301"/>
      <c r="E247" s="1"/>
      <c r="F247" s="304"/>
      <c r="G247" s="301"/>
      <c r="H247" s="313"/>
      <c r="I247" s="1"/>
      <c r="J247" s="265"/>
    </row>
    <row r="248" spans="1:10" ht="15.75" customHeight="1">
      <c r="A248" s="1"/>
      <c r="B248" s="301"/>
      <c r="C248" s="304"/>
      <c r="D248" s="301"/>
      <c r="E248" s="1"/>
      <c r="F248" s="304"/>
      <c r="G248" s="301"/>
      <c r="H248" s="313"/>
      <c r="I248" s="1"/>
      <c r="J248" s="265"/>
    </row>
    <row r="249" spans="1:10" ht="15.75" customHeight="1">
      <c r="A249" s="1"/>
      <c r="B249" s="301"/>
      <c r="C249" s="304"/>
      <c r="D249" s="301"/>
      <c r="E249" s="1"/>
      <c r="F249" s="304"/>
      <c r="G249" s="301"/>
      <c r="H249" s="313"/>
      <c r="I249" s="1"/>
      <c r="J249" s="265"/>
    </row>
    <row r="250" spans="1:10" ht="15.75" customHeight="1">
      <c r="A250" s="1"/>
      <c r="B250" s="301"/>
      <c r="C250" s="304"/>
      <c r="D250" s="301"/>
      <c r="E250" s="1"/>
      <c r="F250" s="304"/>
      <c r="G250" s="301"/>
      <c r="H250" s="313"/>
      <c r="I250" s="1"/>
      <c r="J250" s="265"/>
    </row>
    <row r="251" spans="1:10" ht="15.75" customHeight="1">
      <c r="A251" s="1"/>
      <c r="B251" s="301"/>
      <c r="C251" s="304"/>
      <c r="D251" s="301"/>
      <c r="E251" s="1"/>
      <c r="F251" s="304"/>
      <c r="G251" s="301"/>
      <c r="H251" s="313"/>
      <c r="I251" s="1"/>
      <c r="J251" s="265"/>
    </row>
    <row r="252" spans="1:10" ht="15.75" customHeight="1">
      <c r="A252" s="312"/>
      <c r="B252" s="301"/>
      <c r="C252" s="304"/>
      <c r="D252" s="301"/>
      <c r="E252" s="1"/>
      <c r="F252" s="304"/>
      <c r="G252" s="301"/>
      <c r="H252" s="313"/>
      <c r="I252" s="1"/>
      <c r="J252" s="265"/>
    </row>
    <row r="253" spans="1:10" ht="15.75" customHeight="1">
      <c r="A253" s="312"/>
      <c r="B253" s="301"/>
      <c r="C253" s="304"/>
      <c r="D253" s="301"/>
      <c r="E253" s="1"/>
      <c r="F253" s="304"/>
      <c r="G253" s="301"/>
      <c r="H253" s="313"/>
      <c r="I253" s="1"/>
      <c r="J253" s="265"/>
    </row>
    <row r="254" spans="1:10" ht="15.75" customHeight="1">
      <c r="A254" s="1"/>
      <c r="B254" s="301"/>
      <c r="C254" s="304"/>
      <c r="D254" s="301"/>
      <c r="E254" s="1"/>
      <c r="F254" s="304"/>
      <c r="G254" s="301"/>
      <c r="H254" s="313"/>
      <c r="I254" s="1"/>
      <c r="J254" s="265"/>
    </row>
    <row r="255" spans="1:10" ht="15.75" customHeight="1">
      <c r="A255" s="1"/>
      <c r="B255" s="301"/>
      <c r="C255" s="304"/>
      <c r="D255" s="301"/>
      <c r="E255" s="1"/>
      <c r="F255" s="304"/>
      <c r="G255" s="301"/>
      <c r="H255" s="313"/>
      <c r="I255" s="1"/>
      <c r="J255" s="265"/>
    </row>
    <row r="256" spans="1:10" ht="15.75" customHeight="1">
      <c r="A256" s="312"/>
      <c r="B256" s="301"/>
      <c r="C256" s="304"/>
      <c r="D256" s="301"/>
      <c r="E256" s="1"/>
      <c r="F256" s="304"/>
      <c r="G256" s="301"/>
      <c r="H256" s="313"/>
      <c r="I256" s="1"/>
      <c r="J256" s="265"/>
    </row>
    <row r="257" spans="1:10" ht="15.75" customHeight="1">
      <c r="A257" s="1"/>
      <c r="B257" s="301"/>
      <c r="C257" s="304"/>
      <c r="D257" s="301"/>
      <c r="E257" s="1"/>
      <c r="F257" s="304"/>
      <c r="G257" s="301"/>
      <c r="H257" s="313"/>
      <c r="I257" s="1"/>
      <c r="J257" s="265"/>
    </row>
    <row r="258" spans="1:10" ht="15.75" customHeight="1">
      <c r="A258" s="1"/>
      <c r="B258" s="301"/>
      <c r="C258" s="304"/>
      <c r="D258" s="301"/>
      <c r="E258" s="1"/>
      <c r="F258" s="304"/>
      <c r="G258" s="301"/>
      <c r="H258" s="313"/>
      <c r="I258" s="1"/>
      <c r="J258" s="265"/>
    </row>
    <row r="259" spans="1:10" ht="15.75" customHeight="1">
      <c r="A259" s="1"/>
      <c r="B259" s="301"/>
      <c r="C259" s="304"/>
      <c r="D259" s="301"/>
      <c r="E259" s="1"/>
      <c r="F259" s="304"/>
      <c r="G259" s="301"/>
      <c r="H259" s="313"/>
      <c r="I259" s="1"/>
      <c r="J259" s="265"/>
    </row>
    <row r="260" spans="1:10" ht="15.75" customHeight="1">
      <c r="A260" s="1"/>
      <c r="B260" s="301"/>
      <c r="C260" s="304"/>
      <c r="D260" s="301"/>
      <c r="E260" s="1"/>
      <c r="F260" s="314"/>
      <c r="G260" s="1"/>
      <c r="H260" s="313"/>
      <c r="I260" s="1"/>
      <c r="J260" s="265"/>
    </row>
    <row r="261" spans="1:10" ht="15.75" customHeight="1">
      <c r="A261" s="303"/>
      <c r="B261" s="303"/>
      <c r="C261" s="303"/>
      <c r="D261" s="303"/>
      <c r="E261" s="303"/>
      <c r="F261" s="303"/>
      <c r="G261" s="303"/>
      <c r="H261" s="303"/>
      <c r="I261" s="303"/>
      <c r="J261" s="265"/>
    </row>
    <row r="262" spans="1:10" ht="15.75" customHeight="1">
      <c r="A262" s="303"/>
      <c r="B262" s="303"/>
      <c r="C262" s="303"/>
      <c r="D262" s="303"/>
      <c r="E262" s="303"/>
      <c r="F262" s="303"/>
      <c r="G262" s="303"/>
      <c r="H262" s="303"/>
      <c r="I262" s="303"/>
      <c r="J262" s="265"/>
    </row>
    <row r="263" spans="1:10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265"/>
    </row>
    <row r="264" spans="1:10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265"/>
    </row>
    <row r="265" spans="1:10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265"/>
    </row>
    <row r="266" spans="1:10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265"/>
    </row>
    <row r="267" spans="1:10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265"/>
    </row>
    <row r="268" spans="1:10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265"/>
    </row>
    <row r="269" spans="1:1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265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5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5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5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5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5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5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5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5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5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5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5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5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5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5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5"/>
    </row>
    <row r="285" spans="1:10" ht="15.75" customHeight="1"/>
    <row r="286" spans="1:10" ht="15.75" customHeight="1"/>
    <row r="287" spans="1:10" ht="15.75" customHeight="1"/>
    <row r="288" spans="1:10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8">
    <mergeCell ref="I217:I219"/>
    <mergeCell ref="A2:K2"/>
    <mergeCell ref="A37:G37"/>
    <mergeCell ref="A42:G42"/>
    <mergeCell ref="F74:H74"/>
    <mergeCell ref="A122:H122"/>
    <mergeCell ref="I165:J165"/>
    <mergeCell ref="A174:A175"/>
    <mergeCell ref="B174:B175"/>
    <mergeCell ref="C174:C175"/>
    <mergeCell ref="A177:D177"/>
    <mergeCell ref="A178:A179"/>
    <mergeCell ref="B178:B179"/>
    <mergeCell ref="C178:C179"/>
    <mergeCell ref="D178:D179"/>
    <mergeCell ref="E178:E179"/>
    <mergeCell ref="D174:D175"/>
    <mergeCell ref="E174:E175"/>
  </mergeCells>
  <pageMargins left="0.7" right="0.7" top="0.75" bottom="0.75" header="0" footer="0"/>
  <pageSetup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2:Y1003"/>
  <sheetViews>
    <sheetView workbookViewId="0"/>
  </sheetViews>
  <sheetFormatPr defaultColWidth="14.42578125" defaultRowHeight="15" customHeight="1"/>
  <cols>
    <col min="1" max="1" width="50.28515625" customWidth="1"/>
    <col min="2" max="2" width="16.8554687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9.85546875" customWidth="1"/>
    <col min="12" max="12" width="13.28515625" customWidth="1"/>
    <col min="13" max="26" width="8.85546875" customWidth="1"/>
  </cols>
  <sheetData>
    <row r="2" spans="1:12" ht="24">
      <c r="A2" s="521" t="s">
        <v>0</v>
      </c>
      <c r="B2" s="522"/>
      <c r="C2" s="522"/>
      <c r="D2" s="522"/>
      <c r="E2" s="522"/>
      <c r="F2" s="522"/>
      <c r="G2" s="522"/>
      <c r="H2" s="522"/>
      <c r="I2" s="522"/>
      <c r="J2" s="522"/>
      <c r="K2" s="522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2266</v>
      </c>
      <c r="B4" s="19" t="s">
        <v>14</v>
      </c>
      <c r="C4" s="11">
        <v>1</v>
      </c>
      <c r="D4" s="12">
        <v>0</v>
      </c>
      <c r="E4" s="13"/>
      <c r="F4" s="14"/>
      <c r="G4" s="12">
        <f t="shared" ref="G4:G34" si="0">D4+E4-F4</f>
        <v>0</v>
      </c>
      <c r="H4" s="14">
        <v>1</v>
      </c>
      <c r="I4" s="15">
        <f t="shared" ref="I4:I34" si="1">C4*G4*H4</f>
        <v>0</v>
      </c>
      <c r="J4" s="16">
        <v>0</v>
      </c>
      <c r="K4" s="17">
        <v>190</v>
      </c>
      <c r="L4" s="17">
        <f t="shared" ref="L4:L34" si="2">J4*K4</f>
        <v>0</v>
      </c>
    </row>
    <row r="5" spans="1:12">
      <c r="A5" s="9" t="s">
        <v>2267</v>
      </c>
      <c r="B5" s="19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2268</v>
      </c>
      <c r="B6" s="19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2269</v>
      </c>
      <c r="B7" s="19" t="s">
        <v>16</v>
      </c>
      <c r="C7" s="11">
        <v>1</v>
      </c>
      <c r="D7" s="12">
        <v>0</v>
      </c>
      <c r="E7" s="13"/>
      <c r="F7" s="14"/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2270</v>
      </c>
      <c r="B8" s="19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2271</v>
      </c>
      <c r="B9" s="19" t="s">
        <v>16</v>
      </c>
      <c r="C9" s="11">
        <v>0.5</v>
      </c>
      <c r="D9" s="12">
        <v>0</v>
      </c>
      <c r="E9" s="13"/>
      <c r="F9" s="14"/>
      <c r="G9" s="12">
        <f t="shared" si="0"/>
        <v>0</v>
      </c>
      <c r="H9" s="14">
        <v>12</v>
      </c>
      <c r="I9" s="15">
        <f t="shared" si="1"/>
        <v>0</v>
      </c>
      <c r="J9" s="16">
        <f t="shared" si="3"/>
        <v>0</v>
      </c>
      <c r="K9" s="17">
        <v>87.5</v>
      </c>
      <c r="L9" s="17">
        <f t="shared" si="2"/>
        <v>0</v>
      </c>
    </row>
    <row r="10" spans="1:12">
      <c r="A10" s="9" t="s">
        <v>2272</v>
      </c>
      <c r="B10" s="19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2273</v>
      </c>
      <c r="B11" s="19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2274</v>
      </c>
      <c r="B12" s="19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2275</v>
      </c>
      <c r="B13" s="19" t="s">
        <v>16</v>
      </c>
      <c r="C13" s="11">
        <v>1</v>
      </c>
      <c r="D13" s="12">
        <v>0</v>
      </c>
      <c r="E13" s="13"/>
      <c r="F13" s="14"/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2276</v>
      </c>
      <c r="B14" s="19" t="s">
        <v>26</v>
      </c>
      <c r="C14" s="11">
        <v>0.2</v>
      </c>
      <c r="D14" s="12">
        <v>240</v>
      </c>
      <c r="E14" s="13">
        <v>80</v>
      </c>
      <c r="F14" s="14">
        <v>240</v>
      </c>
      <c r="G14" s="12">
        <f t="shared" si="0"/>
        <v>80</v>
      </c>
      <c r="H14" s="14">
        <v>18</v>
      </c>
      <c r="I14" s="15">
        <f t="shared" si="1"/>
        <v>288</v>
      </c>
      <c r="J14" s="16">
        <f t="shared" si="4"/>
        <v>1440</v>
      </c>
      <c r="K14" s="17">
        <v>68</v>
      </c>
      <c r="L14" s="17">
        <f t="shared" si="2"/>
        <v>97920</v>
      </c>
    </row>
    <row r="15" spans="1:12">
      <c r="A15" s="9" t="s">
        <v>2277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7">
        <v>0</v>
      </c>
      <c r="L15" s="17">
        <f t="shared" si="2"/>
        <v>0</v>
      </c>
    </row>
    <row r="16" spans="1:12" ht="17.25" customHeight="1">
      <c r="A16" s="21" t="s">
        <v>2278</v>
      </c>
      <c r="B16" s="19" t="s">
        <v>26</v>
      </c>
      <c r="C16" s="11">
        <v>0.2</v>
      </c>
      <c r="D16" s="12">
        <v>210</v>
      </c>
      <c r="E16" s="22"/>
      <c r="F16" s="14">
        <v>210</v>
      </c>
      <c r="G16" s="12">
        <f t="shared" si="0"/>
        <v>0</v>
      </c>
      <c r="H16" s="14">
        <v>18</v>
      </c>
      <c r="I16" s="15">
        <f t="shared" si="1"/>
        <v>0</v>
      </c>
      <c r="J16" s="16">
        <f t="shared" ref="J16:J19" si="5">H16*G16</f>
        <v>0</v>
      </c>
      <c r="K16" s="17">
        <v>70</v>
      </c>
      <c r="L16" s="17">
        <f t="shared" si="2"/>
        <v>0</v>
      </c>
    </row>
    <row r="17" spans="1:12">
      <c r="A17" s="21" t="s">
        <v>2279</v>
      </c>
      <c r="B17" s="19" t="s">
        <v>26</v>
      </c>
      <c r="C17" s="11">
        <v>0.2</v>
      </c>
      <c r="D17" s="12">
        <v>400</v>
      </c>
      <c r="E17" s="22">
        <v>80</v>
      </c>
      <c r="F17" s="14">
        <v>240</v>
      </c>
      <c r="G17" s="12">
        <f t="shared" si="0"/>
        <v>240</v>
      </c>
      <c r="H17" s="14">
        <v>18</v>
      </c>
      <c r="I17" s="15">
        <f t="shared" si="1"/>
        <v>864</v>
      </c>
      <c r="J17" s="16">
        <f t="shared" si="5"/>
        <v>4320</v>
      </c>
      <c r="K17" s="17">
        <v>94.1</v>
      </c>
      <c r="L17" s="17">
        <f t="shared" si="2"/>
        <v>406512</v>
      </c>
    </row>
    <row r="18" spans="1:12">
      <c r="A18" s="9" t="s">
        <v>2280</v>
      </c>
      <c r="B18" s="19" t="s">
        <v>26</v>
      </c>
      <c r="C18" s="11">
        <v>0.2</v>
      </c>
      <c r="D18" s="23">
        <v>178</v>
      </c>
      <c r="E18" s="13"/>
      <c r="F18" s="14">
        <v>178</v>
      </c>
      <c r="G18" s="12">
        <f t="shared" si="0"/>
        <v>0</v>
      </c>
      <c r="H18" s="14">
        <v>18</v>
      </c>
      <c r="I18" s="15">
        <f t="shared" si="1"/>
        <v>0</v>
      </c>
      <c r="J18" s="16">
        <f t="shared" si="5"/>
        <v>0</v>
      </c>
      <c r="K18" s="17">
        <v>70</v>
      </c>
      <c r="L18" s="17">
        <f t="shared" si="2"/>
        <v>0</v>
      </c>
    </row>
    <row r="19" spans="1:12">
      <c r="A19" s="9" t="s">
        <v>31</v>
      </c>
      <c r="B19" s="10"/>
      <c r="C19" s="11">
        <v>1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2281</v>
      </c>
      <c r="B20" s="19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4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2282</v>
      </c>
      <c r="B21" s="19" t="s">
        <v>34</v>
      </c>
      <c r="C21" s="11">
        <v>0.11</v>
      </c>
      <c r="D21" s="12">
        <v>49</v>
      </c>
      <c r="E21" s="13"/>
      <c r="F21" s="14"/>
      <c r="G21" s="12">
        <f t="shared" si="0"/>
        <v>49</v>
      </c>
      <c r="H21" s="14">
        <v>10</v>
      </c>
      <c r="I21" s="15">
        <f t="shared" si="1"/>
        <v>53.9</v>
      </c>
      <c r="J21" s="16">
        <f t="shared" si="6"/>
        <v>490</v>
      </c>
      <c r="K21" s="17">
        <v>39</v>
      </c>
      <c r="L21" s="17">
        <f t="shared" si="2"/>
        <v>19110</v>
      </c>
    </row>
    <row r="22" spans="1:12" ht="15.75" customHeight="1">
      <c r="A22" s="9" t="s">
        <v>2283</v>
      </c>
      <c r="B22" s="19" t="s">
        <v>34</v>
      </c>
      <c r="C22" s="11">
        <v>0.11</v>
      </c>
      <c r="D22" s="12">
        <v>45</v>
      </c>
      <c r="E22" s="13"/>
      <c r="F22" s="14"/>
      <c r="G22" s="12">
        <f t="shared" si="0"/>
        <v>45</v>
      </c>
      <c r="H22" s="14">
        <v>10</v>
      </c>
      <c r="I22" s="15">
        <f t="shared" si="1"/>
        <v>49.5</v>
      </c>
      <c r="J22" s="16">
        <f t="shared" si="6"/>
        <v>450</v>
      </c>
      <c r="K22" s="17">
        <v>39</v>
      </c>
      <c r="L22" s="17">
        <f t="shared" si="2"/>
        <v>17550</v>
      </c>
    </row>
    <row r="23" spans="1:12" ht="15.75" customHeight="1">
      <c r="A23" s="9" t="s">
        <v>2284</v>
      </c>
      <c r="B23" s="19" t="s">
        <v>34</v>
      </c>
      <c r="C23" s="11">
        <v>0.11</v>
      </c>
      <c r="D23" s="12">
        <v>38</v>
      </c>
      <c r="E23" s="13"/>
      <c r="F23" s="14"/>
      <c r="G23" s="12">
        <f t="shared" si="0"/>
        <v>38</v>
      </c>
      <c r="H23" s="14">
        <v>10</v>
      </c>
      <c r="I23" s="15">
        <f t="shared" si="1"/>
        <v>41.8</v>
      </c>
      <c r="J23" s="16">
        <f t="shared" si="6"/>
        <v>380</v>
      </c>
      <c r="K23" s="17">
        <v>39</v>
      </c>
      <c r="L23" s="17">
        <f t="shared" si="2"/>
        <v>14820</v>
      </c>
    </row>
    <row r="24" spans="1:12" ht="15.75" customHeight="1">
      <c r="A24" s="9" t="s">
        <v>2285</v>
      </c>
      <c r="B24" s="19" t="s">
        <v>34</v>
      </c>
      <c r="C24" s="11">
        <v>0.11</v>
      </c>
      <c r="D24" s="12">
        <v>24</v>
      </c>
      <c r="E24" s="13"/>
      <c r="F24" s="14"/>
      <c r="G24" s="12">
        <f t="shared" si="0"/>
        <v>24</v>
      </c>
      <c r="H24" s="14">
        <v>10</v>
      </c>
      <c r="I24" s="15">
        <f t="shared" si="1"/>
        <v>26.400000000000002</v>
      </c>
      <c r="J24" s="16">
        <f t="shared" si="6"/>
        <v>240</v>
      </c>
      <c r="K24" s="17">
        <v>39</v>
      </c>
      <c r="L24" s="17">
        <f t="shared" si="2"/>
        <v>9360</v>
      </c>
    </row>
    <row r="25" spans="1:12" ht="15.75" customHeight="1">
      <c r="A25" s="328" t="s">
        <v>1887</v>
      </c>
      <c r="B25" s="19" t="s">
        <v>34</v>
      </c>
      <c r="C25" s="11">
        <v>0.11</v>
      </c>
      <c r="D25" s="12">
        <v>91</v>
      </c>
      <c r="E25" s="14"/>
      <c r="F25" s="14"/>
      <c r="G25" s="12">
        <f t="shared" si="0"/>
        <v>91</v>
      </c>
      <c r="H25" s="14">
        <v>10</v>
      </c>
      <c r="I25" s="15">
        <f t="shared" si="1"/>
        <v>100.1</v>
      </c>
      <c r="J25" s="16">
        <f t="shared" si="6"/>
        <v>910</v>
      </c>
      <c r="K25" s="17">
        <v>139</v>
      </c>
      <c r="L25" s="17">
        <f t="shared" si="2"/>
        <v>126490</v>
      </c>
    </row>
    <row r="26" spans="1:12" ht="15.75" customHeight="1">
      <c r="A26" s="146" t="s">
        <v>2286</v>
      </c>
      <c r="B26" s="19" t="s">
        <v>34</v>
      </c>
      <c r="C26" s="11">
        <v>0.1</v>
      </c>
      <c r="D26" s="12">
        <v>1152</v>
      </c>
      <c r="E26" s="14"/>
      <c r="F26" s="14">
        <v>576</v>
      </c>
      <c r="G26" s="12">
        <f t="shared" si="0"/>
        <v>576</v>
      </c>
      <c r="H26" s="14">
        <v>12</v>
      </c>
      <c r="I26" s="15">
        <f t="shared" si="1"/>
        <v>691.2</v>
      </c>
      <c r="J26" s="16">
        <f t="shared" si="6"/>
        <v>6912</v>
      </c>
      <c r="K26" s="17">
        <v>32.5</v>
      </c>
      <c r="L26" s="17">
        <f t="shared" si="2"/>
        <v>224640</v>
      </c>
    </row>
    <row r="27" spans="1:12" ht="15.75" customHeight="1">
      <c r="A27" s="146" t="s">
        <v>2287</v>
      </c>
      <c r="B27" s="19" t="s">
        <v>34</v>
      </c>
      <c r="C27" s="11">
        <v>0.1</v>
      </c>
      <c r="D27" s="12">
        <v>288</v>
      </c>
      <c r="E27" s="14"/>
      <c r="F27" s="14"/>
      <c r="G27" s="12">
        <f t="shared" si="0"/>
        <v>288</v>
      </c>
      <c r="H27" s="14">
        <v>12</v>
      </c>
      <c r="I27" s="15">
        <f t="shared" si="1"/>
        <v>345.6</v>
      </c>
      <c r="J27" s="16">
        <f t="shared" si="6"/>
        <v>3456</v>
      </c>
      <c r="K27" s="17">
        <v>32.5</v>
      </c>
      <c r="L27" s="17">
        <f t="shared" si="2"/>
        <v>112320</v>
      </c>
    </row>
    <row r="28" spans="1:12" ht="15.75" customHeight="1">
      <c r="A28" s="146" t="s">
        <v>2288</v>
      </c>
      <c r="B28" s="19" t="s">
        <v>34</v>
      </c>
      <c r="C28" s="11">
        <v>0.1</v>
      </c>
      <c r="D28" s="12">
        <v>288</v>
      </c>
      <c r="E28" s="14"/>
      <c r="F28" s="14"/>
      <c r="G28" s="12">
        <f t="shared" si="0"/>
        <v>288</v>
      </c>
      <c r="H28" s="14">
        <v>12</v>
      </c>
      <c r="I28" s="15">
        <f t="shared" si="1"/>
        <v>345.6</v>
      </c>
      <c r="J28" s="16">
        <f t="shared" si="6"/>
        <v>3456</v>
      </c>
      <c r="K28" s="17">
        <v>32.5</v>
      </c>
      <c r="L28" s="17">
        <f t="shared" si="2"/>
        <v>112320</v>
      </c>
    </row>
    <row r="29" spans="1:12" ht="15.75" customHeight="1">
      <c r="A29" s="146" t="s">
        <v>2289</v>
      </c>
      <c r="B29" s="19" t="s">
        <v>34</v>
      </c>
      <c r="C29" s="11">
        <v>0.1</v>
      </c>
      <c r="D29" s="12">
        <v>288</v>
      </c>
      <c r="E29" s="14"/>
      <c r="F29" s="14"/>
      <c r="G29" s="12">
        <f t="shared" si="0"/>
        <v>288</v>
      </c>
      <c r="H29" s="14">
        <v>12</v>
      </c>
      <c r="I29" s="15">
        <f t="shared" si="1"/>
        <v>345.6</v>
      </c>
      <c r="J29" s="16">
        <f t="shared" si="6"/>
        <v>3456</v>
      </c>
      <c r="K29" s="17">
        <v>32.5</v>
      </c>
      <c r="L29" s="17">
        <f t="shared" si="2"/>
        <v>112320</v>
      </c>
    </row>
    <row r="30" spans="1:12" ht="15.75" customHeight="1">
      <c r="A30" s="146" t="s">
        <v>2290</v>
      </c>
      <c r="B30" s="19" t="s">
        <v>34</v>
      </c>
      <c r="C30" s="11">
        <v>0.1</v>
      </c>
      <c r="D30" s="12">
        <v>0</v>
      </c>
      <c r="E30" s="14"/>
      <c r="F30" s="14"/>
      <c r="G30" s="12">
        <f t="shared" si="0"/>
        <v>0</v>
      </c>
      <c r="H30" s="14">
        <v>12</v>
      </c>
      <c r="I30" s="15">
        <f t="shared" si="1"/>
        <v>0</v>
      </c>
      <c r="J30" s="16">
        <f t="shared" si="6"/>
        <v>0</v>
      </c>
      <c r="K30" s="17">
        <v>34</v>
      </c>
      <c r="L30" s="17">
        <f t="shared" si="2"/>
        <v>0</v>
      </c>
    </row>
    <row r="31" spans="1:12" ht="15.75" customHeight="1">
      <c r="A31" s="146" t="s">
        <v>2291</v>
      </c>
      <c r="B31" s="19" t="s">
        <v>34</v>
      </c>
      <c r="C31" s="11">
        <v>0.1</v>
      </c>
      <c r="D31" s="12">
        <v>0</v>
      </c>
      <c r="E31" s="14"/>
      <c r="F31" s="14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6" t="s">
        <v>2292</v>
      </c>
      <c r="B32" s="19" t="s">
        <v>34</v>
      </c>
      <c r="C32" s="11">
        <v>0.1</v>
      </c>
      <c r="D32" s="12">
        <v>0</v>
      </c>
      <c r="E32" s="14"/>
      <c r="F32" s="14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146" t="s">
        <v>2293</v>
      </c>
      <c r="B33" s="19" t="s">
        <v>34</v>
      </c>
      <c r="C33" s="11">
        <v>0.1</v>
      </c>
      <c r="D33" s="12">
        <v>0</v>
      </c>
      <c r="E33" s="14"/>
      <c r="F33" s="14"/>
      <c r="G33" s="12">
        <f t="shared" si="0"/>
        <v>0</v>
      </c>
      <c r="H33" s="14">
        <v>12</v>
      </c>
      <c r="I33" s="15">
        <f t="shared" si="1"/>
        <v>0</v>
      </c>
      <c r="J33" s="16">
        <f t="shared" si="6"/>
        <v>0</v>
      </c>
      <c r="K33" s="17">
        <v>34</v>
      </c>
      <c r="L33" s="17">
        <f t="shared" si="2"/>
        <v>0</v>
      </c>
    </row>
    <row r="34" spans="1:12" ht="15.75" customHeight="1">
      <c r="A34" s="146" t="s">
        <v>647</v>
      </c>
      <c r="B34" s="19" t="s">
        <v>26</v>
      </c>
      <c r="C34" s="11">
        <v>0.2</v>
      </c>
      <c r="D34" s="12">
        <v>80</v>
      </c>
      <c r="E34" s="14"/>
      <c r="F34" s="14"/>
      <c r="G34" s="12">
        <f t="shared" si="0"/>
        <v>80</v>
      </c>
      <c r="H34" s="14">
        <v>18</v>
      </c>
      <c r="I34" s="15">
        <f t="shared" si="1"/>
        <v>288</v>
      </c>
      <c r="J34" s="16">
        <f t="shared" si="6"/>
        <v>1440</v>
      </c>
      <c r="K34" s="17">
        <v>94.1</v>
      </c>
      <c r="L34" s="17">
        <f t="shared" si="2"/>
        <v>135504</v>
      </c>
    </row>
    <row r="35" spans="1:12" ht="15.75" customHeight="1">
      <c r="A35" s="25"/>
      <c r="B35" s="258"/>
      <c r="C35" s="26">
        <f t="shared" ref="C35:G35" si="7">SUM(C4:C34)</f>
        <v>13.54999999999999</v>
      </c>
      <c r="D35" s="27">
        <f t="shared" si="7"/>
        <v>3371</v>
      </c>
      <c r="E35" s="27">
        <f t="shared" si="7"/>
        <v>160</v>
      </c>
      <c r="F35" s="27">
        <f t="shared" si="7"/>
        <v>1444</v>
      </c>
      <c r="G35" s="27">
        <f t="shared" si="7"/>
        <v>2087</v>
      </c>
      <c r="H35" s="28"/>
      <c r="I35" s="329">
        <f t="shared" ref="I35:L35" si="8">SUM(I4:I34)</f>
        <v>3439.7</v>
      </c>
      <c r="J35" s="30">
        <f t="shared" si="8"/>
        <v>26950</v>
      </c>
      <c r="K35" s="31">
        <f t="shared" si="8"/>
        <v>2853.7</v>
      </c>
      <c r="L35" s="32">
        <f t="shared" si="8"/>
        <v>1388866</v>
      </c>
    </row>
    <row r="36" spans="1:12" ht="15.75" customHeight="1"/>
    <row r="37" spans="1:12" ht="15.75" customHeight="1">
      <c r="A37" s="523" t="s">
        <v>39</v>
      </c>
      <c r="B37" s="524"/>
      <c r="C37" s="524"/>
      <c r="D37" s="524"/>
      <c r="E37" s="524"/>
      <c r="F37" s="524"/>
      <c r="G37" s="525"/>
    </row>
    <row r="38" spans="1:12" ht="15.75" customHeight="1">
      <c r="A38" s="33" t="s">
        <v>40</v>
      </c>
      <c r="B38" s="34" t="s">
        <v>1</v>
      </c>
      <c r="C38" s="5" t="s">
        <v>41</v>
      </c>
      <c r="D38" s="35" t="s">
        <v>42</v>
      </c>
      <c r="E38" s="36" t="s">
        <v>43</v>
      </c>
      <c r="F38" s="5" t="s">
        <v>44</v>
      </c>
      <c r="G38" s="37" t="s">
        <v>45</v>
      </c>
    </row>
    <row r="39" spans="1:12" ht="15.75" customHeight="1">
      <c r="A39" s="38" t="s">
        <v>46</v>
      </c>
      <c r="B39" s="39" t="s">
        <v>47</v>
      </c>
      <c r="C39" s="15">
        <v>0</v>
      </c>
      <c r="D39" s="15">
        <v>0</v>
      </c>
      <c r="E39" s="15">
        <v>0</v>
      </c>
      <c r="F39" s="15">
        <f t="shared" ref="F39:F40" si="9">C39+D39-E39</f>
        <v>0</v>
      </c>
      <c r="G39" s="40">
        <f>C39</f>
        <v>0</v>
      </c>
    </row>
    <row r="40" spans="1:12" ht="15.75" customHeight="1">
      <c r="A40" s="33" t="s">
        <v>1896</v>
      </c>
      <c r="B40" s="41" t="s">
        <v>49</v>
      </c>
      <c r="C40" s="15">
        <v>18750</v>
      </c>
      <c r="D40" s="15"/>
      <c r="E40" s="15"/>
      <c r="F40" s="15">
        <f t="shared" si="9"/>
        <v>18750</v>
      </c>
      <c r="G40" s="40"/>
    </row>
    <row r="41" spans="1:12" ht="15.75" customHeight="1">
      <c r="A41" s="327"/>
      <c r="B41" s="327"/>
      <c r="C41" s="327"/>
      <c r="D41" s="327"/>
      <c r="E41" s="327"/>
      <c r="F41" s="327"/>
      <c r="G41" s="327"/>
    </row>
    <row r="42" spans="1:12" ht="15.75" customHeight="1">
      <c r="A42" s="526" t="s">
        <v>50</v>
      </c>
      <c r="B42" s="527"/>
      <c r="C42" s="527"/>
      <c r="D42" s="527"/>
      <c r="E42" s="527"/>
      <c r="F42" s="527"/>
      <c r="G42" s="528"/>
    </row>
    <row r="43" spans="1:12" ht="15.75" customHeight="1">
      <c r="A43" s="259"/>
      <c r="B43" s="44" t="s">
        <v>51</v>
      </c>
      <c r="C43" s="45" t="s">
        <v>52</v>
      </c>
      <c r="D43" s="46" t="s">
        <v>53</v>
      </c>
      <c r="E43" s="46" t="s">
        <v>54</v>
      </c>
      <c r="F43" s="47" t="s">
        <v>11</v>
      </c>
      <c r="G43" s="48" t="s">
        <v>55</v>
      </c>
    </row>
    <row r="44" spans="1:12" ht="15.75" customHeight="1">
      <c r="A44" s="330" t="s">
        <v>1897</v>
      </c>
      <c r="B44" s="331">
        <v>93</v>
      </c>
      <c r="C44" s="332"/>
      <c r="D44" s="333"/>
      <c r="E44" s="331">
        <f>B44+C44-D44</f>
        <v>93</v>
      </c>
      <c r="F44" s="334">
        <v>1028.48</v>
      </c>
      <c r="G44" s="335">
        <f t="shared" ref="G44:G71" si="10">E44*F44</f>
        <v>95648.639999999999</v>
      </c>
    </row>
    <row r="45" spans="1:12" ht="15.75" customHeight="1">
      <c r="A45" s="49" t="s">
        <v>56</v>
      </c>
      <c r="B45" s="53">
        <v>0</v>
      </c>
      <c r="C45" s="51"/>
      <c r="D45" s="52"/>
      <c r="E45" s="53">
        <v>0</v>
      </c>
      <c r="F45" s="54">
        <v>196</v>
      </c>
      <c r="G45" s="55">
        <f t="shared" si="10"/>
        <v>0</v>
      </c>
    </row>
    <row r="46" spans="1:12" ht="15.75" customHeight="1">
      <c r="A46" s="49" t="s">
        <v>2294</v>
      </c>
      <c r="B46" s="53">
        <v>2937.1000000000004</v>
      </c>
      <c r="C46" s="51"/>
      <c r="D46" s="52">
        <v>258</v>
      </c>
      <c r="E46" s="53">
        <f t="shared" ref="E46:E71" si="11">B46+C46-D46</f>
        <v>2679.1000000000004</v>
      </c>
      <c r="F46" s="54">
        <v>196</v>
      </c>
      <c r="G46" s="55">
        <f t="shared" si="10"/>
        <v>525103.60000000009</v>
      </c>
    </row>
    <row r="47" spans="1:12" ht="15.75" customHeight="1">
      <c r="A47" s="49" t="s">
        <v>2295</v>
      </c>
      <c r="B47" s="53">
        <v>0</v>
      </c>
      <c r="C47" s="51">
        <v>72</v>
      </c>
      <c r="D47" s="52"/>
      <c r="E47" s="53">
        <f t="shared" si="11"/>
        <v>72</v>
      </c>
      <c r="F47" s="54">
        <v>196</v>
      </c>
      <c r="G47" s="55">
        <f t="shared" si="10"/>
        <v>14112</v>
      </c>
    </row>
    <row r="48" spans="1:12" ht="15.75" customHeight="1">
      <c r="A48" s="49" t="s">
        <v>2296</v>
      </c>
      <c r="B48" s="53">
        <v>112</v>
      </c>
      <c r="C48" s="51"/>
      <c r="D48" s="52"/>
      <c r="E48" s="53">
        <f t="shared" si="11"/>
        <v>112</v>
      </c>
      <c r="F48" s="54">
        <v>196</v>
      </c>
      <c r="G48" s="55">
        <f t="shared" si="10"/>
        <v>21952</v>
      </c>
    </row>
    <row r="49" spans="1:7" ht="15.75" customHeight="1">
      <c r="A49" s="49" t="s">
        <v>2297</v>
      </c>
      <c r="B49" s="53">
        <v>-1.4210854715202004E-14</v>
      </c>
      <c r="C49" s="51">
        <v>66</v>
      </c>
      <c r="D49" s="52"/>
      <c r="E49" s="53">
        <f t="shared" si="11"/>
        <v>65.999999999999986</v>
      </c>
      <c r="F49" s="54">
        <v>196</v>
      </c>
      <c r="G49" s="55">
        <f t="shared" si="10"/>
        <v>12935.999999999996</v>
      </c>
    </row>
    <row r="50" spans="1:7" ht="15.75" customHeight="1">
      <c r="A50" s="49" t="s">
        <v>2298</v>
      </c>
      <c r="B50" s="53">
        <v>0</v>
      </c>
      <c r="C50" s="51">
        <v>120</v>
      </c>
      <c r="D50" s="52"/>
      <c r="E50" s="53">
        <f t="shared" si="11"/>
        <v>120</v>
      </c>
      <c r="F50" s="54">
        <v>196</v>
      </c>
      <c r="G50" s="55">
        <f t="shared" si="10"/>
        <v>23520</v>
      </c>
    </row>
    <row r="51" spans="1:7" ht="15.75" customHeight="1">
      <c r="A51" s="86" t="s">
        <v>2299</v>
      </c>
      <c r="B51" s="90">
        <v>280</v>
      </c>
      <c r="C51" s="88"/>
      <c r="D51" s="89">
        <v>100</v>
      </c>
      <c r="E51" s="90">
        <f t="shared" si="11"/>
        <v>180</v>
      </c>
      <c r="F51" s="91">
        <v>140</v>
      </c>
      <c r="G51" s="92">
        <f t="shared" si="10"/>
        <v>25200</v>
      </c>
    </row>
    <row r="52" spans="1:7" ht="15.75" customHeight="1">
      <c r="A52" s="86" t="s">
        <v>2300</v>
      </c>
      <c r="B52" s="90">
        <v>174.39999999999998</v>
      </c>
      <c r="C52" s="88"/>
      <c r="D52" s="89">
        <v>40</v>
      </c>
      <c r="E52" s="90">
        <f t="shared" si="11"/>
        <v>134.39999999999998</v>
      </c>
      <c r="F52" s="91">
        <v>140</v>
      </c>
      <c r="G52" s="92">
        <f t="shared" si="10"/>
        <v>18815.999999999996</v>
      </c>
    </row>
    <row r="53" spans="1:7" ht="15.75" customHeight="1">
      <c r="A53" s="86" t="s">
        <v>2301</v>
      </c>
      <c r="B53" s="90">
        <v>25.9</v>
      </c>
      <c r="C53" s="88"/>
      <c r="D53" s="89"/>
      <c r="E53" s="90">
        <f t="shared" si="11"/>
        <v>25.9</v>
      </c>
      <c r="F53" s="91">
        <v>140</v>
      </c>
      <c r="G53" s="92">
        <f t="shared" si="10"/>
        <v>3626</v>
      </c>
    </row>
    <row r="54" spans="1:7" ht="15.75" customHeight="1">
      <c r="A54" s="100" t="s">
        <v>2302</v>
      </c>
      <c r="B54" s="104">
        <v>1471.9</v>
      </c>
      <c r="C54" s="102"/>
      <c r="D54" s="103">
        <v>100</v>
      </c>
      <c r="E54" s="104">
        <f t="shared" si="11"/>
        <v>1371.9</v>
      </c>
      <c r="F54" s="105">
        <v>140</v>
      </c>
      <c r="G54" s="106">
        <f t="shared" si="10"/>
        <v>192066</v>
      </c>
    </row>
    <row r="55" spans="1:7" ht="36" customHeight="1">
      <c r="A55" s="71" t="s">
        <v>2303</v>
      </c>
      <c r="B55" s="75">
        <v>0</v>
      </c>
      <c r="C55" s="73"/>
      <c r="D55" s="74"/>
      <c r="E55" s="75">
        <f t="shared" si="11"/>
        <v>0</v>
      </c>
      <c r="F55" s="76">
        <v>140</v>
      </c>
      <c r="G55" s="77">
        <f t="shared" si="10"/>
        <v>0</v>
      </c>
    </row>
    <row r="56" spans="1:7" ht="30.75" customHeight="1">
      <c r="A56" s="78" t="s">
        <v>2304</v>
      </c>
      <c r="B56" s="75">
        <v>310</v>
      </c>
      <c r="C56" s="73">
        <v>548</v>
      </c>
      <c r="D56" s="74">
        <v>720</v>
      </c>
      <c r="E56" s="75">
        <f t="shared" si="11"/>
        <v>138</v>
      </c>
      <c r="F56" s="76">
        <v>140</v>
      </c>
      <c r="G56" s="77">
        <f t="shared" si="10"/>
        <v>19320</v>
      </c>
    </row>
    <row r="57" spans="1:7" ht="30.75" customHeight="1">
      <c r="A57" s="79" t="s">
        <v>2305</v>
      </c>
      <c r="B57" s="83">
        <v>380.00000000000023</v>
      </c>
      <c r="C57" s="81">
        <v>600</v>
      </c>
      <c r="D57" s="82">
        <v>720</v>
      </c>
      <c r="E57" s="83">
        <f t="shared" si="11"/>
        <v>260.00000000000023</v>
      </c>
      <c r="F57" s="84">
        <v>140</v>
      </c>
      <c r="G57" s="85">
        <f t="shared" si="10"/>
        <v>36400.000000000029</v>
      </c>
    </row>
    <row r="58" spans="1:7" ht="15.75" customHeight="1">
      <c r="A58" s="63" t="s">
        <v>2306</v>
      </c>
      <c r="B58" s="315">
        <v>551.70000000000016</v>
      </c>
      <c r="C58" s="65"/>
      <c r="D58" s="66">
        <v>31</v>
      </c>
      <c r="E58" s="67">
        <f t="shared" si="11"/>
        <v>520.70000000000016</v>
      </c>
      <c r="F58" s="68">
        <v>140</v>
      </c>
      <c r="G58" s="69">
        <f t="shared" si="10"/>
        <v>72898.000000000029</v>
      </c>
    </row>
    <row r="59" spans="1:7" ht="15.75" customHeight="1">
      <c r="A59" s="63" t="s">
        <v>2307</v>
      </c>
      <c r="B59" s="315">
        <v>0</v>
      </c>
      <c r="C59" s="65"/>
      <c r="D59" s="66"/>
      <c r="E59" s="67">
        <f t="shared" si="11"/>
        <v>0</v>
      </c>
      <c r="F59" s="68">
        <v>140</v>
      </c>
      <c r="G59" s="69">
        <f t="shared" si="10"/>
        <v>0</v>
      </c>
    </row>
    <row r="60" spans="1:7" ht="39" customHeight="1">
      <c r="A60" s="63" t="s">
        <v>2308</v>
      </c>
      <c r="B60" s="67">
        <v>331.00000000000011</v>
      </c>
      <c r="C60" s="65"/>
      <c r="D60" s="66"/>
      <c r="E60" s="67">
        <f t="shared" si="11"/>
        <v>331.00000000000011</v>
      </c>
      <c r="F60" s="68">
        <v>140</v>
      </c>
      <c r="G60" s="69">
        <f t="shared" si="10"/>
        <v>46340.000000000015</v>
      </c>
    </row>
    <row r="61" spans="1:7" ht="15.75" customHeight="1">
      <c r="A61" s="93" t="s">
        <v>2309</v>
      </c>
      <c r="B61" s="97">
        <v>0</v>
      </c>
      <c r="C61" s="95">
        <v>180</v>
      </c>
      <c r="D61" s="96"/>
      <c r="E61" s="97">
        <f t="shared" si="11"/>
        <v>180</v>
      </c>
      <c r="F61" s="98">
        <v>140</v>
      </c>
      <c r="G61" s="99">
        <f t="shared" si="10"/>
        <v>25200</v>
      </c>
    </row>
    <row r="62" spans="1:7" ht="15.75" customHeight="1">
      <c r="A62" s="86" t="s">
        <v>2310</v>
      </c>
      <c r="B62" s="90">
        <v>20</v>
      </c>
      <c r="C62" s="88">
        <v>120</v>
      </c>
      <c r="D62" s="89"/>
      <c r="E62" s="90">
        <f t="shared" si="11"/>
        <v>140</v>
      </c>
      <c r="F62" s="91">
        <v>128</v>
      </c>
      <c r="G62" s="92">
        <f t="shared" si="10"/>
        <v>17920</v>
      </c>
    </row>
    <row r="63" spans="1:7" ht="15.75" customHeight="1">
      <c r="A63" s="78" t="s">
        <v>2311</v>
      </c>
      <c r="B63" s="75">
        <v>1134</v>
      </c>
      <c r="C63" s="73">
        <v>333</v>
      </c>
      <c r="D63" s="74">
        <v>548</v>
      </c>
      <c r="E63" s="75">
        <f t="shared" si="11"/>
        <v>919</v>
      </c>
      <c r="F63" s="76">
        <v>128</v>
      </c>
      <c r="G63" s="77">
        <f t="shared" si="10"/>
        <v>117632</v>
      </c>
    </row>
    <row r="64" spans="1:7" ht="15.75" customHeight="1">
      <c r="A64" s="100" t="s">
        <v>2312</v>
      </c>
      <c r="B64" s="104">
        <v>356.99999999999977</v>
      </c>
      <c r="C64" s="102">
        <v>340</v>
      </c>
      <c r="D64" s="103"/>
      <c r="E64" s="104">
        <f t="shared" si="11"/>
        <v>696.99999999999977</v>
      </c>
      <c r="F64" s="105">
        <v>128</v>
      </c>
      <c r="G64" s="106">
        <f t="shared" si="10"/>
        <v>89215.999999999971</v>
      </c>
    </row>
    <row r="65" spans="1:9" ht="15.75" customHeight="1">
      <c r="A65" s="79" t="s">
        <v>2313</v>
      </c>
      <c r="B65" s="83">
        <v>1337</v>
      </c>
      <c r="C65" s="81">
        <v>345</v>
      </c>
      <c r="D65" s="82">
        <v>600</v>
      </c>
      <c r="E65" s="83">
        <f t="shared" si="11"/>
        <v>1082</v>
      </c>
      <c r="F65" s="84">
        <v>128</v>
      </c>
      <c r="G65" s="85">
        <f t="shared" si="10"/>
        <v>138496</v>
      </c>
    </row>
    <row r="66" spans="1:9" ht="15.75" customHeight="1">
      <c r="A66" s="63" t="s">
        <v>2314</v>
      </c>
      <c r="B66" s="315">
        <v>16</v>
      </c>
      <c r="C66" s="65"/>
      <c r="D66" s="66">
        <v>16</v>
      </c>
      <c r="E66" s="67">
        <f t="shared" si="11"/>
        <v>0</v>
      </c>
      <c r="F66" s="68">
        <v>128</v>
      </c>
      <c r="G66" s="69">
        <f t="shared" si="10"/>
        <v>0</v>
      </c>
    </row>
    <row r="67" spans="1:9" ht="15.75" customHeight="1">
      <c r="A67" s="86" t="s">
        <v>2315</v>
      </c>
      <c r="B67" s="316">
        <v>120</v>
      </c>
      <c r="C67" s="108"/>
      <c r="D67" s="109">
        <v>120</v>
      </c>
      <c r="E67" s="90">
        <f t="shared" si="11"/>
        <v>0</v>
      </c>
      <c r="F67" s="91">
        <v>102</v>
      </c>
      <c r="G67" s="92">
        <f t="shared" si="10"/>
        <v>0</v>
      </c>
    </row>
    <row r="68" spans="1:9" ht="15.75" customHeight="1">
      <c r="A68" s="78" t="s">
        <v>2316</v>
      </c>
      <c r="B68" s="75">
        <v>500</v>
      </c>
      <c r="C68" s="73">
        <v>360</v>
      </c>
      <c r="D68" s="74">
        <v>333</v>
      </c>
      <c r="E68" s="75">
        <f t="shared" si="11"/>
        <v>527</v>
      </c>
      <c r="F68" s="76">
        <v>102</v>
      </c>
      <c r="G68" s="77">
        <f t="shared" si="10"/>
        <v>53754</v>
      </c>
    </row>
    <row r="69" spans="1:9" ht="15.75" customHeight="1">
      <c r="A69" s="100" t="s">
        <v>2317</v>
      </c>
      <c r="B69" s="104">
        <v>383.00000000000011</v>
      </c>
      <c r="C69" s="102">
        <v>420</v>
      </c>
      <c r="D69" s="103">
        <v>340</v>
      </c>
      <c r="E69" s="104">
        <f t="shared" si="11"/>
        <v>463.00000000000011</v>
      </c>
      <c r="F69" s="105">
        <v>102</v>
      </c>
      <c r="G69" s="106">
        <f t="shared" si="10"/>
        <v>47226.000000000015</v>
      </c>
    </row>
    <row r="70" spans="1:9" ht="26.25" customHeight="1">
      <c r="A70" s="79" t="s">
        <v>2318</v>
      </c>
      <c r="B70" s="83">
        <v>316</v>
      </c>
      <c r="C70" s="81">
        <v>420</v>
      </c>
      <c r="D70" s="82">
        <v>345</v>
      </c>
      <c r="E70" s="83">
        <f t="shared" si="11"/>
        <v>391</v>
      </c>
      <c r="F70" s="84">
        <v>102</v>
      </c>
      <c r="G70" s="85">
        <f t="shared" si="10"/>
        <v>39882</v>
      </c>
    </row>
    <row r="71" spans="1:9" ht="15.75" customHeight="1">
      <c r="A71" s="63" t="s">
        <v>2319</v>
      </c>
      <c r="B71" s="315">
        <v>0</v>
      </c>
      <c r="C71" s="65"/>
      <c r="D71" s="66"/>
      <c r="E71" s="67">
        <f t="shared" si="11"/>
        <v>0</v>
      </c>
      <c r="F71" s="68">
        <v>102</v>
      </c>
      <c r="G71" s="69">
        <f t="shared" si="10"/>
        <v>0</v>
      </c>
    </row>
    <row r="72" spans="1:9" ht="15.75" customHeight="1">
      <c r="A72" s="260" t="s">
        <v>84</v>
      </c>
      <c r="B72" s="261">
        <f t="shared" ref="B72:G72" si="12">SUM(B44:B71)</f>
        <v>10850</v>
      </c>
      <c r="C72" s="171">
        <f t="shared" si="12"/>
        <v>3924</v>
      </c>
      <c r="D72" s="171">
        <f t="shared" si="12"/>
        <v>4271</v>
      </c>
      <c r="E72" s="261">
        <f t="shared" si="12"/>
        <v>10503</v>
      </c>
      <c r="F72" s="262">
        <f t="shared" si="12"/>
        <v>4894.4799999999996</v>
      </c>
      <c r="G72" s="263">
        <f t="shared" si="12"/>
        <v>1637264.2400000002</v>
      </c>
    </row>
    <row r="73" spans="1:9" ht="15.75" customHeight="1"/>
    <row r="74" spans="1:9" ht="15.75" customHeight="1">
      <c r="A74" s="264"/>
      <c r="B74" s="133"/>
      <c r="C74" s="133"/>
      <c r="D74" s="133"/>
      <c r="E74" s="133"/>
      <c r="F74" s="534"/>
      <c r="G74" s="522"/>
      <c r="H74" s="522"/>
      <c r="I74" s="265"/>
    </row>
    <row r="75" spans="1:9" ht="15.75" customHeight="1">
      <c r="A75" s="135" t="s">
        <v>92</v>
      </c>
      <c r="B75" s="136" t="s">
        <v>40</v>
      </c>
      <c r="C75" s="137" t="s">
        <v>93</v>
      </c>
      <c r="D75" s="137" t="s">
        <v>42</v>
      </c>
      <c r="E75" s="137" t="s">
        <v>94</v>
      </c>
      <c r="F75" s="137" t="s">
        <v>95</v>
      </c>
      <c r="G75" s="137" t="s">
        <v>96</v>
      </c>
      <c r="H75" s="138" t="s">
        <v>55</v>
      </c>
    </row>
    <row r="76" spans="1:9" ht="15.75" customHeight="1">
      <c r="A76" s="144" t="s">
        <v>97</v>
      </c>
      <c r="B76" s="145" t="s">
        <v>102</v>
      </c>
      <c r="C76" s="36">
        <v>775</v>
      </c>
      <c r="D76" s="148"/>
      <c r="E76" s="15">
        <v>125</v>
      </c>
      <c r="F76" s="36">
        <f t="shared" ref="F76:F91" si="13">C76+D76-E76</f>
        <v>650</v>
      </c>
      <c r="G76" s="142">
        <v>178</v>
      </c>
      <c r="H76" s="143">
        <f t="shared" ref="H76:H112" si="14">F76*G76</f>
        <v>115700</v>
      </c>
    </row>
    <row r="77" spans="1:9" ht="15.75" customHeight="1">
      <c r="A77" s="144" t="s">
        <v>99</v>
      </c>
      <c r="B77" s="145" t="s">
        <v>102</v>
      </c>
      <c r="C77" s="36">
        <v>1850</v>
      </c>
      <c r="D77" s="148"/>
      <c r="E77" s="15">
        <v>50</v>
      </c>
      <c r="F77" s="36">
        <f t="shared" si="13"/>
        <v>1800</v>
      </c>
      <c r="G77" s="142">
        <v>178</v>
      </c>
      <c r="H77" s="143">
        <f t="shared" si="14"/>
        <v>320400</v>
      </c>
    </row>
    <row r="78" spans="1:9" ht="15.75" customHeight="1">
      <c r="A78" s="144" t="s">
        <v>101</v>
      </c>
      <c r="B78" s="145" t="s">
        <v>102</v>
      </c>
      <c r="C78" s="36">
        <v>1675</v>
      </c>
      <c r="D78" s="141"/>
      <c r="E78" s="15">
        <v>125</v>
      </c>
      <c r="F78" s="36">
        <f t="shared" si="13"/>
        <v>1550</v>
      </c>
      <c r="G78" s="142">
        <v>45</v>
      </c>
      <c r="H78" s="143">
        <f t="shared" si="14"/>
        <v>69750</v>
      </c>
    </row>
    <row r="79" spans="1:9" ht="15.75" customHeight="1">
      <c r="A79" s="146" t="s">
        <v>103</v>
      </c>
      <c r="B79" s="147" t="s">
        <v>104</v>
      </c>
      <c r="C79" s="36">
        <v>5000</v>
      </c>
      <c r="D79" s="148"/>
      <c r="E79" s="15">
        <v>500</v>
      </c>
      <c r="F79" s="36">
        <f t="shared" si="13"/>
        <v>4500</v>
      </c>
      <c r="G79" s="142">
        <v>27</v>
      </c>
      <c r="H79" s="143">
        <f t="shared" si="14"/>
        <v>121500</v>
      </c>
    </row>
    <row r="80" spans="1:9" ht="15.75" customHeight="1">
      <c r="A80" s="266" t="s">
        <v>2038</v>
      </c>
      <c r="B80" s="267" t="s">
        <v>106</v>
      </c>
      <c r="C80" s="36">
        <v>1340</v>
      </c>
      <c r="D80" s="148"/>
      <c r="E80" s="15">
        <v>120</v>
      </c>
      <c r="F80" s="36">
        <f t="shared" si="13"/>
        <v>1220</v>
      </c>
      <c r="G80" s="142">
        <v>160.69999999999999</v>
      </c>
      <c r="H80" s="143">
        <f t="shared" si="14"/>
        <v>196054</v>
      </c>
    </row>
    <row r="81" spans="1:10" ht="15.75" customHeight="1">
      <c r="A81" s="144" t="s">
        <v>737</v>
      </c>
      <c r="B81" s="145" t="s">
        <v>108</v>
      </c>
      <c r="C81" s="36">
        <v>215</v>
      </c>
      <c r="D81" s="148"/>
      <c r="E81" s="15"/>
      <c r="F81" s="36">
        <f t="shared" si="13"/>
        <v>215</v>
      </c>
      <c r="G81" s="142">
        <v>623</v>
      </c>
      <c r="H81" s="143">
        <f t="shared" si="14"/>
        <v>133945</v>
      </c>
    </row>
    <row r="82" spans="1:10" ht="15.75" customHeight="1">
      <c r="A82" s="139" t="s">
        <v>109</v>
      </c>
      <c r="B82" s="140" t="s">
        <v>110</v>
      </c>
      <c r="C82" s="36">
        <v>700</v>
      </c>
      <c r="D82" s="148"/>
      <c r="E82" s="15"/>
      <c r="F82" s="36">
        <f t="shared" si="13"/>
        <v>700</v>
      </c>
      <c r="G82" s="142">
        <v>24</v>
      </c>
      <c r="H82" s="143">
        <f t="shared" si="14"/>
        <v>16800</v>
      </c>
    </row>
    <row r="83" spans="1:10" ht="15.75" customHeight="1">
      <c r="A83" s="146" t="s">
        <v>1188</v>
      </c>
      <c r="B83" s="150" t="s">
        <v>112</v>
      </c>
      <c r="C83" s="36">
        <v>2497</v>
      </c>
      <c r="D83" s="148"/>
      <c r="E83" s="15">
        <v>128</v>
      </c>
      <c r="F83" s="36">
        <f t="shared" si="13"/>
        <v>2369</v>
      </c>
      <c r="G83" s="142">
        <v>49</v>
      </c>
      <c r="H83" s="143">
        <f t="shared" si="14"/>
        <v>116081</v>
      </c>
    </row>
    <row r="84" spans="1:10" ht="15.75" customHeight="1">
      <c r="A84" s="152" t="s">
        <v>116</v>
      </c>
      <c r="B84" s="145" t="s">
        <v>117</v>
      </c>
      <c r="C84" s="36">
        <v>1</v>
      </c>
      <c r="D84" s="141"/>
      <c r="E84" s="15"/>
      <c r="F84" s="36">
        <f t="shared" si="13"/>
        <v>1</v>
      </c>
      <c r="G84" s="142">
        <v>1924.17</v>
      </c>
      <c r="H84" s="143">
        <f t="shared" si="14"/>
        <v>1924.17</v>
      </c>
    </row>
    <row r="85" spans="1:10" ht="15.75" customHeight="1">
      <c r="A85" s="152" t="s">
        <v>116</v>
      </c>
      <c r="B85" s="145" t="s">
        <v>117</v>
      </c>
      <c r="C85" s="36">
        <v>5</v>
      </c>
      <c r="D85" s="141"/>
      <c r="E85" s="151"/>
      <c r="F85" s="36">
        <f t="shared" si="13"/>
        <v>5</v>
      </c>
      <c r="G85" s="142">
        <v>1867.29</v>
      </c>
      <c r="H85" s="143">
        <f t="shared" si="14"/>
        <v>9336.4500000000007</v>
      </c>
    </row>
    <row r="86" spans="1:10" ht="15.75" customHeight="1">
      <c r="A86" s="146" t="s">
        <v>118</v>
      </c>
      <c r="B86" s="145" t="s">
        <v>115</v>
      </c>
      <c r="C86" s="36">
        <v>6</v>
      </c>
      <c r="D86" s="141"/>
      <c r="E86" s="151"/>
      <c r="F86" s="36">
        <f t="shared" si="13"/>
        <v>6</v>
      </c>
      <c r="G86" s="142">
        <v>1758</v>
      </c>
      <c r="H86" s="143">
        <f t="shared" si="14"/>
        <v>10548</v>
      </c>
    </row>
    <row r="87" spans="1:10" ht="15.75" customHeight="1">
      <c r="A87" s="146" t="s">
        <v>118</v>
      </c>
      <c r="B87" s="145" t="s">
        <v>117</v>
      </c>
      <c r="C87" s="36">
        <v>0</v>
      </c>
      <c r="D87" s="141"/>
      <c r="E87" s="15"/>
      <c r="F87" s="36">
        <f t="shared" si="13"/>
        <v>0</v>
      </c>
      <c r="G87" s="142">
        <v>2549.0300000000002</v>
      </c>
      <c r="H87" s="143">
        <f t="shared" si="14"/>
        <v>0</v>
      </c>
    </row>
    <row r="88" spans="1:10" ht="15.75" customHeight="1">
      <c r="A88" s="146" t="s">
        <v>118</v>
      </c>
      <c r="B88" s="145" t="s">
        <v>117</v>
      </c>
      <c r="C88" s="36">
        <v>3</v>
      </c>
      <c r="D88" s="141"/>
      <c r="E88" s="151"/>
      <c r="F88" s="36">
        <f t="shared" si="13"/>
        <v>3</v>
      </c>
      <c r="G88" s="142">
        <v>2279.6799999999998</v>
      </c>
      <c r="H88" s="143">
        <f t="shared" si="14"/>
        <v>6839.0399999999991</v>
      </c>
      <c r="J88" s="149"/>
    </row>
    <row r="89" spans="1:10" ht="15.75" customHeight="1">
      <c r="A89" s="157" t="s">
        <v>119</v>
      </c>
      <c r="B89" s="145" t="s">
        <v>117</v>
      </c>
      <c r="C89" s="36">
        <v>4</v>
      </c>
      <c r="D89" s="148"/>
      <c r="E89" s="15">
        <v>1</v>
      </c>
      <c r="F89" s="36">
        <f t="shared" si="13"/>
        <v>3</v>
      </c>
      <c r="G89" s="142">
        <v>1669.47</v>
      </c>
      <c r="H89" s="143">
        <f t="shared" si="14"/>
        <v>5008.41</v>
      </c>
    </row>
    <row r="90" spans="1:10" ht="15.75" customHeight="1">
      <c r="A90" s="144" t="s">
        <v>122</v>
      </c>
      <c r="B90" s="145" t="s">
        <v>121</v>
      </c>
      <c r="C90" s="36">
        <v>100</v>
      </c>
      <c r="D90" s="141"/>
      <c r="E90" s="15"/>
      <c r="F90" s="36">
        <f t="shared" si="13"/>
        <v>100</v>
      </c>
      <c r="G90" s="142">
        <v>471.21600000000001</v>
      </c>
      <c r="H90" s="143">
        <f t="shared" si="14"/>
        <v>47121.599999999999</v>
      </c>
    </row>
    <row r="91" spans="1:10" ht="15.75" customHeight="1">
      <c r="A91" s="157" t="s">
        <v>124</v>
      </c>
      <c r="B91" s="145" t="s">
        <v>117</v>
      </c>
      <c r="C91" s="36">
        <v>2</v>
      </c>
      <c r="D91" s="148"/>
      <c r="E91" s="15"/>
      <c r="F91" s="36">
        <f t="shared" si="13"/>
        <v>2</v>
      </c>
      <c r="G91" s="142">
        <v>1711.09</v>
      </c>
      <c r="H91" s="143">
        <f t="shared" si="14"/>
        <v>3422.18</v>
      </c>
    </row>
    <row r="92" spans="1:10" ht="15.75" customHeight="1">
      <c r="A92" s="146" t="s">
        <v>125</v>
      </c>
      <c r="B92" s="145" t="s">
        <v>126</v>
      </c>
      <c r="C92" s="36">
        <v>0</v>
      </c>
      <c r="D92" s="141"/>
      <c r="E92" s="151"/>
      <c r="F92" s="272">
        <v>0</v>
      </c>
      <c r="G92" s="142">
        <v>743.29</v>
      </c>
      <c r="H92" s="143">
        <f t="shared" si="14"/>
        <v>0</v>
      </c>
    </row>
    <row r="93" spans="1:10" ht="15.75" customHeight="1">
      <c r="A93" s="144" t="s">
        <v>128</v>
      </c>
      <c r="B93" s="145" t="s">
        <v>126</v>
      </c>
      <c r="C93" s="36">
        <v>139</v>
      </c>
      <c r="D93" s="141"/>
      <c r="E93" s="15"/>
      <c r="F93" s="36">
        <f t="shared" ref="F93:F118" si="15">C93+D93-E93</f>
        <v>139</v>
      </c>
      <c r="G93" s="142">
        <v>559.19762200000002</v>
      </c>
      <c r="H93" s="143">
        <f t="shared" si="14"/>
        <v>77728.469458000007</v>
      </c>
      <c r="I93" s="161"/>
    </row>
    <row r="94" spans="1:10" ht="15.75" customHeight="1">
      <c r="A94" s="144" t="s">
        <v>129</v>
      </c>
      <c r="B94" s="145" t="s">
        <v>115</v>
      </c>
      <c r="C94" s="36">
        <v>175</v>
      </c>
      <c r="D94" s="148"/>
      <c r="E94" s="15"/>
      <c r="F94" s="36">
        <f t="shared" si="15"/>
        <v>175</v>
      </c>
      <c r="G94" s="142">
        <v>384</v>
      </c>
      <c r="H94" s="143">
        <f t="shared" si="14"/>
        <v>67200</v>
      </c>
    </row>
    <row r="95" spans="1:10" ht="15.75" customHeight="1">
      <c r="A95" s="144" t="s">
        <v>130</v>
      </c>
      <c r="B95" s="145" t="s">
        <v>117</v>
      </c>
      <c r="C95" s="36">
        <v>0</v>
      </c>
      <c r="D95" s="141"/>
      <c r="E95" s="15"/>
      <c r="F95" s="36">
        <f t="shared" si="15"/>
        <v>0</v>
      </c>
      <c r="G95" s="142">
        <v>398</v>
      </c>
      <c r="H95" s="143">
        <f t="shared" si="14"/>
        <v>0</v>
      </c>
    </row>
    <row r="96" spans="1:10" ht="15.75" customHeight="1">
      <c r="A96" s="144" t="s">
        <v>131</v>
      </c>
      <c r="B96" s="145" t="s">
        <v>117</v>
      </c>
      <c r="C96" s="36">
        <v>150</v>
      </c>
      <c r="D96" s="141"/>
      <c r="E96" s="15">
        <v>25</v>
      </c>
      <c r="F96" s="36">
        <f t="shared" si="15"/>
        <v>125</v>
      </c>
      <c r="G96" s="142">
        <v>427</v>
      </c>
      <c r="H96" s="143">
        <f t="shared" si="14"/>
        <v>53375</v>
      </c>
    </row>
    <row r="97" spans="1:10" ht="15.75" customHeight="1">
      <c r="A97" s="144" t="s">
        <v>132</v>
      </c>
      <c r="B97" s="145" t="s">
        <v>117</v>
      </c>
      <c r="C97" s="36">
        <v>5</v>
      </c>
      <c r="D97" s="141"/>
      <c r="E97" s="151"/>
      <c r="F97" s="36">
        <f t="shared" si="15"/>
        <v>5</v>
      </c>
      <c r="G97" s="142">
        <v>688.59</v>
      </c>
      <c r="H97" s="143">
        <f t="shared" si="14"/>
        <v>3442.9500000000003</v>
      </c>
    </row>
    <row r="98" spans="1:10" ht="15.75" customHeight="1">
      <c r="A98" s="157" t="s">
        <v>133</v>
      </c>
      <c r="B98" s="145" t="s">
        <v>117</v>
      </c>
      <c r="C98" s="36">
        <v>70</v>
      </c>
      <c r="D98" s="148"/>
      <c r="E98" s="15"/>
      <c r="F98" s="36">
        <f t="shared" si="15"/>
        <v>70</v>
      </c>
      <c r="G98" s="142">
        <v>522.19000000000005</v>
      </c>
      <c r="H98" s="143">
        <f t="shared" si="14"/>
        <v>36553.300000000003</v>
      </c>
    </row>
    <row r="99" spans="1:10" ht="15.75" customHeight="1">
      <c r="A99" s="144" t="s">
        <v>134</v>
      </c>
      <c r="B99" s="145" t="s">
        <v>117</v>
      </c>
      <c r="C99" s="36">
        <v>10</v>
      </c>
      <c r="D99" s="141"/>
      <c r="E99" s="151"/>
      <c r="F99" s="36">
        <f t="shared" si="15"/>
        <v>10</v>
      </c>
      <c r="G99" s="142">
        <v>504</v>
      </c>
      <c r="H99" s="143">
        <f t="shared" si="14"/>
        <v>5040</v>
      </c>
    </row>
    <row r="100" spans="1:10" ht="15.75" customHeight="1">
      <c r="A100" s="144" t="s">
        <v>135</v>
      </c>
      <c r="B100" s="145" t="s">
        <v>117</v>
      </c>
      <c r="C100" s="36">
        <v>50</v>
      </c>
      <c r="D100" s="141"/>
      <c r="E100" s="15"/>
      <c r="F100" s="36">
        <f t="shared" si="15"/>
        <v>50</v>
      </c>
      <c r="G100" s="142">
        <v>514</v>
      </c>
      <c r="H100" s="143">
        <f t="shared" si="14"/>
        <v>25700</v>
      </c>
    </row>
    <row r="101" spans="1:10" ht="15.75" customHeight="1">
      <c r="A101" s="157" t="s">
        <v>136</v>
      </c>
      <c r="B101" s="145" t="s">
        <v>117</v>
      </c>
      <c r="C101" s="36">
        <v>60</v>
      </c>
      <c r="D101" s="148"/>
      <c r="E101" s="15"/>
      <c r="F101" s="36">
        <f t="shared" si="15"/>
        <v>60</v>
      </c>
      <c r="G101" s="142">
        <v>557</v>
      </c>
      <c r="H101" s="143">
        <f t="shared" si="14"/>
        <v>33420</v>
      </c>
      <c r="J101" s="273"/>
    </row>
    <row r="102" spans="1:10" ht="15.75" customHeight="1">
      <c r="A102" s="157" t="s">
        <v>137</v>
      </c>
      <c r="B102" s="145" t="s">
        <v>117</v>
      </c>
      <c r="C102" s="36">
        <v>40</v>
      </c>
      <c r="D102" s="148"/>
      <c r="E102" s="15"/>
      <c r="F102" s="36">
        <f t="shared" si="15"/>
        <v>40</v>
      </c>
      <c r="G102" s="142">
        <v>524</v>
      </c>
      <c r="H102" s="143">
        <f t="shared" si="14"/>
        <v>20960</v>
      </c>
    </row>
    <row r="103" spans="1:10" ht="15.75" customHeight="1">
      <c r="A103" s="157" t="s">
        <v>138</v>
      </c>
      <c r="B103" s="145" t="s">
        <v>117</v>
      </c>
      <c r="C103" s="36">
        <v>15</v>
      </c>
      <c r="D103" s="148"/>
      <c r="E103" s="15"/>
      <c r="F103" s="36">
        <f t="shared" si="15"/>
        <v>15</v>
      </c>
      <c r="G103" s="142">
        <v>689.75</v>
      </c>
      <c r="H103" s="143">
        <f t="shared" si="14"/>
        <v>10346.25</v>
      </c>
    </row>
    <row r="104" spans="1:10" ht="15.75" customHeight="1">
      <c r="A104" s="157" t="s">
        <v>139</v>
      </c>
      <c r="B104" s="145" t="s">
        <v>117</v>
      </c>
      <c r="C104" s="36">
        <v>125</v>
      </c>
      <c r="D104" s="148"/>
      <c r="E104" s="15">
        <v>15</v>
      </c>
      <c r="F104" s="36">
        <f t="shared" si="15"/>
        <v>110</v>
      </c>
      <c r="G104" s="142">
        <v>629.27</v>
      </c>
      <c r="H104" s="143">
        <f t="shared" si="14"/>
        <v>69219.7</v>
      </c>
    </row>
    <row r="105" spans="1:10" ht="15.75" customHeight="1">
      <c r="A105" s="157" t="s">
        <v>140</v>
      </c>
      <c r="B105" s="145" t="s">
        <v>117</v>
      </c>
      <c r="C105" s="36">
        <v>95</v>
      </c>
      <c r="D105" s="148"/>
      <c r="E105" s="15"/>
      <c r="F105" s="36">
        <f t="shared" si="15"/>
        <v>95</v>
      </c>
      <c r="G105" s="142">
        <v>532.12</v>
      </c>
      <c r="H105" s="143">
        <f t="shared" si="14"/>
        <v>50551.4</v>
      </c>
    </row>
    <row r="106" spans="1:10" ht="15.75" customHeight="1">
      <c r="A106" s="146" t="s">
        <v>141</v>
      </c>
      <c r="B106" s="145" t="s">
        <v>108</v>
      </c>
      <c r="C106" s="36">
        <v>600</v>
      </c>
      <c r="D106" s="141"/>
      <c r="E106" s="15"/>
      <c r="F106" s="36">
        <f t="shared" si="15"/>
        <v>600</v>
      </c>
      <c r="G106" s="142">
        <v>60</v>
      </c>
      <c r="H106" s="143">
        <f t="shared" si="14"/>
        <v>36000</v>
      </c>
    </row>
    <row r="107" spans="1:10" ht="15.75" customHeight="1">
      <c r="A107" s="144" t="s">
        <v>142</v>
      </c>
      <c r="B107" s="145" t="s">
        <v>143</v>
      </c>
      <c r="C107" s="36">
        <v>25</v>
      </c>
      <c r="D107" s="141"/>
      <c r="E107" s="151"/>
      <c r="F107" s="36">
        <f t="shared" si="15"/>
        <v>25</v>
      </c>
      <c r="G107" s="142">
        <v>84</v>
      </c>
      <c r="H107" s="143">
        <f t="shared" si="14"/>
        <v>2100</v>
      </c>
    </row>
    <row r="108" spans="1:10" ht="15.75" customHeight="1">
      <c r="A108" s="157" t="s">
        <v>144</v>
      </c>
      <c r="B108" s="145" t="s">
        <v>117</v>
      </c>
      <c r="C108" s="36">
        <v>50</v>
      </c>
      <c r="D108" s="148"/>
      <c r="E108" s="15"/>
      <c r="F108" s="36">
        <f t="shared" si="15"/>
        <v>50</v>
      </c>
      <c r="G108" s="142">
        <v>179.24</v>
      </c>
      <c r="H108" s="143">
        <f t="shared" si="14"/>
        <v>8962</v>
      </c>
    </row>
    <row r="109" spans="1:10" ht="15.75" customHeight="1">
      <c r="A109" s="157" t="s">
        <v>145</v>
      </c>
      <c r="B109" s="145" t="s">
        <v>146</v>
      </c>
      <c r="C109" s="36">
        <v>25</v>
      </c>
      <c r="D109" s="148"/>
      <c r="E109" s="15"/>
      <c r="F109" s="36">
        <f t="shared" si="15"/>
        <v>25</v>
      </c>
      <c r="G109" s="142">
        <v>851.5</v>
      </c>
      <c r="H109" s="143">
        <f t="shared" si="14"/>
        <v>21287.5</v>
      </c>
    </row>
    <row r="110" spans="1:10" ht="15.75" customHeight="1">
      <c r="A110" s="157" t="s">
        <v>147</v>
      </c>
      <c r="B110" s="145" t="s">
        <v>148</v>
      </c>
      <c r="C110" s="36">
        <v>6750</v>
      </c>
      <c r="D110" s="148"/>
      <c r="E110" s="15">
        <v>750</v>
      </c>
      <c r="F110" s="36">
        <f t="shared" si="15"/>
        <v>6000</v>
      </c>
      <c r="G110" s="142">
        <v>125</v>
      </c>
      <c r="H110" s="143">
        <f t="shared" si="14"/>
        <v>750000</v>
      </c>
    </row>
    <row r="111" spans="1:10" ht="15.75" customHeight="1">
      <c r="A111" s="157" t="s">
        <v>147</v>
      </c>
      <c r="B111" s="145" t="s">
        <v>149</v>
      </c>
      <c r="C111" s="36">
        <v>0</v>
      </c>
      <c r="D111" s="148"/>
      <c r="E111" s="15"/>
      <c r="F111" s="36">
        <f t="shared" si="15"/>
        <v>0</v>
      </c>
      <c r="G111" s="142">
        <v>173</v>
      </c>
      <c r="H111" s="143">
        <f t="shared" si="14"/>
        <v>0</v>
      </c>
    </row>
    <row r="112" spans="1:10" ht="20.25" customHeight="1">
      <c r="A112" s="157" t="s">
        <v>150</v>
      </c>
      <c r="B112" s="145" t="s">
        <v>151</v>
      </c>
      <c r="C112" s="36">
        <v>0</v>
      </c>
      <c r="D112" s="148"/>
      <c r="E112" s="15"/>
      <c r="F112" s="36">
        <f t="shared" si="15"/>
        <v>0</v>
      </c>
      <c r="G112" s="142">
        <v>143</v>
      </c>
      <c r="H112" s="143">
        <f t="shared" si="14"/>
        <v>0</v>
      </c>
      <c r="J112" s="149"/>
    </row>
    <row r="113" spans="1:10" ht="15.75" customHeight="1">
      <c r="A113" s="157" t="s">
        <v>850</v>
      </c>
      <c r="B113" s="145" t="s">
        <v>851</v>
      </c>
      <c r="C113" s="36">
        <v>0</v>
      </c>
      <c r="D113" s="148"/>
      <c r="E113" s="15"/>
      <c r="F113" s="36">
        <f t="shared" si="15"/>
        <v>0</v>
      </c>
      <c r="G113" s="142">
        <v>149</v>
      </c>
      <c r="H113" s="143">
        <f t="shared" ref="H113:H114" si="16">G113*F113</f>
        <v>0</v>
      </c>
    </row>
    <row r="114" spans="1:10" ht="15.75" customHeight="1">
      <c r="A114" s="158" t="s">
        <v>1245</v>
      </c>
      <c r="B114" s="145" t="s">
        <v>1246</v>
      </c>
      <c r="C114" s="36">
        <v>0</v>
      </c>
      <c r="D114" s="148"/>
      <c r="E114" s="15"/>
      <c r="F114" s="36">
        <f t="shared" si="15"/>
        <v>0</v>
      </c>
      <c r="G114" s="142">
        <v>1013.48</v>
      </c>
      <c r="H114" s="143">
        <f t="shared" si="16"/>
        <v>0</v>
      </c>
    </row>
    <row r="115" spans="1:10" ht="15.75" customHeight="1">
      <c r="A115" s="157" t="s">
        <v>152</v>
      </c>
      <c r="B115" s="145" t="s">
        <v>153</v>
      </c>
      <c r="C115" s="36">
        <v>35.775999999999996</v>
      </c>
      <c r="D115" s="148"/>
      <c r="E115" s="15"/>
      <c r="F115" s="36">
        <f t="shared" si="15"/>
        <v>35.775999999999996</v>
      </c>
      <c r="G115" s="142">
        <v>2196.6</v>
      </c>
      <c r="H115" s="143">
        <f t="shared" ref="H115:H118" si="17">F115*G115</f>
        <v>78585.561599999986</v>
      </c>
    </row>
    <row r="116" spans="1:10" ht="15.75" customHeight="1">
      <c r="A116" s="146" t="s">
        <v>154</v>
      </c>
      <c r="B116" s="145" t="s">
        <v>155</v>
      </c>
      <c r="C116" s="36">
        <v>920</v>
      </c>
      <c r="D116" s="141"/>
      <c r="E116" s="151"/>
      <c r="F116" s="36">
        <f t="shared" si="15"/>
        <v>920</v>
      </c>
      <c r="G116" s="142">
        <v>45</v>
      </c>
      <c r="H116" s="143">
        <f t="shared" si="17"/>
        <v>41400</v>
      </c>
    </row>
    <row r="117" spans="1:10" ht="15.75" customHeight="1">
      <c r="A117" s="163" t="s">
        <v>156</v>
      </c>
      <c r="B117" s="164" t="s">
        <v>117</v>
      </c>
      <c r="C117" s="36">
        <v>0</v>
      </c>
      <c r="D117" s="148"/>
      <c r="E117" s="15"/>
      <c r="F117" s="36">
        <f t="shared" si="15"/>
        <v>0</v>
      </c>
      <c r="G117" s="165">
        <v>168.11</v>
      </c>
      <c r="H117" s="143">
        <f t="shared" si="17"/>
        <v>0</v>
      </c>
    </row>
    <row r="118" spans="1:10" ht="15.75" customHeight="1">
      <c r="A118" s="163" t="s">
        <v>2320</v>
      </c>
      <c r="B118" s="164" t="s">
        <v>117</v>
      </c>
      <c r="C118" s="36">
        <v>24.6</v>
      </c>
      <c r="D118" s="148"/>
      <c r="E118" s="15"/>
      <c r="F118" s="36">
        <f t="shared" si="15"/>
        <v>24.6</v>
      </c>
      <c r="G118" s="165">
        <v>129</v>
      </c>
      <c r="H118" s="143">
        <f t="shared" si="17"/>
        <v>3173.4</v>
      </c>
    </row>
    <row r="119" spans="1:10" ht="15.75" customHeight="1">
      <c r="A119" s="163" t="s">
        <v>159</v>
      </c>
      <c r="B119" s="164"/>
      <c r="C119" s="36"/>
      <c r="D119" s="15"/>
      <c r="E119" s="15"/>
      <c r="F119" s="36"/>
      <c r="G119" s="165"/>
      <c r="H119" s="143">
        <f>G119*F119</f>
        <v>0</v>
      </c>
    </row>
    <row r="120" spans="1:10" ht="15.75" customHeight="1">
      <c r="A120" s="167" t="s">
        <v>160</v>
      </c>
      <c r="B120" s="168"/>
      <c r="C120" s="169">
        <f t="shared" ref="C120:H120" si="18">SUM(C76:C119)</f>
        <v>23537.376</v>
      </c>
      <c r="D120" s="170">
        <f t="shared" si="18"/>
        <v>0</v>
      </c>
      <c r="E120" s="170">
        <f t="shared" si="18"/>
        <v>1839</v>
      </c>
      <c r="F120" s="171">
        <f t="shared" si="18"/>
        <v>21698.376</v>
      </c>
      <c r="G120" s="336">
        <f t="shared" si="18"/>
        <v>28503.983622</v>
      </c>
      <c r="H120" s="173">
        <f t="shared" si="18"/>
        <v>2569475.381058</v>
      </c>
    </row>
    <row r="121" spans="1:10" ht="15.75" customHeight="1"/>
    <row r="122" spans="1:10" ht="15.75" customHeight="1">
      <c r="A122" s="535" t="s">
        <v>161</v>
      </c>
      <c r="B122" s="536"/>
      <c r="C122" s="536"/>
      <c r="D122" s="536"/>
      <c r="E122" s="536"/>
      <c r="F122" s="536"/>
      <c r="G122" s="536"/>
      <c r="H122" s="536"/>
      <c r="I122" s="1"/>
    </row>
    <row r="123" spans="1:10" ht="15.75" customHeight="1">
      <c r="A123" s="174" t="s">
        <v>162</v>
      </c>
      <c r="B123" s="175" t="s">
        <v>40</v>
      </c>
      <c r="C123" s="176" t="s">
        <v>163</v>
      </c>
      <c r="D123" s="177" t="s">
        <v>42</v>
      </c>
      <c r="E123" s="178" t="s">
        <v>43</v>
      </c>
      <c r="F123" s="176" t="s">
        <v>164</v>
      </c>
      <c r="G123" s="179" t="s">
        <v>96</v>
      </c>
      <c r="H123" s="180" t="s">
        <v>55</v>
      </c>
    </row>
    <row r="124" spans="1:10" ht="15.75" customHeight="1">
      <c r="A124" s="182" t="s">
        <v>165</v>
      </c>
      <c r="B124" s="140" t="s">
        <v>166</v>
      </c>
      <c r="C124" s="183">
        <v>206.95</v>
      </c>
      <c r="D124" s="184"/>
      <c r="E124" s="185"/>
      <c r="F124" s="183">
        <f t="shared" ref="F124:F152" si="19">C124+D124-E124</f>
        <v>206.95</v>
      </c>
      <c r="G124" s="186">
        <v>605</v>
      </c>
      <c r="H124" s="187">
        <f t="shared" ref="H124:H152" si="20">F124*G124</f>
        <v>125204.75</v>
      </c>
      <c r="J124" s="149"/>
    </row>
    <row r="125" spans="1:10" ht="15.75" customHeight="1">
      <c r="A125" s="163" t="s">
        <v>167</v>
      </c>
      <c r="B125" s="145" t="s">
        <v>166</v>
      </c>
      <c r="C125" s="36">
        <v>214.6</v>
      </c>
      <c r="D125" s="148"/>
      <c r="E125" s="15"/>
      <c r="F125" s="183">
        <f t="shared" si="19"/>
        <v>214.6</v>
      </c>
      <c r="G125" s="17">
        <v>605</v>
      </c>
      <c r="H125" s="187">
        <f t="shared" si="20"/>
        <v>129833</v>
      </c>
      <c r="J125" s="149"/>
    </row>
    <row r="126" spans="1:10" ht="15.75" customHeight="1">
      <c r="A126" s="163" t="s">
        <v>168</v>
      </c>
      <c r="B126" s="145" t="s">
        <v>166</v>
      </c>
      <c r="C126" s="36">
        <v>220.32</v>
      </c>
      <c r="D126" s="148"/>
      <c r="E126" s="15"/>
      <c r="F126" s="183">
        <f t="shared" si="19"/>
        <v>220.32</v>
      </c>
      <c r="G126" s="17">
        <v>605</v>
      </c>
      <c r="H126" s="187">
        <f t="shared" si="20"/>
        <v>133293.6</v>
      </c>
      <c r="J126" s="166"/>
    </row>
    <row r="127" spans="1:10" ht="15.75" customHeight="1">
      <c r="A127" s="163" t="s">
        <v>169</v>
      </c>
      <c r="B127" s="145" t="s">
        <v>166</v>
      </c>
      <c r="C127" s="36">
        <v>202.4</v>
      </c>
      <c r="D127" s="148"/>
      <c r="E127" s="15"/>
      <c r="F127" s="183">
        <f t="shared" si="19"/>
        <v>202.4</v>
      </c>
      <c r="G127" s="17">
        <v>605</v>
      </c>
      <c r="H127" s="187">
        <f t="shared" si="20"/>
        <v>122452</v>
      </c>
      <c r="J127" s="149"/>
    </row>
    <row r="128" spans="1:10" ht="15.75" customHeight="1">
      <c r="A128" s="189" t="s">
        <v>170</v>
      </c>
      <c r="B128" s="145" t="s">
        <v>166</v>
      </c>
      <c r="C128" s="183">
        <v>350.47</v>
      </c>
      <c r="D128" s="184"/>
      <c r="E128" s="15"/>
      <c r="F128" s="183">
        <f t="shared" si="19"/>
        <v>350.47</v>
      </c>
      <c r="G128" s="190">
        <v>625</v>
      </c>
      <c r="H128" s="187">
        <f t="shared" si="20"/>
        <v>219043.75000000003</v>
      </c>
    </row>
    <row r="129" spans="1:10" ht="15.75" customHeight="1">
      <c r="A129" s="189" t="s">
        <v>171</v>
      </c>
      <c r="B129" s="145" t="s">
        <v>166</v>
      </c>
      <c r="C129" s="183">
        <v>180.15</v>
      </c>
      <c r="D129" s="184"/>
      <c r="E129" s="15"/>
      <c r="F129" s="183">
        <f t="shared" si="19"/>
        <v>180.15</v>
      </c>
      <c r="G129" s="17">
        <v>692</v>
      </c>
      <c r="H129" s="187">
        <f t="shared" si="20"/>
        <v>124663.8</v>
      </c>
    </row>
    <row r="130" spans="1:10" ht="15.75" customHeight="1">
      <c r="A130" s="189" t="s">
        <v>2321</v>
      </c>
      <c r="B130" s="145" t="s">
        <v>166</v>
      </c>
      <c r="C130" s="36">
        <v>274</v>
      </c>
      <c r="D130" s="184"/>
      <c r="E130" s="15"/>
      <c r="F130" s="183">
        <f t="shared" si="19"/>
        <v>274</v>
      </c>
      <c r="G130" s="17">
        <v>682</v>
      </c>
      <c r="H130" s="187">
        <f t="shared" si="20"/>
        <v>186868</v>
      </c>
    </row>
    <row r="131" spans="1:10" ht="15.75" customHeight="1">
      <c r="A131" s="189" t="s">
        <v>173</v>
      </c>
      <c r="B131" s="145" t="s">
        <v>166</v>
      </c>
      <c r="C131" s="183">
        <v>0</v>
      </c>
      <c r="D131" s="184"/>
      <c r="E131" s="15"/>
      <c r="F131" s="183">
        <f t="shared" si="19"/>
        <v>0</v>
      </c>
      <c r="G131" s="17">
        <v>414</v>
      </c>
      <c r="H131" s="187">
        <f t="shared" si="20"/>
        <v>0</v>
      </c>
    </row>
    <row r="132" spans="1:10" ht="15.75" customHeight="1">
      <c r="A132" s="191" t="s">
        <v>174</v>
      </c>
      <c r="B132" s="192" t="s">
        <v>175</v>
      </c>
      <c r="C132" s="36">
        <v>17245</v>
      </c>
      <c r="D132" s="148"/>
      <c r="E132" s="15"/>
      <c r="F132" s="183">
        <f t="shared" si="19"/>
        <v>17245</v>
      </c>
      <c r="G132" s="17">
        <v>17.399999999999999</v>
      </c>
      <c r="H132" s="187">
        <f t="shared" si="20"/>
        <v>300063</v>
      </c>
      <c r="J132" s="181"/>
    </row>
    <row r="133" spans="1:10" ht="15.75" customHeight="1">
      <c r="A133" s="163" t="s">
        <v>176</v>
      </c>
      <c r="B133" s="15" t="s">
        <v>177</v>
      </c>
      <c r="C133" s="36">
        <v>0</v>
      </c>
      <c r="D133" s="148"/>
      <c r="E133" s="15"/>
      <c r="F133" s="183">
        <f t="shared" si="19"/>
        <v>0</v>
      </c>
      <c r="G133" s="17">
        <v>3.86</v>
      </c>
      <c r="H133" s="187">
        <f t="shared" si="20"/>
        <v>0</v>
      </c>
      <c r="J133" s="188"/>
    </row>
    <row r="134" spans="1:10" ht="15.75" customHeight="1">
      <c r="A134" s="163" t="s">
        <v>178</v>
      </c>
      <c r="B134" s="145" t="s">
        <v>179</v>
      </c>
      <c r="C134" s="36">
        <v>66</v>
      </c>
      <c r="D134" s="148"/>
      <c r="E134" s="15"/>
      <c r="F134" s="183">
        <f t="shared" si="19"/>
        <v>66</v>
      </c>
      <c r="G134" s="17">
        <v>432.82</v>
      </c>
      <c r="H134" s="187">
        <f t="shared" si="20"/>
        <v>28566.12</v>
      </c>
      <c r="J134" s="188"/>
    </row>
    <row r="135" spans="1:10" ht="15.75" customHeight="1">
      <c r="A135" s="163" t="s">
        <v>180</v>
      </c>
      <c r="B135" s="145" t="s">
        <v>179</v>
      </c>
      <c r="C135" s="36">
        <v>0</v>
      </c>
      <c r="D135" s="148"/>
      <c r="E135" s="15"/>
      <c r="F135" s="183">
        <f t="shared" si="19"/>
        <v>0</v>
      </c>
      <c r="G135" s="17">
        <v>4</v>
      </c>
      <c r="H135" s="187">
        <f t="shared" si="20"/>
        <v>0</v>
      </c>
      <c r="J135" s="188"/>
    </row>
    <row r="136" spans="1:10" ht="15.75" customHeight="1">
      <c r="A136" s="146" t="s">
        <v>181</v>
      </c>
      <c r="B136" s="145" t="s">
        <v>179</v>
      </c>
      <c r="C136" s="36">
        <v>1077</v>
      </c>
      <c r="D136" s="148"/>
      <c r="E136" s="15"/>
      <c r="F136" s="183">
        <f t="shared" si="19"/>
        <v>1077</v>
      </c>
      <c r="G136" s="17">
        <v>2.9</v>
      </c>
      <c r="H136" s="187">
        <f t="shared" si="20"/>
        <v>3123.2999999999997</v>
      </c>
      <c r="J136" s="188"/>
    </row>
    <row r="137" spans="1:10" ht="15.75" customHeight="1">
      <c r="A137" s="146" t="s">
        <v>182</v>
      </c>
      <c r="B137" s="145" t="s">
        <v>179</v>
      </c>
      <c r="C137" s="36">
        <v>0</v>
      </c>
      <c r="D137" s="148"/>
      <c r="E137" s="15"/>
      <c r="F137" s="183">
        <f t="shared" si="19"/>
        <v>0</v>
      </c>
      <c r="G137" s="17">
        <v>499.4</v>
      </c>
      <c r="H137" s="187">
        <f t="shared" si="20"/>
        <v>0</v>
      </c>
      <c r="J137" s="149"/>
    </row>
    <row r="138" spans="1:10" ht="15.75" customHeight="1">
      <c r="A138" s="191" t="s">
        <v>183</v>
      </c>
      <c r="B138" s="193" t="s">
        <v>184</v>
      </c>
      <c r="C138" s="194">
        <v>2800</v>
      </c>
      <c r="D138" s="195"/>
      <c r="E138" s="196"/>
      <c r="F138" s="183">
        <f t="shared" si="19"/>
        <v>2800</v>
      </c>
      <c r="G138" s="197">
        <v>24.995999999999999</v>
      </c>
      <c r="H138" s="187">
        <f t="shared" si="20"/>
        <v>69988.800000000003</v>
      </c>
      <c r="J138" s="149"/>
    </row>
    <row r="139" spans="1:10" ht="15.75" customHeight="1">
      <c r="A139" s="146" t="s">
        <v>185</v>
      </c>
      <c r="B139" s="145" t="s">
        <v>184</v>
      </c>
      <c r="C139" s="36">
        <v>7000</v>
      </c>
      <c r="D139" s="148"/>
      <c r="E139" s="15"/>
      <c r="F139" s="183">
        <f t="shared" si="19"/>
        <v>7000</v>
      </c>
      <c r="G139" s="17">
        <v>22.37</v>
      </c>
      <c r="H139" s="187">
        <f t="shared" si="20"/>
        <v>156590</v>
      </c>
      <c r="J139" s="274"/>
    </row>
    <row r="140" spans="1:10" ht="15.75" customHeight="1">
      <c r="A140" s="146" t="s">
        <v>186</v>
      </c>
      <c r="B140" s="145" t="s">
        <v>184</v>
      </c>
      <c r="C140" s="36">
        <v>6000</v>
      </c>
      <c r="D140" s="148"/>
      <c r="E140" s="15"/>
      <c r="F140" s="183">
        <f t="shared" si="19"/>
        <v>6000</v>
      </c>
      <c r="G140" s="17">
        <v>13.788</v>
      </c>
      <c r="H140" s="187">
        <f t="shared" si="20"/>
        <v>82728</v>
      </c>
      <c r="J140" s="274"/>
    </row>
    <row r="141" spans="1:10" ht="15.75" customHeight="1">
      <c r="A141" s="146" t="s">
        <v>187</v>
      </c>
      <c r="B141" s="145" t="s">
        <v>184</v>
      </c>
      <c r="C141" s="36">
        <v>2000</v>
      </c>
      <c r="D141" s="148"/>
      <c r="E141" s="15"/>
      <c r="F141" s="183">
        <f t="shared" si="19"/>
        <v>2000</v>
      </c>
      <c r="G141" s="17">
        <v>24.744</v>
      </c>
      <c r="H141" s="187">
        <f t="shared" si="20"/>
        <v>49488</v>
      </c>
      <c r="J141" s="274"/>
    </row>
    <row r="142" spans="1:10" ht="15.75" customHeight="1">
      <c r="A142" s="199" t="s">
        <v>189</v>
      </c>
      <c r="B142" s="185" t="s">
        <v>190</v>
      </c>
      <c r="C142" s="183">
        <v>1280</v>
      </c>
      <c r="D142" s="184"/>
      <c r="E142" s="185"/>
      <c r="F142" s="183">
        <f t="shared" si="19"/>
        <v>1280</v>
      </c>
      <c r="G142" s="186">
        <v>33</v>
      </c>
      <c r="H142" s="187">
        <f t="shared" si="20"/>
        <v>42240</v>
      </c>
      <c r="J142" s="188"/>
    </row>
    <row r="143" spans="1:10" ht="15.75" customHeight="1">
      <c r="A143" s="200" t="s">
        <v>191</v>
      </c>
      <c r="B143" s="145" t="s">
        <v>192</v>
      </c>
      <c r="C143" s="36">
        <v>137.63999999999999</v>
      </c>
      <c r="D143" s="148"/>
      <c r="E143" s="15"/>
      <c r="F143" s="183">
        <f t="shared" si="19"/>
        <v>137.63999999999999</v>
      </c>
      <c r="G143" s="17">
        <v>715</v>
      </c>
      <c r="H143" s="187">
        <f t="shared" si="20"/>
        <v>98412.599999999991</v>
      </c>
      <c r="J143" s="188"/>
    </row>
    <row r="144" spans="1:10" ht="15.75" customHeight="1">
      <c r="A144" s="200" t="s">
        <v>193</v>
      </c>
      <c r="B144" s="145" t="s">
        <v>192</v>
      </c>
      <c r="C144" s="36">
        <v>229.81999999999996</v>
      </c>
      <c r="D144" s="148"/>
      <c r="E144" s="15"/>
      <c r="F144" s="183">
        <f t="shared" si="19"/>
        <v>229.81999999999996</v>
      </c>
      <c r="G144" s="17">
        <v>850</v>
      </c>
      <c r="H144" s="187">
        <f t="shared" si="20"/>
        <v>195346.99999999997</v>
      </c>
      <c r="J144" s="188"/>
    </row>
    <row r="145" spans="1:10" ht="15.75" customHeight="1">
      <c r="A145" s="200" t="s">
        <v>194</v>
      </c>
      <c r="B145" s="145" t="s">
        <v>192</v>
      </c>
      <c r="C145" s="36">
        <v>184.8</v>
      </c>
      <c r="D145" s="148"/>
      <c r="E145" s="15"/>
      <c r="F145" s="183">
        <f t="shared" si="19"/>
        <v>184.8</v>
      </c>
      <c r="G145" s="17">
        <v>850</v>
      </c>
      <c r="H145" s="187">
        <f t="shared" si="20"/>
        <v>157080</v>
      </c>
      <c r="J145" s="188"/>
    </row>
    <row r="146" spans="1:10" ht="15.75" customHeight="1">
      <c r="A146" s="146" t="s">
        <v>195</v>
      </c>
      <c r="B146" s="145" t="s">
        <v>192</v>
      </c>
      <c r="C146" s="36">
        <v>129.47999999999999</v>
      </c>
      <c r="D146" s="148"/>
      <c r="E146" s="15"/>
      <c r="F146" s="183">
        <f t="shared" si="19"/>
        <v>129.47999999999999</v>
      </c>
      <c r="G146" s="17">
        <v>741</v>
      </c>
      <c r="H146" s="187">
        <f t="shared" si="20"/>
        <v>95944.68</v>
      </c>
      <c r="J146" s="188"/>
    </row>
    <row r="147" spans="1:10" ht="15.75" customHeight="1">
      <c r="A147" s="146" t="s">
        <v>196</v>
      </c>
      <c r="B147" s="145" t="s">
        <v>197</v>
      </c>
      <c r="C147" s="36">
        <v>42.350000000000023</v>
      </c>
      <c r="D147" s="148"/>
      <c r="E147" s="15"/>
      <c r="F147" s="183">
        <f t="shared" si="19"/>
        <v>42.350000000000023</v>
      </c>
      <c r="G147" s="17">
        <v>240</v>
      </c>
      <c r="H147" s="187">
        <f t="shared" si="20"/>
        <v>10164.000000000005</v>
      </c>
      <c r="J147" s="188"/>
    </row>
    <row r="148" spans="1:10" ht="15.75" customHeight="1">
      <c r="A148" s="146" t="s">
        <v>1585</v>
      </c>
      <c r="B148" s="145" t="s">
        <v>197</v>
      </c>
      <c r="C148" s="36">
        <v>545.4</v>
      </c>
      <c r="D148" s="148"/>
      <c r="E148" s="15"/>
      <c r="F148" s="183">
        <f t="shared" si="19"/>
        <v>545.4</v>
      </c>
      <c r="G148" s="17">
        <v>680</v>
      </c>
      <c r="H148" s="187">
        <f t="shared" si="20"/>
        <v>370872</v>
      </c>
      <c r="J148" s="188"/>
    </row>
    <row r="149" spans="1:10" ht="15.75" customHeight="1">
      <c r="A149" s="146" t="s">
        <v>1586</v>
      </c>
      <c r="B149" s="145" t="s">
        <v>197</v>
      </c>
      <c r="C149" s="36">
        <v>536.70000000000005</v>
      </c>
      <c r="D149" s="148"/>
      <c r="E149" s="15"/>
      <c r="F149" s="183">
        <f t="shared" si="19"/>
        <v>536.70000000000005</v>
      </c>
      <c r="G149" s="17">
        <v>680</v>
      </c>
      <c r="H149" s="187">
        <f t="shared" si="20"/>
        <v>364956.00000000006</v>
      </c>
      <c r="J149" s="188"/>
    </row>
    <row r="150" spans="1:10" ht="15.75" customHeight="1">
      <c r="A150" s="146" t="s">
        <v>198</v>
      </c>
      <c r="B150" s="145" t="s">
        <v>197</v>
      </c>
      <c r="C150" s="36">
        <v>121.55000000000001</v>
      </c>
      <c r="D150" s="148"/>
      <c r="E150" s="15">
        <v>17.649999999999999</v>
      </c>
      <c r="F150" s="183">
        <f t="shared" si="19"/>
        <v>103.9</v>
      </c>
      <c r="G150" s="17">
        <v>280</v>
      </c>
      <c r="H150" s="187">
        <f t="shared" si="20"/>
        <v>29092</v>
      </c>
      <c r="J150" s="188"/>
    </row>
    <row r="151" spans="1:10" ht="15.75" customHeight="1">
      <c r="A151" s="146" t="s">
        <v>199</v>
      </c>
      <c r="B151" s="15" t="s">
        <v>200</v>
      </c>
      <c r="C151" s="36">
        <v>3360</v>
      </c>
      <c r="D151" s="148">
        <v>43680</v>
      </c>
      <c r="E151" s="15">
        <v>2520</v>
      </c>
      <c r="F151" s="183">
        <f t="shared" si="19"/>
        <v>44520</v>
      </c>
      <c r="G151" s="17">
        <v>5.3</v>
      </c>
      <c r="H151" s="187">
        <f t="shared" si="20"/>
        <v>235956</v>
      </c>
      <c r="J151" s="188"/>
    </row>
    <row r="152" spans="1:10" ht="15.75" customHeight="1">
      <c r="A152" s="200" t="s">
        <v>201</v>
      </c>
      <c r="B152" s="145" t="s">
        <v>202</v>
      </c>
      <c r="C152" s="36">
        <v>0</v>
      </c>
      <c r="D152" s="148"/>
      <c r="E152" s="15"/>
      <c r="F152" s="183">
        <f t="shared" si="19"/>
        <v>0</v>
      </c>
      <c r="G152" s="17">
        <v>5</v>
      </c>
      <c r="H152" s="187">
        <f t="shared" si="20"/>
        <v>0</v>
      </c>
      <c r="J152" s="188"/>
    </row>
    <row r="153" spans="1:10" ht="15.75" customHeight="1">
      <c r="A153" s="275" t="s">
        <v>203</v>
      </c>
      <c r="B153" s="276"/>
      <c r="C153" s="169">
        <f t="shared" ref="C153:H153" si="21">SUM(C124:C152)</f>
        <v>44404.630000000005</v>
      </c>
      <c r="D153" s="277">
        <f t="shared" si="21"/>
        <v>43680</v>
      </c>
      <c r="E153" s="277">
        <f t="shared" si="21"/>
        <v>2537.65</v>
      </c>
      <c r="F153" s="169">
        <f t="shared" si="21"/>
        <v>85546.98000000001</v>
      </c>
      <c r="G153" s="337">
        <f t="shared" si="21"/>
        <v>10958.577999999998</v>
      </c>
      <c r="H153" s="278">
        <f t="shared" si="21"/>
        <v>3331970.4000000004</v>
      </c>
      <c r="J153" s="188"/>
    </row>
    <row r="154" spans="1:10" ht="15.75" customHeight="1">
      <c r="J154" s="188"/>
    </row>
    <row r="155" spans="1:10" ht="15.75" customHeight="1">
      <c r="A155" s="279"/>
      <c r="B155" s="280"/>
      <c r="C155" s="279"/>
      <c r="D155" s="279"/>
      <c r="E155" s="279"/>
      <c r="F155" s="279"/>
      <c r="G155" s="279"/>
      <c r="H155" s="279"/>
      <c r="J155" s="281" t="s">
        <v>390</v>
      </c>
    </row>
    <row r="156" spans="1:10" ht="15.75" customHeight="1">
      <c r="A156" s="282" t="s">
        <v>209</v>
      </c>
      <c r="B156" s="283" t="s">
        <v>211</v>
      </c>
      <c r="C156" s="283" t="s">
        <v>391</v>
      </c>
      <c r="D156" s="284" t="s">
        <v>392</v>
      </c>
      <c r="E156" s="285" t="s">
        <v>393</v>
      </c>
      <c r="F156" s="286" t="s">
        <v>212</v>
      </c>
      <c r="G156" s="287" t="s">
        <v>214</v>
      </c>
      <c r="H156" s="283" t="s">
        <v>55</v>
      </c>
      <c r="J156" s="188">
        <f>SUM(H157:H171)</f>
        <v>20075.3</v>
      </c>
    </row>
    <row r="157" spans="1:10" ht="15.75" customHeight="1">
      <c r="A157" s="288" t="s">
        <v>215</v>
      </c>
      <c r="B157" s="15" t="s">
        <v>216</v>
      </c>
      <c r="C157" s="36">
        <v>0</v>
      </c>
      <c r="D157" s="317">
        <v>30.1</v>
      </c>
      <c r="E157" s="318">
        <f t="shared" ref="E157:E171" si="22">C157+D157</f>
        <v>30.1</v>
      </c>
      <c r="F157" s="15"/>
      <c r="G157" s="15">
        <v>77</v>
      </c>
      <c r="H157" s="15">
        <f t="shared" ref="H157:H169" si="23">E157*G157</f>
        <v>2317.7000000000003</v>
      </c>
      <c r="J157" s="24"/>
    </row>
    <row r="158" spans="1:10" ht="15.75" customHeight="1">
      <c r="A158" s="288" t="s">
        <v>218</v>
      </c>
      <c r="B158" s="15" t="s">
        <v>216</v>
      </c>
      <c r="C158" s="36">
        <v>0</v>
      </c>
      <c r="D158" s="317">
        <v>4</v>
      </c>
      <c r="E158" s="318">
        <f t="shared" si="22"/>
        <v>4</v>
      </c>
      <c r="F158" s="15"/>
      <c r="G158" s="15">
        <v>128</v>
      </c>
      <c r="H158" s="15">
        <f t="shared" si="23"/>
        <v>512</v>
      </c>
      <c r="J158" s="188"/>
    </row>
    <row r="159" spans="1:10" ht="15.75" customHeight="1">
      <c r="A159" s="288" t="s">
        <v>219</v>
      </c>
      <c r="B159" s="15" t="s">
        <v>220</v>
      </c>
      <c r="C159" s="36">
        <v>4.0999999999999996</v>
      </c>
      <c r="D159" s="317">
        <v>1.8</v>
      </c>
      <c r="E159" s="318">
        <f t="shared" si="22"/>
        <v>5.8999999999999995</v>
      </c>
      <c r="F159" s="291"/>
      <c r="G159" s="15">
        <v>77</v>
      </c>
      <c r="H159" s="15">
        <f t="shared" si="23"/>
        <v>454.29999999999995</v>
      </c>
      <c r="J159" s="188"/>
    </row>
    <row r="160" spans="1:10" ht="15.75" customHeight="1">
      <c r="A160" s="288" t="s">
        <v>221</v>
      </c>
      <c r="B160" s="15" t="s">
        <v>220</v>
      </c>
      <c r="C160" s="36">
        <v>1.3</v>
      </c>
      <c r="D160" s="317">
        <v>0.9</v>
      </c>
      <c r="E160" s="318">
        <f t="shared" si="22"/>
        <v>2.2000000000000002</v>
      </c>
      <c r="F160" s="15"/>
      <c r="G160" s="15">
        <v>102</v>
      </c>
      <c r="H160" s="15">
        <f t="shared" si="23"/>
        <v>224.4</v>
      </c>
      <c r="J160" s="24"/>
    </row>
    <row r="161" spans="1:25" ht="15.75" customHeight="1">
      <c r="A161" s="288" t="s">
        <v>222</v>
      </c>
      <c r="B161" s="15" t="s">
        <v>220</v>
      </c>
      <c r="C161" s="36">
        <v>2.6</v>
      </c>
      <c r="D161" s="317">
        <v>1.9</v>
      </c>
      <c r="E161" s="318">
        <f t="shared" si="22"/>
        <v>4.5</v>
      </c>
      <c r="F161" s="15"/>
      <c r="G161" s="15">
        <v>77</v>
      </c>
      <c r="H161" s="15">
        <f t="shared" si="23"/>
        <v>346.5</v>
      </c>
      <c r="J161" s="188"/>
    </row>
    <row r="162" spans="1:25" ht="15.75" customHeight="1">
      <c r="A162" s="288" t="s">
        <v>223</v>
      </c>
      <c r="B162" s="15" t="s">
        <v>224</v>
      </c>
      <c r="C162" s="36">
        <v>0</v>
      </c>
      <c r="D162" s="317">
        <v>2.1</v>
      </c>
      <c r="E162" s="318">
        <f t="shared" si="22"/>
        <v>2.1</v>
      </c>
      <c r="F162" s="15"/>
      <c r="G162" s="15">
        <v>196</v>
      </c>
      <c r="H162" s="15">
        <f t="shared" si="23"/>
        <v>411.6</v>
      </c>
      <c r="J162" s="134"/>
    </row>
    <row r="163" spans="1:25" ht="15.75" customHeight="1">
      <c r="A163" s="288" t="s">
        <v>225</v>
      </c>
      <c r="B163" s="15" t="s">
        <v>224</v>
      </c>
      <c r="C163" s="36">
        <v>5.9</v>
      </c>
      <c r="D163" s="317">
        <v>5.8</v>
      </c>
      <c r="E163" s="318">
        <f t="shared" si="22"/>
        <v>11.7</v>
      </c>
      <c r="F163" s="291"/>
      <c r="G163" s="15">
        <v>140</v>
      </c>
      <c r="H163" s="15">
        <f t="shared" si="23"/>
        <v>1638</v>
      </c>
      <c r="I163" s="265"/>
      <c r="J163" s="265"/>
      <c r="K163" s="265"/>
      <c r="L163" s="265"/>
      <c r="M163" s="265"/>
      <c r="N163" s="265"/>
      <c r="O163" s="265"/>
    </row>
    <row r="164" spans="1:25" ht="15.75" customHeight="1">
      <c r="A164" s="288" t="s">
        <v>226</v>
      </c>
      <c r="B164" s="15" t="s">
        <v>227</v>
      </c>
      <c r="C164" s="36">
        <v>4.3</v>
      </c>
      <c r="D164" s="317">
        <v>3.6</v>
      </c>
      <c r="E164" s="318">
        <f t="shared" si="22"/>
        <v>7.9</v>
      </c>
      <c r="F164" s="291"/>
      <c r="G164" s="15">
        <v>128</v>
      </c>
      <c r="H164" s="15">
        <f t="shared" si="23"/>
        <v>1011.2</v>
      </c>
      <c r="I164" s="265"/>
      <c r="J164" s="265"/>
      <c r="K164" s="265"/>
      <c r="L164" s="265"/>
      <c r="M164" s="265"/>
      <c r="N164" s="265"/>
      <c r="O164" s="265"/>
    </row>
    <row r="165" spans="1:25" ht="15.75" customHeight="1">
      <c r="A165" s="288" t="s">
        <v>228</v>
      </c>
      <c r="B165" s="15" t="s">
        <v>229</v>
      </c>
      <c r="C165" s="36">
        <v>0</v>
      </c>
      <c r="D165" s="317">
        <v>1.7</v>
      </c>
      <c r="E165" s="318">
        <f t="shared" si="22"/>
        <v>1.7</v>
      </c>
      <c r="F165" s="291"/>
      <c r="G165" s="15">
        <v>196</v>
      </c>
      <c r="H165" s="15">
        <f t="shared" si="23"/>
        <v>333.2</v>
      </c>
      <c r="I165" s="545"/>
      <c r="J165" s="522"/>
      <c r="K165" s="265"/>
      <c r="L165" s="265"/>
      <c r="M165" s="265"/>
      <c r="N165" s="265"/>
      <c r="O165" s="265"/>
    </row>
    <row r="166" spans="1:25" ht="15.75" customHeight="1">
      <c r="A166" s="288" t="s">
        <v>230</v>
      </c>
      <c r="B166" s="15" t="s">
        <v>229</v>
      </c>
      <c r="C166" s="36">
        <v>8.9</v>
      </c>
      <c r="D166" s="317">
        <v>4.9000000000000004</v>
      </c>
      <c r="E166" s="318">
        <f t="shared" si="22"/>
        <v>13.8</v>
      </c>
      <c r="F166" s="291"/>
      <c r="G166" s="15">
        <v>128</v>
      </c>
      <c r="H166" s="15">
        <f t="shared" si="23"/>
        <v>1766.4</v>
      </c>
      <c r="I166" s="293"/>
      <c r="J166" s="265"/>
      <c r="K166" s="265"/>
      <c r="L166" s="265"/>
      <c r="M166" s="265"/>
      <c r="N166" s="265"/>
      <c r="O166" s="265"/>
    </row>
    <row r="167" spans="1:25" ht="15.75" customHeight="1">
      <c r="A167" s="288" t="s">
        <v>231</v>
      </c>
      <c r="B167" s="15" t="s">
        <v>224</v>
      </c>
      <c r="C167" s="36">
        <v>6.6</v>
      </c>
      <c r="D167" s="317">
        <v>6.3</v>
      </c>
      <c r="E167" s="318">
        <f t="shared" si="22"/>
        <v>12.899999999999999</v>
      </c>
      <c r="F167" s="291"/>
      <c r="G167" s="15">
        <v>140</v>
      </c>
      <c r="H167" s="15">
        <f t="shared" si="23"/>
        <v>1805.9999999999998</v>
      </c>
      <c r="I167" s="293"/>
      <c r="J167" s="265"/>
      <c r="K167" s="265"/>
      <c r="L167" s="265"/>
      <c r="M167" s="265"/>
      <c r="N167" s="265"/>
      <c r="O167" s="265"/>
    </row>
    <row r="168" spans="1:25" ht="15.75" customHeight="1">
      <c r="A168" s="294" t="s">
        <v>232</v>
      </c>
      <c r="B168" s="145" t="s">
        <v>233</v>
      </c>
      <c r="C168" s="36">
        <v>12.1</v>
      </c>
      <c r="D168" s="317">
        <v>13.2</v>
      </c>
      <c r="E168" s="318">
        <f t="shared" si="22"/>
        <v>25.299999999999997</v>
      </c>
      <c r="F168" s="295"/>
      <c r="G168" s="15">
        <v>140</v>
      </c>
      <c r="H168" s="15">
        <f t="shared" si="23"/>
        <v>3541.9999999999995</v>
      </c>
      <c r="I168" s="1"/>
      <c r="J168" s="265"/>
      <c r="K168" s="265"/>
      <c r="L168" s="265"/>
      <c r="M168" s="265"/>
      <c r="N168" s="265"/>
      <c r="O168" s="265"/>
    </row>
    <row r="169" spans="1:25" ht="15.75" customHeight="1">
      <c r="A169" s="294" t="s">
        <v>173</v>
      </c>
      <c r="B169" s="296" t="s">
        <v>234</v>
      </c>
      <c r="C169" s="36">
        <v>0</v>
      </c>
      <c r="D169" s="317"/>
      <c r="E169" s="318">
        <f t="shared" si="22"/>
        <v>0</v>
      </c>
      <c r="F169" s="297"/>
      <c r="G169" s="15">
        <v>280</v>
      </c>
      <c r="H169" s="15">
        <f t="shared" si="23"/>
        <v>0</v>
      </c>
      <c r="I169" s="1"/>
      <c r="J169" s="265"/>
      <c r="K169" s="265"/>
      <c r="L169" s="265"/>
      <c r="M169" s="265"/>
      <c r="N169" s="265"/>
      <c r="O169" s="265"/>
    </row>
    <row r="170" spans="1:25" ht="15.75" customHeight="1">
      <c r="A170" s="294" t="s">
        <v>450</v>
      </c>
      <c r="B170" s="296" t="s">
        <v>234</v>
      </c>
      <c r="C170" s="36">
        <v>0</v>
      </c>
      <c r="D170" s="317"/>
      <c r="E170" s="318">
        <f t="shared" si="22"/>
        <v>0</v>
      </c>
      <c r="F170" s="297"/>
      <c r="G170" s="15">
        <v>290</v>
      </c>
      <c r="H170" s="15">
        <f t="shared" ref="H170:H171" si="24">G170*E170</f>
        <v>0</v>
      </c>
      <c r="I170" s="1"/>
      <c r="J170" s="265"/>
      <c r="K170" s="265"/>
      <c r="L170" s="265"/>
      <c r="M170" s="265"/>
      <c r="N170" s="265"/>
      <c r="O170" s="265"/>
    </row>
    <row r="171" spans="1:25" ht="15.75" customHeight="1">
      <c r="A171" s="294" t="s">
        <v>1983</v>
      </c>
      <c r="B171" s="296" t="s">
        <v>234</v>
      </c>
      <c r="C171" s="36">
        <v>0</v>
      </c>
      <c r="D171" s="317">
        <v>8.4</v>
      </c>
      <c r="E171" s="318">
        <f t="shared" si="22"/>
        <v>8.4</v>
      </c>
      <c r="F171" s="297"/>
      <c r="G171" s="15">
        <v>680</v>
      </c>
      <c r="H171" s="15">
        <f t="shared" si="24"/>
        <v>5712</v>
      </c>
      <c r="I171" s="1"/>
      <c r="J171" s="265"/>
      <c r="K171" s="265"/>
      <c r="L171" s="265"/>
      <c r="M171" s="265"/>
      <c r="N171" s="265"/>
      <c r="O171" s="265"/>
    </row>
    <row r="172" spans="1:25" ht="15.75" customHeight="1">
      <c r="I172" s="265"/>
      <c r="J172" s="265"/>
      <c r="K172" s="265"/>
      <c r="L172" s="265"/>
      <c r="M172" s="265"/>
      <c r="N172" s="265"/>
      <c r="O172" s="265"/>
    </row>
    <row r="173" spans="1:25" ht="3.75" customHeight="1">
      <c r="I173" s="265"/>
      <c r="J173" s="265"/>
      <c r="K173" s="265"/>
      <c r="L173" s="265"/>
      <c r="M173" s="265"/>
      <c r="N173" s="265"/>
      <c r="O173" s="265"/>
    </row>
    <row r="174" spans="1:25" ht="15.75" customHeight="1">
      <c r="A174" s="537" t="s">
        <v>676</v>
      </c>
      <c r="B174" s="538" t="s">
        <v>677</v>
      </c>
      <c r="C174" s="539" t="s">
        <v>43</v>
      </c>
      <c r="D174" s="540" t="s">
        <v>678</v>
      </c>
      <c r="E174" s="537" t="s">
        <v>679</v>
      </c>
      <c r="F174" s="319"/>
      <c r="G174" s="319"/>
      <c r="H174" s="319"/>
      <c r="I174" s="319"/>
      <c r="J174" s="319"/>
      <c r="K174" s="319"/>
      <c r="L174" s="319"/>
      <c r="M174" s="319"/>
      <c r="N174" s="319"/>
      <c r="O174" s="319"/>
      <c r="P174" s="319"/>
      <c r="Q174" s="319"/>
      <c r="R174" s="319"/>
      <c r="S174" s="319"/>
      <c r="T174" s="319"/>
      <c r="U174" s="319"/>
      <c r="V174" s="319"/>
      <c r="W174" s="319"/>
      <c r="X174" s="319"/>
      <c r="Y174" s="319"/>
    </row>
    <row r="175" spans="1:25" ht="27" customHeight="1">
      <c r="A175" s="531"/>
      <c r="B175" s="531"/>
      <c r="C175" s="531"/>
      <c r="D175" s="531"/>
      <c r="E175" s="531"/>
      <c r="F175" s="320"/>
      <c r="G175" s="319"/>
      <c r="H175" s="319"/>
      <c r="I175" s="319"/>
      <c r="J175" s="319"/>
      <c r="K175" s="319"/>
      <c r="L175" s="319"/>
      <c r="M175" s="319"/>
      <c r="N175" s="319"/>
      <c r="O175" s="319"/>
      <c r="P175" s="319"/>
      <c r="Q175" s="319"/>
      <c r="R175" s="319"/>
      <c r="S175" s="319"/>
      <c r="T175" s="319"/>
      <c r="U175" s="319"/>
      <c r="V175" s="319"/>
      <c r="W175" s="319"/>
      <c r="X175" s="319"/>
      <c r="Y175" s="319"/>
    </row>
    <row r="176" spans="1:25" ht="15.75" customHeight="1">
      <c r="A176" s="321">
        <v>72656</v>
      </c>
      <c r="B176" s="321">
        <v>72924</v>
      </c>
      <c r="C176" s="322">
        <f>B176-A176</f>
        <v>268</v>
      </c>
      <c r="D176" s="322">
        <v>10.79</v>
      </c>
      <c r="E176" s="323">
        <f>D176*C176</f>
        <v>2891.72</v>
      </c>
      <c r="F176" s="319"/>
      <c r="G176" s="319"/>
      <c r="H176" s="319"/>
      <c r="I176" s="319"/>
      <c r="J176" s="319"/>
      <c r="K176" s="319"/>
      <c r="L176" s="319"/>
      <c r="M176" s="319"/>
      <c r="N176" s="319"/>
      <c r="O176" s="319"/>
      <c r="P176" s="319"/>
      <c r="Q176" s="319"/>
      <c r="R176" s="319"/>
      <c r="S176" s="319"/>
      <c r="T176" s="319"/>
      <c r="U176" s="319"/>
      <c r="V176" s="319"/>
      <c r="W176" s="319"/>
      <c r="X176" s="319"/>
      <c r="Y176" s="319"/>
    </row>
    <row r="177" spans="1:25" ht="15.75" customHeight="1">
      <c r="A177" s="541"/>
      <c r="B177" s="542"/>
      <c r="C177" s="542"/>
      <c r="D177" s="543"/>
      <c r="E177" s="319"/>
      <c r="F177" s="319"/>
      <c r="G177" s="319"/>
      <c r="H177" s="319"/>
      <c r="I177" s="319"/>
      <c r="J177" s="319"/>
      <c r="K177" s="319"/>
      <c r="L177" s="319"/>
      <c r="M177" s="319"/>
      <c r="N177" s="319"/>
      <c r="O177" s="319"/>
      <c r="P177" s="319"/>
      <c r="Q177" s="319"/>
      <c r="R177" s="319"/>
      <c r="S177" s="319"/>
      <c r="T177" s="319"/>
      <c r="U177" s="319"/>
      <c r="V177" s="319"/>
      <c r="W177" s="319"/>
      <c r="X177" s="319"/>
      <c r="Y177" s="319"/>
    </row>
    <row r="178" spans="1:25" ht="15.75" customHeight="1">
      <c r="A178" s="537" t="s">
        <v>680</v>
      </c>
      <c r="B178" s="537" t="s">
        <v>681</v>
      </c>
      <c r="C178" s="540" t="s">
        <v>43</v>
      </c>
      <c r="D178" s="540" t="s">
        <v>682</v>
      </c>
      <c r="E178" s="537" t="s">
        <v>679</v>
      </c>
      <c r="F178" s="319"/>
      <c r="G178" s="319"/>
      <c r="H178" s="319"/>
      <c r="I178" s="319"/>
      <c r="J178" s="319"/>
      <c r="K178" s="319"/>
      <c r="L178" s="319"/>
      <c r="M178" s="319"/>
      <c r="N178" s="319"/>
      <c r="O178" s="319"/>
      <c r="P178" s="319"/>
      <c r="Q178" s="319"/>
      <c r="R178" s="319"/>
      <c r="S178" s="319"/>
      <c r="T178" s="319"/>
      <c r="U178" s="319"/>
      <c r="V178" s="319"/>
      <c r="W178" s="319"/>
      <c r="X178" s="319"/>
      <c r="Y178" s="319"/>
    </row>
    <row r="179" spans="1:25" ht="28.5" customHeight="1">
      <c r="A179" s="531"/>
      <c r="B179" s="531"/>
      <c r="C179" s="531"/>
      <c r="D179" s="531"/>
      <c r="E179" s="531"/>
      <c r="F179" s="319"/>
      <c r="G179" s="319"/>
      <c r="H179" s="319"/>
      <c r="I179" s="319"/>
      <c r="J179" s="319"/>
      <c r="K179" s="319"/>
      <c r="L179" s="319"/>
      <c r="M179" s="319"/>
      <c r="N179" s="319"/>
      <c r="O179" s="319"/>
      <c r="P179" s="319"/>
      <c r="Q179" s="319"/>
      <c r="R179" s="319"/>
      <c r="S179" s="319"/>
      <c r="T179" s="319"/>
      <c r="U179" s="319"/>
      <c r="V179" s="319"/>
      <c r="W179" s="319"/>
      <c r="X179" s="319"/>
      <c r="Y179" s="319"/>
    </row>
    <row r="180" spans="1:25" ht="23.25" customHeight="1">
      <c r="A180" s="35">
        <v>2143.6862000000001</v>
      </c>
      <c r="B180" s="35">
        <v>2143.6862000000001</v>
      </c>
      <c r="C180" s="324">
        <f>B180-A180</f>
        <v>0</v>
      </c>
      <c r="D180" s="325">
        <v>7.5</v>
      </c>
      <c r="E180" s="326">
        <f>D180*C180</f>
        <v>0</v>
      </c>
      <c r="F180" s="319"/>
      <c r="G180" s="319"/>
      <c r="H180" s="319"/>
      <c r="I180" s="319"/>
      <c r="J180" s="319"/>
      <c r="K180" s="319"/>
      <c r="L180" s="319"/>
      <c r="M180" s="319"/>
      <c r="N180" s="319"/>
      <c r="O180" s="319"/>
      <c r="P180" s="319"/>
      <c r="Q180" s="319"/>
      <c r="R180" s="319"/>
      <c r="S180" s="319"/>
      <c r="T180" s="319"/>
      <c r="U180" s="319"/>
      <c r="V180" s="319"/>
      <c r="W180" s="319"/>
      <c r="X180" s="319"/>
      <c r="Y180" s="319"/>
    </row>
    <row r="181" spans="1:25" ht="15.75" customHeight="1">
      <c r="I181" s="265"/>
      <c r="J181" s="265"/>
      <c r="K181" s="265"/>
      <c r="L181" s="265"/>
      <c r="M181" s="265"/>
      <c r="N181" s="265"/>
      <c r="O181" s="265"/>
    </row>
    <row r="182" spans="1:25" ht="15.75" customHeight="1">
      <c r="I182" s="265"/>
      <c r="J182" s="265"/>
      <c r="K182" s="265"/>
      <c r="L182" s="265"/>
      <c r="M182" s="265"/>
      <c r="N182" s="265"/>
      <c r="O182" s="265"/>
    </row>
    <row r="183" spans="1:25" ht="15.75" customHeight="1">
      <c r="A183" s="181"/>
      <c r="B183" s="181"/>
      <c r="C183" s="298"/>
      <c r="D183" s="181"/>
      <c r="E183" s="299"/>
      <c r="F183" s="298"/>
      <c r="G183" s="300"/>
      <c r="H183" s="181"/>
      <c r="I183" s="265"/>
      <c r="J183" s="265"/>
      <c r="K183" s="265"/>
      <c r="L183" s="265"/>
      <c r="M183" s="265"/>
      <c r="N183" s="265"/>
      <c r="O183" s="265"/>
    </row>
    <row r="184" spans="1:25" ht="15.75" customHeight="1">
      <c r="A184" s="1"/>
      <c r="B184" s="301"/>
      <c r="C184" s="302"/>
      <c r="D184" s="301"/>
      <c r="E184" s="302"/>
      <c r="F184" s="302"/>
      <c r="G184" s="301"/>
      <c r="H184" s="301"/>
      <c r="I184" s="265"/>
      <c r="J184" s="265"/>
      <c r="K184" s="265"/>
      <c r="L184" s="265"/>
      <c r="M184" s="265"/>
      <c r="N184" s="265"/>
      <c r="O184" s="265"/>
    </row>
    <row r="185" spans="1:25" ht="15.75" customHeight="1">
      <c r="A185" s="1"/>
      <c r="B185" s="301"/>
      <c r="C185" s="302"/>
      <c r="D185" s="301"/>
      <c r="E185" s="302"/>
      <c r="F185" s="302"/>
      <c r="G185" s="301"/>
      <c r="H185" s="301"/>
      <c r="I185" s="265"/>
      <c r="J185" s="265"/>
      <c r="K185" s="265"/>
      <c r="L185" s="265"/>
      <c r="M185" s="265"/>
      <c r="N185" s="265"/>
      <c r="O185" s="265"/>
    </row>
    <row r="186" spans="1:25" ht="15.75" customHeight="1">
      <c r="A186" s="1"/>
      <c r="B186" s="301"/>
      <c r="C186" s="302"/>
      <c r="D186" s="301"/>
      <c r="E186" s="302"/>
      <c r="F186" s="302"/>
      <c r="G186" s="301"/>
      <c r="H186" s="301"/>
      <c r="I186" s="1"/>
      <c r="J186" s="1"/>
      <c r="K186" s="1"/>
      <c r="L186" s="1"/>
      <c r="M186" s="1"/>
      <c r="N186" s="1"/>
      <c r="O186" s="265"/>
    </row>
    <row r="187" spans="1:25" ht="15.75" customHeight="1">
      <c r="A187" s="303"/>
      <c r="B187" s="303"/>
      <c r="C187" s="303"/>
      <c r="D187" s="303"/>
      <c r="E187" s="303"/>
      <c r="F187" s="303"/>
      <c r="G187" s="303"/>
      <c r="H187" s="303"/>
      <c r="I187" s="303"/>
      <c r="J187" s="265"/>
      <c r="K187" s="265"/>
      <c r="L187" s="265"/>
      <c r="M187" s="265"/>
      <c r="N187" s="265"/>
      <c r="O187" s="265"/>
    </row>
    <row r="188" spans="1:25" ht="15.75" customHeight="1">
      <c r="A188" s="304"/>
      <c r="B188" s="304"/>
      <c r="C188" s="298"/>
      <c r="D188" s="181"/>
      <c r="E188" s="305"/>
      <c r="F188" s="298"/>
      <c r="G188" s="306"/>
      <c r="H188" s="181"/>
      <c r="I188" s="307"/>
      <c r="J188" s="265"/>
    </row>
    <row r="189" spans="1:25" ht="15.75" customHeight="1">
      <c r="A189" s="1"/>
      <c r="B189" s="301"/>
      <c r="C189" s="304"/>
      <c r="D189" s="301"/>
      <c r="E189" s="301"/>
      <c r="F189" s="304"/>
      <c r="G189" s="302"/>
      <c r="H189" s="308"/>
      <c r="I189" s="309"/>
      <c r="J189" s="265"/>
    </row>
    <row r="190" spans="1:25" ht="15.75" customHeight="1">
      <c r="A190" s="1"/>
      <c r="B190" s="301"/>
      <c r="C190" s="304"/>
      <c r="D190" s="301"/>
      <c r="E190" s="301"/>
      <c r="F190" s="304"/>
      <c r="G190" s="302"/>
      <c r="H190" s="308"/>
      <c r="I190" s="309"/>
      <c r="J190" s="265"/>
    </row>
    <row r="191" spans="1:25" ht="15.75" customHeight="1">
      <c r="A191" s="1"/>
      <c r="B191" s="301"/>
      <c r="C191" s="304"/>
      <c r="D191" s="301"/>
      <c r="E191" s="301"/>
      <c r="F191" s="304"/>
      <c r="G191" s="302"/>
      <c r="H191" s="308"/>
      <c r="I191" s="309"/>
      <c r="J191" s="265"/>
    </row>
    <row r="192" spans="1:25" ht="15.75" customHeight="1">
      <c r="A192" s="1"/>
      <c r="B192" s="301"/>
      <c r="C192" s="304"/>
      <c r="D192" s="301"/>
      <c r="E192" s="301"/>
      <c r="F192" s="304"/>
      <c r="G192" s="302"/>
      <c r="H192" s="308"/>
      <c r="I192" s="309"/>
      <c r="J192" s="265"/>
    </row>
    <row r="193" spans="1:10" ht="15.75" customHeight="1">
      <c r="A193" s="1"/>
      <c r="B193" s="301"/>
      <c r="C193" s="304"/>
      <c r="D193" s="301"/>
      <c r="E193" s="301"/>
      <c r="F193" s="304"/>
      <c r="G193" s="302"/>
      <c r="H193" s="308"/>
      <c r="I193" s="309"/>
      <c r="J193" s="265"/>
    </row>
    <row r="194" spans="1:10" ht="15.75" customHeight="1">
      <c r="A194" s="1"/>
      <c r="B194" s="301"/>
      <c r="C194" s="304"/>
      <c r="D194" s="301"/>
      <c r="E194" s="301"/>
      <c r="F194" s="304"/>
      <c r="G194" s="302"/>
      <c r="H194" s="308"/>
      <c r="I194" s="309"/>
      <c r="J194" s="265"/>
    </row>
    <row r="195" spans="1:10" ht="15.75" customHeight="1">
      <c r="A195" s="1"/>
      <c r="B195" s="301"/>
      <c r="C195" s="304"/>
      <c r="D195" s="301"/>
      <c r="E195" s="301"/>
      <c r="F195" s="304"/>
      <c r="G195" s="302"/>
      <c r="H195" s="308"/>
      <c r="I195" s="309"/>
      <c r="J195" s="265"/>
    </row>
    <row r="196" spans="1:10" ht="15.75" customHeight="1">
      <c r="A196" s="1"/>
      <c r="B196" s="301"/>
      <c r="C196" s="304"/>
      <c r="D196" s="301"/>
      <c r="E196" s="301"/>
      <c r="F196" s="304"/>
      <c r="G196" s="302"/>
      <c r="H196" s="308"/>
      <c r="I196" s="309"/>
      <c r="J196" s="265"/>
    </row>
    <row r="197" spans="1:10" ht="15.75" customHeight="1">
      <c r="A197" s="1"/>
      <c r="B197" s="301"/>
      <c r="C197" s="304"/>
      <c r="D197" s="301"/>
      <c r="E197" s="301"/>
      <c r="F197" s="304"/>
      <c r="G197" s="302"/>
      <c r="H197" s="308"/>
      <c r="I197" s="309"/>
      <c r="J197" s="265"/>
    </row>
    <row r="198" spans="1:10" ht="15.75" customHeight="1">
      <c r="A198" s="1"/>
      <c r="B198" s="301"/>
      <c r="C198" s="304"/>
      <c r="D198" s="301"/>
      <c r="E198" s="301"/>
      <c r="F198" s="304"/>
      <c r="G198" s="302"/>
      <c r="H198" s="308"/>
      <c r="I198" s="309"/>
      <c r="J198" s="265"/>
    </row>
    <row r="199" spans="1:10" ht="15.75" customHeight="1">
      <c r="A199" s="1"/>
      <c r="B199" s="301"/>
      <c r="C199" s="304"/>
      <c r="D199" s="301"/>
      <c r="E199" s="301"/>
      <c r="F199" s="304"/>
      <c r="G199" s="302"/>
      <c r="H199" s="308"/>
      <c r="I199" s="309"/>
      <c r="J199" s="265"/>
    </row>
    <row r="200" spans="1:10" ht="15.75" customHeight="1">
      <c r="A200" s="1"/>
      <c r="B200" s="301"/>
      <c r="C200" s="304"/>
      <c r="D200" s="301"/>
      <c r="E200" s="301"/>
      <c r="F200" s="304"/>
      <c r="G200" s="302"/>
      <c r="H200" s="308"/>
      <c r="I200" s="309"/>
      <c r="J200" s="265"/>
    </row>
    <row r="201" spans="1:10" ht="15.75" customHeight="1">
      <c r="A201" s="1"/>
      <c r="B201" s="301"/>
      <c r="C201" s="304"/>
      <c r="D201" s="301"/>
      <c r="E201" s="301"/>
      <c r="F201" s="304"/>
      <c r="G201" s="302"/>
      <c r="H201" s="308"/>
      <c r="I201" s="309"/>
      <c r="J201" s="265"/>
    </row>
    <row r="202" spans="1:10" ht="15.75" customHeight="1">
      <c r="A202" s="1"/>
      <c r="B202" s="301"/>
      <c r="C202" s="304"/>
      <c r="D202" s="301"/>
      <c r="E202" s="301"/>
      <c r="F202" s="304"/>
      <c r="G202" s="302"/>
      <c r="H202" s="308"/>
      <c r="I202" s="309"/>
      <c r="J202" s="265"/>
    </row>
    <row r="203" spans="1:10" ht="15.75" customHeight="1">
      <c r="A203" s="1"/>
      <c r="B203" s="301"/>
      <c r="C203" s="304"/>
      <c r="D203" s="301"/>
      <c r="E203" s="301"/>
      <c r="F203" s="304"/>
      <c r="G203" s="308"/>
      <c r="H203" s="308"/>
      <c r="I203" s="309"/>
      <c r="J203" s="265"/>
    </row>
    <row r="204" spans="1:10" ht="15.75" customHeight="1">
      <c r="A204" s="1"/>
      <c r="B204" s="301"/>
      <c r="C204" s="304"/>
      <c r="D204" s="301"/>
      <c r="E204" s="301"/>
      <c r="F204" s="304"/>
      <c r="G204" s="302"/>
      <c r="H204" s="308"/>
      <c r="I204" s="309"/>
      <c r="J204" s="265"/>
    </row>
    <row r="205" spans="1:10" ht="15.75" customHeight="1">
      <c r="A205" s="1"/>
      <c r="B205" s="301"/>
      <c r="C205" s="304"/>
      <c r="D205" s="301"/>
      <c r="E205" s="301"/>
      <c r="F205" s="304"/>
      <c r="G205" s="302"/>
      <c r="H205" s="308"/>
      <c r="I205" s="309"/>
      <c r="J205" s="265"/>
    </row>
    <row r="206" spans="1:10" ht="15.75" customHeight="1">
      <c r="A206" s="1"/>
      <c r="B206" s="301"/>
      <c r="C206" s="304"/>
      <c r="D206" s="301"/>
      <c r="E206" s="301"/>
      <c r="F206" s="304"/>
      <c r="G206" s="302"/>
      <c r="H206" s="308"/>
      <c r="I206" s="309"/>
      <c r="J206" s="265"/>
    </row>
    <row r="207" spans="1:10" ht="15.75" customHeight="1">
      <c r="A207" s="1"/>
      <c r="B207" s="301"/>
      <c r="C207" s="304"/>
      <c r="D207" s="301"/>
      <c r="E207" s="301"/>
      <c r="F207" s="304"/>
      <c r="G207" s="302"/>
      <c r="H207" s="308"/>
      <c r="I207" s="309"/>
      <c r="J207" s="265"/>
    </row>
    <row r="208" spans="1:10" ht="15.75" customHeight="1">
      <c r="A208" s="1"/>
      <c r="B208" s="301"/>
      <c r="C208" s="304"/>
      <c r="D208" s="301"/>
      <c r="E208" s="301"/>
      <c r="F208" s="304"/>
      <c r="G208" s="302"/>
      <c r="H208" s="308"/>
      <c r="I208" s="309"/>
      <c r="J208" s="265"/>
    </row>
    <row r="209" spans="1:10" ht="15.75" customHeight="1">
      <c r="A209" s="1"/>
      <c r="B209" s="301"/>
      <c r="C209" s="304"/>
      <c r="D209" s="301"/>
      <c r="E209" s="301"/>
      <c r="F209" s="304"/>
      <c r="G209" s="302"/>
      <c r="H209" s="308"/>
      <c r="I209" s="309"/>
      <c r="J209" s="265"/>
    </row>
    <row r="210" spans="1:10" ht="15.75" customHeight="1">
      <c r="A210" s="1"/>
      <c r="B210" s="301"/>
      <c r="C210" s="304"/>
      <c r="D210" s="301"/>
      <c r="E210" s="301"/>
      <c r="F210" s="304"/>
      <c r="G210" s="302"/>
      <c r="H210" s="308"/>
      <c r="I210" s="309"/>
      <c r="J210" s="265"/>
    </row>
    <row r="211" spans="1:10" ht="15.75" customHeight="1">
      <c r="A211" s="310"/>
      <c r="B211" s="301"/>
      <c r="C211" s="304"/>
      <c r="D211" s="301"/>
      <c r="E211" s="301"/>
      <c r="F211" s="304"/>
      <c r="G211" s="302"/>
      <c r="H211" s="308"/>
      <c r="I211" s="309"/>
      <c r="J211" s="265"/>
    </row>
    <row r="212" spans="1:10" ht="15.75" customHeight="1">
      <c r="A212" s="310"/>
      <c r="B212" s="301"/>
      <c r="C212" s="304"/>
      <c r="D212" s="301"/>
      <c r="E212" s="301"/>
      <c r="F212" s="304"/>
      <c r="G212" s="302"/>
      <c r="H212" s="308"/>
      <c r="I212" s="309"/>
      <c r="J212" s="265"/>
    </row>
    <row r="213" spans="1:10" ht="15.75" customHeight="1">
      <c r="A213" s="310"/>
      <c r="B213" s="301"/>
      <c r="C213" s="304"/>
      <c r="D213" s="301"/>
      <c r="E213" s="301"/>
      <c r="F213" s="304"/>
      <c r="G213" s="302"/>
      <c r="H213" s="308"/>
      <c r="I213" s="309"/>
      <c r="J213" s="265"/>
    </row>
    <row r="214" spans="1:10" ht="15.75" customHeight="1">
      <c r="A214" s="1"/>
      <c r="B214" s="301"/>
      <c r="C214" s="301"/>
      <c r="D214" s="301"/>
      <c r="E214" s="301"/>
      <c r="F214" s="301"/>
      <c r="G214" s="302"/>
      <c r="H214" s="308"/>
      <c r="I214" s="308"/>
      <c r="J214" s="265"/>
    </row>
    <row r="215" spans="1:10" ht="15.75" customHeight="1">
      <c r="A215" s="1"/>
      <c r="B215" s="301"/>
      <c r="C215" s="1"/>
      <c r="D215" s="1"/>
      <c r="E215" s="1"/>
      <c r="F215" s="1"/>
      <c r="G215" s="1"/>
      <c r="H215" s="1"/>
      <c r="I215" s="1"/>
      <c r="J215" s="265"/>
    </row>
    <row r="216" spans="1:10" ht="15.75" customHeight="1">
      <c r="A216" s="181"/>
      <c r="B216" s="181"/>
      <c r="C216" s="298"/>
      <c r="D216" s="181"/>
      <c r="E216" s="299"/>
      <c r="F216" s="298"/>
      <c r="G216" s="181"/>
      <c r="H216" s="311"/>
      <c r="I216" s="311"/>
      <c r="J216" s="265"/>
    </row>
    <row r="217" spans="1:10" ht="15.75" customHeight="1">
      <c r="A217" s="312"/>
      <c r="B217" s="301"/>
      <c r="C217" s="304"/>
      <c r="D217" s="301"/>
      <c r="E217" s="1"/>
      <c r="F217" s="304"/>
      <c r="G217" s="1"/>
      <c r="H217" s="313"/>
      <c r="I217" s="533"/>
      <c r="J217" s="265"/>
    </row>
    <row r="218" spans="1:10" ht="15.75" customHeight="1">
      <c r="A218" s="1"/>
      <c r="B218" s="301"/>
      <c r="C218" s="304"/>
      <c r="D218" s="301"/>
      <c r="E218" s="301"/>
      <c r="F218" s="304"/>
      <c r="G218" s="302"/>
      <c r="H218" s="308"/>
      <c r="I218" s="522"/>
      <c r="J218" s="265"/>
    </row>
    <row r="219" spans="1:10" ht="15.75" customHeight="1">
      <c r="A219" s="310"/>
      <c r="B219" s="301"/>
      <c r="C219" s="304"/>
      <c r="D219" s="301"/>
      <c r="E219" s="301"/>
      <c r="F219" s="304"/>
      <c r="G219" s="302"/>
      <c r="H219" s="308"/>
      <c r="I219" s="522"/>
      <c r="J219" s="265"/>
    </row>
    <row r="220" spans="1:10" ht="15.75" customHeight="1">
      <c r="A220" s="310"/>
      <c r="B220" s="301"/>
      <c r="C220" s="304"/>
      <c r="D220" s="301"/>
      <c r="E220" s="301"/>
      <c r="F220" s="304"/>
      <c r="G220" s="302"/>
      <c r="H220" s="308"/>
      <c r="I220" s="1"/>
      <c r="J220" s="265"/>
    </row>
    <row r="221" spans="1:10" ht="15.75" customHeight="1">
      <c r="A221" s="1"/>
      <c r="B221" s="301"/>
      <c r="C221" s="304"/>
      <c r="D221" s="301"/>
      <c r="E221" s="1"/>
      <c r="F221" s="304"/>
      <c r="G221" s="1"/>
      <c r="H221" s="313"/>
      <c r="I221" s="1"/>
      <c r="J221" s="265"/>
    </row>
    <row r="222" spans="1:10" ht="15.75" customHeight="1">
      <c r="A222" s="312"/>
      <c r="B222" s="301"/>
      <c r="C222" s="304"/>
      <c r="D222" s="301"/>
      <c r="E222" s="1"/>
      <c r="F222" s="304"/>
      <c r="G222" s="1"/>
      <c r="H222" s="313"/>
      <c r="I222" s="1"/>
      <c r="J222" s="265"/>
    </row>
    <row r="223" spans="1:10" ht="15.75" customHeight="1">
      <c r="A223" s="312"/>
      <c r="B223" s="301"/>
      <c r="C223" s="304"/>
      <c r="D223" s="301"/>
      <c r="E223" s="1"/>
      <c r="F223" s="304"/>
      <c r="G223" s="1"/>
      <c r="H223" s="313"/>
      <c r="I223" s="1"/>
      <c r="J223" s="265"/>
    </row>
    <row r="224" spans="1:10" ht="15.75" customHeight="1">
      <c r="A224" s="1"/>
      <c r="B224" s="301"/>
      <c r="C224" s="304"/>
      <c r="D224" s="301"/>
      <c r="E224" s="1"/>
      <c r="F224" s="304"/>
      <c r="G224" s="301"/>
      <c r="H224" s="313"/>
      <c r="I224" s="1"/>
      <c r="J224" s="265"/>
    </row>
    <row r="225" spans="1:10" ht="15.75" customHeight="1">
      <c r="A225" s="1"/>
      <c r="B225" s="301"/>
      <c r="C225" s="304"/>
      <c r="D225" s="301"/>
      <c r="E225" s="1"/>
      <c r="F225" s="304"/>
      <c r="G225" s="1"/>
      <c r="H225" s="313"/>
      <c r="I225" s="1"/>
      <c r="J225" s="265"/>
    </row>
    <row r="226" spans="1:10" ht="15.75" customHeight="1">
      <c r="A226" s="1"/>
      <c r="B226" s="301"/>
      <c r="C226" s="304"/>
      <c r="D226" s="301"/>
      <c r="E226" s="1"/>
      <c r="F226" s="304"/>
      <c r="G226" s="1"/>
      <c r="H226" s="313"/>
      <c r="I226" s="1"/>
      <c r="J226" s="265"/>
    </row>
    <row r="227" spans="1:10" ht="15.75" customHeight="1">
      <c r="A227" s="1"/>
      <c r="B227" s="301"/>
      <c r="C227" s="304"/>
      <c r="D227" s="301"/>
      <c r="E227" s="1"/>
      <c r="F227" s="304"/>
      <c r="G227" s="1"/>
      <c r="H227" s="313"/>
      <c r="I227" s="1"/>
      <c r="J227" s="265"/>
    </row>
    <row r="228" spans="1:10" ht="15.75" customHeight="1">
      <c r="A228" s="1"/>
      <c r="B228" s="301"/>
      <c r="C228" s="304"/>
      <c r="D228" s="301"/>
      <c r="E228" s="301"/>
      <c r="F228" s="304"/>
      <c r="G228" s="301"/>
      <c r="H228" s="313"/>
      <c r="I228" s="1"/>
      <c r="J228" s="265"/>
    </row>
    <row r="229" spans="1:10" ht="15.75" customHeight="1">
      <c r="A229" s="1"/>
      <c r="B229" s="301"/>
      <c r="C229" s="304"/>
      <c r="D229" s="301"/>
      <c r="E229" s="301"/>
      <c r="F229" s="304"/>
      <c r="G229" s="301"/>
      <c r="H229" s="313"/>
      <c r="I229" s="1"/>
      <c r="J229" s="265"/>
    </row>
    <row r="230" spans="1:10" ht="15.75" customHeight="1">
      <c r="A230" s="1"/>
      <c r="B230" s="301"/>
      <c r="C230" s="304"/>
      <c r="D230" s="301"/>
      <c r="E230" s="1"/>
      <c r="F230" s="304"/>
      <c r="G230" s="301"/>
      <c r="H230" s="313"/>
      <c r="I230" s="1"/>
      <c r="J230" s="265"/>
    </row>
    <row r="231" spans="1:10" ht="15.75" customHeight="1">
      <c r="A231" s="1"/>
      <c r="B231" s="301"/>
      <c r="C231" s="304"/>
      <c r="D231" s="301"/>
      <c r="E231" s="1"/>
      <c r="F231" s="304"/>
      <c r="G231" s="301"/>
      <c r="H231" s="313"/>
      <c r="I231" s="1"/>
      <c r="J231" s="265"/>
    </row>
    <row r="232" spans="1:10" ht="15.75" customHeight="1">
      <c r="A232" s="1"/>
      <c r="B232" s="301"/>
      <c r="C232" s="304"/>
      <c r="D232" s="301"/>
      <c r="E232" s="1"/>
      <c r="F232" s="304"/>
      <c r="G232" s="301"/>
      <c r="H232" s="313"/>
      <c r="I232" s="1"/>
      <c r="J232" s="265"/>
    </row>
    <row r="233" spans="1:10" ht="15.75" customHeight="1">
      <c r="A233" s="1"/>
      <c r="B233" s="301"/>
      <c r="C233" s="304"/>
      <c r="D233" s="301"/>
      <c r="E233" s="1"/>
      <c r="F233" s="304"/>
      <c r="G233" s="301"/>
      <c r="H233" s="313"/>
      <c r="I233" s="1"/>
      <c r="J233" s="265"/>
    </row>
    <row r="234" spans="1:10" ht="15.75" customHeight="1">
      <c r="A234" s="1"/>
      <c r="B234" s="301"/>
      <c r="C234" s="304"/>
      <c r="D234" s="301"/>
      <c r="E234" s="1"/>
      <c r="F234" s="304"/>
      <c r="G234" s="301"/>
      <c r="H234" s="313"/>
      <c r="I234" s="1"/>
      <c r="J234" s="265"/>
    </row>
    <row r="235" spans="1:10" ht="15.75" customHeight="1">
      <c r="A235" s="1"/>
      <c r="B235" s="301"/>
      <c r="C235" s="304"/>
      <c r="D235" s="301"/>
      <c r="E235" s="1"/>
      <c r="F235" s="304"/>
      <c r="G235" s="301"/>
      <c r="H235" s="313"/>
      <c r="I235" s="1"/>
      <c r="J235" s="265"/>
    </row>
    <row r="236" spans="1:10" ht="15.75" customHeight="1">
      <c r="A236" s="1"/>
      <c r="B236" s="301"/>
      <c r="C236" s="304"/>
      <c r="D236" s="301"/>
      <c r="E236" s="1"/>
      <c r="F236" s="304"/>
      <c r="G236" s="301"/>
      <c r="H236" s="313"/>
      <c r="I236" s="1"/>
      <c r="J236" s="265"/>
    </row>
    <row r="237" spans="1:10" ht="15.75" customHeight="1">
      <c r="A237" s="1"/>
      <c r="B237" s="301"/>
      <c r="C237" s="304"/>
      <c r="D237" s="301"/>
      <c r="E237" s="1"/>
      <c r="F237" s="304"/>
      <c r="G237" s="301"/>
      <c r="H237" s="313"/>
      <c r="I237" s="1"/>
      <c r="J237" s="265"/>
    </row>
    <row r="238" spans="1:10" ht="15.75" customHeight="1">
      <c r="A238" s="1"/>
      <c r="B238" s="301"/>
      <c r="C238" s="304"/>
      <c r="D238" s="301"/>
      <c r="E238" s="301"/>
      <c r="F238" s="304"/>
      <c r="G238" s="301"/>
      <c r="H238" s="313"/>
      <c r="I238" s="1"/>
      <c r="J238" s="265"/>
    </row>
    <row r="239" spans="1:10" ht="15.75" customHeight="1">
      <c r="A239" s="1"/>
      <c r="B239" s="301"/>
      <c r="C239" s="304"/>
      <c r="D239" s="301"/>
      <c r="E239" s="1"/>
      <c r="F239" s="304"/>
      <c r="G239" s="301"/>
      <c r="H239" s="313"/>
      <c r="I239" s="1"/>
      <c r="J239" s="265"/>
    </row>
    <row r="240" spans="1:10" ht="15.75" customHeight="1">
      <c r="A240" s="1"/>
      <c r="B240" s="301"/>
      <c r="C240" s="304"/>
      <c r="D240" s="301"/>
      <c r="E240" s="1"/>
      <c r="F240" s="304"/>
      <c r="G240" s="301"/>
      <c r="H240" s="313"/>
      <c r="I240" s="1"/>
      <c r="J240" s="265"/>
    </row>
    <row r="241" spans="1:10" ht="15.75" customHeight="1">
      <c r="A241" s="1"/>
      <c r="B241" s="301"/>
      <c r="C241" s="304"/>
      <c r="D241" s="301"/>
      <c r="E241" s="1"/>
      <c r="F241" s="304"/>
      <c r="G241" s="301"/>
      <c r="H241" s="313"/>
      <c r="I241" s="1"/>
      <c r="J241" s="265"/>
    </row>
    <row r="242" spans="1:10" ht="15.75" customHeight="1">
      <c r="A242" s="1"/>
      <c r="B242" s="301"/>
      <c r="C242" s="304"/>
      <c r="D242" s="301"/>
      <c r="E242" s="1"/>
      <c r="F242" s="304"/>
      <c r="G242" s="301"/>
      <c r="H242" s="313"/>
      <c r="I242" s="1"/>
      <c r="J242" s="265"/>
    </row>
    <row r="243" spans="1:10" ht="15.75" customHeight="1">
      <c r="A243" s="1"/>
      <c r="B243" s="301"/>
      <c r="C243" s="304"/>
      <c r="D243" s="301"/>
      <c r="E243" s="1"/>
      <c r="F243" s="304"/>
      <c r="G243" s="301"/>
      <c r="H243" s="313"/>
      <c r="I243" s="1"/>
      <c r="J243" s="265"/>
    </row>
    <row r="244" spans="1:10" ht="15.75" customHeight="1">
      <c r="A244" s="1"/>
      <c r="B244" s="301"/>
      <c r="C244" s="304"/>
      <c r="D244" s="301"/>
      <c r="E244" s="1"/>
      <c r="F244" s="304"/>
      <c r="G244" s="301"/>
      <c r="H244" s="313"/>
      <c r="I244" s="1"/>
      <c r="J244" s="265"/>
    </row>
    <row r="245" spans="1:10" ht="15.75" customHeight="1">
      <c r="A245" s="1"/>
      <c r="B245" s="301"/>
      <c r="C245" s="304"/>
      <c r="D245" s="301"/>
      <c r="E245" s="1"/>
      <c r="F245" s="304"/>
      <c r="G245" s="301"/>
      <c r="H245" s="313"/>
      <c r="I245" s="1"/>
      <c r="J245" s="265"/>
    </row>
    <row r="246" spans="1:10" ht="15.75" customHeight="1">
      <c r="A246" s="1"/>
      <c r="B246" s="301"/>
      <c r="C246" s="304"/>
      <c r="D246" s="301"/>
      <c r="E246" s="1"/>
      <c r="F246" s="304"/>
      <c r="G246" s="301"/>
      <c r="H246" s="313"/>
      <c r="I246" s="1"/>
      <c r="J246" s="265"/>
    </row>
    <row r="247" spans="1:10" ht="15.75" customHeight="1">
      <c r="A247" s="1"/>
      <c r="B247" s="301"/>
      <c r="C247" s="304"/>
      <c r="D247" s="301"/>
      <c r="E247" s="1"/>
      <c r="F247" s="304"/>
      <c r="G247" s="301"/>
      <c r="H247" s="313"/>
      <c r="I247" s="1"/>
      <c r="J247" s="265"/>
    </row>
    <row r="248" spans="1:10" ht="15.75" customHeight="1">
      <c r="A248" s="1"/>
      <c r="B248" s="301"/>
      <c r="C248" s="304"/>
      <c r="D248" s="301"/>
      <c r="E248" s="1"/>
      <c r="F248" s="304"/>
      <c r="G248" s="301"/>
      <c r="H248" s="313"/>
      <c r="I248" s="1"/>
      <c r="J248" s="265"/>
    </row>
    <row r="249" spans="1:10" ht="15.75" customHeight="1">
      <c r="A249" s="1"/>
      <c r="B249" s="301"/>
      <c r="C249" s="304"/>
      <c r="D249" s="301"/>
      <c r="E249" s="1"/>
      <c r="F249" s="304"/>
      <c r="G249" s="301"/>
      <c r="H249" s="313"/>
      <c r="I249" s="1"/>
      <c r="J249" s="265"/>
    </row>
    <row r="250" spans="1:10" ht="15.75" customHeight="1">
      <c r="A250" s="1"/>
      <c r="B250" s="301"/>
      <c r="C250" s="304"/>
      <c r="D250" s="301"/>
      <c r="E250" s="1"/>
      <c r="F250" s="304"/>
      <c r="G250" s="301"/>
      <c r="H250" s="313"/>
      <c r="I250" s="1"/>
      <c r="J250" s="265"/>
    </row>
    <row r="251" spans="1:10" ht="15.75" customHeight="1">
      <c r="A251" s="1"/>
      <c r="B251" s="301"/>
      <c r="C251" s="304"/>
      <c r="D251" s="301"/>
      <c r="E251" s="1"/>
      <c r="F251" s="304"/>
      <c r="G251" s="301"/>
      <c r="H251" s="313"/>
      <c r="I251" s="1"/>
      <c r="J251" s="265"/>
    </row>
    <row r="252" spans="1:10" ht="15.75" customHeight="1">
      <c r="A252" s="312"/>
      <c r="B252" s="301"/>
      <c r="C252" s="304"/>
      <c r="D252" s="301"/>
      <c r="E252" s="1"/>
      <c r="F252" s="304"/>
      <c r="G252" s="301"/>
      <c r="H252" s="313"/>
      <c r="I252" s="1"/>
      <c r="J252" s="265"/>
    </row>
    <row r="253" spans="1:10" ht="15.75" customHeight="1">
      <c r="A253" s="312"/>
      <c r="B253" s="301"/>
      <c r="C253" s="304"/>
      <c r="D253" s="301"/>
      <c r="E253" s="1"/>
      <c r="F253" s="304"/>
      <c r="G253" s="301"/>
      <c r="H253" s="313"/>
      <c r="I253" s="1"/>
      <c r="J253" s="265"/>
    </row>
    <row r="254" spans="1:10" ht="15.75" customHeight="1">
      <c r="A254" s="1"/>
      <c r="B254" s="301"/>
      <c r="C254" s="304"/>
      <c r="D254" s="301"/>
      <c r="E254" s="1"/>
      <c r="F254" s="304"/>
      <c r="G254" s="301"/>
      <c r="H254" s="313"/>
      <c r="I254" s="1"/>
      <c r="J254" s="265"/>
    </row>
    <row r="255" spans="1:10" ht="15.75" customHeight="1">
      <c r="A255" s="1"/>
      <c r="B255" s="301"/>
      <c r="C255" s="304"/>
      <c r="D255" s="301"/>
      <c r="E255" s="1"/>
      <c r="F255" s="304"/>
      <c r="G255" s="301"/>
      <c r="H255" s="313"/>
      <c r="I255" s="1"/>
      <c r="J255" s="265"/>
    </row>
    <row r="256" spans="1:10" ht="15.75" customHeight="1">
      <c r="A256" s="312"/>
      <c r="B256" s="301"/>
      <c r="C256" s="304"/>
      <c r="D256" s="301"/>
      <c r="E256" s="1"/>
      <c r="F256" s="304"/>
      <c r="G256" s="301"/>
      <c r="H256" s="313"/>
      <c r="I256" s="1"/>
      <c r="J256" s="265"/>
    </row>
    <row r="257" spans="1:10" ht="15.75" customHeight="1">
      <c r="A257" s="1"/>
      <c r="B257" s="301"/>
      <c r="C257" s="304"/>
      <c r="D257" s="301"/>
      <c r="E257" s="1"/>
      <c r="F257" s="304"/>
      <c r="G257" s="301"/>
      <c r="H257" s="313"/>
      <c r="I257" s="1"/>
      <c r="J257" s="265"/>
    </row>
    <row r="258" spans="1:10" ht="15.75" customHeight="1">
      <c r="A258" s="1"/>
      <c r="B258" s="301"/>
      <c r="C258" s="304"/>
      <c r="D258" s="301"/>
      <c r="E258" s="1"/>
      <c r="F258" s="304"/>
      <c r="G258" s="301"/>
      <c r="H258" s="313"/>
      <c r="I258" s="1"/>
      <c r="J258" s="265"/>
    </row>
    <row r="259" spans="1:10" ht="15.75" customHeight="1">
      <c r="A259" s="1"/>
      <c r="B259" s="301"/>
      <c r="C259" s="304"/>
      <c r="D259" s="301"/>
      <c r="E259" s="1"/>
      <c r="F259" s="304"/>
      <c r="G259" s="301"/>
      <c r="H259" s="313"/>
      <c r="I259" s="1"/>
      <c r="J259" s="265"/>
    </row>
    <row r="260" spans="1:10" ht="15.75" customHeight="1">
      <c r="A260" s="1"/>
      <c r="B260" s="301"/>
      <c r="C260" s="304"/>
      <c r="D260" s="301"/>
      <c r="E260" s="1"/>
      <c r="F260" s="314"/>
      <c r="G260" s="1"/>
      <c r="H260" s="313"/>
      <c r="I260" s="1"/>
      <c r="J260" s="265"/>
    </row>
    <row r="261" spans="1:10" ht="15.75" customHeight="1">
      <c r="A261" s="303"/>
      <c r="B261" s="303"/>
      <c r="C261" s="303"/>
      <c r="D261" s="303"/>
      <c r="E261" s="303"/>
      <c r="F261" s="303"/>
      <c r="G261" s="303"/>
      <c r="H261" s="303"/>
      <c r="I261" s="303"/>
      <c r="J261" s="265"/>
    </row>
    <row r="262" spans="1:10" ht="15.75" customHeight="1">
      <c r="A262" s="303"/>
      <c r="B262" s="303"/>
      <c r="C262" s="303"/>
      <c r="D262" s="303"/>
      <c r="E262" s="303"/>
      <c r="F262" s="303"/>
      <c r="G262" s="303"/>
      <c r="H262" s="303"/>
      <c r="I262" s="303"/>
      <c r="J262" s="265"/>
    </row>
    <row r="263" spans="1:10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265"/>
    </row>
    <row r="264" spans="1:10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265"/>
    </row>
    <row r="265" spans="1:10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265"/>
    </row>
    <row r="266" spans="1:10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265"/>
    </row>
    <row r="267" spans="1:10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265"/>
    </row>
    <row r="268" spans="1:10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265"/>
    </row>
    <row r="269" spans="1:1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265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5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5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5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5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5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5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5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5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5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5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5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5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5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5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5"/>
    </row>
    <row r="285" spans="1:10" ht="15.75" customHeight="1"/>
    <row r="286" spans="1:10" ht="15.75" customHeight="1"/>
    <row r="287" spans="1:10" ht="15.75" customHeight="1"/>
    <row r="288" spans="1:10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8">
    <mergeCell ref="I217:I219"/>
    <mergeCell ref="A2:K2"/>
    <mergeCell ref="A37:G37"/>
    <mergeCell ref="A42:G42"/>
    <mergeCell ref="F74:H74"/>
    <mergeCell ref="A122:H122"/>
    <mergeCell ref="I165:J165"/>
    <mergeCell ref="A174:A175"/>
    <mergeCell ref="B174:B175"/>
    <mergeCell ref="C174:C175"/>
    <mergeCell ref="A177:D177"/>
    <mergeCell ref="A178:A179"/>
    <mergeCell ref="B178:B179"/>
    <mergeCell ref="C178:C179"/>
    <mergeCell ref="D178:D179"/>
    <mergeCell ref="E178:E179"/>
    <mergeCell ref="D174:D175"/>
    <mergeCell ref="E174:E175"/>
  </mergeCells>
  <pageMargins left="0.7" right="0.7" top="0.75" bottom="0.75" header="0" footer="0"/>
  <pageSetup orientation="landscape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2:Y1003"/>
  <sheetViews>
    <sheetView workbookViewId="0"/>
  </sheetViews>
  <sheetFormatPr defaultColWidth="14.42578125" defaultRowHeight="15" customHeight="1"/>
  <cols>
    <col min="1" max="1" width="50.28515625" customWidth="1"/>
    <col min="2" max="2" width="16.8554687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9.85546875" customWidth="1"/>
    <col min="12" max="12" width="13.28515625" customWidth="1"/>
    <col min="13" max="26" width="8.85546875" customWidth="1"/>
  </cols>
  <sheetData>
    <row r="2" spans="1:12" ht="24">
      <c r="A2" s="521" t="s">
        <v>0</v>
      </c>
      <c r="B2" s="522"/>
      <c r="C2" s="522"/>
      <c r="D2" s="522"/>
      <c r="E2" s="522"/>
      <c r="F2" s="522"/>
      <c r="G2" s="522"/>
      <c r="H2" s="522"/>
      <c r="I2" s="522"/>
      <c r="J2" s="522"/>
      <c r="K2" s="522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2322</v>
      </c>
      <c r="B4" s="19" t="s">
        <v>14</v>
      </c>
      <c r="C4" s="11">
        <v>1</v>
      </c>
      <c r="D4" s="12">
        <v>0</v>
      </c>
      <c r="E4" s="13"/>
      <c r="F4" s="14"/>
      <c r="G4" s="12">
        <f t="shared" ref="G4:G34" si="0">D4+E4-F4</f>
        <v>0</v>
      </c>
      <c r="H4" s="14">
        <v>1</v>
      </c>
      <c r="I4" s="15">
        <f t="shared" ref="I4:I34" si="1">C4*G4*H4</f>
        <v>0</v>
      </c>
      <c r="J4" s="16">
        <v>0</v>
      </c>
      <c r="K4" s="17">
        <v>190</v>
      </c>
      <c r="L4" s="17">
        <f t="shared" ref="L4:L34" si="2">J4*K4</f>
        <v>0</v>
      </c>
    </row>
    <row r="5" spans="1:12">
      <c r="A5" s="9" t="s">
        <v>2323</v>
      </c>
      <c r="B5" s="19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2324</v>
      </c>
      <c r="B6" s="19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2325</v>
      </c>
      <c r="B7" s="19" t="s">
        <v>16</v>
      </c>
      <c r="C7" s="11">
        <v>1</v>
      </c>
      <c r="D7" s="12">
        <v>0</v>
      </c>
      <c r="E7" s="13"/>
      <c r="F7" s="14"/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2326</v>
      </c>
      <c r="B8" s="19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2327</v>
      </c>
      <c r="B9" s="19" t="s">
        <v>16</v>
      </c>
      <c r="C9" s="11">
        <v>0.5</v>
      </c>
      <c r="D9" s="12">
        <v>0</v>
      </c>
      <c r="E9" s="13"/>
      <c r="F9" s="14"/>
      <c r="G9" s="12">
        <f t="shared" si="0"/>
        <v>0</v>
      </c>
      <c r="H9" s="14">
        <v>12</v>
      </c>
      <c r="I9" s="15">
        <f t="shared" si="1"/>
        <v>0</v>
      </c>
      <c r="J9" s="16">
        <f t="shared" si="3"/>
        <v>0</v>
      </c>
      <c r="K9" s="17">
        <v>87.5</v>
      </c>
      <c r="L9" s="17">
        <f t="shared" si="2"/>
        <v>0</v>
      </c>
    </row>
    <row r="10" spans="1:12">
      <c r="A10" s="9" t="s">
        <v>2328</v>
      </c>
      <c r="B10" s="19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2329</v>
      </c>
      <c r="B11" s="19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2330</v>
      </c>
      <c r="B12" s="19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2331</v>
      </c>
      <c r="B13" s="19" t="s">
        <v>16</v>
      </c>
      <c r="C13" s="11">
        <v>1</v>
      </c>
      <c r="D13" s="12">
        <v>0</v>
      </c>
      <c r="E13" s="13"/>
      <c r="F13" s="14"/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2332</v>
      </c>
      <c r="B14" s="19" t="s">
        <v>26</v>
      </c>
      <c r="C14" s="11">
        <v>0.2</v>
      </c>
      <c r="D14" s="12">
        <v>80</v>
      </c>
      <c r="E14" s="13">
        <v>160</v>
      </c>
      <c r="F14" s="14"/>
      <c r="G14" s="12">
        <f t="shared" si="0"/>
        <v>240</v>
      </c>
      <c r="H14" s="14">
        <v>18</v>
      </c>
      <c r="I14" s="15">
        <f t="shared" si="1"/>
        <v>864</v>
      </c>
      <c r="J14" s="16">
        <f t="shared" si="4"/>
        <v>4320</v>
      </c>
      <c r="K14" s="17">
        <v>68</v>
      </c>
      <c r="L14" s="17">
        <f t="shared" si="2"/>
        <v>293760</v>
      </c>
    </row>
    <row r="15" spans="1:12">
      <c r="A15" s="9" t="s">
        <v>2333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7">
        <v>0</v>
      </c>
      <c r="L15" s="17">
        <f t="shared" si="2"/>
        <v>0</v>
      </c>
    </row>
    <row r="16" spans="1:12" ht="17.25" customHeight="1">
      <c r="A16" s="21" t="s">
        <v>2334</v>
      </c>
      <c r="B16" s="19" t="s">
        <v>26</v>
      </c>
      <c r="C16" s="11">
        <v>0.2</v>
      </c>
      <c r="D16" s="12">
        <v>0</v>
      </c>
      <c r="E16" s="22"/>
      <c r="F16" s="14"/>
      <c r="G16" s="12">
        <f t="shared" si="0"/>
        <v>0</v>
      </c>
      <c r="H16" s="14">
        <v>18</v>
      </c>
      <c r="I16" s="15">
        <f t="shared" si="1"/>
        <v>0</v>
      </c>
      <c r="J16" s="16">
        <f t="shared" ref="J16:J19" si="5">H16*G16</f>
        <v>0</v>
      </c>
      <c r="K16" s="17">
        <v>70</v>
      </c>
      <c r="L16" s="17">
        <f t="shared" si="2"/>
        <v>0</v>
      </c>
    </row>
    <row r="17" spans="1:12">
      <c r="A17" s="21" t="s">
        <v>2335</v>
      </c>
      <c r="B17" s="19" t="s">
        <v>26</v>
      </c>
      <c r="C17" s="11">
        <v>0.2</v>
      </c>
      <c r="D17" s="12">
        <v>240</v>
      </c>
      <c r="E17" s="22">
        <v>80</v>
      </c>
      <c r="F17" s="14"/>
      <c r="G17" s="12">
        <f t="shared" si="0"/>
        <v>320</v>
      </c>
      <c r="H17" s="14">
        <v>18</v>
      </c>
      <c r="I17" s="15">
        <f t="shared" si="1"/>
        <v>1152</v>
      </c>
      <c r="J17" s="16">
        <f t="shared" si="5"/>
        <v>5760</v>
      </c>
      <c r="K17" s="17">
        <v>94.1</v>
      </c>
      <c r="L17" s="17">
        <f t="shared" si="2"/>
        <v>542016</v>
      </c>
    </row>
    <row r="18" spans="1:12">
      <c r="A18" s="9" t="s">
        <v>2336</v>
      </c>
      <c r="B18" s="19" t="s">
        <v>26</v>
      </c>
      <c r="C18" s="11">
        <v>0.2</v>
      </c>
      <c r="D18" s="23">
        <v>0</v>
      </c>
      <c r="E18" s="13"/>
      <c r="F18" s="14"/>
      <c r="G18" s="12">
        <f t="shared" si="0"/>
        <v>0</v>
      </c>
      <c r="H18" s="14">
        <v>18</v>
      </c>
      <c r="I18" s="15">
        <f t="shared" si="1"/>
        <v>0</v>
      </c>
      <c r="J18" s="16">
        <f t="shared" si="5"/>
        <v>0</v>
      </c>
      <c r="K18" s="17">
        <v>70</v>
      </c>
      <c r="L18" s="17">
        <f t="shared" si="2"/>
        <v>0</v>
      </c>
    </row>
    <row r="19" spans="1:12">
      <c r="A19" s="9" t="s">
        <v>31</v>
      </c>
      <c r="B19" s="10"/>
      <c r="C19" s="11">
        <v>1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2337</v>
      </c>
      <c r="B20" s="19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4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2338</v>
      </c>
      <c r="B21" s="19" t="s">
        <v>34</v>
      </c>
      <c r="C21" s="11">
        <v>0.11</v>
      </c>
      <c r="D21" s="12">
        <v>49</v>
      </c>
      <c r="E21" s="13"/>
      <c r="F21" s="14"/>
      <c r="G21" s="12">
        <f t="shared" si="0"/>
        <v>49</v>
      </c>
      <c r="H21" s="14">
        <v>10</v>
      </c>
      <c r="I21" s="15">
        <f t="shared" si="1"/>
        <v>53.9</v>
      </c>
      <c r="J21" s="16">
        <f t="shared" si="6"/>
        <v>490</v>
      </c>
      <c r="K21" s="17">
        <v>39</v>
      </c>
      <c r="L21" s="17">
        <f t="shared" si="2"/>
        <v>19110</v>
      </c>
    </row>
    <row r="22" spans="1:12" ht="15.75" customHeight="1">
      <c r="A22" s="9" t="s">
        <v>2339</v>
      </c>
      <c r="B22" s="19" t="s">
        <v>34</v>
      </c>
      <c r="C22" s="11">
        <v>0.11</v>
      </c>
      <c r="D22" s="12">
        <v>45</v>
      </c>
      <c r="E22" s="13"/>
      <c r="F22" s="14"/>
      <c r="G22" s="12">
        <f t="shared" si="0"/>
        <v>45</v>
      </c>
      <c r="H22" s="14">
        <v>10</v>
      </c>
      <c r="I22" s="15">
        <f t="shared" si="1"/>
        <v>49.5</v>
      </c>
      <c r="J22" s="16">
        <f t="shared" si="6"/>
        <v>450</v>
      </c>
      <c r="K22" s="17">
        <v>39</v>
      </c>
      <c r="L22" s="17">
        <f t="shared" si="2"/>
        <v>17550</v>
      </c>
    </row>
    <row r="23" spans="1:12" ht="15.75" customHeight="1">
      <c r="A23" s="9" t="s">
        <v>2340</v>
      </c>
      <c r="B23" s="19" t="s">
        <v>34</v>
      </c>
      <c r="C23" s="11">
        <v>0.11</v>
      </c>
      <c r="D23" s="12">
        <v>38</v>
      </c>
      <c r="E23" s="13"/>
      <c r="F23" s="14"/>
      <c r="G23" s="12">
        <f t="shared" si="0"/>
        <v>38</v>
      </c>
      <c r="H23" s="14">
        <v>10</v>
      </c>
      <c r="I23" s="15">
        <f t="shared" si="1"/>
        <v>41.8</v>
      </c>
      <c r="J23" s="16">
        <f t="shared" si="6"/>
        <v>380</v>
      </c>
      <c r="K23" s="17">
        <v>39</v>
      </c>
      <c r="L23" s="17">
        <f t="shared" si="2"/>
        <v>14820</v>
      </c>
    </row>
    <row r="24" spans="1:12" ht="15.75" customHeight="1">
      <c r="A24" s="9" t="s">
        <v>2341</v>
      </c>
      <c r="B24" s="19" t="s">
        <v>34</v>
      </c>
      <c r="C24" s="11">
        <v>0.11</v>
      </c>
      <c r="D24" s="12">
        <v>24</v>
      </c>
      <c r="E24" s="13"/>
      <c r="F24" s="14"/>
      <c r="G24" s="12">
        <f t="shared" si="0"/>
        <v>24</v>
      </c>
      <c r="H24" s="14">
        <v>10</v>
      </c>
      <c r="I24" s="15">
        <f t="shared" si="1"/>
        <v>26.400000000000002</v>
      </c>
      <c r="J24" s="16">
        <f t="shared" si="6"/>
        <v>240</v>
      </c>
      <c r="K24" s="17">
        <v>39</v>
      </c>
      <c r="L24" s="17">
        <f t="shared" si="2"/>
        <v>9360</v>
      </c>
    </row>
    <row r="25" spans="1:12" ht="15.75" customHeight="1">
      <c r="A25" s="328" t="s">
        <v>1887</v>
      </c>
      <c r="B25" s="19" t="s">
        <v>34</v>
      </c>
      <c r="C25" s="11">
        <v>0.11</v>
      </c>
      <c r="D25" s="12">
        <v>91</v>
      </c>
      <c r="E25" s="14"/>
      <c r="F25" s="14">
        <v>32</v>
      </c>
      <c r="G25" s="12">
        <f t="shared" si="0"/>
        <v>59</v>
      </c>
      <c r="H25" s="14">
        <v>10</v>
      </c>
      <c r="I25" s="15">
        <f t="shared" si="1"/>
        <v>64.900000000000006</v>
      </c>
      <c r="J25" s="16">
        <f t="shared" si="6"/>
        <v>590</v>
      </c>
      <c r="K25" s="17">
        <v>139</v>
      </c>
      <c r="L25" s="17">
        <f t="shared" si="2"/>
        <v>82010</v>
      </c>
    </row>
    <row r="26" spans="1:12" ht="15.75" customHeight="1">
      <c r="A26" s="146" t="s">
        <v>2342</v>
      </c>
      <c r="B26" s="19" t="s">
        <v>34</v>
      </c>
      <c r="C26" s="11">
        <v>0.1</v>
      </c>
      <c r="D26" s="12">
        <v>576</v>
      </c>
      <c r="E26" s="14"/>
      <c r="F26" s="14"/>
      <c r="G26" s="12">
        <f t="shared" si="0"/>
        <v>576</v>
      </c>
      <c r="H26" s="14">
        <v>12</v>
      </c>
      <c r="I26" s="15">
        <f t="shared" si="1"/>
        <v>691.2</v>
      </c>
      <c r="J26" s="16">
        <f t="shared" si="6"/>
        <v>6912</v>
      </c>
      <c r="K26" s="17">
        <v>32.5</v>
      </c>
      <c r="L26" s="17">
        <f t="shared" si="2"/>
        <v>224640</v>
      </c>
    </row>
    <row r="27" spans="1:12" ht="15.75" customHeight="1">
      <c r="A27" s="146" t="s">
        <v>2343</v>
      </c>
      <c r="B27" s="19" t="s">
        <v>34</v>
      </c>
      <c r="C27" s="11">
        <v>0.1</v>
      </c>
      <c r="D27" s="12">
        <v>288</v>
      </c>
      <c r="E27" s="14"/>
      <c r="F27" s="14"/>
      <c r="G27" s="12">
        <f t="shared" si="0"/>
        <v>288</v>
      </c>
      <c r="H27" s="14">
        <v>12</v>
      </c>
      <c r="I27" s="15">
        <f t="shared" si="1"/>
        <v>345.6</v>
      </c>
      <c r="J27" s="16">
        <f t="shared" si="6"/>
        <v>3456</v>
      </c>
      <c r="K27" s="17">
        <v>32.5</v>
      </c>
      <c r="L27" s="17">
        <f t="shared" si="2"/>
        <v>112320</v>
      </c>
    </row>
    <row r="28" spans="1:12" ht="15.75" customHeight="1">
      <c r="A28" s="146" t="s">
        <v>2344</v>
      </c>
      <c r="B28" s="19" t="s">
        <v>34</v>
      </c>
      <c r="C28" s="11">
        <v>0.1</v>
      </c>
      <c r="D28" s="12">
        <v>288</v>
      </c>
      <c r="E28" s="14"/>
      <c r="F28" s="14"/>
      <c r="G28" s="12">
        <f t="shared" si="0"/>
        <v>288</v>
      </c>
      <c r="H28" s="14">
        <v>12</v>
      </c>
      <c r="I28" s="15">
        <f t="shared" si="1"/>
        <v>345.6</v>
      </c>
      <c r="J28" s="16">
        <f t="shared" si="6"/>
        <v>3456</v>
      </c>
      <c r="K28" s="17">
        <v>32.5</v>
      </c>
      <c r="L28" s="17">
        <f t="shared" si="2"/>
        <v>112320</v>
      </c>
    </row>
    <row r="29" spans="1:12" ht="15.75" customHeight="1">
      <c r="A29" s="146" t="s">
        <v>2345</v>
      </c>
      <c r="B29" s="19" t="s">
        <v>34</v>
      </c>
      <c r="C29" s="11">
        <v>0.1</v>
      </c>
      <c r="D29" s="12">
        <v>288</v>
      </c>
      <c r="E29" s="14"/>
      <c r="F29" s="14"/>
      <c r="G29" s="12">
        <f t="shared" si="0"/>
        <v>288</v>
      </c>
      <c r="H29" s="14">
        <v>12</v>
      </c>
      <c r="I29" s="15">
        <f t="shared" si="1"/>
        <v>345.6</v>
      </c>
      <c r="J29" s="16">
        <f t="shared" si="6"/>
        <v>3456</v>
      </c>
      <c r="K29" s="17">
        <v>32.5</v>
      </c>
      <c r="L29" s="17">
        <f t="shared" si="2"/>
        <v>112320</v>
      </c>
    </row>
    <row r="30" spans="1:12" ht="15.75" customHeight="1">
      <c r="A30" s="146" t="s">
        <v>2346</v>
      </c>
      <c r="B30" s="19" t="s">
        <v>34</v>
      </c>
      <c r="C30" s="11">
        <v>0.1</v>
      </c>
      <c r="D30" s="12">
        <v>0</v>
      </c>
      <c r="E30" s="14"/>
      <c r="F30" s="14"/>
      <c r="G30" s="12">
        <f t="shared" si="0"/>
        <v>0</v>
      </c>
      <c r="H30" s="14">
        <v>12</v>
      </c>
      <c r="I30" s="15">
        <f t="shared" si="1"/>
        <v>0</v>
      </c>
      <c r="J30" s="16">
        <f t="shared" si="6"/>
        <v>0</v>
      </c>
      <c r="K30" s="17">
        <v>34</v>
      </c>
      <c r="L30" s="17">
        <f t="shared" si="2"/>
        <v>0</v>
      </c>
    </row>
    <row r="31" spans="1:12" ht="15.75" customHeight="1">
      <c r="A31" s="146" t="s">
        <v>2347</v>
      </c>
      <c r="B31" s="19" t="s">
        <v>34</v>
      </c>
      <c r="C31" s="11">
        <v>0.1</v>
      </c>
      <c r="D31" s="12">
        <v>0</v>
      </c>
      <c r="E31" s="14"/>
      <c r="F31" s="14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6" t="s">
        <v>2348</v>
      </c>
      <c r="B32" s="19" t="s">
        <v>34</v>
      </c>
      <c r="C32" s="11">
        <v>0.1</v>
      </c>
      <c r="D32" s="12">
        <v>0</v>
      </c>
      <c r="E32" s="14"/>
      <c r="F32" s="14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146" t="s">
        <v>2349</v>
      </c>
      <c r="B33" s="19" t="s">
        <v>34</v>
      </c>
      <c r="C33" s="11">
        <v>0.1</v>
      </c>
      <c r="D33" s="12">
        <v>0</v>
      </c>
      <c r="E33" s="14"/>
      <c r="F33" s="14"/>
      <c r="G33" s="12">
        <f t="shared" si="0"/>
        <v>0</v>
      </c>
      <c r="H33" s="14">
        <v>12</v>
      </c>
      <c r="I33" s="15">
        <f t="shared" si="1"/>
        <v>0</v>
      </c>
      <c r="J33" s="16">
        <f t="shared" si="6"/>
        <v>0</v>
      </c>
      <c r="K33" s="17">
        <v>34</v>
      </c>
      <c r="L33" s="17">
        <f t="shared" si="2"/>
        <v>0</v>
      </c>
    </row>
    <row r="34" spans="1:12" ht="15.75" customHeight="1">
      <c r="A34" s="146" t="s">
        <v>647</v>
      </c>
      <c r="B34" s="19" t="s">
        <v>26</v>
      </c>
      <c r="C34" s="11">
        <v>0.2</v>
      </c>
      <c r="D34" s="12">
        <v>80</v>
      </c>
      <c r="E34" s="14"/>
      <c r="F34" s="14"/>
      <c r="G34" s="12">
        <f t="shared" si="0"/>
        <v>80</v>
      </c>
      <c r="H34" s="14">
        <v>18</v>
      </c>
      <c r="I34" s="15">
        <f t="shared" si="1"/>
        <v>288</v>
      </c>
      <c r="J34" s="16">
        <f t="shared" si="6"/>
        <v>1440</v>
      </c>
      <c r="K34" s="17">
        <v>94.1</v>
      </c>
      <c r="L34" s="17">
        <f t="shared" si="2"/>
        <v>135504</v>
      </c>
    </row>
    <row r="35" spans="1:12" ht="15.75" customHeight="1">
      <c r="A35" s="25"/>
      <c r="B35" s="258"/>
      <c r="C35" s="26">
        <f t="shared" ref="C35:G35" si="7">SUM(C4:C34)</f>
        <v>13.54999999999999</v>
      </c>
      <c r="D35" s="27">
        <f t="shared" si="7"/>
        <v>2087</v>
      </c>
      <c r="E35" s="27">
        <f t="shared" si="7"/>
        <v>240</v>
      </c>
      <c r="F35" s="27">
        <f t="shared" si="7"/>
        <v>32</v>
      </c>
      <c r="G35" s="27">
        <f t="shared" si="7"/>
        <v>2295</v>
      </c>
      <c r="H35" s="28"/>
      <c r="I35" s="329">
        <f t="shared" ref="I35:L35" si="8">SUM(I4:I34)</f>
        <v>4268.5</v>
      </c>
      <c r="J35" s="30">
        <f t="shared" si="8"/>
        <v>30950</v>
      </c>
      <c r="K35" s="31">
        <f t="shared" si="8"/>
        <v>2853.7</v>
      </c>
      <c r="L35" s="32">
        <f t="shared" si="8"/>
        <v>1675730</v>
      </c>
    </row>
    <row r="36" spans="1:12" ht="15.75" customHeight="1"/>
    <row r="37" spans="1:12" ht="15.75" customHeight="1">
      <c r="A37" s="523" t="s">
        <v>39</v>
      </c>
      <c r="B37" s="524"/>
      <c r="C37" s="524"/>
      <c r="D37" s="524"/>
      <c r="E37" s="524"/>
      <c r="F37" s="524"/>
      <c r="G37" s="525"/>
    </row>
    <row r="38" spans="1:12" ht="15.75" customHeight="1">
      <c r="A38" s="33" t="s">
        <v>40</v>
      </c>
      <c r="B38" s="34" t="s">
        <v>1</v>
      </c>
      <c r="C38" s="5" t="s">
        <v>41</v>
      </c>
      <c r="D38" s="35" t="s">
        <v>42</v>
      </c>
      <c r="E38" s="36" t="s">
        <v>43</v>
      </c>
      <c r="F38" s="5" t="s">
        <v>44</v>
      </c>
      <c r="G38" s="37" t="s">
        <v>45</v>
      </c>
    </row>
    <row r="39" spans="1:12" ht="15.75" customHeight="1">
      <c r="A39" s="38" t="s">
        <v>46</v>
      </c>
      <c r="B39" s="39" t="s">
        <v>47</v>
      </c>
      <c r="C39" s="15">
        <v>0</v>
      </c>
      <c r="D39" s="15">
        <v>0</v>
      </c>
      <c r="E39" s="15">
        <v>0</v>
      </c>
      <c r="F39" s="15">
        <f t="shared" ref="F39:F40" si="9">C39+D39-E39</f>
        <v>0</v>
      </c>
      <c r="G39" s="40">
        <f>C39</f>
        <v>0</v>
      </c>
    </row>
    <row r="40" spans="1:12" ht="15.75" customHeight="1">
      <c r="A40" s="33" t="s">
        <v>1896</v>
      </c>
      <c r="B40" s="41" t="s">
        <v>49</v>
      </c>
      <c r="C40" s="15">
        <v>18750</v>
      </c>
      <c r="D40" s="15"/>
      <c r="E40" s="15"/>
      <c r="F40" s="15">
        <f t="shared" si="9"/>
        <v>18750</v>
      </c>
      <c r="G40" s="40"/>
    </row>
    <row r="41" spans="1:12" ht="15.75" customHeight="1">
      <c r="A41" s="327"/>
      <c r="B41" s="327"/>
      <c r="C41" s="327"/>
      <c r="D41" s="327"/>
      <c r="E41" s="327"/>
      <c r="F41" s="327"/>
      <c r="G41" s="327"/>
    </row>
    <row r="42" spans="1:12" ht="15.75" customHeight="1">
      <c r="A42" s="526" t="s">
        <v>50</v>
      </c>
      <c r="B42" s="527"/>
      <c r="C42" s="527"/>
      <c r="D42" s="527"/>
      <c r="E42" s="527"/>
      <c r="F42" s="527"/>
      <c r="G42" s="528"/>
    </row>
    <row r="43" spans="1:12" ht="15.75" customHeight="1">
      <c r="A43" s="259"/>
      <c r="B43" s="44" t="s">
        <v>51</v>
      </c>
      <c r="C43" s="45" t="s">
        <v>52</v>
      </c>
      <c r="D43" s="46" t="s">
        <v>53</v>
      </c>
      <c r="E43" s="46" t="s">
        <v>54</v>
      </c>
      <c r="F43" s="47" t="s">
        <v>11</v>
      </c>
      <c r="G43" s="48" t="s">
        <v>55</v>
      </c>
    </row>
    <row r="44" spans="1:12" ht="15.75" customHeight="1">
      <c r="A44" s="330" t="s">
        <v>1897</v>
      </c>
      <c r="B44" s="331">
        <v>93</v>
      </c>
      <c r="C44" s="332"/>
      <c r="D44" s="333"/>
      <c r="E44" s="331">
        <f>B44+C44-D44</f>
        <v>93</v>
      </c>
      <c r="F44" s="334">
        <v>1028.48</v>
      </c>
      <c r="G44" s="335">
        <f t="shared" ref="G44:G71" si="10">E44*F44</f>
        <v>95648.639999999999</v>
      </c>
    </row>
    <row r="45" spans="1:12" ht="15.75" customHeight="1">
      <c r="A45" s="49" t="s">
        <v>56</v>
      </c>
      <c r="B45" s="53">
        <v>0</v>
      </c>
      <c r="C45" s="51"/>
      <c r="D45" s="52"/>
      <c r="E45" s="53">
        <v>0</v>
      </c>
      <c r="F45" s="54">
        <v>196</v>
      </c>
      <c r="G45" s="55">
        <f t="shared" si="10"/>
        <v>0</v>
      </c>
    </row>
    <row r="46" spans="1:12" ht="15.75" customHeight="1">
      <c r="A46" s="49" t="s">
        <v>2350</v>
      </c>
      <c r="B46" s="53">
        <v>2679.1000000000004</v>
      </c>
      <c r="C46" s="51"/>
      <c r="D46" s="52">
        <v>483.8</v>
      </c>
      <c r="E46" s="53">
        <f t="shared" ref="E46:E71" si="11">B46+C46-D46</f>
        <v>2195.3000000000002</v>
      </c>
      <c r="F46" s="54">
        <v>196</v>
      </c>
      <c r="G46" s="55">
        <f t="shared" si="10"/>
        <v>430278.80000000005</v>
      </c>
    </row>
    <row r="47" spans="1:12" ht="15.75" customHeight="1">
      <c r="A47" s="49" t="s">
        <v>2351</v>
      </c>
      <c r="B47" s="53">
        <v>72</v>
      </c>
      <c r="C47" s="51">
        <v>75</v>
      </c>
      <c r="D47" s="52">
        <v>147</v>
      </c>
      <c r="E47" s="53">
        <f t="shared" si="11"/>
        <v>0</v>
      </c>
      <c r="F47" s="54">
        <v>196</v>
      </c>
      <c r="G47" s="55">
        <f t="shared" si="10"/>
        <v>0</v>
      </c>
    </row>
    <row r="48" spans="1:12" ht="15.75" customHeight="1">
      <c r="A48" s="49" t="s">
        <v>2352</v>
      </c>
      <c r="B48" s="53">
        <v>112</v>
      </c>
      <c r="C48" s="51">
        <v>67</v>
      </c>
      <c r="D48" s="52">
        <v>179</v>
      </c>
      <c r="E48" s="53">
        <f t="shared" si="11"/>
        <v>0</v>
      </c>
      <c r="F48" s="54">
        <v>196</v>
      </c>
      <c r="G48" s="55">
        <f t="shared" si="10"/>
        <v>0</v>
      </c>
    </row>
    <row r="49" spans="1:7" ht="15.75" customHeight="1">
      <c r="A49" s="49" t="s">
        <v>2353</v>
      </c>
      <c r="B49" s="53">
        <v>65.999999999999986</v>
      </c>
      <c r="C49" s="51">
        <v>204.8</v>
      </c>
      <c r="D49" s="52">
        <v>133</v>
      </c>
      <c r="E49" s="53">
        <f t="shared" si="11"/>
        <v>137.80000000000001</v>
      </c>
      <c r="F49" s="54">
        <v>196</v>
      </c>
      <c r="G49" s="55">
        <f t="shared" si="10"/>
        <v>27008.800000000003</v>
      </c>
    </row>
    <row r="50" spans="1:7" ht="15.75" customHeight="1">
      <c r="A50" s="49" t="s">
        <v>2354</v>
      </c>
      <c r="B50" s="53">
        <v>120</v>
      </c>
      <c r="C50" s="51">
        <v>137</v>
      </c>
      <c r="D50" s="52">
        <v>257</v>
      </c>
      <c r="E50" s="53">
        <f t="shared" si="11"/>
        <v>0</v>
      </c>
      <c r="F50" s="54">
        <v>196</v>
      </c>
      <c r="G50" s="55">
        <f t="shared" si="10"/>
        <v>0</v>
      </c>
    </row>
    <row r="51" spans="1:7" ht="15.75" customHeight="1">
      <c r="A51" s="86" t="s">
        <v>2355</v>
      </c>
      <c r="B51" s="90">
        <v>180</v>
      </c>
      <c r="C51" s="88">
        <v>123</v>
      </c>
      <c r="D51" s="89">
        <v>253</v>
      </c>
      <c r="E51" s="90">
        <f t="shared" si="11"/>
        <v>50</v>
      </c>
      <c r="F51" s="91">
        <v>140</v>
      </c>
      <c r="G51" s="92">
        <f t="shared" si="10"/>
        <v>7000</v>
      </c>
    </row>
    <row r="52" spans="1:7" ht="15.75" customHeight="1">
      <c r="A52" s="86" t="s">
        <v>2356</v>
      </c>
      <c r="B52" s="90">
        <v>134.39999999999998</v>
      </c>
      <c r="C52" s="88"/>
      <c r="D52" s="89"/>
      <c r="E52" s="90">
        <f t="shared" si="11"/>
        <v>134.39999999999998</v>
      </c>
      <c r="F52" s="91">
        <v>140</v>
      </c>
      <c r="G52" s="92">
        <f t="shared" si="10"/>
        <v>18815.999999999996</v>
      </c>
    </row>
    <row r="53" spans="1:7" ht="15.75" customHeight="1">
      <c r="A53" s="86" t="s">
        <v>2357</v>
      </c>
      <c r="B53" s="90">
        <v>25.9</v>
      </c>
      <c r="C53" s="88"/>
      <c r="D53" s="89"/>
      <c r="E53" s="90">
        <f t="shared" si="11"/>
        <v>25.9</v>
      </c>
      <c r="F53" s="91">
        <v>140</v>
      </c>
      <c r="G53" s="92">
        <f t="shared" si="10"/>
        <v>3626</v>
      </c>
    </row>
    <row r="54" spans="1:7" ht="15.75" customHeight="1">
      <c r="A54" s="100" t="s">
        <v>2358</v>
      </c>
      <c r="B54" s="104">
        <v>1371.9</v>
      </c>
      <c r="C54" s="102">
        <v>200</v>
      </c>
      <c r="D54" s="103">
        <v>125</v>
      </c>
      <c r="E54" s="104">
        <f t="shared" si="11"/>
        <v>1446.9</v>
      </c>
      <c r="F54" s="105">
        <v>140</v>
      </c>
      <c r="G54" s="106">
        <f t="shared" si="10"/>
        <v>202566</v>
      </c>
    </row>
    <row r="55" spans="1:7" ht="36" customHeight="1">
      <c r="A55" s="71" t="s">
        <v>2359</v>
      </c>
      <c r="B55" s="75">
        <v>0</v>
      </c>
      <c r="C55" s="73"/>
      <c r="D55" s="74"/>
      <c r="E55" s="75">
        <f t="shared" si="11"/>
        <v>0</v>
      </c>
      <c r="F55" s="76">
        <v>140</v>
      </c>
      <c r="G55" s="77">
        <f t="shared" si="10"/>
        <v>0</v>
      </c>
    </row>
    <row r="56" spans="1:7" ht="30.75" customHeight="1">
      <c r="A56" s="78" t="s">
        <v>2360</v>
      </c>
      <c r="B56" s="75">
        <v>138</v>
      </c>
      <c r="C56" s="73">
        <v>450</v>
      </c>
      <c r="D56" s="74">
        <v>160</v>
      </c>
      <c r="E56" s="75">
        <f t="shared" si="11"/>
        <v>428</v>
      </c>
      <c r="F56" s="76">
        <v>140</v>
      </c>
      <c r="G56" s="77">
        <f t="shared" si="10"/>
        <v>59920</v>
      </c>
    </row>
    <row r="57" spans="1:7" ht="30.75" customHeight="1">
      <c r="A57" s="79" t="s">
        <v>2361</v>
      </c>
      <c r="B57" s="83">
        <v>260.00000000000023</v>
      </c>
      <c r="C57" s="81">
        <v>930</v>
      </c>
      <c r="D57" s="82">
        <v>610</v>
      </c>
      <c r="E57" s="83">
        <f t="shared" si="11"/>
        <v>580.00000000000023</v>
      </c>
      <c r="F57" s="84">
        <v>140</v>
      </c>
      <c r="G57" s="85">
        <f t="shared" si="10"/>
        <v>81200.000000000029</v>
      </c>
    </row>
    <row r="58" spans="1:7" ht="15.75" customHeight="1">
      <c r="A58" s="63" t="s">
        <v>2362</v>
      </c>
      <c r="B58" s="315">
        <v>520.70000000000016</v>
      </c>
      <c r="C58" s="65"/>
      <c r="D58" s="66"/>
      <c r="E58" s="67">
        <f t="shared" si="11"/>
        <v>520.70000000000016</v>
      </c>
      <c r="F58" s="68">
        <v>140</v>
      </c>
      <c r="G58" s="69">
        <f t="shared" si="10"/>
        <v>72898.000000000029</v>
      </c>
    </row>
    <row r="59" spans="1:7" ht="15.75" customHeight="1">
      <c r="A59" s="63" t="s">
        <v>2363</v>
      </c>
      <c r="B59" s="315">
        <v>0</v>
      </c>
      <c r="C59" s="65"/>
      <c r="D59" s="66"/>
      <c r="E59" s="67">
        <f t="shared" si="11"/>
        <v>0</v>
      </c>
      <c r="F59" s="68">
        <v>140</v>
      </c>
      <c r="G59" s="69">
        <f t="shared" si="10"/>
        <v>0</v>
      </c>
    </row>
    <row r="60" spans="1:7" ht="39" customHeight="1">
      <c r="A60" s="63" t="s">
        <v>2364</v>
      </c>
      <c r="B60" s="67">
        <v>331.00000000000011</v>
      </c>
      <c r="C60" s="65"/>
      <c r="D60" s="66"/>
      <c r="E60" s="67">
        <f t="shared" si="11"/>
        <v>331.00000000000011</v>
      </c>
      <c r="F60" s="68">
        <v>140</v>
      </c>
      <c r="G60" s="69">
        <f t="shared" si="10"/>
        <v>46340.000000000015</v>
      </c>
    </row>
    <row r="61" spans="1:7" ht="15.75" customHeight="1">
      <c r="A61" s="93" t="s">
        <v>2365</v>
      </c>
      <c r="B61" s="97">
        <v>180</v>
      </c>
      <c r="C61" s="95"/>
      <c r="D61" s="96"/>
      <c r="E61" s="97">
        <f t="shared" si="11"/>
        <v>180</v>
      </c>
      <c r="F61" s="98">
        <v>140</v>
      </c>
      <c r="G61" s="99">
        <f t="shared" si="10"/>
        <v>25200</v>
      </c>
    </row>
    <row r="62" spans="1:7" ht="15.75" customHeight="1">
      <c r="A62" s="86" t="s">
        <v>2366</v>
      </c>
      <c r="B62" s="90">
        <v>140</v>
      </c>
      <c r="C62" s="88">
        <v>100</v>
      </c>
      <c r="D62" s="89">
        <v>140</v>
      </c>
      <c r="E62" s="90">
        <f t="shared" si="11"/>
        <v>100</v>
      </c>
      <c r="F62" s="91">
        <v>128</v>
      </c>
      <c r="G62" s="92">
        <f t="shared" si="10"/>
        <v>12800</v>
      </c>
    </row>
    <row r="63" spans="1:7" ht="15.75" customHeight="1">
      <c r="A63" s="78" t="s">
        <v>2367</v>
      </c>
      <c r="B63" s="75">
        <v>919</v>
      </c>
      <c r="C63" s="73">
        <v>340</v>
      </c>
      <c r="D63" s="74">
        <v>450</v>
      </c>
      <c r="E63" s="75">
        <f t="shared" si="11"/>
        <v>809</v>
      </c>
      <c r="F63" s="76">
        <v>128</v>
      </c>
      <c r="G63" s="77">
        <f t="shared" si="10"/>
        <v>103552</v>
      </c>
    </row>
    <row r="64" spans="1:7" ht="15.75" customHeight="1">
      <c r="A64" s="100" t="s">
        <v>2368</v>
      </c>
      <c r="B64" s="104">
        <v>696.99999999999977</v>
      </c>
      <c r="C64" s="102">
        <v>390</v>
      </c>
      <c r="D64" s="103">
        <v>200</v>
      </c>
      <c r="E64" s="104">
        <f t="shared" si="11"/>
        <v>886.99999999999977</v>
      </c>
      <c r="F64" s="105">
        <v>128</v>
      </c>
      <c r="G64" s="106">
        <f t="shared" si="10"/>
        <v>113535.99999999997</v>
      </c>
    </row>
    <row r="65" spans="1:9" ht="15.75" customHeight="1">
      <c r="A65" s="79" t="s">
        <v>2369</v>
      </c>
      <c r="B65" s="83">
        <v>1082</v>
      </c>
      <c r="C65" s="81"/>
      <c r="D65" s="82">
        <v>930</v>
      </c>
      <c r="E65" s="83">
        <f t="shared" si="11"/>
        <v>152</v>
      </c>
      <c r="F65" s="84">
        <v>128</v>
      </c>
      <c r="G65" s="85">
        <f t="shared" si="10"/>
        <v>19456</v>
      </c>
    </row>
    <row r="66" spans="1:9" ht="15.75" customHeight="1">
      <c r="A66" s="63" t="s">
        <v>2370</v>
      </c>
      <c r="B66" s="315">
        <v>0</v>
      </c>
      <c r="C66" s="65"/>
      <c r="D66" s="66"/>
      <c r="E66" s="67">
        <f t="shared" si="11"/>
        <v>0</v>
      </c>
      <c r="F66" s="68">
        <v>128</v>
      </c>
      <c r="G66" s="69">
        <f t="shared" si="10"/>
        <v>0</v>
      </c>
    </row>
    <row r="67" spans="1:9" ht="15.75" customHeight="1">
      <c r="A67" s="86" t="s">
        <v>2371</v>
      </c>
      <c r="B67" s="316">
        <v>0</v>
      </c>
      <c r="C67" s="108">
        <v>300</v>
      </c>
      <c r="D67" s="109">
        <v>100</v>
      </c>
      <c r="E67" s="90">
        <f t="shared" si="11"/>
        <v>200</v>
      </c>
      <c r="F67" s="91">
        <v>102</v>
      </c>
      <c r="G67" s="92">
        <f t="shared" si="10"/>
        <v>20400</v>
      </c>
    </row>
    <row r="68" spans="1:9" ht="15.75" customHeight="1">
      <c r="A68" s="78" t="s">
        <v>2372</v>
      </c>
      <c r="B68" s="75">
        <v>527</v>
      </c>
      <c r="C68" s="73">
        <v>420</v>
      </c>
      <c r="D68" s="74">
        <v>340</v>
      </c>
      <c r="E68" s="75">
        <f t="shared" si="11"/>
        <v>607</v>
      </c>
      <c r="F68" s="76">
        <v>102</v>
      </c>
      <c r="G68" s="77">
        <f t="shared" si="10"/>
        <v>61914</v>
      </c>
    </row>
    <row r="69" spans="1:9" ht="15.75" customHeight="1">
      <c r="A69" s="100" t="s">
        <v>2373</v>
      </c>
      <c r="B69" s="104">
        <v>463.00000000000011</v>
      </c>
      <c r="C69" s="102">
        <v>60</v>
      </c>
      <c r="D69" s="103">
        <v>390</v>
      </c>
      <c r="E69" s="104">
        <f t="shared" si="11"/>
        <v>133.00000000000011</v>
      </c>
      <c r="F69" s="105">
        <v>102</v>
      </c>
      <c r="G69" s="106">
        <f t="shared" si="10"/>
        <v>13566.000000000011</v>
      </c>
    </row>
    <row r="70" spans="1:9" ht="26.25" customHeight="1">
      <c r="A70" s="79" t="s">
        <v>2374</v>
      </c>
      <c r="B70" s="83">
        <v>391</v>
      </c>
      <c r="C70" s="81">
        <v>540</v>
      </c>
      <c r="D70" s="82"/>
      <c r="E70" s="83">
        <f t="shared" si="11"/>
        <v>931</v>
      </c>
      <c r="F70" s="84">
        <v>102</v>
      </c>
      <c r="G70" s="85">
        <f t="shared" si="10"/>
        <v>94962</v>
      </c>
    </row>
    <row r="71" spans="1:9" ht="15.75" customHeight="1">
      <c r="A71" s="63" t="s">
        <v>2375</v>
      </c>
      <c r="B71" s="315">
        <v>0</v>
      </c>
      <c r="C71" s="65">
        <v>360</v>
      </c>
      <c r="D71" s="66"/>
      <c r="E71" s="67">
        <f t="shared" si="11"/>
        <v>360</v>
      </c>
      <c r="F71" s="68">
        <v>102</v>
      </c>
      <c r="G71" s="69">
        <f t="shared" si="10"/>
        <v>36720</v>
      </c>
    </row>
    <row r="72" spans="1:9" ht="15.75" customHeight="1">
      <c r="A72" s="260" t="s">
        <v>84</v>
      </c>
      <c r="B72" s="261">
        <f t="shared" ref="B72:G72" si="12">SUM(B44:B71)</f>
        <v>10503</v>
      </c>
      <c r="C72" s="171">
        <f t="shared" si="12"/>
        <v>4696.8</v>
      </c>
      <c r="D72" s="171">
        <f t="shared" si="12"/>
        <v>4897.8</v>
      </c>
      <c r="E72" s="261">
        <f t="shared" si="12"/>
        <v>10302</v>
      </c>
      <c r="F72" s="262">
        <f t="shared" si="12"/>
        <v>4894.4799999999996</v>
      </c>
      <c r="G72" s="263">
        <f t="shared" si="12"/>
        <v>1547408.2400000002</v>
      </c>
    </row>
    <row r="73" spans="1:9" ht="15.75" customHeight="1"/>
    <row r="74" spans="1:9" ht="15.75" customHeight="1">
      <c r="A74" s="264"/>
      <c r="B74" s="133"/>
      <c r="C74" s="133"/>
      <c r="D74" s="133"/>
      <c r="E74" s="133"/>
      <c r="F74" s="534"/>
      <c r="G74" s="522"/>
      <c r="H74" s="522"/>
      <c r="I74" s="265"/>
    </row>
    <row r="75" spans="1:9" ht="15.75" customHeight="1">
      <c r="A75" s="135" t="s">
        <v>92</v>
      </c>
      <c r="B75" s="136" t="s">
        <v>40</v>
      </c>
      <c r="C75" s="137" t="s">
        <v>93</v>
      </c>
      <c r="D75" s="137" t="s">
        <v>42</v>
      </c>
      <c r="E75" s="137" t="s">
        <v>94</v>
      </c>
      <c r="F75" s="137" t="s">
        <v>95</v>
      </c>
      <c r="G75" s="137" t="s">
        <v>96</v>
      </c>
      <c r="H75" s="138" t="s">
        <v>55</v>
      </c>
    </row>
    <row r="76" spans="1:9" ht="15.75" customHeight="1">
      <c r="A76" s="144" t="s">
        <v>97</v>
      </c>
      <c r="B76" s="145" t="s">
        <v>102</v>
      </c>
      <c r="C76" s="36">
        <v>650</v>
      </c>
      <c r="D76" s="148"/>
      <c r="E76" s="15">
        <v>125</v>
      </c>
      <c r="F76" s="36">
        <f t="shared" ref="F76:F91" si="13">C76+D76-E76</f>
        <v>525</v>
      </c>
      <c r="G76" s="142">
        <v>178</v>
      </c>
      <c r="H76" s="143">
        <f t="shared" ref="H76:H112" si="14">F76*G76</f>
        <v>93450</v>
      </c>
    </row>
    <row r="77" spans="1:9" ht="15.75" customHeight="1">
      <c r="A77" s="144" t="s">
        <v>99</v>
      </c>
      <c r="B77" s="145" t="s">
        <v>102</v>
      </c>
      <c r="C77" s="36">
        <v>1800</v>
      </c>
      <c r="D77" s="148"/>
      <c r="E77" s="15">
        <v>50</v>
      </c>
      <c r="F77" s="36">
        <f t="shared" si="13"/>
        <v>1750</v>
      </c>
      <c r="G77" s="142">
        <v>178</v>
      </c>
      <c r="H77" s="143">
        <f t="shared" si="14"/>
        <v>311500</v>
      </c>
    </row>
    <row r="78" spans="1:9" ht="15.75" customHeight="1">
      <c r="A78" s="144" t="s">
        <v>101</v>
      </c>
      <c r="B78" s="145" t="s">
        <v>102</v>
      </c>
      <c r="C78" s="36">
        <v>1550</v>
      </c>
      <c r="D78" s="141"/>
      <c r="E78" s="15">
        <v>125</v>
      </c>
      <c r="F78" s="36">
        <f t="shared" si="13"/>
        <v>1425</v>
      </c>
      <c r="G78" s="142">
        <v>45</v>
      </c>
      <c r="H78" s="143">
        <f t="shared" si="14"/>
        <v>64125</v>
      </c>
    </row>
    <row r="79" spans="1:9" ht="15.75" customHeight="1">
      <c r="A79" s="146" t="s">
        <v>103</v>
      </c>
      <c r="B79" s="147" t="s">
        <v>104</v>
      </c>
      <c r="C79" s="36">
        <v>4500</v>
      </c>
      <c r="D79" s="148"/>
      <c r="E79" s="15">
        <v>750</v>
      </c>
      <c r="F79" s="36">
        <f t="shared" si="13"/>
        <v>3750</v>
      </c>
      <c r="G79" s="142">
        <v>27</v>
      </c>
      <c r="H79" s="143">
        <f t="shared" si="14"/>
        <v>101250</v>
      </c>
    </row>
    <row r="80" spans="1:9" ht="15.75" customHeight="1">
      <c r="A80" s="266" t="s">
        <v>2038</v>
      </c>
      <c r="B80" s="267" t="s">
        <v>106</v>
      </c>
      <c r="C80" s="36">
        <v>1220</v>
      </c>
      <c r="D80" s="148"/>
      <c r="E80" s="15">
        <v>180</v>
      </c>
      <c r="F80" s="36">
        <f t="shared" si="13"/>
        <v>1040</v>
      </c>
      <c r="G80" s="142">
        <v>160.69999999999999</v>
      </c>
      <c r="H80" s="143">
        <f t="shared" si="14"/>
        <v>167128</v>
      </c>
    </row>
    <row r="81" spans="1:10" ht="15.75" customHeight="1">
      <c r="A81" s="144" t="s">
        <v>737</v>
      </c>
      <c r="B81" s="145" t="s">
        <v>108</v>
      </c>
      <c r="C81" s="36">
        <v>215</v>
      </c>
      <c r="D81" s="148"/>
      <c r="E81" s="15"/>
      <c r="F81" s="36">
        <f t="shared" si="13"/>
        <v>215</v>
      </c>
      <c r="G81" s="142">
        <v>623</v>
      </c>
      <c r="H81" s="143">
        <f t="shared" si="14"/>
        <v>133945</v>
      </c>
    </row>
    <row r="82" spans="1:10" ht="15.75" customHeight="1">
      <c r="A82" s="139" t="s">
        <v>109</v>
      </c>
      <c r="B82" s="140" t="s">
        <v>110</v>
      </c>
      <c r="C82" s="36">
        <v>700</v>
      </c>
      <c r="D82" s="148"/>
      <c r="E82" s="15"/>
      <c r="F82" s="36">
        <f t="shared" si="13"/>
        <v>700</v>
      </c>
      <c r="G82" s="142">
        <v>24</v>
      </c>
      <c r="H82" s="143">
        <f t="shared" si="14"/>
        <v>16800</v>
      </c>
    </row>
    <row r="83" spans="1:10" ht="15.75" customHeight="1">
      <c r="A83" s="146" t="s">
        <v>1188</v>
      </c>
      <c r="B83" s="150" t="s">
        <v>112</v>
      </c>
      <c r="C83" s="36">
        <v>2369</v>
      </c>
      <c r="D83" s="148"/>
      <c r="E83" s="15">
        <v>128</v>
      </c>
      <c r="F83" s="36">
        <f t="shared" si="13"/>
        <v>2241</v>
      </c>
      <c r="G83" s="142">
        <v>49</v>
      </c>
      <c r="H83" s="143">
        <f t="shared" si="14"/>
        <v>109809</v>
      </c>
    </row>
    <row r="84" spans="1:10" ht="15.75" customHeight="1">
      <c r="A84" s="152" t="s">
        <v>116</v>
      </c>
      <c r="B84" s="145" t="s">
        <v>117</v>
      </c>
      <c r="C84" s="36">
        <v>1</v>
      </c>
      <c r="D84" s="141"/>
      <c r="E84" s="15"/>
      <c r="F84" s="36">
        <f t="shared" si="13"/>
        <v>1</v>
      </c>
      <c r="G84" s="142">
        <v>1924.17</v>
      </c>
      <c r="H84" s="143">
        <f t="shared" si="14"/>
        <v>1924.17</v>
      </c>
    </row>
    <row r="85" spans="1:10" ht="15.75" customHeight="1">
      <c r="A85" s="152" t="s">
        <v>116</v>
      </c>
      <c r="B85" s="145" t="s">
        <v>117</v>
      </c>
      <c r="C85" s="36">
        <v>5</v>
      </c>
      <c r="D85" s="141"/>
      <c r="E85" s="151"/>
      <c r="F85" s="36">
        <f t="shared" si="13"/>
        <v>5</v>
      </c>
      <c r="G85" s="142">
        <v>1867.29</v>
      </c>
      <c r="H85" s="143">
        <f t="shared" si="14"/>
        <v>9336.4500000000007</v>
      </c>
    </row>
    <row r="86" spans="1:10" ht="15.75" customHeight="1">
      <c r="A86" s="146" t="s">
        <v>118</v>
      </c>
      <c r="B86" s="145" t="s">
        <v>115</v>
      </c>
      <c r="C86" s="36">
        <v>6</v>
      </c>
      <c r="D86" s="141"/>
      <c r="E86" s="151"/>
      <c r="F86" s="36">
        <f t="shared" si="13"/>
        <v>6</v>
      </c>
      <c r="G86" s="142">
        <v>1758</v>
      </c>
      <c r="H86" s="143">
        <f t="shared" si="14"/>
        <v>10548</v>
      </c>
    </row>
    <row r="87" spans="1:10" ht="15.75" customHeight="1">
      <c r="A87" s="146" t="s">
        <v>118</v>
      </c>
      <c r="B87" s="145" t="s">
        <v>117</v>
      </c>
      <c r="C87" s="36">
        <v>0</v>
      </c>
      <c r="D87" s="141"/>
      <c r="E87" s="15"/>
      <c r="F87" s="36">
        <f t="shared" si="13"/>
        <v>0</v>
      </c>
      <c r="G87" s="142">
        <v>2549.0300000000002</v>
      </c>
      <c r="H87" s="143">
        <f t="shared" si="14"/>
        <v>0</v>
      </c>
    </row>
    <row r="88" spans="1:10" ht="15.75" customHeight="1">
      <c r="A88" s="146" t="s">
        <v>118</v>
      </c>
      <c r="B88" s="145" t="s">
        <v>117</v>
      </c>
      <c r="C88" s="36">
        <v>3</v>
      </c>
      <c r="D88" s="141"/>
      <c r="E88" s="151"/>
      <c r="F88" s="36">
        <f t="shared" si="13"/>
        <v>3</v>
      </c>
      <c r="G88" s="142">
        <v>2279.6799999999998</v>
      </c>
      <c r="H88" s="143">
        <f t="shared" si="14"/>
        <v>6839.0399999999991</v>
      </c>
      <c r="J88" s="149"/>
    </row>
    <row r="89" spans="1:10" ht="15.75" customHeight="1">
      <c r="A89" s="157" t="s">
        <v>119</v>
      </c>
      <c r="B89" s="145" t="s">
        <v>117</v>
      </c>
      <c r="C89" s="36">
        <v>3</v>
      </c>
      <c r="D89" s="148"/>
      <c r="E89" s="15"/>
      <c r="F89" s="36">
        <f t="shared" si="13"/>
        <v>3</v>
      </c>
      <c r="G89" s="142">
        <v>1669.47</v>
      </c>
      <c r="H89" s="143">
        <f t="shared" si="14"/>
        <v>5008.41</v>
      </c>
    </row>
    <row r="90" spans="1:10" ht="15.75" customHeight="1">
      <c r="A90" s="144" t="s">
        <v>122</v>
      </c>
      <c r="B90" s="145" t="s">
        <v>121</v>
      </c>
      <c r="C90" s="36">
        <v>100</v>
      </c>
      <c r="D90" s="141"/>
      <c r="E90" s="15"/>
      <c r="F90" s="36">
        <f t="shared" si="13"/>
        <v>100</v>
      </c>
      <c r="G90" s="142">
        <v>471.21600000000001</v>
      </c>
      <c r="H90" s="143">
        <f t="shared" si="14"/>
        <v>47121.599999999999</v>
      </c>
    </row>
    <row r="91" spans="1:10" ht="15.75" customHeight="1">
      <c r="A91" s="157" t="s">
        <v>124</v>
      </c>
      <c r="B91" s="145" t="s">
        <v>117</v>
      </c>
      <c r="C91" s="36">
        <v>2</v>
      </c>
      <c r="D91" s="148"/>
      <c r="E91" s="15"/>
      <c r="F91" s="36">
        <f t="shared" si="13"/>
        <v>2</v>
      </c>
      <c r="G91" s="142">
        <v>1711.09</v>
      </c>
      <c r="H91" s="143">
        <f t="shared" si="14"/>
        <v>3422.18</v>
      </c>
    </row>
    <row r="92" spans="1:10" ht="15.75" customHeight="1">
      <c r="A92" s="146" t="s">
        <v>125</v>
      </c>
      <c r="B92" s="145" t="s">
        <v>126</v>
      </c>
      <c r="C92" s="36">
        <v>0</v>
      </c>
      <c r="D92" s="141"/>
      <c r="E92" s="151"/>
      <c r="F92" s="272">
        <v>0</v>
      </c>
      <c r="G92" s="142">
        <v>743.29</v>
      </c>
      <c r="H92" s="143">
        <f t="shared" si="14"/>
        <v>0</v>
      </c>
    </row>
    <row r="93" spans="1:10" ht="15.75" customHeight="1">
      <c r="A93" s="144" t="s">
        <v>128</v>
      </c>
      <c r="B93" s="145" t="s">
        <v>126</v>
      </c>
      <c r="C93" s="36">
        <v>139</v>
      </c>
      <c r="D93" s="141"/>
      <c r="E93" s="15"/>
      <c r="F93" s="36">
        <f t="shared" ref="F93:F118" si="15">C93+D93-E93</f>
        <v>139</v>
      </c>
      <c r="G93" s="142">
        <v>559.19762200000002</v>
      </c>
      <c r="H93" s="143">
        <f t="shared" si="14"/>
        <v>77728.469458000007</v>
      </c>
      <c r="I93" s="161"/>
    </row>
    <row r="94" spans="1:10" ht="15.75" customHeight="1">
      <c r="A94" s="144" t="s">
        <v>129</v>
      </c>
      <c r="B94" s="145" t="s">
        <v>115</v>
      </c>
      <c r="C94" s="36">
        <v>175</v>
      </c>
      <c r="D94" s="148"/>
      <c r="E94" s="15">
        <v>25</v>
      </c>
      <c r="F94" s="36">
        <f t="shared" si="15"/>
        <v>150</v>
      </c>
      <c r="G94" s="142">
        <v>384</v>
      </c>
      <c r="H94" s="143">
        <f t="shared" si="14"/>
        <v>57600</v>
      </c>
    </row>
    <row r="95" spans="1:10" ht="15.75" customHeight="1">
      <c r="A95" s="144" t="s">
        <v>130</v>
      </c>
      <c r="B95" s="145" t="s">
        <v>117</v>
      </c>
      <c r="C95" s="36">
        <v>0</v>
      </c>
      <c r="D95" s="141"/>
      <c r="E95" s="15"/>
      <c r="F95" s="36">
        <f t="shared" si="15"/>
        <v>0</v>
      </c>
      <c r="G95" s="142">
        <v>398</v>
      </c>
      <c r="H95" s="143">
        <f t="shared" si="14"/>
        <v>0</v>
      </c>
    </row>
    <row r="96" spans="1:10" ht="15.75" customHeight="1">
      <c r="A96" s="144" t="s">
        <v>131</v>
      </c>
      <c r="B96" s="145" t="s">
        <v>117</v>
      </c>
      <c r="C96" s="36">
        <v>125</v>
      </c>
      <c r="D96" s="141"/>
      <c r="E96" s="15">
        <v>25</v>
      </c>
      <c r="F96" s="36">
        <f t="shared" si="15"/>
        <v>100</v>
      </c>
      <c r="G96" s="142">
        <v>427</v>
      </c>
      <c r="H96" s="143">
        <f t="shared" si="14"/>
        <v>42700</v>
      </c>
    </row>
    <row r="97" spans="1:10" ht="15.75" customHeight="1">
      <c r="A97" s="144" t="s">
        <v>132</v>
      </c>
      <c r="B97" s="145" t="s">
        <v>117</v>
      </c>
      <c r="C97" s="36">
        <v>5</v>
      </c>
      <c r="D97" s="141"/>
      <c r="E97" s="151"/>
      <c r="F97" s="36">
        <f t="shared" si="15"/>
        <v>5</v>
      </c>
      <c r="G97" s="142">
        <v>688.59</v>
      </c>
      <c r="H97" s="143">
        <f t="shared" si="14"/>
        <v>3442.9500000000003</v>
      </c>
    </row>
    <row r="98" spans="1:10" ht="15.75" customHeight="1">
      <c r="A98" s="157" t="s">
        <v>133</v>
      </c>
      <c r="B98" s="145" t="s">
        <v>117</v>
      </c>
      <c r="C98" s="36">
        <v>70</v>
      </c>
      <c r="D98" s="148"/>
      <c r="E98" s="15"/>
      <c r="F98" s="36">
        <f t="shared" si="15"/>
        <v>70</v>
      </c>
      <c r="G98" s="142">
        <v>522.19000000000005</v>
      </c>
      <c r="H98" s="143">
        <f t="shared" si="14"/>
        <v>36553.300000000003</v>
      </c>
    </row>
    <row r="99" spans="1:10" ht="15.75" customHeight="1">
      <c r="A99" s="144" t="s">
        <v>134</v>
      </c>
      <c r="B99" s="145" t="s">
        <v>117</v>
      </c>
      <c r="C99" s="36">
        <v>10</v>
      </c>
      <c r="D99" s="141"/>
      <c r="E99" s="151"/>
      <c r="F99" s="36">
        <f t="shared" si="15"/>
        <v>10</v>
      </c>
      <c r="G99" s="142">
        <v>504</v>
      </c>
      <c r="H99" s="143">
        <f t="shared" si="14"/>
        <v>5040</v>
      </c>
    </row>
    <row r="100" spans="1:10" ht="15.75" customHeight="1">
      <c r="A100" s="144" t="s">
        <v>135</v>
      </c>
      <c r="B100" s="145" t="s">
        <v>117</v>
      </c>
      <c r="C100" s="36">
        <v>50</v>
      </c>
      <c r="D100" s="141"/>
      <c r="E100" s="15"/>
      <c r="F100" s="36">
        <f t="shared" si="15"/>
        <v>50</v>
      </c>
      <c r="G100" s="142">
        <v>514</v>
      </c>
      <c r="H100" s="143">
        <f t="shared" si="14"/>
        <v>25700</v>
      </c>
    </row>
    <row r="101" spans="1:10" ht="15.75" customHeight="1">
      <c r="A101" s="157" t="s">
        <v>136</v>
      </c>
      <c r="B101" s="145" t="s">
        <v>117</v>
      </c>
      <c r="C101" s="36">
        <v>60</v>
      </c>
      <c r="D101" s="148"/>
      <c r="E101" s="15"/>
      <c r="F101" s="36">
        <f t="shared" si="15"/>
        <v>60</v>
      </c>
      <c r="G101" s="142">
        <v>557</v>
      </c>
      <c r="H101" s="143">
        <f t="shared" si="14"/>
        <v>33420</v>
      </c>
      <c r="J101" s="273"/>
    </row>
    <row r="102" spans="1:10" ht="15.75" customHeight="1">
      <c r="A102" s="157" t="s">
        <v>137</v>
      </c>
      <c r="B102" s="145" t="s">
        <v>117</v>
      </c>
      <c r="C102" s="36">
        <v>40</v>
      </c>
      <c r="D102" s="148"/>
      <c r="E102" s="15"/>
      <c r="F102" s="36">
        <f t="shared" si="15"/>
        <v>40</v>
      </c>
      <c r="G102" s="142">
        <v>524</v>
      </c>
      <c r="H102" s="143">
        <f t="shared" si="14"/>
        <v>20960</v>
      </c>
    </row>
    <row r="103" spans="1:10" ht="15.75" customHeight="1">
      <c r="A103" s="157" t="s">
        <v>138</v>
      </c>
      <c r="B103" s="145" t="s">
        <v>117</v>
      </c>
      <c r="C103" s="36">
        <v>15</v>
      </c>
      <c r="D103" s="148"/>
      <c r="E103" s="15"/>
      <c r="F103" s="36">
        <f t="shared" si="15"/>
        <v>15</v>
      </c>
      <c r="G103" s="142">
        <v>689.75</v>
      </c>
      <c r="H103" s="143">
        <f t="shared" si="14"/>
        <v>10346.25</v>
      </c>
    </row>
    <row r="104" spans="1:10" ht="15.75" customHeight="1">
      <c r="A104" s="157" t="s">
        <v>139</v>
      </c>
      <c r="B104" s="145" t="s">
        <v>117</v>
      </c>
      <c r="C104" s="36">
        <v>110</v>
      </c>
      <c r="D104" s="148"/>
      <c r="E104" s="15"/>
      <c r="F104" s="36">
        <f t="shared" si="15"/>
        <v>110</v>
      </c>
      <c r="G104" s="142">
        <v>629.27</v>
      </c>
      <c r="H104" s="143">
        <f t="shared" si="14"/>
        <v>69219.7</v>
      </c>
    </row>
    <row r="105" spans="1:10" ht="15.75" customHeight="1">
      <c r="A105" s="157" t="s">
        <v>140</v>
      </c>
      <c r="B105" s="145" t="s">
        <v>117</v>
      </c>
      <c r="C105" s="36">
        <v>95</v>
      </c>
      <c r="D105" s="148"/>
      <c r="E105" s="15"/>
      <c r="F105" s="36">
        <f t="shared" si="15"/>
        <v>95</v>
      </c>
      <c r="G105" s="142">
        <v>532.12</v>
      </c>
      <c r="H105" s="143">
        <f t="shared" si="14"/>
        <v>50551.4</v>
      </c>
    </row>
    <row r="106" spans="1:10" ht="15.75" customHeight="1">
      <c r="A106" s="146" t="s">
        <v>141</v>
      </c>
      <c r="B106" s="145" t="s">
        <v>108</v>
      </c>
      <c r="C106" s="36">
        <v>600</v>
      </c>
      <c r="D106" s="141"/>
      <c r="E106" s="15"/>
      <c r="F106" s="36">
        <f t="shared" si="15"/>
        <v>600</v>
      </c>
      <c r="G106" s="142">
        <v>60</v>
      </c>
      <c r="H106" s="143">
        <f t="shared" si="14"/>
        <v>36000</v>
      </c>
    </row>
    <row r="107" spans="1:10" ht="15.75" customHeight="1">
      <c r="A107" s="144" t="s">
        <v>142</v>
      </c>
      <c r="B107" s="145" t="s">
        <v>143</v>
      </c>
      <c r="C107" s="36">
        <v>25</v>
      </c>
      <c r="D107" s="141"/>
      <c r="E107" s="151"/>
      <c r="F107" s="36">
        <f t="shared" si="15"/>
        <v>25</v>
      </c>
      <c r="G107" s="142">
        <v>84</v>
      </c>
      <c r="H107" s="143">
        <f t="shared" si="14"/>
        <v>2100</v>
      </c>
    </row>
    <row r="108" spans="1:10" ht="15.75" customHeight="1">
      <c r="A108" s="157" t="s">
        <v>144</v>
      </c>
      <c r="B108" s="145" t="s">
        <v>117</v>
      </c>
      <c r="C108" s="36">
        <v>50</v>
      </c>
      <c r="D108" s="148"/>
      <c r="E108" s="15"/>
      <c r="F108" s="36">
        <f t="shared" si="15"/>
        <v>50</v>
      </c>
      <c r="G108" s="142">
        <v>179.24</v>
      </c>
      <c r="H108" s="143">
        <f t="shared" si="14"/>
        <v>8962</v>
      </c>
    </row>
    <row r="109" spans="1:10" ht="15.75" customHeight="1">
      <c r="A109" s="157" t="s">
        <v>145</v>
      </c>
      <c r="B109" s="145" t="s">
        <v>146</v>
      </c>
      <c r="C109" s="36">
        <v>25</v>
      </c>
      <c r="D109" s="148"/>
      <c r="E109" s="15"/>
      <c r="F109" s="36">
        <f t="shared" si="15"/>
        <v>25</v>
      </c>
      <c r="G109" s="142">
        <v>851.5</v>
      </c>
      <c r="H109" s="143">
        <f t="shared" si="14"/>
        <v>21287.5</v>
      </c>
    </row>
    <row r="110" spans="1:10" ht="15.75" customHeight="1">
      <c r="A110" s="157" t="s">
        <v>147</v>
      </c>
      <c r="B110" s="145" t="s">
        <v>148</v>
      </c>
      <c r="C110" s="36">
        <v>6000</v>
      </c>
      <c r="D110" s="148"/>
      <c r="E110" s="15">
        <v>750</v>
      </c>
      <c r="F110" s="36">
        <f t="shared" si="15"/>
        <v>5250</v>
      </c>
      <c r="G110" s="142">
        <v>125</v>
      </c>
      <c r="H110" s="143">
        <f t="shared" si="14"/>
        <v>656250</v>
      </c>
    </row>
    <row r="111" spans="1:10" ht="15.75" customHeight="1">
      <c r="A111" s="157" t="s">
        <v>147</v>
      </c>
      <c r="B111" s="145" t="s">
        <v>149</v>
      </c>
      <c r="C111" s="36">
        <v>0</v>
      </c>
      <c r="D111" s="148"/>
      <c r="E111" s="15"/>
      <c r="F111" s="36">
        <f t="shared" si="15"/>
        <v>0</v>
      </c>
      <c r="G111" s="142">
        <v>173</v>
      </c>
      <c r="H111" s="143">
        <f t="shared" si="14"/>
        <v>0</v>
      </c>
    </row>
    <row r="112" spans="1:10" ht="20.25" customHeight="1">
      <c r="A112" s="157" t="s">
        <v>150</v>
      </c>
      <c r="B112" s="145" t="s">
        <v>151</v>
      </c>
      <c r="C112" s="36">
        <v>0</v>
      </c>
      <c r="D112" s="148"/>
      <c r="E112" s="15"/>
      <c r="F112" s="36">
        <f t="shared" si="15"/>
        <v>0</v>
      </c>
      <c r="G112" s="142">
        <v>143</v>
      </c>
      <c r="H112" s="143">
        <f t="shared" si="14"/>
        <v>0</v>
      </c>
      <c r="J112" s="149"/>
    </row>
    <row r="113" spans="1:10" ht="15.75" customHeight="1">
      <c r="A113" s="157" t="s">
        <v>850</v>
      </c>
      <c r="B113" s="145" t="s">
        <v>851</v>
      </c>
      <c r="C113" s="36">
        <v>0</v>
      </c>
      <c r="D113" s="148"/>
      <c r="E113" s="15"/>
      <c r="F113" s="36">
        <f t="shared" si="15"/>
        <v>0</v>
      </c>
      <c r="G113" s="142">
        <v>149</v>
      </c>
      <c r="H113" s="143">
        <f t="shared" ref="H113:H114" si="16">G113*F113</f>
        <v>0</v>
      </c>
    </row>
    <row r="114" spans="1:10" ht="15.75" customHeight="1">
      <c r="A114" s="158" t="s">
        <v>1245</v>
      </c>
      <c r="B114" s="145" t="s">
        <v>1246</v>
      </c>
      <c r="C114" s="36">
        <v>0</v>
      </c>
      <c r="D114" s="148"/>
      <c r="E114" s="15"/>
      <c r="F114" s="36">
        <f t="shared" si="15"/>
        <v>0</v>
      </c>
      <c r="G114" s="142">
        <v>1013.48</v>
      </c>
      <c r="H114" s="143">
        <f t="shared" si="16"/>
        <v>0</v>
      </c>
    </row>
    <row r="115" spans="1:10" ht="15.75" customHeight="1">
      <c r="A115" s="157" t="s">
        <v>152</v>
      </c>
      <c r="B115" s="145" t="s">
        <v>153</v>
      </c>
      <c r="C115" s="36">
        <v>35.775999999999996</v>
      </c>
      <c r="D115" s="148"/>
      <c r="E115" s="15"/>
      <c r="F115" s="36">
        <f t="shared" si="15"/>
        <v>35.775999999999996</v>
      </c>
      <c r="G115" s="142">
        <v>2196.6</v>
      </c>
      <c r="H115" s="143">
        <f t="shared" ref="H115:H118" si="17">F115*G115</f>
        <v>78585.561599999986</v>
      </c>
    </row>
    <row r="116" spans="1:10" ht="15.75" customHeight="1">
      <c r="A116" s="146" t="s">
        <v>154</v>
      </c>
      <c r="B116" s="145" t="s">
        <v>155</v>
      </c>
      <c r="C116" s="36">
        <v>920</v>
      </c>
      <c r="D116" s="141"/>
      <c r="E116" s="151"/>
      <c r="F116" s="36">
        <f t="shared" si="15"/>
        <v>920</v>
      </c>
      <c r="G116" s="142">
        <v>45</v>
      </c>
      <c r="H116" s="143">
        <f t="shared" si="17"/>
        <v>41400</v>
      </c>
    </row>
    <row r="117" spans="1:10" ht="15.75" customHeight="1">
      <c r="A117" s="163" t="s">
        <v>156</v>
      </c>
      <c r="B117" s="164" t="s">
        <v>117</v>
      </c>
      <c r="C117" s="36">
        <v>0</v>
      </c>
      <c r="D117" s="148"/>
      <c r="E117" s="15"/>
      <c r="F117" s="36">
        <f t="shared" si="15"/>
        <v>0</v>
      </c>
      <c r="G117" s="165">
        <v>168.11</v>
      </c>
      <c r="H117" s="143">
        <f t="shared" si="17"/>
        <v>0</v>
      </c>
    </row>
    <row r="118" spans="1:10" ht="15.75" customHeight="1">
      <c r="A118" s="163" t="s">
        <v>2376</v>
      </c>
      <c r="B118" s="164" t="s">
        <v>117</v>
      </c>
      <c r="C118" s="36">
        <v>24.6</v>
      </c>
      <c r="D118" s="148"/>
      <c r="E118" s="15"/>
      <c r="F118" s="36">
        <f t="shared" si="15"/>
        <v>24.6</v>
      </c>
      <c r="G118" s="165">
        <v>129</v>
      </c>
      <c r="H118" s="143">
        <f t="shared" si="17"/>
        <v>3173.4</v>
      </c>
    </row>
    <row r="119" spans="1:10" ht="15.75" customHeight="1">
      <c r="A119" s="163" t="s">
        <v>159</v>
      </c>
      <c r="B119" s="164"/>
      <c r="C119" s="36"/>
      <c r="D119" s="15"/>
      <c r="E119" s="15"/>
      <c r="F119" s="36"/>
      <c r="G119" s="165"/>
      <c r="H119" s="143">
        <f>G119*F119</f>
        <v>0</v>
      </c>
    </row>
    <row r="120" spans="1:10" ht="15.75" customHeight="1">
      <c r="A120" s="167" t="s">
        <v>160</v>
      </c>
      <c r="B120" s="168"/>
      <c r="C120" s="169">
        <f t="shared" ref="C120:H120" si="18">SUM(C76:C119)</f>
        <v>21698.376</v>
      </c>
      <c r="D120" s="170">
        <f t="shared" si="18"/>
        <v>0</v>
      </c>
      <c r="E120" s="170">
        <f t="shared" si="18"/>
        <v>2158</v>
      </c>
      <c r="F120" s="171">
        <f t="shared" si="18"/>
        <v>19540.376</v>
      </c>
      <c r="G120" s="336">
        <f t="shared" si="18"/>
        <v>28503.983622</v>
      </c>
      <c r="H120" s="173">
        <f t="shared" si="18"/>
        <v>2363227.381058</v>
      </c>
    </row>
    <row r="121" spans="1:10" ht="15.75" customHeight="1"/>
    <row r="122" spans="1:10" ht="15.75" customHeight="1">
      <c r="A122" s="535" t="s">
        <v>161</v>
      </c>
      <c r="B122" s="536"/>
      <c r="C122" s="536"/>
      <c r="D122" s="536"/>
      <c r="E122" s="536"/>
      <c r="F122" s="536"/>
      <c r="G122" s="536"/>
      <c r="H122" s="536"/>
      <c r="I122" s="1"/>
    </row>
    <row r="123" spans="1:10" ht="15.75" customHeight="1">
      <c r="A123" s="174" t="s">
        <v>162</v>
      </c>
      <c r="B123" s="175" t="s">
        <v>40</v>
      </c>
      <c r="C123" s="176" t="s">
        <v>163</v>
      </c>
      <c r="D123" s="177" t="s">
        <v>42</v>
      </c>
      <c r="E123" s="178" t="s">
        <v>43</v>
      </c>
      <c r="F123" s="176" t="s">
        <v>164</v>
      </c>
      <c r="G123" s="179" t="s">
        <v>96</v>
      </c>
      <c r="H123" s="180" t="s">
        <v>55</v>
      </c>
    </row>
    <row r="124" spans="1:10" ht="15.75" customHeight="1">
      <c r="A124" s="182" t="s">
        <v>165</v>
      </c>
      <c r="B124" s="140" t="s">
        <v>166</v>
      </c>
      <c r="C124" s="183">
        <v>206.95</v>
      </c>
      <c r="D124" s="184"/>
      <c r="E124" s="185"/>
      <c r="F124" s="183">
        <f t="shared" ref="F124:F152" si="19">C124+D124-E124</f>
        <v>206.95</v>
      </c>
      <c r="G124" s="186">
        <v>605</v>
      </c>
      <c r="H124" s="187">
        <f t="shared" ref="H124:H152" si="20">F124*G124</f>
        <v>125204.75</v>
      </c>
      <c r="J124" s="149"/>
    </row>
    <row r="125" spans="1:10" ht="15.75" customHeight="1">
      <c r="A125" s="163" t="s">
        <v>167</v>
      </c>
      <c r="B125" s="145" t="s">
        <v>166</v>
      </c>
      <c r="C125" s="36">
        <v>214.6</v>
      </c>
      <c r="D125" s="148"/>
      <c r="E125" s="15"/>
      <c r="F125" s="183">
        <f t="shared" si="19"/>
        <v>214.6</v>
      </c>
      <c r="G125" s="17">
        <v>605</v>
      </c>
      <c r="H125" s="187">
        <f t="shared" si="20"/>
        <v>129833</v>
      </c>
      <c r="J125" s="149"/>
    </row>
    <row r="126" spans="1:10" ht="15.75" customHeight="1">
      <c r="A126" s="163" t="s">
        <v>168</v>
      </c>
      <c r="B126" s="145" t="s">
        <v>166</v>
      </c>
      <c r="C126" s="36">
        <v>220.32</v>
      </c>
      <c r="D126" s="148"/>
      <c r="E126" s="15"/>
      <c r="F126" s="183">
        <f t="shared" si="19"/>
        <v>220.32</v>
      </c>
      <c r="G126" s="17">
        <v>605</v>
      </c>
      <c r="H126" s="187">
        <f t="shared" si="20"/>
        <v>133293.6</v>
      </c>
      <c r="J126" s="166"/>
    </row>
    <row r="127" spans="1:10" ht="15.75" customHeight="1">
      <c r="A127" s="163" t="s">
        <v>169</v>
      </c>
      <c r="B127" s="145" t="s">
        <v>166</v>
      </c>
      <c r="C127" s="36">
        <v>202.4</v>
      </c>
      <c r="D127" s="148"/>
      <c r="E127" s="15"/>
      <c r="F127" s="183">
        <f t="shared" si="19"/>
        <v>202.4</v>
      </c>
      <c r="G127" s="17">
        <v>605</v>
      </c>
      <c r="H127" s="187">
        <f t="shared" si="20"/>
        <v>122452</v>
      </c>
      <c r="J127" s="149"/>
    </row>
    <row r="128" spans="1:10" ht="15.75" customHeight="1">
      <c r="A128" s="189" t="s">
        <v>170</v>
      </c>
      <c r="B128" s="145" t="s">
        <v>166</v>
      </c>
      <c r="C128" s="183">
        <v>350.47</v>
      </c>
      <c r="D128" s="184"/>
      <c r="E128" s="15"/>
      <c r="F128" s="183">
        <f t="shared" si="19"/>
        <v>350.47</v>
      </c>
      <c r="G128" s="190">
        <v>625</v>
      </c>
      <c r="H128" s="187">
        <f t="shared" si="20"/>
        <v>219043.75000000003</v>
      </c>
    </row>
    <row r="129" spans="1:10" ht="15.75" customHeight="1">
      <c r="A129" s="189" t="s">
        <v>171</v>
      </c>
      <c r="B129" s="145" t="s">
        <v>166</v>
      </c>
      <c r="C129" s="183">
        <v>180.15</v>
      </c>
      <c r="D129" s="184"/>
      <c r="E129" s="15"/>
      <c r="F129" s="183">
        <f t="shared" si="19"/>
        <v>180.15</v>
      </c>
      <c r="G129" s="17">
        <v>692</v>
      </c>
      <c r="H129" s="187">
        <f t="shared" si="20"/>
        <v>124663.8</v>
      </c>
    </row>
    <row r="130" spans="1:10" ht="15.75" customHeight="1">
      <c r="A130" s="189" t="s">
        <v>2377</v>
      </c>
      <c r="B130" s="145" t="s">
        <v>166</v>
      </c>
      <c r="C130" s="36">
        <v>274</v>
      </c>
      <c r="D130" s="184"/>
      <c r="E130" s="15"/>
      <c r="F130" s="183">
        <f t="shared" si="19"/>
        <v>274</v>
      </c>
      <c r="G130" s="17">
        <v>682</v>
      </c>
      <c r="H130" s="187">
        <f t="shared" si="20"/>
        <v>186868</v>
      </c>
    </row>
    <row r="131" spans="1:10" ht="15.75" customHeight="1">
      <c r="A131" s="189" t="s">
        <v>173</v>
      </c>
      <c r="B131" s="145" t="s">
        <v>166</v>
      </c>
      <c r="C131" s="183">
        <v>0</v>
      </c>
      <c r="D131" s="184"/>
      <c r="E131" s="15"/>
      <c r="F131" s="183">
        <f t="shared" si="19"/>
        <v>0</v>
      </c>
      <c r="G131" s="17">
        <v>414</v>
      </c>
      <c r="H131" s="187">
        <f t="shared" si="20"/>
        <v>0</v>
      </c>
    </row>
    <row r="132" spans="1:10" ht="15.75" customHeight="1">
      <c r="A132" s="191" t="s">
        <v>174</v>
      </c>
      <c r="B132" s="192" t="s">
        <v>175</v>
      </c>
      <c r="C132" s="36">
        <v>17245</v>
      </c>
      <c r="D132" s="148"/>
      <c r="E132" s="15"/>
      <c r="F132" s="183">
        <f t="shared" si="19"/>
        <v>17245</v>
      </c>
      <c r="G132" s="17">
        <v>17.399999999999999</v>
      </c>
      <c r="H132" s="187">
        <f t="shared" si="20"/>
        <v>300063</v>
      </c>
      <c r="J132" s="181"/>
    </row>
    <row r="133" spans="1:10" ht="15.75" customHeight="1">
      <c r="A133" s="163" t="s">
        <v>176</v>
      </c>
      <c r="B133" s="15" t="s">
        <v>177</v>
      </c>
      <c r="C133" s="36">
        <v>0</v>
      </c>
      <c r="D133" s="148"/>
      <c r="E133" s="15"/>
      <c r="F133" s="183">
        <f t="shared" si="19"/>
        <v>0</v>
      </c>
      <c r="G133" s="17">
        <v>3.86</v>
      </c>
      <c r="H133" s="187">
        <f t="shared" si="20"/>
        <v>0</v>
      </c>
      <c r="J133" s="188"/>
    </row>
    <row r="134" spans="1:10" ht="15.75" customHeight="1">
      <c r="A134" s="163" t="s">
        <v>178</v>
      </c>
      <c r="B134" s="145" t="s">
        <v>179</v>
      </c>
      <c r="C134" s="36">
        <v>66</v>
      </c>
      <c r="D134" s="148"/>
      <c r="E134" s="15"/>
      <c r="F134" s="183">
        <f t="shared" si="19"/>
        <v>66</v>
      </c>
      <c r="G134" s="17">
        <v>432.82</v>
      </c>
      <c r="H134" s="187">
        <f t="shared" si="20"/>
        <v>28566.12</v>
      </c>
      <c r="J134" s="188"/>
    </row>
    <row r="135" spans="1:10" ht="15.75" customHeight="1">
      <c r="A135" s="163" t="s">
        <v>180</v>
      </c>
      <c r="B135" s="145" t="s">
        <v>179</v>
      </c>
      <c r="C135" s="36">
        <v>0</v>
      </c>
      <c r="D135" s="148"/>
      <c r="E135" s="15"/>
      <c r="F135" s="183">
        <f t="shared" si="19"/>
        <v>0</v>
      </c>
      <c r="G135" s="17">
        <v>4</v>
      </c>
      <c r="H135" s="187">
        <f t="shared" si="20"/>
        <v>0</v>
      </c>
      <c r="J135" s="188"/>
    </row>
    <row r="136" spans="1:10" ht="15.75" customHeight="1">
      <c r="A136" s="146" t="s">
        <v>181</v>
      </c>
      <c r="B136" s="145" t="s">
        <v>179</v>
      </c>
      <c r="C136" s="36">
        <v>1077</v>
      </c>
      <c r="D136" s="148"/>
      <c r="E136" s="15"/>
      <c r="F136" s="183">
        <f t="shared" si="19"/>
        <v>1077</v>
      </c>
      <c r="G136" s="17">
        <v>2.9</v>
      </c>
      <c r="H136" s="187">
        <f t="shared" si="20"/>
        <v>3123.2999999999997</v>
      </c>
      <c r="J136" s="188"/>
    </row>
    <row r="137" spans="1:10" ht="15.75" customHeight="1">
      <c r="A137" s="146" t="s">
        <v>182</v>
      </c>
      <c r="B137" s="145" t="s">
        <v>179</v>
      </c>
      <c r="C137" s="36">
        <v>0</v>
      </c>
      <c r="D137" s="148"/>
      <c r="E137" s="15"/>
      <c r="F137" s="183">
        <f t="shared" si="19"/>
        <v>0</v>
      </c>
      <c r="G137" s="17">
        <v>499.4</v>
      </c>
      <c r="H137" s="187">
        <f t="shared" si="20"/>
        <v>0</v>
      </c>
      <c r="J137" s="149"/>
    </row>
    <row r="138" spans="1:10" ht="15.75" customHeight="1">
      <c r="A138" s="191" t="s">
        <v>183</v>
      </c>
      <c r="B138" s="193" t="s">
        <v>184</v>
      </c>
      <c r="C138" s="194">
        <v>2800</v>
      </c>
      <c r="D138" s="195"/>
      <c r="E138" s="196"/>
      <c r="F138" s="183">
        <f t="shared" si="19"/>
        <v>2800</v>
      </c>
      <c r="G138" s="197">
        <v>24.995999999999999</v>
      </c>
      <c r="H138" s="187">
        <f t="shared" si="20"/>
        <v>69988.800000000003</v>
      </c>
      <c r="J138" s="149"/>
    </row>
    <row r="139" spans="1:10" ht="15.75" customHeight="1">
      <c r="A139" s="146" t="s">
        <v>185</v>
      </c>
      <c r="B139" s="145" t="s">
        <v>184</v>
      </c>
      <c r="C139" s="36">
        <v>7000</v>
      </c>
      <c r="D139" s="148"/>
      <c r="E139" s="15"/>
      <c r="F139" s="183">
        <f t="shared" si="19"/>
        <v>7000</v>
      </c>
      <c r="G139" s="17">
        <v>22.37</v>
      </c>
      <c r="H139" s="187">
        <f t="shared" si="20"/>
        <v>156590</v>
      </c>
      <c r="J139" s="274"/>
    </row>
    <row r="140" spans="1:10" ht="15.75" customHeight="1">
      <c r="A140" s="146" t="s">
        <v>186</v>
      </c>
      <c r="B140" s="145" t="s">
        <v>184</v>
      </c>
      <c r="C140" s="36">
        <v>6000</v>
      </c>
      <c r="D140" s="148"/>
      <c r="E140" s="15"/>
      <c r="F140" s="183">
        <f t="shared" si="19"/>
        <v>6000</v>
      </c>
      <c r="G140" s="17">
        <v>13.788</v>
      </c>
      <c r="H140" s="187">
        <f t="shared" si="20"/>
        <v>82728</v>
      </c>
      <c r="J140" s="274"/>
    </row>
    <row r="141" spans="1:10" ht="15.75" customHeight="1">
      <c r="A141" s="146" t="s">
        <v>187</v>
      </c>
      <c r="B141" s="145" t="s">
        <v>184</v>
      </c>
      <c r="C141" s="36">
        <v>2000</v>
      </c>
      <c r="D141" s="148"/>
      <c r="E141" s="15"/>
      <c r="F141" s="183">
        <f t="shared" si="19"/>
        <v>2000</v>
      </c>
      <c r="G141" s="17">
        <v>24.744</v>
      </c>
      <c r="H141" s="187">
        <f t="shared" si="20"/>
        <v>49488</v>
      </c>
      <c r="J141" s="274"/>
    </row>
    <row r="142" spans="1:10" ht="15.75" customHeight="1">
      <c r="A142" s="199" t="s">
        <v>189</v>
      </c>
      <c r="B142" s="185" t="s">
        <v>190</v>
      </c>
      <c r="C142" s="183">
        <v>1280</v>
      </c>
      <c r="D142" s="184"/>
      <c r="E142" s="185"/>
      <c r="F142" s="183">
        <f t="shared" si="19"/>
        <v>1280</v>
      </c>
      <c r="G142" s="186">
        <v>33</v>
      </c>
      <c r="H142" s="187">
        <f t="shared" si="20"/>
        <v>42240</v>
      </c>
      <c r="J142" s="188"/>
    </row>
    <row r="143" spans="1:10" ht="15.75" customHeight="1">
      <c r="A143" s="200" t="s">
        <v>191</v>
      </c>
      <c r="B143" s="145" t="s">
        <v>192</v>
      </c>
      <c r="C143" s="36">
        <v>137.63999999999999</v>
      </c>
      <c r="D143" s="148"/>
      <c r="E143" s="15"/>
      <c r="F143" s="183">
        <f t="shared" si="19"/>
        <v>137.63999999999999</v>
      </c>
      <c r="G143" s="17">
        <v>715</v>
      </c>
      <c r="H143" s="187">
        <f t="shared" si="20"/>
        <v>98412.599999999991</v>
      </c>
      <c r="J143" s="188"/>
    </row>
    <row r="144" spans="1:10" ht="15.75" customHeight="1">
      <c r="A144" s="200" t="s">
        <v>193</v>
      </c>
      <c r="B144" s="145" t="s">
        <v>192</v>
      </c>
      <c r="C144" s="36">
        <v>229.81999999999996</v>
      </c>
      <c r="D144" s="148"/>
      <c r="E144" s="15"/>
      <c r="F144" s="183">
        <f t="shared" si="19"/>
        <v>229.81999999999996</v>
      </c>
      <c r="G144" s="17">
        <v>850</v>
      </c>
      <c r="H144" s="187">
        <f t="shared" si="20"/>
        <v>195346.99999999997</v>
      </c>
      <c r="J144" s="188"/>
    </row>
    <row r="145" spans="1:10" ht="15.75" customHeight="1">
      <c r="A145" s="200" t="s">
        <v>194</v>
      </c>
      <c r="B145" s="145" t="s">
        <v>192</v>
      </c>
      <c r="C145" s="36">
        <v>184.8</v>
      </c>
      <c r="D145" s="148"/>
      <c r="E145" s="15"/>
      <c r="F145" s="183">
        <f t="shared" si="19"/>
        <v>184.8</v>
      </c>
      <c r="G145" s="17">
        <v>850</v>
      </c>
      <c r="H145" s="187">
        <f t="shared" si="20"/>
        <v>157080</v>
      </c>
      <c r="J145" s="188"/>
    </row>
    <row r="146" spans="1:10" ht="15.75" customHeight="1">
      <c r="A146" s="146" t="s">
        <v>195</v>
      </c>
      <c r="B146" s="145" t="s">
        <v>192</v>
      </c>
      <c r="C146" s="36">
        <v>129.47999999999999</v>
      </c>
      <c r="D146" s="148"/>
      <c r="E146" s="15">
        <v>16.16</v>
      </c>
      <c r="F146" s="183">
        <f t="shared" si="19"/>
        <v>113.32</v>
      </c>
      <c r="G146" s="17">
        <v>741</v>
      </c>
      <c r="H146" s="187">
        <f t="shared" si="20"/>
        <v>83970.12</v>
      </c>
      <c r="J146" s="188"/>
    </row>
    <row r="147" spans="1:10" ht="15.75" customHeight="1">
      <c r="A147" s="146" t="s">
        <v>196</v>
      </c>
      <c r="B147" s="145" t="s">
        <v>197</v>
      </c>
      <c r="C147" s="36">
        <v>42.350000000000023</v>
      </c>
      <c r="D147" s="148"/>
      <c r="E147" s="15"/>
      <c r="F147" s="183">
        <f t="shared" si="19"/>
        <v>42.350000000000023</v>
      </c>
      <c r="G147" s="17">
        <v>240</v>
      </c>
      <c r="H147" s="187">
        <f t="shared" si="20"/>
        <v>10164.000000000005</v>
      </c>
      <c r="J147" s="188"/>
    </row>
    <row r="148" spans="1:10" ht="15.75" customHeight="1">
      <c r="A148" s="146" t="s">
        <v>1585</v>
      </c>
      <c r="B148" s="145" t="s">
        <v>197</v>
      </c>
      <c r="C148" s="36">
        <v>545.4</v>
      </c>
      <c r="D148" s="148"/>
      <c r="E148" s="15"/>
      <c r="F148" s="183">
        <f t="shared" si="19"/>
        <v>545.4</v>
      </c>
      <c r="G148" s="17">
        <v>680</v>
      </c>
      <c r="H148" s="187">
        <f t="shared" si="20"/>
        <v>370872</v>
      </c>
      <c r="J148" s="188"/>
    </row>
    <row r="149" spans="1:10" ht="15.75" customHeight="1">
      <c r="A149" s="146" t="s">
        <v>1586</v>
      </c>
      <c r="B149" s="145" t="s">
        <v>197</v>
      </c>
      <c r="C149" s="36">
        <v>536.70000000000005</v>
      </c>
      <c r="D149" s="148"/>
      <c r="E149" s="15"/>
      <c r="F149" s="183">
        <f t="shared" si="19"/>
        <v>536.70000000000005</v>
      </c>
      <c r="G149" s="17">
        <v>680</v>
      </c>
      <c r="H149" s="187">
        <f t="shared" si="20"/>
        <v>364956.00000000006</v>
      </c>
      <c r="J149" s="188"/>
    </row>
    <row r="150" spans="1:10" ht="15.75" customHeight="1">
      <c r="A150" s="146" t="s">
        <v>198</v>
      </c>
      <c r="B150" s="145" t="s">
        <v>197</v>
      </c>
      <c r="C150" s="36">
        <v>103.9</v>
      </c>
      <c r="D150" s="148"/>
      <c r="E150" s="15"/>
      <c r="F150" s="183">
        <f t="shared" si="19"/>
        <v>103.9</v>
      </c>
      <c r="G150" s="17">
        <v>280</v>
      </c>
      <c r="H150" s="187">
        <f t="shared" si="20"/>
        <v>29092</v>
      </c>
      <c r="J150" s="188"/>
    </row>
    <row r="151" spans="1:10" ht="15.75" customHeight="1">
      <c r="A151" s="146" t="s">
        <v>199</v>
      </c>
      <c r="B151" s="15" t="s">
        <v>200</v>
      </c>
      <c r="C151" s="36">
        <v>44520</v>
      </c>
      <c r="D151" s="148"/>
      <c r="E151" s="15">
        <v>5040</v>
      </c>
      <c r="F151" s="183">
        <f t="shared" si="19"/>
        <v>39480</v>
      </c>
      <c r="G151" s="17">
        <v>5.3</v>
      </c>
      <c r="H151" s="187">
        <f t="shared" si="20"/>
        <v>209244</v>
      </c>
      <c r="J151" s="188"/>
    </row>
    <row r="152" spans="1:10" ht="15.75" customHeight="1">
      <c r="A152" s="200" t="s">
        <v>201</v>
      </c>
      <c r="B152" s="145" t="s">
        <v>202</v>
      </c>
      <c r="C152" s="36">
        <v>0</v>
      </c>
      <c r="D152" s="148"/>
      <c r="E152" s="15"/>
      <c r="F152" s="183">
        <f t="shared" si="19"/>
        <v>0</v>
      </c>
      <c r="G152" s="17">
        <v>5</v>
      </c>
      <c r="H152" s="187">
        <f t="shared" si="20"/>
        <v>0</v>
      </c>
      <c r="J152" s="188"/>
    </row>
    <row r="153" spans="1:10" ht="15.75" customHeight="1">
      <c r="A153" s="275" t="s">
        <v>203</v>
      </c>
      <c r="B153" s="276"/>
      <c r="C153" s="169">
        <f t="shared" ref="C153:H153" si="21">SUM(C124:C152)</f>
        <v>85546.98000000001</v>
      </c>
      <c r="D153" s="277">
        <f t="shared" si="21"/>
        <v>0</v>
      </c>
      <c r="E153" s="277">
        <f t="shared" si="21"/>
        <v>5056.16</v>
      </c>
      <c r="F153" s="169">
        <f t="shared" si="21"/>
        <v>80490.820000000007</v>
      </c>
      <c r="G153" s="337">
        <f t="shared" si="21"/>
        <v>10958.577999999998</v>
      </c>
      <c r="H153" s="278">
        <f t="shared" si="21"/>
        <v>3293283.8400000003</v>
      </c>
      <c r="J153" s="188"/>
    </row>
    <row r="154" spans="1:10" ht="15.75" customHeight="1">
      <c r="J154" s="188"/>
    </row>
    <row r="155" spans="1:10" ht="15.75" customHeight="1">
      <c r="A155" s="279"/>
      <c r="B155" s="280"/>
      <c r="C155" s="279"/>
      <c r="D155" s="279"/>
      <c r="E155" s="279"/>
      <c r="F155" s="279"/>
      <c r="G155" s="279"/>
      <c r="H155" s="279"/>
      <c r="J155" s="281" t="s">
        <v>390</v>
      </c>
    </row>
    <row r="156" spans="1:10" ht="15.75" customHeight="1">
      <c r="A156" s="282" t="s">
        <v>209</v>
      </c>
      <c r="B156" s="283" t="s">
        <v>211</v>
      </c>
      <c r="C156" s="283" t="s">
        <v>391</v>
      </c>
      <c r="D156" s="284" t="s">
        <v>392</v>
      </c>
      <c r="E156" s="285" t="s">
        <v>393</v>
      </c>
      <c r="F156" s="286" t="s">
        <v>212</v>
      </c>
      <c r="G156" s="287" t="s">
        <v>214</v>
      </c>
      <c r="H156" s="283" t="s">
        <v>55</v>
      </c>
      <c r="J156" s="188">
        <f>SUM(H157:H171)</f>
        <v>27185.600000000002</v>
      </c>
    </row>
    <row r="157" spans="1:10" ht="15.75" customHeight="1">
      <c r="A157" s="288" t="s">
        <v>215</v>
      </c>
      <c r="B157" s="15" t="s">
        <v>216</v>
      </c>
      <c r="C157" s="36">
        <v>30.1</v>
      </c>
      <c r="D157" s="317"/>
      <c r="E157" s="318">
        <f t="shared" ref="E157:E171" si="22">C157+D157</f>
        <v>30.1</v>
      </c>
      <c r="F157" s="15"/>
      <c r="G157" s="15">
        <v>77</v>
      </c>
      <c r="H157" s="15">
        <f t="shared" ref="H157:H169" si="23">E157*G157</f>
        <v>2317.7000000000003</v>
      </c>
      <c r="J157" s="24"/>
    </row>
    <row r="158" spans="1:10" ht="15.75" customHeight="1">
      <c r="A158" s="288" t="s">
        <v>218</v>
      </c>
      <c r="B158" s="15" t="s">
        <v>216</v>
      </c>
      <c r="C158" s="36">
        <v>4</v>
      </c>
      <c r="D158" s="317"/>
      <c r="E158" s="318">
        <f t="shared" si="22"/>
        <v>4</v>
      </c>
      <c r="F158" s="15"/>
      <c r="G158" s="15">
        <v>128</v>
      </c>
      <c r="H158" s="15">
        <f t="shared" si="23"/>
        <v>512</v>
      </c>
      <c r="J158" s="188"/>
    </row>
    <row r="159" spans="1:10" ht="15.75" customHeight="1">
      <c r="A159" s="288" t="s">
        <v>219</v>
      </c>
      <c r="B159" s="15" t="s">
        <v>220</v>
      </c>
      <c r="C159" s="36">
        <v>5.8999999999999995</v>
      </c>
      <c r="D159" s="317">
        <v>2</v>
      </c>
      <c r="E159" s="318">
        <f t="shared" si="22"/>
        <v>7.8999999999999995</v>
      </c>
      <c r="F159" s="291"/>
      <c r="G159" s="15">
        <v>77</v>
      </c>
      <c r="H159" s="15">
        <f t="shared" si="23"/>
        <v>608.29999999999995</v>
      </c>
      <c r="J159" s="188"/>
    </row>
    <row r="160" spans="1:10" ht="15.75" customHeight="1">
      <c r="A160" s="288" t="s">
        <v>221</v>
      </c>
      <c r="B160" s="15" t="s">
        <v>220</v>
      </c>
      <c r="C160" s="36">
        <v>2.2000000000000002</v>
      </c>
      <c r="D160" s="317">
        <v>1.8</v>
      </c>
      <c r="E160" s="318">
        <f t="shared" si="22"/>
        <v>4</v>
      </c>
      <c r="F160" s="15"/>
      <c r="G160" s="15">
        <v>102</v>
      </c>
      <c r="H160" s="15">
        <f t="shared" si="23"/>
        <v>408</v>
      </c>
      <c r="J160" s="24"/>
    </row>
    <row r="161" spans="1:25" ht="15.75" customHeight="1">
      <c r="A161" s="288" t="s">
        <v>222</v>
      </c>
      <c r="B161" s="15" t="s">
        <v>220</v>
      </c>
      <c r="C161" s="36">
        <v>4.5</v>
      </c>
      <c r="D161" s="317">
        <v>2.2999999999999998</v>
      </c>
      <c r="E161" s="318">
        <f t="shared" si="22"/>
        <v>6.8</v>
      </c>
      <c r="F161" s="15"/>
      <c r="G161" s="15">
        <v>77</v>
      </c>
      <c r="H161" s="15">
        <f t="shared" si="23"/>
        <v>523.6</v>
      </c>
      <c r="J161" s="188"/>
    </row>
    <row r="162" spans="1:25" ht="15.75" customHeight="1">
      <c r="A162" s="288" t="s">
        <v>223</v>
      </c>
      <c r="B162" s="15" t="s">
        <v>224</v>
      </c>
      <c r="C162" s="36">
        <v>2.1</v>
      </c>
      <c r="D162" s="317">
        <v>1.9</v>
      </c>
      <c r="E162" s="318">
        <f t="shared" si="22"/>
        <v>4</v>
      </c>
      <c r="F162" s="15"/>
      <c r="G162" s="15">
        <v>196</v>
      </c>
      <c r="H162" s="15">
        <f t="shared" si="23"/>
        <v>784</v>
      </c>
      <c r="J162" s="134"/>
    </row>
    <row r="163" spans="1:25" ht="15.75" customHeight="1">
      <c r="A163" s="288" t="s">
        <v>225</v>
      </c>
      <c r="B163" s="15" t="s">
        <v>224</v>
      </c>
      <c r="C163" s="36">
        <v>11.7</v>
      </c>
      <c r="D163" s="317">
        <v>6.1</v>
      </c>
      <c r="E163" s="318">
        <f t="shared" si="22"/>
        <v>17.799999999999997</v>
      </c>
      <c r="F163" s="291"/>
      <c r="G163" s="15">
        <v>140</v>
      </c>
      <c r="H163" s="15">
        <f t="shared" si="23"/>
        <v>2491.9999999999995</v>
      </c>
      <c r="I163" s="265"/>
      <c r="J163" s="265"/>
      <c r="K163" s="265"/>
      <c r="L163" s="265"/>
      <c r="M163" s="265"/>
      <c r="N163" s="265"/>
      <c r="O163" s="265"/>
    </row>
    <row r="164" spans="1:25" ht="15.75" customHeight="1">
      <c r="A164" s="288" t="s">
        <v>226</v>
      </c>
      <c r="B164" s="15" t="s">
        <v>227</v>
      </c>
      <c r="C164" s="36">
        <v>7.9</v>
      </c>
      <c r="D164" s="317">
        <v>4.0999999999999996</v>
      </c>
      <c r="E164" s="318">
        <f t="shared" si="22"/>
        <v>12</v>
      </c>
      <c r="F164" s="291"/>
      <c r="G164" s="15">
        <v>128</v>
      </c>
      <c r="H164" s="15">
        <f t="shared" si="23"/>
        <v>1536</v>
      </c>
      <c r="I164" s="265"/>
      <c r="J164" s="265"/>
      <c r="K164" s="265"/>
      <c r="L164" s="265"/>
      <c r="M164" s="265"/>
      <c r="N164" s="265"/>
      <c r="O164" s="265"/>
    </row>
    <row r="165" spans="1:25" ht="15.75" customHeight="1">
      <c r="A165" s="288" t="s">
        <v>228</v>
      </c>
      <c r="B165" s="15" t="s">
        <v>229</v>
      </c>
      <c r="C165" s="36">
        <v>1.7</v>
      </c>
      <c r="D165" s="317"/>
      <c r="E165" s="318">
        <f t="shared" si="22"/>
        <v>1.7</v>
      </c>
      <c r="F165" s="291"/>
      <c r="G165" s="15">
        <v>196</v>
      </c>
      <c r="H165" s="15">
        <f t="shared" si="23"/>
        <v>333.2</v>
      </c>
      <c r="I165" s="545"/>
      <c r="J165" s="522"/>
      <c r="K165" s="265"/>
      <c r="L165" s="265"/>
      <c r="M165" s="265"/>
      <c r="N165" s="265"/>
      <c r="O165" s="265"/>
    </row>
    <row r="166" spans="1:25" ht="15.75" customHeight="1">
      <c r="A166" s="288" t="s">
        <v>230</v>
      </c>
      <c r="B166" s="15" t="s">
        <v>229</v>
      </c>
      <c r="C166" s="36">
        <v>13.8</v>
      </c>
      <c r="D166" s="317">
        <v>5.8</v>
      </c>
      <c r="E166" s="318">
        <f t="shared" si="22"/>
        <v>19.600000000000001</v>
      </c>
      <c r="F166" s="291"/>
      <c r="G166" s="15">
        <v>128</v>
      </c>
      <c r="H166" s="15">
        <f t="shared" si="23"/>
        <v>2508.8000000000002</v>
      </c>
      <c r="I166" s="293"/>
      <c r="J166" s="265"/>
      <c r="K166" s="265"/>
      <c r="L166" s="265"/>
      <c r="M166" s="265"/>
      <c r="N166" s="265"/>
      <c r="O166" s="265"/>
    </row>
    <row r="167" spans="1:25" ht="15.75" customHeight="1">
      <c r="A167" s="288" t="s">
        <v>231</v>
      </c>
      <c r="B167" s="15" t="s">
        <v>224</v>
      </c>
      <c r="C167" s="36">
        <v>12.899999999999999</v>
      </c>
      <c r="D167" s="317">
        <v>4.3</v>
      </c>
      <c r="E167" s="318">
        <f t="shared" si="22"/>
        <v>17.2</v>
      </c>
      <c r="F167" s="291"/>
      <c r="G167" s="15">
        <v>140</v>
      </c>
      <c r="H167" s="15">
        <f t="shared" si="23"/>
        <v>2408</v>
      </c>
      <c r="I167" s="293"/>
      <c r="J167" s="265"/>
      <c r="K167" s="265"/>
      <c r="L167" s="265"/>
      <c r="M167" s="265"/>
      <c r="N167" s="265"/>
      <c r="O167" s="265"/>
    </row>
    <row r="168" spans="1:25" ht="15.75" customHeight="1">
      <c r="A168" s="294" t="s">
        <v>232</v>
      </c>
      <c r="B168" s="145" t="s">
        <v>233</v>
      </c>
      <c r="C168" s="36">
        <v>25.299999999999997</v>
      </c>
      <c r="D168" s="317">
        <v>25</v>
      </c>
      <c r="E168" s="318">
        <f t="shared" si="22"/>
        <v>50.3</v>
      </c>
      <c r="F168" s="295"/>
      <c r="G168" s="15">
        <v>140</v>
      </c>
      <c r="H168" s="15">
        <f t="shared" si="23"/>
        <v>7042</v>
      </c>
      <c r="I168" s="1"/>
      <c r="J168" s="265"/>
      <c r="K168" s="265"/>
      <c r="L168" s="265"/>
      <c r="M168" s="265"/>
      <c r="N168" s="265"/>
      <c r="O168" s="265"/>
    </row>
    <row r="169" spans="1:25" ht="15.75" customHeight="1">
      <c r="A169" s="294" t="s">
        <v>173</v>
      </c>
      <c r="B169" s="296" t="s">
        <v>234</v>
      </c>
      <c r="C169" s="36">
        <v>0</v>
      </c>
      <c r="D169" s="317"/>
      <c r="E169" s="318">
        <f t="shared" si="22"/>
        <v>0</v>
      </c>
      <c r="F169" s="297"/>
      <c r="G169" s="15">
        <v>280</v>
      </c>
      <c r="H169" s="15">
        <f t="shared" si="23"/>
        <v>0</v>
      </c>
      <c r="I169" s="1"/>
      <c r="J169" s="265"/>
      <c r="K169" s="265"/>
      <c r="L169" s="265"/>
      <c r="M169" s="265"/>
      <c r="N169" s="265"/>
      <c r="O169" s="265"/>
    </row>
    <row r="170" spans="1:25" ht="15.75" customHeight="1">
      <c r="A170" s="294" t="s">
        <v>450</v>
      </c>
      <c r="B170" s="296" t="s">
        <v>234</v>
      </c>
      <c r="C170" s="36">
        <v>0</v>
      </c>
      <c r="D170" s="317"/>
      <c r="E170" s="318">
        <f t="shared" si="22"/>
        <v>0</v>
      </c>
      <c r="F170" s="297"/>
      <c r="G170" s="15">
        <v>290</v>
      </c>
      <c r="H170" s="15">
        <f t="shared" ref="H170:H171" si="24">G170*E170</f>
        <v>0</v>
      </c>
      <c r="I170" s="1"/>
      <c r="J170" s="265"/>
      <c r="K170" s="265"/>
      <c r="L170" s="265"/>
      <c r="M170" s="265"/>
      <c r="N170" s="265"/>
      <c r="O170" s="265"/>
    </row>
    <row r="171" spans="1:25" ht="15.75" customHeight="1">
      <c r="A171" s="294" t="s">
        <v>1983</v>
      </c>
      <c r="B171" s="296" t="s">
        <v>234</v>
      </c>
      <c r="C171" s="36">
        <v>8.4</v>
      </c>
      <c r="D171" s="317"/>
      <c r="E171" s="318">
        <f t="shared" si="22"/>
        <v>8.4</v>
      </c>
      <c r="F171" s="297"/>
      <c r="G171" s="15">
        <v>680</v>
      </c>
      <c r="H171" s="15">
        <f t="shared" si="24"/>
        <v>5712</v>
      </c>
      <c r="I171" s="1"/>
      <c r="J171" s="265"/>
      <c r="K171" s="265"/>
      <c r="L171" s="265"/>
      <c r="M171" s="265"/>
      <c r="N171" s="265"/>
      <c r="O171" s="265"/>
    </row>
    <row r="172" spans="1:25" ht="15.75" customHeight="1">
      <c r="I172" s="265"/>
      <c r="J172" s="265"/>
      <c r="K172" s="265"/>
      <c r="L172" s="265"/>
      <c r="M172" s="265"/>
      <c r="N172" s="265"/>
      <c r="O172" s="265"/>
    </row>
    <row r="173" spans="1:25" ht="3.75" customHeight="1">
      <c r="I173" s="265"/>
      <c r="J173" s="265"/>
      <c r="K173" s="265"/>
      <c r="L173" s="265"/>
      <c r="M173" s="265"/>
      <c r="N173" s="265"/>
      <c r="O173" s="265"/>
    </row>
    <row r="174" spans="1:25" ht="15.75" customHeight="1">
      <c r="A174" s="537" t="s">
        <v>676</v>
      </c>
      <c r="B174" s="538" t="s">
        <v>677</v>
      </c>
      <c r="C174" s="539" t="s">
        <v>43</v>
      </c>
      <c r="D174" s="540" t="s">
        <v>678</v>
      </c>
      <c r="E174" s="537" t="s">
        <v>679</v>
      </c>
      <c r="F174" s="319"/>
      <c r="G174" s="319"/>
      <c r="H174" s="319"/>
      <c r="I174" s="319"/>
      <c r="J174" s="319"/>
      <c r="K174" s="319"/>
      <c r="L174" s="319"/>
      <c r="M174" s="319"/>
      <c r="N174" s="319"/>
      <c r="O174" s="319"/>
      <c r="P174" s="319"/>
      <c r="Q174" s="319"/>
      <c r="R174" s="319"/>
      <c r="S174" s="319"/>
      <c r="T174" s="319"/>
      <c r="U174" s="319"/>
      <c r="V174" s="319"/>
      <c r="W174" s="319"/>
      <c r="X174" s="319"/>
      <c r="Y174" s="319"/>
    </row>
    <row r="175" spans="1:25" ht="27" customHeight="1">
      <c r="A175" s="531"/>
      <c r="B175" s="531"/>
      <c r="C175" s="531"/>
      <c r="D175" s="531"/>
      <c r="E175" s="531"/>
      <c r="F175" s="320"/>
      <c r="G175" s="319"/>
      <c r="H175" s="319"/>
      <c r="I175" s="319"/>
      <c r="J175" s="319"/>
      <c r="K175" s="319"/>
      <c r="L175" s="319"/>
      <c r="M175" s="319"/>
      <c r="N175" s="319"/>
      <c r="O175" s="319"/>
      <c r="P175" s="319"/>
      <c r="Q175" s="319"/>
      <c r="R175" s="319"/>
      <c r="S175" s="319"/>
      <c r="T175" s="319"/>
      <c r="U175" s="319"/>
      <c r="V175" s="319"/>
      <c r="W175" s="319"/>
      <c r="X175" s="319"/>
      <c r="Y175" s="319"/>
    </row>
    <row r="176" spans="1:25" ht="15.75" customHeight="1">
      <c r="A176" s="321">
        <v>72924</v>
      </c>
      <c r="B176" s="321">
        <v>73437</v>
      </c>
      <c r="C176" s="322">
        <f>B176-A176</f>
        <v>513</v>
      </c>
      <c r="D176" s="322">
        <v>10.79</v>
      </c>
      <c r="E176" s="323">
        <f>D176*C176</f>
        <v>5535.2699999999995</v>
      </c>
      <c r="F176" s="319"/>
      <c r="G176" s="319"/>
      <c r="H176" s="319"/>
      <c r="I176" s="319"/>
      <c r="J176" s="319"/>
      <c r="K176" s="319"/>
      <c r="L176" s="319"/>
      <c r="M176" s="319"/>
      <c r="N176" s="319"/>
      <c r="O176" s="319"/>
      <c r="P176" s="319"/>
      <c r="Q176" s="319"/>
      <c r="R176" s="319"/>
      <c r="S176" s="319"/>
      <c r="T176" s="319"/>
      <c r="U176" s="319"/>
      <c r="V176" s="319"/>
      <c r="W176" s="319"/>
      <c r="X176" s="319"/>
      <c r="Y176" s="319"/>
    </row>
    <row r="177" spans="1:25" ht="15.75" customHeight="1">
      <c r="A177" s="541"/>
      <c r="B177" s="542"/>
      <c r="C177" s="542"/>
      <c r="D177" s="543"/>
      <c r="E177" s="319"/>
      <c r="F177" s="319"/>
      <c r="G177" s="319"/>
      <c r="H177" s="319"/>
      <c r="I177" s="319"/>
      <c r="J177" s="319"/>
      <c r="K177" s="319"/>
      <c r="L177" s="319"/>
      <c r="M177" s="319"/>
      <c r="N177" s="319"/>
      <c r="O177" s="319"/>
      <c r="P177" s="319"/>
      <c r="Q177" s="319"/>
      <c r="R177" s="319"/>
      <c r="S177" s="319"/>
      <c r="T177" s="319"/>
      <c r="U177" s="319"/>
      <c r="V177" s="319"/>
      <c r="W177" s="319"/>
      <c r="X177" s="319"/>
      <c r="Y177" s="319"/>
    </row>
    <row r="178" spans="1:25" ht="15.75" customHeight="1">
      <c r="A178" s="537" t="s">
        <v>680</v>
      </c>
      <c r="B178" s="537" t="s">
        <v>681</v>
      </c>
      <c r="C178" s="540" t="s">
        <v>43</v>
      </c>
      <c r="D178" s="540" t="s">
        <v>682</v>
      </c>
      <c r="E178" s="537" t="s">
        <v>679</v>
      </c>
      <c r="F178" s="319"/>
      <c r="G178" s="319"/>
      <c r="H178" s="319"/>
      <c r="I178" s="319"/>
      <c r="J178" s="319"/>
      <c r="K178" s="319"/>
      <c r="L178" s="319"/>
      <c r="M178" s="319"/>
      <c r="N178" s="319"/>
      <c r="O178" s="319"/>
      <c r="P178" s="319"/>
      <c r="Q178" s="319"/>
      <c r="R178" s="319"/>
      <c r="S178" s="319"/>
      <c r="T178" s="319"/>
      <c r="U178" s="319"/>
      <c r="V178" s="319"/>
      <c r="W178" s="319"/>
      <c r="X178" s="319"/>
      <c r="Y178" s="319"/>
    </row>
    <row r="179" spans="1:25" ht="28.5" customHeight="1">
      <c r="A179" s="531"/>
      <c r="B179" s="531"/>
      <c r="C179" s="531"/>
      <c r="D179" s="531"/>
      <c r="E179" s="531"/>
      <c r="F179" s="319"/>
      <c r="G179" s="319"/>
      <c r="H179" s="319"/>
      <c r="I179" s="319"/>
      <c r="J179" s="319"/>
      <c r="K179" s="319"/>
      <c r="L179" s="319"/>
      <c r="M179" s="319"/>
      <c r="N179" s="319"/>
      <c r="O179" s="319"/>
      <c r="P179" s="319"/>
      <c r="Q179" s="319"/>
      <c r="R179" s="319"/>
      <c r="S179" s="319"/>
      <c r="T179" s="319"/>
      <c r="U179" s="319"/>
      <c r="V179" s="319"/>
      <c r="W179" s="319"/>
      <c r="X179" s="319"/>
      <c r="Y179" s="319"/>
    </row>
    <row r="180" spans="1:25" ht="23.25" customHeight="1">
      <c r="A180" s="35">
        <v>2143.6862000000001</v>
      </c>
      <c r="B180" s="35">
        <v>2143.6862000000001</v>
      </c>
      <c r="C180" s="324">
        <f>B180-A180</f>
        <v>0</v>
      </c>
      <c r="D180" s="325">
        <v>7.5</v>
      </c>
      <c r="E180" s="326">
        <f>D180*C180</f>
        <v>0</v>
      </c>
      <c r="F180" s="319"/>
      <c r="G180" s="319"/>
      <c r="H180" s="319"/>
      <c r="I180" s="319"/>
      <c r="J180" s="319"/>
      <c r="K180" s="319"/>
      <c r="L180" s="319"/>
      <c r="M180" s="319"/>
      <c r="N180" s="319"/>
      <c r="O180" s="319"/>
      <c r="P180" s="319"/>
      <c r="Q180" s="319"/>
      <c r="R180" s="319"/>
      <c r="S180" s="319"/>
      <c r="T180" s="319"/>
      <c r="U180" s="319"/>
      <c r="V180" s="319"/>
      <c r="W180" s="319"/>
      <c r="X180" s="319"/>
      <c r="Y180" s="319"/>
    </row>
    <row r="181" spans="1:25" ht="15.75" customHeight="1">
      <c r="I181" s="265"/>
      <c r="J181" s="265"/>
      <c r="K181" s="265"/>
      <c r="L181" s="265"/>
      <c r="M181" s="265"/>
      <c r="N181" s="265"/>
      <c r="O181" s="265"/>
    </row>
    <row r="182" spans="1:25" ht="15.75" customHeight="1">
      <c r="I182" s="265"/>
      <c r="J182" s="265"/>
      <c r="K182" s="265"/>
      <c r="L182" s="265"/>
      <c r="M182" s="265"/>
      <c r="N182" s="265"/>
      <c r="O182" s="265"/>
    </row>
    <row r="183" spans="1:25" ht="15.75" customHeight="1">
      <c r="A183" s="181"/>
      <c r="B183" s="181"/>
      <c r="C183" s="298"/>
      <c r="D183" s="181"/>
      <c r="E183" s="299"/>
      <c r="F183" s="298"/>
      <c r="G183" s="300"/>
      <c r="H183" s="181"/>
      <c r="I183" s="265"/>
      <c r="J183" s="265"/>
      <c r="K183" s="265"/>
      <c r="L183" s="265"/>
      <c r="M183" s="265"/>
      <c r="N183" s="265"/>
      <c r="O183" s="265"/>
    </row>
    <row r="184" spans="1:25" ht="15.75" customHeight="1">
      <c r="A184" s="1"/>
      <c r="B184" s="301"/>
      <c r="C184" s="302"/>
      <c r="D184" s="301"/>
      <c r="E184" s="302"/>
      <c r="F184" s="302"/>
      <c r="G184" s="301"/>
      <c r="H184" s="301"/>
      <c r="I184" s="265"/>
      <c r="J184" s="265"/>
      <c r="K184" s="265"/>
      <c r="L184" s="265"/>
      <c r="M184" s="265"/>
      <c r="N184" s="265"/>
      <c r="O184" s="265"/>
    </row>
    <row r="185" spans="1:25" ht="15.75" customHeight="1">
      <c r="A185" s="1"/>
      <c r="B185" s="301"/>
      <c r="C185" s="302"/>
      <c r="D185" s="301"/>
      <c r="E185" s="302"/>
      <c r="F185" s="302"/>
      <c r="G185" s="301"/>
      <c r="H185" s="301"/>
      <c r="I185" s="265"/>
      <c r="J185" s="265"/>
      <c r="K185" s="265"/>
      <c r="L185" s="265"/>
      <c r="M185" s="265"/>
      <c r="N185" s="265"/>
      <c r="O185" s="265"/>
    </row>
    <row r="186" spans="1:25" ht="15.75" customHeight="1">
      <c r="A186" s="1"/>
      <c r="B186" s="301"/>
      <c r="C186" s="302"/>
      <c r="D186" s="301"/>
      <c r="E186" s="302"/>
      <c r="F186" s="302"/>
      <c r="G186" s="301"/>
      <c r="H186" s="301"/>
      <c r="I186" s="1"/>
      <c r="J186" s="1"/>
      <c r="K186" s="1"/>
      <c r="L186" s="1"/>
      <c r="M186" s="1"/>
      <c r="N186" s="1"/>
      <c r="O186" s="265"/>
    </row>
    <row r="187" spans="1:25" ht="15.75" customHeight="1">
      <c r="A187" s="303"/>
      <c r="B187" s="303"/>
      <c r="C187" s="303"/>
      <c r="D187" s="303"/>
      <c r="E187" s="303"/>
      <c r="F187" s="303"/>
      <c r="G187" s="303"/>
      <c r="H187" s="303"/>
      <c r="I187" s="303"/>
      <c r="J187" s="265"/>
      <c r="K187" s="265"/>
      <c r="L187" s="265"/>
      <c r="M187" s="265"/>
      <c r="N187" s="265"/>
      <c r="O187" s="265"/>
    </row>
    <row r="188" spans="1:25" ht="15.75" customHeight="1">
      <c r="A188" s="304"/>
      <c r="B188" s="304"/>
      <c r="C188" s="298"/>
      <c r="D188" s="181"/>
      <c r="E188" s="305"/>
      <c r="F188" s="298"/>
      <c r="G188" s="306"/>
      <c r="H188" s="181"/>
      <c r="I188" s="307"/>
      <c r="J188" s="265"/>
    </row>
    <row r="189" spans="1:25" ht="15.75" customHeight="1">
      <c r="A189" s="1"/>
      <c r="B189" s="301"/>
      <c r="C189" s="304"/>
      <c r="D189" s="301"/>
      <c r="E189" s="301"/>
      <c r="F189" s="304"/>
      <c r="G189" s="302"/>
      <c r="H189" s="308"/>
      <c r="I189" s="309"/>
      <c r="J189" s="265"/>
    </row>
    <row r="190" spans="1:25" ht="15.75" customHeight="1">
      <c r="A190" s="1"/>
      <c r="B190" s="301"/>
      <c r="C190" s="304"/>
      <c r="D190" s="301"/>
      <c r="E190" s="301"/>
      <c r="F190" s="304"/>
      <c r="G190" s="302"/>
      <c r="H190" s="308"/>
      <c r="I190" s="309"/>
      <c r="J190" s="265"/>
    </row>
    <row r="191" spans="1:25" ht="15.75" customHeight="1">
      <c r="A191" s="1"/>
      <c r="B191" s="301"/>
      <c r="C191" s="304"/>
      <c r="D191" s="301"/>
      <c r="E191" s="301"/>
      <c r="F191" s="304"/>
      <c r="G191" s="302"/>
      <c r="H191" s="308"/>
      <c r="I191" s="309"/>
      <c r="J191" s="265"/>
    </row>
    <row r="192" spans="1:25" ht="15.75" customHeight="1">
      <c r="A192" s="1"/>
      <c r="B192" s="301"/>
      <c r="C192" s="304"/>
      <c r="D192" s="301"/>
      <c r="E192" s="301"/>
      <c r="F192" s="304"/>
      <c r="G192" s="302"/>
      <c r="H192" s="308"/>
      <c r="I192" s="309"/>
      <c r="J192" s="265"/>
    </row>
    <row r="193" spans="1:10" ht="15.75" customHeight="1">
      <c r="A193" s="1"/>
      <c r="B193" s="301"/>
      <c r="C193" s="304"/>
      <c r="D193" s="301"/>
      <c r="E193" s="301"/>
      <c r="F193" s="304"/>
      <c r="G193" s="302"/>
      <c r="H193" s="308"/>
      <c r="I193" s="309"/>
      <c r="J193" s="265"/>
    </row>
    <row r="194" spans="1:10" ht="15.75" customHeight="1">
      <c r="A194" s="1"/>
      <c r="B194" s="301"/>
      <c r="C194" s="304"/>
      <c r="D194" s="301"/>
      <c r="E194" s="301"/>
      <c r="F194" s="304"/>
      <c r="G194" s="302"/>
      <c r="H194" s="308"/>
      <c r="I194" s="309"/>
      <c r="J194" s="265"/>
    </row>
    <row r="195" spans="1:10" ht="15.75" customHeight="1">
      <c r="A195" s="1"/>
      <c r="B195" s="301"/>
      <c r="C195" s="304"/>
      <c r="D195" s="301"/>
      <c r="E195" s="301"/>
      <c r="F195" s="304"/>
      <c r="G195" s="302"/>
      <c r="H195" s="308"/>
      <c r="I195" s="309"/>
      <c r="J195" s="265"/>
    </row>
    <row r="196" spans="1:10" ht="15.75" customHeight="1">
      <c r="A196" s="1"/>
      <c r="B196" s="301"/>
      <c r="C196" s="304"/>
      <c r="D196" s="301"/>
      <c r="E196" s="301"/>
      <c r="F196" s="304"/>
      <c r="G196" s="302"/>
      <c r="H196" s="308"/>
      <c r="I196" s="309"/>
      <c r="J196" s="265"/>
    </row>
    <row r="197" spans="1:10" ht="15.75" customHeight="1">
      <c r="A197" s="1"/>
      <c r="B197" s="301"/>
      <c r="C197" s="304"/>
      <c r="D197" s="301"/>
      <c r="E197" s="301"/>
      <c r="F197" s="304"/>
      <c r="G197" s="302"/>
      <c r="H197" s="308"/>
      <c r="I197" s="309"/>
      <c r="J197" s="265"/>
    </row>
    <row r="198" spans="1:10" ht="15.75" customHeight="1">
      <c r="A198" s="1"/>
      <c r="B198" s="301"/>
      <c r="C198" s="304"/>
      <c r="D198" s="301"/>
      <c r="E198" s="301"/>
      <c r="F198" s="304"/>
      <c r="G198" s="302"/>
      <c r="H198" s="308"/>
      <c r="I198" s="309"/>
      <c r="J198" s="265"/>
    </row>
    <row r="199" spans="1:10" ht="15.75" customHeight="1">
      <c r="A199" s="1"/>
      <c r="B199" s="301"/>
      <c r="C199" s="304"/>
      <c r="D199" s="301"/>
      <c r="E199" s="301"/>
      <c r="F199" s="304"/>
      <c r="G199" s="302"/>
      <c r="H199" s="308"/>
      <c r="I199" s="309"/>
      <c r="J199" s="265"/>
    </row>
    <row r="200" spans="1:10" ht="15.75" customHeight="1">
      <c r="A200" s="1"/>
      <c r="B200" s="301"/>
      <c r="C200" s="304"/>
      <c r="D200" s="301"/>
      <c r="E200" s="301"/>
      <c r="F200" s="304"/>
      <c r="G200" s="302"/>
      <c r="H200" s="308"/>
      <c r="I200" s="309"/>
      <c r="J200" s="265"/>
    </row>
    <row r="201" spans="1:10" ht="15.75" customHeight="1">
      <c r="A201" s="1"/>
      <c r="B201" s="301"/>
      <c r="C201" s="304"/>
      <c r="D201" s="301"/>
      <c r="E201" s="301"/>
      <c r="F201" s="304"/>
      <c r="G201" s="302"/>
      <c r="H201" s="308"/>
      <c r="I201" s="309"/>
      <c r="J201" s="265"/>
    </row>
    <row r="202" spans="1:10" ht="15.75" customHeight="1">
      <c r="A202" s="1"/>
      <c r="B202" s="301"/>
      <c r="C202" s="304"/>
      <c r="D202" s="301"/>
      <c r="E202" s="301"/>
      <c r="F202" s="304"/>
      <c r="G202" s="302"/>
      <c r="H202" s="308"/>
      <c r="I202" s="309"/>
      <c r="J202" s="265"/>
    </row>
    <row r="203" spans="1:10" ht="15.75" customHeight="1">
      <c r="A203" s="1"/>
      <c r="B203" s="301"/>
      <c r="C203" s="304"/>
      <c r="D203" s="301"/>
      <c r="E203" s="301"/>
      <c r="F203" s="304"/>
      <c r="G203" s="308"/>
      <c r="H203" s="308"/>
      <c r="I203" s="309"/>
      <c r="J203" s="265"/>
    </row>
    <row r="204" spans="1:10" ht="15.75" customHeight="1">
      <c r="A204" s="1"/>
      <c r="B204" s="301"/>
      <c r="C204" s="304"/>
      <c r="D204" s="301"/>
      <c r="E204" s="301"/>
      <c r="F204" s="304"/>
      <c r="G204" s="302"/>
      <c r="H204" s="308"/>
      <c r="I204" s="309"/>
      <c r="J204" s="265"/>
    </row>
    <row r="205" spans="1:10" ht="15.75" customHeight="1">
      <c r="A205" s="1"/>
      <c r="B205" s="301"/>
      <c r="C205" s="304"/>
      <c r="D205" s="301"/>
      <c r="E205" s="301"/>
      <c r="F205" s="304"/>
      <c r="G205" s="302"/>
      <c r="H205" s="308"/>
      <c r="I205" s="309"/>
      <c r="J205" s="265"/>
    </row>
    <row r="206" spans="1:10" ht="15.75" customHeight="1">
      <c r="A206" s="1"/>
      <c r="B206" s="301"/>
      <c r="C206" s="304"/>
      <c r="D206" s="301"/>
      <c r="E206" s="301"/>
      <c r="F206" s="304"/>
      <c r="G206" s="302"/>
      <c r="H206" s="308"/>
      <c r="I206" s="309"/>
      <c r="J206" s="265"/>
    </row>
    <row r="207" spans="1:10" ht="15.75" customHeight="1">
      <c r="A207" s="1"/>
      <c r="B207" s="301"/>
      <c r="C207" s="304"/>
      <c r="D207" s="301"/>
      <c r="E207" s="301"/>
      <c r="F207" s="304"/>
      <c r="G207" s="302"/>
      <c r="H207" s="308"/>
      <c r="I207" s="309"/>
      <c r="J207" s="265"/>
    </row>
    <row r="208" spans="1:10" ht="15.75" customHeight="1">
      <c r="A208" s="1"/>
      <c r="B208" s="301"/>
      <c r="C208" s="304"/>
      <c r="D208" s="301"/>
      <c r="E208" s="301"/>
      <c r="F208" s="304"/>
      <c r="G208" s="302"/>
      <c r="H208" s="308"/>
      <c r="I208" s="309"/>
      <c r="J208" s="265"/>
    </row>
    <row r="209" spans="1:10" ht="15.75" customHeight="1">
      <c r="A209" s="1"/>
      <c r="B209" s="301"/>
      <c r="C209" s="304"/>
      <c r="D209" s="301"/>
      <c r="E209" s="301"/>
      <c r="F209" s="304"/>
      <c r="G209" s="302"/>
      <c r="H209" s="308"/>
      <c r="I209" s="309"/>
      <c r="J209" s="265"/>
    </row>
    <row r="210" spans="1:10" ht="15.75" customHeight="1">
      <c r="A210" s="1"/>
      <c r="B210" s="301"/>
      <c r="C210" s="304"/>
      <c r="D210" s="301"/>
      <c r="E210" s="301"/>
      <c r="F210" s="304"/>
      <c r="G210" s="302"/>
      <c r="H210" s="308"/>
      <c r="I210" s="309"/>
      <c r="J210" s="265"/>
    </row>
    <row r="211" spans="1:10" ht="15.75" customHeight="1">
      <c r="A211" s="310"/>
      <c r="B211" s="301"/>
      <c r="C211" s="304"/>
      <c r="D211" s="301"/>
      <c r="E211" s="301"/>
      <c r="F211" s="304"/>
      <c r="G211" s="302"/>
      <c r="H211" s="308"/>
      <c r="I211" s="309"/>
      <c r="J211" s="265"/>
    </row>
    <row r="212" spans="1:10" ht="15.75" customHeight="1">
      <c r="A212" s="310"/>
      <c r="B212" s="301"/>
      <c r="C212" s="304"/>
      <c r="D212" s="301"/>
      <c r="E212" s="301"/>
      <c r="F212" s="304"/>
      <c r="G212" s="302"/>
      <c r="H212" s="308"/>
      <c r="I212" s="309"/>
      <c r="J212" s="265"/>
    </row>
    <row r="213" spans="1:10" ht="15.75" customHeight="1">
      <c r="A213" s="310"/>
      <c r="B213" s="301"/>
      <c r="C213" s="304"/>
      <c r="D213" s="301"/>
      <c r="E213" s="301"/>
      <c r="F213" s="304"/>
      <c r="G213" s="302"/>
      <c r="H213" s="308"/>
      <c r="I213" s="309"/>
      <c r="J213" s="265"/>
    </row>
    <row r="214" spans="1:10" ht="15.75" customHeight="1">
      <c r="A214" s="1"/>
      <c r="B214" s="301"/>
      <c r="C214" s="301"/>
      <c r="D214" s="301"/>
      <c r="E214" s="301"/>
      <c r="F214" s="301"/>
      <c r="G214" s="302"/>
      <c r="H214" s="308"/>
      <c r="I214" s="308"/>
      <c r="J214" s="265"/>
    </row>
    <row r="215" spans="1:10" ht="15.75" customHeight="1">
      <c r="A215" s="1"/>
      <c r="B215" s="301"/>
      <c r="C215" s="1"/>
      <c r="D215" s="1"/>
      <c r="E215" s="1"/>
      <c r="F215" s="1"/>
      <c r="G215" s="1"/>
      <c r="H215" s="1"/>
      <c r="I215" s="1"/>
      <c r="J215" s="265"/>
    </row>
    <row r="216" spans="1:10" ht="15.75" customHeight="1">
      <c r="A216" s="181"/>
      <c r="B216" s="181"/>
      <c r="C216" s="298"/>
      <c r="D216" s="181"/>
      <c r="E216" s="299"/>
      <c r="F216" s="298"/>
      <c r="G216" s="181"/>
      <c r="H216" s="311"/>
      <c r="I216" s="311"/>
      <c r="J216" s="265"/>
    </row>
    <row r="217" spans="1:10" ht="15.75" customHeight="1">
      <c r="A217" s="312"/>
      <c r="B217" s="301"/>
      <c r="C217" s="304"/>
      <c r="D217" s="301"/>
      <c r="E217" s="1"/>
      <c r="F217" s="304"/>
      <c r="G217" s="1"/>
      <c r="H217" s="313"/>
      <c r="I217" s="533"/>
      <c r="J217" s="265"/>
    </row>
    <row r="218" spans="1:10" ht="15.75" customHeight="1">
      <c r="A218" s="1"/>
      <c r="B218" s="301"/>
      <c r="C218" s="304"/>
      <c r="D218" s="301"/>
      <c r="E218" s="301"/>
      <c r="F218" s="304"/>
      <c r="G218" s="302"/>
      <c r="H218" s="308"/>
      <c r="I218" s="522"/>
      <c r="J218" s="265"/>
    </row>
    <row r="219" spans="1:10" ht="15.75" customHeight="1">
      <c r="A219" s="310"/>
      <c r="B219" s="301"/>
      <c r="C219" s="304"/>
      <c r="D219" s="301"/>
      <c r="E219" s="301"/>
      <c r="F219" s="304"/>
      <c r="G219" s="302"/>
      <c r="H219" s="308"/>
      <c r="I219" s="522"/>
      <c r="J219" s="265"/>
    </row>
    <row r="220" spans="1:10" ht="15.75" customHeight="1">
      <c r="A220" s="310"/>
      <c r="B220" s="301"/>
      <c r="C220" s="304"/>
      <c r="D220" s="301"/>
      <c r="E220" s="301"/>
      <c r="F220" s="304"/>
      <c r="G220" s="302"/>
      <c r="H220" s="308"/>
      <c r="I220" s="1"/>
      <c r="J220" s="265"/>
    </row>
    <row r="221" spans="1:10" ht="15.75" customHeight="1">
      <c r="A221" s="1"/>
      <c r="B221" s="301"/>
      <c r="C221" s="304"/>
      <c r="D221" s="301"/>
      <c r="E221" s="1"/>
      <c r="F221" s="304"/>
      <c r="G221" s="1"/>
      <c r="H221" s="313"/>
      <c r="I221" s="1"/>
      <c r="J221" s="265"/>
    </row>
    <row r="222" spans="1:10" ht="15.75" customHeight="1">
      <c r="A222" s="312"/>
      <c r="B222" s="301"/>
      <c r="C222" s="304"/>
      <c r="D222" s="301"/>
      <c r="E222" s="1"/>
      <c r="F222" s="304"/>
      <c r="G222" s="1"/>
      <c r="H222" s="313"/>
      <c r="I222" s="1"/>
      <c r="J222" s="265"/>
    </row>
    <row r="223" spans="1:10" ht="15.75" customHeight="1">
      <c r="A223" s="312"/>
      <c r="B223" s="301"/>
      <c r="C223" s="304"/>
      <c r="D223" s="301"/>
      <c r="E223" s="1"/>
      <c r="F223" s="304"/>
      <c r="G223" s="1"/>
      <c r="H223" s="313"/>
      <c r="I223" s="1"/>
      <c r="J223" s="265"/>
    </row>
    <row r="224" spans="1:10" ht="15.75" customHeight="1">
      <c r="A224" s="1"/>
      <c r="B224" s="301"/>
      <c r="C224" s="304"/>
      <c r="D224" s="301"/>
      <c r="E224" s="1"/>
      <c r="F224" s="304"/>
      <c r="G224" s="301"/>
      <c r="H224" s="313"/>
      <c r="I224" s="1"/>
      <c r="J224" s="265"/>
    </row>
    <row r="225" spans="1:10" ht="15.75" customHeight="1">
      <c r="A225" s="1"/>
      <c r="B225" s="301"/>
      <c r="C225" s="304"/>
      <c r="D225" s="301"/>
      <c r="E225" s="1"/>
      <c r="F225" s="304"/>
      <c r="G225" s="1"/>
      <c r="H225" s="313"/>
      <c r="I225" s="1"/>
      <c r="J225" s="265"/>
    </row>
    <row r="226" spans="1:10" ht="15.75" customHeight="1">
      <c r="A226" s="1"/>
      <c r="B226" s="301"/>
      <c r="C226" s="304"/>
      <c r="D226" s="301"/>
      <c r="E226" s="1"/>
      <c r="F226" s="304"/>
      <c r="G226" s="1"/>
      <c r="H226" s="313"/>
      <c r="I226" s="1"/>
      <c r="J226" s="265"/>
    </row>
    <row r="227" spans="1:10" ht="15.75" customHeight="1">
      <c r="A227" s="1"/>
      <c r="B227" s="301"/>
      <c r="C227" s="304"/>
      <c r="D227" s="301"/>
      <c r="E227" s="1"/>
      <c r="F227" s="304"/>
      <c r="G227" s="1"/>
      <c r="H227" s="313"/>
      <c r="I227" s="1"/>
      <c r="J227" s="265"/>
    </row>
    <row r="228" spans="1:10" ht="15.75" customHeight="1">
      <c r="A228" s="1"/>
      <c r="B228" s="301"/>
      <c r="C228" s="304"/>
      <c r="D228" s="301"/>
      <c r="E228" s="301"/>
      <c r="F228" s="304"/>
      <c r="G228" s="301"/>
      <c r="H228" s="313"/>
      <c r="I228" s="1"/>
      <c r="J228" s="265"/>
    </row>
    <row r="229" spans="1:10" ht="15.75" customHeight="1">
      <c r="A229" s="1"/>
      <c r="B229" s="301"/>
      <c r="C229" s="304"/>
      <c r="D229" s="301"/>
      <c r="E229" s="301"/>
      <c r="F229" s="304"/>
      <c r="G229" s="301"/>
      <c r="H229" s="313"/>
      <c r="I229" s="1"/>
      <c r="J229" s="265"/>
    </row>
    <row r="230" spans="1:10" ht="15.75" customHeight="1">
      <c r="A230" s="1"/>
      <c r="B230" s="301"/>
      <c r="C230" s="304"/>
      <c r="D230" s="301"/>
      <c r="E230" s="1"/>
      <c r="F230" s="304"/>
      <c r="G230" s="301"/>
      <c r="H230" s="313"/>
      <c r="I230" s="1"/>
      <c r="J230" s="265"/>
    </row>
    <row r="231" spans="1:10" ht="15.75" customHeight="1">
      <c r="A231" s="1"/>
      <c r="B231" s="301"/>
      <c r="C231" s="304"/>
      <c r="D231" s="301"/>
      <c r="E231" s="1"/>
      <c r="F231" s="304"/>
      <c r="G231" s="301"/>
      <c r="H231" s="313"/>
      <c r="I231" s="1"/>
      <c r="J231" s="265"/>
    </row>
    <row r="232" spans="1:10" ht="15.75" customHeight="1">
      <c r="A232" s="1"/>
      <c r="B232" s="301"/>
      <c r="C232" s="304"/>
      <c r="D232" s="301"/>
      <c r="E232" s="1"/>
      <c r="F232" s="304"/>
      <c r="G232" s="301"/>
      <c r="H232" s="313"/>
      <c r="I232" s="1"/>
      <c r="J232" s="265"/>
    </row>
    <row r="233" spans="1:10" ht="15.75" customHeight="1">
      <c r="A233" s="1"/>
      <c r="B233" s="301"/>
      <c r="C233" s="304"/>
      <c r="D233" s="301"/>
      <c r="E233" s="1"/>
      <c r="F233" s="304"/>
      <c r="G233" s="301"/>
      <c r="H233" s="313"/>
      <c r="I233" s="1"/>
      <c r="J233" s="265"/>
    </row>
    <row r="234" spans="1:10" ht="15.75" customHeight="1">
      <c r="A234" s="1"/>
      <c r="B234" s="301"/>
      <c r="C234" s="304"/>
      <c r="D234" s="301"/>
      <c r="E234" s="1"/>
      <c r="F234" s="304"/>
      <c r="G234" s="301"/>
      <c r="H234" s="313"/>
      <c r="I234" s="1"/>
      <c r="J234" s="265"/>
    </row>
    <row r="235" spans="1:10" ht="15.75" customHeight="1">
      <c r="A235" s="1"/>
      <c r="B235" s="301"/>
      <c r="C235" s="304"/>
      <c r="D235" s="301"/>
      <c r="E235" s="1"/>
      <c r="F235" s="304"/>
      <c r="G235" s="301"/>
      <c r="H235" s="313"/>
      <c r="I235" s="1"/>
      <c r="J235" s="265"/>
    </row>
    <row r="236" spans="1:10" ht="15.75" customHeight="1">
      <c r="A236" s="1"/>
      <c r="B236" s="301"/>
      <c r="C236" s="304"/>
      <c r="D236" s="301"/>
      <c r="E236" s="1"/>
      <c r="F236" s="304"/>
      <c r="G236" s="301"/>
      <c r="H236" s="313"/>
      <c r="I236" s="1"/>
      <c r="J236" s="265"/>
    </row>
    <row r="237" spans="1:10" ht="15.75" customHeight="1">
      <c r="A237" s="1"/>
      <c r="B237" s="301"/>
      <c r="C237" s="304"/>
      <c r="D237" s="301"/>
      <c r="E237" s="1"/>
      <c r="F237" s="304"/>
      <c r="G237" s="301"/>
      <c r="H237" s="313"/>
      <c r="I237" s="1"/>
      <c r="J237" s="265"/>
    </row>
    <row r="238" spans="1:10" ht="15.75" customHeight="1">
      <c r="A238" s="1"/>
      <c r="B238" s="301"/>
      <c r="C238" s="304"/>
      <c r="D238" s="301"/>
      <c r="E238" s="301"/>
      <c r="F238" s="304"/>
      <c r="G238" s="301"/>
      <c r="H238" s="313"/>
      <c r="I238" s="1"/>
      <c r="J238" s="265"/>
    </row>
    <row r="239" spans="1:10" ht="15.75" customHeight="1">
      <c r="A239" s="1"/>
      <c r="B239" s="301"/>
      <c r="C239" s="304"/>
      <c r="D239" s="301"/>
      <c r="E239" s="1"/>
      <c r="F239" s="304"/>
      <c r="G239" s="301"/>
      <c r="H239" s="313"/>
      <c r="I239" s="1"/>
      <c r="J239" s="265"/>
    </row>
    <row r="240" spans="1:10" ht="15.75" customHeight="1">
      <c r="A240" s="1"/>
      <c r="B240" s="301"/>
      <c r="C240" s="304"/>
      <c r="D240" s="301"/>
      <c r="E240" s="1"/>
      <c r="F240" s="304"/>
      <c r="G240" s="301"/>
      <c r="H240" s="313"/>
      <c r="I240" s="1"/>
      <c r="J240" s="265"/>
    </row>
    <row r="241" spans="1:10" ht="15.75" customHeight="1">
      <c r="A241" s="1"/>
      <c r="B241" s="301"/>
      <c r="C241" s="304"/>
      <c r="D241" s="301"/>
      <c r="E241" s="1"/>
      <c r="F241" s="304"/>
      <c r="G241" s="301"/>
      <c r="H241" s="313"/>
      <c r="I241" s="1"/>
      <c r="J241" s="265"/>
    </row>
    <row r="242" spans="1:10" ht="15.75" customHeight="1">
      <c r="A242" s="1"/>
      <c r="B242" s="301"/>
      <c r="C242" s="304"/>
      <c r="D242" s="301"/>
      <c r="E242" s="1"/>
      <c r="F242" s="304"/>
      <c r="G242" s="301"/>
      <c r="H242" s="313"/>
      <c r="I242" s="1"/>
      <c r="J242" s="265"/>
    </row>
    <row r="243" spans="1:10" ht="15.75" customHeight="1">
      <c r="A243" s="1"/>
      <c r="B243" s="301"/>
      <c r="C243" s="304"/>
      <c r="D243" s="301"/>
      <c r="E243" s="1"/>
      <c r="F243" s="304"/>
      <c r="G243" s="301"/>
      <c r="H243" s="313"/>
      <c r="I243" s="1"/>
      <c r="J243" s="265"/>
    </row>
    <row r="244" spans="1:10" ht="15.75" customHeight="1">
      <c r="A244" s="1"/>
      <c r="B244" s="301"/>
      <c r="C244" s="304"/>
      <c r="D244" s="301"/>
      <c r="E244" s="1"/>
      <c r="F244" s="304"/>
      <c r="G244" s="301"/>
      <c r="H244" s="313"/>
      <c r="I244" s="1"/>
      <c r="J244" s="265"/>
    </row>
    <row r="245" spans="1:10" ht="15.75" customHeight="1">
      <c r="A245" s="1"/>
      <c r="B245" s="301"/>
      <c r="C245" s="304"/>
      <c r="D245" s="301"/>
      <c r="E245" s="1"/>
      <c r="F245" s="304"/>
      <c r="G245" s="301"/>
      <c r="H245" s="313"/>
      <c r="I245" s="1"/>
      <c r="J245" s="265"/>
    </row>
    <row r="246" spans="1:10" ht="15.75" customHeight="1">
      <c r="A246" s="1"/>
      <c r="B246" s="301"/>
      <c r="C246" s="304"/>
      <c r="D246" s="301"/>
      <c r="E246" s="1"/>
      <c r="F246" s="304"/>
      <c r="G246" s="301"/>
      <c r="H246" s="313"/>
      <c r="I246" s="1"/>
      <c r="J246" s="265"/>
    </row>
    <row r="247" spans="1:10" ht="15.75" customHeight="1">
      <c r="A247" s="1"/>
      <c r="B247" s="301"/>
      <c r="C247" s="304"/>
      <c r="D247" s="301"/>
      <c r="E247" s="1"/>
      <c r="F247" s="304"/>
      <c r="G247" s="301"/>
      <c r="H247" s="313"/>
      <c r="I247" s="1"/>
      <c r="J247" s="265"/>
    </row>
    <row r="248" spans="1:10" ht="15.75" customHeight="1">
      <c r="A248" s="1"/>
      <c r="B248" s="301"/>
      <c r="C248" s="304"/>
      <c r="D248" s="301"/>
      <c r="E248" s="1"/>
      <c r="F248" s="304"/>
      <c r="G248" s="301"/>
      <c r="H248" s="313"/>
      <c r="I248" s="1"/>
      <c r="J248" s="265"/>
    </row>
    <row r="249" spans="1:10" ht="15.75" customHeight="1">
      <c r="A249" s="1"/>
      <c r="B249" s="301"/>
      <c r="C249" s="304"/>
      <c r="D249" s="301"/>
      <c r="E249" s="1"/>
      <c r="F249" s="304"/>
      <c r="G249" s="301"/>
      <c r="H249" s="313"/>
      <c r="I249" s="1"/>
      <c r="J249" s="265"/>
    </row>
    <row r="250" spans="1:10" ht="15.75" customHeight="1">
      <c r="A250" s="1"/>
      <c r="B250" s="301"/>
      <c r="C250" s="304"/>
      <c r="D250" s="301"/>
      <c r="E250" s="1"/>
      <c r="F250" s="304"/>
      <c r="G250" s="301"/>
      <c r="H250" s="313"/>
      <c r="I250" s="1"/>
      <c r="J250" s="265"/>
    </row>
    <row r="251" spans="1:10" ht="15.75" customHeight="1">
      <c r="A251" s="1"/>
      <c r="B251" s="301"/>
      <c r="C251" s="304"/>
      <c r="D251" s="301"/>
      <c r="E251" s="1"/>
      <c r="F251" s="304"/>
      <c r="G251" s="301"/>
      <c r="H251" s="313"/>
      <c r="I251" s="1"/>
      <c r="J251" s="265"/>
    </row>
    <row r="252" spans="1:10" ht="15.75" customHeight="1">
      <c r="A252" s="312"/>
      <c r="B252" s="301"/>
      <c r="C252" s="304"/>
      <c r="D252" s="301"/>
      <c r="E252" s="1"/>
      <c r="F252" s="304"/>
      <c r="G252" s="301"/>
      <c r="H252" s="313"/>
      <c r="I252" s="1"/>
      <c r="J252" s="265"/>
    </row>
    <row r="253" spans="1:10" ht="15.75" customHeight="1">
      <c r="A253" s="312"/>
      <c r="B253" s="301"/>
      <c r="C253" s="304"/>
      <c r="D253" s="301"/>
      <c r="E253" s="1"/>
      <c r="F253" s="304"/>
      <c r="G253" s="301"/>
      <c r="H253" s="313"/>
      <c r="I253" s="1"/>
      <c r="J253" s="265"/>
    </row>
    <row r="254" spans="1:10" ht="15.75" customHeight="1">
      <c r="A254" s="1"/>
      <c r="B254" s="301"/>
      <c r="C254" s="304"/>
      <c r="D254" s="301"/>
      <c r="E254" s="1"/>
      <c r="F254" s="304"/>
      <c r="G254" s="301"/>
      <c r="H254" s="313"/>
      <c r="I254" s="1"/>
      <c r="J254" s="265"/>
    </row>
    <row r="255" spans="1:10" ht="15.75" customHeight="1">
      <c r="A255" s="1"/>
      <c r="B255" s="301"/>
      <c r="C255" s="304"/>
      <c r="D255" s="301"/>
      <c r="E255" s="1"/>
      <c r="F255" s="304"/>
      <c r="G255" s="301"/>
      <c r="H255" s="313"/>
      <c r="I255" s="1"/>
      <c r="J255" s="265"/>
    </row>
    <row r="256" spans="1:10" ht="15.75" customHeight="1">
      <c r="A256" s="312"/>
      <c r="B256" s="301"/>
      <c r="C256" s="304"/>
      <c r="D256" s="301"/>
      <c r="E256" s="1"/>
      <c r="F256" s="304"/>
      <c r="G256" s="301"/>
      <c r="H256" s="313"/>
      <c r="I256" s="1"/>
      <c r="J256" s="265"/>
    </row>
    <row r="257" spans="1:10" ht="15.75" customHeight="1">
      <c r="A257" s="1"/>
      <c r="B257" s="301"/>
      <c r="C257" s="304"/>
      <c r="D257" s="301"/>
      <c r="E257" s="1"/>
      <c r="F257" s="304"/>
      <c r="G257" s="301"/>
      <c r="H257" s="313"/>
      <c r="I257" s="1"/>
      <c r="J257" s="265"/>
    </row>
    <row r="258" spans="1:10" ht="15.75" customHeight="1">
      <c r="A258" s="1"/>
      <c r="B258" s="301"/>
      <c r="C258" s="304"/>
      <c r="D258" s="301"/>
      <c r="E258" s="1"/>
      <c r="F258" s="304"/>
      <c r="G258" s="301"/>
      <c r="H258" s="313"/>
      <c r="I258" s="1"/>
      <c r="J258" s="265"/>
    </row>
    <row r="259" spans="1:10" ht="15.75" customHeight="1">
      <c r="A259" s="1"/>
      <c r="B259" s="301"/>
      <c r="C259" s="304"/>
      <c r="D259" s="301"/>
      <c r="E259" s="1"/>
      <c r="F259" s="304"/>
      <c r="G259" s="301"/>
      <c r="H259" s="313"/>
      <c r="I259" s="1"/>
      <c r="J259" s="265"/>
    </row>
    <row r="260" spans="1:10" ht="15.75" customHeight="1">
      <c r="A260" s="1"/>
      <c r="B260" s="301"/>
      <c r="C260" s="304"/>
      <c r="D260" s="301"/>
      <c r="E260" s="1"/>
      <c r="F260" s="314"/>
      <c r="G260" s="1"/>
      <c r="H260" s="313"/>
      <c r="I260" s="1"/>
      <c r="J260" s="265"/>
    </row>
    <row r="261" spans="1:10" ht="15.75" customHeight="1">
      <c r="A261" s="303"/>
      <c r="B261" s="303"/>
      <c r="C261" s="303"/>
      <c r="D261" s="303"/>
      <c r="E261" s="303"/>
      <c r="F261" s="303"/>
      <c r="G261" s="303"/>
      <c r="H261" s="303"/>
      <c r="I261" s="303"/>
      <c r="J261" s="265"/>
    </row>
    <row r="262" spans="1:10" ht="15.75" customHeight="1">
      <c r="A262" s="303"/>
      <c r="B262" s="303"/>
      <c r="C262" s="303"/>
      <c r="D262" s="303"/>
      <c r="E262" s="303"/>
      <c r="F262" s="303"/>
      <c r="G262" s="303"/>
      <c r="H262" s="303"/>
      <c r="I262" s="303"/>
      <c r="J262" s="265"/>
    </row>
    <row r="263" spans="1:10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265"/>
    </row>
    <row r="264" spans="1:10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265"/>
    </row>
    <row r="265" spans="1:10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265"/>
    </row>
    <row r="266" spans="1:10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265"/>
    </row>
    <row r="267" spans="1:10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265"/>
    </row>
    <row r="268" spans="1:10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265"/>
    </row>
    <row r="269" spans="1:1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265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5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5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5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5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5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5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5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5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5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5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5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5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5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5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5"/>
    </row>
    <row r="285" spans="1:10" ht="15.75" customHeight="1"/>
    <row r="286" spans="1:10" ht="15.75" customHeight="1"/>
    <row r="287" spans="1:10" ht="15.75" customHeight="1"/>
    <row r="288" spans="1:10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8">
    <mergeCell ref="I217:I219"/>
    <mergeCell ref="A2:K2"/>
    <mergeCell ref="A37:G37"/>
    <mergeCell ref="A42:G42"/>
    <mergeCell ref="F74:H74"/>
    <mergeCell ref="A122:H122"/>
    <mergeCell ref="I165:J165"/>
    <mergeCell ref="A174:A175"/>
    <mergeCell ref="B174:B175"/>
    <mergeCell ref="C174:C175"/>
    <mergeCell ref="A177:D177"/>
    <mergeCell ref="A178:A179"/>
    <mergeCell ref="B178:B179"/>
    <mergeCell ref="C178:C179"/>
    <mergeCell ref="D178:D179"/>
    <mergeCell ref="E178:E179"/>
    <mergeCell ref="D174:D175"/>
    <mergeCell ref="E174:E175"/>
  </mergeCells>
  <pageMargins left="0.7" right="0.7" top="0.75" bottom="0.75" header="0" footer="0"/>
  <pageSetup orientation="landscape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2:Y1002"/>
  <sheetViews>
    <sheetView workbookViewId="0"/>
  </sheetViews>
  <sheetFormatPr defaultColWidth="14.42578125" defaultRowHeight="15" customHeight="1"/>
  <cols>
    <col min="1" max="1" width="50.28515625" customWidth="1"/>
    <col min="2" max="2" width="16.8554687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9.85546875" customWidth="1"/>
    <col min="12" max="12" width="13.28515625" customWidth="1"/>
    <col min="13" max="26" width="8.85546875" customWidth="1"/>
  </cols>
  <sheetData>
    <row r="2" spans="1:12" ht="24">
      <c r="A2" s="521" t="s">
        <v>0</v>
      </c>
      <c r="B2" s="522"/>
      <c r="C2" s="522"/>
      <c r="D2" s="522"/>
      <c r="E2" s="522"/>
      <c r="F2" s="522"/>
      <c r="G2" s="522"/>
      <c r="H2" s="522"/>
      <c r="I2" s="522"/>
      <c r="J2" s="522"/>
      <c r="K2" s="522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2378</v>
      </c>
      <c r="B4" s="19" t="s">
        <v>14</v>
      </c>
      <c r="C4" s="11">
        <v>1</v>
      </c>
      <c r="D4" s="12">
        <v>0</v>
      </c>
      <c r="E4" s="13"/>
      <c r="F4" s="14"/>
      <c r="G4" s="12">
        <f t="shared" ref="G4:G34" si="0">D4+E4-F4</f>
        <v>0</v>
      </c>
      <c r="H4" s="14">
        <v>1</v>
      </c>
      <c r="I4" s="15">
        <f t="shared" ref="I4:I34" si="1">C4*G4*H4</f>
        <v>0</v>
      </c>
      <c r="J4" s="16">
        <v>0</v>
      </c>
      <c r="K4" s="17">
        <v>190</v>
      </c>
      <c r="L4" s="17">
        <f t="shared" ref="L4:L34" si="2">J4*K4</f>
        <v>0</v>
      </c>
    </row>
    <row r="5" spans="1:12">
      <c r="A5" s="9" t="s">
        <v>2379</v>
      </c>
      <c r="B5" s="19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2380</v>
      </c>
      <c r="B6" s="19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2381</v>
      </c>
      <c r="B7" s="19" t="s">
        <v>16</v>
      </c>
      <c r="C7" s="11">
        <v>1</v>
      </c>
      <c r="D7" s="12">
        <v>0</v>
      </c>
      <c r="E7" s="13">
        <v>50</v>
      </c>
      <c r="F7" s="14"/>
      <c r="G7" s="12">
        <f t="shared" si="0"/>
        <v>50</v>
      </c>
      <c r="H7" s="14">
        <v>10</v>
      </c>
      <c r="I7" s="15">
        <f t="shared" si="1"/>
        <v>500</v>
      </c>
      <c r="J7" s="16">
        <f t="shared" si="3"/>
        <v>500</v>
      </c>
      <c r="K7" s="17">
        <v>190</v>
      </c>
      <c r="L7" s="17">
        <f t="shared" si="2"/>
        <v>95000</v>
      </c>
    </row>
    <row r="8" spans="1:12">
      <c r="A8" s="9" t="s">
        <v>2382</v>
      </c>
      <c r="B8" s="19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2383</v>
      </c>
      <c r="B9" s="19" t="s">
        <v>16</v>
      </c>
      <c r="C9" s="11">
        <v>0.5</v>
      </c>
      <c r="D9" s="12">
        <v>0</v>
      </c>
      <c r="E9" s="13"/>
      <c r="F9" s="14"/>
      <c r="G9" s="12">
        <f t="shared" si="0"/>
        <v>0</v>
      </c>
      <c r="H9" s="14">
        <v>12</v>
      </c>
      <c r="I9" s="15">
        <f t="shared" si="1"/>
        <v>0</v>
      </c>
      <c r="J9" s="16">
        <f t="shared" si="3"/>
        <v>0</v>
      </c>
      <c r="K9" s="17">
        <v>87.5</v>
      </c>
      <c r="L9" s="17">
        <f t="shared" si="2"/>
        <v>0</v>
      </c>
    </row>
    <row r="10" spans="1:12">
      <c r="A10" s="9" t="s">
        <v>2384</v>
      </c>
      <c r="B10" s="19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2385</v>
      </c>
      <c r="B11" s="19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2386</v>
      </c>
      <c r="B12" s="19" t="s">
        <v>16</v>
      </c>
      <c r="C12" s="11">
        <v>1</v>
      </c>
      <c r="D12" s="12">
        <v>0</v>
      </c>
      <c r="E12" s="13">
        <v>30</v>
      </c>
      <c r="F12" s="14"/>
      <c r="G12" s="12">
        <f t="shared" si="0"/>
        <v>30</v>
      </c>
      <c r="H12" s="14">
        <v>10</v>
      </c>
      <c r="I12" s="15">
        <f t="shared" si="1"/>
        <v>300</v>
      </c>
      <c r="J12" s="16">
        <f t="shared" ref="J12:J14" si="4">G12*H12</f>
        <v>300</v>
      </c>
      <c r="K12" s="17">
        <v>190</v>
      </c>
      <c r="L12" s="17">
        <f t="shared" si="2"/>
        <v>57000</v>
      </c>
    </row>
    <row r="13" spans="1:12">
      <c r="A13" s="9" t="s">
        <v>2387</v>
      </c>
      <c r="B13" s="19" t="s">
        <v>16</v>
      </c>
      <c r="C13" s="11">
        <v>1</v>
      </c>
      <c r="D13" s="12">
        <v>0</v>
      </c>
      <c r="E13" s="13">
        <v>100</v>
      </c>
      <c r="F13" s="14"/>
      <c r="G13" s="12">
        <f t="shared" si="0"/>
        <v>100</v>
      </c>
      <c r="H13" s="14">
        <v>10</v>
      </c>
      <c r="I13" s="15">
        <f t="shared" si="1"/>
        <v>1000</v>
      </c>
      <c r="J13" s="16">
        <f t="shared" si="4"/>
        <v>1000</v>
      </c>
      <c r="K13" s="17">
        <v>190</v>
      </c>
      <c r="L13" s="17">
        <f t="shared" si="2"/>
        <v>190000</v>
      </c>
    </row>
    <row r="14" spans="1:12">
      <c r="A14" s="18" t="s">
        <v>2388</v>
      </c>
      <c r="B14" s="19" t="s">
        <v>26</v>
      </c>
      <c r="C14" s="11">
        <v>0.2</v>
      </c>
      <c r="D14" s="12">
        <v>240</v>
      </c>
      <c r="E14" s="13">
        <v>160</v>
      </c>
      <c r="F14" s="14">
        <v>80</v>
      </c>
      <c r="G14" s="12">
        <f t="shared" si="0"/>
        <v>320</v>
      </c>
      <c r="H14" s="14">
        <v>18</v>
      </c>
      <c r="I14" s="15">
        <f t="shared" si="1"/>
        <v>1152</v>
      </c>
      <c r="J14" s="16">
        <f t="shared" si="4"/>
        <v>5760</v>
      </c>
      <c r="K14" s="17">
        <v>68</v>
      </c>
      <c r="L14" s="17">
        <f t="shared" si="2"/>
        <v>391680</v>
      </c>
    </row>
    <row r="15" spans="1:12">
      <c r="A15" s="9" t="s">
        <v>2389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7">
        <v>0</v>
      </c>
      <c r="L15" s="17">
        <f t="shared" si="2"/>
        <v>0</v>
      </c>
    </row>
    <row r="16" spans="1:12" ht="17.25" customHeight="1">
      <c r="A16" s="21" t="s">
        <v>2390</v>
      </c>
      <c r="B16" s="19" t="s">
        <v>26</v>
      </c>
      <c r="C16" s="11">
        <v>0.2</v>
      </c>
      <c r="D16" s="12">
        <v>0</v>
      </c>
      <c r="E16" s="22"/>
      <c r="F16" s="14"/>
      <c r="G16" s="12">
        <f t="shared" si="0"/>
        <v>0</v>
      </c>
      <c r="H16" s="14">
        <v>18</v>
      </c>
      <c r="I16" s="15">
        <f t="shared" si="1"/>
        <v>0</v>
      </c>
      <c r="J16" s="16">
        <f t="shared" ref="J16:J19" si="5">H16*G16</f>
        <v>0</v>
      </c>
      <c r="K16" s="17">
        <v>70</v>
      </c>
      <c r="L16" s="17">
        <f t="shared" si="2"/>
        <v>0</v>
      </c>
    </row>
    <row r="17" spans="1:12">
      <c r="A17" s="21" t="s">
        <v>2391</v>
      </c>
      <c r="B17" s="19" t="s">
        <v>26</v>
      </c>
      <c r="C17" s="11">
        <v>0.2</v>
      </c>
      <c r="D17" s="12">
        <v>320</v>
      </c>
      <c r="E17" s="22">
        <v>80</v>
      </c>
      <c r="F17" s="14">
        <v>80</v>
      </c>
      <c r="G17" s="12">
        <f t="shared" si="0"/>
        <v>320</v>
      </c>
      <c r="H17" s="14">
        <v>18</v>
      </c>
      <c r="I17" s="15">
        <f t="shared" si="1"/>
        <v>1152</v>
      </c>
      <c r="J17" s="16">
        <f t="shared" si="5"/>
        <v>5760</v>
      </c>
      <c r="K17" s="17">
        <v>94.1</v>
      </c>
      <c r="L17" s="17">
        <f t="shared" si="2"/>
        <v>542016</v>
      </c>
    </row>
    <row r="18" spans="1:12">
      <c r="A18" s="9" t="s">
        <v>2392</v>
      </c>
      <c r="B18" s="19" t="s">
        <v>26</v>
      </c>
      <c r="C18" s="11">
        <v>0.2</v>
      </c>
      <c r="D18" s="23">
        <v>0</v>
      </c>
      <c r="E18" s="13"/>
      <c r="F18" s="14"/>
      <c r="G18" s="12">
        <f t="shared" si="0"/>
        <v>0</v>
      </c>
      <c r="H18" s="14">
        <v>18</v>
      </c>
      <c r="I18" s="15">
        <f t="shared" si="1"/>
        <v>0</v>
      </c>
      <c r="J18" s="16">
        <f t="shared" si="5"/>
        <v>0</v>
      </c>
      <c r="K18" s="17">
        <v>70</v>
      </c>
      <c r="L18" s="17">
        <f t="shared" si="2"/>
        <v>0</v>
      </c>
    </row>
    <row r="19" spans="1:12">
      <c r="A19" s="9" t="s">
        <v>31</v>
      </c>
      <c r="B19" s="19" t="s">
        <v>2393</v>
      </c>
      <c r="C19" s="11">
        <v>25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2394</v>
      </c>
      <c r="B20" s="19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4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2395</v>
      </c>
      <c r="B21" s="19" t="s">
        <v>34</v>
      </c>
      <c r="C21" s="11">
        <v>0.11</v>
      </c>
      <c r="D21" s="12">
        <v>49</v>
      </c>
      <c r="E21" s="13"/>
      <c r="F21" s="14"/>
      <c r="G21" s="12">
        <f t="shared" si="0"/>
        <v>49</v>
      </c>
      <c r="H21" s="14">
        <v>10</v>
      </c>
      <c r="I21" s="15">
        <f t="shared" si="1"/>
        <v>53.9</v>
      </c>
      <c r="J21" s="16">
        <f t="shared" si="6"/>
        <v>490</v>
      </c>
      <c r="K21" s="17">
        <v>39</v>
      </c>
      <c r="L21" s="17">
        <f t="shared" si="2"/>
        <v>19110</v>
      </c>
    </row>
    <row r="22" spans="1:12" ht="15.75" customHeight="1">
      <c r="A22" s="9" t="s">
        <v>2396</v>
      </c>
      <c r="B22" s="19" t="s">
        <v>34</v>
      </c>
      <c r="C22" s="11">
        <v>0.11</v>
      </c>
      <c r="D22" s="12">
        <v>45</v>
      </c>
      <c r="E22" s="13"/>
      <c r="F22" s="14"/>
      <c r="G22" s="12">
        <f t="shared" si="0"/>
        <v>45</v>
      </c>
      <c r="H22" s="14">
        <v>10</v>
      </c>
      <c r="I22" s="15">
        <f t="shared" si="1"/>
        <v>49.5</v>
      </c>
      <c r="J22" s="16">
        <f t="shared" si="6"/>
        <v>450</v>
      </c>
      <c r="K22" s="17">
        <v>39</v>
      </c>
      <c r="L22" s="17">
        <f t="shared" si="2"/>
        <v>17550</v>
      </c>
    </row>
    <row r="23" spans="1:12" ht="15.75" customHeight="1">
      <c r="A23" s="9" t="s">
        <v>2397</v>
      </c>
      <c r="B23" s="19" t="s">
        <v>34</v>
      </c>
      <c r="C23" s="11">
        <v>0.11</v>
      </c>
      <c r="D23" s="12">
        <v>38</v>
      </c>
      <c r="E23" s="13"/>
      <c r="F23" s="14"/>
      <c r="G23" s="12">
        <f t="shared" si="0"/>
        <v>38</v>
      </c>
      <c r="H23" s="14">
        <v>10</v>
      </c>
      <c r="I23" s="15">
        <f t="shared" si="1"/>
        <v>41.8</v>
      </c>
      <c r="J23" s="16">
        <f t="shared" si="6"/>
        <v>380</v>
      </c>
      <c r="K23" s="17">
        <v>39</v>
      </c>
      <c r="L23" s="17">
        <f t="shared" si="2"/>
        <v>14820</v>
      </c>
    </row>
    <row r="24" spans="1:12" ht="15.75" customHeight="1">
      <c r="A24" s="9" t="s">
        <v>2398</v>
      </c>
      <c r="B24" s="19" t="s">
        <v>34</v>
      </c>
      <c r="C24" s="11">
        <v>0.11</v>
      </c>
      <c r="D24" s="12">
        <v>24</v>
      </c>
      <c r="E24" s="13"/>
      <c r="F24" s="14"/>
      <c r="G24" s="12">
        <f t="shared" si="0"/>
        <v>24</v>
      </c>
      <c r="H24" s="14">
        <v>10</v>
      </c>
      <c r="I24" s="15">
        <f t="shared" si="1"/>
        <v>26.400000000000002</v>
      </c>
      <c r="J24" s="16">
        <f t="shared" si="6"/>
        <v>240</v>
      </c>
      <c r="K24" s="17">
        <v>39</v>
      </c>
      <c r="L24" s="17">
        <f t="shared" si="2"/>
        <v>9360</v>
      </c>
    </row>
    <row r="25" spans="1:12" ht="15.75" customHeight="1">
      <c r="A25" s="328" t="s">
        <v>1887</v>
      </c>
      <c r="B25" s="19" t="s">
        <v>34</v>
      </c>
      <c r="C25" s="11">
        <v>0.11</v>
      </c>
      <c r="D25" s="12">
        <v>59</v>
      </c>
      <c r="E25" s="14"/>
      <c r="F25" s="14"/>
      <c r="G25" s="12">
        <f t="shared" si="0"/>
        <v>59</v>
      </c>
      <c r="H25" s="14">
        <v>10</v>
      </c>
      <c r="I25" s="15">
        <f t="shared" si="1"/>
        <v>64.900000000000006</v>
      </c>
      <c r="J25" s="16">
        <f t="shared" si="6"/>
        <v>590</v>
      </c>
      <c r="K25" s="17">
        <v>139</v>
      </c>
      <c r="L25" s="17">
        <f t="shared" si="2"/>
        <v>82010</v>
      </c>
    </row>
    <row r="26" spans="1:12" ht="15.75" customHeight="1">
      <c r="A26" s="146" t="s">
        <v>2399</v>
      </c>
      <c r="B26" s="19" t="s">
        <v>34</v>
      </c>
      <c r="C26" s="11">
        <v>0.1</v>
      </c>
      <c r="D26" s="12">
        <v>576</v>
      </c>
      <c r="E26" s="14"/>
      <c r="F26" s="14">
        <v>576</v>
      </c>
      <c r="G26" s="12">
        <f t="shared" si="0"/>
        <v>0</v>
      </c>
      <c r="H26" s="14">
        <v>12</v>
      </c>
      <c r="I26" s="15">
        <f t="shared" si="1"/>
        <v>0</v>
      </c>
      <c r="J26" s="16">
        <f t="shared" si="6"/>
        <v>0</v>
      </c>
      <c r="K26" s="17">
        <v>32.5</v>
      </c>
      <c r="L26" s="17">
        <f t="shared" si="2"/>
        <v>0</v>
      </c>
    </row>
    <row r="27" spans="1:12" ht="15.75" customHeight="1">
      <c r="A27" s="146" t="s">
        <v>2400</v>
      </c>
      <c r="B27" s="19" t="s">
        <v>34</v>
      </c>
      <c r="C27" s="11">
        <v>0.1</v>
      </c>
      <c r="D27" s="12">
        <v>288</v>
      </c>
      <c r="E27" s="14"/>
      <c r="F27" s="14">
        <v>288</v>
      </c>
      <c r="G27" s="12">
        <f t="shared" si="0"/>
        <v>0</v>
      </c>
      <c r="H27" s="14">
        <v>12</v>
      </c>
      <c r="I27" s="15">
        <f t="shared" si="1"/>
        <v>0</v>
      </c>
      <c r="J27" s="16">
        <f t="shared" si="6"/>
        <v>0</v>
      </c>
      <c r="K27" s="17">
        <v>32.5</v>
      </c>
      <c r="L27" s="17">
        <f t="shared" si="2"/>
        <v>0</v>
      </c>
    </row>
    <row r="28" spans="1:12" ht="15.75" customHeight="1">
      <c r="A28" s="146" t="s">
        <v>2401</v>
      </c>
      <c r="B28" s="19" t="s">
        <v>34</v>
      </c>
      <c r="C28" s="11">
        <v>0.1</v>
      </c>
      <c r="D28" s="12">
        <v>288</v>
      </c>
      <c r="E28" s="14"/>
      <c r="F28" s="14">
        <v>288</v>
      </c>
      <c r="G28" s="12">
        <f t="shared" si="0"/>
        <v>0</v>
      </c>
      <c r="H28" s="14">
        <v>12</v>
      </c>
      <c r="I28" s="15">
        <f t="shared" si="1"/>
        <v>0</v>
      </c>
      <c r="J28" s="16">
        <f t="shared" si="6"/>
        <v>0</v>
      </c>
      <c r="K28" s="17">
        <v>32.5</v>
      </c>
      <c r="L28" s="17">
        <f t="shared" si="2"/>
        <v>0</v>
      </c>
    </row>
    <row r="29" spans="1:12" ht="15.75" customHeight="1">
      <c r="A29" s="146" t="s">
        <v>2402</v>
      </c>
      <c r="B29" s="19" t="s">
        <v>34</v>
      </c>
      <c r="C29" s="11">
        <v>0.1</v>
      </c>
      <c r="D29" s="12">
        <v>288</v>
      </c>
      <c r="E29" s="14"/>
      <c r="F29" s="14">
        <v>288</v>
      </c>
      <c r="G29" s="12">
        <f t="shared" si="0"/>
        <v>0</v>
      </c>
      <c r="H29" s="14">
        <v>12</v>
      </c>
      <c r="I29" s="15">
        <f t="shared" si="1"/>
        <v>0</v>
      </c>
      <c r="J29" s="16">
        <f t="shared" si="6"/>
        <v>0</v>
      </c>
      <c r="K29" s="17">
        <v>32.5</v>
      </c>
      <c r="L29" s="17">
        <f t="shared" si="2"/>
        <v>0</v>
      </c>
    </row>
    <row r="30" spans="1:12" ht="15.75" customHeight="1">
      <c r="A30" s="146" t="s">
        <v>2403</v>
      </c>
      <c r="B30" s="19" t="s">
        <v>34</v>
      </c>
      <c r="C30" s="11">
        <v>0.1</v>
      </c>
      <c r="D30" s="12">
        <v>0</v>
      </c>
      <c r="E30" s="14"/>
      <c r="F30" s="14"/>
      <c r="G30" s="12">
        <f t="shared" si="0"/>
        <v>0</v>
      </c>
      <c r="H30" s="14">
        <v>12</v>
      </c>
      <c r="I30" s="15">
        <f t="shared" si="1"/>
        <v>0</v>
      </c>
      <c r="J30" s="16">
        <f t="shared" si="6"/>
        <v>0</v>
      </c>
      <c r="K30" s="17">
        <v>34</v>
      </c>
      <c r="L30" s="17">
        <f t="shared" si="2"/>
        <v>0</v>
      </c>
    </row>
    <row r="31" spans="1:12" ht="15.75" customHeight="1">
      <c r="A31" s="146" t="s">
        <v>2404</v>
      </c>
      <c r="B31" s="19" t="s">
        <v>34</v>
      </c>
      <c r="C31" s="11">
        <v>0.1</v>
      </c>
      <c r="D31" s="12">
        <v>0</v>
      </c>
      <c r="E31" s="14"/>
      <c r="F31" s="14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6" t="s">
        <v>2405</v>
      </c>
      <c r="B32" s="19" t="s">
        <v>34</v>
      </c>
      <c r="C32" s="11">
        <v>0.1</v>
      </c>
      <c r="D32" s="12">
        <v>0</v>
      </c>
      <c r="E32" s="14"/>
      <c r="F32" s="14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146" t="s">
        <v>2406</v>
      </c>
      <c r="B33" s="19" t="s">
        <v>34</v>
      </c>
      <c r="C33" s="11">
        <v>0.1</v>
      </c>
      <c r="D33" s="12">
        <v>0</v>
      </c>
      <c r="E33" s="14"/>
      <c r="F33" s="14"/>
      <c r="G33" s="12">
        <f t="shared" si="0"/>
        <v>0</v>
      </c>
      <c r="H33" s="14">
        <v>12</v>
      </c>
      <c r="I33" s="15">
        <f t="shared" si="1"/>
        <v>0</v>
      </c>
      <c r="J33" s="16">
        <f t="shared" si="6"/>
        <v>0</v>
      </c>
      <c r="K33" s="17">
        <v>34</v>
      </c>
      <c r="L33" s="17">
        <f t="shared" si="2"/>
        <v>0</v>
      </c>
    </row>
    <row r="34" spans="1:12" ht="15.75" customHeight="1">
      <c r="A34" s="146" t="s">
        <v>647</v>
      </c>
      <c r="B34" s="19" t="s">
        <v>26</v>
      </c>
      <c r="C34" s="11">
        <v>0.2</v>
      </c>
      <c r="D34" s="12">
        <v>80</v>
      </c>
      <c r="E34" s="14"/>
      <c r="F34" s="14">
        <v>80</v>
      </c>
      <c r="G34" s="12">
        <f t="shared" si="0"/>
        <v>0</v>
      </c>
      <c r="H34" s="14">
        <v>18</v>
      </c>
      <c r="I34" s="15">
        <f t="shared" si="1"/>
        <v>0</v>
      </c>
      <c r="J34" s="16">
        <f t="shared" si="6"/>
        <v>0</v>
      </c>
      <c r="K34" s="17">
        <v>94.1</v>
      </c>
      <c r="L34" s="17">
        <f t="shared" si="2"/>
        <v>0</v>
      </c>
    </row>
    <row r="35" spans="1:12" ht="15.75" customHeight="1">
      <c r="A35" s="25"/>
      <c r="B35" s="258"/>
      <c r="C35" s="26">
        <f t="shared" ref="C35:G35" si="7">SUM(C4:C34)</f>
        <v>37.550000000000011</v>
      </c>
      <c r="D35" s="27">
        <f t="shared" si="7"/>
        <v>2295</v>
      </c>
      <c r="E35" s="27">
        <f t="shared" si="7"/>
        <v>420</v>
      </c>
      <c r="F35" s="27">
        <f t="shared" si="7"/>
        <v>1680</v>
      </c>
      <c r="G35" s="27">
        <f t="shared" si="7"/>
        <v>1035</v>
      </c>
      <c r="H35" s="28"/>
      <c r="I35" s="329">
        <f t="shared" ref="I35:L35" si="8">SUM(I4:I34)</f>
        <v>4340.4999999999991</v>
      </c>
      <c r="J35" s="30">
        <f t="shared" si="8"/>
        <v>15470</v>
      </c>
      <c r="K35" s="31">
        <f t="shared" si="8"/>
        <v>2853.7</v>
      </c>
      <c r="L35" s="32">
        <f t="shared" si="8"/>
        <v>1418546</v>
      </c>
    </row>
    <row r="36" spans="1:12" ht="15.75" customHeight="1"/>
    <row r="37" spans="1:12" ht="15.75" customHeight="1">
      <c r="A37" s="523" t="s">
        <v>39</v>
      </c>
      <c r="B37" s="524"/>
      <c r="C37" s="524"/>
      <c r="D37" s="524"/>
      <c r="E37" s="524"/>
      <c r="F37" s="524"/>
      <c r="G37" s="525"/>
    </row>
    <row r="38" spans="1:12" ht="15.75" customHeight="1">
      <c r="A38" s="33" t="s">
        <v>40</v>
      </c>
      <c r="B38" s="34" t="s">
        <v>1</v>
      </c>
      <c r="C38" s="5" t="s">
        <v>41</v>
      </c>
      <c r="D38" s="35" t="s">
        <v>42</v>
      </c>
      <c r="E38" s="36" t="s">
        <v>43</v>
      </c>
      <c r="F38" s="5" t="s">
        <v>44</v>
      </c>
      <c r="G38" s="37" t="s">
        <v>45</v>
      </c>
    </row>
    <row r="39" spans="1:12" ht="15.75" customHeight="1">
      <c r="A39" s="33" t="s">
        <v>1896</v>
      </c>
      <c r="B39" s="41" t="s">
        <v>49</v>
      </c>
      <c r="C39" s="15">
        <v>18750</v>
      </c>
      <c r="D39" s="15"/>
      <c r="E39" s="15"/>
      <c r="F39" s="15">
        <f>C39+D39-E39</f>
        <v>18750</v>
      </c>
      <c r="G39" s="40"/>
    </row>
    <row r="40" spans="1:12" ht="15.75" customHeight="1">
      <c r="A40" s="327"/>
      <c r="B40" s="327"/>
      <c r="C40" s="327"/>
      <c r="D40" s="327"/>
      <c r="E40" s="327"/>
      <c r="F40" s="327"/>
      <c r="G40" s="327"/>
    </row>
    <row r="41" spans="1:12" ht="15.75" customHeight="1">
      <c r="A41" s="526" t="s">
        <v>50</v>
      </c>
      <c r="B41" s="527"/>
      <c r="C41" s="527"/>
      <c r="D41" s="527"/>
      <c r="E41" s="527"/>
      <c r="F41" s="527"/>
      <c r="G41" s="528"/>
    </row>
    <row r="42" spans="1:12" ht="15.75" customHeight="1">
      <c r="A42" s="259"/>
      <c r="B42" s="44" t="s">
        <v>51</v>
      </c>
      <c r="C42" s="45" t="s">
        <v>52</v>
      </c>
      <c r="D42" s="46" t="s">
        <v>53</v>
      </c>
      <c r="E42" s="46" t="s">
        <v>54</v>
      </c>
      <c r="F42" s="47" t="s">
        <v>11</v>
      </c>
      <c r="G42" s="48" t="s">
        <v>55</v>
      </c>
    </row>
    <row r="43" spans="1:12" ht="15.75" customHeight="1">
      <c r="A43" s="330" t="s">
        <v>1897</v>
      </c>
      <c r="B43" s="331">
        <v>93</v>
      </c>
      <c r="C43" s="332"/>
      <c r="D43" s="333"/>
      <c r="E43" s="331">
        <f>B43+C43-D43</f>
        <v>93</v>
      </c>
      <c r="F43" s="334">
        <v>1028.48</v>
      </c>
      <c r="G43" s="335">
        <f t="shared" ref="G43:G70" si="9">E43*F43</f>
        <v>95648.639999999999</v>
      </c>
    </row>
    <row r="44" spans="1:12" ht="15.75" customHeight="1">
      <c r="A44" s="49" t="s">
        <v>56</v>
      </c>
      <c r="B44" s="53">
        <v>0</v>
      </c>
      <c r="C44" s="51"/>
      <c r="D44" s="52"/>
      <c r="E44" s="53">
        <v>0</v>
      </c>
      <c r="F44" s="54">
        <v>196</v>
      </c>
      <c r="G44" s="55">
        <f t="shared" si="9"/>
        <v>0</v>
      </c>
    </row>
    <row r="45" spans="1:12" ht="15.75" customHeight="1">
      <c r="A45" s="49" t="s">
        <v>2407</v>
      </c>
      <c r="B45" s="53">
        <v>2195.3000000000002</v>
      </c>
      <c r="C45" s="51"/>
      <c r="D45" s="52">
        <v>284</v>
      </c>
      <c r="E45" s="53">
        <f t="shared" ref="E45:E70" si="10">B45+C45-D45</f>
        <v>1911.3000000000002</v>
      </c>
      <c r="F45" s="54">
        <v>196</v>
      </c>
      <c r="G45" s="55">
        <f t="shared" si="9"/>
        <v>374614.80000000005</v>
      </c>
    </row>
    <row r="46" spans="1:12" ht="15.75" customHeight="1">
      <c r="A46" s="49" t="s">
        <v>2408</v>
      </c>
      <c r="B46" s="53">
        <v>0</v>
      </c>
      <c r="C46" s="51">
        <v>68</v>
      </c>
      <c r="D46" s="52">
        <v>68</v>
      </c>
      <c r="E46" s="53">
        <f t="shared" si="10"/>
        <v>0</v>
      </c>
      <c r="F46" s="54">
        <v>196</v>
      </c>
      <c r="G46" s="55">
        <f t="shared" si="9"/>
        <v>0</v>
      </c>
    </row>
    <row r="47" spans="1:12" ht="15.75" customHeight="1">
      <c r="A47" s="49" t="s">
        <v>2409</v>
      </c>
      <c r="B47" s="53">
        <v>0</v>
      </c>
      <c r="C47" s="51">
        <v>67</v>
      </c>
      <c r="D47" s="52">
        <v>67</v>
      </c>
      <c r="E47" s="53">
        <f t="shared" si="10"/>
        <v>0</v>
      </c>
      <c r="F47" s="54">
        <v>196</v>
      </c>
      <c r="G47" s="55">
        <f t="shared" si="9"/>
        <v>0</v>
      </c>
    </row>
    <row r="48" spans="1:12" ht="15.75" customHeight="1">
      <c r="A48" s="49" t="s">
        <v>2410</v>
      </c>
      <c r="B48" s="53">
        <v>137.80000000000001</v>
      </c>
      <c r="C48" s="51"/>
      <c r="D48" s="52">
        <v>137.80000000000001</v>
      </c>
      <c r="E48" s="53">
        <f t="shared" si="10"/>
        <v>0</v>
      </c>
      <c r="F48" s="54">
        <v>196</v>
      </c>
      <c r="G48" s="55">
        <f t="shared" si="9"/>
        <v>0</v>
      </c>
    </row>
    <row r="49" spans="1:7" ht="15.75" customHeight="1">
      <c r="A49" s="49" t="s">
        <v>2411</v>
      </c>
      <c r="B49" s="53">
        <v>0</v>
      </c>
      <c r="C49" s="51">
        <v>149</v>
      </c>
      <c r="D49" s="52">
        <v>149</v>
      </c>
      <c r="E49" s="53">
        <f t="shared" si="10"/>
        <v>0</v>
      </c>
      <c r="F49" s="54">
        <v>196</v>
      </c>
      <c r="G49" s="55">
        <f t="shared" si="9"/>
        <v>0</v>
      </c>
    </row>
    <row r="50" spans="1:7" ht="15.75" customHeight="1">
      <c r="A50" s="86" t="s">
        <v>2412</v>
      </c>
      <c r="B50" s="90">
        <v>50</v>
      </c>
      <c r="C50" s="88">
        <v>102</v>
      </c>
      <c r="D50" s="89">
        <v>152</v>
      </c>
      <c r="E50" s="90">
        <f t="shared" si="10"/>
        <v>0</v>
      </c>
      <c r="F50" s="91">
        <v>140</v>
      </c>
      <c r="G50" s="92">
        <f t="shared" si="9"/>
        <v>0</v>
      </c>
    </row>
    <row r="51" spans="1:7" ht="15.75" customHeight="1">
      <c r="A51" s="86" t="s">
        <v>2413</v>
      </c>
      <c r="B51" s="90">
        <v>134.39999999999998</v>
      </c>
      <c r="C51" s="88"/>
      <c r="D51" s="89"/>
      <c r="E51" s="90">
        <f t="shared" si="10"/>
        <v>134.39999999999998</v>
      </c>
      <c r="F51" s="91">
        <v>140</v>
      </c>
      <c r="G51" s="92">
        <f t="shared" si="9"/>
        <v>18815.999999999996</v>
      </c>
    </row>
    <row r="52" spans="1:7" ht="15.75" customHeight="1">
      <c r="A52" s="86" t="s">
        <v>2414</v>
      </c>
      <c r="B52" s="90">
        <v>25.9</v>
      </c>
      <c r="C52" s="88"/>
      <c r="D52" s="89"/>
      <c r="E52" s="90">
        <f t="shared" si="10"/>
        <v>25.9</v>
      </c>
      <c r="F52" s="91">
        <v>140</v>
      </c>
      <c r="G52" s="92">
        <f t="shared" si="9"/>
        <v>3626</v>
      </c>
    </row>
    <row r="53" spans="1:7" ht="15.75" customHeight="1">
      <c r="A53" s="100" t="s">
        <v>2415</v>
      </c>
      <c r="B53" s="104">
        <v>1446.9</v>
      </c>
      <c r="C53" s="102">
        <v>161</v>
      </c>
      <c r="D53" s="103">
        <v>625</v>
      </c>
      <c r="E53" s="104">
        <f t="shared" si="10"/>
        <v>982.90000000000009</v>
      </c>
      <c r="F53" s="105">
        <v>140</v>
      </c>
      <c r="G53" s="106">
        <f t="shared" si="9"/>
        <v>137606</v>
      </c>
    </row>
    <row r="54" spans="1:7" ht="36" customHeight="1">
      <c r="A54" s="71" t="s">
        <v>2416</v>
      </c>
      <c r="B54" s="75">
        <v>0</v>
      </c>
      <c r="C54" s="73"/>
      <c r="D54" s="74"/>
      <c r="E54" s="75">
        <f t="shared" si="10"/>
        <v>0</v>
      </c>
      <c r="F54" s="76">
        <v>140</v>
      </c>
      <c r="G54" s="77">
        <f t="shared" si="9"/>
        <v>0</v>
      </c>
    </row>
    <row r="55" spans="1:7" ht="30.75" customHeight="1">
      <c r="A55" s="78" t="s">
        <v>2417</v>
      </c>
      <c r="B55" s="75">
        <v>428</v>
      </c>
      <c r="C55" s="73">
        <v>765</v>
      </c>
      <c r="D55" s="74">
        <v>490.1</v>
      </c>
      <c r="E55" s="75">
        <f t="shared" si="10"/>
        <v>702.9</v>
      </c>
      <c r="F55" s="76">
        <v>140</v>
      </c>
      <c r="G55" s="77">
        <f t="shared" si="9"/>
        <v>98406</v>
      </c>
    </row>
    <row r="56" spans="1:7" ht="30.75" customHeight="1">
      <c r="A56" s="79" t="s">
        <v>2418</v>
      </c>
      <c r="B56" s="83">
        <v>580.00000000000023</v>
      </c>
      <c r="C56" s="81"/>
      <c r="D56" s="82">
        <v>320</v>
      </c>
      <c r="E56" s="83">
        <f t="shared" si="10"/>
        <v>260.00000000000023</v>
      </c>
      <c r="F56" s="84">
        <v>140</v>
      </c>
      <c r="G56" s="85">
        <f t="shared" si="9"/>
        <v>36400.000000000029</v>
      </c>
    </row>
    <row r="57" spans="1:7" ht="15.75" customHeight="1">
      <c r="A57" s="63" t="s">
        <v>2419</v>
      </c>
      <c r="B57" s="315">
        <v>520.70000000000016</v>
      </c>
      <c r="C57" s="65"/>
      <c r="D57" s="66"/>
      <c r="E57" s="67">
        <f t="shared" si="10"/>
        <v>520.70000000000016</v>
      </c>
      <c r="F57" s="68">
        <v>140</v>
      </c>
      <c r="G57" s="69">
        <f t="shared" si="9"/>
        <v>72898.000000000029</v>
      </c>
    </row>
    <row r="58" spans="1:7" ht="15.75" customHeight="1">
      <c r="A58" s="63" t="s">
        <v>2420</v>
      </c>
      <c r="B58" s="315">
        <v>0</v>
      </c>
      <c r="C58" s="65"/>
      <c r="D58" s="66"/>
      <c r="E58" s="67">
        <f t="shared" si="10"/>
        <v>0</v>
      </c>
      <c r="F58" s="68">
        <v>140</v>
      </c>
      <c r="G58" s="69">
        <f t="shared" si="9"/>
        <v>0</v>
      </c>
    </row>
    <row r="59" spans="1:7" ht="39" customHeight="1">
      <c r="A59" s="63" t="s">
        <v>2421</v>
      </c>
      <c r="B59" s="67">
        <v>331.00000000000011</v>
      </c>
      <c r="C59" s="65"/>
      <c r="D59" s="66"/>
      <c r="E59" s="67">
        <f t="shared" si="10"/>
        <v>331.00000000000011</v>
      </c>
      <c r="F59" s="68">
        <v>140</v>
      </c>
      <c r="G59" s="69">
        <f t="shared" si="9"/>
        <v>46340.000000000015</v>
      </c>
    </row>
    <row r="60" spans="1:7" ht="15.75" customHeight="1">
      <c r="A60" s="93" t="s">
        <v>2422</v>
      </c>
      <c r="B60" s="97">
        <v>180</v>
      </c>
      <c r="C60" s="95">
        <v>1096</v>
      </c>
      <c r="D60" s="96"/>
      <c r="E60" s="97">
        <f t="shared" si="10"/>
        <v>1276</v>
      </c>
      <c r="F60" s="98">
        <v>140</v>
      </c>
      <c r="G60" s="99">
        <f t="shared" si="9"/>
        <v>178640</v>
      </c>
    </row>
    <row r="61" spans="1:7" ht="15.75" customHeight="1">
      <c r="A61" s="86" t="s">
        <v>2423</v>
      </c>
      <c r="B61" s="90">
        <v>100</v>
      </c>
      <c r="C61" s="88">
        <v>360</v>
      </c>
      <c r="D61" s="89">
        <v>102</v>
      </c>
      <c r="E61" s="90">
        <f t="shared" si="10"/>
        <v>358</v>
      </c>
      <c r="F61" s="91">
        <v>128</v>
      </c>
      <c r="G61" s="92">
        <f t="shared" si="9"/>
        <v>45824</v>
      </c>
    </row>
    <row r="62" spans="1:7" ht="15.75" customHeight="1">
      <c r="A62" s="78" t="s">
        <v>2424</v>
      </c>
      <c r="B62" s="75">
        <v>809</v>
      </c>
      <c r="C62" s="73">
        <v>393</v>
      </c>
      <c r="D62" s="74">
        <v>765</v>
      </c>
      <c r="E62" s="75">
        <f t="shared" si="10"/>
        <v>437</v>
      </c>
      <c r="F62" s="76">
        <v>128</v>
      </c>
      <c r="G62" s="77">
        <f t="shared" si="9"/>
        <v>55936</v>
      </c>
    </row>
    <row r="63" spans="1:7" ht="15.75" customHeight="1">
      <c r="A63" s="100" t="s">
        <v>2425</v>
      </c>
      <c r="B63" s="104">
        <v>886.99999999999977</v>
      </c>
      <c r="C63" s="102"/>
      <c r="D63" s="103">
        <v>161</v>
      </c>
      <c r="E63" s="104">
        <f t="shared" si="10"/>
        <v>725.99999999999977</v>
      </c>
      <c r="F63" s="105">
        <v>128</v>
      </c>
      <c r="G63" s="106">
        <f t="shared" si="9"/>
        <v>92927.999999999971</v>
      </c>
    </row>
    <row r="64" spans="1:7" ht="15.75" customHeight="1">
      <c r="A64" s="79" t="s">
        <v>2426</v>
      </c>
      <c r="B64" s="83">
        <v>152</v>
      </c>
      <c r="C64" s="81">
        <v>420</v>
      </c>
      <c r="D64" s="82"/>
      <c r="E64" s="83">
        <f t="shared" si="10"/>
        <v>572</v>
      </c>
      <c r="F64" s="84">
        <v>128</v>
      </c>
      <c r="G64" s="85">
        <f t="shared" si="9"/>
        <v>73216</v>
      </c>
    </row>
    <row r="65" spans="1:9" ht="15.75" customHeight="1">
      <c r="A65" s="63" t="s">
        <v>2427</v>
      </c>
      <c r="B65" s="315">
        <v>0</v>
      </c>
      <c r="C65" s="65"/>
      <c r="D65" s="66"/>
      <c r="E65" s="67">
        <f t="shared" si="10"/>
        <v>0</v>
      </c>
      <c r="F65" s="68">
        <v>128</v>
      </c>
      <c r="G65" s="69">
        <f t="shared" si="9"/>
        <v>0</v>
      </c>
    </row>
    <row r="66" spans="1:9" ht="15.75" customHeight="1">
      <c r="A66" s="86" t="s">
        <v>2428</v>
      </c>
      <c r="B66" s="316">
        <v>200</v>
      </c>
      <c r="C66" s="108">
        <v>360</v>
      </c>
      <c r="D66" s="109">
        <v>360</v>
      </c>
      <c r="E66" s="90">
        <f t="shared" si="10"/>
        <v>200</v>
      </c>
      <c r="F66" s="91">
        <v>102</v>
      </c>
      <c r="G66" s="92">
        <f t="shared" si="9"/>
        <v>20400</v>
      </c>
    </row>
    <row r="67" spans="1:9" ht="15.75" customHeight="1">
      <c r="A67" s="78" t="s">
        <v>2429</v>
      </c>
      <c r="B67" s="75">
        <v>607</v>
      </c>
      <c r="C67" s="73">
        <v>720</v>
      </c>
      <c r="D67" s="74">
        <v>393</v>
      </c>
      <c r="E67" s="75">
        <f t="shared" si="10"/>
        <v>934</v>
      </c>
      <c r="F67" s="76">
        <v>102</v>
      </c>
      <c r="G67" s="77">
        <f t="shared" si="9"/>
        <v>95268</v>
      </c>
    </row>
    <row r="68" spans="1:9" ht="15.75" customHeight="1">
      <c r="A68" s="100" t="s">
        <v>2430</v>
      </c>
      <c r="B68" s="104">
        <v>133.00000000000011</v>
      </c>
      <c r="C68" s="102"/>
      <c r="D68" s="103"/>
      <c r="E68" s="104">
        <f t="shared" si="10"/>
        <v>133.00000000000011</v>
      </c>
      <c r="F68" s="105">
        <v>102</v>
      </c>
      <c r="G68" s="106">
        <f t="shared" si="9"/>
        <v>13566.000000000011</v>
      </c>
    </row>
    <row r="69" spans="1:9" ht="26.25" customHeight="1">
      <c r="A69" s="79" t="s">
        <v>2431</v>
      </c>
      <c r="B69" s="83">
        <v>931</v>
      </c>
      <c r="C69" s="81">
        <v>840</v>
      </c>
      <c r="D69" s="82">
        <v>420</v>
      </c>
      <c r="E69" s="83">
        <f t="shared" si="10"/>
        <v>1351</v>
      </c>
      <c r="F69" s="84">
        <v>102</v>
      </c>
      <c r="G69" s="85">
        <f t="shared" si="9"/>
        <v>137802</v>
      </c>
    </row>
    <row r="70" spans="1:9" ht="15.75" customHeight="1">
      <c r="A70" s="63" t="s">
        <v>2432</v>
      </c>
      <c r="B70" s="315">
        <v>360</v>
      </c>
      <c r="C70" s="65"/>
      <c r="D70" s="66"/>
      <c r="E70" s="67">
        <f t="shared" si="10"/>
        <v>360</v>
      </c>
      <c r="F70" s="68">
        <v>102</v>
      </c>
      <c r="G70" s="69">
        <f t="shared" si="9"/>
        <v>36720</v>
      </c>
    </row>
    <row r="71" spans="1:9" ht="15.75" customHeight="1">
      <c r="A71" s="260" t="s">
        <v>84</v>
      </c>
      <c r="B71" s="261">
        <f t="shared" ref="B71:G71" si="11">SUM(B43:B70)</f>
        <v>10302</v>
      </c>
      <c r="C71" s="171">
        <f t="shared" si="11"/>
        <v>5501</v>
      </c>
      <c r="D71" s="171">
        <f t="shared" si="11"/>
        <v>4493.8999999999996</v>
      </c>
      <c r="E71" s="261">
        <f t="shared" si="11"/>
        <v>11309.1</v>
      </c>
      <c r="F71" s="262">
        <f t="shared" si="11"/>
        <v>4894.4799999999996</v>
      </c>
      <c r="G71" s="263">
        <f t="shared" si="11"/>
        <v>1634655.44</v>
      </c>
    </row>
    <row r="72" spans="1:9" ht="15.75" customHeight="1"/>
    <row r="73" spans="1:9" ht="15.75" customHeight="1">
      <c r="A73" s="264"/>
      <c r="B73" s="133"/>
      <c r="C73" s="133"/>
      <c r="D73" s="133"/>
      <c r="E73" s="133"/>
      <c r="F73" s="534"/>
      <c r="G73" s="522"/>
      <c r="H73" s="522"/>
      <c r="I73" s="265"/>
    </row>
    <row r="74" spans="1:9" ht="15.75" customHeight="1">
      <c r="A74" s="135" t="s">
        <v>92</v>
      </c>
      <c r="B74" s="136" t="s">
        <v>40</v>
      </c>
      <c r="C74" s="137" t="s">
        <v>93</v>
      </c>
      <c r="D74" s="137" t="s">
        <v>42</v>
      </c>
      <c r="E74" s="137" t="s">
        <v>94</v>
      </c>
      <c r="F74" s="137" t="s">
        <v>95</v>
      </c>
      <c r="G74" s="137" t="s">
        <v>96</v>
      </c>
      <c r="H74" s="138" t="s">
        <v>55</v>
      </c>
    </row>
    <row r="75" spans="1:9" ht="15.75" customHeight="1">
      <c r="A75" s="144" t="s">
        <v>97</v>
      </c>
      <c r="B75" s="145" t="s">
        <v>102</v>
      </c>
      <c r="C75" s="36">
        <v>525</v>
      </c>
      <c r="D75" s="148"/>
      <c r="E75" s="15">
        <v>125</v>
      </c>
      <c r="F75" s="36">
        <f t="shared" ref="F75:F90" si="12">C75+D75-E75</f>
        <v>400</v>
      </c>
      <c r="G75" s="142">
        <v>178</v>
      </c>
      <c r="H75" s="143">
        <f t="shared" ref="H75:H111" si="13">F75*G75</f>
        <v>71200</v>
      </c>
    </row>
    <row r="76" spans="1:9" ht="15.75" customHeight="1">
      <c r="A76" s="144" t="s">
        <v>99</v>
      </c>
      <c r="B76" s="145" t="s">
        <v>102</v>
      </c>
      <c r="C76" s="36">
        <v>1750</v>
      </c>
      <c r="D76" s="148"/>
      <c r="E76" s="15">
        <v>50</v>
      </c>
      <c r="F76" s="36">
        <f t="shared" si="12"/>
        <v>1700</v>
      </c>
      <c r="G76" s="142">
        <v>178</v>
      </c>
      <c r="H76" s="143">
        <f t="shared" si="13"/>
        <v>302600</v>
      </c>
    </row>
    <row r="77" spans="1:9" ht="15.75" customHeight="1">
      <c r="A77" s="144" t="s">
        <v>101</v>
      </c>
      <c r="B77" s="145" t="s">
        <v>102</v>
      </c>
      <c r="C77" s="36">
        <v>1425</v>
      </c>
      <c r="D77" s="141"/>
      <c r="E77" s="15">
        <v>125</v>
      </c>
      <c r="F77" s="36">
        <f t="shared" si="12"/>
        <v>1300</v>
      </c>
      <c r="G77" s="142">
        <v>45</v>
      </c>
      <c r="H77" s="143">
        <f t="shared" si="13"/>
        <v>58500</v>
      </c>
    </row>
    <row r="78" spans="1:9" ht="15.75" customHeight="1">
      <c r="A78" s="146" t="s">
        <v>103</v>
      </c>
      <c r="B78" s="147" t="s">
        <v>104</v>
      </c>
      <c r="C78" s="36">
        <v>3750</v>
      </c>
      <c r="D78" s="148"/>
      <c r="E78" s="15">
        <v>750</v>
      </c>
      <c r="F78" s="36">
        <f t="shared" si="12"/>
        <v>3000</v>
      </c>
      <c r="G78" s="142">
        <v>27</v>
      </c>
      <c r="H78" s="143">
        <f t="shared" si="13"/>
        <v>81000</v>
      </c>
    </row>
    <row r="79" spans="1:9" ht="15.75" customHeight="1">
      <c r="A79" s="266" t="s">
        <v>2038</v>
      </c>
      <c r="B79" s="267" t="s">
        <v>106</v>
      </c>
      <c r="C79" s="36">
        <v>1040</v>
      </c>
      <c r="D79" s="148"/>
      <c r="E79" s="15">
        <v>240</v>
      </c>
      <c r="F79" s="36">
        <f t="shared" si="12"/>
        <v>800</v>
      </c>
      <c r="G79" s="142">
        <v>160.69999999999999</v>
      </c>
      <c r="H79" s="143">
        <f t="shared" si="13"/>
        <v>128559.99999999999</v>
      </c>
    </row>
    <row r="80" spans="1:9" ht="15.75" customHeight="1">
      <c r="A80" s="144" t="s">
        <v>737</v>
      </c>
      <c r="B80" s="145" t="s">
        <v>108</v>
      </c>
      <c r="C80" s="36">
        <v>215</v>
      </c>
      <c r="D80" s="148"/>
      <c r="E80" s="15"/>
      <c r="F80" s="36">
        <f t="shared" si="12"/>
        <v>215</v>
      </c>
      <c r="G80" s="142">
        <v>623</v>
      </c>
      <c r="H80" s="143">
        <f t="shared" si="13"/>
        <v>133945</v>
      </c>
    </row>
    <row r="81" spans="1:10" ht="15.75" customHeight="1">
      <c r="A81" s="139" t="s">
        <v>109</v>
      </c>
      <c r="B81" s="140" t="s">
        <v>110</v>
      </c>
      <c r="C81" s="36">
        <v>700</v>
      </c>
      <c r="D81" s="148"/>
      <c r="E81" s="15"/>
      <c r="F81" s="36">
        <f t="shared" si="12"/>
        <v>700</v>
      </c>
      <c r="G81" s="142">
        <v>24</v>
      </c>
      <c r="H81" s="143">
        <f t="shared" si="13"/>
        <v>16800</v>
      </c>
    </row>
    <row r="82" spans="1:10" ht="15.75" customHeight="1">
      <c r="A82" s="146" t="s">
        <v>1188</v>
      </c>
      <c r="B82" s="150" t="s">
        <v>112</v>
      </c>
      <c r="C82" s="36">
        <v>2241</v>
      </c>
      <c r="D82" s="148"/>
      <c r="E82" s="15">
        <v>256</v>
      </c>
      <c r="F82" s="36">
        <f t="shared" si="12"/>
        <v>1985</v>
      </c>
      <c r="G82" s="142">
        <v>49</v>
      </c>
      <c r="H82" s="143">
        <f t="shared" si="13"/>
        <v>97265</v>
      </c>
    </row>
    <row r="83" spans="1:10" ht="15.75" customHeight="1">
      <c r="A83" s="152" t="s">
        <v>116</v>
      </c>
      <c r="B83" s="145" t="s">
        <v>117</v>
      </c>
      <c r="C83" s="36">
        <v>1</v>
      </c>
      <c r="D83" s="141"/>
      <c r="E83" s="15"/>
      <c r="F83" s="36">
        <f t="shared" si="12"/>
        <v>1</v>
      </c>
      <c r="G83" s="142">
        <v>1924.17</v>
      </c>
      <c r="H83" s="143">
        <f t="shared" si="13"/>
        <v>1924.17</v>
      </c>
    </row>
    <row r="84" spans="1:10" ht="15.75" customHeight="1">
      <c r="A84" s="152" t="s">
        <v>116</v>
      </c>
      <c r="B84" s="145" t="s">
        <v>117</v>
      </c>
      <c r="C84" s="36">
        <v>5</v>
      </c>
      <c r="D84" s="141"/>
      <c r="E84" s="151"/>
      <c r="F84" s="36">
        <f t="shared" si="12"/>
        <v>5</v>
      </c>
      <c r="G84" s="142">
        <v>1867.29</v>
      </c>
      <c r="H84" s="143">
        <f t="shared" si="13"/>
        <v>9336.4500000000007</v>
      </c>
    </row>
    <row r="85" spans="1:10" ht="15.75" customHeight="1">
      <c r="A85" s="146" t="s">
        <v>118</v>
      </c>
      <c r="B85" s="145" t="s">
        <v>115</v>
      </c>
      <c r="C85" s="36">
        <v>6</v>
      </c>
      <c r="D85" s="141"/>
      <c r="E85" s="151"/>
      <c r="F85" s="36">
        <f t="shared" si="12"/>
        <v>6</v>
      </c>
      <c r="G85" s="142">
        <v>1758</v>
      </c>
      <c r="H85" s="143">
        <f t="shared" si="13"/>
        <v>10548</v>
      </c>
    </row>
    <row r="86" spans="1:10" ht="15.75" customHeight="1">
      <c r="A86" s="146" t="s">
        <v>118</v>
      </c>
      <c r="B86" s="145" t="s">
        <v>117</v>
      </c>
      <c r="C86" s="36">
        <v>0</v>
      </c>
      <c r="D86" s="141"/>
      <c r="E86" s="15"/>
      <c r="F86" s="36">
        <f t="shared" si="12"/>
        <v>0</v>
      </c>
      <c r="G86" s="142">
        <v>2549.0300000000002</v>
      </c>
      <c r="H86" s="143">
        <f t="shared" si="13"/>
        <v>0</v>
      </c>
    </row>
    <row r="87" spans="1:10" ht="15.75" customHeight="1">
      <c r="A87" s="146" t="s">
        <v>118</v>
      </c>
      <c r="B87" s="145" t="s">
        <v>117</v>
      </c>
      <c r="C87" s="36">
        <v>3</v>
      </c>
      <c r="D87" s="141"/>
      <c r="E87" s="151"/>
      <c r="F87" s="36">
        <f t="shared" si="12"/>
        <v>3</v>
      </c>
      <c r="G87" s="142">
        <v>2279.6799999999998</v>
      </c>
      <c r="H87" s="143">
        <f t="shared" si="13"/>
        <v>6839.0399999999991</v>
      </c>
      <c r="J87" s="149"/>
    </row>
    <row r="88" spans="1:10" ht="15.75" customHeight="1">
      <c r="A88" s="157" t="s">
        <v>119</v>
      </c>
      <c r="B88" s="145" t="s">
        <v>117</v>
      </c>
      <c r="C88" s="36">
        <v>3</v>
      </c>
      <c r="D88" s="148"/>
      <c r="E88" s="15"/>
      <c r="F88" s="36">
        <f t="shared" si="12"/>
        <v>3</v>
      </c>
      <c r="G88" s="142">
        <v>1669.47</v>
      </c>
      <c r="H88" s="143">
        <f t="shared" si="13"/>
        <v>5008.41</v>
      </c>
    </row>
    <row r="89" spans="1:10" ht="15.75" customHeight="1">
      <c r="A89" s="144" t="s">
        <v>122</v>
      </c>
      <c r="B89" s="145" t="s">
        <v>121</v>
      </c>
      <c r="C89" s="36">
        <v>100</v>
      </c>
      <c r="D89" s="141"/>
      <c r="E89" s="15"/>
      <c r="F89" s="36">
        <f t="shared" si="12"/>
        <v>100</v>
      </c>
      <c r="G89" s="142">
        <v>471.21600000000001</v>
      </c>
      <c r="H89" s="143">
        <f t="shared" si="13"/>
        <v>47121.599999999999</v>
      </c>
    </row>
    <row r="90" spans="1:10" ht="15.75" customHeight="1">
      <c r="A90" s="157" t="s">
        <v>124</v>
      </c>
      <c r="B90" s="145" t="s">
        <v>117</v>
      </c>
      <c r="C90" s="36">
        <v>2</v>
      </c>
      <c r="D90" s="148"/>
      <c r="E90" s="15"/>
      <c r="F90" s="36">
        <f t="shared" si="12"/>
        <v>2</v>
      </c>
      <c r="G90" s="142">
        <v>1711.09</v>
      </c>
      <c r="H90" s="143">
        <f t="shared" si="13"/>
        <v>3422.18</v>
      </c>
    </row>
    <row r="91" spans="1:10" ht="15.75" customHeight="1">
      <c r="A91" s="146" t="s">
        <v>125</v>
      </c>
      <c r="B91" s="145" t="s">
        <v>126</v>
      </c>
      <c r="C91" s="36">
        <v>0</v>
      </c>
      <c r="D91" s="141"/>
      <c r="E91" s="151"/>
      <c r="F91" s="272">
        <v>0</v>
      </c>
      <c r="G91" s="142">
        <v>743.29</v>
      </c>
      <c r="H91" s="143">
        <f t="shared" si="13"/>
        <v>0</v>
      </c>
    </row>
    <row r="92" spans="1:10" ht="15.75" customHeight="1">
      <c r="A92" s="144" t="s">
        <v>128</v>
      </c>
      <c r="B92" s="145" t="s">
        <v>126</v>
      </c>
      <c r="C92" s="36">
        <v>139</v>
      </c>
      <c r="D92" s="141"/>
      <c r="E92" s="15"/>
      <c r="F92" s="36">
        <f t="shared" ref="F92:F117" si="14">C92+D92-E92</f>
        <v>139</v>
      </c>
      <c r="G92" s="142">
        <v>559.19762200000002</v>
      </c>
      <c r="H92" s="143">
        <f t="shared" si="13"/>
        <v>77728.469458000007</v>
      </c>
      <c r="I92" s="161"/>
    </row>
    <row r="93" spans="1:10" ht="15.75" customHeight="1">
      <c r="A93" s="144" t="s">
        <v>129</v>
      </c>
      <c r="B93" s="145" t="s">
        <v>115</v>
      </c>
      <c r="C93" s="36">
        <v>150</v>
      </c>
      <c r="D93" s="148"/>
      <c r="E93" s="15"/>
      <c r="F93" s="36">
        <f t="shared" si="14"/>
        <v>150</v>
      </c>
      <c r="G93" s="142">
        <v>384</v>
      </c>
      <c r="H93" s="143">
        <f t="shared" si="13"/>
        <v>57600</v>
      </c>
    </row>
    <row r="94" spans="1:10" ht="15.75" customHeight="1">
      <c r="A94" s="144" t="s">
        <v>130</v>
      </c>
      <c r="B94" s="145" t="s">
        <v>117</v>
      </c>
      <c r="C94" s="36">
        <v>0</v>
      </c>
      <c r="D94" s="141"/>
      <c r="E94" s="15"/>
      <c r="F94" s="36">
        <f t="shared" si="14"/>
        <v>0</v>
      </c>
      <c r="G94" s="142">
        <v>398</v>
      </c>
      <c r="H94" s="143">
        <f t="shared" si="13"/>
        <v>0</v>
      </c>
    </row>
    <row r="95" spans="1:10" ht="15.75" customHeight="1">
      <c r="A95" s="144" t="s">
        <v>131</v>
      </c>
      <c r="B95" s="145" t="s">
        <v>117</v>
      </c>
      <c r="C95" s="36">
        <v>100</v>
      </c>
      <c r="D95" s="141"/>
      <c r="E95" s="15"/>
      <c r="F95" s="36">
        <f t="shared" si="14"/>
        <v>100</v>
      </c>
      <c r="G95" s="142">
        <v>427</v>
      </c>
      <c r="H95" s="143">
        <f t="shared" si="13"/>
        <v>42700</v>
      </c>
    </row>
    <row r="96" spans="1:10" ht="15.75" customHeight="1">
      <c r="A96" s="144" t="s">
        <v>132</v>
      </c>
      <c r="B96" s="145" t="s">
        <v>117</v>
      </c>
      <c r="C96" s="36">
        <v>5</v>
      </c>
      <c r="D96" s="141"/>
      <c r="E96" s="151"/>
      <c r="F96" s="36">
        <f t="shared" si="14"/>
        <v>5</v>
      </c>
      <c r="G96" s="142">
        <v>688.59</v>
      </c>
      <c r="H96" s="143">
        <f t="shared" si="13"/>
        <v>3442.9500000000003</v>
      </c>
    </row>
    <row r="97" spans="1:10" ht="15.75" customHeight="1">
      <c r="A97" s="157" t="s">
        <v>133</v>
      </c>
      <c r="B97" s="145" t="s">
        <v>117</v>
      </c>
      <c r="C97" s="36">
        <v>70</v>
      </c>
      <c r="D97" s="148"/>
      <c r="E97" s="15"/>
      <c r="F97" s="36">
        <f t="shared" si="14"/>
        <v>70</v>
      </c>
      <c r="G97" s="142">
        <v>522.19000000000005</v>
      </c>
      <c r="H97" s="143">
        <f t="shared" si="13"/>
        <v>36553.300000000003</v>
      </c>
    </row>
    <row r="98" spans="1:10" ht="15.75" customHeight="1">
      <c r="A98" s="144" t="s">
        <v>134</v>
      </c>
      <c r="B98" s="145" t="s">
        <v>117</v>
      </c>
      <c r="C98" s="36">
        <v>10</v>
      </c>
      <c r="D98" s="141"/>
      <c r="E98" s="151"/>
      <c r="F98" s="36">
        <f t="shared" si="14"/>
        <v>10</v>
      </c>
      <c r="G98" s="142">
        <v>504</v>
      </c>
      <c r="H98" s="143">
        <f t="shared" si="13"/>
        <v>5040</v>
      </c>
    </row>
    <row r="99" spans="1:10" ht="15.75" customHeight="1">
      <c r="A99" s="144" t="s">
        <v>135</v>
      </c>
      <c r="B99" s="145" t="s">
        <v>117</v>
      </c>
      <c r="C99" s="36">
        <v>50</v>
      </c>
      <c r="D99" s="141"/>
      <c r="E99" s="15"/>
      <c r="F99" s="36">
        <f t="shared" si="14"/>
        <v>50</v>
      </c>
      <c r="G99" s="142">
        <v>514</v>
      </c>
      <c r="H99" s="143">
        <f t="shared" si="13"/>
        <v>25700</v>
      </c>
    </row>
    <row r="100" spans="1:10" ht="15.75" customHeight="1">
      <c r="A100" s="157" t="s">
        <v>136</v>
      </c>
      <c r="B100" s="145" t="s">
        <v>117</v>
      </c>
      <c r="C100" s="36">
        <v>60</v>
      </c>
      <c r="D100" s="148"/>
      <c r="E100" s="15"/>
      <c r="F100" s="36">
        <f t="shared" si="14"/>
        <v>60</v>
      </c>
      <c r="G100" s="142">
        <v>557</v>
      </c>
      <c r="H100" s="143">
        <f t="shared" si="13"/>
        <v>33420</v>
      </c>
      <c r="J100" s="273"/>
    </row>
    <row r="101" spans="1:10" ht="15.75" customHeight="1">
      <c r="A101" s="157" t="s">
        <v>137</v>
      </c>
      <c r="B101" s="145" t="s">
        <v>117</v>
      </c>
      <c r="C101" s="36">
        <v>40</v>
      </c>
      <c r="D101" s="148"/>
      <c r="E101" s="15"/>
      <c r="F101" s="36">
        <f t="shared" si="14"/>
        <v>40</v>
      </c>
      <c r="G101" s="142">
        <v>524</v>
      </c>
      <c r="H101" s="143">
        <f t="shared" si="13"/>
        <v>20960</v>
      </c>
    </row>
    <row r="102" spans="1:10" ht="15.75" customHeight="1">
      <c r="A102" s="157" t="s">
        <v>138</v>
      </c>
      <c r="B102" s="145" t="s">
        <v>117</v>
      </c>
      <c r="C102" s="36">
        <v>15</v>
      </c>
      <c r="D102" s="148"/>
      <c r="E102" s="15"/>
      <c r="F102" s="36">
        <f t="shared" si="14"/>
        <v>15</v>
      </c>
      <c r="G102" s="142">
        <v>689.75</v>
      </c>
      <c r="H102" s="143">
        <f t="shared" si="13"/>
        <v>10346.25</v>
      </c>
    </row>
    <row r="103" spans="1:10" ht="15.75" customHeight="1">
      <c r="A103" s="157" t="s">
        <v>139</v>
      </c>
      <c r="B103" s="145" t="s">
        <v>117</v>
      </c>
      <c r="C103" s="36">
        <v>110</v>
      </c>
      <c r="D103" s="148"/>
      <c r="E103" s="15">
        <v>10</v>
      </c>
      <c r="F103" s="36">
        <f t="shared" si="14"/>
        <v>100</v>
      </c>
      <c r="G103" s="142">
        <v>629.27</v>
      </c>
      <c r="H103" s="143">
        <f t="shared" si="13"/>
        <v>62927</v>
      </c>
    </row>
    <row r="104" spans="1:10" ht="15.75" customHeight="1">
      <c r="A104" s="157" t="s">
        <v>140</v>
      </c>
      <c r="B104" s="145" t="s">
        <v>117</v>
      </c>
      <c r="C104" s="36">
        <v>95</v>
      </c>
      <c r="D104" s="148"/>
      <c r="E104" s="15"/>
      <c r="F104" s="36">
        <f t="shared" si="14"/>
        <v>95</v>
      </c>
      <c r="G104" s="142">
        <v>532.12</v>
      </c>
      <c r="H104" s="143">
        <f t="shared" si="13"/>
        <v>50551.4</v>
      </c>
    </row>
    <row r="105" spans="1:10" ht="15.75" customHeight="1">
      <c r="A105" s="146" t="s">
        <v>141</v>
      </c>
      <c r="B105" s="145" t="s">
        <v>108</v>
      </c>
      <c r="C105" s="36">
        <v>600</v>
      </c>
      <c r="D105" s="141"/>
      <c r="E105" s="15"/>
      <c r="F105" s="36">
        <f t="shared" si="14"/>
        <v>600</v>
      </c>
      <c r="G105" s="142">
        <v>60</v>
      </c>
      <c r="H105" s="143">
        <f t="shared" si="13"/>
        <v>36000</v>
      </c>
    </row>
    <row r="106" spans="1:10" ht="15.75" customHeight="1">
      <c r="A106" s="144" t="s">
        <v>142</v>
      </c>
      <c r="B106" s="145" t="s">
        <v>143</v>
      </c>
      <c r="C106" s="36">
        <v>25</v>
      </c>
      <c r="D106" s="141"/>
      <c r="E106" s="151"/>
      <c r="F106" s="36">
        <f t="shared" si="14"/>
        <v>25</v>
      </c>
      <c r="G106" s="142">
        <v>84</v>
      </c>
      <c r="H106" s="143">
        <f t="shared" si="13"/>
        <v>2100</v>
      </c>
    </row>
    <row r="107" spans="1:10" ht="15.75" customHeight="1">
      <c r="A107" s="157" t="s">
        <v>144</v>
      </c>
      <c r="B107" s="145" t="s">
        <v>117</v>
      </c>
      <c r="C107" s="36">
        <v>50</v>
      </c>
      <c r="D107" s="148"/>
      <c r="E107" s="15"/>
      <c r="F107" s="36">
        <f t="shared" si="14"/>
        <v>50</v>
      </c>
      <c r="G107" s="142">
        <v>179.24</v>
      </c>
      <c r="H107" s="143">
        <f t="shared" si="13"/>
        <v>8962</v>
      </c>
    </row>
    <row r="108" spans="1:10" ht="15.75" customHeight="1">
      <c r="A108" s="157" t="s">
        <v>145</v>
      </c>
      <c r="B108" s="145" t="s">
        <v>146</v>
      </c>
      <c r="C108" s="36">
        <v>25</v>
      </c>
      <c r="D108" s="148"/>
      <c r="E108" s="15"/>
      <c r="F108" s="36">
        <f t="shared" si="14"/>
        <v>25</v>
      </c>
      <c r="G108" s="142">
        <v>851.5</v>
      </c>
      <c r="H108" s="143">
        <f t="shared" si="13"/>
        <v>21287.5</v>
      </c>
    </row>
    <row r="109" spans="1:10" ht="15.75" customHeight="1">
      <c r="A109" s="157" t="s">
        <v>147</v>
      </c>
      <c r="B109" s="145" t="s">
        <v>148</v>
      </c>
      <c r="C109" s="36">
        <v>5250</v>
      </c>
      <c r="D109" s="148"/>
      <c r="E109" s="15">
        <v>750</v>
      </c>
      <c r="F109" s="36">
        <f t="shared" si="14"/>
        <v>4500</v>
      </c>
      <c r="G109" s="142">
        <v>125</v>
      </c>
      <c r="H109" s="143">
        <f t="shared" si="13"/>
        <v>562500</v>
      </c>
    </row>
    <row r="110" spans="1:10" ht="15.75" customHeight="1">
      <c r="A110" s="157" t="s">
        <v>147</v>
      </c>
      <c r="B110" s="145" t="s">
        <v>149</v>
      </c>
      <c r="C110" s="36">
        <v>0</v>
      </c>
      <c r="D110" s="148"/>
      <c r="E110" s="15"/>
      <c r="F110" s="36">
        <f t="shared" si="14"/>
        <v>0</v>
      </c>
      <c r="G110" s="142">
        <v>173</v>
      </c>
      <c r="H110" s="143">
        <f t="shared" si="13"/>
        <v>0</v>
      </c>
    </row>
    <row r="111" spans="1:10" ht="20.25" customHeight="1">
      <c r="A111" s="157" t="s">
        <v>150</v>
      </c>
      <c r="B111" s="145" t="s">
        <v>151</v>
      </c>
      <c r="C111" s="36">
        <v>0</v>
      </c>
      <c r="D111" s="148"/>
      <c r="E111" s="15"/>
      <c r="F111" s="36">
        <f t="shared" si="14"/>
        <v>0</v>
      </c>
      <c r="G111" s="142">
        <v>143</v>
      </c>
      <c r="H111" s="143">
        <f t="shared" si="13"/>
        <v>0</v>
      </c>
      <c r="J111" s="149"/>
    </row>
    <row r="112" spans="1:10" ht="15.75" customHeight="1">
      <c r="A112" s="157" t="s">
        <v>850</v>
      </c>
      <c r="B112" s="145" t="s">
        <v>851</v>
      </c>
      <c r="C112" s="36">
        <v>0</v>
      </c>
      <c r="D112" s="148"/>
      <c r="E112" s="15"/>
      <c r="F112" s="36">
        <f t="shared" si="14"/>
        <v>0</v>
      </c>
      <c r="G112" s="142">
        <v>149</v>
      </c>
      <c r="H112" s="143">
        <f t="shared" ref="H112:H113" si="15">G112*F112</f>
        <v>0</v>
      </c>
    </row>
    <row r="113" spans="1:10" ht="15.75" customHeight="1">
      <c r="A113" s="158" t="s">
        <v>1245</v>
      </c>
      <c r="B113" s="145" t="s">
        <v>1246</v>
      </c>
      <c r="C113" s="36">
        <v>0</v>
      </c>
      <c r="D113" s="148"/>
      <c r="E113" s="15"/>
      <c r="F113" s="36">
        <f t="shared" si="14"/>
        <v>0</v>
      </c>
      <c r="G113" s="142">
        <v>1013.48</v>
      </c>
      <c r="H113" s="143">
        <f t="shared" si="15"/>
        <v>0</v>
      </c>
    </row>
    <row r="114" spans="1:10" ht="15.75" customHeight="1">
      <c r="A114" s="157" t="s">
        <v>152</v>
      </c>
      <c r="B114" s="145" t="s">
        <v>153</v>
      </c>
      <c r="C114" s="36">
        <v>35.775999999999996</v>
      </c>
      <c r="D114" s="148"/>
      <c r="E114" s="15"/>
      <c r="F114" s="36">
        <f t="shared" si="14"/>
        <v>35.775999999999996</v>
      </c>
      <c r="G114" s="142">
        <v>2196.6</v>
      </c>
      <c r="H114" s="143">
        <f t="shared" ref="H114:H117" si="16">F114*G114</f>
        <v>78585.561599999986</v>
      </c>
    </row>
    <row r="115" spans="1:10" ht="15.75" customHeight="1">
      <c r="A115" s="146" t="s">
        <v>154</v>
      </c>
      <c r="B115" s="145" t="s">
        <v>155</v>
      </c>
      <c r="C115" s="36">
        <v>920</v>
      </c>
      <c r="D115" s="141"/>
      <c r="E115" s="151"/>
      <c r="F115" s="36">
        <f t="shared" si="14"/>
        <v>920</v>
      </c>
      <c r="G115" s="142">
        <v>45</v>
      </c>
      <c r="H115" s="143">
        <f t="shared" si="16"/>
        <v>41400</v>
      </c>
    </row>
    <row r="116" spans="1:10" ht="15.75" customHeight="1">
      <c r="A116" s="163" t="s">
        <v>156</v>
      </c>
      <c r="B116" s="164" t="s">
        <v>117</v>
      </c>
      <c r="C116" s="36">
        <v>0</v>
      </c>
      <c r="D116" s="148"/>
      <c r="E116" s="15"/>
      <c r="F116" s="36">
        <f t="shared" si="14"/>
        <v>0</v>
      </c>
      <c r="G116" s="165">
        <v>168.11</v>
      </c>
      <c r="H116" s="143">
        <f t="shared" si="16"/>
        <v>0</v>
      </c>
    </row>
    <row r="117" spans="1:10" ht="15.75" customHeight="1">
      <c r="A117" s="163" t="s">
        <v>2433</v>
      </c>
      <c r="B117" s="164" t="s">
        <v>117</v>
      </c>
      <c r="C117" s="36">
        <v>24.6</v>
      </c>
      <c r="D117" s="148"/>
      <c r="E117" s="15"/>
      <c r="F117" s="36">
        <f t="shared" si="14"/>
        <v>24.6</v>
      </c>
      <c r="G117" s="165">
        <v>129</v>
      </c>
      <c r="H117" s="143">
        <f t="shared" si="16"/>
        <v>3173.4</v>
      </c>
    </row>
    <row r="118" spans="1:10" ht="15.75" customHeight="1">
      <c r="A118" s="163" t="s">
        <v>159</v>
      </c>
      <c r="B118" s="164"/>
      <c r="C118" s="36"/>
      <c r="D118" s="15"/>
      <c r="E118" s="15"/>
      <c r="F118" s="36"/>
      <c r="G118" s="165"/>
      <c r="H118" s="143">
        <f>G118*F118</f>
        <v>0</v>
      </c>
    </row>
    <row r="119" spans="1:10" ht="15.75" customHeight="1">
      <c r="A119" s="167" t="s">
        <v>160</v>
      </c>
      <c r="B119" s="168"/>
      <c r="C119" s="169">
        <f t="shared" ref="C119:H119" si="17">SUM(C75:C118)</f>
        <v>19540.376</v>
      </c>
      <c r="D119" s="170">
        <f t="shared" si="17"/>
        <v>0</v>
      </c>
      <c r="E119" s="170">
        <f t="shared" si="17"/>
        <v>2306</v>
      </c>
      <c r="F119" s="171">
        <f t="shared" si="17"/>
        <v>17234.375999999997</v>
      </c>
      <c r="G119" s="336">
        <f t="shared" si="17"/>
        <v>28503.983622</v>
      </c>
      <c r="H119" s="173">
        <f t="shared" si="17"/>
        <v>2155047.6810579998</v>
      </c>
    </row>
    <row r="120" spans="1:10" ht="15.75" customHeight="1"/>
    <row r="121" spans="1:10" ht="15.75" customHeight="1">
      <c r="A121" s="535" t="s">
        <v>161</v>
      </c>
      <c r="B121" s="536"/>
      <c r="C121" s="536"/>
      <c r="D121" s="536"/>
      <c r="E121" s="536"/>
      <c r="F121" s="536"/>
      <c r="G121" s="536"/>
      <c r="H121" s="536"/>
      <c r="I121" s="1"/>
    </row>
    <row r="122" spans="1:10" ht="15.75" customHeight="1">
      <c r="A122" s="174" t="s">
        <v>162</v>
      </c>
      <c r="B122" s="175" t="s">
        <v>40</v>
      </c>
      <c r="C122" s="176" t="s">
        <v>163</v>
      </c>
      <c r="D122" s="177" t="s">
        <v>42</v>
      </c>
      <c r="E122" s="178" t="s">
        <v>43</v>
      </c>
      <c r="F122" s="176" t="s">
        <v>164</v>
      </c>
      <c r="G122" s="179" t="s">
        <v>96</v>
      </c>
      <c r="H122" s="180" t="s">
        <v>55</v>
      </c>
    </row>
    <row r="123" spans="1:10" ht="15.75" customHeight="1">
      <c r="A123" s="182" t="s">
        <v>165</v>
      </c>
      <c r="B123" s="140" t="s">
        <v>166</v>
      </c>
      <c r="C123" s="183">
        <v>206.95</v>
      </c>
      <c r="D123" s="184"/>
      <c r="E123" s="185"/>
      <c r="F123" s="183">
        <f t="shared" ref="F123:F151" si="18">C123+D123-E123</f>
        <v>206.95</v>
      </c>
      <c r="G123" s="186">
        <v>605</v>
      </c>
      <c r="H123" s="187">
        <f t="shared" ref="H123:H151" si="19">F123*G123</f>
        <v>125204.75</v>
      </c>
      <c r="J123" s="149"/>
    </row>
    <row r="124" spans="1:10" ht="15.75" customHeight="1">
      <c r="A124" s="163" t="s">
        <v>167</v>
      </c>
      <c r="B124" s="145" t="s">
        <v>166</v>
      </c>
      <c r="C124" s="36">
        <v>214.6</v>
      </c>
      <c r="D124" s="148"/>
      <c r="E124" s="15"/>
      <c r="F124" s="183">
        <f t="shared" si="18"/>
        <v>214.6</v>
      </c>
      <c r="G124" s="17">
        <v>605</v>
      </c>
      <c r="H124" s="187">
        <f t="shared" si="19"/>
        <v>129833</v>
      </c>
      <c r="J124" s="149"/>
    </row>
    <row r="125" spans="1:10" ht="15.75" customHeight="1">
      <c r="A125" s="163" t="s">
        <v>168</v>
      </c>
      <c r="B125" s="145" t="s">
        <v>166</v>
      </c>
      <c r="C125" s="36">
        <v>220.32</v>
      </c>
      <c r="D125" s="148"/>
      <c r="E125" s="15"/>
      <c r="F125" s="183">
        <f t="shared" si="18"/>
        <v>220.32</v>
      </c>
      <c r="G125" s="17">
        <v>605</v>
      </c>
      <c r="H125" s="187">
        <f t="shared" si="19"/>
        <v>133293.6</v>
      </c>
      <c r="J125" s="166"/>
    </row>
    <row r="126" spans="1:10" ht="15.75" customHeight="1">
      <c r="A126" s="163" t="s">
        <v>169</v>
      </c>
      <c r="B126" s="145" t="s">
        <v>166</v>
      </c>
      <c r="C126" s="36">
        <v>202.4</v>
      </c>
      <c r="D126" s="148"/>
      <c r="E126" s="15"/>
      <c r="F126" s="183">
        <f t="shared" si="18"/>
        <v>202.4</v>
      </c>
      <c r="G126" s="17">
        <v>605</v>
      </c>
      <c r="H126" s="187">
        <f t="shared" si="19"/>
        <v>122452</v>
      </c>
      <c r="J126" s="149"/>
    </row>
    <row r="127" spans="1:10" ht="15.75" customHeight="1">
      <c r="A127" s="189" t="s">
        <v>170</v>
      </c>
      <c r="B127" s="145" t="s">
        <v>166</v>
      </c>
      <c r="C127" s="183">
        <v>350.47</v>
      </c>
      <c r="D127" s="184"/>
      <c r="E127" s="15"/>
      <c r="F127" s="183">
        <f t="shared" si="18"/>
        <v>350.47</v>
      </c>
      <c r="G127" s="190">
        <v>625</v>
      </c>
      <c r="H127" s="187">
        <f t="shared" si="19"/>
        <v>219043.75000000003</v>
      </c>
    </row>
    <row r="128" spans="1:10" ht="15.75" customHeight="1">
      <c r="A128" s="189" t="s">
        <v>171</v>
      </c>
      <c r="B128" s="145" t="s">
        <v>166</v>
      </c>
      <c r="C128" s="183">
        <v>180.15</v>
      </c>
      <c r="D128" s="184"/>
      <c r="E128" s="15"/>
      <c r="F128" s="183">
        <f t="shared" si="18"/>
        <v>180.15</v>
      </c>
      <c r="G128" s="17">
        <v>692</v>
      </c>
      <c r="H128" s="187">
        <f t="shared" si="19"/>
        <v>124663.8</v>
      </c>
    </row>
    <row r="129" spans="1:10" ht="15.75" customHeight="1">
      <c r="A129" s="189" t="s">
        <v>2434</v>
      </c>
      <c r="B129" s="145" t="s">
        <v>166</v>
      </c>
      <c r="C129" s="36">
        <v>274</v>
      </c>
      <c r="D129" s="184"/>
      <c r="E129" s="15"/>
      <c r="F129" s="183">
        <f t="shared" si="18"/>
        <v>274</v>
      </c>
      <c r="G129" s="17">
        <v>682</v>
      </c>
      <c r="H129" s="187">
        <f t="shared" si="19"/>
        <v>186868</v>
      </c>
    </row>
    <row r="130" spans="1:10" ht="15.75" customHeight="1">
      <c r="A130" s="189" t="s">
        <v>173</v>
      </c>
      <c r="B130" s="145" t="s">
        <v>166</v>
      </c>
      <c r="C130" s="183">
        <v>0</v>
      </c>
      <c r="D130" s="184"/>
      <c r="E130" s="15"/>
      <c r="F130" s="183">
        <f t="shared" si="18"/>
        <v>0</v>
      </c>
      <c r="G130" s="17">
        <v>414</v>
      </c>
      <c r="H130" s="187">
        <f t="shared" si="19"/>
        <v>0</v>
      </c>
    </row>
    <row r="131" spans="1:10" ht="15.75" customHeight="1">
      <c r="A131" s="191" t="s">
        <v>174</v>
      </c>
      <c r="B131" s="192" t="s">
        <v>175</v>
      </c>
      <c r="C131" s="36">
        <v>17245</v>
      </c>
      <c r="D131" s="148"/>
      <c r="E131" s="15"/>
      <c r="F131" s="183">
        <f t="shared" si="18"/>
        <v>17245</v>
      </c>
      <c r="G131" s="17">
        <v>17.399999999999999</v>
      </c>
      <c r="H131" s="187">
        <f t="shared" si="19"/>
        <v>300063</v>
      </c>
      <c r="J131" s="181"/>
    </row>
    <row r="132" spans="1:10" ht="15.75" customHeight="1">
      <c r="A132" s="163" t="s">
        <v>176</v>
      </c>
      <c r="B132" s="15" t="s">
        <v>177</v>
      </c>
      <c r="C132" s="36">
        <v>0</v>
      </c>
      <c r="D132" s="148"/>
      <c r="E132" s="15"/>
      <c r="F132" s="183">
        <f t="shared" si="18"/>
        <v>0</v>
      </c>
      <c r="G132" s="17">
        <v>3.86</v>
      </c>
      <c r="H132" s="187">
        <f t="shared" si="19"/>
        <v>0</v>
      </c>
      <c r="J132" s="188"/>
    </row>
    <row r="133" spans="1:10" ht="15.75" customHeight="1">
      <c r="A133" s="163" t="s">
        <v>178</v>
      </c>
      <c r="B133" s="145" t="s">
        <v>179</v>
      </c>
      <c r="C133" s="36">
        <v>66</v>
      </c>
      <c r="D133" s="148"/>
      <c r="E133" s="15"/>
      <c r="F133" s="183">
        <f t="shared" si="18"/>
        <v>66</v>
      </c>
      <c r="G133" s="17">
        <v>432.82</v>
      </c>
      <c r="H133" s="187">
        <f t="shared" si="19"/>
        <v>28566.12</v>
      </c>
      <c r="J133" s="188"/>
    </row>
    <row r="134" spans="1:10" ht="15.75" customHeight="1">
      <c r="A134" s="163" t="s">
        <v>180</v>
      </c>
      <c r="B134" s="145" t="s">
        <v>179</v>
      </c>
      <c r="C134" s="36">
        <v>0</v>
      </c>
      <c r="D134" s="148"/>
      <c r="E134" s="15"/>
      <c r="F134" s="183">
        <f t="shared" si="18"/>
        <v>0</v>
      </c>
      <c r="G134" s="17">
        <v>4</v>
      </c>
      <c r="H134" s="187">
        <f t="shared" si="19"/>
        <v>0</v>
      </c>
      <c r="J134" s="188"/>
    </row>
    <row r="135" spans="1:10" ht="15.75" customHeight="1">
      <c r="A135" s="146" t="s">
        <v>181</v>
      </c>
      <c r="B135" s="145" t="s">
        <v>179</v>
      </c>
      <c r="C135" s="36">
        <v>1077</v>
      </c>
      <c r="D135" s="148"/>
      <c r="E135" s="15"/>
      <c r="F135" s="183">
        <f t="shared" si="18"/>
        <v>1077</v>
      </c>
      <c r="G135" s="17">
        <v>2.9</v>
      </c>
      <c r="H135" s="187">
        <f t="shared" si="19"/>
        <v>3123.2999999999997</v>
      </c>
      <c r="J135" s="188"/>
    </row>
    <row r="136" spans="1:10" ht="15.75" customHeight="1">
      <c r="A136" s="146" t="s">
        <v>182</v>
      </c>
      <c r="B136" s="145" t="s">
        <v>179</v>
      </c>
      <c r="C136" s="36">
        <v>0</v>
      </c>
      <c r="D136" s="148"/>
      <c r="E136" s="15"/>
      <c r="F136" s="183">
        <f t="shared" si="18"/>
        <v>0</v>
      </c>
      <c r="G136" s="17">
        <v>499.4</v>
      </c>
      <c r="H136" s="187">
        <f t="shared" si="19"/>
        <v>0</v>
      </c>
      <c r="J136" s="149"/>
    </row>
    <row r="137" spans="1:10" ht="15.75" customHeight="1">
      <c r="A137" s="191" t="s">
        <v>183</v>
      </c>
      <c r="B137" s="193" t="s">
        <v>184</v>
      </c>
      <c r="C137" s="194">
        <v>2800</v>
      </c>
      <c r="D137" s="195"/>
      <c r="E137" s="196"/>
      <c r="F137" s="183">
        <f t="shared" si="18"/>
        <v>2800</v>
      </c>
      <c r="G137" s="197">
        <v>24.995999999999999</v>
      </c>
      <c r="H137" s="187">
        <f t="shared" si="19"/>
        <v>69988.800000000003</v>
      </c>
      <c r="J137" s="149"/>
    </row>
    <row r="138" spans="1:10" ht="15.75" customHeight="1">
      <c r="A138" s="146" t="s">
        <v>185</v>
      </c>
      <c r="B138" s="145" t="s">
        <v>184</v>
      </c>
      <c r="C138" s="36">
        <v>7000</v>
      </c>
      <c r="D138" s="148"/>
      <c r="E138" s="15"/>
      <c r="F138" s="183">
        <f t="shared" si="18"/>
        <v>7000</v>
      </c>
      <c r="G138" s="17">
        <v>22.37</v>
      </c>
      <c r="H138" s="187">
        <f t="shared" si="19"/>
        <v>156590</v>
      </c>
      <c r="J138" s="274"/>
    </row>
    <row r="139" spans="1:10" ht="15.75" customHeight="1">
      <c r="A139" s="146" t="s">
        <v>186</v>
      </c>
      <c r="B139" s="145" t="s">
        <v>184</v>
      </c>
      <c r="C139" s="36">
        <v>6000</v>
      </c>
      <c r="D139" s="148"/>
      <c r="E139" s="15"/>
      <c r="F139" s="183">
        <f t="shared" si="18"/>
        <v>6000</v>
      </c>
      <c r="G139" s="17">
        <v>13.788</v>
      </c>
      <c r="H139" s="187">
        <f t="shared" si="19"/>
        <v>82728</v>
      </c>
      <c r="J139" s="274"/>
    </row>
    <row r="140" spans="1:10" ht="15.75" customHeight="1">
      <c r="A140" s="146" t="s">
        <v>187</v>
      </c>
      <c r="B140" s="145" t="s">
        <v>184</v>
      </c>
      <c r="C140" s="36">
        <v>2000</v>
      </c>
      <c r="D140" s="148"/>
      <c r="E140" s="15"/>
      <c r="F140" s="183">
        <f t="shared" si="18"/>
        <v>2000</v>
      </c>
      <c r="G140" s="17">
        <v>24.744</v>
      </c>
      <c r="H140" s="187">
        <f t="shared" si="19"/>
        <v>49488</v>
      </c>
      <c r="J140" s="274"/>
    </row>
    <row r="141" spans="1:10" ht="15.75" customHeight="1">
      <c r="A141" s="199" t="s">
        <v>189</v>
      </c>
      <c r="B141" s="185" t="s">
        <v>190</v>
      </c>
      <c r="C141" s="183">
        <v>1280</v>
      </c>
      <c r="D141" s="184"/>
      <c r="E141" s="185"/>
      <c r="F141" s="183">
        <f t="shared" si="18"/>
        <v>1280</v>
      </c>
      <c r="G141" s="186">
        <v>33</v>
      </c>
      <c r="H141" s="187">
        <f t="shared" si="19"/>
        <v>42240</v>
      </c>
      <c r="J141" s="188"/>
    </row>
    <row r="142" spans="1:10" ht="15.75" customHeight="1">
      <c r="A142" s="200" t="s">
        <v>191</v>
      </c>
      <c r="B142" s="145" t="s">
        <v>192</v>
      </c>
      <c r="C142" s="36">
        <v>137.63999999999999</v>
      </c>
      <c r="D142" s="148"/>
      <c r="E142" s="15">
        <v>15.72</v>
      </c>
      <c r="F142" s="183">
        <f t="shared" si="18"/>
        <v>121.91999999999999</v>
      </c>
      <c r="G142" s="17">
        <v>715</v>
      </c>
      <c r="H142" s="187">
        <f t="shared" si="19"/>
        <v>87172.799999999988</v>
      </c>
      <c r="J142" s="188"/>
    </row>
    <row r="143" spans="1:10" ht="15.75" customHeight="1">
      <c r="A143" s="200" t="s">
        <v>193</v>
      </c>
      <c r="B143" s="145" t="s">
        <v>192</v>
      </c>
      <c r="C143" s="36">
        <v>229.81999999999996</v>
      </c>
      <c r="D143" s="148"/>
      <c r="E143" s="15"/>
      <c r="F143" s="183">
        <f t="shared" si="18"/>
        <v>229.81999999999996</v>
      </c>
      <c r="G143" s="17">
        <v>850</v>
      </c>
      <c r="H143" s="187">
        <f t="shared" si="19"/>
        <v>195346.99999999997</v>
      </c>
      <c r="J143" s="188"/>
    </row>
    <row r="144" spans="1:10" ht="15.75" customHeight="1">
      <c r="A144" s="200" t="s">
        <v>194</v>
      </c>
      <c r="B144" s="145" t="s">
        <v>192</v>
      </c>
      <c r="C144" s="36">
        <v>184.8</v>
      </c>
      <c r="D144" s="148"/>
      <c r="E144" s="15"/>
      <c r="F144" s="183">
        <f t="shared" si="18"/>
        <v>184.8</v>
      </c>
      <c r="G144" s="17">
        <v>850</v>
      </c>
      <c r="H144" s="187">
        <f t="shared" si="19"/>
        <v>157080</v>
      </c>
      <c r="J144" s="188"/>
    </row>
    <row r="145" spans="1:10" ht="15.75" customHeight="1">
      <c r="A145" s="146" t="s">
        <v>195</v>
      </c>
      <c r="B145" s="145" t="s">
        <v>192</v>
      </c>
      <c r="C145" s="36">
        <v>113.32</v>
      </c>
      <c r="D145" s="148"/>
      <c r="E145" s="15"/>
      <c r="F145" s="183">
        <f t="shared" si="18"/>
        <v>113.32</v>
      </c>
      <c r="G145" s="17">
        <v>741</v>
      </c>
      <c r="H145" s="187">
        <f t="shared" si="19"/>
        <v>83970.12</v>
      </c>
      <c r="J145" s="188"/>
    </row>
    <row r="146" spans="1:10" ht="15.75" customHeight="1">
      <c r="A146" s="146" t="s">
        <v>196</v>
      </c>
      <c r="B146" s="145" t="s">
        <v>197</v>
      </c>
      <c r="C146" s="36">
        <v>42.350000000000023</v>
      </c>
      <c r="D146" s="148"/>
      <c r="E146" s="15"/>
      <c r="F146" s="183">
        <f t="shared" si="18"/>
        <v>42.350000000000023</v>
      </c>
      <c r="G146" s="17">
        <v>240</v>
      </c>
      <c r="H146" s="187">
        <f t="shared" si="19"/>
        <v>10164.000000000005</v>
      </c>
      <c r="J146" s="188"/>
    </row>
    <row r="147" spans="1:10" ht="15.75" customHeight="1">
      <c r="A147" s="146" t="s">
        <v>1585</v>
      </c>
      <c r="B147" s="145" t="s">
        <v>197</v>
      </c>
      <c r="C147" s="36">
        <v>545.4</v>
      </c>
      <c r="D147" s="148"/>
      <c r="E147" s="15"/>
      <c r="F147" s="183">
        <f t="shared" si="18"/>
        <v>545.4</v>
      </c>
      <c r="G147" s="17">
        <v>680</v>
      </c>
      <c r="H147" s="187">
        <f t="shared" si="19"/>
        <v>370872</v>
      </c>
      <c r="J147" s="188"/>
    </row>
    <row r="148" spans="1:10" ht="15.75" customHeight="1">
      <c r="A148" s="146" t="s">
        <v>1586</v>
      </c>
      <c r="B148" s="145" t="s">
        <v>197</v>
      </c>
      <c r="C148" s="36">
        <v>536.70000000000005</v>
      </c>
      <c r="D148" s="148"/>
      <c r="E148" s="15"/>
      <c r="F148" s="183">
        <f t="shared" si="18"/>
        <v>536.70000000000005</v>
      </c>
      <c r="G148" s="17">
        <v>680</v>
      </c>
      <c r="H148" s="187">
        <f t="shared" si="19"/>
        <v>364956.00000000006</v>
      </c>
      <c r="J148" s="188"/>
    </row>
    <row r="149" spans="1:10" ht="15.75" customHeight="1">
      <c r="A149" s="146" t="s">
        <v>198</v>
      </c>
      <c r="B149" s="145" t="s">
        <v>197</v>
      </c>
      <c r="C149" s="36">
        <v>103.9</v>
      </c>
      <c r="D149" s="148"/>
      <c r="E149" s="15"/>
      <c r="F149" s="183">
        <f t="shared" si="18"/>
        <v>103.9</v>
      </c>
      <c r="G149" s="17">
        <v>280</v>
      </c>
      <c r="H149" s="187">
        <f t="shared" si="19"/>
        <v>29092</v>
      </c>
      <c r="J149" s="188"/>
    </row>
    <row r="150" spans="1:10" ht="15.75" customHeight="1">
      <c r="A150" s="146" t="s">
        <v>199</v>
      </c>
      <c r="B150" s="15" t="s">
        <v>200</v>
      </c>
      <c r="C150" s="36">
        <v>39480</v>
      </c>
      <c r="D150" s="148"/>
      <c r="E150" s="15">
        <v>4200</v>
      </c>
      <c r="F150" s="183">
        <f t="shared" si="18"/>
        <v>35280</v>
      </c>
      <c r="G150" s="17">
        <v>5.3</v>
      </c>
      <c r="H150" s="187">
        <f t="shared" si="19"/>
        <v>186984</v>
      </c>
      <c r="J150" s="188"/>
    </row>
    <row r="151" spans="1:10" ht="15.75" customHeight="1">
      <c r="A151" s="200" t="s">
        <v>201</v>
      </c>
      <c r="B151" s="145" t="s">
        <v>202</v>
      </c>
      <c r="C151" s="36">
        <v>0</v>
      </c>
      <c r="D151" s="148"/>
      <c r="E151" s="15"/>
      <c r="F151" s="183">
        <f t="shared" si="18"/>
        <v>0</v>
      </c>
      <c r="G151" s="17">
        <v>5</v>
      </c>
      <c r="H151" s="187">
        <f t="shared" si="19"/>
        <v>0</v>
      </c>
      <c r="J151" s="188"/>
    </row>
    <row r="152" spans="1:10" ht="15.75" customHeight="1">
      <c r="A152" s="275" t="s">
        <v>203</v>
      </c>
      <c r="B152" s="276"/>
      <c r="C152" s="169">
        <f t="shared" ref="C152:H152" si="20">SUM(C123:C151)</f>
        <v>80490.820000000007</v>
      </c>
      <c r="D152" s="277">
        <f t="shared" si="20"/>
        <v>0</v>
      </c>
      <c r="E152" s="277">
        <f t="shared" si="20"/>
        <v>4215.72</v>
      </c>
      <c r="F152" s="169">
        <f t="shared" si="20"/>
        <v>76275.100000000006</v>
      </c>
      <c r="G152" s="337">
        <f t="shared" si="20"/>
        <v>10958.577999999998</v>
      </c>
      <c r="H152" s="278">
        <f t="shared" si="20"/>
        <v>3259784.04</v>
      </c>
      <c r="J152" s="188"/>
    </row>
    <row r="153" spans="1:10" ht="15.75" customHeight="1">
      <c r="J153" s="188"/>
    </row>
    <row r="154" spans="1:10" ht="15.75" customHeight="1">
      <c r="A154" s="279"/>
      <c r="B154" s="280"/>
      <c r="C154" s="279"/>
      <c r="D154" s="279"/>
      <c r="E154" s="279"/>
      <c r="F154" s="279"/>
      <c r="G154" s="279"/>
      <c r="H154" s="279"/>
      <c r="J154" s="281" t="s">
        <v>390</v>
      </c>
    </row>
    <row r="155" spans="1:10" ht="15.75" customHeight="1">
      <c r="A155" s="282" t="s">
        <v>209</v>
      </c>
      <c r="B155" s="283" t="s">
        <v>211</v>
      </c>
      <c r="C155" s="283" t="s">
        <v>391</v>
      </c>
      <c r="D155" s="284" t="s">
        <v>392</v>
      </c>
      <c r="E155" s="285" t="s">
        <v>393</v>
      </c>
      <c r="F155" s="286" t="s">
        <v>212</v>
      </c>
      <c r="G155" s="287" t="s">
        <v>214</v>
      </c>
      <c r="H155" s="283" t="s">
        <v>55</v>
      </c>
      <c r="J155" s="188">
        <f>SUM(H156:H170)</f>
        <v>31927.1</v>
      </c>
    </row>
    <row r="156" spans="1:10" ht="15.75" customHeight="1">
      <c r="A156" s="288" t="s">
        <v>215</v>
      </c>
      <c r="B156" s="15" t="s">
        <v>216</v>
      </c>
      <c r="C156" s="36">
        <v>30.1</v>
      </c>
      <c r="D156" s="317"/>
      <c r="E156" s="318">
        <f t="shared" ref="E156:E170" si="21">C156+D156</f>
        <v>30.1</v>
      </c>
      <c r="F156" s="15"/>
      <c r="G156" s="15">
        <v>77</v>
      </c>
      <c r="H156" s="15">
        <f t="shared" ref="H156:H168" si="22">E156*G156</f>
        <v>2317.7000000000003</v>
      </c>
      <c r="J156" s="24"/>
    </row>
    <row r="157" spans="1:10" ht="15.75" customHeight="1">
      <c r="A157" s="288" t="s">
        <v>218</v>
      </c>
      <c r="B157" s="15" t="s">
        <v>216</v>
      </c>
      <c r="C157" s="36">
        <v>4</v>
      </c>
      <c r="D157" s="317"/>
      <c r="E157" s="318">
        <f t="shared" si="21"/>
        <v>4</v>
      </c>
      <c r="F157" s="15"/>
      <c r="G157" s="15">
        <v>128</v>
      </c>
      <c r="H157" s="15">
        <f t="shared" si="22"/>
        <v>512</v>
      </c>
      <c r="J157" s="188"/>
    </row>
    <row r="158" spans="1:10" ht="15.75" customHeight="1">
      <c r="A158" s="288" t="s">
        <v>219</v>
      </c>
      <c r="B158" s="15" t="s">
        <v>220</v>
      </c>
      <c r="C158" s="36">
        <v>7.8999999999999995</v>
      </c>
      <c r="D158" s="317">
        <v>2.2999999999999998</v>
      </c>
      <c r="E158" s="318">
        <f t="shared" si="21"/>
        <v>10.199999999999999</v>
      </c>
      <c r="F158" s="291"/>
      <c r="G158" s="15">
        <v>77</v>
      </c>
      <c r="H158" s="15">
        <f t="shared" si="22"/>
        <v>785.4</v>
      </c>
      <c r="J158" s="188"/>
    </row>
    <row r="159" spans="1:10" ht="15.75" customHeight="1">
      <c r="A159" s="288" t="s">
        <v>221</v>
      </c>
      <c r="B159" s="15" t="s">
        <v>220</v>
      </c>
      <c r="C159" s="36">
        <v>4</v>
      </c>
      <c r="D159" s="317">
        <v>1.1000000000000001</v>
      </c>
      <c r="E159" s="318">
        <f t="shared" si="21"/>
        <v>5.0999999999999996</v>
      </c>
      <c r="F159" s="15"/>
      <c r="G159" s="15">
        <v>102</v>
      </c>
      <c r="H159" s="15">
        <f t="shared" si="22"/>
        <v>520.19999999999993</v>
      </c>
      <c r="J159" s="24"/>
    </row>
    <row r="160" spans="1:10" ht="15.75" customHeight="1">
      <c r="A160" s="288" t="s">
        <v>222</v>
      </c>
      <c r="B160" s="15" t="s">
        <v>220</v>
      </c>
      <c r="C160" s="36">
        <v>6.8</v>
      </c>
      <c r="D160" s="317">
        <v>2.2000000000000002</v>
      </c>
      <c r="E160" s="318">
        <f t="shared" si="21"/>
        <v>9</v>
      </c>
      <c r="F160" s="15"/>
      <c r="G160" s="15">
        <v>77</v>
      </c>
      <c r="H160" s="15">
        <f t="shared" si="22"/>
        <v>693</v>
      </c>
      <c r="J160" s="188"/>
    </row>
    <row r="161" spans="1:25" ht="15.75" customHeight="1">
      <c r="A161" s="288" t="s">
        <v>223</v>
      </c>
      <c r="B161" s="15" t="s">
        <v>224</v>
      </c>
      <c r="C161" s="36">
        <v>4</v>
      </c>
      <c r="D161" s="317">
        <v>1.9</v>
      </c>
      <c r="E161" s="318">
        <f t="shared" si="21"/>
        <v>5.9</v>
      </c>
      <c r="F161" s="15"/>
      <c r="G161" s="15">
        <v>196</v>
      </c>
      <c r="H161" s="15">
        <f t="shared" si="22"/>
        <v>1156.4000000000001</v>
      </c>
      <c r="J161" s="134"/>
    </row>
    <row r="162" spans="1:25" ht="15.75" customHeight="1">
      <c r="A162" s="288" t="s">
        <v>225</v>
      </c>
      <c r="B162" s="15" t="s">
        <v>224</v>
      </c>
      <c r="C162" s="36">
        <v>17.799999999999997</v>
      </c>
      <c r="D162" s="317">
        <v>3</v>
      </c>
      <c r="E162" s="318">
        <f t="shared" si="21"/>
        <v>20.799999999999997</v>
      </c>
      <c r="F162" s="291"/>
      <c r="G162" s="15">
        <v>140</v>
      </c>
      <c r="H162" s="15">
        <f t="shared" si="22"/>
        <v>2911.9999999999995</v>
      </c>
      <c r="I162" s="265"/>
      <c r="J162" s="265"/>
      <c r="K162" s="265"/>
      <c r="L162" s="265"/>
      <c r="M162" s="265"/>
      <c r="N162" s="265"/>
      <c r="O162" s="265"/>
    </row>
    <row r="163" spans="1:25" ht="15.75" customHeight="1">
      <c r="A163" s="288" t="s">
        <v>226</v>
      </c>
      <c r="B163" s="15" t="s">
        <v>227</v>
      </c>
      <c r="C163" s="36">
        <v>12</v>
      </c>
      <c r="D163" s="317">
        <v>3.1</v>
      </c>
      <c r="E163" s="318">
        <f t="shared" si="21"/>
        <v>15.1</v>
      </c>
      <c r="F163" s="291"/>
      <c r="G163" s="15">
        <v>128</v>
      </c>
      <c r="H163" s="15">
        <f t="shared" si="22"/>
        <v>1932.8</v>
      </c>
      <c r="I163" s="265"/>
      <c r="J163" s="265"/>
      <c r="K163" s="265"/>
      <c r="L163" s="265"/>
      <c r="M163" s="265"/>
      <c r="N163" s="265"/>
      <c r="O163" s="265"/>
    </row>
    <row r="164" spans="1:25" ht="15.75" customHeight="1">
      <c r="A164" s="288" t="s">
        <v>228</v>
      </c>
      <c r="B164" s="15" t="s">
        <v>229</v>
      </c>
      <c r="C164" s="36">
        <v>1.7</v>
      </c>
      <c r="D164" s="317"/>
      <c r="E164" s="318">
        <f t="shared" si="21"/>
        <v>1.7</v>
      </c>
      <c r="F164" s="291"/>
      <c r="G164" s="15">
        <v>196</v>
      </c>
      <c r="H164" s="15">
        <f t="shared" si="22"/>
        <v>333.2</v>
      </c>
      <c r="I164" s="545"/>
      <c r="J164" s="522"/>
      <c r="K164" s="265"/>
      <c r="L164" s="265"/>
      <c r="M164" s="265"/>
      <c r="N164" s="265"/>
      <c r="O164" s="265"/>
    </row>
    <row r="165" spans="1:25" ht="15.75" customHeight="1">
      <c r="A165" s="288" t="s">
        <v>230</v>
      </c>
      <c r="B165" s="15" t="s">
        <v>229</v>
      </c>
      <c r="C165" s="36">
        <v>19.600000000000001</v>
      </c>
      <c r="D165" s="317">
        <v>8.1999999999999993</v>
      </c>
      <c r="E165" s="318">
        <f t="shared" si="21"/>
        <v>27.8</v>
      </c>
      <c r="F165" s="291"/>
      <c r="G165" s="15">
        <v>128</v>
      </c>
      <c r="H165" s="15">
        <f t="shared" si="22"/>
        <v>3558.4</v>
      </c>
      <c r="I165" s="293"/>
      <c r="J165" s="265"/>
      <c r="K165" s="265"/>
      <c r="L165" s="265"/>
      <c r="M165" s="265"/>
      <c r="N165" s="265"/>
      <c r="O165" s="265"/>
    </row>
    <row r="166" spans="1:25" ht="15.75" customHeight="1">
      <c r="A166" s="288" t="s">
        <v>231</v>
      </c>
      <c r="B166" s="15" t="s">
        <v>224</v>
      </c>
      <c r="C166" s="36">
        <v>17.2</v>
      </c>
      <c r="D166" s="317"/>
      <c r="E166" s="318">
        <f t="shared" si="21"/>
        <v>17.2</v>
      </c>
      <c r="F166" s="291"/>
      <c r="G166" s="15">
        <v>140</v>
      </c>
      <c r="H166" s="15">
        <f t="shared" si="22"/>
        <v>2408</v>
      </c>
      <c r="I166" s="293"/>
      <c r="J166" s="265"/>
      <c r="K166" s="265"/>
      <c r="L166" s="265"/>
      <c r="M166" s="265"/>
      <c r="N166" s="265"/>
      <c r="O166" s="265"/>
    </row>
    <row r="167" spans="1:25" ht="15.75" customHeight="1">
      <c r="A167" s="294" t="s">
        <v>232</v>
      </c>
      <c r="B167" s="145" t="s">
        <v>233</v>
      </c>
      <c r="C167" s="36">
        <v>50.3</v>
      </c>
      <c r="D167" s="317">
        <v>14.6</v>
      </c>
      <c r="E167" s="318">
        <f t="shared" si="21"/>
        <v>64.899999999999991</v>
      </c>
      <c r="F167" s="295"/>
      <c r="G167" s="15">
        <v>140</v>
      </c>
      <c r="H167" s="15">
        <f t="shared" si="22"/>
        <v>9085.9999999999982</v>
      </c>
      <c r="I167" s="1"/>
      <c r="J167" s="265"/>
      <c r="K167" s="265"/>
      <c r="L167" s="265"/>
      <c r="M167" s="265"/>
      <c r="N167" s="265"/>
      <c r="O167" s="265"/>
    </row>
    <row r="168" spans="1:25" ht="15.75" customHeight="1">
      <c r="A168" s="294" t="s">
        <v>173</v>
      </c>
      <c r="B168" s="296" t="s">
        <v>234</v>
      </c>
      <c r="C168" s="36">
        <v>0</v>
      </c>
      <c r="D168" s="317"/>
      <c r="E168" s="318">
        <f t="shared" si="21"/>
        <v>0</v>
      </c>
      <c r="F168" s="297"/>
      <c r="G168" s="15">
        <v>280</v>
      </c>
      <c r="H168" s="15">
        <f t="shared" si="22"/>
        <v>0</v>
      </c>
      <c r="I168" s="1"/>
      <c r="J168" s="265"/>
      <c r="K168" s="265"/>
      <c r="L168" s="265"/>
      <c r="M168" s="265"/>
      <c r="N168" s="265"/>
      <c r="O168" s="265"/>
    </row>
    <row r="169" spans="1:25" ht="15.75" customHeight="1">
      <c r="A169" s="294" t="s">
        <v>450</v>
      </c>
      <c r="B169" s="296" t="s">
        <v>234</v>
      </c>
      <c r="C169" s="36">
        <v>0</v>
      </c>
      <c r="D169" s="317"/>
      <c r="E169" s="318">
        <f t="shared" si="21"/>
        <v>0</v>
      </c>
      <c r="F169" s="297"/>
      <c r="G169" s="15">
        <v>290</v>
      </c>
      <c r="H169" s="15">
        <f t="shared" ref="H169:H170" si="23">G169*E169</f>
        <v>0</v>
      </c>
      <c r="I169" s="1"/>
      <c r="J169" s="265"/>
      <c r="K169" s="265"/>
      <c r="L169" s="265"/>
      <c r="M169" s="265"/>
      <c r="N169" s="265"/>
      <c r="O169" s="265"/>
    </row>
    <row r="170" spans="1:25" ht="15.75" customHeight="1">
      <c r="A170" s="294" t="s">
        <v>1983</v>
      </c>
      <c r="B170" s="296" t="s">
        <v>234</v>
      </c>
      <c r="C170" s="36">
        <v>8.4</v>
      </c>
      <c r="D170" s="317"/>
      <c r="E170" s="318">
        <f t="shared" si="21"/>
        <v>8.4</v>
      </c>
      <c r="F170" s="297"/>
      <c r="G170" s="15">
        <v>680</v>
      </c>
      <c r="H170" s="15">
        <f t="shared" si="23"/>
        <v>5712</v>
      </c>
      <c r="I170" s="1"/>
      <c r="J170" s="265"/>
      <c r="K170" s="265"/>
      <c r="L170" s="265"/>
      <c r="M170" s="265"/>
      <c r="N170" s="265"/>
      <c r="O170" s="265"/>
    </row>
    <row r="171" spans="1:25" ht="15.75" customHeight="1">
      <c r="I171" s="265"/>
      <c r="J171" s="265"/>
      <c r="K171" s="265"/>
      <c r="L171" s="265"/>
      <c r="M171" s="265"/>
      <c r="N171" s="265"/>
      <c r="O171" s="265"/>
    </row>
    <row r="172" spans="1:25" ht="3.75" customHeight="1">
      <c r="I172" s="265"/>
      <c r="J172" s="265"/>
      <c r="K172" s="265"/>
      <c r="L172" s="265"/>
      <c r="M172" s="265"/>
      <c r="N172" s="265"/>
      <c r="O172" s="265"/>
    </row>
    <row r="173" spans="1:25" ht="15.75" customHeight="1">
      <c r="A173" s="537" t="s">
        <v>676</v>
      </c>
      <c r="B173" s="538" t="s">
        <v>677</v>
      </c>
      <c r="C173" s="539" t="s">
        <v>43</v>
      </c>
      <c r="D173" s="540" t="s">
        <v>678</v>
      </c>
      <c r="E173" s="537" t="s">
        <v>679</v>
      </c>
      <c r="F173" s="319"/>
      <c r="G173" s="319"/>
      <c r="H173" s="319"/>
      <c r="I173" s="319"/>
      <c r="J173" s="319"/>
      <c r="K173" s="319"/>
      <c r="L173" s="319"/>
      <c r="M173" s="319"/>
      <c r="N173" s="319"/>
      <c r="O173" s="319"/>
      <c r="P173" s="319"/>
      <c r="Q173" s="319"/>
      <c r="R173" s="319"/>
      <c r="S173" s="319"/>
      <c r="T173" s="319"/>
      <c r="U173" s="319"/>
      <c r="V173" s="319"/>
      <c r="W173" s="319"/>
      <c r="X173" s="319"/>
      <c r="Y173" s="319"/>
    </row>
    <row r="174" spans="1:25" ht="27" customHeight="1">
      <c r="A174" s="531"/>
      <c r="B174" s="531"/>
      <c r="C174" s="531"/>
      <c r="D174" s="531"/>
      <c r="E174" s="531"/>
      <c r="F174" s="320"/>
      <c r="G174" s="319"/>
      <c r="H174" s="319"/>
      <c r="I174" s="319"/>
      <c r="J174" s="319"/>
      <c r="K174" s="319"/>
      <c r="L174" s="319"/>
      <c r="M174" s="319"/>
      <c r="N174" s="319"/>
      <c r="O174" s="319"/>
      <c r="P174" s="319"/>
      <c r="Q174" s="319"/>
      <c r="R174" s="319"/>
      <c r="S174" s="319"/>
      <c r="T174" s="319"/>
      <c r="U174" s="319"/>
      <c r="V174" s="319"/>
      <c r="W174" s="319"/>
      <c r="X174" s="319"/>
      <c r="Y174" s="319"/>
    </row>
    <row r="175" spans="1:25" ht="15.75" customHeight="1">
      <c r="A175" s="321">
        <v>73437</v>
      </c>
      <c r="B175" s="321">
        <v>73437</v>
      </c>
      <c r="C175" s="322">
        <f>B175-A175</f>
        <v>0</v>
      </c>
      <c r="D175" s="322">
        <v>10.79</v>
      </c>
      <c r="E175" s="323">
        <f>D175*C175</f>
        <v>0</v>
      </c>
      <c r="F175" s="319"/>
      <c r="G175" s="319"/>
      <c r="H175" s="319"/>
      <c r="I175" s="319"/>
      <c r="J175" s="319"/>
      <c r="K175" s="319"/>
      <c r="L175" s="319"/>
      <c r="M175" s="319"/>
      <c r="N175" s="319"/>
      <c r="O175" s="319"/>
      <c r="P175" s="319"/>
      <c r="Q175" s="319"/>
      <c r="R175" s="319"/>
      <c r="S175" s="319"/>
      <c r="T175" s="319"/>
      <c r="U175" s="319"/>
      <c r="V175" s="319"/>
      <c r="W175" s="319"/>
      <c r="X175" s="319"/>
      <c r="Y175" s="319"/>
    </row>
    <row r="176" spans="1:25" ht="15.75" customHeight="1">
      <c r="A176" s="541"/>
      <c r="B176" s="542"/>
      <c r="C176" s="542"/>
      <c r="D176" s="543"/>
      <c r="E176" s="319"/>
      <c r="F176" s="319"/>
      <c r="G176" s="319"/>
      <c r="H176" s="319"/>
      <c r="I176" s="319"/>
      <c r="J176" s="319"/>
      <c r="K176" s="319"/>
      <c r="L176" s="319"/>
      <c r="M176" s="319"/>
      <c r="N176" s="319"/>
      <c r="O176" s="319"/>
      <c r="P176" s="319"/>
      <c r="Q176" s="319"/>
      <c r="R176" s="319"/>
      <c r="S176" s="319"/>
      <c r="T176" s="319"/>
      <c r="U176" s="319"/>
      <c r="V176" s="319"/>
      <c r="W176" s="319"/>
      <c r="X176" s="319"/>
      <c r="Y176" s="319"/>
    </row>
    <row r="177" spans="1:25" ht="15.75" customHeight="1">
      <c r="A177" s="537" t="s">
        <v>680</v>
      </c>
      <c r="B177" s="537" t="s">
        <v>681</v>
      </c>
      <c r="C177" s="540" t="s">
        <v>43</v>
      </c>
      <c r="D177" s="540" t="s">
        <v>682</v>
      </c>
      <c r="E177" s="537" t="s">
        <v>679</v>
      </c>
      <c r="F177" s="319"/>
      <c r="G177" s="319"/>
      <c r="H177" s="319"/>
      <c r="I177" s="319"/>
      <c r="J177" s="319"/>
      <c r="K177" s="319"/>
      <c r="L177" s="319"/>
      <c r="M177" s="319"/>
      <c r="N177" s="319"/>
      <c r="O177" s="319"/>
      <c r="P177" s="319"/>
      <c r="Q177" s="319"/>
      <c r="R177" s="319"/>
      <c r="S177" s="319"/>
      <c r="T177" s="319"/>
      <c r="U177" s="319"/>
      <c r="V177" s="319"/>
      <c r="W177" s="319"/>
      <c r="X177" s="319"/>
      <c r="Y177" s="319"/>
    </row>
    <row r="178" spans="1:25" ht="28.5" customHeight="1">
      <c r="A178" s="531"/>
      <c r="B178" s="531"/>
      <c r="C178" s="531"/>
      <c r="D178" s="531"/>
      <c r="E178" s="531"/>
      <c r="F178" s="319"/>
      <c r="G178" s="319"/>
      <c r="H178" s="319"/>
      <c r="I178" s="319"/>
      <c r="J178" s="319"/>
      <c r="K178" s="319"/>
      <c r="L178" s="319"/>
      <c r="M178" s="319"/>
      <c r="N178" s="319"/>
      <c r="O178" s="319"/>
      <c r="P178" s="319"/>
      <c r="Q178" s="319"/>
      <c r="R178" s="319"/>
      <c r="S178" s="319"/>
      <c r="T178" s="319"/>
      <c r="U178" s="319"/>
      <c r="V178" s="319"/>
      <c r="W178" s="319"/>
      <c r="X178" s="319"/>
      <c r="Y178" s="319"/>
    </row>
    <row r="179" spans="1:25" ht="23.25" customHeight="1">
      <c r="A179" s="35">
        <v>2143.6862000000001</v>
      </c>
      <c r="B179" s="35">
        <v>2143.6862000000001</v>
      </c>
      <c r="C179" s="324">
        <f>B179-A179</f>
        <v>0</v>
      </c>
      <c r="D179" s="325">
        <v>7.5</v>
      </c>
      <c r="E179" s="326">
        <f>D179*C179</f>
        <v>0</v>
      </c>
      <c r="F179" s="319"/>
      <c r="G179" s="319"/>
      <c r="H179" s="319"/>
      <c r="I179" s="319"/>
      <c r="J179" s="319"/>
      <c r="K179" s="319"/>
      <c r="L179" s="319"/>
      <c r="M179" s="319"/>
      <c r="N179" s="319"/>
      <c r="O179" s="319"/>
      <c r="P179" s="319"/>
      <c r="Q179" s="319"/>
      <c r="R179" s="319"/>
      <c r="S179" s="319"/>
      <c r="T179" s="319"/>
      <c r="U179" s="319"/>
      <c r="V179" s="319"/>
      <c r="W179" s="319"/>
      <c r="X179" s="319"/>
      <c r="Y179" s="319"/>
    </row>
    <row r="180" spans="1:25" ht="15.75" customHeight="1">
      <c r="I180" s="265"/>
      <c r="J180" s="265"/>
      <c r="K180" s="265"/>
      <c r="L180" s="265"/>
      <c r="M180" s="265"/>
      <c r="N180" s="265"/>
      <c r="O180" s="265"/>
    </row>
    <row r="181" spans="1:25" ht="15.75" customHeight="1">
      <c r="I181" s="265"/>
      <c r="J181" s="265"/>
      <c r="K181" s="265"/>
      <c r="L181" s="265"/>
      <c r="M181" s="265"/>
      <c r="N181" s="265"/>
      <c r="O181" s="265"/>
    </row>
    <row r="182" spans="1:25" ht="15.75" customHeight="1">
      <c r="A182" s="181"/>
      <c r="B182" s="181"/>
      <c r="C182" s="298"/>
      <c r="D182" s="181"/>
      <c r="E182" s="299"/>
      <c r="F182" s="298"/>
      <c r="G182" s="300"/>
      <c r="H182" s="181"/>
      <c r="I182" s="265"/>
      <c r="J182" s="265"/>
      <c r="K182" s="265"/>
      <c r="L182" s="265"/>
      <c r="M182" s="265"/>
      <c r="N182" s="265"/>
      <c r="O182" s="265"/>
    </row>
    <row r="183" spans="1:25" ht="15.75" customHeight="1">
      <c r="A183" s="1"/>
      <c r="B183" s="301"/>
      <c r="C183" s="302"/>
      <c r="D183" s="301"/>
      <c r="E183" s="302"/>
      <c r="F183" s="302"/>
      <c r="G183" s="301"/>
      <c r="H183" s="301"/>
      <c r="I183" s="265"/>
      <c r="J183" s="265"/>
      <c r="K183" s="265"/>
      <c r="L183" s="265"/>
      <c r="M183" s="265"/>
      <c r="N183" s="265"/>
      <c r="O183" s="265"/>
    </row>
    <row r="184" spans="1:25" ht="15.75" customHeight="1">
      <c r="A184" s="1"/>
      <c r="B184" s="301"/>
      <c r="C184" s="302"/>
      <c r="D184" s="301"/>
      <c r="E184" s="302"/>
      <c r="F184" s="302"/>
      <c r="G184" s="301"/>
      <c r="H184" s="301"/>
      <c r="I184" s="265"/>
      <c r="J184" s="265"/>
      <c r="K184" s="265"/>
      <c r="L184" s="265"/>
      <c r="M184" s="265"/>
      <c r="N184" s="265"/>
      <c r="O184" s="265"/>
    </row>
    <row r="185" spans="1:25" ht="15.75" customHeight="1">
      <c r="A185" s="1"/>
      <c r="B185" s="301"/>
      <c r="C185" s="302"/>
      <c r="D185" s="301"/>
      <c r="E185" s="302"/>
      <c r="F185" s="302"/>
      <c r="G185" s="301"/>
      <c r="H185" s="301"/>
      <c r="I185" s="1"/>
      <c r="J185" s="1"/>
      <c r="K185" s="1"/>
      <c r="L185" s="1"/>
      <c r="M185" s="1"/>
      <c r="N185" s="1"/>
      <c r="O185" s="265"/>
    </row>
    <row r="186" spans="1:25" ht="15.75" customHeight="1">
      <c r="A186" s="303"/>
      <c r="B186" s="303"/>
      <c r="C186" s="303"/>
      <c r="D186" s="303"/>
      <c r="E186" s="303"/>
      <c r="F186" s="303"/>
      <c r="G186" s="303"/>
      <c r="H186" s="303"/>
      <c r="I186" s="303"/>
      <c r="J186" s="265"/>
      <c r="K186" s="265"/>
      <c r="L186" s="265"/>
      <c r="M186" s="265"/>
      <c r="N186" s="265"/>
      <c r="O186" s="265"/>
    </row>
    <row r="187" spans="1:25" ht="15.75" customHeight="1">
      <c r="A187" s="304"/>
      <c r="B187" s="304"/>
      <c r="C187" s="298"/>
      <c r="D187" s="181"/>
      <c r="E187" s="305"/>
      <c r="F187" s="298"/>
      <c r="G187" s="306"/>
      <c r="H187" s="181"/>
      <c r="I187" s="307"/>
      <c r="J187" s="265"/>
    </row>
    <row r="188" spans="1:25" ht="15.75" customHeight="1">
      <c r="A188" s="1"/>
      <c r="B188" s="301"/>
      <c r="C188" s="304"/>
      <c r="D188" s="301"/>
      <c r="E188" s="301"/>
      <c r="F188" s="304"/>
      <c r="G188" s="302"/>
      <c r="H188" s="308"/>
      <c r="I188" s="309"/>
      <c r="J188" s="265"/>
    </row>
    <row r="189" spans="1:25" ht="15.75" customHeight="1">
      <c r="A189" s="1"/>
      <c r="B189" s="301"/>
      <c r="C189" s="304"/>
      <c r="D189" s="301"/>
      <c r="E189" s="301"/>
      <c r="F189" s="304"/>
      <c r="G189" s="302"/>
      <c r="H189" s="308"/>
      <c r="I189" s="309"/>
      <c r="J189" s="265"/>
    </row>
    <row r="190" spans="1:25" ht="15.75" customHeight="1">
      <c r="A190" s="1"/>
      <c r="B190" s="301"/>
      <c r="C190" s="304"/>
      <c r="D190" s="301"/>
      <c r="E190" s="301"/>
      <c r="F190" s="304"/>
      <c r="G190" s="302"/>
      <c r="H190" s="308"/>
      <c r="I190" s="309"/>
      <c r="J190" s="265"/>
    </row>
    <row r="191" spans="1:25" ht="15.75" customHeight="1">
      <c r="A191" s="1"/>
      <c r="B191" s="301"/>
      <c r="C191" s="304"/>
      <c r="D191" s="301"/>
      <c r="E191" s="301"/>
      <c r="F191" s="304"/>
      <c r="G191" s="302"/>
      <c r="H191" s="308"/>
      <c r="I191" s="309"/>
      <c r="J191" s="265"/>
    </row>
    <row r="192" spans="1:25" ht="15.75" customHeight="1">
      <c r="A192" s="1"/>
      <c r="B192" s="301"/>
      <c r="C192" s="304"/>
      <c r="D192" s="301"/>
      <c r="E192" s="301"/>
      <c r="F192" s="304"/>
      <c r="G192" s="302"/>
      <c r="H192" s="308"/>
      <c r="I192" s="309"/>
      <c r="J192" s="265"/>
    </row>
    <row r="193" spans="1:10" ht="15.75" customHeight="1">
      <c r="A193" s="1"/>
      <c r="B193" s="301"/>
      <c r="C193" s="304"/>
      <c r="D193" s="301"/>
      <c r="E193" s="301"/>
      <c r="F193" s="304"/>
      <c r="G193" s="302"/>
      <c r="H193" s="308"/>
      <c r="I193" s="309"/>
      <c r="J193" s="265"/>
    </row>
    <row r="194" spans="1:10" ht="15.75" customHeight="1">
      <c r="A194" s="1"/>
      <c r="B194" s="301"/>
      <c r="C194" s="304"/>
      <c r="D194" s="301"/>
      <c r="E194" s="301"/>
      <c r="F194" s="304"/>
      <c r="G194" s="302"/>
      <c r="H194" s="308"/>
      <c r="I194" s="309"/>
      <c r="J194" s="265"/>
    </row>
    <row r="195" spans="1:10" ht="15.75" customHeight="1">
      <c r="A195" s="1"/>
      <c r="B195" s="301"/>
      <c r="C195" s="304"/>
      <c r="D195" s="301"/>
      <c r="E195" s="301"/>
      <c r="F195" s="304"/>
      <c r="G195" s="302"/>
      <c r="H195" s="308"/>
      <c r="I195" s="309"/>
      <c r="J195" s="265"/>
    </row>
    <row r="196" spans="1:10" ht="15.75" customHeight="1">
      <c r="A196" s="1"/>
      <c r="B196" s="301"/>
      <c r="C196" s="304"/>
      <c r="D196" s="301"/>
      <c r="E196" s="301"/>
      <c r="F196" s="304"/>
      <c r="G196" s="302"/>
      <c r="H196" s="308"/>
      <c r="I196" s="309"/>
      <c r="J196" s="265"/>
    </row>
    <row r="197" spans="1:10" ht="15.75" customHeight="1">
      <c r="A197" s="1"/>
      <c r="B197" s="301"/>
      <c r="C197" s="304"/>
      <c r="D197" s="301"/>
      <c r="E197" s="301"/>
      <c r="F197" s="304"/>
      <c r="G197" s="302"/>
      <c r="H197" s="308"/>
      <c r="I197" s="309"/>
      <c r="J197" s="265"/>
    </row>
    <row r="198" spans="1:10" ht="15.75" customHeight="1">
      <c r="A198" s="1"/>
      <c r="B198" s="301"/>
      <c r="C198" s="304"/>
      <c r="D198" s="301"/>
      <c r="E198" s="301"/>
      <c r="F198" s="304"/>
      <c r="G198" s="302"/>
      <c r="H198" s="308"/>
      <c r="I198" s="309"/>
      <c r="J198" s="265"/>
    </row>
    <row r="199" spans="1:10" ht="15.75" customHeight="1">
      <c r="A199" s="1"/>
      <c r="B199" s="301"/>
      <c r="C199" s="304"/>
      <c r="D199" s="301"/>
      <c r="E199" s="301"/>
      <c r="F199" s="304"/>
      <c r="G199" s="302"/>
      <c r="H199" s="308"/>
      <c r="I199" s="309"/>
      <c r="J199" s="265"/>
    </row>
    <row r="200" spans="1:10" ht="15.75" customHeight="1">
      <c r="A200" s="1"/>
      <c r="B200" s="301"/>
      <c r="C200" s="304"/>
      <c r="D200" s="301"/>
      <c r="E200" s="301"/>
      <c r="F200" s="304"/>
      <c r="G200" s="302"/>
      <c r="H200" s="308"/>
      <c r="I200" s="309"/>
      <c r="J200" s="265"/>
    </row>
    <row r="201" spans="1:10" ht="15.75" customHeight="1">
      <c r="A201" s="1"/>
      <c r="B201" s="301"/>
      <c r="C201" s="304"/>
      <c r="D201" s="301"/>
      <c r="E201" s="301"/>
      <c r="F201" s="304"/>
      <c r="G201" s="302"/>
      <c r="H201" s="308"/>
      <c r="I201" s="309"/>
      <c r="J201" s="265"/>
    </row>
    <row r="202" spans="1:10" ht="15.75" customHeight="1">
      <c r="A202" s="1"/>
      <c r="B202" s="301"/>
      <c r="C202" s="304"/>
      <c r="D202" s="301"/>
      <c r="E202" s="301"/>
      <c r="F202" s="304"/>
      <c r="G202" s="308"/>
      <c r="H202" s="308"/>
      <c r="I202" s="309"/>
      <c r="J202" s="265"/>
    </row>
    <row r="203" spans="1:10" ht="15.75" customHeight="1">
      <c r="A203" s="1"/>
      <c r="B203" s="301"/>
      <c r="C203" s="304"/>
      <c r="D203" s="301"/>
      <c r="E203" s="301"/>
      <c r="F203" s="304"/>
      <c r="G203" s="302"/>
      <c r="H203" s="308"/>
      <c r="I203" s="309"/>
      <c r="J203" s="265"/>
    </row>
    <row r="204" spans="1:10" ht="15.75" customHeight="1">
      <c r="A204" s="1"/>
      <c r="B204" s="301"/>
      <c r="C204" s="304"/>
      <c r="D204" s="301"/>
      <c r="E204" s="301"/>
      <c r="F204" s="304"/>
      <c r="G204" s="302"/>
      <c r="H204" s="308"/>
      <c r="I204" s="309"/>
      <c r="J204" s="265"/>
    </row>
    <row r="205" spans="1:10" ht="15.75" customHeight="1">
      <c r="A205" s="1"/>
      <c r="B205" s="301"/>
      <c r="C205" s="304"/>
      <c r="D205" s="301"/>
      <c r="E205" s="301"/>
      <c r="F205" s="304"/>
      <c r="G205" s="302"/>
      <c r="H205" s="308"/>
      <c r="I205" s="309"/>
      <c r="J205" s="265"/>
    </row>
    <row r="206" spans="1:10" ht="15.75" customHeight="1">
      <c r="A206" s="1"/>
      <c r="B206" s="301"/>
      <c r="C206" s="304"/>
      <c r="D206" s="301"/>
      <c r="E206" s="301"/>
      <c r="F206" s="304"/>
      <c r="G206" s="302"/>
      <c r="H206" s="308"/>
      <c r="I206" s="309"/>
      <c r="J206" s="265"/>
    </row>
    <row r="207" spans="1:10" ht="15.75" customHeight="1">
      <c r="A207" s="1"/>
      <c r="B207" s="301"/>
      <c r="C207" s="304"/>
      <c r="D207" s="301"/>
      <c r="E207" s="301"/>
      <c r="F207" s="304"/>
      <c r="G207" s="302"/>
      <c r="H207" s="308"/>
      <c r="I207" s="309"/>
      <c r="J207" s="265"/>
    </row>
    <row r="208" spans="1:10" ht="15.75" customHeight="1">
      <c r="A208" s="1"/>
      <c r="B208" s="301"/>
      <c r="C208" s="304"/>
      <c r="D208" s="301"/>
      <c r="E208" s="301"/>
      <c r="F208" s="304"/>
      <c r="G208" s="302"/>
      <c r="H208" s="308"/>
      <c r="I208" s="309"/>
      <c r="J208" s="265"/>
    </row>
    <row r="209" spans="1:10" ht="15.75" customHeight="1">
      <c r="A209" s="1"/>
      <c r="B209" s="301"/>
      <c r="C209" s="304"/>
      <c r="D209" s="301"/>
      <c r="E209" s="301"/>
      <c r="F209" s="304"/>
      <c r="G209" s="302"/>
      <c r="H209" s="308"/>
      <c r="I209" s="309"/>
      <c r="J209" s="265"/>
    </row>
    <row r="210" spans="1:10" ht="15.75" customHeight="1">
      <c r="A210" s="310"/>
      <c r="B210" s="301"/>
      <c r="C210" s="304"/>
      <c r="D210" s="301"/>
      <c r="E210" s="301"/>
      <c r="F210" s="304"/>
      <c r="G210" s="302"/>
      <c r="H210" s="308"/>
      <c r="I210" s="309"/>
      <c r="J210" s="265"/>
    </row>
    <row r="211" spans="1:10" ht="15.75" customHeight="1">
      <c r="A211" s="310"/>
      <c r="B211" s="301"/>
      <c r="C211" s="304"/>
      <c r="D211" s="301"/>
      <c r="E211" s="301"/>
      <c r="F211" s="304"/>
      <c r="G211" s="302"/>
      <c r="H211" s="308"/>
      <c r="I211" s="309"/>
      <c r="J211" s="265"/>
    </row>
    <row r="212" spans="1:10" ht="15.75" customHeight="1">
      <c r="A212" s="310"/>
      <c r="B212" s="301"/>
      <c r="C212" s="304"/>
      <c r="D212" s="301"/>
      <c r="E212" s="301"/>
      <c r="F212" s="304"/>
      <c r="G212" s="302"/>
      <c r="H212" s="308"/>
      <c r="I212" s="309"/>
      <c r="J212" s="265"/>
    </row>
    <row r="213" spans="1:10" ht="15.75" customHeight="1">
      <c r="A213" s="1"/>
      <c r="B213" s="301"/>
      <c r="C213" s="301"/>
      <c r="D213" s="301"/>
      <c r="E213" s="301"/>
      <c r="F213" s="301"/>
      <c r="G213" s="302"/>
      <c r="H213" s="308"/>
      <c r="I213" s="308"/>
      <c r="J213" s="265"/>
    </row>
    <row r="214" spans="1:10" ht="15.75" customHeight="1">
      <c r="A214" s="1"/>
      <c r="B214" s="301"/>
      <c r="C214" s="1"/>
      <c r="D214" s="1"/>
      <c r="E214" s="1"/>
      <c r="F214" s="1"/>
      <c r="G214" s="1"/>
      <c r="H214" s="1"/>
      <c r="I214" s="1"/>
      <c r="J214" s="265"/>
    </row>
    <row r="215" spans="1:10" ht="15.75" customHeight="1">
      <c r="A215" s="181"/>
      <c r="B215" s="181"/>
      <c r="C215" s="298"/>
      <c r="D215" s="181"/>
      <c r="E215" s="299"/>
      <c r="F215" s="298"/>
      <c r="G215" s="181"/>
      <c r="H215" s="311"/>
      <c r="I215" s="311"/>
      <c r="J215" s="265"/>
    </row>
    <row r="216" spans="1:10" ht="15.75" customHeight="1">
      <c r="A216" s="312"/>
      <c r="B216" s="301"/>
      <c r="C216" s="304"/>
      <c r="D216" s="301"/>
      <c r="E216" s="1"/>
      <c r="F216" s="304"/>
      <c r="G216" s="1"/>
      <c r="H216" s="313"/>
      <c r="I216" s="533"/>
      <c r="J216" s="265"/>
    </row>
    <row r="217" spans="1:10" ht="15.75" customHeight="1">
      <c r="A217" s="1"/>
      <c r="B217" s="301"/>
      <c r="C217" s="304"/>
      <c r="D217" s="301"/>
      <c r="E217" s="301"/>
      <c r="F217" s="304"/>
      <c r="G217" s="302"/>
      <c r="H217" s="308"/>
      <c r="I217" s="522"/>
      <c r="J217" s="265"/>
    </row>
    <row r="218" spans="1:10" ht="15.75" customHeight="1">
      <c r="A218" s="310"/>
      <c r="B218" s="301"/>
      <c r="C218" s="304"/>
      <c r="D218" s="301"/>
      <c r="E218" s="301"/>
      <c r="F218" s="304"/>
      <c r="G218" s="302"/>
      <c r="H218" s="308"/>
      <c r="I218" s="522"/>
      <c r="J218" s="265"/>
    </row>
    <row r="219" spans="1:10" ht="15.75" customHeight="1">
      <c r="A219" s="310"/>
      <c r="B219" s="301"/>
      <c r="C219" s="304"/>
      <c r="D219" s="301"/>
      <c r="E219" s="301"/>
      <c r="F219" s="304"/>
      <c r="G219" s="302"/>
      <c r="H219" s="308"/>
      <c r="I219" s="1"/>
      <c r="J219" s="265"/>
    </row>
    <row r="220" spans="1:10" ht="15.75" customHeight="1">
      <c r="A220" s="1"/>
      <c r="B220" s="301"/>
      <c r="C220" s="304"/>
      <c r="D220" s="301"/>
      <c r="E220" s="1"/>
      <c r="F220" s="304"/>
      <c r="G220" s="1"/>
      <c r="H220" s="313"/>
      <c r="I220" s="1"/>
      <c r="J220" s="265"/>
    </row>
    <row r="221" spans="1:10" ht="15.75" customHeight="1">
      <c r="A221" s="312"/>
      <c r="B221" s="301"/>
      <c r="C221" s="304"/>
      <c r="D221" s="301"/>
      <c r="E221" s="1"/>
      <c r="F221" s="304"/>
      <c r="G221" s="1"/>
      <c r="H221" s="313"/>
      <c r="I221" s="1"/>
      <c r="J221" s="265"/>
    </row>
    <row r="222" spans="1:10" ht="15.75" customHeight="1">
      <c r="A222" s="312"/>
      <c r="B222" s="301"/>
      <c r="C222" s="304"/>
      <c r="D222" s="301"/>
      <c r="E222" s="1"/>
      <c r="F222" s="304"/>
      <c r="G222" s="1"/>
      <c r="H222" s="313"/>
      <c r="I222" s="1"/>
      <c r="J222" s="265"/>
    </row>
    <row r="223" spans="1:10" ht="15.75" customHeight="1">
      <c r="A223" s="1"/>
      <c r="B223" s="301"/>
      <c r="C223" s="304"/>
      <c r="D223" s="301"/>
      <c r="E223" s="1"/>
      <c r="F223" s="304"/>
      <c r="G223" s="301"/>
      <c r="H223" s="313"/>
      <c r="I223" s="1"/>
      <c r="J223" s="265"/>
    </row>
    <row r="224" spans="1:10" ht="15.75" customHeight="1">
      <c r="A224" s="1"/>
      <c r="B224" s="301"/>
      <c r="C224" s="304"/>
      <c r="D224" s="301"/>
      <c r="E224" s="1"/>
      <c r="F224" s="304"/>
      <c r="G224" s="1"/>
      <c r="H224" s="313"/>
      <c r="I224" s="1"/>
      <c r="J224" s="265"/>
    </row>
    <row r="225" spans="1:10" ht="15.75" customHeight="1">
      <c r="A225" s="1"/>
      <c r="B225" s="301"/>
      <c r="C225" s="304"/>
      <c r="D225" s="301"/>
      <c r="E225" s="1"/>
      <c r="F225" s="304"/>
      <c r="G225" s="1"/>
      <c r="H225" s="313"/>
      <c r="I225" s="1"/>
      <c r="J225" s="265"/>
    </row>
    <row r="226" spans="1:10" ht="15.75" customHeight="1">
      <c r="A226" s="1"/>
      <c r="B226" s="301"/>
      <c r="C226" s="304"/>
      <c r="D226" s="301"/>
      <c r="E226" s="1"/>
      <c r="F226" s="304"/>
      <c r="G226" s="1"/>
      <c r="H226" s="313"/>
      <c r="I226" s="1"/>
      <c r="J226" s="265"/>
    </row>
    <row r="227" spans="1:10" ht="15.75" customHeight="1">
      <c r="A227" s="1"/>
      <c r="B227" s="301"/>
      <c r="C227" s="304"/>
      <c r="D227" s="301"/>
      <c r="E227" s="301"/>
      <c r="F227" s="304"/>
      <c r="G227" s="301"/>
      <c r="H227" s="313"/>
      <c r="I227" s="1"/>
      <c r="J227" s="265"/>
    </row>
    <row r="228" spans="1:10" ht="15.75" customHeight="1">
      <c r="A228" s="1"/>
      <c r="B228" s="301"/>
      <c r="C228" s="304"/>
      <c r="D228" s="301"/>
      <c r="E228" s="301"/>
      <c r="F228" s="304"/>
      <c r="G228" s="301"/>
      <c r="H228" s="313"/>
      <c r="I228" s="1"/>
      <c r="J228" s="265"/>
    </row>
    <row r="229" spans="1:10" ht="15.75" customHeight="1">
      <c r="A229" s="1"/>
      <c r="B229" s="301"/>
      <c r="C229" s="304"/>
      <c r="D229" s="301"/>
      <c r="E229" s="1"/>
      <c r="F229" s="304"/>
      <c r="G229" s="301"/>
      <c r="H229" s="313"/>
      <c r="I229" s="1"/>
      <c r="J229" s="265"/>
    </row>
    <row r="230" spans="1:10" ht="15.75" customHeight="1">
      <c r="A230" s="1"/>
      <c r="B230" s="301"/>
      <c r="C230" s="304"/>
      <c r="D230" s="301"/>
      <c r="E230" s="1"/>
      <c r="F230" s="304"/>
      <c r="G230" s="301"/>
      <c r="H230" s="313"/>
      <c r="I230" s="1"/>
      <c r="J230" s="265"/>
    </row>
    <row r="231" spans="1:10" ht="15.75" customHeight="1">
      <c r="A231" s="1"/>
      <c r="B231" s="301"/>
      <c r="C231" s="304"/>
      <c r="D231" s="301"/>
      <c r="E231" s="1"/>
      <c r="F231" s="304"/>
      <c r="G231" s="301"/>
      <c r="H231" s="313"/>
      <c r="I231" s="1"/>
      <c r="J231" s="265"/>
    </row>
    <row r="232" spans="1:10" ht="15.75" customHeight="1">
      <c r="A232" s="1"/>
      <c r="B232" s="301"/>
      <c r="C232" s="304"/>
      <c r="D232" s="301"/>
      <c r="E232" s="1"/>
      <c r="F232" s="304"/>
      <c r="G232" s="301"/>
      <c r="H232" s="313"/>
      <c r="I232" s="1"/>
      <c r="J232" s="265"/>
    </row>
    <row r="233" spans="1:10" ht="15.75" customHeight="1">
      <c r="A233" s="1"/>
      <c r="B233" s="301"/>
      <c r="C233" s="304"/>
      <c r="D233" s="301"/>
      <c r="E233" s="1"/>
      <c r="F233" s="304"/>
      <c r="G233" s="301"/>
      <c r="H233" s="313"/>
      <c r="I233" s="1"/>
      <c r="J233" s="265"/>
    </row>
    <row r="234" spans="1:10" ht="15.75" customHeight="1">
      <c r="A234" s="1"/>
      <c r="B234" s="301"/>
      <c r="C234" s="304"/>
      <c r="D234" s="301"/>
      <c r="E234" s="1"/>
      <c r="F234" s="304"/>
      <c r="G234" s="301"/>
      <c r="H234" s="313"/>
      <c r="I234" s="1"/>
      <c r="J234" s="265"/>
    </row>
    <row r="235" spans="1:10" ht="15.75" customHeight="1">
      <c r="A235" s="1"/>
      <c r="B235" s="301"/>
      <c r="C235" s="304"/>
      <c r="D235" s="301"/>
      <c r="E235" s="1"/>
      <c r="F235" s="304"/>
      <c r="G235" s="301"/>
      <c r="H235" s="313"/>
      <c r="I235" s="1"/>
      <c r="J235" s="265"/>
    </row>
    <row r="236" spans="1:10" ht="15.75" customHeight="1">
      <c r="A236" s="1"/>
      <c r="B236" s="301"/>
      <c r="C236" s="304"/>
      <c r="D236" s="301"/>
      <c r="E236" s="1"/>
      <c r="F236" s="304"/>
      <c r="G236" s="301"/>
      <c r="H236" s="313"/>
      <c r="I236" s="1"/>
      <c r="J236" s="265"/>
    </row>
    <row r="237" spans="1:10" ht="15.75" customHeight="1">
      <c r="A237" s="1"/>
      <c r="B237" s="301"/>
      <c r="C237" s="304"/>
      <c r="D237" s="301"/>
      <c r="E237" s="301"/>
      <c r="F237" s="304"/>
      <c r="G237" s="301"/>
      <c r="H237" s="313"/>
      <c r="I237" s="1"/>
      <c r="J237" s="265"/>
    </row>
    <row r="238" spans="1:10" ht="15.75" customHeight="1">
      <c r="A238" s="1"/>
      <c r="B238" s="301"/>
      <c r="C238" s="304"/>
      <c r="D238" s="301"/>
      <c r="E238" s="1"/>
      <c r="F238" s="304"/>
      <c r="G238" s="301"/>
      <c r="H238" s="313"/>
      <c r="I238" s="1"/>
      <c r="J238" s="265"/>
    </row>
    <row r="239" spans="1:10" ht="15.75" customHeight="1">
      <c r="A239" s="1"/>
      <c r="B239" s="301"/>
      <c r="C239" s="304"/>
      <c r="D239" s="301"/>
      <c r="E239" s="1"/>
      <c r="F239" s="304"/>
      <c r="G239" s="301"/>
      <c r="H239" s="313"/>
      <c r="I239" s="1"/>
      <c r="J239" s="265"/>
    </row>
    <row r="240" spans="1:10" ht="15.75" customHeight="1">
      <c r="A240" s="1"/>
      <c r="B240" s="301"/>
      <c r="C240" s="304"/>
      <c r="D240" s="301"/>
      <c r="E240" s="1"/>
      <c r="F240" s="304"/>
      <c r="G240" s="301"/>
      <c r="H240" s="313"/>
      <c r="I240" s="1"/>
      <c r="J240" s="265"/>
    </row>
    <row r="241" spans="1:10" ht="15.75" customHeight="1">
      <c r="A241" s="1"/>
      <c r="B241" s="301"/>
      <c r="C241" s="304"/>
      <c r="D241" s="301"/>
      <c r="E241" s="1"/>
      <c r="F241" s="304"/>
      <c r="G241" s="301"/>
      <c r="H241" s="313"/>
      <c r="I241" s="1"/>
      <c r="J241" s="265"/>
    </row>
    <row r="242" spans="1:10" ht="15.75" customHeight="1">
      <c r="A242" s="1"/>
      <c r="B242" s="301"/>
      <c r="C242" s="304"/>
      <c r="D242" s="301"/>
      <c r="E242" s="1"/>
      <c r="F242" s="304"/>
      <c r="G242" s="301"/>
      <c r="H242" s="313"/>
      <c r="I242" s="1"/>
      <c r="J242" s="265"/>
    </row>
    <row r="243" spans="1:10" ht="15.75" customHeight="1">
      <c r="A243" s="1"/>
      <c r="B243" s="301"/>
      <c r="C243" s="304"/>
      <c r="D243" s="301"/>
      <c r="E243" s="1"/>
      <c r="F243" s="304"/>
      <c r="G243" s="301"/>
      <c r="H243" s="313"/>
      <c r="I243" s="1"/>
      <c r="J243" s="265"/>
    </row>
    <row r="244" spans="1:10" ht="15.75" customHeight="1">
      <c r="A244" s="1"/>
      <c r="B244" s="301"/>
      <c r="C244" s="304"/>
      <c r="D244" s="301"/>
      <c r="E244" s="1"/>
      <c r="F244" s="304"/>
      <c r="G244" s="301"/>
      <c r="H244" s="313"/>
      <c r="I244" s="1"/>
      <c r="J244" s="265"/>
    </row>
    <row r="245" spans="1:10" ht="15.75" customHeight="1">
      <c r="A245" s="1"/>
      <c r="B245" s="301"/>
      <c r="C245" s="304"/>
      <c r="D245" s="301"/>
      <c r="E245" s="1"/>
      <c r="F245" s="304"/>
      <c r="G245" s="301"/>
      <c r="H245" s="313"/>
      <c r="I245" s="1"/>
      <c r="J245" s="265"/>
    </row>
    <row r="246" spans="1:10" ht="15.75" customHeight="1">
      <c r="A246" s="1"/>
      <c r="B246" s="301"/>
      <c r="C246" s="304"/>
      <c r="D246" s="301"/>
      <c r="E246" s="1"/>
      <c r="F246" s="304"/>
      <c r="G246" s="301"/>
      <c r="H246" s="313"/>
      <c r="I246" s="1"/>
      <c r="J246" s="265"/>
    </row>
    <row r="247" spans="1:10" ht="15.75" customHeight="1">
      <c r="A247" s="1"/>
      <c r="B247" s="301"/>
      <c r="C247" s="304"/>
      <c r="D247" s="301"/>
      <c r="E247" s="1"/>
      <c r="F247" s="304"/>
      <c r="G247" s="301"/>
      <c r="H247" s="313"/>
      <c r="I247" s="1"/>
      <c r="J247" s="265"/>
    </row>
    <row r="248" spans="1:10" ht="15.75" customHeight="1">
      <c r="A248" s="1"/>
      <c r="B248" s="301"/>
      <c r="C248" s="304"/>
      <c r="D248" s="301"/>
      <c r="E248" s="1"/>
      <c r="F248" s="304"/>
      <c r="G248" s="301"/>
      <c r="H248" s="313"/>
      <c r="I248" s="1"/>
      <c r="J248" s="265"/>
    </row>
    <row r="249" spans="1:10" ht="15.75" customHeight="1">
      <c r="A249" s="1"/>
      <c r="B249" s="301"/>
      <c r="C249" s="304"/>
      <c r="D249" s="301"/>
      <c r="E249" s="1"/>
      <c r="F249" s="304"/>
      <c r="G249" s="301"/>
      <c r="H249" s="313"/>
      <c r="I249" s="1"/>
      <c r="J249" s="265"/>
    </row>
    <row r="250" spans="1:10" ht="15.75" customHeight="1">
      <c r="A250" s="1"/>
      <c r="B250" s="301"/>
      <c r="C250" s="304"/>
      <c r="D250" s="301"/>
      <c r="E250" s="1"/>
      <c r="F250" s="304"/>
      <c r="G250" s="301"/>
      <c r="H250" s="313"/>
      <c r="I250" s="1"/>
      <c r="J250" s="265"/>
    </row>
    <row r="251" spans="1:10" ht="15.75" customHeight="1">
      <c r="A251" s="312"/>
      <c r="B251" s="301"/>
      <c r="C251" s="304"/>
      <c r="D251" s="301"/>
      <c r="E251" s="1"/>
      <c r="F251" s="304"/>
      <c r="G251" s="301"/>
      <c r="H251" s="313"/>
      <c r="I251" s="1"/>
      <c r="J251" s="265"/>
    </row>
    <row r="252" spans="1:10" ht="15.75" customHeight="1">
      <c r="A252" s="312"/>
      <c r="B252" s="301"/>
      <c r="C252" s="304"/>
      <c r="D252" s="301"/>
      <c r="E252" s="1"/>
      <c r="F252" s="304"/>
      <c r="G252" s="301"/>
      <c r="H252" s="313"/>
      <c r="I252" s="1"/>
      <c r="J252" s="265"/>
    </row>
    <row r="253" spans="1:10" ht="15.75" customHeight="1">
      <c r="A253" s="1"/>
      <c r="B253" s="301"/>
      <c r="C253" s="304"/>
      <c r="D253" s="301"/>
      <c r="E253" s="1"/>
      <c r="F253" s="304"/>
      <c r="G253" s="301"/>
      <c r="H253" s="313"/>
      <c r="I253" s="1"/>
      <c r="J253" s="265"/>
    </row>
    <row r="254" spans="1:10" ht="15.75" customHeight="1">
      <c r="A254" s="1"/>
      <c r="B254" s="301"/>
      <c r="C254" s="304"/>
      <c r="D254" s="301"/>
      <c r="E254" s="1"/>
      <c r="F254" s="304"/>
      <c r="G254" s="301"/>
      <c r="H254" s="313"/>
      <c r="I254" s="1"/>
      <c r="J254" s="265"/>
    </row>
    <row r="255" spans="1:10" ht="15.75" customHeight="1">
      <c r="A255" s="312"/>
      <c r="B255" s="301"/>
      <c r="C255" s="304"/>
      <c r="D255" s="301"/>
      <c r="E255" s="1"/>
      <c r="F255" s="304"/>
      <c r="G255" s="301"/>
      <c r="H255" s="313"/>
      <c r="I255" s="1"/>
      <c r="J255" s="265"/>
    </row>
    <row r="256" spans="1:10" ht="15.75" customHeight="1">
      <c r="A256" s="1"/>
      <c r="B256" s="301"/>
      <c r="C256" s="304"/>
      <c r="D256" s="301"/>
      <c r="E256" s="1"/>
      <c r="F256" s="304"/>
      <c r="G256" s="301"/>
      <c r="H256" s="313"/>
      <c r="I256" s="1"/>
      <c r="J256" s="265"/>
    </row>
    <row r="257" spans="1:10" ht="15.75" customHeight="1">
      <c r="A257" s="1"/>
      <c r="B257" s="301"/>
      <c r="C257" s="304"/>
      <c r="D257" s="301"/>
      <c r="E257" s="1"/>
      <c r="F257" s="304"/>
      <c r="G257" s="301"/>
      <c r="H257" s="313"/>
      <c r="I257" s="1"/>
      <c r="J257" s="265"/>
    </row>
    <row r="258" spans="1:10" ht="15.75" customHeight="1">
      <c r="A258" s="1"/>
      <c r="B258" s="301"/>
      <c r="C258" s="304"/>
      <c r="D258" s="301"/>
      <c r="E258" s="1"/>
      <c r="F258" s="304"/>
      <c r="G258" s="301"/>
      <c r="H258" s="313"/>
      <c r="I258" s="1"/>
      <c r="J258" s="265"/>
    </row>
    <row r="259" spans="1:10" ht="15.75" customHeight="1">
      <c r="A259" s="1"/>
      <c r="B259" s="301"/>
      <c r="C259" s="304"/>
      <c r="D259" s="301"/>
      <c r="E259" s="1"/>
      <c r="F259" s="314"/>
      <c r="G259" s="1"/>
      <c r="H259" s="313"/>
      <c r="I259" s="1"/>
      <c r="J259" s="265"/>
    </row>
    <row r="260" spans="1:10" ht="15.75" customHeight="1">
      <c r="A260" s="303"/>
      <c r="B260" s="303"/>
      <c r="C260" s="303"/>
      <c r="D260" s="303"/>
      <c r="E260" s="303"/>
      <c r="F260" s="303"/>
      <c r="G260" s="303"/>
      <c r="H260" s="303"/>
      <c r="I260" s="303"/>
      <c r="J260" s="265"/>
    </row>
    <row r="261" spans="1:10" ht="15.75" customHeight="1">
      <c r="A261" s="303"/>
      <c r="B261" s="303"/>
      <c r="C261" s="303"/>
      <c r="D261" s="303"/>
      <c r="E261" s="303"/>
      <c r="F261" s="303"/>
      <c r="G261" s="303"/>
      <c r="H261" s="303"/>
      <c r="I261" s="303"/>
      <c r="J261" s="265"/>
    </row>
    <row r="262" spans="1:10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265"/>
    </row>
    <row r="263" spans="1:10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265"/>
    </row>
    <row r="264" spans="1:10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265"/>
    </row>
    <row r="265" spans="1:10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265"/>
    </row>
    <row r="266" spans="1:10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265"/>
    </row>
    <row r="267" spans="1:10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265"/>
    </row>
    <row r="268" spans="1:10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265"/>
    </row>
    <row r="269" spans="1:1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265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5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5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5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5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5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5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5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5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5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5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5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5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5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5"/>
    </row>
    <row r="284" spans="1:10" ht="15.75" customHeight="1"/>
    <row r="285" spans="1:10" ht="15.75" customHeight="1"/>
    <row r="286" spans="1:10" ht="15.75" customHeight="1"/>
    <row r="287" spans="1:10" ht="15.75" customHeight="1"/>
    <row r="288" spans="1:10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8">
    <mergeCell ref="I216:I218"/>
    <mergeCell ref="A2:K2"/>
    <mergeCell ref="A37:G37"/>
    <mergeCell ref="A41:G41"/>
    <mergeCell ref="F73:H73"/>
    <mergeCell ref="A121:H121"/>
    <mergeCell ref="I164:J164"/>
    <mergeCell ref="A173:A174"/>
    <mergeCell ref="B173:B174"/>
    <mergeCell ref="C173:C174"/>
    <mergeCell ref="A176:D176"/>
    <mergeCell ref="A177:A178"/>
    <mergeCell ref="B177:B178"/>
    <mergeCell ref="C177:C178"/>
    <mergeCell ref="D177:D178"/>
    <mergeCell ref="E177:E178"/>
    <mergeCell ref="D173:D174"/>
    <mergeCell ref="E173:E174"/>
  </mergeCells>
  <pageMargins left="0.7" right="0.7" top="0.75" bottom="0.75" header="0" footer="0"/>
  <pageSetup orientation="landscape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2:Y1002"/>
  <sheetViews>
    <sheetView workbookViewId="0"/>
  </sheetViews>
  <sheetFormatPr defaultColWidth="14.42578125" defaultRowHeight="15" customHeight="1"/>
  <cols>
    <col min="1" max="1" width="50.28515625" customWidth="1"/>
    <col min="2" max="2" width="16.8554687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9.85546875" customWidth="1"/>
    <col min="12" max="12" width="13.28515625" customWidth="1"/>
    <col min="13" max="26" width="8.85546875" customWidth="1"/>
  </cols>
  <sheetData>
    <row r="2" spans="1:12" ht="24">
      <c r="A2" s="521" t="s">
        <v>0</v>
      </c>
      <c r="B2" s="522"/>
      <c r="C2" s="522"/>
      <c r="D2" s="522"/>
      <c r="E2" s="522"/>
      <c r="F2" s="522"/>
      <c r="G2" s="522"/>
      <c r="H2" s="522"/>
      <c r="I2" s="522"/>
      <c r="J2" s="522"/>
      <c r="K2" s="522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2435</v>
      </c>
      <c r="B4" s="19" t="s">
        <v>14</v>
      </c>
      <c r="C4" s="11">
        <v>1</v>
      </c>
      <c r="D4" s="12">
        <v>0</v>
      </c>
      <c r="E4" s="13"/>
      <c r="F4" s="14"/>
      <c r="G4" s="12">
        <f t="shared" ref="G4:G34" si="0">D4+E4-F4</f>
        <v>0</v>
      </c>
      <c r="H4" s="14">
        <v>1</v>
      </c>
      <c r="I4" s="15">
        <f t="shared" ref="I4:I34" si="1">C4*G4*H4</f>
        <v>0</v>
      </c>
      <c r="J4" s="16">
        <v>0</v>
      </c>
      <c r="K4" s="17">
        <v>190</v>
      </c>
      <c r="L4" s="17">
        <f t="shared" ref="L4:L34" si="2">J4*K4</f>
        <v>0</v>
      </c>
    </row>
    <row r="5" spans="1:12">
      <c r="A5" s="9" t="s">
        <v>2436</v>
      </c>
      <c r="B5" s="19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2437</v>
      </c>
      <c r="B6" s="19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2438</v>
      </c>
      <c r="B7" s="19" t="s">
        <v>16</v>
      </c>
      <c r="C7" s="11">
        <v>1</v>
      </c>
      <c r="D7" s="12">
        <v>50</v>
      </c>
      <c r="E7" s="13"/>
      <c r="F7" s="14">
        <v>50</v>
      </c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2439</v>
      </c>
      <c r="B8" s="19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2440</v>
      </c>
      <c r="B9" s="19" t="s">
        <v>16</v>
      </c>
      <c r="C9" s="11">
        <v>0.5</v>
      </c>
      <c r="D9" s="12">
        <v>0</v>
      </c>
      <c r="E9" s="13"/>
      <c r="F9" s="14"/>
      <c r="G9" s="12">
        <f t="shared" si="0"/>
        <v>0</v>
      </c>
      <c r="H9" s="14">
        <v>12</v>
      </c>
      <c r="I9" s="15">
        <f t="shared" si="1"/>
        <v>0</v>
      </c>
      <c r="J9" s="16">
        <f t="shared" si="3"/>
        <v>0</v>
      </c>
      <c r="K9" s="17">
        <v>87.5</v>
      </c>
      <c r="L9" s="17">
        <f t="shared" si="2"/>
        <v>0</v>
      </c>
    </row>
    <row r="10" spans="1:12">
      <c r="A10" s="9" t="s">
        <v>2441</v>
      </c>
      <c r="B10" s="19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2442</v>
      </c>
      <c r="B11" s="19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2443</v>
      </c>
      <c r="B12" s="19" t="s">
        <v>16</v>
      </c>
      <c r="C12" s="11">
        <v>1</v>
      </c>
      <c r="D12" s="12">
        <v>30</v>
      </c>
      <c r="E12" s="13"/>
      <c r="F12" s="14">
        <v>30</v>
      </c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2444</v>
      </c>
      <c r="B13" s="19" t="s">
        <v>16</v>
      </c>
      <c r="C13" s="11">
        <v>1</v>
      </c>
      <c r="D13" s="12">
        <v>100</v>
      </c>
      <c r="E13" s="13"/>
      <c r="F13" s="14">
        <v>100</v>
      </c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2445</v>
      </c>
      <c r="B14" s="19" t="s">
        <v>26</v>
      </c>
      <c r="C14" s="11">
        <v>0.2</v>
      </c>
      <c r="D14" s="12">
        <v>320</v>
      </c>
      <c r="E14" s="13">
        <v>80</v>
      </c>
      <c r="F14" s="14"/>
      <c r="G14" s="12">
        <f t="shared" si="0"/>
        <v>400</v>
      </c>
      <c r="H14" s="14">
        <v>18</v>
      </c>
      <c r="I14" s="15">
        <f t="shared" si="1"/>
        <v>1440</v>
      </c>
      <c r="J14" s="16">
        <f t="shared" si="4"/>
        <v>7200</v>
      </c>
      <c r="K14" s="17">
        <v>68</v>
      </c>
      <c r="L14" s="17">
        <f t="shared" si="2"/>
        <v>489600</v>
      </c>
    </row>
    <row r="15" spans="1:12">
      <c r="A15" s="9" t="s">
        <v>2446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7">
        <v>0</v>
      </c>
      <c r="L15" s="17">
        <f t="shared" si="2"/>
        <v>0</v>
      </c>
    </row>
    <row r="16" spans="1:12" ht="17.25" customHeight="1">
      <c r="A16" s="21" t="s">
        <v>2447</v>
      </c>
      <c r="B16" s="19" t="s">
        <v>26</v>
      </c>
      <c r="C16" s="11">
        <v>0.2</v>
      </c>
      <c r="D16" s="12">
        <v>0</v>
      </c>
      <c r="E16" s="22"/>
      <c r="F16" s="14"/>
      <c r="G16" s="12">
        <f t="shared" si="0"/>
        <v>0</v>
      </c>
      <c r="H16" s="14">
        <v>18</v>
      </c>
      <c r="I16" s="15">
        <f t="shared" si="1"/>
        <v>0</v>
      </c>
      <c r="J16" s="16">
        <f t="shared" ref="J16:J19" si="5">H16*G16</f>
        <v>0</v>
      </c>
      <c r="K16" s="17">
        <v>70</v>
      </c>
      <c r="L16" s="17">
        <f t="shared" si="2"/>
        <v>0</v>
      </c>
    </row>
    <row r="17" spans="1:12">
      <c r="A17" s="21" t="s">
        <v>2448</v>
      </c>
      <c r="B17" s="19" t="s">
        <v>26</v>
      </c>
      <c r="C17" s="11">
        <v>0.2</v>
      </c>
      <c r="D17" s="12">
        <v>320</v>
      </c>
      <c r="E17" s="22">
        <v>80</v>
      </c>
      <c r="F17" s="14"/>
      <c r="G17" s="12">
        <f t="shared" si="0"/>
        <v>400</v>
      </c>
      <c r="H17" s="14">
        <v>18</v>
      </c>
      <c r="I17" s="15">
        <f t="shared" si="1"/>
        <v>1440</v>
      </c>
      <c r="J17" s="16">
        <f t="shared" si="5"/>
        <v>7200</v>
      </c>
      <c r="K17" s="17">
        <v>94.1</v>
      </c>
      <c r="L17" s="17">
        <f t="shared" si="2"/>
        <v>677520</v>
      </c>
    </row>
    <row r="18" spans="1:12">
      <c r="A18" s="9" t="s">
        <v>2449</v>
      </c>
      <c r="B18" s="19" t="s">
        <v>26</v>
      </c>
      <c r="C18" s="11">
        <v>0.2</v>
      </c>
      <c r="D18" s="23">
        <v>0</v>
      </c>
      <c r="E18" s="13">
        <v>33</v>
      </c>
      <c r="F18" s="14"/>
      <c r="G18" s="12">
        <f t="shared" si="0"/>
        <v>33</v>
      </c>
      <c r="H18" s="14">
        <v>18</v>
      </c>
      <c r="I18" s="15">
        <f t="shared" si="1"/>
        <v>118.80000000000001</v>
      </c>
      <c r="J18" s="16">
        <f t="shared" si="5"/>
        <v>594</v>
      </c>
      <c r="K18" s="17">
        <v>70</v>
      </c>
      <c r="L18" s="17">
        <f t="shared" si="2"/>
        <v>41580</v>
      </c>
    </row>
    <row r="19" spans="1:12">
      <c r="A19" s="9" t="s">
        <v>31</v>
      </c>
      <c r="B19" s="19" t="s">
        <v>2393</v>
      </c>
      <c r="C19" s="11">
        <v>25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2450</v>
      </c>
      <c r="B20" s="19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4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2451</v>
      </c>
      <c r="B21" s="19" t="s">
        <v>34</v>
      </c>
      <c r="C21" s="11">
        <v>0.11</v>
      </c>
      <c r="D21" s="12">
        <v>49</v>
      </c>
      <c r="E21" s="13"/>
      <c r="F21" s="14"/>
      <c r="G21" s="12">
        <f t="shared" si="0"/>
        <v>49</v>
      </c>
      <c r="H21" s="14">
        <v>10</v>
      </c>
      <c r="I21" s="15">
        <f t="shared" si="1"/>
        <v>53.9</v>
      </c>
      <c r="J21" s="16">
        <f t="shared" si="6"/>
        <v>490</v>
      </c>
      <c r="K21" s="17">
        <v>39</v>
      </c>
      <c r="L21" s="17">
        <f t="shared" si="2"/>
        <v>19110</v>
      </c>
    </row>
    <row r="22" spans="1:12" ht="15.75" customHeight="1">
      <c r="A22" s="9" t="s">
        <v>2452</v>
      </c>
      <c r="B22" s="19" t="s">
        <v>34</v>
      </c>
      <c r="C22" s="11">
        <v>0.11</v>
      </c>
      <c r="D22" s="12">
        <v>45</v>
      </c>
      <c r="E22" s="13"/>
      <c r="F22" s="14"/>
      <c r="G22" s="12">
        <f t="shared" si="0"/>
        <v>45</v>
      </c>
      <c r="H22" s="14">
        <v>10</v>
      </c>
      <c r="I22" s="15">
        <f t="shared" si="1"/>
        <v>49.5</v>
      </c>
      <c r="J22" s="16">
        <f t="shared" si="6"/>
        <v>450</v>
      </c>
      <c r="K22" s="17">
        <v>39</v>
      </c>
      <c r="L22" s="17">
        <f t="shared" si="2"/>
        <v>17550</v>
      </c>
    </row>
    <row r="23" spans="1:12" ht="15.75" customHeight="1">
      <c r="A23" s="9" t="s">
        <v>2453</v>
      </c>
      <c r="B23" s="19" t="s">
        <v>34</v>
      </c>
      <c r="C23" s="11">
        <v>0.11</v>
      </c>
      <c r="D23" s="12">
        <v>38</v>
      </c>
      <c r="E23" s="13"/>
      <c r="F23" s="14"/>
      <c r="G23" s="12">
        <f t="shared" si="0"/>
        <v>38</v>
      </c>
      <c r="H23" s="14">
        <v>10</v>
      </c>
      <c r="I23" s="15">
        <f t="shared" si="1"/>
        <v>41.8</v>
      </c>
      <c r="J23" s="16">
        <f t="shared" si="6"/>
        <v>380</v>
      </c>
      <c r="K23" s="17">
        <v>39</v>
      </c>
      <c r="L23" s="17">
        <f t="shared" si="2"/>
        <v>14820</v>
      </c>
    </row>
    <row r="24" spans="1:12" ht="15.75" customHeight="1">
      <c r="A24" s="9" t="s">
        <v>2454</v>
      </c>
      <c r="B24" s="19" t="s">
        <v>34</v>
      </c>
      <c r="C24" s="11">
        <v>0.11</v>
      </c>
      <c r="D24" s="12">
        <v>24</v>
      </c>
      <c r="E24" s="13"/>
      <c r="F24" s="14"/>
      <c r="G24" s="12">
        <f t="shared" si="0"/>
        <v>24</v>
      </c>
      <c r="H24" s="14">
        <v>10</v>
      </c>
      <c r="I24" s="15">
        <f t="shared" si="1"/>
        <v>26.400000000000002</v>
      </c>
      <c r="J24" s="16">
        <f t="shared" si="6"/>
        <v>240</v>
      </c>
      <c r="K24" s="17">
        <v>39</v>
      </c>
      <c r="L24" s="17">
        <f t="shared" si="2"/>
        <v>9360</v>
      </c>
    </row>
    <row r="25" spans="1:12" ht="15.75" customHeight="1">
      <c r="A25" s="328" t="s">
        <v>1887</v>
      </c>
      <c r="B25" s="19" t="s">
        <v>34</v>
      </c>
      <c r="C25" s="11">
        <v>0.11</v>
      </c>
      <c r="D25" s="12">
        <v>59</v>
      </c>
      <c r="E25" s="14"/>
      <c r="F25" s="14"/>
      <c r="G25" s="12">
        <f t="shared" si="0"/>
        <v>59</v>
      </c>
      <c r="H25" s="14">
        <v>10</v>
      </c>
      <c r="I25" s="15">
        <f t="shared" si="1"/>
        <v>64.900000000000006</v>
      </c>
      <c r="J25" s="16">
        <f t="shared" si="6"/>
        <v>590</v>
      </c>
      <c r="K25" s="17">
        <v>139</v>
      </c>
      <c r="L25" s="17">
        <f t="shared" si="2"/>
        <v>82010</v>
      </c>
    </row>
    <row r="26" spans="1:12" ht="15.75" customHeight="1">
      <c r="A26" s="146" t="s">
        <v>2455</v>
      </c>
      <c r="B26" s="19" t="s">
        <v>34</v>
      </c>
      <c r="C26" s="11">
        <v>0.1</v>
      </c>
      <c r="D26" s="12">
        <v>0</v>
      </c>
      <c r="E26" s="14"/>
      <c r="F26" s="14"/>
      <c r="G26" s="12">
        <f t="shared" si="0"/>
        <v>0</v>
      </c>
      <c r="H26" s="14">
        <v>12</v>
      </c>
      <c r="I26" s="15">
        <f t="shared" si="1"/>
        <v>0</v>
      </c>
      <c r="J26" s="16">
        <f t="shared" si="6"/>
        <v>0</v>
      </c>
      <c r="K26" s="17">
        <v>32.5</v>
      </c>
      <c r="L26" s="17">
        <f t="shared" si="2"/>
        <v>0</v>
      </c>
    </row>
    <row r="27" spans="1:12" ht="15.75" customHeight="1">
      <c r="A27" s="146" t="s">
        <v>2456</v>
      </c>
      <c r="B27" s="19" t="s">
        <v>34</v>
      </c>
      <c r="C27" s="11">
        <v>0.1</v>
      </c>
      <c r="D27" s="12">
        <v>0</v>
      </c>
      <c r="E27" s="14"/>
      <c r="F27" s="14"/>
      <c r="G27" s="12">
        <f t="shared" si="0"/>
        <v>0</v>
      </c>
      <c r="H27" s="14">
        <v>12</v>
      </c>
      <c r="I27" s="15">
        <f t="shared" si="1"/>
        <v>0</v>
      </c>
      <c r="J27" s="16">
        <f t="shared" si="6"/>
        <v>0</v>
      </c>
      <c r="K27" s="17">
        <v>32.5</v>
      </c>
      <c r="L27" s="17">
        <f t="shared" si="2"/>
        <v>0</v>
      </c>
    </row>
    <row r="28" spans="1:12" ht="15.75" customHeight="1">
      <c r="A28" s="146" t="s">
        <v>2457</v>
      </c>
      <c r="B28" s="19" t="s">
        <v>34</v>
      </c>
      <c r="C28" s="11">
        <v>0.1</v>
      </c>
      <c r="D28" s="12">
        <v>0</v>
      </c>
      <c r="E28" s="14"/>
      <c r="F28" s="14"/>
      <c r="G28" s="12">
        <f t="shared" si="0"/>
        <v>0</v>
      </c>
      <c r="H28" s="14">
        <v>12</v>
      </c>
      <c r="I28" s="15">
        <f t="shared" si="1"/>
        <v>0</v>
      </c>
      <c r="J28" s="16">
        <f t="shared" si="6"/>
        <v>0</v>
      </c>
      <c r="K28" s="17">
        <v>32.5</v>
      </c>
      <c r="L28" s="17">
        <f t="shared" si="2"/>
        <v>0</v>
      </c>
    </row>
    <row r="29" spans="1:12" ht="15.75" customHeight="1">
      <c r="A29" s="146" t="s">
        <v>2458</v>
      </c>
      <c r="B29" s="19" t="s">
        <v>34</v>
      </c>
      <c r="C29" s="11">
        <v>0.1</v>
      </c>
      <c r="D29" s="12">
        <v>0</v>
      </c>
      <c r="E29" s="14"/>
      <c r="F29" s="14"/>
      <c r="G29" s="12">
        <f t="shared" si="0"/>
        <v>0</v>
      </c>
      <c r="H29" s="14">
        <v>12</v>
      </c>
      <c r="I29" s="15">
        <f t="shared" si="1"/>
        <v>0</v>
      </c>
      <c r="J29" s="16">
        <f t="shared" si="6"/>
        <v>0</v>
      </c>
      <c r="K29" s="17">
        <v>32.5</v>
      </c>
      <c r="L29" s="17">
        <f t="shared" si="2"/>
        <v>0</v>
      </c>
    </row>
    <row r="30" spans="1:12" ht="15.75" customHeight="1">
      <c r="A30" s="146" t="s">
        <v>2459</v>
      </c>
      <c r="B30" s="19" t="s">
        <v>34</v>
      </c>
      <c r="C30" s="11">
        <v>0.1</v>
      </c>
      <c r="D30" s="12">
        <v>0</v>
      </c>
      <c r="E30" s="14"/>
      <c r="F30" s="14"/>
      <c r="G30" s="12">
        <f t="shared" si="0"/>
        <v>0</v>
      </c>
      <c r="H30" s="14">
        <v>12</v>
      </c>
      <c r="I30" s="15">
        <f t="shared" si="1"/>
        <v>0</v>
      </c>
      <c r="J30" s="16">
        <f t="shared" si="6"/>
        <v>0</v>
      </c>
      <c r="K30" s="17">
        <v>34</v>
      </c>
      <c r="L30" s="17">
        <f t="shared" si="2"/>
        <v>0</v>
      </c>
    </row>
    <row r="31" spans="1:12" ht="15.75" customHeight="1">
      <c r="A31" s="146" t="s">
        <v>2460</v>
      </c>
      <c r="B31" s="19" t="s">
        <v>34</v>
      </c>
      <c r="C31" s="11">
        <v>0.1</v>
      </c>
      <c r="D31" s="12">
        <v>0</v>
      </c>
      <c r="E31" s="14"/>
      <c r="F31" s="14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6" t="s">
        <v>2461</v>
      </c>
      <c r="B32" s="19" t="s">
        <v>34</v>
      </c>
      <c r="C32" s="11">
        <v>0.1</v>
      </c>
      <c r="D32" s="12">
        <v>0</v>
      </c>
      <c r="E32" s="14"/>
      <c r="F32" s="14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146" t="s">
        <v>2462</v>
      </c>
      <c r="B33" s="19" t="s">
        <v>34</v>
      </c>
      <c r="C33" s="11">
        <v>0.1</v>
      </c>
      <c r="D33" s="12">
        <v>0</v>
      </c>
      <c r="E33" s="14"/>
      <c r="F33" s="14"/>
      <c r="G33" s="12">
        <f t="shared" si="0"/>
        <v>0</v>
      </c>
      <c r="H33" s="14">
        <v>12</v>
      </c>
      <c r="I33" s="15">
        <f t="shared" si="1"/>
        <v>0</v>
      </c>
      <c r="J33" s="16">
        <f t="shared" si="6"/>
        <v>0</v>
      </c>
      <c r="K33" s="17">
        <v>34</v>
      </c>
      <c r="L33" s="17">
        <f t="shared" si="2"/>
        <v>0</v>
      </c>
    </row>
    <row r="34" spans="1:12" ht="15.75" customHeight="1">
      <c r="A34" s="146" t="s">
        <v>647</v>
      </c>
      <c r="B34" s="19" t="s">
        <v>26</v>
      </c>
      <c r="C34" s="11">
        <v>0.2</v>
      </c>
      <c r="D34" s="12">
        <v>0</v>
      </c>
      <c r="E34" s="14"/>
      <c r="F34" s="14"/>
      <c r="G34" s="12">
        <f t="shared" si="0"/>
        <v>0</v>
      </c>
      <c r="H34" s="14">
        <v>18</v>
      </c>
      <c r="I34" s="15">
        <f t="shared" si="1"/>
        <v>0</v>
      </c>
      <c r="J34" s="16">
        <f t="shared" si="6"/>
        <v>0</v>
      </c>
      <c r="K34" s="17">
        <v>94.1</v>
      </c>
      <c r="L34" s="17">
        <f t="shared" si="2"/>
        <v>0</v>
      </c>
    </row>
    <row r="35" spans="1:12" ht="15.75" customHeight="1">
      <c r="A35" s="25"/>
      <c r="B35" s="258"/>
      <c r="C35" s="26">
        <f t="shared" ref="C35:G35" si="7">SUM(C4:C34)</f>
        <v>37.550000000000011</v>
      </c>
      <c r="D35" s="27">
        <f t="shared" si="7"/>
        <v>1035</v>
      </c>
      <c r="E35" s="27">
        <f t="shared" si="7"/>
        <v>193</v>
      </c>
      <c r="F35" s="27">
        <f t="shared" si="7"/>
        <v>180</v>
      </c>
      <c r="G35" s="27">
        <f t="shared" si="7"/>
        <v>1048</v>
      </c>
      <c r="H35" s="28"/>
      <c r="I35" s="329">
        <f t="shared" ref="I35:L35" si="8">SUM(I4:I34)</f>
        <v>3235.3000000000006</v>
      </c>
      <c r="J35" s="30">
        <f t="shared" si="8"/>
        <v>17144</v>
      </c>
      <c r="K35" s="31">
        <f t="shared" si="8"/>
        <v>2853.7</v>
      </c>
      <c r="L35" s="32">
        <f t="shared" si="8"/>
        <v>1351550</v>
      </c>
    </row>
    <row r="36" spans="1:12" ht="15.75" customHeight="1"/>
    <row r="37" spans="1:12" ht="15.75" customHeight="1">
      <c r="A37" s="523" t="s">
        <v>39</v>
      </c>
      <c r="B37" s="524"/>
      <c r="C37" s="524"/>
      <c r="D37" s="524"/>
      <c r="E37" s="524"/>
      <c r="F37" s="524"/>
      <c r="G37" s="525"/>
    </row>
    <row r="38" spans="1:12" ht="15.75" customHeight="1">
      <c r="A38" s="33" t="s">
        <v>40</v>
      </c>
      <c r="B38" s="34" t="s">
        <v>1</v>
      </c>
      <c r="C38" s="5" t="s">
        <v>41</v>
      </c>
      <c r="D38" s="35" t="s">
        <v>42</v>
      </c>
      <c r="E38" s="36" t="s">
        <v>43</v>
      </c>
      <c r="F38" s="5" t="s">
        <v>44</v>
      </c>
      <c r="G38" s="37" t="s">
        <v>45</v>
      </c>
    </row>
    <row r="39" spans="1:12" ht="15.75" customHeight="1">
      <c r="A39" s="33" t="s">
        <v>1896</v>
      </c>
      <c r="B39" s="41" t="s">
        <v>49</v>
      </c>
      <c r="C39" s="15">
        <v>18750</v>
      </c>
      <c r="D39" s="15"/>
      <c r="E39" s="15"/>
      <c r="F39" s="15">
        <f>C39+D39-E39</f>
        <v>18750</v>
      </c>
      <c r="G39" s="40"/>
    </row>
    <row r="40" spans="1:12" ht="15.75" customHeight="1">
      <c r="A40" s="327"/>
      <c r="B40" s="327"/>
      <c r="C40" s="327"/>
      <c r="D40" s="327"/>
      <c r="E40" s="327"/>
      <c r="F40" s="327"/>
      <c r="G40" s="327"/>
    </row>
    <row r="41" spans="1:12" ht="15.75" customHeight="1">
      <c r="A41" s="526" t="s">
        <v>50</v>
      </c>
      <c r="B41" s="527"/>
      <c r="C41" s="527"/>
      <c r="D41" s="527"/>
      <c r="E41" s="527"/>
      <c r="F41" s="527"/>
      <c r="G41" s="528"/>
    </row>
    <row r="42" spans="1:12" ht="15.75" customHeight="1">
      <c r="A42" s="259"/>
      <c r="B42" s="44" t="s">
        <v>51</v>
      </c>
      <c r="C42" s="45" t="s">
        <v>52</v>
      </c>
      <c r="D42" s="46" t="s">
        <v>53</v>
      </c>
      <c r="E42" s="46" t="s">
        <v>54</v>
      </c>
      <c r="F42" s="47" t="s">
        <v>11</v>
      </c>
      <c r="G42" s="48" t="s">
        <v>55</v>
      </c>
    </row>
    <row r="43" spans="1:12" ht="15.75" customHeight="1">
      <c r="A43" s="330" t="s">
        <v>1897</v>
      </c>
      <c r="B43" s="331">
        <v>93</v>
      </c>
      <c r="C43" s="332"/>
      <c r="D43" s="333"/>
      <c r="E43" s="331">
        <f>B43+C43-D43</f>
        <v>93</v>
      </c>
      <c r="F43" s="334">
        <v>1028.48</v>
      </c>
      <c r="G43" s="335">
        <f t="shared" ref="G43:G70" si="9">E43*F43</f>
        <v>95648.639999999999</v>
      </c>
    </row>
    <row r="44" spans="1:12" ht="15.75" customHeight="1">
      <c r="A44" s="49" t="s">
        <v>56</v>
      </c>
      <c r="B44" s="53">
        <v>0</v>
      </c>
      <c r="C44" s="51"/>
      <c r="D44" s="52"/>
      <c r="E44" s="53">
        <v>0</v>
      </c>
      <c r="F44" s="54">
        <v>196</v>
      </c>
      <c r="G44" s="55">
        <f t="shared" si="9"/>
        <v>0</v>
      </c>
    </row>
    <row r="45" spans="1:12" ht="15.75" customHeight="1">
      <c r="A45" s="49" t="s">
        <v>2463</v>
      </c>
      <c r="B45" s="53">
        <v>1911.3000000000002</v>
      </c>
      <c r="C45" s="51"/>
      <c r="D45" s="52">
        <v>262.5</v>
      </c>
      <c r="E45" s="53">
        <f t="shared" ref="E45:E70" si="10">B45+C45-D45</f>
        <v>1648.8000000000002</v>
      </c>
      <c r="F45" s="54">
        <v>196</v>
      </c>
      <c r="G45" s="55">
        <f t="shared" si="9"/>
        <v>323164.80000000005</v>
      </c>
    </row>
    <row r="46" spans="1:12" ht="15.75" customHeight="1">
      <c r="A46" s="49" t="s">
        <v>2464</v>
      </c>
      <c r="B46" s="53">
        <v>0</v>
      </c>
      <c r="C46" s="51">
        <v>64</v>
      </c>
      <c r="D46" s="52">
        <v>64</v>
      </c>
      <c r="E46" s="53">
        <f t="shared" si="10"/>
        <v>0</v>
      </c>
      <c r="F46" s="54">
        <v>196</v>
      </c>
      <c r="G46" s="55">
        <f t="shared" si="9"/>
        <v>0</v>
      </c>
    </row>
    <row r="47" spans="1:12" ht="15.75" customHeight="1">
      <c r="A47" s="49" t="s">
        <v>2465</v>
      </c>
      <c r="B47" s="53">
        <v>0</v>
      </c>
      <c r="C47" s="51">
        <v>34</v>
      </c>
      <c r="D47" s="52">
        <v>34</v>
      </c>
      <c r="E47" s="53">
        <f t="shared" si="10"/>
        <v>0</v>
      </c>
      <c r="F47" s="54">
        <v>196</v>
      </c>
      <c r="G47" s="55">
        <f t="shared" si="9"/>
        <v>0</v>
      </c>
    </row>
    <row r="48" spans="1:12" ht="15.75" customHeight="1">
      <c r="A48" s="49" t="s">
        <v>2466</v>
      </c>
      <c r="B48" s="53">
        <v>0</v>
      </c>
      <c r="C48" s="51">
        <v>65</v>
      </c>
      <c r="D48" s="52">
        <v>65</v>
      </c>
      <c r="E48" s="53">
        <f t="shared" si="10"/>
        <v>0</v>
      </c>
      <c r="F48" s="54">
        <v>196</v>
      </c>
      <c r="G48" s="55">
        <f t="shared" si="9"/>
        <v>0</v>
      </c>
    </row>
    <row r="49" spans="1:7" ht="15.75" customHeight="1">
      <c r="A49" s="49" t="s">
        <v>2467</v>
      </c>
      <c r="B49" s="53">
        <v>0</v>
      </c>
      <c r="C49" s="51">
        <v>67</v>
      </c>
      <c r="D49" s="52">
        <v>67</v>
      </c>
      <c r="E49" s="53">
        <f t="shared" si="10"/>
        <v>0</v>
      </c>
      <c r="F49" s="54">
        <v>196</v>
      </c>
      <c r="G49" s="55">
        <f t="shared" si="9"/>
        <v>0</v>
      </c>
    </row>
    <row r="50" spans="1:7" ht="15.75" customHeight="1">
      <c r="A50" s="86" t="s">
        <v>2468</v>
      </c>
      <c r="B50" s="90">
        <v>0</v>
      </c>
      <c r="C50" s="88">
        <v>358</v>
      </c>
      <c r="D50" s="89">
        <v>210</v>
      </c>
      <c r="E50" s="90">
        <f t="shared" si="10"/>
        <v>148</v>
      </c>
      <c r="F50" s="91">
        <v>140</v>
      </c>
      <c r="G50" s="92">
        <f t="shared" si="9"/>
        <v>20720</v>
      </c>
    </row>
    <row r="51" spans="1:7" ht="15.75" customHeight="1">
      <c r="A51" s="86" t="s">
        <v>2469</v>
      </c>
      <c r="B51" s="90">
        <v>134.39999999999998</v>
      </c>
      <c r="C51" s="88"/>
      <c r="D51" s="89">
        <v>40</v>
      </c>
      <c r="E51" s="90">
        <f t="shared" si="10"/>
        <v>94.399999999999977</v>
      </c>
      <c r="F51" s="91">
        <v>140</v>
      </c>
      <c r="G51" s="92">
        <f t="shared" si="9"/>
        <v>13215.999999999996</v>
      </c>
    </row>
    <row r="52" spans="1:7" ht="15.75" customHeight="1">
      <c r="A52" s="86" t="s">
        <v>2470</v>
      </c>
      <c r="B52" s="90">
        <v>25.9</v>
      </c>
      <c r="C52" s="88"/>
      <c r="D52" s="89"/>
      <c r="E52" s="90">
        <f t="shared" si="10"/>
        <v>25.9</v>
      </c>
      <c r="F52" s="91">
        <v>140</v>
      </c>
      <c r="G52" s="92">
        <f t="shared" si="9"/>
        <v>3626</v>
      </c>
    </row>
    <row r="53" spans="1:7" ht="15.75" customHeight="1">
      <c r="A53" s="100" t="s">
        <v>2471</v>
      </c>
      <c r="B53" s="104">
        <v>982.90000000000009</v>
      </c>
      <c r="C53" s="102">
        <v>360</v>
      </c>
      <c r="D53" s="103">
        <v>360</v>
      </c>
      <c r="E53" s="104">
        <f t="shared" si="10"/>
        <v>982.90000000000009</v>
      </c>
      <c r="F53" s="105">
        <v>140</v>
      </c>
      <c r="G53" s="106">
        <f t="shared" si="9"/>
        <v>137606</v>
      </c>
    </row>
    <row r="54" spans="1:7" ht="36" customHeight="1">
      <c r="A54" s="71" t="s">
        <v>2472</v>
      </c>
      <c r="B54" s="75">
        <v>0</v>
      </c>
      <c r="C54" s="73"/>
      <c r="D54" s="74"/>
      <c r="E54" s="75">
        <f t="shared" si="10"/>
        <v>0</v>
      </c>
      <c r="F54" s="76">
        <v>140</v>
      </c>
      <c r="G54" s="77">
        <f t="shared" si="9"/>
        <v>0</v>
      </c>
    </row>
    <row r="55" spans="1:7" ht="30.75" customHeight="1">
      <c r="A55" s="78" t="s">
        <v>2473</v>
      </c>
      <c r="B55" s="75">
        <v>702.9</v>
      </c>
      <c r="C55" s="73">
        <v>300</v>
      </c>
      <c r="D55" s="74">
        <v>420</v>
      </c>
      <c r="E55" s="75">
        <f t="shared" si="10"/>
        <v>582.9</v>
      </c>
      <c r="F55" s="76">
        <v>140</v>
      </c>
      <c r="G55" s="77">
        <f t="shared" si="9"/>
        <v>81606</v>
      </c>
    </row>
    <row r="56" spans="1:7" ht="30.75" customHeight="1">
      <c r="A56" s="79" t="s">
        <v>2474</v>
      </c>
      <c r="B56" s="83">
        <v>260.00000000000023</v>
      </c>
      <c r="C56" s="81">
        <v>300</v>
      </c>
      <c r="D56" s="82">
        <v>310</v>
      </c>
      <c r="E56" s="83">
        <f t="shared" si="10"/>
        <v>250.00000000000023</v>
      </c>
      <c r="F56" s="84">
        <v>140</v>
      </c>
      <c r="G56" s="85">
        <f t="shared" si="9"/>
        <v>35000.000000000029</v>
      </c>
    </row>
    <row r="57" spans="1:7" ht="15.75" customHeight="1">
      <c r="A57" s="63" t="s">
        <v>2475</v>
      </c>
      <c r="B57" s="315">
        <v>520.70000000000016</v>
      </c>
      <c r="C57" s="65"/>
      <c r="D57" s="66">
        <v>64.400000000000006</v>
      </c>
      <c r="E57" s="67">
        <f t="shared" si="10"/>
        <v>456.30000000000018</v>
      </c>
      <c r="F57" s="68">
        <v>140</v>
      </c>
      <c r="G57" s="69">
        <f t="shared" si="9"/>
        <v>63882.000000000029</v>
      </c>
    </row>
    <row r="58" spans="1:7" ht="15.75" customHeight="1">
      <c r="A58" s="63" t="s">
        <v>2476</v>
      </c>
      <c r="B58" s="315">
        <v>0</v>
      </c>
      <c r="C58" s="65"/>
      <c r="D58" s="66"/>
      <c r="E58" s="67">
        <f t="shared" si="10"/>
        <v>0</v>
      </c>
      <c r="F58" s="68">
        <v>140</v>
      </c>
      <c r="G58" s="69">
        <f t="shared" si="9"/>
        <v>0</v>
      </c>
    </row>
    <row r="59" spans="1:7" ht="39" customHeight="1">
      <c r="A59" s="63" t="s">
        <v>2477</v>
      </c>
      <c r="B59" s="67">
        <v>331.00000000000011</v>
      </c>
      <c r="C59" s="65"/>
      <c r="D59" s="66">
        <v>60</v>
      </c>
      <c r="E59" s="67">
        <f t="shared" si="10"/>
        <v>271.00000000000011</v>
      </c>
      <c r="F59" s="68">
        <v>140</v>
      </c>
      <c r="G59" s="69">
        <f t="shared" si="9"/>
        <v>37940.000000000015</v>
      </c>
    </row>
    <row r="60" spans="1:7" ht="15.75" customHeight="1">
      <c r="A60" s="93" t="s">
        <v>2478</v>
      </c>
      <c r="B60" s="97">
        <v>1276</v>
      </c>
      <c r="C60" s="95">
        <v>720</v>
      </c>
      <c r="D60" s="96"/>
      <c r="E60" s="97">
        <f t="shared" si="10"/>
        <v>1996</v>
      </c>
      <c r="F60" s="98">
        <v>140</v>
      </c>
      <c r="G60" s="99">
        <f t="shared" si="9"/>
        <v>279440</v>
      </c>
    </row>
    <row r="61" spans="1:7" ht="15.75" customHeight="1">
      <c r="A61" s="86" t="s">
        <v>2479</v>
      </c>
      <c r="B61" s="90">
        <v>358</v>
      </c>
      <c r="C61" s="88"/>
      <c r="D61" s="89">
        <v>358</v>
      </c>
      <c r="E61" s="90">
        <f t="shared" si="10"/>
        <v>0</v>
      </c>
      <c r="F61" s="91">
        <v>128</v>
      </c>
      <c r="G61" s="92">
        <f t="shared" si="9"/>
        <v>0</v>
      </c>
    </row>
    <row r="62" spans="1:7" ht="15.75" customHeight="1">
      <c r="A62" s="78" t="s">
        <v>2480</v>
      </c>
      <c r="B62" s="75">
        <v>437</v>
      </c>
      <c r="C62" s="73">
        <v>758</v>
      </c>
      <c r="D62" s="74">
        <v>300</v>
      </c>
      <c r="E62" s="75">
        <f t="shared" si="10"/>
        <v>895</v>
      </c>
      <c r="F62" s="76">
        <v>128</v>
      </c>
      <c r="G62" s="77">
        <f t="shared" si="9"/>
        <v>114560</v>
      </c>
    </row>
    <row r="63" spans="1:7" ht="15.75" customHeight="1">
      <c r="A63" s="100" t="s">
        <v>2481</v>
      </c>
      <c r="B63" s="104">
        <v>725.99999999999977</v>
      </c>
      <c r="C63" s="102">
        <v>19</v>
      </c>
      <c r="D63" s="103">
        <v>360</v>
      </c>
      <c r="E63" s="104">
        <f t="shared" si="10"/>
        <v>384.99999999999977</v>
      </c>
      <c r="F63" s="105">
        <v>128</v>
      </c>
      <c r="G63" s="106">
        <f t="shared" si="9"/>
        <v>49279.999999999971</v>
      </c>
    </row>
    <row r="64" spans="1:7" ht="15.75" customHeight="1">
      <c r="A64" s="79" t="s">
        <v>2482</v>
      </c>
      <c r="B64" s="83">
        <v>572</v>
      </c>
      <c r="C64" s="81">
        <v>553</v>
      </c>
      <c r="D64" s="82">
        <v>300</v>
      </c>
      <c r="E64" s="83">
        <f t="shared" si="10"/>
        <v>825</v>
      </c>
      <c r="F64" s="84">
        <v>128</v>
      </c>
      <c r="G64" s="85">
        <f t="shared" si="9"/>
        <v>105600</v>
      </c>
    </row>
    <row r="65" spans="1:9" ht="15.75" customHeight="1">
      <c r="A65" s="63" t="s">
        <v>2483</v>
      </c>
      <c r="B65" s="315">
        <v>0</v>
      </c>
      <c r="C65" s="65">
        <v>340</v>
      </c>
      <c r="D65" s="66"/>
      <c r="E65" s="67">
        <f t="shared" si="10"/>
        <v>340</v>
      </c>
      <c r="F65" s="68">
        <v>128</v>
      </c>
      <c r="G65" s="69">
        <f t="shared" si="9"/>
        <v>43520</v>
      </c>
    </row>
    <row r="66" spans="1:9" ht="15.75" customHeight="1">
      <c r="A66" s="86" t="s">
        <v>2484</v>
      </c>
      <c r="B66" s="316">
        <v>200</v>
      </c>
      <c r="C66" s="108"/>
      <c r="D66" s="109"/>
      <c r="E66" s="90">
        <f t="shared" si="10"/>
        <v>200</v>
      </c>
      <c r="F66" s="91">
        <v>102</v>
      </c>
      <c r="G66" s="92">
        <f t="shared" si="9"/>
        <v>20400</v>
      </c>
    </row>
    <row r="67" spans="1:9" ht="15.75" customHeight="1">
      <c r="A67" s="78" t="s">
        <v>2485</v>
      </c>
      <c r="B67" s="75">
        <v>934</v>
      </c>
      <c r="C67" s="73">
        <v>420</v>
      </c>
      <c r="D67" s="74">
        <v>758</v>
      </c>
      <c r="E67" s="75">
        <f t="shared" si="10"/>
        <v>596</v>
      </c>
      <c r="F67" s="76">
        <v>102</v>
      </c>
      <c r="G67" s="77">
        <f t="shared" si="9"/>
        <v>60792</v>
      </c>
    </row>
    <row r="68" spans="1:9" ht="15.75" customHeight="1">
      <c r="A68" s="100" t="s">
        <v>2486</v>
      </c>
      <c r="B68" s="104">
        <v>133.00000000000011</v>
      </c>
      <c r="C68" s="102">
        <v>480</v>
      </c>
      <c r="D68" s="103">
        <v>19</v>
      </c>
      <c r="E68" s="104">
        <f t="shared" si="10"/>
        <v>594.00000000000011</v>
      </c>
      <c r="F68" s="105">
        <v>102</v>
      </c>
      <c r="G68" s="106">
        <f t="shared" si="9"/>
        <v>60588.000000000015</v>
      </c>
    </row>
    <row r="69" spans="1:9" ht="26.25" customHeight="1">
      <c r="A69" s="79" t="s">
        <v>2487</v>
      </c>
      <c r="B69" s="83">
        <v>1351</v>
      </c>
      <c r="C69" s="81"/>
      <c r="D69" s="82">
        <v>553</v>
      </c>
      <c r="E69" s="83">
        <f t="shared" si="10"/>
        <v>798</v>
      </c>
      <c r="F69" s="84">
        <v>102</v>
      </c>
      <c r="G69" s="85">
        <f t="shared" si="9"/>
        <v>81396</v>
      </c>
    </row>
    <row r="70" spans="1:9" ht="15.75" customHeight="1">
      <c r="A70" s="63" t="s">
        <v>2488</v>
      </c>
      <c r="B70" s="315">
        <v>360</v>
      </c>
      <c r="C70" s="65"/>
      <c r="D70" s="66">
        <v>340</v>
      </c>
      <c r="E70" s="67">
        <f t="shared" si="10"/>
        <v>20</v>
      </c>
      <c r="F70" s="68">
        <v>102</v>
      </c>
      <c r="G70" s="69">
        <f t="shared" si="9"/>
        <v>2040</v>
      </c>
    </row>
    <row r="71" spans="1:9" ht="15.75" customHeight="1">
      <c r="A71" s="260" t="s">
        <v>84</v>
      </c>
      <c r="B71" s="261">
        <f t="shared" ref="B71:G71" si="11">SUM(B43:B70)</f>
        <v>11309.1</v>
      </c>
      <c r="C71" s="171">
        <f t="shared" si="11"/>
        <v>4838</v>
      </c>
      <c r="D71" s="171">
        <f t="shared" si="11"/>
        <v>4944.8999999999996</v>
      </c>
      <c r="E71" s="261">
        <f t="shared" si="11"/>
        <v>11202.2</v>
      </c>
      <c r="F71" s="262">
        <f t="shared" si="11"/>
        <v>4894.4799999999996</v>
      </c>
      <c r="G71" s="263">
        <f t="shared" si="11"/>
        <v>1630025.44</v>
      </c>
    </row>
    <row r="72" spans="1:9" ht="15.75" customHeight="1"/>
    <row r="73" spans="1:9" ht="15.75" customHeight="1">
      <c r="A73" s="264"/>
      <c r="B73" s="133"/>
      <c r="C73" s="133"/>
      <c r="D73" s="133"/>
      <c r="E73" s="133"/>
      <c r="F73" s="534"/>
      <c r="G73" s="522"/>
      <c r="H73" s="522"/>
      <c r="I73" s="265"/>
    </row>
    <row r="74" spans="1:9" ht="15.75" customHeight="1">
      <c r="A74" s="135" t="s">
        <v>92</v>
      </c>
      <c r="B74" s="136" t="s">
        <v>40</v>
      </c>
      <c r="C74" s="137" t="s">
        <v>93</v>
      </c>
      <c r="D74" s="137" t="s">
        <v>42</v>
      </c>
      <c r="E74" s="137" t="s">
        <v>94</v>
      </c>
      <c r="F74" s="137" t="s">
        <v>95</v>
      </c>
      <c r="G74" s="137" t="s">
        <v>96</v>
      </c>
      <c r="H74" s="138" t="s">
        <v>55</v>
      </c>
    </row>
    <row r="75" spans="1:9" ht="15.75" customHeight="1">
      <c r="A75" s="144" t="s">
        <v>97</v>
      </c>
      <c r="B75" s="145" t="s">
        <v>102</v>
      </c>
      <c r="C75" s="36">
        <v>400</v>
      </c>
      <c r="D75" s="148"/>
      <c r="E75" s="15">
        <v>125</v>
      </c>
      <c r="F75" s="36">
        <f t="shared" ref="F75:F90" si="12">C75+D75-E75</f>
        <v>275</v>
      </c>
      <c r="G75" s="142">
        <v>178</v>
      </c>
      <c r="H75" s="143">
        <f t="shared" ref="H75:H111" si="13">F75*G75</f>
        <v>48950</v>
      </c>
    </row>
    <row r="76" spans="1:9" ht="15.75" customHeight="1">
      <c r="A76" s="144" t="s">
        <v>99</v>
      </c>
      <c r="B76" s="145" t="s">
        <v>102</v>
      </c>
      <c r="C76" s="36">
        <v>1700</v>
      </c>
      <c r="D76" s="148"/>
      <c r="E76" s="15">
        <v>75</v>
      </c>
      <c r="F76" s="36">
        <f t="shared" si="12"/>
        <v>1625</v>
      </c>
      <c r="G76" s="142">
        <v>178</v>
      </c>
      <c r="H76" s="143">
        <f t="shared" si="13"/>
        <v>289250</v>
      </c>
    </row>
    <row r="77" spans="1:9" ht="15.75" customHeight="1">
      <c r="A77" s="144" t="s">
        <v>101</v>
      </c>
      <c r="B77" s="145" t="s">
        <v>102</v>
      </c>
      <c r="C77" s="36">
        <v>1300</v>
      </c>
      <c r="D77" s="141"/>
      <c r="E77" s="15">
        <v>75</v>
      </c>
      <c r="F77" s="36">
        <f t="shared" si="12"/>
        <v>1225</v>
      </c>
      <c r="G77" s="142">
        <v>45</v>
      </c>
      <c r="H77" s="143">
        <f t="shared" si="13"/>
        <v>55125</v>
      </c>
    </row>
    <row r="78" spans="1:9" ht="15.75" customHeight="1">
      <c r="A78" s="146" t="s">
        <v>103</v>
      </c>
      <c r="B78" s="147" t="s">
        <v>104</v>
      </c>
      <c r="C78" s="36">
        <v>3000</v>
      </c>
      <c r="D78" s="148"/>
      <c r="E78" s="15"/>
      <c r="F78" s="36">
        <f t="shared" si="12"/>
        <v>3000</v>
      </c>
      <c r="G78" s="142">
        <v>27</v>
      </c>
      <c r="H78" s="143">
        <f t="shared" si="13"/>
        <v>81000</v>
      </c>
    </row>
    <row r="79" spans="1:9" ht="15.75" customHeight="1">
      <c r="A79" s="266" t="s">
        <v>2038</v>
      </c>
      <c r="B79" s="267" t="s">
        <v>106</v>
      </c>
      <c r="C79" s="36">
        <v>800</v>
      </c>
      <c r="D79" s="148"/>
      <c r="E79" s="15">
        <v>120</v>
      </c>
      <c r="F79" s="36">
        <f t="shared" si="12"/>
        <v>680</v>
      </c>
      <c r="G79" s="142">
        <v>160.69999999999999</v>
      </c>
      <c r="H79" s="143">
        <f t="shared" si="13"/>
        <v>109275.99999999999</v>
      </c>
    </row>
    <row r="80" spans="1:9" ht="15.75" customHeight="1">
      <c r="A80" s="144" t="s">
        <v>737</v>
      </c>
      <c r="B80" s="145" t="s">
        <v>108</v>
      </c>
      <c r="C80" s="36">
        <v>215</v>
      </c>
      <c r="D80" s="148"/>
      <c r="E80" s="15">
        <v>24</v>
      </c>
      <c r="F80" s="36">
        <f t="shared" si="12"/>
        <v>191</v>
      </c>
      <c r="G80" s="142">
        <v>623</v>
      </c>
      <c r="H80" s="143">
        <f t="shared" si="13"/>
        <v>118993</v>
      </c>
    </row>
    <row r="81" spans="1:10" ht="15.75" customHeight="1">
      <c r="A81" s="139" t="s">
        <v>109</v>
      </c>
      <c r="B81" s="140" t="s">
        <v>110</v>
      </c>
      <c r="C81" s="36">
        <v>700</v>
      </c>
      <c r="D81" s="148"/>
      <c r="E81" s="15"/>
      <c r="F81" s="36">
        <f t="shared" si="12"/>
        <v>700</v>
      </c>
      <c r="G81" s="142">
        <v>24</v>
      </c>
      <c r="H81" s="143">
        <f t="shared" si="13"/>
        <v>16800</v>
      </c>
    </row>
    <row r="82" spans="1:10" ht="15.75" customHeight="1">
      <c r="A82" s="146" t="s">
        <v>1188</v>
      </c>
      <c r="B82" s="150" t="s">
        <v>112</v>
      </c>
      <c r="C82" s="36">
        <v>1985</v>
      </c>
      <c r="D82" s="148"/>
      <c r="E82" s="15">
        <v>128</v>
      </c>
      <c r="F82" s="36">
        <f t="shared" si="12"/>
        <v>1857</v>
      </c>
      <c r="G82" s="142">
        <v>49</v>
      </c>
      <c r="H82" s="143">
        <f t="shared" si="13"/>
        <v>90993</v>
      </c>
    </row>
    <row r="83" spans="1:10" ht="15.75" customHeight="1">
      <c r="A83" s="152" t="s">
        <v>116</v>
      </c>
      <c r="B83" s="145" t="s">
        <v>117</v>
      </c>
      <c r="C83" s="36">
        <v>1</v>
      </c>
      <c r="D83" s="141"/>
      <c r="E83" s="15">
        <v>1</v>
      </c>
      <c r="F83" s="36">
        <f t="shared" si="12"/>
        <v>0</v>
      </c>
      <c r="G83" s="142">
        <v>1924.17</v>
      </c>
      <c r="H83" s="143">
        <f t="shared" si="13"/>
        <v>0</v>
      </c>
    </row>
    <row r="84" spans="1:10" ht="15.75" customHeight="1">
      <c r="A84" s="152" t="s">
        <v>116</v>
      </c>
      <c r="B84" s="145" t="s">
        <v>117</v>
      </c>
      <c r="C84" s="36">
        <v>5</v>
      </c>
      <c r="D84" s="141"/>
      <c r="E84" s="151"/>
      <c r="F84" s="36">
        <f t="shared" si="12"/>
        <v>5</v>
      </c>
      <c r="G84" s="142">
        <v>1867.29</v>
      </c>
      <c r="H84" s="143">
        <f t="shared" si="13"/>
        <v>9336.4500000000007</v>
      </c>
    </row>
    <row r="85" spans="1:10" ht="15.75" customHeight="1">
      <c r="A85" s="146" t="s">
        <v>118</v>
      </c>
      <c r="B85" s="145" t="s">
        <v>115</v>
      </c>
      <c r="C85" s="36">
        <v>6</v>
      </c>
      <c r="D85" s="141"/>
      <c r="E85" s="151"/>
      <c r="F85" s="36">
        <f t="shared" si="12"/>
        <v>6</v>
      </c>
      <c r="G85" s="142">
        <v>1758</v>
      </c>
      <c r="H85" s="143">
        <f t="shared" si="13"/>
        <v>10548</v>
      </c>
    </row>
    <row r="86" spans="1:10" ht="15.75" customHeight="1">
      <c r="A86" s="146" t="s">
        <v>118</v>
      </c>
      <c r="B86" s="145" t="s">
        <v>117</v>
      </c>
      <c r="C86" s="36">
        <v>0</v>
      </c>
      <c r="D86" s="141"/>
      <c r="E86" s="15"/>
      <c r="F86" s="36">
        <f t="shared" si="12"/>
        <v>0</v>
      </c>
      <c r="G86" s="142">
        <v>2549.0300000000002</v>
      </c>
      <c r="H86" s="143">
        <f t="shared" si="13"/>
        <v>0</v>
      </c>
    </row>
    <row r="87" spans="1:10" ht="15.75" customHeight="1">
      <c r="A87" s="146" t="s">
        <v>118</v>
      </c>
      <c r="B87" s="145" t="s">
        <v>117</v>
      </c>
      <c r="C87" s="36">
        <v>3</v>
      </c>
      <c r="D87" s="141"/>
      <c r="E87" s="151"/>
      <c r="F87" s="36">
        <f t="shared" si="12"/>
        <v>3</v>
      </c>
      <c r="G87" s="142">
        <v>2279.6799999999998</v>
      </c>
      <c r="H87" s="143">
        <f t="shared" si="13"/>
        <v>6839.0399999999991</v>
      </c>
      <c r="J87" s="149"/>
    </row>
    <row r="88" spans="1:10" ht="15.75" customHeight="1">
      <c r="A88" s="157" t="s">
        <v>119</v>
      </c>
      <c r="B88" s="145" t="s">
        <v>117</v>
      </c>
      <c r="C88" s="36">
        <v>3</v>
      </c>
      <c r="D88" s="148"/>
      <c r="E88" s="15"/>
      <c r="F88" s="36">
        <f t="shared" si="12"/>
        <v>3</v>
      </c>
      <c r="G88" s="142">
        <v>1669.47</v>
      </c>
      <c r="H88" s="143">
        <f t="shared" si="13"/>
        <v>5008.41</v>
      </c>
    </row>
    <row r="89" spans="1:10" ht="15.75" customHeight="1">
      <c r="A89" s="144" t="s">
        <v>122</v>
      </c>
      <c r="B89" s="145" t="s">
        <v>121</v>
      </c>
      <c r="C89" s="36">
        <v>100</v>
      </c>
      <c r="D89" s="141"/>
      <c r="E89" s="15"/>
      <c r="F89" s="36">
        <f t="shared" si="12"/>
        <v>100</v>
      </c>
      <c r="G89" s="142">
        <v>471.21600000000001</v>
      </c>
      <c r="H89" s="143">
        <f t="shared" si="13"/>
        <v>47121.599999999999</v>
      </c>
    </row>
    <row r="90" spans="1:10" ht="15.75" customHeight="1">
      <c r="A90" s="157" t="s">
        <v>124</v>
      </c>
      <c r="B90" s="145" t="s">
        <v>117</v>
      </c>
      <c r="C90" s="36">
        <v>2</v>
      </c>
      <c r="D90" s="148"/>
      <c r="E90" s="15">
        <v>1</v>
      </c>
      <c r="F90" s="36">
        <f t="shared" si="12"/>
        <v>1</v>
      </c>
      <c r="G90" s="142">
        <v>1711.09</v>
      </c>
      <c r="H90" s="143">
        <f t="shared" si="13"/>
        <v>1711.09</v>
      </c>
    </row>
    <row r="91" spans="1:10" ht="15.75" customHeight="1">
      <c r="A91" s="146" t="s">
        <v>125</v>
      </c>
      <c r="B91" s="145" t="s">
        <v>126</v>
      </c>
      <c r="C91" s="36">
        <v>0</v>
      </c>
      <c r="D91" s="141"/>
      <c r="E91" s="151"/>
      <c r="F91" s="272">
        <v>0</v>
      </c>
      <c r="G91" s="142">
        <v>743.29</v>
      </c>
      <c r="H91" s="143">
        <f t="shared" si="13"/>
        <v>0</v>
      </c>
    </row>
    <row r="92" spans="1:10" ht="15.75" customHeight="1">
      <c r="A92" s="144" t="s">
        <v>128</v>
      </c>
      <c r="B92" s="145" t="s">
        <v>126</v>
      </c>
      <c r="C92" s="36">
        <v>139</v>
      </c>
      <c r="D92" s="141"/>
      <c r="E92" s="15"/>
      <c r="F92" s="36">
        <f t="shared" ref="F92:F117" si="14">C92+D92-E92</f>
        <v>139</v>
      </c>
      <c r="G92" s="142">
        <v>559.19762200000002</v>
      </c>
      <c r="H92" s="143">
        <f t="shared" si="13"/>
        <v>77728.469458000007</v>
      </c>
      <c r="I92" s="161"/>
    </row>
    <row r="93" spans="1:10" ht="15.75" customHeight="1">
      <c r="A93" s="144" t="s">
        <v>129</v>
      </c>
      <c r="B93" s="145" t="s">
        <v>115</v>
      </c>
      <c r="C93" s="36">
        <v>150</v>
      </c>
      <c r="D93" s="148"/>
      <c r="E93" s="15"/>
      <c r="F93" s="36">
        <f t="shared" si="14"/>
        <v>150</v>
      </c>
      <c r="G93" s="142">
        <v>384</v>
      </c>
      <c r="H93" s="143">
        <f t="shared" si="13"/>
        <v>57600</v>
      </c>
    </row>
    <row r="94" spans="1:10" ht="15.75" customHeight="1">
      <c r="A94" s="144" t="s">
        <v>130</v>
      </c>
      <c r="B94" s="145" t="s">
        <v>117</v>
      </c>
      <c r="C94" s="36">
        <v>0</v>
      </c>
      <c r="D94" s="141"/>
      <c r="E94" s="15"/>
      <c r="F94" s="36">
        <f t="shared" si="14"/>
        <v>0</v>
      </c>
      <c r="G94" s="142">
        <v>398</v>
      </c>
      <c r="H94" s="143">
        <f t="shared" si="13"/>
        <v>0</v>
      </c>
    </row>
    <row r="95" spans="1:10" ht="15.75" customHeight="1">
      <c r="A95" s="144" t="s">
        <v>131</v>
      </c>
      <c r="B95" s="145" t="s">
        <v>117</v>
      </c>
      <c r="C95" s="36">
        <v>100</v>
      </c>
      <c r="D95" s="141"/>
      <c r="E95" s="15"/>
      <c r="F95" s="36">
        <f t="shared" si="14"/>
        <v>100</v>
      </c>
      <c r="G95" s="142">
        <v>427</v>
      </c>
      <c r="H95" s="143">
        <f t="shared" si="13"/>
        <v>42700</v>
      </c>
    </row>
    <row r="96" spans="1:10" ht="15.75" customHeight="1">
      <c r="A96" s="144" t="s">
        <v>132</v>
      </c>
      <c r="B96" s="145" t="s">
        <v>117</v>
      </c>
      <c r="C96" s="36">
        <v>5</v>
      </c>
      <c r="D96" s="141"/>
      <c r="E96" s="151"/>
      <c r="F96" s="36">
        <f t="shared" si="14"/>
        <v>5</v>
      </c>
      <c r="G96" s="142">
        <v>688.59</v>
      </c>
      <c r="H96" s="143">
        <f t="shared" si="13"/>
        <v>3442.9500000000003</v>
      </c>
    </row>
    <row r="97" spans="1:10" ht="15.75" customHeight="1">
      <c r="A97" s="157" t="s">
        <v>133</v>
      </c>
      <c r="B97" s="145" t="s">
        <v>117</v>
      </c>
      <c r="C97" s="36">
        <v>70</v>
      </c>
      <c r="D97" s="148"/>
      <c r="E97" s="15"/>
      <c r="F97" s="36">
        <f t="shared" si="14"/>
        <v>70</v>
      </c>
      <c r="G97" s="142">
        <v>522.19000000000005</v>
      </c>
      <c r="H97" s="143">
        <f t="shared" si="13"/>
        <v>36553.300000000003</v>
      </c>
    </row>
    <row r="98" spans="1:10" ht="15.75" customHeight="1">
      <c r="A98" s="144" t="s">
        <v>134</v>
      </c>
      <c r="B98" s="145" t="s">
        <v>117</v>
      </c>
      <c r="C98" s="36">
        <v>10</v>
      </c>
      <c r="D98" s="141"/>
      <c r="E98" s="151"/>
      <c r="F98" s="36">
        <f t="shared" si="14"/>
        <v>10</v>
      </c>
      <c r="G98" s="142">
        <v>504</v>
      </c>
      <c r="H98" s="143">
        <f t="shared" si="13"/>
        <v>5040</v>
      </c>
    </row>
    <row r="99" spans="1:10" ht="15.75" customHeight="1">
      <c r="A99" s="144" t="s">
        <v>135</v>
      </c>
      <c r="B99" s="145" t="s">
        <v>117</v>
      </c>
      <c r="C99" s="36">
        <v>50</v>
      </c>
      <c r="D99" s="141"/>
      <c r="E99" s="15"/>
      <c r="F99" s="36">
        <f t="shared" si="14"/>
        <v>50</v>
      </c>
      <c r="G99" s="142">
        <v>514</v>
      </c>
      <c r="H99" s="143">
        <f t="shared" si="13"/>
        <v>25700</v>
      </c>
    </row>
    <row r="100" spans="1:10" ht="15.75" customHeight="1">
      <c r="A100" s="157" t="s">
        <v>136</v>
      </c>
      <c r="B100" s="145" t="s">
        <v>117</v>
      </c>
      <c r="C100" s="36">
        <v>60</v>
      </c>
      <c r="D100" s="148"/>
      <c r="E100" s="15"/>
      <c r="F100" s="36">
        <f t="shared" si="14"/>
        <v>60</v>
      </c>
      <c r="G100" s="142">
        <v>557</v>
      </c>
      <c r="H100" s="143">
        <f t="shared" si="13"/>
        <v>33420</v>
      </c>
      <c r="J100" s="273"/>
    </row>
    <row r="101" spans="1:10" ht="15.75" customHeight="1">
      <c r="A101" s="157" t="s">
        <v>137</v>
      </c>
      <c r="B101" s="145" t="s">
        <v>117</v>
      </c>
      <c r="C101" s="36">
        <v>40</v>
      </c>
      <c r="D101" s="148"/>
      <c r="E101" s="15"/>
      <c r="F101" s="36">
        <f t="shared" si="14"/>
        <v>40</v>
      </c>
      <c r="G101" s="142">
        <v>524</v>
      </c>
      <c r="H101" s="143">
        <f t="shared" si="13"/>
        <v>20960</v>
      </c>
    </row>
    <row r="102" spans="1:10" ht="15.75" customHeight="1">
      <c r="A102" s="157" t="s">
        <v>138</v>
      </c>
      <c r="B102" s="145" t="s">
        <v>117</v>
      </c>
      <c r="C102" s="36">
        <v>15</v>
      </c>
      <c r="D102" s="148"/>
      <c r="E102" s="15"/>
      <c r="F102" s="36">
        <f t="shared" si="14"/>
        <v>15</v>
      </c>
      <c r="G102" s="142">
        <v>689.75</v>
      </c>
      <c r="H102" s="143">
        <f t="shared" si="13"/>
        <v>10346.25</v>
      </c>
    </row>
    <row r="103" spans="1:10" ht="15.75" customHeight="1">
      <c r="A103" s="157" t="s">
        <v>139</v>
      </c>
      <c r="B103" s="145" t="s">
        <v>117</v>
      </c>
      <c r="C103" s="36">
        <v>100</v>
      </c>
      <c r="D103" s="148"/>
      <c r="E103" s="15">
        <v>10</v>
      </c>
      <c r="F103" s="36">
        <f t="shared" si="14"/>
        <v>90</v>
      </c>
      <c r="G103" s="142">
        <v>629.27</v>
      </c>
      <c r="H103" s="143">
        <f t="shared" si="13"/>
        <v>56634.299999999996</v>
      </c>
    </row>
    <row r="104" spans="1:10" ht="15.75" customHeight="1">
      <c r="A104" s="157" t="s">
        <v>140</v>
      </c>
      <c r="B104" s="145" t="s">
        <v>117</v>
      </c>
      <c r="C104" s="36">
        <v>95</v>
      </c>
      <c r="D104" s="148"/>
      <c r="E104" s="15"/>
      <c r="F104" s="36">
        <f t="shared" si="14"/>
        <v>95</v>
      </c>
      <c r="G104" s="142">
        <v>532.12</v>
      </c>
      <c r="H104" s="143">
        <f t="shared" si="13"/>
        <v>50551.4</v>
      </c>
    </row>
    <row r="105" spans="1:10" ht="15.75" customHeight="1">
      <c r="A105" s="146" t="s">
        <v>141</v>
      </c>
      <c r="B105" s="145" t="s">
        <v>108</v>
      </c>
      <c r="C105" s="36">
        <v>600</v>
      </c>
      <c r="D105" s="141"/>
      <c r="E105" s="15"/>
      <c r="F105" s="36">
        <f t="shared" si="14"/>
        <v>600</v>
      </c>
      <c r="G105" s="142">
        <v>60</v>
      </c>
      <c r="H105" s="143">
        <f t="shared" si="13"/>
        <v>36000</v>
      </c>
    </row>
    <row r="106" spans="1:10" ht="15.75" customHeight="1">
      <c r="A106" s="144" t="s">
        <v>142</v>
      </c>
      <c r="B106" s="145" t="s">
        <v>143</v>
      </c>
      <c r="C106" s="36">
        <v>25</v>
      </c>
      <c r="D106" s="141"/>
      <c r="E106" s="151"/>
      <c r="F106" s="36">
        <f t="shared" si="14"/>
        <v>25</v>
      </c>
      <c r="G106" s="142">
        <v>84</v>
      </c>
      <c r="H106" s="143">
        <f t="shared" si="13"/>
        <v>2100</v>
      </c>
    </row>
    <row r="107" spans="1:10" ht="15.75" customHeight="1">
      <c r="A107" s="157" t="s">
        <v>144</v>
      </c>
      <c r="B107" s="145" t="s">
        <v>117</v>
      </c>
      <c r="C107" s="36">
        <v>50</v>
      </c>
      <c r="D107" s="148"/>
      <c r="E107" s="15"/>
      <c r="F107" s="36">
        <f t="shared" si="14"/>
        <v>50</v>
      </c>
      <c r="G107" s="142">
        <v>179.24</v>
      </c>
      <c r="H107" s="143">
        <f t="shared" si="13"/>
        <v>8962</v>
      </c>
    </row>
    <row r="108" spans="1:10" ht="15.75" customHeight="1">
      <c r="A108" s="157" t="s">
        <v>145</v>
      </c>
      <c r="B108" s="145" t="s">
        <v>146</v>
      </c>
      <c r="C108" s="36">
        <v>25</v>
      </c>
      <c r="D108" s="148"/>
      <c r="E108" s="15"/>
      <c r="F108" s="36">
        <f t="shared" si="14"/>
        <v>25</v>
      </c>
      <c r="G108" s="142">
        <v>851.5</v>
      </c>
      <c r="H108" s="143">
        <f t="shared" si="13"/>
        <v>21287.5</v>
      </c>
    </row>
    <row r="109" spans="1:10" ht="15.75" customHeight="1">
      <c r="A109" s="157" t="s">
        <v>147</v>
      </c>
      <c r="B109" s="145" t="s">
        <v>148</v>
      </c>
      <c r="C109" s="36">
        <v>4500</v>
      </c>
      <c r="D109" s="148"/>
      <c r="E109" s="15"/>
      <c r="F109" s="36">
        <f t="shared" si="14"/>
        <v>4500</v>
      </c>
      <c r="G109" s="142">
        <v>125</v>
      </c>
      <c r="H109" s="143">
        <f t="shared" si="13"/>
        <v>562500</v>
      </c>
    </row>
    <row r="110" spans="1:10" ht="15.75" customHeight="1">
      <c r="A110" s="157" t="s">
        <v>147</v>
      </c>
      <c r="B110" s="145" t="s">
        <v>149</v>
      </c>
      <c r="C110" s="36">
        <v>0</v>
      </c>
      <c r="D110" s="148"/>
      <c r="E110" s="15"/>
      <c r="F110" s="36">
        <f t="shared" si="14"/>
        <v>0</v>
      </c>
      <c r="G110" s="142">
        <v>173</v>
      </c>
      <c r="H110" s="143">
        <f t="shared" si="13"/>
        <v>0</v>
      </c>
    </row>
    <row r="111" spans="1:10" ht="20.25" customHeight="1">
      <c r="A111" s="157" t="s">
        <v>150</v>
      </c>
      <c r="B111" s="145" t="s">
        <v>151</v>
      </c>
      <c r="C111" s="36">
        <v>0</v>
      </c>
      <c r="D111" s="148"/>
      <c r="E111" s="15"/>
      <c r="F111" s="36">
        <f t="shared" si="14"/>
        <v>0</v>
      </c>
      <c r="G111" s="142">
        <v>143</v>
      </c>
      <c r="H111" s="143">
        <f t="shared" si="13"/>
        <v>0</v>
      </c>
      <c r="J111" s="149"/>
    </row>
    <row r="112" spans="1:10" ht="15.75" customHeight="1">
      <c r="A112" s="157" t="s">
        <v>850</v>
      </c>
      <c r="B112" s="145" t="s">
        <v>851</v>
      </c>
      <c r="C112" s="36">
        <v>0</v>
      </c>
      <c r="D112" s="148"/>
      <c r="E112" s="15"/>
      <c r="F112" s="36">
        <f t="shared" si="14"/>
        <v>0</v>
      </c>
      <c r="G112" s="142">
        <v>149</v>
      </c>
      <c r="H112" s="143">
        <f t="shared" ref="H112:H113" si="15">G112*F112</f>
        <v>0</v>
      </c>
    </row>
    <row r="113" spans="1:10" ht="15.75" customHeight="1">
      <c r="A113" s="158" t="s">
        <v>1245</v>
      </c>
      <c r="B113" s="145" t="s">
        <v>1246</v>
      </c>
      <c r="C113" s="36">
        <v>0</v>
      </c>
      <c r="D113" s="148"/>
      <c r="E113" s="15"/>
      <c r="F113" s="36">
        <f t="shared" si="14"/>
        <v>0</v>
      </c>
      <c r="G113" s="142">
        <v>1013.48</v>
      </c>
      <c r="H113" s="143">
        <f t="shared" si="15"/>
        <v>0</v>
      </c>
    </row>
    <row r="114" spans="1:10" ht="15.75" customHeight="1">
      <c r="A114" s="157" t="s">
        <v>152</v>
      </c>
      <c r="B114" s="145" t="s">
        <v>153</v>
      </c>
      <c r="C114" s="36">
        <v>35.775999999999996</v>
      </c>
      <c r="D114" s="148"/>
      <c r="E114" s="15">
        <v>3.3000000000000002E-2</v>
      </c>
      <c r="F114" s="36">
        <f t="shared" si="14"/>
        <v>35.742999999999995</v>
      </c>
      <c r="G114" s="142">
        <v>2196.6</v>
      </c>
      <c r="H114" s="143">
        <f t="shared" ref="H114:H117" si="16">F114*G114</f>
        <v>78513.073799999984</v>
      </c>
    </row>
    <row r="115" spans="1:10" ht="15.75" customHeight="1">
      <c r="A115" s="146" t="s">
        <v>154</v>
      </c>
      <c r="B115" s="145" t="s">
        <v>155</v>
      </c>
      <c r="C115" s="36">
        <v>920</v>
      </c>
      <c r="D115" s="141"/>
      <c r="E115" s="151"/>
      <c r="F115" s="36">
        <f t="shared" si="14"/>
        <v>920</v>
      </c>
      <c r="G115" s="142">
        <v>45</v>
      </c>
      <c r="H115" s="143">
        <f t="shared" si="16"/>
        <v>41400</v>
      </c>
    </row>
    <row r="116" spans="1:10" ht="15.75" customHeight="1">
      <c r="A116" s="163" t="s">
        <v>156</v>
      </c>
      <c r="B116" s="164" t="s">
        <v>117</v>
      </c>
      <c r="C116" s="36">
        <v>0</v>
      </c>
      <c r="D116" s="148"/>
      <c r="E116" s="15"/>
      <c r="F116" s="36">
        <f t="shared" si="14"/>
        <v>0</v>
      </c>
      <c r="G116" s="165">
        <v>168.11</v>
      </c>
      <c r="H116" s="143">
        <f t="shared" si="16"/>
        <v>0</v>
      </c>
    </row>
    <row r="117" spans="1:10" ht="15.75" customHeight="1">
      <c r="A117" s="163" t="s">
        <v>2489</v>
      </c>
      <c r="B117" s="164" t="s">
        <v>117</v>
      </c>
      <c r="C117" s="36">
        <v>24.6</v>
      </c>
      <c r="D117" s="148"/>
      <c r="E117" s="15"/>
      <c r="F117" s="36">
        <f t="shared" si="14"/>
        <v>24.6</v>
      </c>
      <c r="G117" s="165">
        <v>129</v>
      </c>
      <c r="H117" s="143">
        <f t="shared" si="16"/>
        <v>3173.4</v>
      </c>
    </row>
    <row r="118" spans="1:10" ht="15.75" customHeight="1">
      <c r="A118" s="163" t="s">
        <v>159</v>
      </c>
      <c r="B118" s="164"/>
      <c r="C118" s="36"/>
      <c r="D118" s="15"/>
      <c r="E118" s="15"/>
      <c r="F118" s="36"/>
      <c r="G118" s="165"/>
      <c r="H118" s="143">
        <f>G118*F118</f>
        <v>0</v>
      </c>
    </row>
    <row r="119" spans="1:10" ht="15.75" customHeight="1">
      <c r="A119" s="167" t="s">
        <v>160</v>
      </c>
      <c r="B119" s="168"/>
      <c r="C119" s="169">
        <f t="shared" ref="C119:H119" si="17">SUM(C75:C118)</f>
        <v>17234.375999999997</v>
      </c>
      <c r="D119" s="170">
        <f t="shared" si="17"/>
        <v>0</v>
      </c>
      <c r="E119" s="170">
        <f t="shared" si="17"/>
        <v>559.03300000000002</v>
      </c>
      <c r="F119" s="171">
        <f t="shared" si="17"/>
        <v>16675.343000000001</v>
      </c>
      <c r="G119" s="336">
        <f t="shared" si="17"/>
        <v>28503.983622</v>
      </c>
      <c r="H119" s="173">
        <f t="shared" si="17"/>
        <v>2065564.2332579999</v>
      </c>
    </row>
    <row r="120" spans="1:10" ht="15.75" customHeight="1"/>
    <row r="121" spans="1:10" ht="15.75" customHeight="1">
      <c r="A121" s="535" t="s">
        <v>161</v>
      </c>
      <c r="B121" s="536"/>
      <c r="C121" s="536"/>
      <c r="D121" s="536"/>
      <c r="E121" s="536"/>
      <c r="F121" s="536"/>
      <c r="G121" s="536"/>
      <c r="H121" s="536"/>
      <c r="I121" s="1"/>
    </row>
    <row r="122" spans="1:10" ht="15.75" customHeight="1">
      <c r="A122" s="174" t="s">
        <v>162</v>
      </c>
      <c r="B122" s="175" t="s">
        <v>40</v>
      </c>
      <c r="C122" s="176" t="s">
        <v>163</v>
      </c>
      <c r="D122" s="177" t="s">
        <v>42</v>
      </c>
      <c r="E122" s="178" t="s">
        <v>43</v>
      </c>
      <c r="F122" s="176" t="s">
        <v>164</v>
      </c>
      <c r="G122" s="179" t="s">
        <v>96</v>
      </c>
      <c r="H122" s="180" t="s">
        <v>55</v>
      </c>
    </row>
    <row r="123" spans="1:10" ht="15.75" customHeight="1">
      <c r="A123" s="182" t="s">
        <v>165</v>
      </c>
      <c r="B123" s="140" t="s">
        <v>166</v>
      </c>
      <c r="C123" s="183">
        <v>206.95</v>
      </c>
      <c r="D123" s="184"/>
      <c r="E123" s="185"/>
      <c r="F123" s="183">
        <f t="shared" ref="F123:F151" si="18">C123+D123-E123</f>
        <v>206.95</v>
      </c>
      <c r="G123" s="186">
        <v>605</v>
      </c>
      <c r="H123" s="187">
        <f t="shared" ref="H123:H151" si="19">F123*G123</f>
        <v>125204.75</v>
      </c>
      <c r="J123" s="149"/>
    </row>
    <row r="124" spans="1:10" ht="15.75" customHeight="1">
      <c r="A124" s="163" t="s">
        <v>167</v>
      </c>
      <c r="B124" s="145" t="s">
        <v>166</v>
      </c>
      <c r="C124" s="36">
        <v>214.6</v>
      </c>
      <c r="D124" s="148"/>
      <c r="E124" s="15"/>
      <c r="F124" s="183">
        <f t="shared" si="18"/>
        <v>214.6</v>
      </c>
      <c r="G124" s="17">
        <v>605</v>
      </c>
      <c r="H124" s="187">
        <f t="shared" si="19"/>
        <v>129833</v>
      </c>
      <c r="J124" s="149"/>
    </row>
    <row r="125" spans="1:10" ht="15.75" customHeight="1">
      <c r="A125" s="163" t="s">
        <v>168</v>
      </c>
      <c r="B125" s="145" t="s">
        <v>166</v>
      </c>
      <c r="C125" s="36">
        <v>220.32</v>
      </c>
      <c r="D125" s="148"/>
      <c r="E125" s="15"/>
      <c r="F125" s="183">
        <f t="shared" si="18"/>
        <v>220.32</v>
      </c>
      <c r="G125" s="17">
        <v>605</v>
      </c>
      <c r="H125" s="187">
        <f t="shared" si="19"/>
        <v>133293.6</v>
      </c>
      <c r="J125" s="166"/>
    </row>
    <row r="126" spans="1:10" ht="15.75" customHeight="1">
      <c r="A126" s="163" t="s">
        <v>169</v>
      </c>
      <c r="B126" s="145" t="s">
        <v>166</v>
      </c>
      <c r="C126" s="36">
        <v>202.4</v>
      </c>
      <c r="D126" s="148"/>
      <c r="E126" s="15"/>
      <c r="F126" s="183">
        <f t="shared" si="18"/>
        <v>202.4</v>
      </c>
      <c r="G126" s="17">
        <v>605</v>
      </c>
      <c r="H126" s="187">
        <f t="shared" si="19"/>
        <v>122452</v>
      </c>
      <c r="J126" s="149"/>
    </row>
    <row r="127" spans="1:10" ht="15.75" customHeight="1">
      <c r="A127" s="189" t="s">
        <v>170</v>
      </c>
      <c r="B127" s="145" t="s">
        <v>166</v>
      </c>
      <c r="C127" s="183">
        <v>350.47</v>
      </c>
      <c r="D127" s="184"/>
      <c r="E127" s="15">
        <v>11.2</v>
      </c>
      <c r="F127" s="183">
        <f t="shared" si="18"/>
        <v>339.27000000000004</v>
      </c>
      <c r="G127" s="190">
        <v>625</v>
      </c>
      <c r="H127" s="187">
        <f t="shared" si="19"/>
        <v>212043.75000000003</v>
      </c>
    </row>
    <row r="128" spans="1:10" ht="15.75" customHeight="1">
      <c r="A128" s="189" t="s">
        <v>171</v>
      </c>
      <c r="B128" s="145" t="s">
        <v>166</v>
      </c>
      <c r="C128" s="183">
        <v>180.15</v>
      </c>
      <c r="D128" s="184"/>
      <c r="E128" s="15"/>
      <c r="F128" s="183">
        <f t="shared" si="18"/>
        <v>180.15</v>
      </c>
      <c r="G128" s="17">
        <v>692</v>
      </c>
      <c r="H128" s="187">
        <f t="shared" si="19"/>
        <v>124663.8</v>
      </c>
    </row>
    <row r="129" spans="1:10" ht="15.75" customHeight="1">
      <c r="A129" s="189" t="s">
        <v>2490</v>
      </c>
      <c r="B129" s="145" t="s">
        <v>166</v>
      </c>
      <c r="C129" s="36">
        <v>274</v>
      </c>
      <c r="D129" s="184"/>
      <c r="E129" s="15"/>
      <c r="F129" s="183">
        <f t="shared" si="18"/>
        <v>274</v>
      </c>
      <c r="G129" s="17">
        <v>682</v>
      </c>
      <c r="H129" s="187">
        <f t="shared" si="19"/>
        <v>186868</v>
      </c>
    </row>
    <row r="130" spans="1:10" ht="15.75" customHeight="1">
      <c r="A130" s="189" t="s">
        <v>173</v>
      </c>
      <c r="B130" s="145" t="s">
        <v>166</v>
      </c>
      <c r="C130" s="183">
        <v>0</v>
      </c>
      <c r="D130" s="184"/>
      <c r="E130" s="15"/>
      <c r="F130" s="183">
        <f t="shared" si="18"/>
        <v>0</v>
      </c>
      <c r="G130" s="17">
        <v>414</v>
      </c>
      <c r="H130" s="187">
        <f t="shared" si="19"/>
        <v>0</v>
      </c>
    </row>
    <row r="131" spans="1:10" ht="15.75" customHeight="1">
      <c r="A131" s="191" t="s">
        <v>174</v>
      </c>
      <c r="B131" s="192" t="s">
        <v>175</v>
      </c>
      <c r="C131" s="36">
        <v>17245</v>
      </c>
      <c r="D131" s="148"/>
      <c r="E131" s="15"/>
      <c r="F131" s="183">
        <f t="shared" si="18"/>
        <v>17245</v>
      </c>
      <c r="G131" s="17">
        <v>17.399999999999999</v>
      </c>
      <c r="H131" s="187">
        <f t="shared" si="19"/>
        <v>300063</v>
      </c>
      <c r="J131" s="181"/>
    </row>
    <row r="132" spans="1:10" ht="15.75" customHeight="1">
      <c r="A132" s="163" t="s">
        <v>176</v>
      </c>
      <c r="B132" s="15" t="s">
        <v>177</v>
      </c>
      <c r="C132" s="36">
        <v>0</v>
      </c>
      <c r="D132" s="148"/>
      <c r="E132" s="15"/>
      <c r="F132" s="183">
        <f t="shared" si="18"/>
        <v>0</v>
      </c>
      <c r="G132" s="17">
        <v>3.86</v>
      </c>
      <c r="H132" s="187">
        <f t="shared" si="19"/>
        <v>0</v>
      </c>
      <c r="J132" s="188"/>
    </row>
    <row r="133" spans="1:10" ht="15.75" customHeight="1">
      <c r="A133" s="163" t="s">
        <v>178</v>
      </c>
      <c r="B133" s="145" t="s">
        <v>179</v>
      </c>
      <c r="C133" s="36">
        <v>66</v>
      </c>
      <c r="D133" s="148"/>
      <c r="E133" s="15"/>
      <c r="F133" s="183">
        <f t="shared" si="18"/>
        <v>66</v>
      </c>
      <c r="G133" s="17">
        <v>432.82</v>
      </c>
      <c r="H133" s="187">
        <f t="shared" si="19"/>
        <v>28566.12</v>
      </c>
      <c r="J133" s="188"/>
    </row>
    <row r="134" spans="1:10" ht="15.75" customHeight="1">
      <c r="A134" s="163" t="s">
        <v>180</v>
      </c>
      <c r="B134" s="145" t="s">
        <v>179</v>
      </c>
      <c r="C134" s="36">
        <v>0</v>
      </c>
      <c r="D134" s="148"/>
      <c r="E134" s="15"/>
      <c r="F134" s="183">
        <f t="shared" si="18"/>
        <v>0</v>
      </c>
      <c r="G134" s="17">
        <v>4</v>
      </c>
      <c r="H134" s="187">
        <f t="shared" si="19"/>
        <v>0</v>
      </c>
      <c r="J134" s="188"/>
    </row>
    <row r="135" spans="1:10" ht="15.75" customHeight="1">
      <c r="A135" s="146" t="s">
        <v>181</v>
      </c>
      <c r="B135" s="145" t="s">
        <v>179</v>
      </c>
      <c r="C135" s="36">
        <v>1077</v>
      </c>
      <c r="D135" s="148"/>
      <c r="E135" s="15"/>
      <c r="F135" s="183">
        <f t="shared" si="18"/>
        <v>1077</v>
      </c>
      <c r="G135" s="17">
        <v>2.9</v>
      </c>
      <c r="H135" s="187">
        <f t="shared" si="19"/>
        <v>3123.2999999999997</v>
      </c>
      <c r="J135" s="188"/>
    </row>
    <row r="136" spans="1:10" ht="15.75" customHeight="1">
      <c r="A136" s="146" t="s">
        <v>182</v>
      </c>
      <c r="B136" s="145" t="s">
        <v>179</v>
      </c>
      <c r="C136" s="36">
        <v>0</v>
      </c>
      <c r="D136" s="148"/>
      <c r="E136" s="15"/>
      <c r="F136" s="183">
        <f t="shared" si="18"/>
        <v>0</v>
      </c>
      <c r="G136" s="17">
        <v>499.4</v>
      </c>
      <c r="H136" s="187">
        <f t="shared" si="19"/>
        <v>0</v>
      </c>
      <c r="J136" s="149"/>
    </row>
    <row r="137" spans="1:10" ht="15.75" customHeight="1">
      <c r="A137" s="191" t="s">
        <v>183</v>
      </c>
      <c r="B137" s="193" t="s">
        <v>184</v>
      </c>
      <c r="C137" s="194">
        <v>2800</v>
      </c>
      <c r="D137" s="195"/>
      <c r="E137" s="196"/>
      <c r="F137" s="183">
        <f t="shared" si="18"/>
        <v>2800</v>
      </c>
      <c r="G137" s="197">
        <v>24.995999999999999</v>
      </c>
      <c r="H137" s="187">
        <f t="shared" si="19"/>
        <v>69988.800000000003</v>
      </c>
      <c r="J137" s="149"/>
    </row>
    <row r="138" spans="1:10" ht="15.75" customHeight="1">
      <c r="A138" s="146" t="s">
        <v>185</v>
      </c>
      <c r="B138" s="145" t="s">
        <v>184</v>
      </c>
      <c r="C138" s="36">
        <v>7000</v>
      </c>
      <c r="D138" s="148"/>
      <c r="E138" s="15"/>
      <c r="F138" s="183">
        <f t="shared" si="18"/>
        <v>7000</v>
      </c>
      <c r="G138" s="17">
        <v>22.37</v>
      </c>
      <c r="H138" s="187">
        <f t="shared" si="19"/>
        <v>156590</v>
      </c>
      <c r="J138" s="274"/>
    </row>
    <row r="139" spans="1:10" ht="15.75" customHeight="1">
      <c r="A139" s="146" t="s">
        <v>186</v>
      </c>
      <c r="B139" s="145" t="s">
        <v>184</v>
      </c>
      <c r="C139" s="36">
        <v>6000</v>
      </c>
      <c r="D139" s="148"/>
      <c r="E139" s="15"/>
      <c r="F139" s="183">
        <f t="shared" si="18"/>
        <v>6000</v>
      </c>
      <c r="G139" s="17">
        <v>13.788</v>
      </c>
      <c r="H139" s="187">
        <f t="shared" si="19"/>
        <v>82728</v>
      </c>
      <c r="J139" s="274"/>
    </row>
    <row r="140" spans="1:10" ht="15.75" customHeight="1">
      <c r="A140" s="146" t="s">
        <v>187</v>
      </c>
      <c r="B140" s="145" t="s">
        <v>184</v>
      </c>
      <c r="C140" s="36">
        <v>2000</v>
      </c>
      <c r="D140" s="148"/>
      <c r="E140" s="15"/>
      <c r="F140" s="183">
        <f t="shared" si="18"/>
        <v>2000</v>
      </c>
      <c r="G140" s="17">
        <v>24.744</v>
      </c>
      <c r="H140" s="187">
        <f t="shared" si="19"/>
        <v>49488</v>
      </c>
      <c r="J140" s="274"/>
    </row>
    <row r="141" spans="1:10" ht="15.75" customHeight="1">
      <c r="A141" s="199" t="s">
        <v>189</v>
      </c>
      <c r="B141" s="185" t="s">
        <v>190</v>
      </c>
      <c r="C141" s="183">
        <v>1280</v>
      </c>
      <c r="D141" s="184"/>
      <c r="E141" s="185"/>
      <c r="F141" s="183">
        <f t="shared" si="18"/>
        <v>1280</v>
      </c>
      <c r="G141" s="186">
        <v>33</v>
      </c>
      <c r="H141" s="187">
        <f t="shared" si="19"/>
        <v>42240</v>
      </c>
      <c r="J141" s="188"/>
    </row>
    <row r="142" spans="1:10" ht="15.75" customHeight="1">
      <c r="A142" s="200" t="s">
        <v>191</v>
      </c>
      <c r="B142" s="145" t="s">
        <v>192</v>
      </c>
      <c r="C142" s="36">
        <v>121.91999999999999</v>
      </c>
      <c r="D142" s="148"/>
      <c r="E142" s="15"/>
      <c r="F142" s="183">
        <f t="shared" si="18"/>
        <v>121.91999999999999</v>
      </c>
      <c r="G142" s="17">
        <v>715</v>
      </c>
      <c r="H142" s="187">
        <f t="shared" si="19"/>
        <v>87172.799999999988</v>
      </c>
      <c r="J142" s="188"/>
    </row>
    <row r="143" spans="1:10" ht="15.75" customHeight="1">
      <c r="A143" s="200" t="s">
        <v>193</v>
      </c>
      <c r="B143" s="145" t="s">
        <v>192</v>
      </c>
      <c r="C143" s="36">
        <v>229.81999999999996</v>
      </c>
      <c r="D143" s="148"/>
      <c r="E143" s="15">
        <v>15.32</v>
      </c>
      <c r="F143" s="183">
        <f t="shared" si="18"/>
        <v>214.49999999999997</v>
      </c>
      <c r="G143" s="17">
        <v>850</v>
      </c>
      <c r="H143" s="187">
        <f t="shared" si="19"/>
        <v>182324.99999999997</v>
      </c>
      <c r="J143" s="188"/>
    </row>
    <row r="144" spans="1:10" ht="15.75" customHeight="1">
      <c r="A144" s="200" t="s">
        <v>194</v>
      </c>
      <c r="B144" s="145" t="s">
        <v>192</v>
      </c>
      <c r="C144" s="36">
        <v>184.8</v>
      </c>
      <c r="D144" s="148"/>
      <c r="E144" s="15"/>
      <c r="F144" s="183">
        <f t="shared" si="18"/>
        <v>184.8</v>
      </c>
      <c r="G144" s="17">
        <v>850</v>
      </c>
      <c r="H144" s="187">
        <f t="shared" si="19"/>
        <v>157080</v>
      </c>
      <c r="J144" s="188"/>
    </row>
    <row r="145" spans="1:10" ht="15.75" customHeight="1">
      <c r="A145" s="146" t="s">
        <v>195</v>
      </c>
      <c r="B145" s="145" t="s">
        <v>192</v>
      </c>
      <c r="C145" s="36">
        <v>113.32</v>
      </c>
      <c r="D145" s="148"/>
      <c r="E145" s="15">
        <v>16.18</v>
      </c>
      <c r="F145" s="183">
        <f t="shared" si="18"/>
        <v>97.139999999999986</v>
      </c>
      <c r="G145" s="17">
        <v>741</v>
      </c>
      <c r="H145" s="187">
        <f t="shared" si="19"/>
        <v>71980.739999999991</v>
      </c>
      <c r="J145" s="188"/>
    </row>
    <row r="146" spans="1:10" ht="15.75" customHeight="1">
      <c r="A146" s="146" t="s">
        <v>196</v>
      </c>
      <c r="B146" s="145" t="s">
        <v>197</v>
      </c>
      <c r="C146" s="36">
        <v>42.350000000000023</v>
      </c>
      <c r="D146" s="148"/>
      <c r="E146" s="15"/>
      <c r="F146" s="183">
        <f t="shared" si="18"/>
        <v>42.350000000000023</v>
      </c>
      <c r="G146" s="17">
        <v>240</v>
      </c>
      <c r="H146" s="187">
        <f t="shared" si="19"/>
        <v>10164.000000000005</v>
      </c>
      <c r="J146" s="188"/>
    </row>
    <row r="147" spans="1:10" ht="15.75" customHeight="1">
      <c r="A147" s="146" t="s">
        <v>1585</v>
      </c>
      <c r="B147" s="145" t="s">
        <v>197</v>
      </c>
      <c r="C147" s="36">
        <v>545.4</v>
      </c>
      <c r="D147" s="148"/>
      <c r="E147" s="15"/>
      <c r="F147" s="183">
        <f t="shared" si="18"/>
        <v>545.4</v>
      </c>
      <c r="G147" s="17">
        <v>680</v>
      </c>
      <c r="H147" s="187">
        <f t="shared" si="19"/>
        <v>370872</v>
      </c>
      <c r="J147" s="188"/>
    </row>
    <row r="148" spans="1:10" ht="15.75" customHeight="1">
      <c r="A148" s="146" t="s">
        <v>1586</v>
      </c>
      <c r="B148" s="145" t="s">
        <v>197</v>
      </c>
      <c r="C148" s="36">
        <v>536.70000000000005</v>
      </c>
      <c r="D148" s="148"/>
      <c r="E148" s="15"/>
      <c r="F148" s="183">
        <f t="shared" si="18"/>
        <v>536.70000000000005</v>
      </c>
      <c r="G148" s="17">
        <v>680</v>
      </c>
      <c r="H148" s="187">
        <f t="shared" si="19"/>
        <v>364956.00000000006</v>
      </c>
      <c r="J148" s="188"/>
    </row>
    <row r="149" spans="1:10" ht="15.75" customHeight="1">
      <c r="A149" s="146" t="s">
        <v>198</v>
      </c>
      <c r="B149" s="145" t="s">
        <v>197</v>
      </c>
      <c r="C149" s="36">
        <v>103.9</v>
      </c>
      <c r="D149" s="148"/>
      <c r="E149" s="15"/>
      <c r="F149" s="183">
        <f t="shared" si="18"/>
        <v>103.9</v>
      </c>
      <c r="G149" s="17">
        <v>280</v>
      </c>
      <c r="H149" s="187">
        <f t="shared" si="19"/>
        <v>29092</v>
      </c>
      <c r="J149" s="188"/>
    </row>
    <row r="150" spans="1:10" ht="15.75" customHeight="1">
      <c r="A150" s="146" t="s">
        <v>199</v>
      </c>
      <c r="B150" s="15" t="s">
        <v>200</v>
      </c>
      <c r="C150" s="36">
        <v>35280</v>
      </c>
      <c r="D150" s="148"/>
      <c r="E150" s="15">
        <v>2520</v>
      </c>
      <c r="F150" s="183">
        <f t="shared" si="18"/>
        <v>32760</v>
      </c>
      <c r="G150" s="17">
        <v>5.3</v>
      </c>
      <c r="H150" s="187">
        <f t="shared" si="19"/>
        <v>173628</v>
      </c>
      <c r="J150" s="188"/>
    </row>
    <row r="151" spans="1:10" ht="15.75" customHeight="1">
      <c r="A151" s="200" t="s">
        <v>201</v>
      </c>
      <c r="B151" s="145" t="s">
        <v>202</v>
      </c>
      <c r="C151" s="36">
        <v>0</v>
      </c>
      <c r="D151" s="148"/>
      <c r="E151" s="15"/>
      <c r="F151" s="183">
        <f t="shared" si="18"/>
        <v>0</v>
      </c>
      <c r="G151" s="17">
        <v>5</v>
      </c>
      <c r="H151" s="187">
        <f t="shared" si="19"/>
        <v>0</v>
      </c>
      <c r="J151" s="188"/>
    </row>
    <row r="152" spans="1:10" ht="15.75" customHeight="1">
      <c r="A152" s="275" t="s">
        <v>203</v>
      </c>
      <c r="B152" s="276"/>
      <c r="C152" s="169">
        <f t="shared" ref="C152:H152" si="20">SUM(C123:C151)</f>
        <v>76275.100000000006</v>
      </c>
      <c r="D152" s="277">
        <f t="shared" si="20"/>
        <v>0</v>
      </c>
      <c r="E152" s="277">
        <f t="shared" si="20"/>
        <v>2562.6999999999998</v>
      </c>
      <c r="F152" s="169">
        <f t="shared" si="20"/>
        <v>73712.399999999994</v>
      </c>
      <c r="G152" s="337">
        <f t="shared" si="20"/>
        <v>10958.577999999998</v>
      </c>
      <c r="H152" s="278">
        <f t="shared" si="20"/>
        <v>3214416.66</v>
      </c>
      <c r="J152" s="188"/>
    </row>
    <row r="153" spans="1:10" ht="15.75" customHeight="1">
      <c r="J153" s="188"/>
    </row>
    <row r="154" spans="1:10" ht="15.75" customHeight="1">
      <c r="A154" s="279"/>
      <c r="B154" s="280"/>
      <c r="C154" s="279"/>
      <c r="D154" s="279"/>
      <c r="E154" s="279"/>
      <c r="F154" s="279"/>
      <c r="G154" s="279"/>
      <c r="H154" s="279"/>
      <c r="J154" s="281" t="s">
        <v>390</v>
      </c>
    </row>
    <row r="155" spans="1:10" ht="15.75" customHeight="1">
      <c r="A155" s="282" t="s">
        <v>209</v>
      </c>
      <c r="B155" s="283" t="s">
        <v>211</v>
      </c>
      <c r="C155" s="283" t="s">
        <v>391</v>
      </c>
      <c r="D155" s="284" t="s">
        <v>392</v>
      </c>
      <c r="E155" s="285" t="s">
        <v>393</v>
      </c>
      <c r="F155" s="286" t="s">
        <v>212</v>
      </c>
      <c r="G155" s="287" t="s">
        <v>214</v>
      </c>
      <c r="H155" s="283" t="s">
        <v>55</v>
      </c>
      <c r="J155" s="188">
        <f>SUM(H156:H170)</f>
        <v>35814.400000000001</v>
      </c>
    </row>
    <row r="156" spans="1:10" ht="15.75" customHeight="1">
      <c r="A156" s="288" t="s">
        <v>215</v>
      </c>
      <c r="B156" s="15" t="s">
        <v>216</v>
      </c>
      <c r="C156" s="36">
        <v>30.1</v>
      </c>
      <c r="D156" s="317"/>
      <c r="E156" s="318">
        <f t="shared" ref="E156:E170" si="21">C156+D156</f>
        <v>30.1</v>
      </c>
      <c r="F156" s="15"/>
      <c r="G156" s="15">
        <v>77</v>
      </c>
      <c r="H156" s="15">
        <f t="shared" ref="H156:H168" si="22">E156*G156</f>
        <v>2317.7000000000003</v>
      </c>
      <c r="J156" s="24"/>
    </row>
    <row r="157" spans="1:10" ht="15.75" customHeight="1">
      <c r="A157" s="288" t="s">
        <v>218</v>
      </c>
      <c r="B157" s="15" t="s">
        <v>216</v>
      </c>
      <c r="C157" s="36">
        <v>4</v>
      </c>
      <c r="D157" s="317"/>
      <c r="E157" s="318">
        <f t="shared" si="21"/>
        <v>4</v>
      </c>
      <c r="F157" s="15"/>
      <c r="G157" s="15">
        <v>128</v>
      </c>
      <c r="H157" s="15">
        <f t="shared" si="22"/>
        <v>512</v>
      </c>
      <c r="J157" s="188"/>
    </row>
    <row r="158" spans="1:10" ht="15.75" customHeight="1">
      <c r="A158" s="288" t="s">
        <v>219</v>
      </c>
      <c r="B158" s="15" t="s">
        <v>220</v>
      </c>
      <c r="C158" s="36">
        <v>10.199999999999999</v>
      </c>
      <c r="D158" s="317"/>
      <c r="E158" s="318">
        <f t="shared" si="21"/>
        <v>10.199999999999999</v>
      </c>
      <c r="F158" s="291"/>
      <c r="G158" s="15">
        <v>77</v>
      </c>
      <c r="H158" s="15">
        <f t="shared" si="22"/>
        <v>785.4</v>
      </c>
      <c r="J158" s="188"/>
    </row>
    <row r="159" spans="1:10" ht="15.75" customHeight="1">
      <c r="A159" s="288" t="s">
        <v>221</v>
      </c>
      <c r="B159" s="15" t="s">
        <v>220</v>
      </c>
      <c r="C159" s="36">
        <v>5.0999999999999996</v>
      </c>
      <c r="D159" s="317">
        <v>4.3</v>
      </c>
      <c r="E159" s="318">
        <f t="shared" si="21"/>
        <v>9.3999999999999986</v>
      </c>
      <c r="F159" s="15"/>
      <c r="G159" s="15">
        <v>102</v>
      </c>
      <c r="H159" s="15">
        <f t="shared" si="22"/>
        <v>958.79999999999984</v>
      </c>
      <c r="J159" s="24"/>
    </row>
    <row r="160" spans="1:10" ht="15.75" customHeight="1">
      <c r="A160" s="288" t="s">
        <v>222</v>
      </c>
      <c r="B160" s="15" t="s">
        <v>220</v>
      </c>
      <c r="C160" s="36">
        <v>9</v>
      </c>
      <c r="D160" s="317">
        <v>0.7</v>
      </c>
      <c r="E160" s="318">
        <f t="shared" si="21"/>
        <v>9.6999999999999993</v>
      </c>
      <c r="F160" s="15"/>
      <c r="G160" s="15">
        <v>77</v>
      </c>
      <c r="H160" s="15">
        <f t="shared" si="22"/>
        <v>746.9</v>
      </c>
      <c r="J160" s="188"/>
    </row>
    <row r="161" spans="1:25" ht="15.75" customHeight="1">
      <c r="A161" s="288" t="s">
        <v>223</v>
      </c>
      <c r="B161" s="15" t="s">
        <v>224</v>
      </c>
      <c r="C161" s="36">
        <v>5.9</v>
      </c>
      <c r="D161" s="317">
        <v>0.8</v>
      </c>
      <c r="E161" s="318">
        <f t="shared" si="21"/>
        <v>6.7</v>
      </c>
      <c r="F161" s="15"/>
      <c r="G161" s="15">
        <v>196</v>
      </c>
      <c r="H161" s="15">
        <f t="shared" si="22"/>
        <v>1313.2</v>
      </c>
      <c r="J161" s="134"/>
    </row>
    <row r="162" spans="1:25" ht="15.75" customHeight="1">
      <c r="A162" s="288" t="s">
        <v>225</v>
      </c>
      <c r="B162" s="15" t="s">
        <v>224</v>
      </c>
      <c r="C162" s="36">
        <v>20.799999999999997</v>
      </c>
      <c r="D162" s="317">
        <v>5.0999999999999996</v>
      </c>
      <c r="E162" s="318">
        <f t="shared" si="21"/>
        <v>25.9</v>
      </c>
      <c r="F162" s="291"/>
      <c r="G162" s="15">
        <v>140</v>
      </c>
      <c r="H162" s="15">
        <f t="shared" si="22"/>
        <v>3626</v>
      </c>
      <c r="I162" s="265"/>
      <c r="J162" s="265"/>
      <c r="K162" s="265"/>
      <c r="L162" s="265"/>
      <c r="M162" s="265"/>
      <c r="N162" s="265"/>
      <c r="O162" s="265"/>
    </row>
    <row r="163" spans="1:25" ht="15.75" customHeight="1">
      <c r="A163" s="288" t="s">
        <v>226</v>
      </c>
      <c r="B163" s="15" t="s">
        <v>227</v>
      </c>
      <c r="C163" s="36">
        <v>15.1</v>
      </c>
      <c r="D163" s="317">
        <v>7.8</v>
      </c>
      <c r="E163" s="318">
        <f t="shared" si="21"/>
        <v>22.9</v>
      </c>
      <c r="F163" s="291"/>
      <c r="G163" s="15">
        <v>128</v>
      </c>
      <c r="H163" s="15">
        <f t="shared" si="22"/>
        <v>2931.2</v>
      </c>
      <c r="I163" s="265"/>
      <c r="J163" s="265"/>
      <c r="K163" s="265"/>
      <c r="L163" s="265"/>
      <c r="M163" s="265"/>
      <c r="N163" s="265"/>
      <c r="O163" s="265"/>
    </row>
    <row r="164" spans="1:25" ht="15.75" customHeight="1">
      <c r="A164" s="288" t="s">
        <v>228</v>
      </c>
      <c r="B164" s="15" t="s">
        <v>229</v>
      </c>
      <c r="C164" s="36">
        <v>1.7</v>
      </c>
      <c r="D164" s="317"/>
      <c r="E164" s="318">
        <f t="shared" si="21"/>
        <v>1.7</v>
      </c>
      <c r="F164" s="291"/>
      <c r="G164" s="15">
        <v>196</v>
      </c>
      <c r="H164" s="15">
        <f t="shared" si="22"/>
        <v>333.2</v>
      </c>
      <c r="I164" s="545"/>
      <c r="J164" s="522"/>
      <c r="K164" s="265"/>
      <c r="L164" s="265"/>
      <c r="M164" s="265"/>
      <c r="N164" s="265"/>
      <c r="O164" s="265"/>
    </row>
    <row r="165" spans="1:25" ht="15.75" customHeight="1">
      <c r="A165" s="288" t="s">
        <v>230</v>
      </c>
      <c r="B165" s="15" t="s">
        <v>229</v>
      </c>
      <c r="C165" s="36">
        <v>27.8</v>
      </c>
      <c r="D165" s="317">
        <v>4.7</v>
      </c>
      <c r="E165" s="318">
        <f t="shared" si="21"/>
        <v>32.5</v>
      </c>
      <c r="F165" s="291"/>
      <c r="G165" s="15">
        <v>128</v>
      </c>
      <c r="H165" s="15">
        <f t="shared" si="22"/>
        <v>4160</v>
      </c>
      <c r="I165" s="293"/>
      <c r="J165" s="265"/>
      <c r="K165" s="265"/>
      <c r="L165" s="265"/>
      <c r="M165" s="265"/>
      <c r="N165" s="265"/>
      <c r="O165" s="265"/>
    </row>
    <row r="166" spans="1:25" ht="15.75" customHeight="1">
      <c r="A166" s="288" t="s">
        <v>231</v>
      </c>
      <c r="B166" s="15" t="s">
        <v>224</v>
      </c>
      <c r="C166" s="36">
        <v>17.2</v>
      </c>
      <c r="D166" s="317"/>
      <c r="E166" s="318">
        <f t="shared" si="21"/>
        <v>17.2</v>
      </c>
      <c r="F166" s="291"/>
      <c r="G166" s="15">
        <v>140</v>
      </c>
      <c r="H166" s="15">
        <f t="shared" si="22"/>
        <v>2408</v>
      </c>
      <c r="I166" s="293"/>
      <c r="J166" s="265"/>
      <c r="K166" s="265"/>
      <c r="L166" s="265"/>
      <c r="M166" s="265"/>
      <c r="N166" s="265"/>
      <c r="O166" s="265"/>
    </row>
    <row r="167" spans="1:25" ht="15.75" customHeight="1">
      <c r="A167" s="294" t="s">
        <v>232</v>
      </c>
      <c r="B167" s="145" t="s">
        <v>233</v>
      </c>
      <c r="C167" s="36">
        <v>64.899999999999991</v>
      </c>
      <c r="D167" s="317">
        <v>6.6</v>
      </c>
      <c r="E167" s="318">
        <f t="shared" si="21"/>
        <v>71.499999999999986</v>
      </c>
      <c r="F167" s="295"/>
      <c r="G167" s="15">
        <v>140</v>
      </c>
      <c r="H167" s="15">
        <f t="shared" si="22"/>
        <v>10009.999999999998</v>
      </c>
      <c r="I167" s="1"/>
      <c r="J167" s="265"/>
      <c r="K167" s="265"/>
      <c r="L167" s="265"/>
      <c r="M167" s="265"/>
      <c r="N167" s="265"/>
      <c r="O167" s="265"/>
    </row>
    <row r="168" spans="1:25" ht="15.75" customHeight="1">
      <c r="A168" s="294" t="s">
        <v>173</v>
      </c>
      <c r="B168" s="296" t="s">
        <v>234</v>
      </c>
      <c r="C168" s="36">
        <v>0</v>
      </c>
      <c r="D168" s="317"/>
      <c r="E168" s="318">
        <f t="shared" si="21"/>
        <v>0</v>
      </c>
      <c r="F168" s="297"/>
      <c r="G168" s="15">
        <v>280</v>
      </c>
      <c r="H168" s="15">
        <f t="shared" si="22"/>
        <v>0</v>
      </c>
      <c r="I168" s="1"/>
      <c r="J168" s="265"/>
      <c r="K168" s="265"/>
      <c r="L168" s="265"/>
      <c r="M168" s="265"/>
      <c r="N168" s="265"/>
      <c r="O168" s="265"/>
    </row>
    <row r="169" spans="1:25" ht="15.75" customHeight="1">
      <c r="A169" s="294" t="s">
        <v>450</v>
      </c>
      <c r="B169" s="296" t="s">
        <v>234</v>
      </c>
      <c r="C169" s="36">
        <v>0</v>
      </c>
      <c r="D169" s="317"/>
      <c r="E169" s="318">
        <f t="shared" si="21"/>
        <v>0</v>
      </c>
      <c r="F169" s="297"/>
      <c r="G169" s="15">
        <v>290</v>
      </c>
      <c r="H169" s="15">
        <f t="shared" ref="H169:H170" si="23">G169*E169</f>
        <v>0</v>
      </c>
      <c r="I169" s="1"/>
      <c r="J169" s="265"/>
      <c r="K169" s="265"/>
      <c r="L169" s="265"/>
      <c r="M169" s="265"/>
      <c r="N169" s="265"/>
      <c r="O169" s="265"/>
    </row>
    <row r="170" spans="1:25" ht="15.75" customHeight="1">
      <c r="A170" s="294" t="s">
        <v>1983</v>
      </c>
      <c r="B170" s="296" t="s">
        <v>234</v>
      </c>
      <c r="C170" s="36">
        <v>8.4</v>
      </c>
      <c r="D170" s="317"/>
      <c r="E170" s="318">
        <f t="shared" si="21"/>
        <v>8.4</v>
      </c>
      <c r="F170" s="297"/>
      <c r="G170" s="15">
        <v>680</v>
      </c>
      <c r="H170" s="15">
        <f t="shared" si="23"/>
        <v>5712</v>
      </c>
      <c r="I170" s="1"/>
      <c r="J170" s="265"/>
      <c r="K170" s="265"/>
      <c r="L170" s="265"/>
      <c r="M170" s="265"/>
      <c r="N170" s="265"/>
      <c r="O170" s="265"/>
    </row>
    <row r="171" spans="1:25" ht="15.75" customHeight="1">
      <c r="I171" s="265"/>
      <c r="J171" s="265"/>
      <c r="K171" s="265"/>
      <c r="L171" s="265"/>
      <c r="M171" s="265"/>
      <c r="N171" s="265"/>
      <c r="O171" s="265"/>
    </row>
    <row r="172" spans="1:25" ht="3.75" customHeight="1">
      <c r="I172" s="265"/>
      <c r="J172" s="265"/>
      <c r="K172" s="265"/>
      <c r="L172" s="265"/>
      <c r="M172" s="265"/>
      <c r="N172" s="265"/>
      <c r="O172" s="265"/>
    </row>
    <row r="173" spans="1:25" ht="15.75" customHeight="1">
      <c r="A173" s="537" t="s">
        <v>676</v>
      </c>
      <c r="B173" s="538" t="s">
        <v>677</v>
      </c>
      <c r="C173" s="539" t="s">
        <v>43</v>
      </c>
      <c r="D173" s="540" t="s">
        <v>678</v>
      </c>
      <c r="E173" s="537" t="s">
        <v>679</v>
      </c>
      <c r="F173" s="319"/>
      <c r="G173" s="319"/>
      <c r="H173" s="319"/>
      <c r="I173" s="319"/>
      <c r="J173" s="319"/>
      <c r="K173" s="319"/>
      <c r="L173" s="319"/>
      <c r="M173" s="319"/>
      <c r="N173" s="319"/>
      <c r="O173" s="319"/>
      <c r="P173" s="319"/>
      <c r="Q173" s="319"/>
      <c r="R173" s="319"/>
      <c r="S173" s="319"/>
      <c r="T173" s="319"/>
      <c r="U173" s="319"/>
      <c r="V173" s="319"/>
      <c r="W173" s="319"/>
      <c r="X173" s="319"/>
      <c r="Y173" s="319"/>
    </row>
    <row r="174" spans="1:25" ht="27" customHeight="1">
      <c r="A174" s="531"/>
      <c r="B174" s="531"/>
      <c r="C174" s="531"/>
      <c r="D174" s="531"/>
      <c r="E174" s="531"/>
      <c r="F174" s="320"/>
      <c r="G174" s="319"/>
      <c r="H174" s="319"/>
      <c r="I174" s="319"/>
      <c r="J174" s="319"/>
      <c r="K174" s="319"/>
      <c r="L174" s="319"/>
      <c r="M174" s="319"/>
      <c r="N174" s="319"/>
      <c r="O174" s="319"/>
      <c r="P174" s="319"/>
      <c r="Q174" s="319"/>
      <c r="R174" s="319"/>
      <c r="S174" s="319"/>
      <c r="T174" s="319"/>
      <c r="U174" s="319"/>
      <c r="V174" s="319"/>
      <c r="W174" s="319"/>
      <c r="X174" s="319"/>
      <c r="Y174" s="319"/>
    </row>
    <row r="175" spans="1:25" ht="15.75" customHeight="1">
      <c r="A175" s="321">
        <v>73437</v>
      </c>
      <c r="B175" s="321">
        <v>74831</v>
      </c>
      <c r="C175" s="322">
        <f>B175-A175</f>
        <v>1394</v>
      </c>
      <c r="D175" s="322">
        <v>10.79</v>
      </c>
      <c r="E175" s="323">
        <f>D175*C175</f>
        <v>15041.259999999998</v>
      </c>
      <c r="F175" s="319"/>
      <c r="G175" s="319"/>
      <c r="H175" s="319"/>
      <c r="I175" s="319"/>
      <c r="J175" s="319"/>
      <c r="K175" s="319"/>
      <c r="L175" s="319"/>
      <c r="M175" s="319"/>
      <c r="N175" s="319"/>
      <c r="O175" s="319"/>
      <c r="P175" s="319"/>
      <c r="Q175" s="319"/>
      <c r="R175" s="319"/>
      <c r="S175" s="319"/>
      <c r="T175" s="319"/>
      <c r="U175" s="319"/>
      <c r="V175" s="319"/>
      <c r="W175" s="319"/>
      <c r="X175" s="319"/>
      <c r="Y175" s="319"/>
    </row>
    <row r="176" spans="1:25" ht="15.75" customHeight="1">
      <c r="A176" s="541"/>
      <c r="B176" s="542"/>
      <c r="C176" s="542"/>
      <c r="D176" s="543"/>
      <c r="E176" s="319"/>
      <c r="F176" s="319"/>
      <c r="G176" s="319"/>
      <c r="H176" s="319"/>
      <c r="I176" s="319"/>
      <c r="J176" s="319"/>
      <c r="K176" s="319"/>
      <c r="L176" s="319"/>
      <c r="M176" s="319"/>
      <c r="N176" s="319"/>
      <c r="O176" s="319"/>
      <c r="P176" s="319"/>
      <c r="Q176" s="319"/>
      <c r="R176" s="319"/>
      <c r="S176" s="319"/>
      <c r="T176" s="319"/>
      <c r="U176" s="319"/>
      <c r="V176" s="319"/>
      <c r="W176" s="319"/>
      <c r="X176" s="319"/>
      <c r="Y176" s="319"/>
    </row>
    <row r="177" spans="1:25" ht="15.75" customHeight="1">
      <c r="A177" s="537" t="s">
        <v>680</v>
      </c>
      <c r="B177" s="537" t="s">
        <v>681</v>
      </c>
      <c r="C177" s="540" t="s">
        <v>43</v>
      </c>
      <c r="D177" s="540" t="s">
        <v>682</v>
      </c>
      <c r="E177" s="537" t="s">
        <v>679</v>
      </c>
      <c r="F177" s="319"/>
      <c r="G177" s="319"/>
      <c r="H177" s="319"/>
      <c r="I177" s="319"/>
      <c r="J177" s="319"/>
      <c r="K177" s="319"/>
      <c r="L177" s="319"/>
      <c r="M177" s="319"/>
      <c r="N177" s="319"/>
      <c r="O177" s="319"/>
      <c r="P177" s="319"/>
      <c r="Q177" s="319"/>
      <c r="R177" s="319"/>
      <c r="S177" s="319"/>
      <c r="T177" s="319"/>
      <c r="U177" s="319"/>
      <c r="V177" s="319"/>
      <c r="W177" s="319"/>
      <c r="X177" s="319"/>
      <c r="Y177" s="319"/>
    </row>
    <row r="178" spans="1:25" ht="28.5" customHeight="1">
      <c r="A178" s="531"/>
      <c r="B178" s="531"/>
      <c r="C178" s="531"/>
      <c r="D178" s="531"/>
      <c r="E178" s="531"/>
      <c r="F178" s="319"/>
      <c r="G178" s="319"/>
      <c r="H178" s="319"/>
      <c r="I178" s="319"/>
      <c r="J178" s="319"/>
      <c r="K178" s="319"/>
      <c r="L178" s="319"/>
      <c r="M178" s="319"/>
      <c r="N178" s="319"/>
      <c r="O178" s="319"/>
      <c r="P178" s="319"/>
      <c r="Q178" s="319"/>
      <c r="R178" s="319"/>
      <c r="S178" s="319"/>
      <c r="T178" s="319"/>
      <c r="U178" s="319"/>
      <c r="V178" s="319"/>
      <c r="W178" s="319"/>
      <c r="X178" s="319"/>
      <c r="Y178" s="319"/>
    </row>
    <row r="179" spans="1:25" ht="23.25" customHeight="1">
      <c r="A179" s="35">
        <v>2143.6862000000001</v>
      </c>
      <c r="B179" s="35">
        <v>2143.6862000000001</v>
      </c>
      <c r="C179" s="324">
        <f>B179-A179</f>
        <v>0</v>
      </c>
      <c r="D179" s="325">
        <v>7.5</v>
      </c>
      <c r="E179" s="326">
        <f>D179*C179</f>
        <v>0</v>
      </c>
      <c r="F179" s="319"/>
      <c r="G179" s="319"/>
      <c r="H179" s="319"/>
      <c r="I179" s="319"/>
      <c r="J179" s="319"/>
      <c r="K179" s="319"/>
      <c r="L179" s="319"/>
      <c r="M179" s="319"/>
      <c r="N179" s="319"/>
      <c r="O179" s="319"/>
      <c r="P179" s="319"/>
      <c r="Q179" s="319"/>
      <c r="R179" s="319"/>
      <c r="S179" s="319"/>
      <c r="T179" s="319"/>
      <c r="U179" s="319"/>
      <c r="V179" s="319"/>
      <c r="W179" s="319"/>
      <c r="X179" s="319"/>
      <c r="Y179" s="319"/>
    </row>
    <row r="180" spans="1:25" ht="15.75" customHeight="1">
      <c r="I180" s="265"/>
      <c r="J180" s="265"/>
      <c r="K180" s="265"/>
      <c r="L180" s="265"/>
      <c r="M180" s="265"/>
      <c r="N180" s="265"/>
      <c r="O180" s="265"/>
    </row>
    <row r="181" spans="1:25" ht="15.75" customHeight="1">
      <c r="I181" s="265"/>
      <c r="J181" s="265"/>
      <c r="K181" s="265"/>
      <c r="L181" s="265"/>
      <c r="M181" s="265"/>
      <c r="N181" s="265"/>
      <c r="O181" s="265"/>
    </row>
    <row r="182" spans="1:25" ht="15.75" customHeight="1">
      <c r="A182" s="181"/>
      <c r="B182" s="181"/>
      <c r="C182" s="298"/>
      <c r="D182" s="181"/>
      <c r="E182" s="299"/>
      <c r="F182" s="298"/>
      <c r="G182" s="300"/>
      <c r="H182" s="181"/>
      <c r="I182" s="265"/>
      <c r="J182" s="265"/>
      <c r="K182" s="265"/>
      <c r="L182" s="265"/>
      <c r="M182" s="265"/>
      <c r="N182" s="265"/>
      <c r="O182" s="265"/>
    </row>
    <row r="183" spans="1:25" ht="15.75" customHeight="1">
      <c r="A183" s="1"/>
      <c r="B183" s="301"/>
      <c r="C183" s="302"/>
      <c r="D183" s="301"/>
      <c r="E183" s="302"/>
      <c r="F183" s="302"/>
      <c r="G183" s="301"/>
      <c r="H183" s="301"/>
      <c r="I183" s="265"/>
      <c r="J183" s="265"/>
      <c r="K183" s="265"/>
      <c r="L183" s="265"/>
      <c r="M183" s="265"/>
      <c r="N183" s="265"/>
      <c r="O183" s="265"/>
    </row>
    <row r="184" spans="1:25" ht="15.75" customHeight="1">
      <c r="A184" s="1"/>
      <c r="B184" s="301"/>
      <c r="C184" s="302"/>
      <c r="D184" s="301"/>
      <c r="E184" s="302"/>
      <c r="F184" s="302"/>
      <c r="G184" s="301"/>
      <c r="H184" s="301"/>
      <c r="I184" s="265"/>
      <c r="J184" s="265"/>
      <c r="K184" s="265"/>
      <c r="L184" s="265"/>
      <c r="M184" s="265"/>
      <c r="N184" s="265"/>
      <c r="O184" s="265"/>
    </row>
    <row r="185" spans="1:25" ht="15.75" customHeight="1">
      <c r="A185" s="1"/>
      <c r="B185" s="301"/>
      <c r="C185" s="302"/>
      <c r="D185" s="301"/>
      <c r="E185" s="302"/>
      <c r="F185" s="302"/>
      <c r="G185" s="301"/>
      <c r="H185" s="301"/>
      <c r="I185" s="1"/>
      <c r="J185" s="1"/>
      <c r="K185" s="1"/>
      <c r="L185" s="1"/>
      <c r="M185" s="1"/>
      <c r="N185" s="1"/>
      <c r="O185" s="265"/>
    </row>
    <row r="186" spans="1:25" ht="15.75" customHeight="1">
      <c r="A186" s="303"/>
      <c r="B186" s="303"/>
      <c r="C186" s="303"/>
      <c r="D186" s="303"/>
      <c r="E186" s="303"/>
      <c r="F186" s="303"/>
      <c r="G186" s="303"/>
      <c r="H186" s="303"/>
      <c r="I186" s="303"/>
      <c r="J186" s="265"/>
      <c r="K186" s="265"/>
      <c r="L186" s="265"/>
      <c r="M186" s="265"/>
      <c r="N186" s="265"/>
      <c r="O186" s="265"/>
    </row>
    <row r="187" spans="1:25" ht="15.75" customHeight="1">
      <c r="A187" s="304"/>
      <c r="B187" s="304"/>
      <c r="C187" s="298"/>
      <c r="D187" s="181"/>
      <c r="E187" s="305"/>
      <c r="F187" s="298"/>
      <c r="G187" s="306"/>
      <c r="H187" s="181"/>
      <c r="I187" s="307"/>
      <c r="J187" s="265"/>
    </row>
    <row r="188" spans="1:25" ht="15.75" customHeight="1">
      <c r="A188" s="1"/>
      <c r="B188" s="301"/>
      <c r="C188" s="304"/>
      <c r="D188" s="301"/>
      <c r="E188" s="301"/>
      <c r="F188" s="304"/>
      <c r="G188" s="302"/>
      <c r="H188" s="308"/>
      <c r="I188" s="309"/>
      <c r="J188" s="265"/>
    </row>
    <row r="189" spans="1:25" ht="15.75" customHeight="1">
      <c r="A189" s="1"/>
      <c r="B189" s="301"/>
      <c r="C189" s="304"/>
      <c r="D189" s="301"/>
      <c r="E189" s="301"/>
      <c r="F189" s="304"/>
      <c r="G189" s="302"/>
      <c r="H189" s="308"/>
      <c r="I189" s="309"/>
      <c r="J189" s="265"/>
    </row>
    <row r="190" spans="1:25" ht="15.75" customHeight="1">
      <c r="A190" s="1"/>
      <c r="B190" s="301"/>
      <c r="C190" s="304"/>
      <c r="D190" s="301"/>
      <c r="E190" s="301"/>
      <c r="F190" s="304"/>
      <c r="G190" s="302"/>
      <c r="H190" s="308"/>
      <c r="I190" s="309"/>
      <c r="J190" s="265"/>
    </row>
    <row r="191" spans="1:25" ht="15.75" customHeight="1">
      <c r="A191" s="1"/>
      <c r="B191" s="301"/>
      <c r="C191" s="304"/>
      <c r="D191" s="301"/>
      <c r="E191" s="301"/>
      <c r="F191" s="304"/>
      <c r="G191" s="302"/>
      <c r="H191" s="308"/>
      <c r="I191" s="309"/>
      <c r="J191" s="265"/>
    </row>
    <row r="192" spans="1:25" ht="15.75" customHeight="1">
      <c r="A192" s="1"/>
      <c r="B192" s="301"/>
      <c r="C192" s="304"/>
      <c r="D192" s="301"/>
      <c r="E192" s="301"/>
      <c r="F192" s="304"/>
      <c r="G192" s="302"/>
      <c r="H192" s="308"/>
      <c r="I192" s="309"/>
      <c r="J192" s="265"/>
    </row>
    <row r="193" spans="1:10" ht="15.75" customHeight="1">
      <c r="A193" s="1"/>
      <c r="B193" s="301"/>
      <c r="C193" s="304"/>
      <c r="D193" s="301"/>
      <c r="E193" s="301"/>
      <c r="F193" s="304"/>
      <c r="G193" s="302"/>
      <c r="H193" s="308"/>
      <c r="I193" s="309"/>
      <c r="J193" s="265"/>
    </row>
    <row r="194" spans="1:10" ht="15.75" customHeight="1">
      <c r="A194" s="1"/>
      <c r="B194" s="301"/>
      <c r="C194" s="304"/>
      <c r="D194" s="301"/>
      <c r="E194" s="301"/>
      <c r="F194" s="304"/>
      <c r="G194" s="302"/>
      <c r="H194" s="308"/>
      <c r="I194" s="309"/>
      <c r="J194" s="265"/>
    </row>
    <row r="195" spans="1:10" ht="15.75" customHeight="1">
      <c r="A195" s="1"/>
      <c r="B195" s="301"/>
      <c r="C195" s="304"/>
      <c r="D195" s="301"/>
      <c r="E195" s="301"/>
      <c r="F195" s="304"/>
      <c r="G195" s="302"/>
      <c r="H195" s="308"/>
      <c r="I195" s="309"/>
      <c r="J195" s="265"/>
    </row>
    <row r="196" spans="1:10" ht="15.75" customHeight="1">
      <c r="A196" s="1"/>
      <c r="B196" s="301"/>
      <c r="C196" s="304"/>
      <c r="D196" s="301"/>
      <c r="E196" s="301"/>
      <c r="F196" s="304"/>
      <c r="G196" s="302"/>
      <c r="H196" s="308"/>
      <c r="I196" s="309"/>
      <c r="J196" s="265"/>
    </row>
    <row r="197" spans="1:10" ht="15.75" customHeight="1">
      <c r="A197" s="1"/>
      <c r="B197" s="301"/>
      <c r="C197" s="304"/>
      <c r="D197" s="301"/>
      <c r="E197" s="301"/>
      <c r="F197" s="304"/>
      <c r="G197" s="302"/>
      <c r="H197" s="308"/>
      <c r="I197" s="309"/>
      <c r="J197" s="265"/>
    </row>
    <row r="198" spans="1:10" ht="15.75" customHeight="1">
      <c r="A198" s="1"/>
      <c r="B198" s="301"/>
      <c r="C198" s="304"/>
      <c r="D198" s="301"/>
      <c r="E198" s="301"/>
      <c r="F198" s="304"/>
      <c r="G198" s="302"/>
      <c r="H198" s="308"/>
      <c r="I198" s="309"/>
      <c r="J198" s="265"/>
    </row>
    <row r="199" spans="1:10" ht="15.75" customHeight="1">
      <c r="A199" s="1"/>
      <c r="B199" s="301"/>
      <c r="C199" s="304"/>
      <c r="D199" s="301"/>
      <c r="E199" s="301"/>
      <c r="F199" s="304"/>
      <c r="G199" s="302"/>
      <c r="H199" s="308"/>
      <c r="I199" s="309"/>
      <c r="J199" s="265"/>
    </row>
    <row r="200" spans="1:10" ht="15.75" customHeight="1">
      <c r="A200" s="1"/>
      <c r="B200" s="301"/>
      <c r="C200" s="304"/>
      <c r="D200" s="301"/>
      <c r="E200" s="301"/>
      <c r="F200" s="304"/>
      <c r="G200" s="302"/>
      <c r="H200" s="308"/>
      <c r="I200" s="309"/>
      <c r="J200" s="265"/>
    </row>
    <row r="201" spans="1:10" ht="15.75" customHeight="1">
      <c r="A201" s="1"/>
      <c r="B201" s="301"/>
      <c r="C201" s="304"/>
      <c r="D201" s="301"/>
      <c r="E201" s="301"/>
      <c r="F201" s="304"/>
      <c r="G201" s="302"/>
      <c r="H201" s="308"/>
      <c r="I201" s="309"/>
      <c r="J201" s="265"/>
    </row>
    <row r="202" spans="1:10" ht="15.75" customHeight="1">
      <c r="A202" s="1"/>
      <c r="B202" s="301"/>
      <c r="C202" s="304"/>
      <c r="D202" s="301"/>
      <c r="E202" s="301"/>
      <c r="F202" s="304"/>
      <c r="G202" s="308"/>
      <c r="H202" s="308"/>
      <c r="I202" s="309"/>
      <c r="J202" s="265"/>
    </row>
    <row r="203" spans="1:10" ht="15.75" customHeight="1">
      <c r="A203" s="1"/>
      <c r="B203" s="301"/>
      <c r="C203" s="304"/>
      <c r="D203" s="301"/>
      <c r="E203" s="301"/>
      <c r="F203" s="304"/>
      <c r="G203" s="302"/>
      <c r="H203" s="308"/>
      <c r="I203" s="309"/>
      <c r="J203" s="265"/>
    </row>
    <row r="204" spans="1:10" ht="15.75" customHeight="1">
      <c r="A204" s="1"/>
      <c r="B204" s="301"/>
      <c r="C204" s="304"/>
      <c r="D204" s="301"/>
      <c r="E204" s="301"/>
      <c r="F204" s="304"/>
      <c r="G204" s="302"/>
      <c r="H204" s="308"/>
      <c r="I204" s="309"/>
      <c r="J204" s="265"/>
    </row>
    <row r="205" spans="1:10" ht="15.75" customHeight="1">
      <c r="A205" s="1"/>
      <c r="B205" s="301"/>
      <c r="C205" s="304"/>
      <c r="D205" s="301"/>
      <c r="E205" s="301"/>
      <c r="F205" s="304"/>
      <c r="G205" s="302"/>
      <c r="H205" s="308"/>
      <c r="I205" s="309"/>
      <c r="J205" s="265"/>
    </row>
    <row r="206" spans="1:10" ht="15.75" customHeight="1">
      <c r="A206" s="1"/>
      <c r="B206" s="301"/>
      <c r="C206" s="304"/>
      <c r="D206" s="301"/>
      <c r="E206" s="301"/>
      <c r="F206" s="304"/>
      <c r="G206" s="302"/>
      <c r="H206" s="308"/>
      <c r="I206" s="309"/>
      <c r="J206" s="265"/>
    </row>
    <row r="207" spans="1:10" ht="15.75" customHeight="1">
      <c r="A207" s="1"/>
      <c r="B207" s="301"/>
      <c r="C207" s="304"/>
      <c r="D207" s="301"/>
      <c r="E207" s="301"/>
      <c r="F207" s="304"/>
      <c r="G207" s="302"/>
      <c r="H207" s="308"/>
      <c r="I207" s="309"/>
      <c r="J207" s="265"/>
    </row>
    <row r="208" spans="1:10" ht="15.75" customHeight="1">
      <c r="A208" s="1"/>
      <c r="B208" s="301"/>
      <c r="C208" s="304"/>
      <c r="D208" s="301"/>
      <c r="E208" s="301"/>
      <c r="F208" s="304"/>
      <c r="G208" s="302"/>
      <c r="H208" s="308"/>
      <c r="I208" s="309"/>
      <c r="J208" s="265"/>
    </row>
    <row r="209" spans="1:10" ht="15.75" customHeight="1">
      <c r="A209" s="1"/>
      <c r="B209" s="301"/>
      <c r="C209" s="304"/>
      <c r="D209" s="301"/>
      <c r="E209" s="301"/>
      <c r="F209" s="304"/>
      <c r="G209" s="302"/>
      <c r="H209" s="308"/>
      <c r="I209" s="309"/>
      <c r="J209" s="265"/>
    </row>
    <row r="210" spans="1:10" ht="15.75" customHeight="1">
      <c r="A210" s="310"/>
      <c r="B210" s="301"/>
      <c r="C210" s="304"/>
      <c r="D210" s="301"/>
      <c r="E210" s="301"/>
      <c r="F210" s="304"/>
      <c r="G210" s="302"/>
      <c r="H210" s="308"/>
      <c r="I210" s="309"/>
      <c r="J210" s="265"/>
    </row>
    <row r="211" spans="1:10" ht="15.75" customHeight="1">
      <c r="A211" s="310"/>
      <c r="B211" s="301"/>
      <c r="C211" s="304"/>
      <c r="D211" s="301"/>
      <c r="E211" s="301"/>
      <c r="F211" s="304"/>
      <c r="G211" s="302"/>
      <c r="H211" s="308"/>
      <c r="I211" s="309"/>
      <c r="J211" s="265"/>
    </row>
    <row r="212" spans="1:10" ht="15.75" customHeight="1">
      <c r="A212" s="310"/>
      <c r="B212" s="301"/>
      <c r="C212" s="304"/>
      <c r="D212" s="301"/>
      <c r="E212" s="301"/>
      <c r="F212" s="304"/>
      <c r="G212" s="302"/>
      <c r="H212" s="308"/>
      <c r="I212" s="309"/>
      <c r="J212" s="265"/>
    </row>
    <row r="213" spans="1:10" ht="15.75" customHeight="1">
      <c r="A213" s="1"/>
      <c r="B213" s="301"/>
      <c r="C213" s="301"/>
      <c r="D213" s="301"/>
      <c r="E213" s="301"/>
      <c r="F213" s="301"/>
      <c r="G213" s="302"/>
      <c r="H213" s="308"/>
      <c r="I213" s="308"/>
      <c r="J213" s="265"/>
    </row>
    <row r="214" spans="1:10" ht="15.75" customHeight="1">
      <c r="A214" s="1"/>
      <c r="B214" s="301"/>
      <c r="C214" s="1"/>
      <c r="D214" s="1"/>
      <c r="E214" s="1"/>
      <c r="F214" s="1"/>
      <c r="G214" s="1"/>
      <c r="H214" s="1"/>
      <c r="I214" s="1"/>
      <c r="J214" s="265"/>
    </row>
    <row r="215" spans="1:10" ht="15.75" customHeight="1">
      <c r="A215" s="181"/>
      <c r="B215" s="181"/>
      <c r="C215" s="298"/>
      <c r="D215" s="181"/>
      <c r="E215" s="299"/>
      <c r="F215" s="298"/>
      <c r="G215" s="181"/>
      <c r="H215" s="311"/>
      <c r="I215" s="311"/>
      <c r="J215" s="265"/>
    </row>
    <row r="216" spans="1:10" ht="15.75" customHeight="1">
      <c r="A216" s="312"/>
      <c r="B216" s="301"/>
      <c r="C216" s="304"/>
      <c r="D216" s="301"/>
      <c r="E216" s="1"/>
      <c r="F216" s="304"/>
      <c r="G216" s="1"/>
      <c r="H216" s="313"/>
      <c r="I216" s="533"/>
      <c r="J216" s="265"/>
    </row>
    <row r="217" spans="1:10" ht="15.75" customHeight="1">
      <c r="A217" s="1"/>
      <c r="B217" s="301"/>
      <c r="C217" s="304"/>
      <c r="D217" s="301"/>
      <c r="E217" s="301"/>
      <c r="F217" s="304"/>
      <c r="G217" s="302"/>
      <c r="H217" s="308"/>
      <c r="I217" s="522"/>
      <c r="J217" s="265"/>
    </row>
    <row r="218" spans="1:10" ht="15.75" customHeight="1">
      <c r="A218" s="310"/>
      <c r="B218" s="301"/>
      <c r="C218" s="304"/>
      <c r="D218" s="301"/>
      <c r="E218" s="301"/>
      <c r="F218" s="304"/>
      <c r="G218" s="302"/>
      <c r="H218" s="308"/>
      <c r="I218" s="522"/>
      <c r="J218" s="265"/>
    </row>
    <row r="219" spans="1:10" ht="15.75" customHeight="1">
      <c r="A219" s="310"/>
      <c r="B219" s="301"/>
      <c r="C219" s="304"/>
      <c r="D219" s="301"/>
      <c r="E219" s="301"/>
      <c r="F219" s="304"/>
      <c r="G219" s="302"/>
      <c r="H219" s="308"/>
      <c r="I219" s="1"/>
      <c r="J219" s="265"/>
    </row>
    <row r="220" spans="1:10" ht="15.75" customHeight="1">
      <c r="A220" s="1"/>
      <c r="B220" s="301"/>
      <c r="C220" s="304"/>
      <c r="D220" s="301"/>
      <c r="E220" s="1"/>
      <c r="F220" s="304"/>
      <c r="G220" s="1"/>
      <c r="H220" s="313"/>
      <c r="I220" s="1"/>
      <c r="J220" s="265"/>
    </row>
    <row r="221" spans="1:10" ht="15.75" customHeight="1">
      <c r="A221" s="312"/>
      <c r="B221" s="301"/>
      <c r="C221" s="304"/>
      <c r="D221" s="301"/>
      <c r="E221" s="1"/>
      <c r="F221" s="304"/>
      <c r="G221" s="1"/>
      <c r="H221" s="313"/>
      <c r="I221" s="1"/>
      <c r="J221" s="265"/>
    </row>
    <row r="222" spans="1:10" ht="15.75" customHeight="1">
      <c r="A222" s="312"/>
      <c r="B222" s="301"/>
      <c r="C222" s="304"/>
      <c r="D222" s="301"/>
      <c r="E222" s="1"/>
      <c r="F222" s="304"/>
      <c r="G222" s="1"/>
      <c r="H222" s="313"/>
      <c r="I222" s="1"/>
      <c r="J222" s="265"/>
    </row>
    <row r="223" spans="1:10" ht="15.75" customHeight="1">
      <c r="A223" s="1"/>
      <c r="B223" s="301"/>
      <c r="C223" s="304"/>
      <c r="D223" s="301"/>
      <c r="E223" s="1"/>
      <c r="F223" s="304"/>
      <c r="G223" s="301"/>
      <c r="H223" s="313"/>
      <c r="I223" s="1"/>
      <c r="J223" s="265"/>
    </row>
    <row r="224" spans="1:10" ht="15.75" customHeight="1">
      <c r="A224" s="1"/>
      <c r="B224" s="301"/>
      <c r="C224" s="304"/>
      <c r="D224" s="301"/>
      <c r="E224" s="1"/>
      <c r="F224" s="304"/>
      <c r="G224" s="1"/>
      <c r="H224" s="313"/>
      <c r="I224" s="1"/>
      <c r="J224" s="265"/>
    </row>
    <row r="225" spans="1:10" ht="15.75" customHeight="1">
      <c r="A225" s="1"/>
      <c r="B225" s="301"/>
      <c r="C225" s="304"/>
      <c r="D225" s="301"/>
      <c r="E225" s="1"/>
      <c r="F225" s="304"/>
      <c r="G225" s="1"/>
      <c r="H225" s="313"/>
      <c r="I225" s="1"/>
      <c r="J225" s="265"/>
    </row>
    <row r="226" spans="1:10" ht="15.75" customHeight="1">
      <c r="A226" s="1"/>
      <c r="B226" s="301"/>
      <c r="C226" s="304"/>
      <c r="D226" s="301"/>
      <c r="E226" s="1"/>
      <c r="F226" s="304"/>
      <c r="G226" s="1"/>
      <c r="H226" s="313"/>
      <c r="I226" s="1"/>
      <c r="J226" s="265"/>
    </row>
    <row r="227" spans="1:10" ht="15.75" customHeight="1">
      <c r="A227" s="1"/>
      <c r="B227" s="301"/>
      <c r="C227" s="304"/>
      <c r="D227" s="301"/>
      <c r="E227" s="301"/>
      <c r="F227" s="304"/>
      <c r="G227" s="301"/>
      <c r="H227" s="313"/>
      <c r="I227" s="1"/>
      <c r="J227" s="265"/>
    </row>
    <row r="228" spans="1:10" ht="15.75" customHeight="1">
      <c r="A228" s="1"/>
      <c r="B228" s="301"/>
      <c r="C228" s="304"/>
      <c r="D228" s="301"/>
      <c r="E228" s="301"/>
      <c r="F228" s="304"/>
      <c r="G228" s="301"/>
      <c r="H228" s="313"/>
      <c r="I228" s="1"/>
      <c r="J228" s="265"/>
    </row>
    <row r="229" spans="1:10" ht="15.75" customHeight="1">
      <c r="A229" s="1"/>
      <c r="B229" s="301"/>
      <c r="C229" s="304"/>
      <c r="D229" s="301"/>
      <c r="E229" s="1"/>
      <c r="F229" s="304"/>
      <c r="G229" s="301"/>
      <c r="H229" s="313"/>
      <c r="I229" s="1"/>
      <c r="J229" s="265"/>
    </row>
    <row r="230" spans="1:10" ht="15.75" customHeight="1">
      <c r="A230" s="1"/>
      <c r="B230" s="301"/>
      <c r="C230" s="304"/>
      <c r="D230" s="301"/>
      <c r="E230" s="1"/>
      <c r="F230" s="304"/>
      <c r="G230" s="301"/>
      <c r="H230" s="313"/>
      <c r="I230" s="1"/>
      <c r="J230" s="265"/>
    </row>
    <row r="231" spans="1:10" ht="15.75" customHeight="1">
      <c r="A231" s="1"/>
      <c r="B231" s="301"/>
      <c r="C231" s="304"/>
      <c r="D231" s="301"/>
      <c r="E231" s="1"/>
      <c r="F231" s="304"/>
      <c r="G231" s="301"/>
      <c r="H231" s="313"/>
      <c r="I231" s="1"/>
      <c r="J231" s="265"/>
    </row>
    <row r="232" spans="1:10" ht="15.75" customHeight="1">
      <c r="A232" s="1"/>
      <c r="B232" s="301"/>
      <c r="C232" s="304"/>
      <c r="D232" s="301"/>
      <c r="E232" s="1"/>
      <c r="F232" s="304"/>
      <c r="G232" s="301"/>
      <c r="H232" s="313"/>
      <c r="I232" s="1"/>
      <c r="J232" s="265"/>
    </row>
    <row r="233" spans="1:10" ht="15.75" customHeight="1">
      <c r="A233" s="1"/>
      <c r="B233" s="301"/>
      <c r="C233" s="304"/>
      <c r="D233" s="301"/>
      <c r="E233" s="1"/>
      <c r="F233" s="304"/>
      <c r="G233" s="301"/>
      <c r="H233" s="313"/>
      <c r="I233" s="1"/>
      <c r="J233" s="265"/>
    </row>
    <row r="234" spans="1:10" ht="15.75" customHeight="1">
      <c r="A234" s="1"/>
      <c r="B234" s="301"/>
      <c r="C234" s="304"/>
      <c r="D234" s="301"/>
      <c r="E234" s="1"/>
      <c r="F234" s="304"/>
      <c r="G234" s="301"/>
      <c r="H234" s="313"/>
      <c r="I234" s="1"/>
      <c r="J234" s="265"/>
    </row>
    <row r="235" spans="1:10" ht="15.75" customHeight="1">
      <c r="A235" s="1"/>
      <c r="B235" s="301"/>
      <c r="C235" s="304"/>
      <c r="D235" s="301"/>
      <c r="E235" s="1"/>
      <c r="F235" s="304"/>
      <c r="G235" s="301"/>
      <c r="H235" s="313"/>
      <c r="I235" s="1"/>
      <c r="J235" s="265"/>
    </row>
    <row r="236" spans="1:10" ht="15.75" customHeight="1">
      <c r="A236" s="1"/>
      <c r="B236" s="301"/>
      <c r="C236" s="304"/>
      <c r="D236" s="301"/>
      <c r="E236" s="1"/>
      <c r="F236" s="304"/>
      <c r="G236" s="301"/>
      <c r="H236" s="313"/>
      <c r="I236" s="1"/>
      <c r="J236" s="265"/>
    </row>
    <row r="237" spans="1:10" ht="15.75" customHeight="1">
      <c r="A237" s="1"/>
      <c r="B237" s="301"/>
      <c r="C237" s="304"/>
      <c r="D237" s="301"/>
      <c r="E237" s="301"/>
      <c r="F237" s="304"/>
      <c r="G237" s="301"/>
      <c r="H237" s="313"/>
      <c r="I237" s="1"/>
      <c r="J237" s="265"/>
    </row>
    <row r="238" spans="1:10" ht="15.75" customHeight="1">
      <c r="A238" s="1"/>
      <c r="B238" s="301"/>
      <c r="C238" s="304"/>
      <c r="D238" s="301"/>
      <c r="E238" s="1"/>
      <c r="F238" s="304"/>
      <c r="G238" s="301"/>
      <c r="H238" s="313"/>
      <c r="I238" s="1"/>
      <c r="J238" s="265"/>
    </row>
    <row r="239" spans="1:10" ht="15.75" customHeight="1">
      <c r="A239" s="1"/>
      <c r="B239" s="301"/>
      <c r="C239" s="304"/>
      <c r="D239" s="301"/>
      <c r="E239" s="1"/>
      <c r="F239" s="304"/>
      <c r="G239" s="301"/>
      <c r="H239" s="313"/>
      <c r="I239" s="1"/>
      <c r="J239" s="265"/>
    </row>
    <row r="240" spans="1:10" ht="15.75" customHeight="1">
      <c r="A240" s="1"/>
      <c r="B240" s="301"/>
      <c r="C240" s="304"/>
      <c r="D240" s="301"/>
      <c r="E240" s="1"/>
      <c r="F240" s="304"/>
      <c r="G240" s="301"/>
      <c r="H240" s="313"/>
      <c r="I240" s="1"/>
      <c r="J240" s="265"/>
    </row>
    <row r="241" spans="1:10" ht="15.75" customHeight="1">
      <c r="A241" s="1"/>
      <c r="B241" s="301"/>
      <c r="C241" s="304"/>
      <c r="D241" s="301"/>
      <c r="E241" s="1"/>
      <c r="F241" s="304"/>
      <c r="G241" s="301"/>
      <c r="H241" s="313"/>
      <c r="I241" s="1"/>
      <c r="J241" s="265"/>
    </row>
    <row r="242" spans="1:10" ht="15.75" customHeight="1">
      <c r="A242" s="1"/>
      <c r="B242" s="301"/>
      <c r="C242" s="304"/>
      <c r="D242" s="301"/>
      <c r="E242" s="1"/>
      <c r="F242" s="304"/>
      <c r="G242" s="301"/>
      <c r="H242" s="313"/>
      <c r="I242" s="1"/>
      <c r="J242" s="265"/>
    </row>
    <row r="243" spans="1:10" ht="15.75" customHeight="1">
      <c r="A243" s="1"/>
      <c r="B243" s="301"/>
      <c r="C243" s="304"/>
      <c r="D243" s="301"/>
      <c r="E243" s="1"/>
      <c r="F243" s="304"/>
      <c r="G243" s="301"/>
      <c r="H243" s="313"/>
      <c r="I243" s="1"/>
      <c r="J243" s="265"/>
    </row>
    <row r="244" spans="1:10" ht="15.75" customHeight="1">
      <c r="A244" s="1"/>
      <c r="B244" s="301"/>
      <c r="C244" s="304"/>
      <c r="D244" s="301"/>
      <c r="E244" s="1"/>
      <c r="F244" s="304"/>
      <c r="G244" s="301"/>
      <c r="H244" s="313"/>
      <c r="I244" s="1"/>
      <c r="J244" s="265"/>
    </row>
    <row r="245" spans="1:10" ht="15.75" customHeight="1">
      <c r="A245" s="1"/>
      <c r="B245" s="301"/>
      <c r="C245" s="304"/>
      <c r="D245" s="301"/>
      <c r="E245" s="1"/>
      <c r="F245" s="304"/>
      <c r="G245" s="301"/>
      <c r="H245" s="313"/>
      <c r="I245" s="1"/>
      <c r="J245" s="265"/>
    </row>
    <row r="246" spans="1:10" ht="15.75" customHeight="1">
      <c r="A246" s="1"/>
      <c r="B246" s="301"/>
      <c r="C246" s="304"/>
      <c r="D246" s="301"/>
      <c r="E246" s="1"/>
      <c r="F246" s="304"/>
      <c r="G246" s="301"/>
      <c r="H246" s="313"/>
      <c r="I246" s="1"/>
      <c r="J246" s="265"/>
    </row>
    <row r="247" spans="1:10" ht="15.75" customHeight="1">
      <c r="A247" s="1"/>
      <c r="B247" s="301"/>
      <c r="C247" s="304"/>
      <c r="D247" s="301"/>
      <c r="E247" s="1"/>
      <c r="F247" s="304"/>
      <c r="G247" s="301"/>
      <c r="H247" s="313"/>
      <c r="I247" s="1"/>
      <c r="J247" s="265"/>
    </row>
    <row r="248" spans="1:10" ht="15.75" customHeight="1">
      <c r="A248" s="1"/>
      <c r="B248" s="301"/>
      <c r="C248" s="304"/>
      <c r="D248" s="301"/>
      <c r="E248" s="1"/>
      <c r="F248" s="304"/>
      <c r="G248" s="301"/>
      <c r="H248" s="313"/>
      <c r="I248" s="1"/>
      <c r="J248" s="265"/>
    </row>
    <row r="249" spans="1:10" ht="15.75" customHeight="1">
      <c r="A249" s="1"/>
      <c r="B249" s="301"/>
      <c r="C249" s="304"/>
      <c r="D249" s="301"/>
      <c r="E249" s="1"/>
      <c r="F249" s="304"/>
      <c r="G249" s="301"/>
      <c r="H249" s="313"/>
      <c r="I249" s="1"/>
      <c r="J249" s="265"/>
    </row>
    <row r="250" spans="1:10" ht="15.75" customHeight="1">
      <c r="A250" s="1"/>
      <c r="B250" s="301"/>
      <c r="C250" s="304"/>
      <c r="D250" s="301"/>
      <c r="E250" s="1"/>
      <c r="F250" s="304"/>
      <c r="G250" s="301"/>
      <c r="H250" s="313"/>
      <c r="I250" s="1"/>
      <c r="J250" s="265"/>
    </row>
    <row r="251" spans="1:10" ht="15.75" customHeight="1">
      <c r="A251" s="312"/>
      <c r="B251" s="301"/>
      <c r="C251" s="304"/>
      <c r="D251" s="301"/>
      <c r="E251" s="1"/>
      <c r="F251" s="304"/>
      <c r="G251" s="301"/>
      <c r="H251" s="313"/>
      <c r="I251" s="1"/>
      <c r="J251" s="265"/>
    </row>
    <row r="252" spans="1:10" ht="15.75" customHeight="1">
      <c r="A252" s="312"/>
      <c r="B252" s="301"/>
      <c r="C252" s="304"/>
      <c r="D252" s="301"/>
      <c r="E252" s="1"/>
      <c r="F252" s="304"/>
      <c r="G252" s="301"/>
      <c r="H252" s="313"/>
      <c r="I252" s="1"/>
      <c r="J252" s="265"/>
    </row>
    <row r="253" spans="1:10" ht="15.75" customHeight="1">
      <c r="A253" s="1"/>
      <c r="B253" s="301"/>
      <c r="C253" s="304"/>
      <c r="D253" s="301"/>
      <c r="E253" s="1"/>
      <c r="F253" s="304"/>
      <c r="G253" s="301"/>
      <c r="H253" s="313"/>
      <c r="I253" s="1"/>
      <c r="J253" s="265"/>
    </row>
    <row r="254" spans="1:10" ht="15.75" customHeight="1">
      <c r="A254" s="1"/>
      <c r="B254" s="301"/>
      <c r="C254" s="304"/>
      <c r="D254" s="301"/>
      <c r="E254" s="1"/>
      <c r="F254" s="304"/>
      <c r="G254" s="301"/>
      <c r="H254" s="313"/>
      <c r="I254" s="1"/>
      <c r="J254" s="265"/>
    </row>
    <row r="255" spans="1:10" ht="15.75" customHeight="1">
      <c r="A255" s="312"/>
      <c r="B255" s="301"/>
      <c r="C255" s="304"/>
      <c r="D255" s="301"/>
      <c r="E255" s="1"/>
      <c r="F255" s="304"/>
      <c r="G255" s="301"/>
      <c r="H255" s="313"/>
      <c r="I255" s="1"/>
      <c r="J255" s="265"/>
    </row>
    <row r="256" spans="1:10" ht="15.75" customHeight="1">
      <c r="A256" s="1"/>
      <c r="B256" s="301"/>
      <c r="C256" s="304"/>
      <c r="D256" s="301"/>
      <c r="E256" s="1"/>
      <c r="F256" s="304"/>
      <c r="G256" s="301"/>
      <c r="H256" s="313"/>
      <c r="I256" s="1"/>
      <c r="J256" s="265"/>
    </row>
    <row r="257" spans="1:10" ht="15.75" customHeight="1">
      <c r="A257" s="1"/>
      <c r="B257" s="301"/>
      <c r="C257" s="304"/>
      <c r="D257" s="301"/>
      <c r="E257" s="1"/>
      <c r="F257" s="304"/>
      <c r="G257" s="301"/>
      <c r="H257" s="313"/>
      <c r="I257" s="1"/>
      <c r="J257" s="265"/>
    </row>
    <row r="258" spans="1:10" ht="15.75" customHeight="1">
      <c r="A258" s="1"/>
      <c r="B258" s="301"/>
      <c r="C258" s="304"/>
      <c r="D258" s="301"/>
      <c r="E258" s="1"/>
      <c r="F258" s="304"/>
      <c r="G258" s="301"/>
      <c r="H258" s="313"/>
      <c r="I258" s="1"/>
      <c r="J258" s="265"/>
    </row>
    <row r="259" spans="1:10" ht="15.75" customHeight="1">
      <c r="A259" s="1"/>
      <c r="B259" s="301"/>
      <c r="C259" s="304"/>
      <c r="D259" s="301"/>
      <c r="E259" s="1"/>
      <c r="F259" s="314"/>
      <c r="G259" s="1"/>
      <c r="H259" s="313"/>
      <c r="I259" s="1"/>
      <c r="J259" s="265"/>
    </row>
    <row r="260" spans="1:10" ht="15.75" customHeight="1">
      <c r="A260" s="303"/>
      <c r="B260" s="303"/>
      <c r="C260" s="303"/>
      <c r="D260" s="303"/>
      <c r="E260" s="303"/>
      <c r="F260" s="303"/>
      <c r="G260" s="303"/>
      <c r="H260" s="303"/>
      <c r="I260" s="303"/>
      <c r="J260" s="265"/>
    </row>
    <row r="261" spans="1:10" ht="15.75" customHeight="1">
      <c r="A261" s="303"/>
      <c r="B261" s="303"/>
      <c r="C261" s="303"/>
      <c r="D261" s="303"/>
      <c r="E261" s="303"/>
      <c r="F261" s="303"/>
      <c r="G261" s="303"/>
      <c r="H261" s="303"/>
      <c r="I261" s="303"/>
      <c r="J261" s="265"/>
    </row>
    <row r="262" spans="1:10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265"/>
    </row>
    <row r="263" spans="1:10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265"/>
    </row>
    <row r="264" spans="1:10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265"/>
    </row>
    <row r="265" spans="1:10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265"/>
    </row>
    <row r="266" spans="1:10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265"/>
    </row>
    <row r="267" spans="1:10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265"/>
    </row>
    <row r="268" spans="1:10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265"/>
    </row>
    <row r="269" spans="1:1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265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5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5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5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5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5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5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5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5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5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5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5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5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5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5"/>
    </row>
    <row r="284" spans="1:10" ht="15.75" customHeight="1"/>
    <row r="285" spans="1:10" ht="15.75" customHeight="1"/>
    <row r="286" spans="1:10" ht="15.75" customHeight="1"/>
    <row r="287" spans="1:10" ht="15.75" customHeight="1"/>
    <row r="288" spans="1:10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8">
    <mergeCell ref="I216:I218"/>
    <mergeCell ref="A2:K2"/>
    <mergeCell ref="A37:G37"/>
    <mergeCell ref="A41:G41"/>
    <mergeCell ref="F73:H73"/>
    <mergeCell ref="A121:H121"/>
    <mergeCell ref="I164:J164"/>
    <mergeCell ref="A173:A174"/>
    <mergeCell ref="B173:B174"/>
    <mergeCell ref="C173:C174"/>
    <mergeCell ref="A176:D176"/>
    <mergeCell ref="A177:A178"/>
    <mergeCell ref="B177:B178"/>
    <mergeCell ref="C177:C178"/>
    <mergeCell ref="D177:D178"/>
    <mergeCell ref="E177:E178"/>
    <mergeCell ref="D173:D174"/>
    <mergeCell ref="E173:E174"/>
  </mergeCells>
  <pageMargins left="0.7" right="0.7" top="0.75" bottom="0.75" header="0" footer="0"/>
  <pageSetup orientation="landscape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2:Y1002"/>
  <sheetViews>
    <sheetView workbookViewId="0"/>
  </sheetViews>
  <sheetFormatPr defaultColWidth="14.42578125" defaultRowHeight="15" customHeight="1"/>
  <cols>
    <col min="1" max="1" width="50.28515625" customWidth="1"/>
    <col min="2" max="2" width="16.8554687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9.85546875" customWidth="1"/>
    <col min="12" max="12" width="13.28515625" customWidth="1"/>
    <col min="13" max="26" width="8.85546875" customWidth="1"/>
  </cols>
  <sheetData>
    <row r="2" spans="1:12" ht="24">
      <c r="A2" s="521" t="s">
        <v>0</v>
      </c>
      <c r="B2" s="522"/>
      <c r="C2" s="522"/>
      <c r="D2" s="522"/>
      <c r="E2" s="522"/>
      <c r="F2" s="522"/>
      <c r="G2" s="522"/>
      <c r="H2" s="522"/>
      <c r="I2" s="522"/>
      <c r="J2" s="522"/>
      <c r="K2" s="522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2491</v>
      </c>
      <c r="B4" s="19" t="s">
        <v>14</v>
      </c>
      <c r="C4" s="11">
        <v>1</v>
      </c>
      <c r="D4" s="12">
        <v>0</v>
      </c>
      <c r="E4" s="13"/>
      <c r="F4" s="14"/>
      <c r="G4" s="12">
        <f t="shared" ref="G4:G34" si="0">D4+E4-F4</f>
        <v>0</v>
      </c>
      <c r="H4" s="14">
        <v>1</v>
      </c>
      <c r="I4" s="15">
        <f t="shared" ref="I4:I34" si="1">C4*G4*H4</f>
        <v>0</v>
      </c>
      <c r="J4" s="16">
        <v>0</v>
      </c>
      <c r="K4" s="17">
        <v>190</v>
      </c>
      <c r="L4" s="17">
        <f t="shared" ref="L4:L34" si="2">J4*K4</f>
        <v>0</v>
      </c>
    </row>
    <row r="5" spans="1:12">
      <c r="A5" s="9" t="s">
        <v>2492</v>
      </c>
      <c r="B5" s="19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2493</v>
      </c>
      <c r="B6" s="19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2494</v>
      </c>
      <c r="B7" s="19" t="s">
        <v>16</v>
      </c>
      <c r="C7" s="11">
        <v>1</v>
      </c>
      <c r="D7" s="12">
        <v>0</v>
      </c>
      <c r="E7" s="13"/>
      <c r="F7" s="14"/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2495</v>
      </c>
      <c r="B8" s="19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2496</v>
      </c>
      <c r="B9" s="19" t="s">
        <v>16</v>
      </c>
      <c r="C9" s="11">
        <v>0.5</v>
      </c>
      <c r="D9" s="12">
        <v>0</v>
      </c>
      <c r="E9" s="13"/>
      <c r="F9" s="14"/>
      <c r="G9" s="12">
        <f t="shared" si="0"/>
        <v>0</v>
      </c>
      <c r="H9" s="14">
        <v>12</v>
      </c>
      <c r="I9" s="15">
        <f t="shared" si="1"/>
        <v>0</v>
      </c>
      <c r="J9" s="16">
        <f t="shared" si="3"/>
        <v>0</v>
      </c>
      <c r="K9" s="17">
        <v>87.5</v>
      </c>
      <c r="L9" s="17">
        <f t="shared" si="2"/>
        <v>0</v>
      </c>
    </row>
    <row r="10" spans="1:12">
      <c r="A10" s="9" t="s">
        <v>2497</v>
      </c>
      <c r="B10" s="19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2498</v>
      </c>
      <c r="B11" s="19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2499</v>
      </c>
      <c r="B12" s="19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2500</v>
      </c>
      <c r="B13" s="19" t="s">
        <v>16</v>
      </c>
      <c r="C13" s="11">
        <v>1</v>
      </c>
      <c r="D13" s="12">
        <v>0</v>
      </c>
      <c r="E13" s="13"/>
      <c r="F13" s="14"/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2501</v>
      </c>
      <c r="B14" s="19" t="s">
        <v>26</v>
      </c>
      <c r="C14" s="11">
        <v>0.2</v>
      </c>
      <c r="D14" s="12">
        <v>400</v>
      </c>
      <c r="E14" s="13"/>
      <c r="F14" s="14"/>
      <c r="G14" s="12">
        <f t="shared" si="0"/>
        <v>400</v>
      </c>
      <c r="H14" s="14">
        <v>18</v>
      </c>
      <c r="I14" s="15">
        <f t="shared" si="1"/>
        <v>1440</v>
      </c>
      <c r="J14" s="16">
        <f t="shared" si="4"/>
        <v>7200</v>
      </c>
      <c r="K14" s="17">
        <v>68</v>
      </c>
      <c r="L14" s="17">
        <f t="shared" si="2"/>
        <v>489600</v>
      </c>
    </row>
    <row r="15" spans="1:12">
      <c r="A15" s="9" t="s">
        <v>2502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7">
        <v>0</v>
      </c>
      <c r="L15" s="17">
        <f t="shared" si="2"/>
        <v>0</v>
      </c>
    </row>
    <row r="16" spans="1:12" ht="17.25" customHeight="1">
      <c r="A16" s="21" t="s">
        <v>2503</v>
      </c>
      <c r="B16" s="19" t="s">
        <v>26</v>
      </c>
      <c r="C16" s="11">
        <v>0.2</v>
      </c>
      <c r="D16" s="12">
        <v>0</v>
      </c>
      <c r="E16" s="22">
        <v>111</v>
      </c>
      <c r="F16" s="14"/>
      <c r="G16" s="12">
        <f t="shared" si="0"/>
        <v>111</v>
      </c>
      <c r="H16" s="14">
        <v>18</v>
      </c>
      <c r="I16" s="15">
        <f t="shared" si="1"/>
        <v>399.6</v>
      </c>
      <c r="J16" s="16">
        <f t="shared" ref="J16:J19" si="5">H16*G16</f>
        <v>1998</v>
      </c>
      <c r="K16" s="17">
        <v>70</v>
      </c>
      <c r="L16" s="17">
        <f t="shared" si="2"/>
        <v>139860</v>
      </c>
    </row>
    <row r="17" spans="1:12">
      <c r="A17" s="21" t="s">
        <v>2504</v>
      </c>
      <c r="B17" s="19" t="s">
        <v>26</v>
      </c>
      <c r="C17" s="11">
        <v>0.2</v>
      </c>
      <c r="D17" s="12">
        <v>400</v>
      </c>
      <c r="E17" s="22"/>
      <c r="F17" s="14"/>
      <c r="G17" s="12">
        <f t="shared" si="0"/>
        <v>400</v>
      </c>
      <c r="H17" s="14">
        <v>18</v>
      </c>
      <c r="I17" s="15">
        <f t="shared" si="1"/>
        <v>1440</v>
      </c>
      <c r="J17" s="16">
        <f t="shared" si="5"/>
        <v>7200</v>
      </c>
      <c r="K17" s="17">
        <v>94.1</v>
      </c>
      <c r="L17" s="17">
        <f t="shared" si="2"/>
        <v>677520</v>
      </c>
    </row>
    <row r="18" spans="1:12">
      <c r="A18" s="9" t="s">
        <v>2505</v>
      </c>
      <c r="B18" s="19" t="s">
        <v>26</v>
      </c>
      <c r="C18" s="11">
        <v>0.2</v>
      </c>
      <c r="D18" s="23">
        <v>33</v>
      </c>
      <c r="E18" s="13">
        <v>48</v>
      </c>
      <c r="F18" s="14"/>
      <c r="G18" s="12">
        <f t="shared" si="0"/>
        <v>81</v>
      </c>
      <c r="H18" s="14">
        <v>18</v>
      </c>
      <c r="I18" s="15">
        <f t="shared" si="1"/>
        <v>291.59999999999997</v>
      </c>
      <c r="J18" s="16">
        <f t="shared" si="5"/>
        <v>1458</v>
      </c>
      <c r="K18" s="17">
        <v>70</v>
      </c>
      <c r="L18" s="17">
        <f t="shared" si="2"/>
        <v>102060</v>
      </c>
    </row>
    <row r="19" spans="1:12">
      <c r="A19" s="9" t="s">
        <v>31</v>
      </c>
      <c r="B19" s="19" t="s">
        <v>2393</v>
      </c>
      <c r="C19" s="11">
        <v>25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2506</v>
      </c>
      <c r="B20" s="19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4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2507</v>
      </c>
      <c r="B21" s="19" t="s">
        <v>34</v>
      </c>
      <c r="C21" s="11">
        <v>0.11</v>
      </c>
      <c r="D21" s="12">
        <v>49</v>
      </c>
      <c r="E21" s="13"/>
      <c r="F21" s="14"/>
      <c r="G21" s="12">
        <f t="shared" si="0"/>
        <v>49</v>
      </c>
      <c r="H21" s="14">
        <v>10</v>
      </c>
      <c r="I21" s="15">
        <f t="shared" si="1"/>
        <v>53.9</v>
      </c>
      <c r="J21" s="16">
        <f t="shared" si="6"/>
        <v>490</v>
      </c>
      <c r="K21" s="17">
        <v>39</v>
      </c>
      <c r="L21" s="17">
        <f t="shared" si="2"/>
        <v>19110</v>
      </c>
    </row>
    <row r="22" spans="1:12" ht="15.75" customHeight="1">
      <c r="A22" s="9" t="s">
        <v>2508</v>
      </c>
      <c r="B22" s="19" t="s">
        <v>34</v>
      </c>
      <c r="C22" s="11">
        <v>0.11</v>
      </c>
      <c r="D22" s="12">
        <v>45</v>
      </c>
      <c r="E22" s="13"/>
      <c r="F22" s="14"/>
      <c r="G22" s="12">
        <f t="shared" si="0"/>
        <v>45</v>
      </c>
      <c r="H22" s="14">
        <v>10</v>
      </c>
      <c r="I22" s="15">
        <f t="shared" si="1"/>
        <v>49.5</v>
      </c>
      <c r="J22" s="16">
        <f t="shared" si="6"/>
        <v>450</v>
      </c>
      <c r="K22" s="17">
        <v>39</v>
      </c>
      <c r="L22" s="17">
        <f t="shared" si="2"/>
        <v>17550</v>
      </c>
    </row>
    <row r="23" spans="1:12" ht="15.75" customHeight="1">
      <c r="A23" s="9" t="s">
        <v>2509</v>
      </c>
      <c r="B23" s="19" t="s">
        <v>34</v>
      </c>
      <c r="C23" s="11">
        <v>0.11</v>
      </c>
      <c r="D23" s="12">
        <v>38</v>
      </c>
      <c r="E23" s="13"/>
      <c r="F23" s="14"/>
      <c r="G23" s="12">
        <f t="shared" si="0"/>
        <v>38</v>
      </c>
      <c r="H23" s="14">
        <v>10</v>
      </c>
      <c r="I23" s="15">
        <f t="shared" si="1"/>
        <v>41.8</v>
      </c>
      <c r="J23" s="16">
        <f t="shared" si="6"/>
        <v>380</v>
      </c>
      <c r="K23" s="17">
        <v>39</v>
      </c>
      <c r="L23" s="17">
        <f t="shared" si="2"/>
        <v>14820</v>
      </c>
    </row>
    <row r="24" spans="1:12" ht="15.75" customHeight="1">
      <c r="A24" s="9" t="s">
        <v>2510</v>
      </c>
      <c r="B24" s="19" t="s">
        <v>34</v>
      </c>
      <c r="C24" s="11">
        <v>0.11</v>
      </c>
      <c r="D24" s="12">
        <v>24</v>
      </c>
      <c r="E24" s="13"/>
      <c r="F24" s="14"/>
      <c r="G24" s="12">
        <f t="shared" si="0"/>
        <v>24</v>
      </c>
      <c r="H24" s="14">
        <v>10</v>
      </c>
      <c r="I24" s="15">
        <f t="shared" si="1"/>
        <v>26.400000000000002</v>
      </c>
      <c r="J24" s="16">
        <f t="shared" si="6"/>
        <v>240</v>
      </c>
      <c r="K24" s="17">
        <v>39</v>
      </c>
      <c r="L24" s="17">
        <f t="shared" si="2"/>
        <v>9360</v>
      </c>
    </row>
    <row r="25" spans="1:12" ht="15.75" customHeight="1">
      <c r="A25" s="328" t="s">
        <v>1887</v>
      </c>
      <c r="B25" s="19" t="s">
        <v>34</v>
      </c>
      <c r="C25" s="11">
        <v>0.11</v>
      </c>
      <c r="D25" s="12">
        <v>59</v>
      </c>
      <c r="E25" s="14"/>
      <c r="F25" s="14"/>
      <c r="G25" s="12">
        <f t="shared" si="0"/>
        <v>59</v>
      </c>
      <c r="H25" s="14">
        <v>10</v>
      </c>
      <c r="I25" s="15">
        <f t="shared" si="1"/>
        <v>64.900000000000006</v>
      </c>
      <c r="J25" s="16">
        <f t="shared" si="6"/>
        <v>590</v>
      </c>
      <c r="K25" s="17">
        <v>139</v>
      </c>
      <c r="L25" s="17">
        <f t="shared" si="2"/>
        <v>82010</v>
      </c>
    </row>
    <row r="26" spans="1:12" ht="15.75" customHeight="1">
      <c r="A26" s="146" t="s">
        <v>2511</v>
      </c>
      <c r="B26" s="19" t="s">
        <v>34</v>
      </c>
      <c r="C26" s="11">
        <v>0.1</v>
      </c>
      <c r="D26" s="12">
        <v>0</v>
      </c>
      <c r="E26" s="14"/>
      <c r="F26" s="14"/>
      <c r="G26" s="12">
        <f t="shared" si="0"/>
        <v>0</v>
      </c>
      <c r="H26" s="14">
        <v>12</v>
      </c>
      <c r="I26" s="15">
        <f t="shared" si="1"/>
        <v>0</v>
      </c>
      <c r="J26" s="16">
        <f t="shared" si="6"/>
        <v>0</v>
      </c>
      <c r="K26" s="17">
        <v>32.5</v>
      </c>
      <c r="L26" s="17">
        <f t="shared" si="2"/>
        <v>0</v>
      </c>
    </row>
    <row r="27" spans="1:12" ht="15.75" customHeight="1">
      <c r="A27" s="146" t="s">
        <v>2512</v>
      </c>
      <c r="B27" s="19" t="s">
        <v>34</v>
      </c>
      <c r="C27" s="11">
        <v>0.1</v>
      </c>
      <c r="D27" s="12">
        <v>0</v>
      </c>
      <c r="E27" s="14"/>
      <c r="F27" s="14"/>
      <c r="G27" s="12">
        <f t="shared" si="0"/>
        <v>0</v>
      </c>
      <c r="H27" s="14">
        <v>12</v>
      </c>
      <c r="I27" s="15">
        <f t="shared" si="1"/>
        <v>0</v>
      </c>
      <c r="J27" s="16">
        <f t="shared" si="6"/>
        <v>0</v>
      </c>
      <c r="K27" s="17">
        <v>32.5</v>
      </c>
      <c r="L27" s="17">
        <f t="shared" si="2"/>
        <v>0</v>
      </c>
    </row>
    <row r="28" spans="1:12" ht="15.75" customHeight="1">
      <c r="A28" s="146" t="s">
        <v>2513</v>
      </c>
      <c r="B28" s="19" t="s">
        <v>34</v>
      </c>
      <c r="C28" s="11">
        <v>0.1</v>
      </c>
      <c r="D28" s="12">
        <v>0</v>
      </c>
      <c r="E28" s="14"/>
      <c r="F28" s="14"/>
      <c r="G28" s="12">
        <f t="shared" si="0"/>
        <v>0</v>
      </c>
      <c r="H28" s="14">
        <v>12</v>
      </c>
      <c r="I28" s="15">
        <f t="shared" si="1"/>
        <v>0</v>
      </c>
      <c r="J28" s="16">
        <f t="shared" si="6"/>
        <v>0</v>
      </c>
      <c r="K28" s="17">
        <v>32.5</v>
      </c>
      <c r="L28" s="17">
        <f t="shared" si="2"/>
        <v>0</v>
      </c>
    </row>
    <row r="29" spans="1:12" ht="15.75" customHeight="1">
      <c r="A29" s="146" t="s">
        <v>2514</v>
      </c>
      <c r="B29" s="19" t="s">
        <v>34</v>
      </c>
      <c r="C29" s="11">
        <v>0.1</v>
      </c>
      <c r="D29" s="12">
        <v>0</v>
      </c>
      <c r="E29" s="14"/>
      <c r="F29" s="14"/>
      <c r="G29" s="12">
        <f t="shared" si="0"/>
        <v>0</v>
      </c>
      <c r="H29" s="14">
        <v>12</v>
      </c>
      <c r="I29" s="15">
        <f t="shared" si="1"/>
        <v>0</v>
      </c>
      <c r="J29" s="16">
        <f t="shared" si="6"/>
        <v>0</v>
      </c>
      <c r="K29" s="17">
        <v>32.5</v>
      </c>
      <c r="L29" s="17">
        <f t="shared" si="2"/>
        <v>0</v>
      </c>
    </row>
    <row r="30" spans="1:12" ht="15.75" customHeight="1">
      <c r="A30" s="146" t="s">
        <v>2515</v>
      </c>
      <c r="B30" s="19" t="s">
        <v>34</v>
      </c>
      <c r="C30" s="11">
        <v>0.1</v>
      </c>
      <c r="D30" s="12">
        <v>0</v>
      </c>
      <c r="E30" s="14"/>
      <c r="F30" s="14"/>
      <c r="G30" s="12">
        <f t="shared" si="0"/>
        <v>0</v>
      </c>
      <c r="H30" s="14">
        <v>12</v>
      </c>
      <c r="I30" s="15">
        <f t="shared" si="1"/>
        <v>0</v>
      </c>
      <c r="J30" s="16">
        <f t="shared" si="6"/>
        <v>0</v>
      </c>
      <c r="K30" s="17">
        <v>34</v>
      </c>
      <c r="L30" s="17">
        <f t="shared" si="2"/>
        <v>0</v>
      </c>
    </row>
    <row r="31" spans="1:12" ht="15.75" customHeight="1">
      <c r="A31" s="146" t="s">
        <v>2516</v>
      </c>
      <c r="B31" s="19" t="s">
        <v>34</v>
      </c>
      <c r="C31" s="11">
        <v>0.1</v>
      </c>
      <c r="D31" s="12">
        <v>0</v>
      </c>
      <c r="E31" s="14"/>
      <c r="F31" s="14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6" t="s">
        <v>2517</v>
      </c>
      <c r="B32" s="19" t="s">
        <v>34</v>
      </c>
      <c r="C32" s="11">
        <v>0.1</v>
      </c>
      <c r="D32" s="12">
        <v>0</v>
      </c>
      <c r="E32" s="14"/>
      <c r="F32" s="14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146" t="s">
        <v>2518</v>
      </c>
      <c r="B33" s="19" t="s">
        <v>34</v>
      </c>
      <c r="C33" s="11">
        <v>0.1</v>
      </c>
      <c r="D33" s="12">
        <v>0</v>
      </c>
      <c r="E33" s="14"/>
      <c r="F33" s="14"/>
      <c r="G33" s="12">
        <f t="shared" si="0"/>
        <v>0</v>
      </c>
      <c r="H33" s="14">
        <v>12</v>
      </c>
      <c r="I33" s="15">
        <f t="shared" si="1"/>
        <v>0</v>
      </c>
      <c r="J33" s="16">
        <f t="shared" si="6"/>
        <v>0</v>
      </c>
      <c r="K33" s="17">
        <v>34</v>
      </c>
      <c r="L33" s="17">
        <f t="shared" si="2"/>
        <v>0</v>
      </c>
    </row>
    <row r="34" spans="1:12" ht="15.75" customHeight="1">
      <c r="A34" s="146" t="s">
        <v>647</v>
      </c>
      <c r="B34" s="19" t="s">
        <v>26</v>
      </c>
      <c r="C34" s="11">
        <v>0.2</v>
      </c>
      <c r="D34" s="12">
        <v>0</v>
      </c>
      <c r="E34" s="14"/>
      <c r="F34" s="14"/>
      <c r="G34" s="12">
        <f t="shared" si="0"/>
        <v>0</v>
      </c>
      <c r="H34" s="14">
        <v>18</v>
      </c>
      <c r="I34" s="15">
        <f t="shared" si="1"/>
        <v>0</v>
      </c>
      <c r="J34" s="16">
        <f t="shared" si="6"/>
        <v>0</v>
      </c>
      <c r="K34" s="17">
        <v>94.1</v>
      </c>
      <c r="L34" s="17">
        <f t="shared" si="2"/>
        <v>0</v>
      </c>
    </row>
    <row r="35" spans="1:12" ht="15.75" customHeight="1">
      <c r="A35" s="25"/>
      <c r="B35" s="258"/>
      <c r="C35" s="26">
        <f t="shared" ref="C35:G35" si="7">SUM(C4:C34)</f>
        <v>37.550000000000011</v>
      </c>
      <c r="D35" s="27">
        <f t="shared" si="7"/>
        <v>1048</v>
      </c>
      <c r="E35" s="27">
        <f t="shared" si="7"/>
        <v>159</v>
      </c>
      <c r="F35" s="27">
        <f t="shared" si="7"/>
        <v>0</v>
      </c>
      <c r="G35" s="27">
        <f t="shared" si="7"/>
        <v>1207</v>
      </c>
      <c r="H35" s="28"/>
      <c r="I35" s="329">
        <f t="shared" ref="I35:L35" si="8">SUM(I4:I34)</f>
        <v>3807.7000000000003</v>
      </c>
      <c r="J35" s="30">
        <f t="shared" si="8"/>
        <v>20006</v>
      </c>
      <c r="K35" s="31">
        <f t="shared" si="8"/>
        <v>2853.7</v>
      </c>
      <c r="L35" s="32">
        <f t="shared" si="8"/>
        <v>1551890</v>
      </c>
    </row>
    <row r="36" spans="1:12" ht="15.75" customHeight="1"/>
    <row r="37" spans="1:12" ht="15.75" customHeight="1">
      <c r="A37" s="523" t="s">
        <v>39</v>
      </c>
      <c r="B37" s="524"/>
      <c r="C37" s="524"/>
      <c r="D37" s="524"/>
      <c r="E37" s="524"/>
      <c r="F37" s="524"/>
      <c r="G37" s="525"/>
    </row>
    <row r="38" spans="1:12" ht="15.75" customHeight="1">
      <c r="A38" s="33" t="s">
        <v>40</v>
      </c>
      <c r="B38" s="34" t="s">
        <v>1</v>
      </c>
      <c r="C38" s="5" t="s">
        <v>41</v>
      </c>
      <c r="D38" s="35" t="s">
        <v>42</v>
      </c>
      <c r="E38" s="36" t="s">
        <v>43</v>
      </c>
      <c r="F38" s="5" t="s">
        <v>44</v>
      </c>
      <c r="G38" s="37" t="s">
        <v>45</v>
      </c>
    </row>
    <row r="39" spans="1:12" ht="15.75" customHeight="1">
      <c r="A39" s="33" t="s">
        <v>1896</v>
      </c>
      <c r="B39" s="41" t="s">
        <v>49</v>
      </c>
      <c r="C39" s="15">
        <v>18750</v>
      </c>
      <c r="D39" s="15"/>
      <c r="E39" s="15"/>
      <c r="F39" s="15">
        <f>C39+D39-E39</f>
        <v>18750</v>
      </c>
      <c r="G39" s="40"/>
    </row>
    <row r="40" spans="1:12" ht="15.75" customHeight="1">
      <c r="A40" s="327"/>
      <c r="B40" s="327"/>
      <c r="C40" s="327"/>
      <c r="D40" s="327"/>
      <c r="E40" s="327"/>
      <c r="F40" s="327"/>
      <c r="G40" s="327"/>
    </row>
    <row r="41" spans="1:12" ht="15.75" customHeight="1">
      <c r="A41" s="526" t="s">
        <v>50</v>
      </c>
      <c r="B41" s="527"/>
      <c r="C41" s="527"/>
      <c r="D41" s="527"/>
      <c r="E41" s="527"/>
      <c r="F41" s="527"/>
      <c r="G41" s="528"/>
    </row>
    <row r="42" spans="1:12" ht="15.75" customHeight="1">
      <c r="A42" s="259"/>
      <c r="B42" s="44" t="s">
        <v>51</v>
      </c>
      <c r="C42" s="45" t="s">
        <v>52</v>
      </c>
      <c r="D42" s="46" t="s">
        <v>53</v>
      </c>
      <c r="E42" s="46" t="s">
        <v>54</v>
      </c>
      <c r="F42" s="47" t="s">
        <v>11</v>
      </c>
      <c r="G42" s="48" t="s">
        <v>55</v>
      </c>
    </row>
    <row r="43" spans="1:12" ht="15.75" customHeight="1">
      <c r="A43" s="330" t="s">
        <v>1897</v>
      </c>
      <c r="B43" s="331">
        <v>93</v>
      </c>
      <c r="C43" s="332"/>
      <c r="D43" s="333"/>
      <c r="E43" s="331">
        <f>B43+C43-D43</f>
        <v>93</v>
      </c>
      <c r="F43" s="334">
        <v>1028.48</v>
      </c>
      <c r="G43" s="335">
        <f t="shared" ref="G43:G70" si="9">E43*F43</f>
        <v>95648.639999999999</v>
      </c>
    </row>
    <row r="44" spans="1:12" ht="15.75" customHeight="1">
      <c r="A44" s="49" t="s">
        <v>56</v>
      </c>
      <c r="B44" s="53">
        <v>0</v>
      </c>
      <c r="C44" s="51"/>
      <c r="D44" s="52"/>
      <c r="E44" s="53">
        <v>0</v>
      </c>
      <c r="F44" s="54">
        <v>196</v>
      </c>
      <c r="G44" s="55">
        <f t="shared" si="9"/>
        <v>0</v>
      </c>
    </row>
    <row r="45" spans="1:12" ht="15.75" customHeight="1">
      <c r="A45" s="49" t="s">
        <v>2519</v>
      </c>
      <c r="B45" s="53">
        <v>1648.8000000000002</v>
      </c>
      <c r="C45" s="51"/>
      <c r="D45" s="52">
        <v>101</v>
      </c>
      <c r="E45" s="53">
        <f t="shared" ref="E45:E70" si="10">B45+C45-D45</f>
        <v>1547.8000000000002</v>
      </c>
      <c r="F45" s="54">
        <v>196</v>
      </c>
      <c r="G45" s="55">
        <f t="shared" si="9"/>
        <v>303368.80000000005</v>
      </c>
    </row>
    <row r="46" spans="1:12" ht="15.75" customHeight="1">
      <c r="A46" s="49" t="s">
        <v>2520</v>
      </c>
      <c r="B46" s="53">
        <v>0</v>
      </c>
      <c r="C46" s="51">
        <v>68</v>
      </c>
      <c r="D46" s="52"/>
      <c r="E46" s="53">
        <f t="shared" si="10"/>
        <v>68</v>
      </c>
      <c r="F46" s="54">
        <v>196</v>
      </c>
      <c r="G46" s="55">
        <f t="shared" si="9"/>
        <v>13328</v>
      </c>
    </row>
    <row r="47" spans="1:12" ht="15.75" customHeight="1">
      <c r="A47" s="49" t="s">
        <v>2521</v>
      </c>
      <c r="B47" s="53">
        <v>0</v>
      </c>
      <c r="C47" s="51"/>
      <c r="D47" s="52"/>
      <c r="E47" s="53">
        <f t="shared" si="10"/>
        <v>0</v>
      </c>
      <c r="F47" s="54">
        <v>196</v>
      </c>
      <c r="G47" s="55">
        <f t="shared" si="9"/>
        <v>0</v>
      </c>
    </row>
    <row r="48" spans="1:12" ht="15.75" customHeight="1">
      <c r="A48" s="49" t="s">
        <v>2522</v>
      </c>
      <c r="B48" s="53">
        <v>0</v>
      </c>
      <c r="C48" s="51"/>
      <c r="D48" s="52"/>
      <c r="E48" s="53">
        <f t="shared" si="10"/>
        <v>0</v>
      </c>
      <c r="F48" s="54">
        <v>196</v>
      </c>
      <c r="G48" s="55">
        <f t="shared" si="9"/>
        <v>0</v>
      </c>
    </row>
    <row r="49" spans="1:7" ht="15.75" customHeight="1">
      <c r="A49" s="49" t="s">
        <v>2523</v>
      </c>
      <c r="B49" s="53">
        <v>0</v>
      </c>
      <c r="C49" s="51"/>
      <c r="D49" s="52"/>
      <c r="E49" s="53">
        <f t="shared" si="10"/>
        <v>0</v>
      </c>
      <c r="F49" s="54">
        <v>196</v>
      </c>
      <c r="G49" s="55">
        <f t="shared" si="9"/>
        <v>0</v>
      </c>
    </row>
    <row r="50" spans="1:7" ht="15.75" customHeight="1">
      <c r="A50" s="86" t="s">
        <v>2524</v>
      </c>
      <c r="B50" s="90">
        <v>148</v>
      </c>
      <c r="C50" s="88">
        <v>180</v>
      </c>
      <c r="D50" s="89">
        <v>148</v>
      </c>
      <c r="E50" s="90">
        <f t="shared" si="10"/>
        <v>180</v>
      </c>
      <c r="F50" s="91">
        <v>140</v>
      </c>
      <c r="G50" s="92">
        <f t="shared" si="9"/>
        <v>25200</v>
      </c>
    </row>
    <row r="51" spans="1:7" ht="15.75" customHeight="1">
      <c r="A51" s="86" t="s">
        <v>2525</v>
      </c>
      <c r="B51" s="90">
        <v>94.399999999999977</v>
      </c>
      <c r="C51" s="88"/>
      <c r="D51" s="89">
        <v>40</v>
      </c>
      <c r="E51" s="90">
        <f t="shared" si="10"/>
        <v>54.399999999999977</v>
      </c>
      <c r="F51" s="91">
        <v>140</v>
      </c>
      <c r="G51" s="92">
        <f t="shared" si="9"/>
        <v>7615.9999999999964</v>
      </c>
    </row>
    <row r="52" spans="1:7" ht="15.75" customHeight="1">
      <c r="A52" s="86" t="s">
        <v>2526</v>
      </c>
      <c r="B52" s="90">
        <v>25.9</v>
      </c>
      <c r="C52" s="88"/>
      <c r="D52" s="89"/>
      <c r="E52" s="90">
        <f t="shared" si="10"/>
        <v>25.9</v>
      </c>
      <c r="F52" s="91">
        <v>140</v>
      </c>
      <c r="G52" s="92">
        <f t="shared" si="9"/>
        <v>3626</v>
      </c>
    </row>
    <row r="53" spans="1:7" ht="15.75" customHeight="1">
      <c r="A53" s="100" t="s">
        <v>2527</v>
      </c>
      <c r="B53" s="104">
        <v>982.90000000000009</v>
      </c>
      <c r="C53" s="102">
        <v>180</v>
      </c>
      <c r="D53" s="103">
        <v>320</v>
      </c>
      <c r="E53" s="104">
        <f t="shared" si="10"/>
        <v>842.90000000000009</v>
      </c>
      <c r="F53" s="105">
        <v>140</v>
      </c>
      <c r="G53" s="106">
        <f t="shared" si="9"/>
        <v>118006.00000000001</v>
      </c>
    </row>
    <row r="54" spans="1:7" ht="36" customHeight="1">
      <c r="A54" s="71" t="s">
        <v>2528</v>
      </c>
      <c r="B54" s="75">
        <v>0</v>
      </c>
      <c r="C54" s="73"/>
      <c r="D54" s="74"/>
      <c r="E54" s="75">
        <f t="shared" si="10"/>
        <v>0</v>
      </c>
      <c r="F54" s="76">
        <v>140</v>
      </c>
      <c r="G54" s="77">
        <f t="shared" si="9"/>
        <v>0</v>
      </c>
    </row>
    <row r="55" spans="1:7" ht="30.75" customHeight="1">
      <c r="A55" s="78" t="s">
        <v>2529</v>
      </c>
      <c r="B55" s="75">
        <v>582.9</v>
      </c>
      <c r="C55" s="73">
        <v>60</v>
      </c>
      <c r="D55" s="74">
        <v>320</v>
      </c>
      <c r="E55" s="75">
        <f t="shared" si="10"/>
        <v>322.89999999999998</v>
      </c>
      <c r="F55" s="76">
        <v>140</v>
      </c>
      <c r="G55" s="77">
        <f t="shared" si="9"/>
        <v>45206</v>
      </c>
    </row>
    <row r="56" spans="1:7" ht="30.75" customHeight="1">
      <c r="A56" s="79" t="s">
        <v>2530</v>
      </c>
      <c r="B56" s="83">
        <v>250.00000000000023</v>
      </c>
      <c r="C56" s="81">
        <v>300</v>
      </c>
      <c r="D56" s="82">
        <v>200</v>
      </c>
      <c r="E56" s="83">
        <f t="shared" si="10"/>
        <v>350.00000000000023</v>
      </c>
      <c r="F56" s="84">
        <v>140</v>
      </c>
      <c r="G56" s="85">
        <f t="shared" si="9"/>
        <v>49000.000000000029</v>
      </c>
    </row>
    <row r="57" spans="1:7" ht="15.75" customHeight="1">
      <c r="A57" s="63" t="s">
        <v>2531</v>
      </c>
      <c r="B57" s="315">
        <v>456.30000000000018</v>
      </c>
      <c r="C57" s="65"/>
      <c r="D57" s="66">
        <v>31.4</v>
      </c>
      <c r="E57" s="67">
        <f t="shared" si="10"/>
        <v>424.9000000000002</v>
      </c>
      <c r="F57" s="68">
        <v>140</v>
      </c>
      <c r="G57" s="69">
        <f t="shared" si="9"/>
        <v>59486.000000000029</v>
      </c>
    </row>
    <row r="58" spans="1:7" ht="15.75" customHeight="1">
      <c r="A58" s="63" t="s">
        <v>2532</v>
      </c>
      <c r="B58" s="315">
        <v>0</v>
      </c>
      <c r="C58" s="65"/>
      <c r="D58" s="66"/>
      <c r="E58" s="67">
        <f t="shared" si="10"/>
        <v>0</v>
      </c>
      <c r="F58" s="68">
        <v>140</v>
      </c>
      <c r="G58" s="69">
        <f t="shared" si="9"/>
        <v>0</v>
      </c>
    </row>
    <row r="59" spans="1:7" ht="39" customHeight="1">
      <c r="A59" s="63" t="s">
        <v>2533</v>
      </c>
      <c r="B59" s="67">
        <v>271.00000000000011</v>
      </c>
      <c r="C59" s="65"/>
      <c r="D59" s="66">
        <v>100</v>
      </c>
      <c r="E59" s="67">
        <f t="shared" si="10"/>
        <v>171.00000000000011</v>
      </c>
      <c r="F59" s="68">
        <v>140</v>
      </c>
      <c r="G59" s="69">
        <f t="shared" si="9"/>
        <v>23940.000000000015</v>
      </c>
    </row>
    <row r="60" spans="1:7" ht="15.75" customHeight="1">
      <c r="A60" s="93" t="s">
        <v>2534</v>
      </c>
      <c r="B60" s="97">
        <v>1996</v>
      </c>
      <c r="C60" s="95">
        <v>660</v>
      </c>
      <c r="D60" s="96"/>
      <c r="E60" s="97">
        <f t="shared" si="10"/>
        <v>2656</v>
      </c>
      <c r="F60" s="98">
        <v>140</v>
      </c>
      <c r="G60" s="99">
        <f t="shared" si="9"/>
        <v>371840</v>
      </c>
    </row>
    <row r="61" spans="1:7" ht="15.75" customHeight="1">
      <c r="A61" s="86" t="s">
        <v>2535</v>
      </c>
      <c r="B61" s="90">
        <v>0</v>
      </c>
      <c r="C61" s="88">
        <v>200</v>
      </c>
      <c r="D61" s="89">
        <v>180</v>
      </c>
      <c r="E61" s="90">
        <f t="shared" si="10"/>
        <v>20</v>
      </c>
      <c r="F61" s="91">
        <v>128</v>
      </c>
      <c r="G61" s="92">
        <f t="shared" si="9"/>
        <v>2560</v>
      </c>
    </row>
    <row r="62" spans="1:7" ht="15.75" customHeight="1">
      <c r="A62" s="78" t="s">
        <v>2536</v>
      </c>
      <c r="B62" s="75">
        <v>895</v>
      </c>
      <c r="C62" s="73">
        <v>406</v>
      </c>
      <c r="D62" s="74">
        <v>60</v>
      </c>
      <c r="E62" s="75">
        <f t="shared" si="10"/>
        <v>1241</v>
      </c>
      <c r="F62" s="76">
        <v>128</v>
      </c>
      <c r="G62" s="77">
        <f t="shared" si="9"/>
        <v>158848</v>
      </c>
    </row>
    <row r="63" spans="1:7" ht="15.75" customHeight="1">
      <c r="A63" s="100" t="s">
        <v>2537</v>
      </c>
      <c r="B63" s="104">
        <v>384.99999999999977</v>
      </c>
      <c r="C63" s="102">
        <v>520</v>
      </c>
      <c r="D63" s="103">
        <v>180</v>
      </c>
      <c r="E63" s="104">
        <f t="shared" si="10"/>
        <v>724.99999999999977</v>
      </c>
      <c r="F63" s="105">
        <v>128</v>
      </c>
      <c r="G63" s="106">
        <f t="shared" si="9"/>
        <v>92799.999999999971</v>
      </c>
    </row>
    <row r="64" spans="1:7" ht="15.75" customHeight="1">
      <c r="A64" s="79" t="s">
        <v>2538</v>
      </c>
      <c r="B64" s="83">
        <v>825</v>
      </c>
      <c r="C64" s="81">
        <v>630</v>
      </c>
      <c r="D64" s="82">
        <v>300</v>
      </c>
      <c r="E64" s="83">
        <f t="shared" si="10"/>
        <v>1155</v>
      </c>
      <c r="F64" s="84">
        <v>128</v>
      </c>
      <c r="G64" s="85">
        <f t="shared" si="9"/>
        <v>147840</v>
      </c>
    </row>
    <row r="65" spans="1:9" ht="15.75" customHeight="1">
      <c r="A65" s="63" t="s">
        <v>2539</v>
      </c>
      <c r="B65" s="315">
        <v>340</v>
      </c>
      <c r="C65" s="65"/>
      <c r="D65" s="66"/>
      <c r="E65" s="67">
        <f t="shared" si="10"/>
        <v>340</v>
      </c>
      <c r="F65" s="68">
        <v>128</v>
      </c>
      <c r="G65" s="69">
        <f t="shared" si="9"/>
        <v>43520</v>
      </c>
    </row>
    <row r="66" spans="1:9" ht="15.75" customHeight="1">
      <c r="A66" s="86" t="s">
        <v>2540</v>
      </c>
      <c r="B66" s="316">
        <v>200</v>
      </c>
      <c r="C66" s="108">
        <v>180</v>
      </c>
      <c r="D66" s="109">
        <v>200</v>
      </c>
      <c r="E66" s="90">
        <f t="shared" si="10"/>
        <v>180</v>
      </c>
      <c r="F66" s="91">
        <v>102</v>
      </c>
      <c r="G66" s="92">
        <f t="shared" si="9"/>
        <v>18360</v>
      </c>
    </row>
    <row r="67" spans="1:9" ht="15.75" customHeight="1">
      <c r="A67" s="78" t="s">
        <v>2541</v>
      </c>
      <c r="B67" s="75">
        <v>596</v>
      </c>
      <c r="C67" s="73">
        <v>480</v>
      </c>
      <c r="D67" s="74">
        <v>406</v>
      </c>
      <c r="E67" s="75">
        <f t="shared" si="10"/>
        <v>670</v>
      </c>
      <c r="F67" s="76">
        <v>102</v>
      </c>
      <c r="G67" s="77">
        <f t="shared" si="9"/>
        <v>68340</v>
      </c>
    </row>
    <row r="68" spans="1:9" ht="15.75" customHeight="1">
      <c r="A68" s="100" t="s">
        <v>2542</v>
      </c>
      <c r="B68" s="104">
        <v>594.00000000000011</v>
      </c>
      <c r="C68" s="102">
        <v>480</v>
      </c>
      <c r="D68" s="103">
        <v>520</v>
      </c>
      <c r="E68" s="104">
        <f t="shared" si="10"/>
        <v>554</v>
      </c>
      <c r="F68" s="105">
        <v>102</v>
      </c>
      <c r="G68" s="106">
        <f t="shared" si="9"/>
        <v>56508</v>
      </c>
    </row>
    <row r="69" spans="1:9" ht="26.25" customHeight="1">
      <c r="A69" s="79" t="s">
        <v>2543</v>
      </c>
      <c r="B69" s="83">
        <v>798</v>
      </c>
      <c r="C69" s="81">
        <v>120</v>
      </c>
      <c r="D69" s="82">
        <v>630</v>
      </c>
      <c r="E69" s="83">
        <f t="shared" si="10"/>
        <v>288</v>
      </c>
      <c r="F69" s="84">
        <v>102</v>
      </c>
      <c r="G69" s="85">
        <f t="shared" si="9"/>
        <v>29376</v>
      </c>
    </row>
    <row r="70" spans="1:9" ht="15.75" customHeight="1">
      <c r="A70" s="63" t="s">
        <v>2544</v>
      </c>
      <c r="B70" s="315">
        <v>20</v>
      </c>
      <c r="C70" s="65"/>
      <c r="D70" s="66"/>
      <c r="E70" s="67">
        <f t="shared" si="10"/>
        <v>20</v>
      </c>
      <c r="F70" s="68">
        <v>102</v>
      </c>
      <c r="G70" s="69">
        <f t="shared" si="9"/>
        <v>2040</v>
      </c>
    </row>
    <row r="71" spans="1:9" ht="15.75" customHeight="1">
      <c r="A71" s="260" t="s">
        <v>84</v>
      </c>
      <c r="B71" s="261">
        <f t="shared" ref="B71:G71" si="11">SUM(B43:B70)</f>
        <v>11202.2</v>
      </c>
      <c r="C71" s="171">
        <f t="shared" si="11"/>
        <v>4464</v>
      </c>
      <c r="D71" s="171">
        <f t="shared" si="11"/>
        <v>3736.4</v>
      </c>
      <c r="E71" s="261">
        <f t="shared" si="11"/>
        <v>11929.800000000001</v>
      </c>
      <c r="F71" s="262">
        <f t="shared" si="11"/>
        <v>4894.4799999999996</v>
      </c>
      <c r="G71" s="263">
        <f t="shared" si="11"/>
        <v>1736457.44</v>
      </c>
    </row>
    <row r="72" spans="1:9" ht="15.75" customHeight="1"/>
    <row r="73" spans="1:9" ht="15.75" customHeight="1">
      <c r="A73" s="264"/>
      <c r="B73" s="133"/>
      <c r="C73" s="133"/>
      <c r="D73" s="133"/>
      <c r="E73" s="133"/>
      <c r="F73" s="534"/>
      <c r="G73" s="522"/>
      <c r="H73" s="522"/>
      <c r="I73" s="265"/>
    </row>
    <row r="74" spans="1:9" ht="15.75" customHeight="1">
      <c r="A74" s="135" t="s">
        <v>92</v>
      </c>
      <c r="B74" s="136" t="s">
        <v>40</v>
      </c>
      <c r="C74" s="137" t="s">
        <v>93</v>
      </c>
      <c r="D74" s="137" t="s">
        <v>42</v>
      </c>
      <c r="E74" s="137" t="s">
        <v>94</v>
      </c>
      <c r="F74" s="137" t="s">
        <v>95</v>
      </c>
      <c r="G74" s="137" t="s">
        <v>96</v>
      </c>
      <c r="H74" s="138" t="s">
        <v>55</v>
      </c>
    </row>
    <row r="75" spans="1:9" ht="15.75" customHeight="1">
      <c r="A75" s="144" t="s">
        <v>97</v>
      </c>
      <c r="B75" s="145" t="s">
        <v>102</v>
      </c>
      <c r="C75" s="36">
        <v>275</v>
      </c>
      <c r="D75" s="148"/>
      <c r="E75" s="15">
        <v>50</v>
      </c>
      <c r="F75" s="36">
        <f t="shared" ref="F75:F90" si="12">C75+D75-E75</f>
        <v>225</v>
      </c>
      <c r="G75" s="142">
        <v>178</v>
      </c>
      <c r="H75" s="143">
        <f t="shared" ref="H75:H111" si="13">F75*G75</f>
        <v>40050</v>
      </c>
    </row>
    <row r="76" spans="1:9" ht="15.75" customHeight="1">
      <c r="A76" s="144" t="s">
        <v>99</v>
      </c>
      <c r="B76" s="145" t="s">
        <v>102</v>
      </c>
      <c r="C76" s="36">
        <v>1625</v>
      </c>
      <c r="D76" s="148"/>
      <c r="E76" s="15"/>
      <c r="F76" s="36">
        <f t="shared" si="12"/>
        <v>1625</v>
      </c>
      <c r="G76" s="142">
        <v>178</v>
      </c>
      <c r="H76" s="143">
        <f t="shared" si="13"/>
        <v>289250</v>
      </c>
    </row>
    <row r="77" spans="1:9" ht="15.75" customHeight="1">
      <c r="A77" s="144" t="s">
        <v>101</v>
      </c>
      <c r="B77" s="145" t="s">
        <v>102</v>
      </c>
      <c r="C77" s="36">
        <v>1225</v>
      </c>
      <c r="D77" s="141"/>
      <c r="E77" s="15"/>
      <c r="F77" s="36">
        <f t="shared" si="12"/>
        <v>1225</v>
      </c>
      <c r="G77" s="142">
        <v>45</v>
      </c>
      <c r="H77" s="143">
        <f t="shared" si="13"/>
        <v>55125</v>
      </c>
    </row>
    <row r="78" spans="1:9" ht="15.75" customHeight="1">
      <c r="A78" s="146" t="s">
        <v>103</v>
      </c>
      <c r="B78" s="147" t="s">
        <v>104</v>
      </c>
      <c r="C78" s="36">
        <v>3000</v>
      </c>
      <c r="D78" s="148"/>
      <c r="E78" s="15"/>
      <c r="F78" s="36">
        <f t="shared" si="12"/>
        <v>3000</v>
      </c>
      <c r="G78" s="142">
        <v>27</v>
      </c>
      <c r="H78" s="143">
        <f t="shared" si="13"/>
        <v>81000</v>
      </c>
    </row>
    <row r="79" spans="1:9" ht="15.75" customHeight="1">
      <c r="A79" s="266" t="s">
        <v>2038</v>
      </c>
      <c r="B79" s="267" t="s">
        <v>106</v>
      </c>
      <c r="C79" s="36">
        <v>680</v>
      </c>
      <c r="D79" s="148"/>
      <c r="E79" s="15">
        <v>75</v>
      </c>
      <c r="F79" s="36">
        <f t="shared" si="12"/>
        <v>605</v>
      </c>
      <c r="G79" s="142">
        <v>160.69999999999999</v>
      </c>
      <c r="H79" s="143">
        <f t="shared" si="13"/>
        <v>97223.5</v>
      </c>
    </row>
    <row r="80" spans="1:9" ht="15.75" customHeight="1">
      <c r="A80" s="144" t="s">
        <v>737</v>
      </c>
      <c r="B80" s="145" t="s">
        <v>108</v>
      </c>
      <c r="C80" s="36">
        <v>191</v>
      </c>
      <c r="D80" s="148"/>
      <c r="E80" s="15">
        <v>10</v>
      </c>
      <c r="F80" s="36">
        <f t="shared" si="12"/>
        <v>181</v>
      </c>
      <c r="G80" s="142">
        <v>623</v>
      </c>
      <c r="H80" s="143">
        <f t="shared" si="13"/>
        <v>112763</v>
      </c>
    </row>
    <row r="81" spans="1:10" ht="15.75" customHeight="1">
      <c r="A81" s="139" t="s">
        <v>109</v>
      </c>
      <c r="B81" s="140" t="s">
        <v>110</v>
      </c>
      <c r="C81" s="36">
        <v>700</v>
      </c>
      <c r="D81" s="148"/>
      <c r="E81" s="15"/>
      <c r="F81" s="36">
        <f t="shared" si="12"/>
        <v>700</v>
      </c>
      <c r="G81" s="142">
        <v>24</v>
      </c>
      <c r="H81" s="143">
        <f t="shared" si="13"/>
        <v>16800</v>
      </c>
    </row>
    <row r="82" spans="1:10" ht="15.75" customHeight="1">
      <c r="A82" s="146" t="s">
        <v>1188</v>
      </c>
      <c r="B82" s="150" t="s">
        <v>112</v>
      </c>
      <c r="C82" s="36">
        <v>1857</v>
      </c>
      <c r="D82" s="148"/>
      <c r="E82" s="15"/>
      <c r="F82" s="36">
        <f t="shared" si="12"/>
        <v>1857</v>
      </c>
      <c r="G82" s="142">
        <v>49</v>
      </c>
      <c r="H82" s="143">
        <f t="shared" si="13"/>
        <v>90993</v>
      </c>
    </row>
    <row r="83" spans="1:10" ht="15.75" customHeight="1">
      <c r="A83" s="152" t="s">
        <v>116</v>
      </c>
      <c r="B83" s="145" t="s">
        <v>117</v>
      </c>
      <c r="C83" s="36">
        <v>0</v>
      </c>
      <c r="D83" s="141"/>
      <c r="E83" s="15"/>
      <c r="F83" s="36">
        <f t="shared" si="12"/>
        <v>0</v>
      </c>
      <c r="G83" s="142">
        <v>1924.17</v>
      </c>
      <c r="H83" s="143">
        <f t="shared" si="13"/>
        <v>0</v>
      </c>
    </row>
    <row r="84" spans="1:10" ht="15.75" customHeight="1">
      <c r="A84" s="152" t="s">
        <v>116</v>
      </c>
      <c r="B84" s="145" t="s">
        <v>117</v>
      </c>
      <c r="C84" s="36">
        <v>5</v>
      </c>
      <c r="D84" s="141"/>
      <c r="E84" s="151"/>
      <c r="F84" s="36">
        <f t="shared" si="12"/>
        <v>5</v>
      </c>
      <c r="G84" s="142">
        <v>1867.29</v>
      </c>
      <c r="H84" s="143">
        <f t="shared" si="13"/>
        <v>9336.4500000000007</v>
      </c>
    </row>
    <row r="85" spans="1:10" ht="15.75" customHeight="1">
      <c r="A85" s="146" t="s">
        <v>118</v>
      </c>
      <c r="B85" s="145" t="s">
        <v>115</v>
      </c>
      <c r="C85" s="36">
        <v>6</v>
      </c>
      <c r="D85" s="141"/>
      <c r="E85" s="151"/>
      <c r="F85" s="36">
        <f t="shared" si="12"/>
        <v>6</v>
      </c>
      <c r="G85" s="142">
        <v>1758</v>
      </c>
      <c r="H85" s="143">
        <f t="shared" si="13"/>
        <v>10548</v>
      </c>
    </row>
    <row r="86" spans="1:10" ht="15.75" customHeight="1">
      <c r="A86" s="146" t="s">
        <v>118</v>
      </c>
      <c r="B86" s="145" t="s">
        <v>117</v>
      </c>
      <c r="C86" s="36">
        <v>0</v>
      </c>
      <c r="D86" s="141"/>
      <c r="E86" s="15"/>
      <c r="F86" s="36">
        <f t="shared" si="12"/>
        <v>0</v>
      </c>
      <c r="G86" s="142">
        <v>2549.0300000000002</v>
      </c>
      <c r="H86" s="143">
        <f t="shared" si="13"/>
        <v>0</v>
      </c>
    </row>
    <row r="87" spans="1:10" ht="15.75" customHeight="1">
      <c r="A87" s="146" t="s">
        <v>118</v>
      </c>
      <c r="B87" s="145" t="s">
        <v>117</v>
      </c>
      <c r="C87" s="36">
        <v>3</v>
      </c>
      <c r="D87" s="141"/>
      <c r="E87" s="151"/>
      <c r="F87" s="36">
        <f t="shared" si="12"/>
        <v>3</v>
      </c>
      <c r="G87" s="142">
        <v>2279.6799999999998</v>
      </c>
      <c r="H87" s="143">
        <f t="shared" si="13"/>
        <v>6839.0399999999991</v>
      </c>
      <c r="J87" s="149"/>
    </row>
    <row r="88" spans="1:10" ht="15.75" customHeight="1">
      <c r="A88" s="157" t="s">
        <v>119</v>
      </c>
      <c r="B88" s="145" t="s">
        <v>117</v>
      </c>
      <c r="C88" s="36">
        <v>3</v>
      </c>
      <c r="D88" s="148"/>
      <c r="E88" s="15"/>
      <c r="F88" s="36">
        <f t="shared" si="12"/>
        <v>3</v>
      </c>
      <c r="G88" s="142">
        <v>1669.47</v>
      </c>
      <c r="H88" s="143">
        <f t="shared" si="13"/>
        <v>5008.41</v>
      </c>
    </row>
    <row r="89" spans="1:10" ht="15.75" customHeight="1">
      <c r="A89" s="144" t="s">
        <v>122</v>
      </c>
      <c r="B89" s="145" t="s">
        <v>121</v>
      </c>
      <c r="C89" s="36">
        <v>100</v>
      </c>
      <c r="D89" s="141"/>
      <c r="E89" s="15"/>
      <c r="F89" s="36">
        <f t="shared" si="12"/>
        <v>100</v>
      </c>
      <c r="G89" s="142">
        <v>471.21600000000001</v>
      </c>
      <c r="H89" s="143">
        <f t="shared" si="13"/>
        <v>47121.599999999999</v>
      </c>
    </row>
    <row r="90" spans="1:10" ht="15.75" customHeight="1">
      <c r="A90" s="157" t="s">
        <v>124</v>
      </c>
      <c r="B90" s="145" t="s">
        <v>117</v>
      </c>
      <c r="C90" s="36">
        <v>1</v>
      </c>
      <c r="D90" s="148"/>
      <c r="E90" s="15"/>
      <c r="F90" s="36">
        <f t="shared" si="12"/>
        <v>1</v>
      </c>
      <c r="G90" s="142">
        <v>1711.09</v>
      </c>
      <c r="H90" s="143">
        <f t="shared" si="13"/>
        <v>1711.09</v>
      </c>
    </row>
    <row r="91" spans="1:10" ht="15.75" customHeight="1">
      <c r="A91" s="146" t="s">
        <v>125</v>
      </c>
      <c r="B91" s="145" t="s">
        <v>126</v>
      </c>
      <c r="C91" s="36">
        <v>0</v>
      </c>
      <c r="D91" s="141"/>
      <c r="E91" s="151"/>
      <c r="F91" s="272">
        <v>0</v>
      </c>
      <c r="G91" s="142">
        <v>743.29</v>
      </c>
      <c r="H91" s="143">
        <f t="shared" si="13"/>
        <v>0</v>
      </c>
    </row>
    <row r="92" spans="1:10" ht="15.75" customHeight="1">
      <c r="A92" s="144" t="s">
        <v>128</v>
      </c>
      <c r="B92" s="145" t="s">
        <v>126</v>
      </c>
      <c r="C92" s="36">
        <v>139</v>
      </c>
      <c r="D92" s="141"/>
      <c r="E92" s="15">
        <v>6</v>
      </c>
      <c r="F92" s="36">
        <f t="shared" ref="F92:F117" si="14">C92+D92-E92</f>
        <v>133</v>
      </c>
      <c r="G92" s="142">
        <v>559.19762200000002</v>
      </c>
      <c r="H92" s="143">
        <f t="shared" si="13"/>
        <v>74373.283726000009</v>
      </c>
      <c r="I92" s="161"/>
    </row>
    <row r="93" spans="1:10" ht="15.75" customHeight="1">
      <c r="A93" s="144" t="s">
        <v>129</v>
      </c>
      <c r="B93" s="145" t="s">
        <v>115</v>
      </c>
      <c r="C93" s="36">
        <v>150</v>
      </c>
      <c r="D93" s="148"/>
      <c r="E93" s="15"/>
      <c r="F93" s="36">
        <f t="shared" si="14"/>
        <v>150</v>
      </c>
      <c r="G93" s="142">
        <v>384</v>
      </c>
      <c r="H93" s="143">
        <f t="shared" si="13"/>
        <v>57600</v>
      </c>
    </row>
    <row r="94" spans="1:10" ht="15.75" customHeight="1">
      <c r="A94" s="144" t="s">
        <v>130</v>
      </c>
      <c r="B94" s="145" t="s">
        <v>117</v>
      </c>
      <c r="C94" s="36">
        <v>0</v>
      </c>
      <c r="D94" s="141"/>
      <c r="E94" s="15"/>
      <c r="F94" s="36">
        <f t="shared" si="14"/>
        <v>0</v>
      </c>
      <c r="G94" s="142">
        <v>398</v>
      </c>
      <c r="H94" s="143">
        <f t="shared" si="13"/>
        <v>0</v>
      </c>
    </row>
    <row r="95" spans="1:10" ht="15.75" customHeight="1">
      <c r="A95" s="144" t="s">
        <v>131</v>
      </c>
      <c r="B95" s="145" t="s">
        <v>117</v>
      </c>
      <c r="C95" s="36">
        <v>100</v>
      </c>
      <c r="D95" s="141"/>
      <c r="E95" s="15">
        <v>25</v>
      </c>
      <c r="F95" s="36">
        <f t="shared" si="14"/>
        <v>75</v>
      </c>
      <c r="G95" s="142">
        <v>427</v>
      </c>
      <c r="H95" s="143">
        <f t="shared" si="13"/>
        <v>32025</v>
      </c>
    </row>
    <row r="96" spans="1:10" ht="15.75" customHeight="1">
      <c r="A96" s="144" t="s">
        <v>132</v>
      </c>
      <c r="B96" s="145" t="s">
        <v>117</v>
      </c>
      <c r="C96" s="36">
        <v>5</v>
      </c>
      <c r="D96" s="141"/>
      <c r="E96" s="151"/>
      <c r="F96" s="36">
        <f t="shared" si="14"/>
        <v>5</v>
      </c>
      <c r="G96" s="142">
        <v>688.59</v>
      </c>
      <c r="H96" s="143">
        <f t="shared" si="13"/>
        <v>3442.9500000000003</v>
      </c>
    </row>
    <row r="97" spans="1:10" ht="15.75" customHeight="1">
      <c r="A97" s="157" t="s">
        <v>133</v>
      </c>
      <c r="B97" s="145" t="s">
        <v>117</v>
      </c>
      <c r="C97" s="36">
        <v>70</v>
      </c>
      <c r="D97" s="148"/>
      <c r="E97" s="15"/>
      <c r="F97" s="36">
        <f t="shared" si="14"/>
        <v>70</v>
      </c>
      <c r="G97" s="142">
        <v>522.19000000000005</v>
      </c>
      <c r="H97" s="143">
        <f t="shared" si="13"/>
        <v>36553.300000000003</v>
      </c>
    </row>
    <row r="98" spans="1:10" ht="15.75" customHeight="1">
      <c r="A98" s="144" t="s">
        <v>134</v>
      </c>
      <c r="B98" s="145" t="s">
        <v>117</v>
      </c>
      <c r="C98" s="36">
        <v>10</v>
      </c>
      <c r="D98" s="141"/>
      <c r="E98" s="151"/>
      <c r="F98" s="36">
        <f t="shared" si="14"/>
        <v>10</v>
      </c>
      <c r="G98" s="142">
        <v>504</v>
      </c>
      <c r="H98" s="143">
        <f t="shared" si="13"/>
        <v>5040</v>
      </c>
    </row>
    <row r="99" spans="1:10" ht="15.75" customHeight="1">
      <c r="A99" s="144" t="s">
        <v>135</v>
      </c>
      <c r="B99" s="145" t="s">
        <v>117</v>
      </c>
      <c r="C99" s="36">
        <v>50</v>
      </c>
      <c r="D99" s="141"/>
      <c r="E99" s="15"/>
      <c r="F99" s="36">
        <f t="shared" si="14"/>
        <v>50</v>
      </c>
      <c r="G99" s="142">
        <v>514</v>
      </c>
      <c r="H99" s="143">
        <f t="shared" si="13"/>
        <v>25700</v>
      </c>
    </row>
    <row r="100" spans="1:10" ht="15.75" customHeight="1">
      <c r="A100" s="157" t="s">
        <v>136</v>
      </c>
      <c r="B100" s="145" t="s">
        <v>117</v>
      </c>
      <c r="C100" s="36">
        <v>60</v>
      </c>
      <c r="D100" s="148"/>
      <c r="E100" s="15"/>
      <c r="F100" s="36">
        <f t="shared" si="14"/>
        <v>60</v>
      </c>
      <c r="G100" s="142">
        <v>557</v>
      </c>
      <c r="H100" s="143">
        <f t="shared" si="13"/>
        <v>33420</v>
      </c>
      <c r="J100" s="273"/>
    </row>
    <row r="101" spans="1:10" ht="15.75" customHeight="1">
      <c r="A101" s="157" t="s">
        <v>137</v>
      </c>
      <c r="B101" s="145" t="s">
        <v>117</v>
      </c>
      <c r="C101" s="36">
        <v>40</v>
      </c>
      <c r="D101" s="148"/>
      <c r="E101" s="15"/>
      <c r="F101" s="36">
        <f t="shared" si="14"/>
        <v>40</v>
      </c>
      <c r="G101" s="142">
        <v>524</v>
      </c>
      <c r="H101" s="143">
        <f t="shared" si="13"/>
        <v>20960</v>
      </c>
    </row>
    <row r="102" spans="1:10" ht="15.75" customHeight="1">
      <c r="A102" s="157" t="s">
        <v>138</v>
      </c>
      <c r="B102" s="145" t="s">
        <v>117</v>
      </c>
      <c r="C102" s="36">
        <v>15</v>
      </c>
      <c r="D102" s="148"/>
      <c r="E102" s="15"/>
      <c r="F102" s="36">
        <f t="shared" si="14"/>
        <v>15</v>
      </c>
      <c r="G102" s="142">
        <v>689.75</v>
      </c>
      <c r="H102" s="143">
        <f t="shared" si="13"/>
        <v>10346.25</v>
      </c>
    </row>
    <row r="103" spans="1:10" ht="15.75" customHeight="1">
      <c r="A103" s="157" t="s">
        <v>139</v>
      </c>
      <c r="B103" s="145" t="s">
        <v>117</v>
      </c>
      <c r="C103" s="36">
        <v>90</v>
      </c>
      <c r="D103" s="148"/>
      <c r="E103" s="15"/>
      <c r="F103" s="36">
        <f t="shared" si="14"/>
        <v>90</v>
      </c>
      <c r="G103" s="142">
        <v>629.27</v>
      </c>
      <c r="H103" s="143">
        <f t="shared" si="13"/>
        <v>56634.299999999996</v>
      </c>
    </row>
    <row r="104" spans="1:10" ht="15.75" customHeight="1">
      <c r="A104" s="157" t="s">
        <v>140</v>
      </c>
      <c r="B104" s="145" t="s">
        <v>117</v>
      </c>
      <c r="C104" s="36">
        <v>95</v>
      </c>
      <c r="D104" s="148"/>
      <c r="E104" s="15"/>
      <c r="F104" s="36">
        <f t="shared" si="14"/>
        <v>95</v>
      </c>
      <c r="G104" s="142">
        <v>532.12</v>
      </c>
      <c r="H104" s="143">
        <f t="shared" si="13"/>
        <v>50551.4</v>
      </c>
    </row>
    <row r="105" spans="1:10" ht="15.75" customHeight="1">
      <c r="A105" s="146" t="s">
        <v>141</v>
      </c>
      <c r="B105" s="145" t="s">
        <v>108</v>
      </c>
      <c r="C105" s="36">
        <v>600</v>
      </c>
      <c r="D105" s="141"/>
      <c r="E105" s="15"/>
      <c r="F105" s="36">
        <f t="shared" si="14"/>
        <v>600</v>
      </c>
      <c r="G105" s="142">
        <v>60</v>
      </c>
      <c r="H105" s="143">
        <f t="shared" si="13"/>
        <v>36000</v>
      </c>
    </row>
    <row r="106" spans="1:10" ht="15.75" customHeight="1">
      <c r="A106" s="144" t="s">
        <v>142</v>
      </c>
      <c r="B106" s="145" t="s">
        <v>143</v>
      </c>
      <c r="C106" s="36">
        <v>25</v>
      </c>
      <c r="D106" s="141"/>
      <c r="E106" s="151"/>
      <c r="F106" s="36">
        <f t="shared" si="14"/>
        <v>25</v>
      </c>
      <c r="G106" s="142">
        <v>84</v>
      </c>
      <c r="H106" s="143">
        <f t="shared" si="13"/>
        <v>2100</v>
      </c>
    </row>
    <row r="107" spans="1:10" ht="15.75" customHeight="1">
      <c r="A107" s="157" t="s">
        <v>144</v>
      </c>
      <c r="B107" s="145" t="s">
        <v>117</v>
      </c>
      <c r="C107" s="36">
        <v>50</v>
      </c>
      <c r="D107" s="148"/>
      <c r="E107" s="15">
        <v>25</v>
      </c>
      <c r="F107" s="36">
        <f t="shared" si="14"/>
        <v>25</v>
      </c>
      <c r="G107" s="142">
        <v>179.24</v>
      </c>
      <c r="H107" s="143">
        <f t="shared" si="13"/>
        <v>4481</v>
      </c>
    </row>
    <row r="108" spans="1:10" ht="15.75" customHeight="1">
      <c r="A108" s="157" t="s">
        <v>145</v>
      </c>
      <c r="B108" s="145" t="s">
        <v>146</v>
      </c>
      <c r="C108" s="36">
        <v>25</v>
      </c>
      <c r="D108" s="148"/>
      <c r="E108" s="15"/>
      <c r="F108" s="36">
        <f t="shared" si="14"/>
        <v>25</v>
      </c>
      <c r="G108" s="142">
        <v>851.5</v>
      </c>
      <c r="H108" s="143">
        <f t="shared" si="13"/>
        <v>21287.5</v>
      </c>
    </row>
    <row r="109" spans="1:10" ht="15.75" customHeight="1">
      <c r="A109" s="157" t="s">
        <v>147</v>
      </c>
      <c r="B109" s="145" t="s">
        <v>148</v>
      </c>
      <c r="C109" s="36">
        <v>4500</v>
      </c>
      <c r="D109" s="148"/>
      <c r="E109" s="15">
        <v>750</v>
      </c>
      <c r="F109" s="36">
        <f t="shared" si="14"/>
        <v>3750</v>
      </c>
      <c r="G109" s="142">
        <v>125</v>
      </c>
      <c r="H109" s="143">
        <f t="shared" si="13"/>
        <v>468750</v>
      </c>
    </row>
    <row r="110" spans="1:10" ht="15.75" customHeight="1">
      <c r="A110" s="157" t="s">
        <v>147</v>
      </c>
      <c r="B110" s="145" t="s">
        <v>149</v>
      </c>
      <c r="C110" s="36">
        <v>0</v>
      </c>
      <c r="D110" s="148"/>
      <c r="E110" s="15"/>
      <c r="F110" s="36">
        <f t="shared" si="14"/>
        <v>0</v>
      </c>
      <c r="G110" s="142">
        <v>173</v>
      </c>
      <c r="H110" s="143">
        <f t="shared" si="13"/>
        <v>0</v>
      </c>
    </row>
    <row r="111" spans="1:10" ht="20.25" customHeight="1">
      <c r="A111" s="157" t="s">
        <v>150</v>
      </c>
      <c r="B111" s="145" t="s">
        <v>151</v>
      </c>
      <c r="C111" s="36">
        <v>0</v>
      </c>
      <c r="D111" s="148"/>
      <c r="E111" s="15"/>
      <c r="F111" s="36">
        <f t="shared" si="14"/>
        <v>0</v>
      </c>
      <c r="G111" s="142">
        <v>143</v>
      </c>
      <c r="H111" s="143">
        <f t="shared" si="13"/>
        <v>0</v>
      </c>
      <c r="J111" s="149"/>
    </row>
    <row r="112" spans="1:10" ht="15.75" customHeight="1">
      <c r="A112" s="157" t="s">
        <v>850</v>
      </c>
      <c r="B112" s="145" t="s">
        <v>851</v>
      </c>
      <c r="C112" s="36">
        <v>0</v>
      </c>
      <c r="D112" s="148"/>
      <c r="E112" s="15"/>
      <c r="F112" s="36">
        <f t="shared" si="14"/>
        <v>0</v>
      </c>
      <c r="G112" s="142">
        <v>149</v>
      </c>
      <c r="H112" s="143">
        <f t="shared" ref="H112:H113" si="15">G112*F112</f>
        <v>0</v>
      </c>
    </row>
    <row r="113" spans="1:10" ht="15.75" customHeight="1">
      <c r="A113" s="158" t="s">
        <v>1245</v>
      </c>
      <c r="B113" s="145" t="s">
        <v>1246</v>
      </c>
      <c r="C113" s="36">
        <v>0</v>
      </c>
      <c r="D113" s="148"/>
      <c r="E113" s="15"/>
      <c r="F113" s="36">
        <f t="shared" si="14"/>
        <v>0</v>
      </c>
      <c r="G113" s="142">
        <v>1013.48</v>
      </c>
      <c r="H113" s="143">
        <f t="shared" si="15"/>
        <v>0</v>
      </c>
    </row>
    <row r="114" spans="1:10" ht="15.75" customHeight="1">
      <c r="A114" s="157" t="s">
        <v>152</v>
      </c>
      <c r="B114" s="145" t="s">
        <v>153</v>
      </c>
      <c r="C114" s="36">
        <v>35.742999999999995</v>
      </c>
      <c r="D114" s="148"/>
      <c r="E114" s="15"/>
      <c r="F114" s="36">
        <f t="shared" si="14"/>
        <v>35.742999999999995</v>
      </c>
      <c r="G114" s="142">
        <v>2196.6</v>
      </c>
      <c r="H114" s="143">
        <f t="shared" ref="H114:H117" si="16">F114*G114</f>
        <v>78513.073799999984</v>
      </c>
    </row>
    <row r="115" spans="1:10" ht="15.75" customHeight="1">
      <c r="A115" s="146" t="s">
        <v>154</v>
      </c>
      <c r="B115" s="145" t="s">
        <v>155</v>
      </c>
      <c r="C115" s="36">
        <v>920</v>
      </c>
      <c r="D115" s="141"/>
      <c r="E115" s="151"/>
      <c r="F115" s="36">
        <f t="shared" si="14"/>
        <v>920</v>
      </c>
      <c r="G115" s="142">
        <v>45</v>
      </c>
      <c r="H115" s="143">
        <f t="shared" si="16"/>
        <v>41400</v>
      </c>
    </row>
    <row r="116" spans="1:10" ht="15.75" customHeight="1">
      <c r="A116" s="163" t="s">
        <v>156</v>
      </c>
      <c r="B116" s="164" t="s">
        <v>117</v>
      </c>
      <c r="C116" s="36">
        <v>0</v>
      </c>
      <c r="D116" s="148"/>
      <c r="E116" s="15"/>
      <c r="F116" s="36">
        <f t="shared" si="14"/>
        <v>0</v>
      </c>
      <c r="G116" s="165">
        <v>168.11</v>
      </c>
      <c r="H116" s="143">
        <f t="shared" si="16"/>
        <v>0</v>
      </c>
    </row>
    <row r="117" spans="1:10" ht="15.75" customHeight="1">
      <c r="A117" s="163" t="s">
        <v>2545</v>
      </c>
      <c r="B117" s="164" t="s">
        <v>117</v>
      </c>
      <c r="C117" s="36">
        <v>24.6</v>
      </c>
      <c r="D117" s="148"/>
      <c r="E117" s="15"/>
      <c r="F117" s="36">
        <f t="shared" si="14"/>
        <v>24.6</v>
      </c>
      <c r="G117" s="165">
        <v>129</v>
      </c>
      <c r="H117" s="143">
        <f t="shared" si="16"/>
        <v>3173.4</v>
      </c>
    </row>
    <row r="118" spans="1:10" ht="15.75" customHeight="1">
      <c r="A118" s="163" t="s">
        <v>159</v>
      </c>
      <c r="B118" s="164"/>
      <c r="C118" s="36"/>
      <c r="D118" s="15"/>
      <c r="E118" s="15"/>
      <c r="F118" s="36"/>
      <c r="G118" s="165"/>
      <c r="H118" s="143">
        <f>G118*F118</f>
        <v>0</v>
      </c>
    </row>
    <row r="119" spans="1:10" ht="15.75" customHeight="1">
      <c r="A119" s="167" t="s">
        <v>160</v>
      </c>
      <c r="B119" s="168"/>
      <c r="C119" s="169">
        <f t="shared" ref="C119:H119" si="17">SUM(C75:C118)</f>
        <v>16675.343000000001</v>
      </c>
      <c r="D119" s="170">
        <f t="shared" si="17"/>
        <v>0</v>
      </c>
      <c r="E119" s="170">
        <f t="shared" si="17"/>
        <v>941</v>
      </c>
      <c r="F119" s="171">
        <f t="shared" si="17"/>
        <v>15734.343000000001</v>
      </c>
      <c r="G119" s="336">
        <f t="shared" si="17"/>
        <v>28503.983622</v>
      </c>
      <c r="H119" s="173">
        <f t="shared" si="17"/>
        <v>1926120.5475259996</v>
      </c>
    </row>
    <row r="120" spans="1:10" ht="15.75" customHeight="1"/>
    <row r="121" spans="1:10" ht="15.75" customHeight="1">
      <c r="A121" s="535" t="s">
        <v>161</v>
      </c>
      <c r="B121" s="536"/>
      <c r="C121" s="536"/>
      <c r="D121" s="536"/>
      <c r="E121" s="536"/>
      <c r="F121" s="536"/>
      <c r="G121" s="536"/>
      <c r="H121" s="536"/>
      <c r="I121" s="1"/>
    </row>
    <row r="122" spans="1:10" ht="15.75" customHeight="1">
      <c r="A122" s="174" t="s">
        <v>162</v>
      </c>
      <c r="B122" s="175" t="s">
        <v>40</v>
      </c>
      <c r="C122" s="176" t="s">
        <v>163</v>
      </c>
      <c r="D122" s="177" t="s">
        <v>42</v>
      </c>
      <c r="E122" s="178" t="s">
        <v>43</v>
      </c>
      <c r="F122" s="176" t="s">
        <v>164</v>
      </c>
      <c r="G122" s="179" t="s">
        <v>96</v>
      </c>
      <c r="H122" s="180" t="s">
        <v>55</v>
      </c>
    </row>
    <row r="123" spans="1:10" ht="15.75" customHeight="1">
      <c r="A123" s="182" t="s">
        <v>165</v>
      </c>
      <c r="B123" s="140" t="s">
        <v>166</v>
      </c>
      <c r="C123" s="183">
        <v>206.95</v>
      </c>
      <c r="D123" s="184"/>
      <c r="E123" s="185"/>
      <c r="F123" s="183">
        <f t="shared" ref="F123:F151" si="18">C123+D123-E123</f>
        <v>206.95</v>
      </c>
      <c r="G123" s="186">
        <v>605</v>
      </c>
      <c r="H123" s="187">
        <f t="shared" ref="H123:H151" si="19">F123*G123</f>
        <v>125204.75</v>
      </c>
      <c r="J123" s="149"/>
    </row>
    <row r="124" spans="1:10" ht="15.75" customHeight="1">
      <c r="A124" s="163" t="s">
        <v>167</v>
      </c>
      <c r="B124" s="145" t="s">
        <v>166</v>
      </c>
      <c r="C124" s="36">
        <v>214.6</v>
      </c>
      <c r="D124" s="148"/>
      <c r="E124" s="15"/>
      <c r="F124" s="183">
        <f t="shared" si="18"/>
        <v>214.6</v>
      </c>
      <c r="G124" s="17">
        <v>605</v>
      </c>
      <c r="H124" s="187">
        <f t="shared" si="19"/>
        <v>129833</v>
      </c>
      <c r="J124" s="149"/>
    </row>
    <row r="125" spans="1:10" ht="15.75" customHeight="1">
      <c r="A125" s="163" t="s">
        <v>168</v>
      </c>
      <c r="B125" s="145" t="s">
        <v>166</v>
      </c>
      <c r="C125" s="36">
        <v>220.32</v>
      </c>
      <c r="D125" s="148"/>
      <c r="E125" s="15"/>
      <c r="F125" s="183">
        <f t="shared" si="18"/>
        <v>220.32</v>
      </c>
      <c r="G125" s="17">
        <v>605</v>
      </c>
      <c r="H125" s="187">
        <f t="shared" si="19"/>
        <v>133293.6</v>
      </c>
      <c r="J125" s="166"/>
    </row>
    <row r="126" spans="1:10" ht="15.75" customHeight="1">
      <c r="A126" s="163" t="s">
        <v>169</v>
      </c>
      <c r="B126" s="145" t="s">
        <v>166</v>
      </c>
      <c r="C126" s="36">
        <v>202.4</v>
      </c>
      <c r="D126" s="148"/>
      <c r="E126" s="15"/>
      <c r="F126" s="183">
        <f t="shared" si="18"/>
        <v>202.4</v>
      </c>
      <c r="G126" s="17">
        <v>605</v>
      </c>
      <c r="H126" s="187">
        <f t="shared" si="19"/>
        <v>122452</v>
      </c>
      <c r="J126" s="149"/>
    </row>
    <row r="127" spans="1:10" ht="15.75" customHeight="1">
      <c r="A127" s="189" t="s">
        <v>170</v>
      </c>
      <c r="B127" s="145" t="s">
        <v>166</v>
      </c>
      <c r="C127" s="183">
        <v>339.27000000000004</v>
      </c>
      <c r="D127" s="184"/>
      <c r="E127" s="15"/>
      <c r="F127" s="183">
        <f t="shared" si="18"/>
        <v>339.27000000000004</v>
      </c>
      <c r="G127" s="190">
        <v>625</v>
      </c>
      <c r="H127" s="187">
        <f t="shared" si="19"/>
        <v>212043.75000000003</v>
      </c>
    </row>
    <row r="128" spans="1:10" ht="15.75" customHeight="1">
      <c r="A128" s="189" t="s">
        <v>171</v>
      </c>
      <c r="B128" s="145" t="s">
        <v>166</v>
      </c>
      <c r="C128" s="183">
        <v>180.15</v>
      </c>
      <c r="D128" s="184"/>
      <c r="E128" s="15"/>
      <c r="F128" s="183">
        <f t="shared" si="18"/>
        <v>180.15</v>
      </c>
      <c r="G128" s="17">
        <v>692</v>
      </c>
      <c r="H128" s="187">
        <f t="shared" si="19"/>
        <v>124663.8</v>
      </c>
    </row>
    <row r="129" spans="1:10" ht="15.75" customHeight="1">
      <c r="A129" s="189" t="s">
        <v>2546</v>
      </c>
      <c r="B129" s="145" t="s">
        <v>166</v>
      </c>
      <c r="C129" s="36">
        <v>274</v>
      </c>
      <c r="D129" s="184"/>
      <c r="E129" s="15"/>
      <c r="F129" s="183">
        <f t="shared" si="18"/>
        <v>274</v>
      </c>
      <c r="G129" s="17">
        <v>682</v>
      </c>
      <c r="H129" s="187">
        <f t="shared" si="19"/>
        <v>186868</v>
      </c>
    </row>
    <row r="130" spans="1:10" ht="15.75" customHeight="1">
      <c r="A130" s="189" t="s">
        <v>173</v>
      </c>
      <c r="B130" s="145" t="s">
        <v>166</v>
      </c>
      <c r="C130" s="183">
        <v>0</v>
      </c>
      <c r="D130" s="184"/>
      <c r="E130" s="15"/>
      <c r="F130" s="183">
        <f t="shared" si="18"/>
        <v>0</v>
      </c>
      <c r="G130" s="17">
        <v>414</v>
      </c>
      <c r="H130" s="187">
        <f t="shared" si="19"/>
        <v>0</v>
      </c>
    </row>
    <row r="131" spans="1:10" ht="15.75" customHeight="1">
      <c r="A131" s="191" t="s">
        <v>174</v>
      </c>
      <c r="B131" s="192" t="s">
        <v>175</v>
      </c>
      <c r="C131" s="36">
        <v>17245</v>
      </c>
      <c r="D131" s="148"/>
      <c r="E131" s="15"/>
      <c r="F131" s="183">
        <f t="shared" si="18"/>
        <v>17245</v>
      </c>
      <c r="G131" s="17">
        <v>17.399999999999999</v>
      </c>
      <c r="H131" s="187">
        <f t="shared" si="19"/>
        <v>300063</v>
      </c>
      <c r="J131" s="181"/>
    </row>
    <row r="132" spans="1:10" ht="15.75" customHeight="1">
      <c r="A132" s="163" t="s">
        <v>176</v>
      </c>
      <c r="B132" s="15" t="s">
        <v>177</v>
      </c>
      <c r="C132" s="36">
        <v>0</v>
      </c>
      <c r="D132" s="148"/>
      <c r="E132" s="15"/>
      <c r="F132" s="183">
        <f t="shared" si="18"/>
        <v>0</v>
      </c>
      <c r="G132" s="17">
        <v>3.86</v>
      </c>
      <c r="H132" s="187">
        <f t="shared" si="19"/>
        <v>0</v>
      </c>
      <c r="J132" s="188"/>
    </row>
    <row r="133" spans="1:10" ht="15.75" customHeight="1">
      <c r="A133" s="163" t="s">
        <v>178</v>
      </c>
      <c r="B133" s="145" t="s">
        <v>179</v>
      </c>
      <c r="C133" s="36">
        <v>66</v>
      </c>
      <c r="D133" s="148"/>
      <c r="E133" s="15"/>
      <c r="F133" s="183">
        <f t="shared" si="18"/>
        <v>66</v>
      </c>
      <c r="G133" s="17">
        <v>432.82</v>
      </c>
      <c r="H133" s="187">
        <f t="shared" si="19"/>
        <v>28566.12</v>
      </c>
      <c r="J133" s="188"/>
    </row>
    <row r="134" spans="1:10" ht="15.75" customHeight="1">
      <c r="A134" s="163" t="s">
        <v>180</v>
      </c>
      <c r="B134" s="145" t="s">
        <v>179</v>
      </c>
      <c r="C134" s="36">
        <v>0</v>
      </c>
      <c r="D134" s="148"/>
      <c r="E134" s="15"/>
      <c r="F134" s="183">
        <f t="shared" si="18"/>
        <v>0</v>
      </c>
      <c r="G134" s="17">
        <v>4</v>
      </c>
      <c r="H134" s="187">
        <f t="shared" si="19"/>
        <v>0</v>
      </c>
      <c r="J134" s="188"/>
    </row>
    <row r="135" spans="1:10" ht="15.75" customHeight="1">
      <c r="A135" s="146" t="s">
        <v>181</v>
      </c>
      <c r="B135" s="145" t="s">
        <v>179</v>
      </c>
      <c r="C135" s="36">
        <v>1077</v>
      </c>
      <c r="D135" s="148"/>
      <c r="E135" s="15"/>
      <c r="F135" s="183">
        <f t="shared" si="18"/>
        <v>1077</v>
      </c>
      <c r="G135" s="17">
        <v>2.9</v>
      </c>
      <c r="H135" s="187">
        <f t="shared" si="19"/>
        <v>3123.2999999999997</v>
      </c>
      <c r="J135" s="188"/>
    </row>
    <row r="136" spans="1:10" ht="15.75" customHeight="1">
      <c r="A136" s="146" t="s">
        <v>182</v>
      </c>
      <c r="B136" s="145" t="s">
        <v>179</v>
      </c>
      <c r="C136" s="36">
        <v>0</v>
      </c>
      <c r="D136" s="148"/>
      <c r="E136" s="15"/>
      <c r="F136" s="183">
        <f t="shared" si="18"/>
        <v>0</v>
      </c>
      <c r="G136" s="17">
        <v>499.4</v>
      </c>
      <c r="H136" s="187">
        <f t="shared" si="19"/>
        <v>0</v>
      </c>
      <c r="J136" s="149"/>
    </row>
    <row r="137" spans="1:10" ht="15.75" customHeight="1">
      <c r="A137" s="191" t="s">
        <v>183</v>
      </c>
      <c r="B137" s="193" t="s">
        <v>184</v>
      </c>
      <c r="C137" s="194">
        <v>2800</v>
      </c>
      <c r="D137" s="195"/>
      <c r="E137" s="196"/>
      <c r="F137" s="183">
        <f t="shared" si="18"/>
        <v>2800</v>
      </c>
      <c r="G137" s="197">
        <v>24.995999999999999</v>
      </c>
      <c r="H137" s="187">
        <f t="shared" si="19"/>
        <v>69988.800000000003</v>
      </c>
      <c r="J137" s="149"/>
    </row>
    <row r="138" spans="1:10" ht="15.75" customHeight="1">
      <c r="A138" s="146" t="s">
        <v>185</v>
      </c>
      <c r="B138" s="145" t="s">
        <v>184</v>
      </c>
      <c r="C138" s="36">
        <v>7000</v>
      </c>
      <c r="D138" s="148"/>
      <c r="E138" s="15"/>
      <c r="F138" s="183">
        <f t="shared" si="18"/>
        <v>7000</v>
      </c>
      <c r="G138" s="17">
        <v>22.37</v>
      </c>
      <c r="H138" s="187">
        <f t="shared" si="19"/>
        <v>156590</v>
      </c>
      <c r="J138" s="274"/>
    </row>
    <row r="139" spans="1:10" ht="15.75" customHeight="1">
      <c r="A139" s="146" t="s">
        <v>186</v>
      </c>
      <c r="B139" s="145" t="s">
        <v>184</v>
      </c>
      <c r="C139" s="36">
        <v>6000</v>
      </c>
      <c r="D139" s="148"/>
      <c r="E139" s="15"/>
      <c r="F139" s="183">
        <f t="shared" si="18"/>
        <v>6000</v>
      </c>
      <c r="G139" s="17">
        <v>13.788</v>
      </c>
      <c r="H139" s="187">
        <f t="shared" si="19"/>
        <v>82728</v>
      </c>
      <c r="J139" s="274"/>
    </row>
    <row r="140" spans="1:10" ht="15.75" customHeight="1">
      <c r="A140" s="146" t="s">
        <v>187</v>
      </c>
      <c r="B140" s="145" t="s">
        <v>184</v>
      </c>
      <c r="C140" s="36">
        <v>2000</v>
      </c>
      <c r="D140" s="148"/>
      <c r="E140" s="15"/>
      <c r="F140" s="183">
        <f t="shared" si="18"/>
        <v>2000</v>
      </c>
      <c r="G140" s="17">
        <v>24.744</v>
      </c>
      <c r="H140" s="187">
        <f t="shared" si="19"/>
        <v>49488</v>
      </c>
      <c r="J140" s="274"/>
    </row>
    <row r="141" spans="1:10" ht="15.75" customHeight="1">
      <c r="A141" s="199" t="s">
        <v>189</v>
      </c>
      <c r="B141" s="185" t="s">
        <v>190</v>
      </c>
      <c r="C141" s="183">
        <v>1280</v>
      </c>
      <c r="D141" s="184"/>
      <c r="E141" s="185"/>
      <c r="F141" s="183">
        <f t="shared" si="18"/>
        <v>1280</v>
      </c>
      <c r="G141" s="186">
        <v>33</v>
      </c>
      <c r="H141" s="187">
        <f t="shared" si="19"/>
        <v>42240</v>
      </c>
      <c r="J141" s="188"/>
    </row>
    <row r="142" spans="1:10" ht="15.75" customHeight="1">
      <c r="A142" s="200" t="s">
        <v>191</v>
      </c>
      <c r="B142" s="145" t="s">
        <v>192</v>
      </c>
      <c r="C142" s="36">
        <v>121.91999999999999</v>
      </c>
      <c r="D142" s="148"/>
      <c r="E142" s="15"/>
      <c r="F142" s="183">
        <f t="shared" si="18"/>
        <v>121.91999999999999</v>
      </c>
      <c r="G142" s="17">
        <v>715</v>
      </c>
      <c r="H142" s="187">
        <f t="shared" si="19"/>
        <v>87172.799999999988</v>
      </c>
      <c r="J142" s="188"/>
    </row>
    <row r="143" spans="1:10" ht="15.75" customHeight="1">
      <c r="A143" s="200" t="s">
        <v>193</v>
      </c>
      <c r="B143" s="145" t="s">
        <v>192</v>
      </c>
      <c r="C143" s="36">
        <v>214.49999999999997</v>
      </c>
      <c r="D143" s="148"/>
      <c r="E143" s="15"/>
      <c r="F143" s="183">
        <f t="shared" si="18"/>
        <v>214.49999999999997</v>
      </c>
      <c r="G143" s="17">
        <v>850</v>
      </c>
      <c r="H143" s="187">
        <f t="shared" si="19"/>
        <v>182324.99999999997</v>
      </c>
      <c r="J143" s="188"/>
    </row>
    <row r="144" spans="1:10" ht="15.75" customHeight="1">
      <c r="A144" s="200" t="s">
        <v>194</v>
      </c>
      <c r="B144" s="145" t="s">
        <v>192</v>
      </c>
      <c r="C144" s="36">
        <v>184.8</v>
      </c>
      <c r="D144" s="148"/>
      <c r="E144" s="15"/>
      <c r="F144" s="183">
        <f t="shared" si="18"/>
        <v>184.8</v>
      </c>
      <c r="G144" s="17">
        <v>850</v>
      </c>
      <c r="H144" s="187">
        <f t="shared" si="19"/>
        <v>157080</v>
      </c>
      <c r="J144" s="188"/>
    </row>
    <row r="145" spans="1:10" ht="15.75" customHeight="1">
      <c r="A145" s="146" t="s">
        <v>195</v>
      </c>
      <c r="B145" s="145" t="s">
        <v>192</v>
      </c>
      <c r="C145" s="36">
        <v>97.139999999999986</v>
      </c>
      <c r="D145" s="148"/>
      <c r="E145" s="15"/>
      <c r="F145" s="183">
        <f t="shared" si="18"/>
        <v>97.139999999999986</v>
      </c>
      <c r="G145" s="17">
        <v>741</v>
      </c>
      <c r="H145" s="187">
        <f t="shared" si="19"/>
        <v>71980.739999999991</v>
      </c>
      <c r="J145" s="188"/>
    </row>
    <row r="146" spans="1:10" ht="15.75" customHeight="1">
      <c r="A146" s="146" t="s">
        <v>196</v>
      </c>
      <c r="B146" s="145" t="s">
        <v>197</v>
      </c>
      <c r="C146" s="36">
        <v>42.350000000000023</v>
      </c>
      <c r="D146" s="148"/>
      <c r="E146" s="15"/>
      <c r="F146" s="183">
        <f t="shared" si="18"/>
        <v>42.350000000000023</v>
      </c>
      <c r="G146" s="17">
        <v>240</v>
      </c>
      <c r="H146" s="187">
        <f t="shared" si="19"/>
        <v>10164.000000000005</v>
      </c>
      <c r="J146" s="188"/>
    </row>
    <row r="147" spans="1:10" ht="15.75" customHeight="1">
      <c r="A147" s="146" t="s">
        <v>1585</v>
      </c>
      <c r="B147" s="145" t="s">
        <v>197</v>
      </c>
      <c r="C147" s="36">
        <v>545.4</v>
      </c>
      <c r="D147" s="148"/>
      <c r="E147" s="15"/>
      <c r="F147" s="183">
        <f t="shared" si="18"/>
        <v>545.4</v>
      </c>
      <c r="G147" s="17">
        <v>680</v>
      </c>
      <c r="H147" s="187">
        <f t="shared" si="19"/>
        <v>370872</v>
      </c>
      <c r="J147" s="188"/>
    </row>
    <row r="148" spans="1:10" ht="15.75" customHeight="1">
      <c r="A148" s="146" t="s">
        <v>1586</v>
      </c>
      <c r="B148" s="145" t="s">
        <v>197</v>
      </c>
      <c r="C148" s="36">
        <v>536.70000000000005</v>
      </c>
      <c r="D148" s="148"/>
      <c r="E148" s="15"/>
      <c r="F148" s="183">
        <f t="shared" si="18"/>
        <v>536.70000000000005</v>
      </c>
      <c r="G148" s="17">
        <v>680</v>
      </c>
      <c r="H148" s="187">
        <f t="shared" si="19"/>
        <v>364956.00000000006</v>
      </c>
      <c r="J148" s="188"/>
    </row>
    <row r="149" spans="1:10" ht="15.75" customHeight="1">
      <c r="A149" s="146" t="s">
        <v>198</v>
      </c>
      <c r="B149" s="145" t="s">
        <v>197</v>
      </c>
      <c r="C149" s="36">
        <v>103.9</v>
      </c>
      <c r="D149" s="148"/>
      <c r="E149" s="15"/>
      <c r="F149" s="183">
        <f t="shared" si="18"/>
        <v>103.9</v>
      </c>
      <c r="G149" s="17">
        <v>280</v>
      </c>
      <c r="H149" s="187">
        <f t="shared" si="19"/>
        <v>29092</v>
      </c>
      <c r="J149" s="188"/>
    </row>
    <row r="150" spans="1:10" ht="15.75" customHeight="1">
      <c r="A150" s="146" t="s">
        <v>199</v>
      </c>
      <c r="B150" s="15" t="s">
        <v>200</v>
      </c>
      <c r="C150" s="36">
        <v>32760</v>
      </c>
      <c r="D150" s="148"/>
      <c r="E150" s="15">
        <v>2520</v>
      </c>
      <c r="F150" s="183">
        <f t="shared" si="18"/>
        <v>30240</v>
      </c>
      <c r="G150" s="17">
        <v>5.3</v>
      </c>
      <c r="H150" s="187">
        <f t="shared" si="19"/>
        <v>160272</v>
      </c>
      <c r="J150" s="188"/>
    </row>
    <row r="151" spans="1:10" ht="15.75" customHeight="1">
      <c r="A151" s="200" t="s">
        <v>201</v>
      </c>
      <c r="B151" s="145" t="s">
        <v>202</v>
      </c>
      <c r="C151" s="36">
        <v>0</v>
      </c>
      <c r="D151" s="148"/>
      <c r="E151" s="15"/>
      <c r="F151" s="183">
        <f t="shared" si="18"/>
        <v>0</v>
      </c>
      <c r="G151" s="17">
        <v>5</v>
      </c>
      <c r="H151" s="187">
        <f t="shared" si="19"/>
        <v>0</v>
      </c>
      <c r="J151" s="188"/>
    </row>
    <row r="152" spans="1:10" ht="15.75" customHeight="1">
      <c r="A152" s="275" t="s">
        <v>203</v>
      </c>
      <c r="B152" s="276"/>
      <c r="C152" s="169">
        <f t="shared" ref="C152:H152" si="20">SUM(C123:C151)</f>
        <v>73712.399999999994</v>
      </c>
      <c r="D152" s="277">
        <f t="shared" si="20"/>
        <v>0</v>
      </c>
      <c r="E152" s="277">
        <f t="shared" si="20"/>
        <v>2520</v>
      </c>
      <c r="F152" s="169">
        <f t="shared" si="20"/>
        <v>71192.399999999994</v>
      </c>
      <c r="G152" s="337">
        <f t="shared" si="20"/>
        <v>10958.577999999998</v>
      </c>
      <c r="H152" s="278">
        <f t="shared" si="20"/>
        <v>3201060.66</v>
      </c>
      <c r="J152" s="188"/>
    </row>
    <row r="153" spans="1:10" ht="15.75" customHeight="1">
      <c r="J153" s="188"/>
    </row>
    <row r="154" spans="1:10" ht="15.75" customHeight="1">
      <c r="A154" s="279"/>
      <c r="B154" s="280"/>
      <c r="C154" s="279"/>
      <c r="D154" s="279"/>
      <c r="E154" s="279"/>
      <c r="F154" s="279"/>
      <c r="G154" s="279"/>
      <c r="H154" s="279"/>
      <c r="J154" s="281" t="s">
        <v>390</v>
      </c>
    </row>
    <row r="155" spans="1:10" ht="15.75" customHeight="1">
      <c r="A155" s="282" t="s">
        <v>209</v>
      </c>
      <c r="B155" s="283" t="s">
        <v>211</v>
      </c>
      <c r="C155" s="283" t="s">
        <v>391</v>
      </c>
      <c r="D155" s="284" t="s">
        <v>392</v>
      </c>
      <c r="E155" s="285" t="s">
        <v>393</v>
      </c>
      <c r="F155" s="286" t="s">
        <v>212</v>
      </c>
      <c r="G155" s="287" t="s">
        <v>214</v>
      </c>
      <c r="H155" s="283" t="s">
        <v>55</v>
      </c>
      <c r="J155" s="188">
        <f>SUM(H156:H170)</f>
        <v>41718.699999999997</v>
      </c>
    </row>
    <row r="156" spans="1:10" ht="15.75" customHeight="1">
      <c r="A156" s="288" t="s">
        <v>215</v>
      </c>
      <c r="B156" s="15" t="s">
        <v>216</v>
      </c>
      <c r="C156" s="36">
        <v>30.1</v>
      </c>
      <c r="D156" s="317"/>
      <c r="E156" s="318">
        <f t="shared" ref="E156:E170" si="21">C156+D156</f>
        <v>30.1</v>
      </c>
      <c r="F156" s="15"/>
      <c r="G156" s="15">
        <v>77</v>
      </c>
      <c r="H156" s="15">
        <f t="shared" ref="H156:H168" si="22">E156*G156</f>
        <v>2317.7000000000003</v>
      </c>
      <c r="J156" s="24"/>
    </row>
    <row r="157" spans="1:10" ht="15.75" customHeight="1">
      <c r="A157" s="288" t="s">
        <v>218</v>
      </c>
      <c r="B157" s="15" t="s">
        <v>216</v>
      </c>
      <c r="C157" s="36">
        <v>4</v>
      </c>
      <c r="D157" s="317"/>
      <c r="E157" s="318">
        <f t="shared" si="21"/>
        <v>4</v>
      </c>
      <c r="F157" s="15"/>
      <c r="G157" s="15">
        <v>128</v>
      </c>
      <c r="H157" s="15">
        <f t="shared" si="22"/>
        <v>512</v>
      </c>
      <c r="J157" s="188"/>
    </row>
    <row r="158" spans="1:10" ht="15.75" customHeight="1">
      <c r="A158" s="288" t="s">
        <v>219</v>
      </c>
      <c r="B158" s="15" t="s">
        <v>220</v>
      </c>
      <c r="C158" s="36">
        <v>10.199999999999999</v>
      </c>
      <c r="D158" s="317">
        <v>4.8</v>
      </c>
      <c r="E158" s="318">
        <f t="shared" si="21"/>
        <v>15</v>
      </c>
      <c r="F158" s="291"/>
      <c r="G158" s="15">
        <v>77</v>
      </c>
      <c r="H158" s="15">
        <f t="shared" si="22"/>
        <v>1155</v>
      </c>
      <c r="J158" s="188"/>
    </row>
    <row r="159" spans="1:10" ht="15.75" customHeight="1">
      <c r="A159" s="288" t="s">
        <v>221</v>
      </c>
      <c r="B159" s="15" t="s">
        <v>220</v>
      </c>
      <c r="C159" s="36">
        <v>9.3999999999999986</v>
      </c>
      <c r="D159" s="317">
        <v>3.2</v>
      </c>
      <c r="E159" s="318">
        <f t="shared" si="21"/>
        <v>12.599999999999998</v>
      </c>
      <c r="F159" s="15"/>
      <c r="G159" s="15">
        <v>102</v>
      </c>
      <c r="H159" s="15">
        <f t="shared" si="22"/>
        <v>1285.1999999999998</v>
      </c>
      <c r="J159" s="24"/>
    </row>
    <row r="160" spans="1:10" ht="15.75" customHeight="1">
      <c r="A160" s="288" t="s">
        <v>222</v>
      </c>
      <c r="B160" s="15" t="s">
        <v>220</v>
      </c>
      <c r="C160" s="36">
        <v>9.6999999999999993</v>
      </c>
      <c r="D160" s="317">
        <v>3.9</v>
      </c>
      <c r="E160" s="318">
        <f t="shared" si="21"/>
        <v>13.6</v>
      </c>
      <c r="F160" s="15"/>
      <c r="G160" s="15">
        <v>77</v>
      </c>
      <c r="H160" s="15">
        <f t="shared" si="22"/>
        <v>1047.2</v>
      </c>
      <c r="J160" s="188"/>
    </row>
    <row r="161" spans="1:25" ht="15.75" customHeight="1">
      <c r="A161" s="288" t="s">
        <v>223</v>
      </c>
      <c r="B161" s="15" t="s">
        <v>224</v>
      </c>
      <c r="C161" s="36">
        <v>6.7</v>
      </c>
      <c r="D161" s="317">
        <v>0.8</v>
      </c>
      <c r="E161" s="318">
        <f t="shared" si="21"/>
        <v>7.5</v>
      </c>
      <c r="F161" s="15"/>
      <c r="G161" s="15">
        <v>196</v>
      </c>
      <c r="H161" s="15">
        <f t="shared" si="22"/>
        <v>1470</v>
      </c>
      <c r="J161" s="134"/>
    </row>
    <row r="162" spans="1:25" ht="15.75" customHeight="1">
      <c r="A162" s="288" t="s">
        <v>225</v>
      </c>
      <c r="B162" s="15" t="s">
        <v>224</v>
      </c>
      <c r="C162" s="36">
        <v>25.9</v>
      </c>
      <c r="D162" s="317">
        <v>6.8</v>
      </c>
      <c r="E162" s="318">
        <f t="shared" si="21"/>
        <v>32.699999999999996</v>
      </c>
      <c r="F162" s="291"/>
      <c r="G162" s="15">
        <v>140</v>
      </c>
      <c r="H162" s="15">
        <f t="shared" si="22"/>
        <v>4577.9999999999991</v>
      </c>
      <c r="I162" s="265"/>
      <c r="J162" s="265"/>
      <c r="K162" s="265"/>
      <c r="L162" s="265"/>
      <c r="M162" s="265"/>
      <c r="N162" s="265"/>
      <c r="O162" s="265"/>
    </row>
    <row r="163" spans="1:25" ht="15.75" customHeight="1">
      <c r="A163" s="288" t="s">
        <v>226</v>
      </c>
      <c r="B163" s="15" t="s">
        <v>227</v>
      </c>
      <c r="C163" s="36">
        <v>22.9</v>
      </c>
      <c r="D163" s="317">
        <v>8.1999999999999993</v>
      </c>
      <c r="E163" s="318">
        <f t="shared" si="21"/>
        <v>31.099999999999998</v>
      </c>
      <c r="F163" s="291"/>
      <c r="G163" s="15">
        <v>128</v>
      </c>
      <c r="H163" s="15">
        <f t="shared" si="22"/>
        <v>3980.7999999999997</v>
      </c>
      <c r="I163" s="265"/>
      <c r="J163" s="265"/>
      <c r="K163" s="265"/>
      <c r="L163" s="265"/>
      <c r="M163" s="265"/>
      <c r="N163" s="265"/>
      <c r="O163" s="265"/>
    </row>
    <row r="164" spans="1:25" ht="15.75" customHeight="1">
      <c r="A164" s="288" t="s">
        <v>228</v>
      </c>
      <c r="B164" s="15" t="s">
        <v>229</v>
      </c>
      <c r="C164" s="36">
        <v>1.7</v>
      </c>
      <c r="D164" s="317"/>
      <c r="E164" s="318">
        <f t="shared" si="21"/>
        <v>1.7</v>
      </c>
      <c r="F164" s="291"/>
      <c r="G164" s="15">
        <v>196</v>
      </c>
      <c r="H164" s="15">
        <f t="shared" si="22"/>
        <v>333.2</v>
      </c>
      <c r="I164" s="545"/>
      <c r="J164" s="522"/>
      <c r="K164" s="265"/>
      <c r="L164" s="265"/>
      <c r="M164" s="265"/>
      <c r="N164" s="265"/>
      <c r="O164" s="265"/>
    </row>
    <row r="165" spans="1:25" ht="15.75" customHeight="1">
      <c r="A165" s="288" t="s">
        <v>230</v>
      </c>
      <c r="B165" s="15" t="s">
        <v>229</v>
      </c>
      <c r="C165" s="36">
        <v>32.5</v>
      </c>
      <c r="D165" s="317">
        <v>7.7</v>
      </c>
      <c r="E165" s="318">
        <f t="shared" si="21"/>
        <v>40.200000000000003</v>
      </c>
      <c r="F165" s="291"/>
      <c r="G165" s="15">
        <v>128</v>
      </c>
      <c r="H165" s="15">
        <f t="shared" si="22"/>
        <v>5145.6000000000004</v>
      </c>
      <c r="I165" s="293"/>
      <c r="J165" s="265"/>
      <c r="K165" s="265"/>
      <c r="L165" s="265"/>
      <c r="M165" s="265"/>
      <c r="N165" s="265"/>
      <c r="O165" s="265"/>
    </row>
    <row r="166" spans="1:25" ht="15.75" customHeight="1">
      <c r="A166" s="288" t="s">
        <v>231</v>
      </c>
      <c r="B166" s="15" t="s">
        <v>224</v>
      </c>
      <c r="C166" s="36">
        <v>17.2</v>
      </c>
      <c r="D166" s="317"/>
      <c r="E166" s="318">
        <f t="shared" si="21"/>
        <v>17.2</v>
      </c>
      <c r="F166" s="291"/>
      <c r="G166" s="15">
        <v>140</v>
      </c>
      <c r="H166" s="15">
        <f t="shared" si="22"/>
        <v>2408</v>
      </c>
      <c r="I166" s="293"/>
      <c r="J166" s="265"/>
      <c r="K166" s="265"/>
      <c r="L166" s="265"/>
      <c r="M166" s="265"/>
      <c r="N166" s="265"/>
      <c r="O166" s="265"/>
    </row>
    <row r="167" spans="1:25" ht="15.75" customHeight="1">
      <c r="A167" s="294" t="s">
        <v>232</v>
      </c>
      <c r="B167" s="145" t="s">
        <v>233</v>
      </c>
      <c r="C167" s="36">
        <v>71.499999999999986</v>
      </c>
      <c r="D167" s="317">
        <v>12.6</v>
      </c>
      <c r="E167" s="318">
        <f t="shared" si="21"/>
        <v>84.09999999999998</v>
      </c>
      <c r="F167" s="295"/>
      <c r="G167" s="15">
        <v>140</v>
      </c>
      <c r="H167" s="15">
        <f t="shared" si="22"/>
        <v>11773.999999999996</v>
      </c>
      <c r="I167" s="1"/>
      <c r="J167" s="265"/>
      <c r="K167" s="265"/>
      <c r="L167" s="265"/>
      <c r="M167" s="265"/>
      <c r="N167" s="265"/>
      <c r="O167" s="265"/>
    </row>
    <row r="168" spans="1:25" ht="15.75" customHeight="1">
      <c r="A168" s="294" t="s">
        <v>173</v>
      </c>
      <c r="B168" s="296" t="s">
        <v>234</v>
      </c>
      <c r="C168" s="36">
        <v>0</v>
      </c>
      <c r="D168" s="317"/>
      <c r="E168" s="318">
        <f t="shared" si="21"/>
        <v>0</v>
      </c>
      <c r="F168" s="297"/>
      <c r="G168" s="15">
        <v>280</v>
      </c>
      <c r="H168" s="15">
        <f t="shared" si="22"/>
        <v>0</v>
      </c>
      <c r="I168" s="1"/>
      <c r="J168" s="265"/>
      <c r="K168" s="265"/>
      <c r="L168" s="265"/>
      <c r="M168" s="265"/>
      <c r="N168" s="265"/>
      <c r="O168" s="265"/>
    </row>
    <row r="169" spans="1:25" ht="15.75" customHeight="1">
      <c r="A169" s="294" t="s">
        <v>450</v>
      </c>
      <c r="B169" s="296" t="s">
        <v>234</v>
      </c>
      <c r="C169" s="36">
        <v>0</v>
      </c>
      <c r="D169" s="317"/>
      <c r="E169" s="318">
        <f t="shared" si="21"/>
        <v>0</v>
      </c>
      <c r="F169" s="297"/>
      <c r="G169" s="15">
        <v>290</v>
      </c>
      <c r="H169" s="15">
        <f t="shared" ref="H169:H170" si="23">G169*E169</f>
        <v>0</v>
      </c>
      <c r="I169" s="1"/>
      <c r="J169" s="265"/>
      <c r="K169" s="265"/>
      <c r="L169" s="265"/>
      <c r="M169" s="265"/>
      <c r="N169" s="265"/>
      <c r="O169" s="265"/>
    </row>
    <row r="170" spans="1:25" ht="15.75" customHeight="1">
      <c r="A170" s="294" t="s">
        <v>1983</v>
      </c>
      <c r="B170" s="296" t="s">
        <v>234</v>
      </c>
      <c r="C170" s="36">
        <v>8.4</v>
      </c>
      <c r="D170" s="317"/>
      <c r="E170" s="318">
        <f t="shared" si="21"/>
        <v>8.4</v>
      </c>
      <c r="F170" s="297"/>
      <c r="G170" s="15">
        <v>680</v>
      </c>
      <c r="H170" s="15">
        <f t="shared" si="23"/>
        <v>5712</v>
      </c>
      <c r="I170" s="1"/>
      <c r="J170" s="265"/>
      <c r="K170" s="265"/>
      <c r="L170" s="265"/>
      <c r="M170" s="265"/>
      <c r="N170" s="265"/>
      <c r="O170" s="265"/>
    </row>
    <row r="171" spans="1:25" ht="15.75" customHeight="1">
      <c r="I171" s="265"/>
      <c r="J171" s="265"/>
      <c r="K171" s="265"/>
      <c r="L171" s="265"/>
      <c r="M171" s="265"/>
      <c r="N171" s="265"/>
      <c r="O171" s="265"/>
    </row>
    <row r="172" spans="1:25" ht="3.75" customHeight="1">
      <c r="I172" s="265"/>
      <c r="J172" s="265"/>
      <c r="K172" s="265"/>
      <c r="L172" s="265"/>
      <c r="M172" s="265"/>
      <c r="N172" s="265"/>
      <c r="O172" s="265"/>
    </row>
    <row r="173" spans="1:25" ht="15.75" customHeight="1">
      <c r="A173" s="537" t="s">
        <v>676</v>
      </c>
      <c r="B173" s="538" t="s">
        <v>677</v>
      </c>
      <c r="C173" s="539" t="s">
        <v>43</v>
      </c>
      <c r="D173" s="540" t="s">
        <v>678</v>
      </c>
      <c r="E173" s="537" t="s">
        <v>679</v>
      </c>
      <c r="F173" s="319"/>
      <c r="G173" s="319"/>
      <c r="H173" s="319"/>
      <c r="I173" s="319"/>
      <c r="J173" s="319"/>
      <c r="K173" s="319"/>
      <c r="L173" s="319"/>
      <c r="M173" s="319"/>
      <c r="N173" s="319"/>
      <c r="O173" s="319"/>
      <c r="P173" s="319"/>
      <c r="Q173" s="319"/>
      <c r="R173" s="319"/>
      <c r="S173" s="319"/>
      <c r="T173" s="319"/>
      <c r="U173" s="319"/>
      <c r="V173" s="319"/>
      <c r="W173" s="319"/>
      <c r="X173" s="319"/>
      <c r="Y173" s="319"/>
    </row>
    <row r="174" spans="1:25" ht="27" customHeight="1">
      <c r="A174" s="531"/>
      <c r="B174" s="531"/>
      <c r="C174" s="531"/>
      <c r="D174" s="531"/>
      <c r="E174" s="531"/>
      <c r="F174" s="320"/>
      <c r="G174" s="319"/>
      <c r="H174" s="319"/>
      <c r="I174" s="319"/>
      <c r="J174" s="319"/>
      <c r="K174" s="319"/>
      <c r="L174" s="319"/>
      <c r="M174" s="319"/>
      <c r="N174" s="319"/>
      <c r="O174" s="319"/>
      <c r="P174" s="319"/>
      <c r="Q174" s="319"/>
      <c r="R174" s="319"/>
      <c r="S174" s="319"/>
      <c r="T174" s="319"/>
      <c r="U174" s="319"/>
      <c r="V174" s="319"/>
      <c r="W174" s="319"/>
      <c r="X174" s="319"/>
      <c r="Y174" s="319"/>
    </row>
    <row r="175" spans="1:25" ht="15.75" customHeight="1">
      <c r="A175" s="321">
        <v>74831</v>
      </c>
      <c r="B175" s="321">
        <v>74831</v>
      </c>
      <c r="C175" s="322">
        <f>B175-A175</f>
        <v>0</v>
      </c>
      <c r="D175" s="322">
        <v>10.79</v>
      </c>
      <c r="E175" s="323">
        <f>D175*C175</f>
        <v>0</v>
      </c>
      <c r="F175" s="319"/>
      <c r="G175" s="319"/>
      <c r="H175" s="319"/>
      <c r="I175" s="319"/>
      <c r="J175" s="319"/>
      <c r="K175" s="319"/>
      <c r="L175" s="319"/>
      <c r="M175" s="319"/>
      <c r="N175" s="319"/>
      <c r="O175" s="319"/>
      <c r="P175" s="319"/>
      <c r="Q175" s="319"/>
      <c r="R175" s="319"/>
      <c r="S175" s="319"/>
      <c r="T175" s="319"/>
      <c r="U175" s="319"/>
      <c r="V175" s="319"/>
      <c r="W175" s="319"/>
      <c r="X175" s="319"/>
      <c r="Y175" s="319"/>
    </row>
    <row r="176" spans="1:25" ht="15.75" customHeight="1">
      <c r="A176" s="541"/>
      <c r="B176" s="542"/>
      <c r="C176" s="542"/>
      <c r="D176" s="543"/>
      <c r="E176" s="319"/>
      <c r="F176" s="319"/>
      <c r="G176" s="319"/>
      <c r="H176" s="319"/>
      <c r="I176" s="319"/>
      <c r="J176" s="319"/>
      <c r="K176" s="319"/>
      <c r="L176" s="319"/>
      <c r="M176" s="319"/>
      <c r="N176" s="319"/>
      <c r="O176" s="319"/>
      <c r="P176" s="319"/>
      <c r="Q176" s="319"/>
      <c r="R176" s="319"/>
      <c r="S176" s="319"/>
      <c r="T176" s="319"/>
      <c r="U176" s="319"/>
      <c r="V176" s="319"/>
      <c r="W176" s="319"/>
      <c r="X176" s="319"/>
      <c r="Y176" s="319"/>
    </row>
    <row r="177" spans="1:25" ht="15.75" customHeight="1">
      <c r="A177" s="537" t="s">
        <v>680</v>
      </c>
      <c r="B177" s="537" t="s">
        <v>681</v>
      </c>
      <c r="C177" s="540" t="s">
        <v>43</v>
      </c>
      <c r="D177" s="540" t="s">
        <v>682</v>
      </c>
      <c r="E177" s="537" t="s">
        <v>679</v>
      </c>
      <c r="F177" s="319"/>
      <c r="G177" s="319"/>
      <c r="H177" s="319"/>
      <c r="I177" s="319"/>
      <c r="J177" s="319"/>
      <c r="K177" s="319"/>
      <c r="L177" s="319"/>
      <c r="M177" s="319"/>
      <c r="N177" s="319"/>
      <c r="O177" s="319"/>
      <c r="P177" s="319"/>
      <c r="Q177" s="319"/>
      <c r="R177" s="319"/>
      <c r="S177" s="319"/>
      <c r="T177" s="319"/>
      <c r="U177" s="319"/>
      <c r="V177" s="319"/>
      <c r="W177" s="319"/>
      <c r="X177" s="319"/>
      <c r="Y177" s="319"/>
    </row>
    <row r="178" spans="1:25" ht="28.5" customHeight="1">
      <c r="A178" s="531"/>
      <c r="B178" s="531"/>
      <c r="C178" s="531"/>
      <c r="D178" s="531"/>
      <c r="E178" s="531"/>
      <c r="F178" s="319"/>
      <c r="G178" s="319"/>
      <c r="H178" s="319"/>
      <c r="I178" s="319"/>
      <c r="J178" s="319"/>
      <c r="K178" s="319"/>
      <c r="L178" s="319"/>
      <c r="M178" s="319"/>
      <c r="N178" s="319"/>
      <c r="O178" s="319"/>
      <c r="P178" s="319"/>
      <c r="Q178" s="319"/>
      <c r="R178" s="319"/>
      <c r="S178" s="319"/>
      <c r="T178" s="319"/>
      <c r="U178" s="319"/>
      <c r="V178" s="319"/>
      <c r="W178" s="319"/>
      <c r="X178" s="319"/>
      <c r="Y178" s="319"/>
    </row>
    <row r="179" spans="1:25" ht="23.25" customHeight="1">
      <c r="A179" s="35">
        <v>2143.6862000000001</v>
      </c>
      <c r="B179" s="35">
        <v>2143.6862000000001</v>
      </c>
      <c r="C179" s="324">
        <f>B179-A179</f>
        <v>0</v>
      </c>
      <c r="D179" s="325">
        <v>7.5</v>
      </c>
      <c r="E179" s="326">
        <f>D179*C179</f>
        <v>0</v>
      </c>
      <c r="F179" s="319"/>
      <c r="G179" s="319"/>
      <c r="H179" s="319"/>
      <c r="I179" s="319"/>
      <c r="J179" s="319"/>
      <c r="K179" s="319"/>
      <c r="L179" s="319"/>
      <c r="M179" s="319"/>
      <c r="N179" s="319"/>
      <c r="O179" s="319"/>
      <c r="P179" s="319"/>
      <c r="Q179" s="319"/>
      <c r="R179" s="319"/>
      <c r="S179" s="319"/>
      <c r="T179" s="319"/>
      <c r="U179" s="319"/>
      <c r="V179" s="319"/>
      <c r="W179" s="319"/>
      <c r="X179" s="319"/>
      <c r="Y179" s="319"/>
    </row>
    <row r="180" spans="1:25" ht="15.75" customHeight="1">
      <c r="I180" s="265"/>
      <c r="J180" s="265"/>
      <c r="K180" s="265"/>
      <c r="L180" s="265"/>
      <c r="M180" s="265"/>
      <c r="N180" s="265"/>
      <c r="O180" s="265"/>
    </row>
    <row r="181" spans="1:25" ht="15.75" customHeight="1">
      <c r="I181" s="265"/>
      <c r="J181" s="265"/>
      <c r="K181" s="265"/>
      <c r="L181" s="265"/>
      <c r="M181" s="265"/>
      <c r="N181" s="265"/>
      <c r="O181" s="265"/>
    </row>
    <row r="182" spans="1:25" ht="15.75" customHeight="1">
      <c r="A182" s="181"/>
      <c r="B182" s="181"/>
      <c r="C182" s="298"/>
      <c r="D182" s="181"/>
      <c r="E182" s="299"/>
      <c r="F182" s="298"/>
      <c r="G182" s="300"/>
      <c r="H182" s="181"/>
      <c r="I182" s="265"/>
      <c r="J182" s="265"/>
      <c r="K182" s="265"/>
      <c r="L182" s="265"/>
      <c r="M182" s="265"/>
      <c r="N182" s="265"/>
      <c r="O182" s="265"/>
    </row>
    <row r="183" spans="1:25" ht="15.75" customHeight="1">
      <c r="A183" s="1"/>
      <c r="B183" s="301"/>
      <c r="C183" s="302"/>
      <c r="D183" s="301"/>
      <c r="E183" s="302"/>
      <c r="F183" s="302"/>
      <c r="G183" s="301"/>
      <c r="H183" s="301"/>
      <c r="I183" s="265"/>
      <c r="J183" s="265"/>
      <c r="K183" s="265"/>
      <c r="L183" s="265"/>
      <c r="M183" s="265"/>
      <c r="N183" s="265"/>
      <c r="O183" s="265"/>
    </row>
    <row r="184" spans="1:25" ht="15.75" customHeight="1">
      <c r="A184" s="1"/>
      <c r="B184" s="301"/>
      <c r="C184" s="302"/>
      <c r="D184" s="301"/>
      <c r="E184" s="302"/>
      <c r="F184" s="302"/>
      <c r="G184" s="301"/>
      <c r="H184" s="301"/>
      <c r="I184" s="265"/>
      <c r="J184" s="265"/>
      <c r="K184" s="265"/>
      <c r="L184" s="265"/>
      <c r="M184" s="265"/>
      <c r="N184" s="265"/>
      <c r="O184" s="265"/>
    </row>
    <row r="185" spans="1:25" ht="15.75" customHeight="1">
      <c r="A185" s="1"/>
      <c r="B185" s="301"/>
      <c r="C185" s="302"/>
      <c r="D185" s="301"/>
      <c r="E185" s="302"/>
      <c r="F185" s="302"/>
      <c r="G185" s="301"/>
      <c r="H185" s="301"/>
      <c r="I185" s="1"/>
      <c r="J185" s="1"/>
      <c r="K185" s="1"/>
      <c r="L185" s="1"/>
      <c r="M185" s="1"/>
      <c r="N185" s="1"/>
      <c r="O185" s="265"/>
    </row>
    <row r="186" spans="1:25" ht="15.75" customHeight="1">
      <c r="A186" s="303"/>
      <c r="B186" s="303"/>
      <c r="C186" s="303"/>
      <c r="D186" s="303"/>
      <c r="E186" s="303"/>
      <c r="F186" s="303"/>
      <c r="G186" s="303"/>
      <c r="H186" s="303"/>
      <c r="I186" s="303"/>
      <c r="J186" s="265"/>
      <c r="K186" s="265"/>
      <c r="L186" s="265"/>
      <c r="M186" s="265"/>
      <c r="N186" s="265"/>
      <c r="O186" s="265"/>
    </row>
    <row r="187" spans="1:25" ht="15.75" customHeight="1">
      <c r="A187" s="304"/>
      <c r="B187" s="304"/>
      <c r="C187" s="298"/>
      <c r="D187" s="181"/>
      <c r="E187" s="305"/>
      <c r="F187" s="298"/>
      <c r="G187" s="306"/>
      <c r="H187" s="181"/>
      <c r="I187" s="307"/>
      <c r="J187" s="265"/>
    </row>
    <row r="188" spans="1:25" ht="15.75" customHeight="1">
      <c r="A188" s="1"/>
      <c r="B188" s="301"/>
      <c r="C188" s="304"/>
      <c r="D188" s="301"/>
      <c r="E188" s="301"/>
      <c r="F188" s="304"/>
      <c r="G188" s="302"/>
      <c r="H188" s="308"/>
      <c r="I188" s="309"/>
      <c r="J188" s="265"/>
    </row>
    <row r="189" spans="1:25" ht="15.75" customHeight="1">
      <c r="A189" s="1"/>
      <c r="B189" s="301"/>
      <c r="C189" s="304"/>
      <c r="D189" s="301"/>
      <c r="E189" s="301"/>
      <c r="F189" s="304"/>
      <c r="G189" s="302"/>
      <c r="H189" s="308"/>
      <c r="I189" s="309"/>
      <c r="J189" s="265"/>
    </row>
    <row r="190" spans="1:25" ht="15.75" customHeight="1">
      <c r="A190" s="1"/>
      <c r="B190" s="301"/>
      <c r="C190" s="304"/>
      <c r="D190" s="301"/>
      <c r="E190" s="301"/>
      <c r="F190" s="304"/>
      <c r="G190" s="302"/>
      <c r="H190" s="308"/>
      <c r="I190" s="309"/>
      <c r="J190" s="265"/>
    </row>
    <row r="191" spans="1:25" ht="15.75" customHeight="1">
      <c r="A191" s="1"/>
      <c r="B191" s="301"/>
      <c r="C191" s="304"/>
      <c r="D191" s="301"/>
      <c r="E191" s="301"/>
      <c r="F191" s="304"/>
      <c r="G191" s="302"/>
      <c r="H191" s="308"/>
      <c r="I191" s="309"/>
      <c r="J191" s="265"/>
    </row>
    <row r="192" spans="1:25" ht="15.75" customHeight="1">
      <c r="A192" s="1"/>
      <c r="B192" s="301"/>
      <c r="C192" s="304"/>
      <c r="D192" s="301"/>
      <c r="E192" s="301"/>
      <c r="F192" s="304"/>
      <c r="G192" s="302"/>
      <c r="H192" s="308"/>
      <c r="I192" s="309"/>
      <c r="J192" s="265"/>
    </row>
    <row r="193" spans="1:10" ht="15.75" customHeight="1">
      <c r="A193" s="1"/>
      <c r="B193" s="301"/>
      <c r="C193" s="304"/>
      <c r="D193" s="301"/>
      <c r="E193" s="301"/>
      <c r="F193" s="304"/>
      <c r="G193" s="302"/>
      <c r="H193" s="308"/>
      <c r="I193" s="309"/>
      <c r="J193" s="265"/>
    </row>
    <row r="194" spans="1:10" ht="15.75" customHeight="1">
      <c r="A194" s="1"/>
      <c r="B194" s="301"/>
      <c r="C194" s="304"/>
      <c r="D194" s="301"/>
      <c r="E194" s="301"/>
      <c r="F194" s="304"/>
      <c r="G194" s="302"/>
      <c r="H194" s="308"/>
      <c r="I194" s="309"/>
      <c r="J194" s="265"/>
    </row>
    <row r="195" spans="1:10" ht="15.75" customHeight="1">
      <c r="A195" s="1"/>
      <c r="B195" s="301"/>
      <c r="C195" s="304"/>
      <c r="D195" s="301"/>
      <c r="E195" s="301"/>
      <c r="F195" s="304"/>
      <c r="G195" s="302"/>
      <c r="H195" s="308"/>
      <c r="I195" s="309"/>
      <c r="J195" s="265"/>
    </row>
    <row r="196" spans="1:10" ht="15.75" customHeight="1">
      <c r="A196" s="1"/>
      <c r="B196" s="301"/>
      <c r="C196" s="304"/>
      <c r="D196" s="301"/>
      <c r="E196" s="301"/>
      <c r="F196" s="304"/>
      <c r="G196" s="302"/>
      <c r="H196" s="308"/>
      <c r="I196" s="309"/>
      <c r="J196" s="265"/>
    </row>
    <row r="197" spans="1:10" ht="15.75" customHeight="1">
      <c r="A197" s="1"/>
      <c r="B197" s="301"/>
      <c r="C197" s="304"/>
      <c r="D197" s="301"/>
      <c r="E197" s="301"/>
      <c r="F197" s="304"/>
      <c r="G197" s="302"/>
      <c r="H197" s="308"/>
      <c r="I197" s="309"/>
      <c r="J197" s="265"/>
    </row>
    <row r="198" spans="1:10" ht="15.75" customHeight="1">
      <c r="A198" s="1"/>
      <c r="B198" s="301"/>
      <c r="C198" s="304"/>
      <c r="D198" s="301"/>
      <c r="E198" s="301"/>
      <c r="F198" s="304"/>
      <c r="G198" s="302"/>
      <c r="H198" s="308"/>
      <c r="I198" s="309"/>
      <c r="J198" s="265"/>
    </row>
    <row r="199" spans="1:10" ht="15.75" customHeight="1">
      <c r="A199" s="1"/>
      <c r="B199" s="301"/>
      <c r="C199" s="304"/>
      <c r="D199" s="301"/>
      <c r="E199" s="301"/>
      <c r="F199" s="304"/>
      <c r="G199" s="302"/>
      <c r="H199" s="308"/>
      <c r="I199" s="309"/>
      <c r="J199" s="265"/>
    </row>
    <row r="200" spans="1:10" ht="15.75" customHeight="1">
      <c r="A200" s="1"/>
      <c r="B200" s="301"/>
      <c r="C200" s="304"/>
      <c r="D200" s="301"/>
      <c r="E200" s="301"/>
      <c r="F200" s="304"/>
      <c r="G200" s="302"/>
      <c r="H200" s="308"/>
      <c r="I200" s="309"/>
      <c r="J200" s="265"/>
    </row>
    <row r="201" spans="1:10" ht="15.75" customHeight="1">
      <c r="A201" s="1"/>
      <c r="B201" s="301"/>
      <c r="C201" s="304"/>
      <c r="D201" s="301"/>
      <c r="E201" s="301"/>
      <c r="F201" s="304"/>
      <c r="G201" s="302"/>
      <c r="H201" s="308"/>
      <c r="I201" s="309"/>
      <c r="J201" s="265"/>
    </row>
    <row r="202" spans="1:10" ht="15.75" customHeight="1">
      <c r="A202" s="1"/>
      <c r="B202" s="301"/>
      <c r="C202" s="304"/>
      <c r="D202" s="301"/>
      <c r="E202" s="301"/>
      <c r="F202" s="304"/>
      <c r="G202" s="308"/>
      <c r="H202" s="308"/>
      <c r="I202" s="309"/>
      <c r="J202" s="265"/>
    </row>
    <row r="203" spans="1:10" ht="15.75" customHeight="1">
      <c r="A203" s="1"/>
      <c r="B203" s="301"/>
      <c r="C203" s="304"/>
      <c r="D203" s="301"/>
      <c r="E203" s="301"/>
      <c r="F203" s="304"/>
      <c r="G203" s="302"/>
      <c r="H203" s="308"/>
      <c r="I203" s="309"/>
      <c r="J203" s="265"/>
    </row>
    <row r="204" spans="1:10" ht="15.75" customHeight="1">
      <c r="A204" s="1"/>
      <c r="B204" s="301"/>
      <c r="C204" s="304"/>
      <c r="D204" s="301"/>
      <c r="E204" s="301"/>
      <c r="F204" s="304"/>
      <c r="G204" s="302"/>
      <c r="H204" s="308"/>
      <c r="I204" s="309"/>
      <c r="J204" s="265"/>
    </row>
    <row r="205" spans="1:10" ht="15.75" customHeight="1">
      <c r="A205" s="1"/>
      <c r="B205" s="301"/>
      <c r="C205" s="304"/>
      <c r="D205" s="301"/>
      <c r="E205" s="301"/>
      <c r="F205" s="304"/>
      <c r="G205" s="302"/>
      <c r="H205" s="308"/>
      <c r="I205" s="309"/>
      <c r="J205" s="265"/>
    </row>
    <row r="206" spans="1:10" ht="15.75" customHeight="1">
      <c r="A206" s="1"/>
      <c r="B206" s="301"/>
      <c r="C206" s="304"/>
      <c r="D206" s="301"/>
      <c r="E206" s="301"/>
      <c r="F206" s="304"/>
      <c r="G206" s="302"/>
      <c r="H206" s="308"/>
      <c r="I206" s="309"/>
      <c r="J206" s="265"/>
    </row>
    <row r="207" spans="1:10" ht="15.75" customHeight="1">
      <c r="A207" s="1"/>
      <c r="B207" s="301"/>
      <c r="C207" s="304"/>
      <c r="D207" s="301"/>
      <c r="E207" s="301"/>
      <c r="F207" s="304"/>
      <c r="G207" s="302"/>
      <c r="H207" s="308"/>
      <c r="I207" s="309"/>
      <c r="J207" s="265"/>
    </row>
    <row r="208" spans="1:10" ht="15.75" customHeight="1">
      <c r="A208" s="1"/>
      <c r="B208" s="301"/>
      <c r="C208" s="304"/>
      <c r="D208" s="301"/>
      <c r="E208" s="301"/>
      <c r="F208" s="304"/>
      <c r="G208" s="302"/>
      <c r="H208" s="308"/>
      <c r="I208" s="309"/>
      <c r="J208" s="265"/>
    </row>
    <row r="209" spans="1:10" ht="15.75" customHeight="1">
      <c r="A209" s="1"/>
      <c r="B209" s="301"/>
      <c r="C209" s="304"/>
      <c r="D209" s="301"/>
      <c r="E209" s="301"/>
      <c r="F209" s="304"/>
      <c r="G209" s="302"/>
      <c r="H209" s="308"/>
      <c r="I209" s="309"/>
      <c r="J209" s="265"/>
    </row>
    <row r="210" spans="1:10" ht="15.75" customHeight="1">
      <c r="A210" s="310"/>
      <c r="B210" s="301"/>
      <c r="C210" s="304"/>
      <c r="D210" s="301"/>
      <c r="E210" s="301"/>
      <c r="F210" s="304"/>
      <c r="G210" s="302"/>
      <c r="H210" s="308"/>
      <c r="I210" s="309"/>
      <c r="J210" s="265"/>
    </row>
    <row r="211" spans="1:10" ht="15.75" customHeight="1">
      <c r="A211" s="310"/>
      <c r="B211" s="301"/>
      <c r="C211" s="304"/>
      <c r="D211" s="301"/>
      <c r="E211" s="301"/>
      <c r="F211" s="304"/>
      <c r="G211" s="302"/>
      <c r="H211" s="308"/>
      <c r="I211" s="309"/>
      <c r="J211" s="265"/>
    </row>
    <row r="212" spans="1:10" ht="15.75" customHeight="1">
      <c r="A212" s="310"/>
      <c r="B212" s="301"/>
      <c r="C212" s="304"/>
      <c r="D212" s="301"/>
      <c r="E212" s="301"/>
      <c r="F212" s="304"/>
      <c r="G212" s="302"/>
      <c r="H212" s="308"/>
      <c r="I212" s="309"/>
      <c r="J212" s="265"/>
    </row>
    <row r="213" spans="1:10" ht="15.75" customHeight="1">
      <c r="A213" s="1"/>
      <c r="B213" s="301"/>
      <c r="C213" s="301"/>
      <c r="D213" s="301"/>
      <c r="E213" s="301"/>
      <c r="F213" s="301"/>
      <c r="G213" s="302"/>
      <c r="H213" s="308"/>
      <c r="I213" s="308"/>
      <c r="J213" s="265"/>
    </row>
    <row r="214" spans="1:10" ht="15.75" customHeight="1">
      <c r="A214" s="1"/>
      <c r="B214" s="301"/>
      <c r="C214" s="1"/>
      <c r="D214" s="1"/>
      <c r="E214" s="1"/>
      <c r="F214" s="1"/>
      <c r="G214" s="1"/>
      <c r="H214" s="1"/>
      <c r="I214" s="1"/>
      <c r="J214" s="265"/>
    </row>
    <row r="215" spans="1:10" ht="15.75" customHeight="1">
      <c r="A215" s="181"/>
      <c r="B215" s="181"/>
      <c r="C215" s="298"/>
      <c r="D215" s="181"/>
      <c r="E215" s="299"/>
      <c r="F215" s="298"/>
      <c r="G215" s="181"/>
      <c r="H215" s="311"/>
      <c r="I215" s="311"/>
      <c r="J215" s="265"/>
    </row>
    <row r="216" spans="1:10" ht="15.75" customHeight="1">
      <c r="A216" s="312"/>
      <c r="B216" s="301"/>
      <c r="C216" s="304"/>
      <c r="D216" s="301"/>
      <c r="E216" s="1"/>
      <c r="F216" s="304"/>
      <c r="G216" s="1"/>
      <c r="H216" s="313"/>
      <c r="I216" s="533"/>
      <c r="J216" s="265"/>
    </row>
    <row r="217" spans="1:10" ht="15.75" customHeight="1">
      <c r="A217" s="1"/>
      <c r="B217" s="301"/>
      <c r="C217" s="304"/>
      <c r="D217" s="301"/>
      <c r="E217" s="301"/>
      <c r="F217" s="304"/>
      <c r="G217" s="302"/>
      <c r="H217" s="308"/>
      <c r="I217" s="522"/>
      <c r="J217" s="265"/>
    </row>
    <row r="218" spans="1:10" ht="15.75" customHeight="1">
      <c r="A218" s="310"/>
      <c r="B218" s="301"/>
      <c r="C218" s="304"/>
      <c r="D218" s="301"/>
      <c r="E218" s="301"/>
      <c r="F218" s="304"/>
      <c r="G218" s="302"/>
      <c r="H218" s="308"/>
      <c r="I218" s="522"/>
      <c r="J218" s="265"/>
    </row>
    <row r="219" spans="1:10" ht="15.75" customHeight="1">
      <c r="A219" s="310"/>
      <c r="B219" s="301"/>
      <c r="C219" s="304"/>
      <c r="D219" s="301"/>
      <c r="E219" s="301"/>
      <c r="F219" s="304"/>
      <c r="G219" s="302"/>
      <c r="H219" s="308"/>
      <c r="I219" s="1"/>
      <c r="J219" s="265"/>
    </row>
    <row r="220" spans="1:10" ht="15.75" customHeight="1">
      <c r="A220" s="1"/>
      <c r="B220" s="301"/>
      <c r="C220" s="304"/>
      <c r="D220" s="301"/>
      <c r="E220" s="1"/>
      <c r="F220" s="304"/>
      <c r="G220" s="1"/>
      <c r="H220" s="313"/>
      <c r="I220" s="1"/>
      <c r="J220" s="265"/>
    </row>
    <row r="221" spans="1:10" ht="15.75" customHeight="1">
      <c r="A221" s="312"/>
      <c r="B221" s="301"/>
      <c r="C221" s="304"/>
      <c r="D221" s="301"/>
      <c r="E221" s="1"/>
      <c r="F221" s="304"/>
      <c r="G221" s="1"/>
      <c r="H221" s="313"/>
      <c r="I221" s="1"/>
      <c r="J221" s="265"/>
    </row>
    <row r="222" spans="1:10" ht="15.75" customHeight="1">
      <c r="A222" s="312"/>
      <c r="B222" s="301"/>
      <c r="C222" s="304"/>
      <c r="D222" s="301"/>
      <c r="E222" s="1"/>
      <c r="F222" s="304"/>
      <c r="G222" s="1"/>
      <c r="H222" s="313"/>
      <c r="I222" s="1"/>
      <c r="J222" s="265"/>
    </row>
    <row r="223" spans="1:10" ht="15.75" customHeight="1">
      <c r="A223" s="1"/>
      <c r="B223" s="301"/>
      <c r="C223" s="304"/>
      <c r="D223" s="301"/>
      <c r="E223" s="1"/>
      <c r="F223" s="304"/>
      <c r="G223" s="301"/>
      <c r="H223" s="313"/>
      <c r="I223" s="1"/>
      <c r="J223" s="265"/>
    </row>
    <row r="224" spans="1:10" ht="15.75" customHeight="1">
      <c r="A224" s="1"/>
      <c r="B224" s="301"/>
      <c r="C224" s="304"/>
      <c r="D224" s="301"/>
      <c r="E224" s="1"/>
      <c r="F224" s="304"/>
      <c r="G224" s="1"/>
      <c r="H224" s="313"/>
      <c r="I224" s="1"/>
      <c r="J224" s="265"/>
    </row>
    <row r="225" spans="1:10" ht="15.75" customHeight="1">
      <c r="A225" s="1"/>
      <c r="B225" s="301"/>
      <c r="C225" s="304"/>
      <c r="D225" s="301"/>
      <c r="E225" s="1"/>
      <c r="F225" s="304"/>
      <c r="G225" s="1"/>
      <c r="H225" s="313"/>
      <c r="I225" s="1"/>
      <c r="J225" s="265"/>
    </row>
    <row r="226" spans="1:10" ht="15.75" customHeight="1">
      <c r="A226" s="1"/>
      <c r="B226" s="301"/>
      <c r="C226" s="304"/>
      <c r="D226" s="301"/>
      <c r="E226" s="1"/>
      <c r="F226" s="304"/>
      <c r="G226" s="1"/>
      <c r="H226" s="313"/>
      <c r="I226" s="1"/>
      <c r="J226" s="265"/>
    </row>
    <row r="227" spans="1:10" ht="15.75" customHeight="1">
      <c r="A227" s="1"/>
      <c r="B227" s="301"/>
      <c r="C227" s="304"/>
      <c r="D227" s="301"/>
      <c r="E227" s="301"/>
      <c r="F227" s="304"/>
      <c r="G227" s="301"/>
      <c r="H227" s="313"/>
      <c r="I227" s="1"/>
      <c r="J227" s="265"/>
    </row>
    <row r="228" spans="1:10" ht="15.75" customHeight="1">
      <c r="A228" s="1"/>
      <c r="B228" s="301"/>
      <c r="C228" s="304"/>
      <c r="D228" s="301"/>
      <c r="E228" s="301"/>
      <c r="F228" s="304"/>
      <c r="G228" s="301"/>
      <c r="H228" s="313"/>
      <c r="I228" s="1"/>
      <c r="J228" s="265"/>
    </row>
    <row r="229" spans="1:10" ht="15.75" customHeight="1">
      <c r="A229" s="1"/>
      <c r="B229" s="301"/>
      <c r="C229" s="304"/>
      <c r="D229" s="301"/>
      <c r="E229" s="1"/>
      <c r="F229" s="304"/>
      <c r="G229" s="301"/>
      <c r="H229" s="313"/>
      <c r="I229" s="1"/>
      <c r="J229" s="265"/>
    </row>
    <row r="230" spans="1:10" ht="15.75" customHeight="1">
      <c r="A230" s="1"/>
      <c r="B230" s="301"/>
      <c r="C230" s="304"/>
      <c r="D230" s="301"/>
      <c r="E230" s="1"/>
      <c r="F230" s="304"/>
      <c r="G230" s="301"/>
      <c r="H230" s="313"/>
      <c r="I230" s="1"/>
      <c r="J230" s="265"/>
    </row>
    <row r="231" spans="1:10" ht="15.75" customHeight="1">
      <c r="A231" s="1"/>
      <c r="B231" s="301"/>
      <c r="C231" s="304"/>
      <c r="D231" s="301"/>
      <c r="E231" s="1"/>
      <c r="F231" s="304"/>
      <c r="G231" s="301"/>
      <c r="H231" s="313"/>
      <c r="I231" s="1"/>
      <c r="J231" s="265"/>
    </row>
    <row r="232" spans="1:10" ht="15.75" customHeight="1">
      <c r="A232" s="1"/>
      <c r="B232" s="301"/>
      <c r="C232" s="304"/>
      <c r="D232" s="301"/>
      <c r="E232" s="1"/>
      <c r="F232" s="304"/>
      <c r="G232" s="301"/>
      <c r="H232" s="313"/>
      <c r="I232" s="1"/>
      <c r="J232" s="265"/>
    </row>
    <row r="233" spans="1:10" ht="15.75" customHeight="1">
      <c r="A233" s="1"/>
      <c r="B233" s="301"/>
      <c r="C233" s="304"/>
      <c r="D233" s="301"/>
      <c r="E233" s="1"/>
      <c r="F233" s="304"/>
      <c r="G233" s="301"/>
      <c r="H233" s="313"/>
      <c r="I233" s="1"/>
      <c r="J233" s="265"/>
    </row>
    <row r="234" spans="1:10" ht="15.75" customHeight="1">
      <c r="A234" s="1"/>
      <c r="B234" s="301"/>
      <c r="C234" s="304"/>
      <c r="D234" s="301"/>
      <c r="E234" s="1"/>
      <c r="F234" s="304"/>
      <c r="G234" s="301"/>
      <c r="H234" s="313"/>
      <c r="I234" s="1"/>
      <c r="J234" s="265"/>
    </row>
    <row r="235" spans="1:10" ht="15.75" customHeight="1">
      <c r="A235" s="1"/>
      <c r="B235" s="301"/>
      <c r="C235" s="304"/>
      <c r="D235" s="301"/>
      <c r="E235" s="1"/>
      <c r="F235" s="304"/>
      <c r="G235" s="301"/>
      <c r="H235" s="313"/>
      <c r="I235" s="1"/>
      <c r="J235" s="265"/>
    </row>
    <row r="236" spans="1:10" ht="15.75" customHeight="1">
      <c r="A236" s="1"/>
      <c r="B236" s="301"/>
      <c r="C236" s="304"/>
      <c r="D236" s="301"/>
      <c r="E236" s="1"/>
      <c r="F236" s="304"/>
      <c r="G236" s="301"/>
      <c r="H236" s="313"/>
      <c r="I236" s="1"/>
      <c r="J236" s="265"/>
    </row>
    <row r="237" spans="1:10" ht="15.75" customHeight="1">
      <c r="A237" s="1"/>
      <c r="B237" s="301"/>
      <c r="C237" s="304"/>
      <c r="D237" s="301"/>
      <c r="E237" s="301"/>
      <c r="F237" s="304"/>
      <c r="G237" s="301"/>
      <c r="H237" s="313"/>
      <c r="I237" s="1"/>
      <c r="J237" s="265"/>
    </row>
    <row r="238" spans="1:10" ht="15.75" customHeight="1">
      <c r="A238" s="1"/>
      <c r="B238" s="301"/>
      <c r="C238" s="304"/>
      <c r="D238" s="301"/>
      <c r="E238" s="1"/>
      <c r="F238" s="304"/>
      <c r="G238" s="301"/>
      <c r="H238" s="313"/>
      <c r="I238" s="1"/>
      <c r="J238" s="265"/>
    </row>
    <row r="239" spans="1:10" ht="15.75" customHeight="1">
      <c r="A239" s="1"/>
      <c r="B239" s="301"/>
      <c r="C239" s="304"/>
      <c r="D239" s="301"/>
      <c r="E239" s="1"/>
      <c r="F239" s="304"/>
      <c r="G239" s="301"/>
      <c r="H239" s="313"/>
      <c r="I239" s="1"/>
      <c r="J239" s="265"/>
    </row>
    <row r="240" spans="1:10" ht="15.75" customHeight="1">
      <c r="A240" s="1"/>
      <c r="B240" s="301"/>
      <c r="C240" s="304"/>
      <c r="D240" s="301"/>
      <c r="E240" s="1"/>
      <c r="F240" s="304"/>
      <c r="G240" s="301"/>
      <c r="H240" s="313"/>
      <c r="I240" s="1"/>
      <c r="J240" s="265"/>
    </row>
    <row r="241" spans="1:10" ht="15.75" customHeight="1">
      <c r="A241" s="1"/>
      <c r="B241" s="301"/>
      <c r="C241" s="304"/>
      <c r="D241" s="301"/>
      <c r="E241" s="1"/>
      <c r="F241" s="304"/>
      <c r="G241" s="301"/>
      <c r="H241" s="313"/>
      <c r="I241" s="1"/>
      <c r="J241" s="265"/>
    </row>
    <row r="242" spans="1:10" ht="15.75" customHeight="1">
      <c r="A242" s="1"/>
      <c r="B242" s="301"/>
      <c r="C242" s="304"/>
      <c r="D242" s="301"/>
      <c r="E242" s="1"/>
      <c r="F242" s="304"/>
      <c r="G242" s="301"/>
      <c r="H242" s="313"/>
      <c r="I242" s="1"/>
      <c r="J242" s="265"/>
    </row>
    <row r="243" spans="1:10" ht="15.75" customHeight="1">
      <c r="A243" s="1"/>
      <c r="B243" s="301"/>
      <c r="C243" s="304"/>
      <c r="D243" s="301"/>
      <c r="E243" s="1"/>
      <c r="F243" s="304"/>
      <c r="G243" s="301"/>
      <c r="H243" s="313"/>
      <c r="I243" s="1"/>
      <c r="J243" s="265"/>
    </row>
    <row r="244" spans="1:10" ht="15.75" customHeight="1">
      <c r="A244" s="1"/>
      <c r="B244" s="301"/>
      <c r="C244" s="304"/>
      <c r="D244" s="301"/>
      <c r="E244" s="1"/>
      <c r="F244" s="304"/>
      <c r="G244" s="301"/>
      <c r="H244" s="313"/>
      <c r="I244" s="1"/>
      <c r="J244" s="265"/>
    </row>
    <row r="245" spans="1:10" ht="15.75" customHeight="1">
      <c r="A245" s="1"/>
      <c r="B245" s="301"/>
      <c r="C245" s="304"/>
      <c r="D245" s="301"/>
      <c r="E245" s="1"/>
      <c r="F245" s="304"/>
      <c r="G245" s="301"/>
      <c r="H245" s="313"/>
      <c r="I245" s="1"/>
      <c r="J245" s="265"/>
    </row>
    <row r="246" spans="1:10" ht="15.75" customHeight="1">
      <c r="A246" s="1"/>
      <c r="B246" s="301"/>
      <c r="C246" s="304"/>
      <c r="D246" s="301"/>
      <c r="E246" s="1"/>
      <c r="F246" s="304"/>
      <c r="G246" s="301"/>
      <c r="H246" s="313"/>
      <c r="I246" s="1"/>
      <c r="J246" s="265"/>
    </row>
    <row r="247" spans="1:10" ht="15.75" customHeight="1">
      <c r="A247" s="1"/>
      <c r="B247" s="301"/>
      <c r="C247" s="304"/>
      <c r="D247" s="301"/>
      <c r="E247" s="1"/>
      <c r="F247" s="304"/>
      <c r="G247" s="301"/>
      <c r="H247" s="313"/>
      <c r="I247" s="1"/>
      <c r="J247" s="265"/>
    </row>
    <row r="248" spans="1:10" ht="15.75" customHeight="1">
      <c r="A248" s="1"/>
      <c r="B248" s="301"/>
      <c r="C248" s="304"/>
      <c r="D248" s="301"/>
      <c r="E248" s="1"/>
      <c r="F248" s="304"/>
      <c r="G248" s="301"/>
      <c r="H248" s="313"/>
      <c r="I248" s="1"/>
      <c r="J248" s="265"/>
    </row>
    <row r="249" spans="1:10" ht="15.75" customHeight="1">
      <c r="A249" s="1"/>
      <c r="B249" s="301"/>
      <c r="C249" s="304"/>
      <c r="D249" s="301"/>
      <c r="E249" s="1"/>
      <c r="F249" s="304"/>
      <c r="G249" s="301"/>
      <c r="H249" s="313"/>
      <c r="I249" s="1"/>
      <c r="J249" s="265"/>
    </row>
    <row r="250" spans="1:10" ht="15.75" customHeight="1">
      <c r="A250" s="1"/>
      <c r="B250" s="301"/>
      <c r="C250" s="304"/>
      <c r="D250" s="301"/>
      <c r="E250" s="1"/>
      <c r="F250" s="304"/>
      <c r="G250" s="301"/>
      <c r="H250" s="313"/>
      <c r="I250" s="1"/>
      <c r="J250" s="265"/>
    </row>
    <row r="251" spans="1:10" ht="15.75" customHeight="1">
      <c r="A251" s="312"/>
      <c r="B251" s="301"/>
      <c r="C251" s="304"/>
      <c r="D251" s="301"/>
      <c r="E251" s="1"/>
      <c r="F251" s="304"/>
      <c r="G251" s="301"/>
      <c r="H251" s="313"/>
      <c r="I251" s="1"/>
      <c r="J251" s="265"/>
    </row>
    <row r="252" spans="1:10" ht="15.75" customHeight="1">
      <c r="A252" s="312"/>
      <c r="B252" s="301"/>
      <c r="C252" s="304"/>
      <c r="D252" s="301"/>
      <c r="E252" s="1"/>
      <c r="F252" s="304"/>
      <c r="G252" s="301"/>
      <c r="H252" s="313"/>
      <c r="I252" s="1"/>
      <c r="J252" s="265"/>
    </row>
    <row r="253" spans="1:10" ht="15.75" customHeight="1">
      <c r="A253" s="1"/>
      <c r="B253" s="301"/>
      <c r="C253" s="304"/>
      <c r="D253" s="301"/>
      <c r="E253" s="1"/>
      <c r="F253" s="304"/>
      <c r="G253" s="301"/>
      <c r="H253" s="313"/>
      <c r="I253" s="1"/>
      <c r="J253" s="265"/>
    </row>
    <row r="254" spans="1:10" ht="15.75" customHeight="1">
      <c r="A254" s="1"/>
      <c r="B254" s="301"/>
      <c r="C254" s="304"/>
      <c r="D254" s="301"/>
      <c r="E254" s="1"/>
      <c r="F254" s="304"/>
      <c r="G254" s="301"/>
      <c r="H254" s="313"/>
      <c r="I254" s="1"/>
      <c r="J254" s="265"/>
    </row>
    <row r="255" spans="1:10" ht="15.75" customHeight="1">
      <c r="A255" s="312"/>
      <c r="B255" s="301"/>
      <c r="C255" s="304"/>
      <c r="D255" s="301"/>
      <c r="E255" s="1"/>
      <c r="F255" s="304"/>
      <c r="G255" s="301"/>
      <c r="H255" s="313"/>
      <c r="I255" s="1"/>
      <c r="J255" s="265"/>
    </row>
    <row r="256" spans="1:10" ht="15.75" customHeight="1">
      <c r="A256" s="1"/>
      <c r="B256" s="301"/>
      <c r="C256" s="304"/>
      <c r="D256" s="301"/>
      <c r="E256" s="1"/>
      <c r="F256" s="304"/>
      <c r="G256" s="301"/>
      <c r="H256" s="313"/>
      <c r="I256" s="1"/>
      <c r="J256" s="265"/>
    </row>
    <row r="257" spans="1:10" ht="15.75" customHeight="1">
      <c r="A257" s="1"/>
      <c r="B257" s="301"/>
      <c r="C257" s="304"/>
      <c r="D257" s="301"/>
      <c r="E257" s="1"/>
      <c r="F257" s="304"/>
      <c r="G257" s="301"/>
      <c r="H257" s="313"/>
      <c r="I257" s="1"/>
      <c r="J257" s="265"/>
    </row>
    <row r="258" spans="1:10" ht="15.75" customHeight="1">
      <c r="A258" s="1"/>
      <c r="B258" s="301"/>
      <c r="C258" s="304"/>
      <c r="D258" s="301"/>
      <c r="E258" s="1"/>
      <c r="F258" s="304"/>
      <c r="G258" s="301"/>
      <c r="H258" s="313"/>
      <c r="I258" s="1"/>
      <c r="J258" s="265"/>
    </row>
    <row r="259" spans="1:10" ht="15.75" customHeight="1">
      <c r="A259" s="1"/>
      <c r="B259" s="301"/>
      <c r="C259" s="304"/>
      <c r="D259" s="301"/>
      <c r="E259" s="1"/>
      <c r="F259" s="314"/>
      <c r="G259" s="1"/>
      <c r="H259" s="313"/>
      <c r="I259" s="1"/>
      <c r="J259" s="265"/>
    </row>
    <row r="260" spans="1:10" ht="15.75" customHeight="1">
      <c r="A260" s="303"/>
      <c r="B260" s="303"/>
      <c r="C260" s="303"/>
      <c r="D260" s="303"/>
      <c r="E260" s="303"/>
      <c r="F260" s="303"/>
      <c r="G260" s="303"/>
      <c r="H260" s="303"/>
      <c r="I260" s="303"/>
      <c r="J260" s="265"/>
    </row>
    <row r="261" spans="1:10" ht="15.75" customHeight="1">
      <c r="A261" s="303"/>
      <c r="B261" s="303"/>
      <c r="C261" s="303"/>
      <c r="D261" s="303"/>
      <c r="E261" s="303"/>
      <c r="F261" s="303"/>
      <c r="G261" s="303"/>
      <c r="H261" s="303"/>
      <c r="I261" s="303"/>
      <c r="J261" s="265"/>
    </row>
    <row r="262" spans="1:10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265"/>
    </row>
    <row r="263" spans="1:10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265"/>
    </row>
    <row r="264" spans="1:10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265"/>
    </row>
    <row r="265" spans="1:10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265"/>
    </row>
    <row r="266" spans="1:10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265"/>
    </row>
    <row r="267" spans="1:10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265"/>
    </row>
    <row r="268" spans="1:10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265"/>
    </row>
    <row r="269" spans="1:1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265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5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5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5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5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5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5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5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5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5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5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5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5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5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5"/>
    </row>
    <row r="284" spans="1:10" ht="15.75" customHeight="1"/>
    <row r="285" spans="1:10" ht="15.75" customHeight="1"/>
    <row r="286" spans="1:10" ht="15.75" customHeight="1"/>
    <row r="287" spans="1:10" ht="15.75" customHeight="1"/>
    <row r="288" spans="1:10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8">
    <mergeCell ref="I216:I218"/>
    <mergeCell ref="A2:K2"/>
    <mergeCell ref="A37:G37"/>
    <mergeCell ref="A41:G41"/>
    <mergeCell ref="F73:H73"/>
    <mergeCell ref="A121:H121"/>
    <mergeCell ref="I164:J164"/>
    <mergeCell ref="A173:A174"/>
    <mergeCell ref="B173:B174"/>
    <mergeCell ref="C173:C174"/>
    <mergeCell ref="A176:D176"/>
    <mergeCell ref="A177:A178"/>
    <mergeCell ref="B177:B178"/>
    <mergeCell ref="C177:C178"/>
    <mergeCell ref="D177:D178"/>
    <mergeCell ref="E177:E178"/>
    <mergeCell ref="D173:D174"/>
    <mergeCell ref="E173:E174"/>
  </mergeCells>
  <pageMargins left="0.7" right="0.7" top="0.75" bottom="0.75" header="0" footer="0"/>
  <pageSetup orientation="landscape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2:Y1003"/>
  <sheetViews>
    <sheetView workbookViewId="0"/>
  </sheetViews>
  <sheetFormatPr defaultColWidth="14.42578125" defaultRowHeight="15" customHeight="1"/>
  <cols>
    <col min="1" max="1" width="50.28515625" customWidth="1"/>
    <col min="2" max="2" width="16.8554687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9.85546875" customWidth="1"/>
    <col min="12" max="12" width="13.28515625" customWidth="1"/>
    <col min="13" max="26" width="8.85546875" customWidth="1"/>
  </cols>
  <sheetData>
    <row r="2" spans="1:12" ht="24">
      <c r="A2" s="521" t="s">
        <v>0</v>
      </c>
      <c r="B2" s="522"/>
      <c r="C2" s="522"/>
      <c r="D2" s="522"/>
      <c r="E2" s="522"/>
      <c r="F2" s="522"/>
      <c r="G2" s="522"/>
      <c r="H2" s="522"/>
      <c r="I2" s="522"/>
      <c r="J2" s="522"/>
      <c r="K2" s="522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2547</v>
      </c>
      <c r="B4" s="19" t="s">
        <v>14</v>
      </c>
      <c r="C4" s="11">
        <v>1</v>
      </c>
      <c r="D4" s="12">
        <v>0</v>
      </c>
      <c r="E4" s="13"/>
      <c r="F4" s="14"/>
      <c r="G4" s="12">
        <f t="shared" ref="G4:G34" si="0">D4+E4-F4</f>
        <v>0</v>
      </c>
      <c r="H4" s="14">
        <v>1</v>
      </c>
      <c r="I4" s="15">
        <f t="shared" ref="I4:I34" si="1">C4*G4*H4</f>
        <v>0</v>
      </c>
      <c r="J4" s="16">
        <v>0</v>
      </c>
      <c r="K4" s="17">
        <v>190</v>
      </c>
      <c r="L4" s="17">
        <f t="shared" ref="L4:L34" si="2">J4*K4</f>
        <v>0</v>
      </c>
    </row>
    <row r="5" spans="1:12">
      <c r="A5" s="9" t="s">
        <v>2548</v>
      </c>
      <c r="B5" s="19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2549</v>
      </c>
      <c r="B6" s="19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2550</v>
      </c>
      <c r="B7" s="19" t="s">
        <v>16</v>
      </c>
      <c r="C7" s="11">
        <v>1</v>
      </c>
      <c r="D7" s="12">
        <v>0</v>
      </c>
      <c r="E7" s="13"/>
      <c r="F7" s="14"/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2551</v>
      </c>
      <c r="B8" s="19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2552</v>
      </c>
      <c r="B9" s="19" t="s">
        <v>16</v>
      </c>
      <c r="C9" s="11">
        <v>0.5</v>
      </c>
      <c r="D9" s="12">
        <v>0</v>
      </c>
      <c r="E9" s="13"/>
      <c r="F9" s="14"/>
      <c r="G9" s="12">
        <f t="shared" si="0"/>
        <v>0</v>
      </c>
      <c r="H9" s="14">
        <v>12</v>
      </c>
      <c r="I9" s="15">
        <f t="shared" si="1"/>
        <v>0</v>
      </c>
      <c r="J9" s="16">
        <f t="shared" si="3"/>
        <v>0</v>
      </c>
      <c r="K9" s="17">
        <v>87.5</v>
      </c>
      <c r="L9" s="17">
        <f t="shared" si="2"/>
        <v>0</v>
      </c>
    </row>
    <row r="10" spans="1:12">
      <c r="A10" s="9" t="s">
        <v>2553</v>
      </c>
      <c r="B10" s="19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2554</v>
      </c>
      <c r="B11" s="19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2555</v>
      </c>
      <c r="B12" s="19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2556</v>
      </c>
      <c r="B13" s="19" t="s">
        <v>16</v>
      </c>
      <c r="C13" s="11">
        <v>1</v>
      </c>
      <c r="D13" s="12">
        <v>0</v>
      </c>
      <c r="E13" s="13"/>
      <c r="F13" s="14"/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2557</v>
      </c>
      <c r="B14" s="19" t="s">
        <v>26</v>
      </c>
      <c r="C14" s="11">
        <v>0.2</v>
      </c>
      <c r="D14" s="12">
        <v>400</v>
      </c>
      <c r="E14" s="13">
        <v>80</v>
      </c>
      <c r="F14" s="14"/>
      <c r="G14" s="12">
        <f t="shared" si="0"/>
        <v>480</v>
      </c>
      <c r="H14" s="14">
        <v>18</v>
      </c>
      <c r="I14" s="15">
        <f t="shared" si="1"/>
        <v>1728</v>
      </c>
      <c r="J14" s="16">
        <f t="shared" si="4"/>
        <v>8640</v>
      </c>
      <c r="K14" s="17">
        <v>68</v>
      </c>
      <c r="L14" s="17">
        <f t="shared" si="2"/>
        <v>587520</v>
      </c>
    </row>
    <row r="15" spans="1:12">
      <c r="A15" s="9" t="s">
        <v>2558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7">
        <v>0</v>
      </c>
      <c r="L15" s="17">
        <f t="shared" si="2"/>
        <v>0</v>
      </c>
    </row>
    <row r="16" spans="1:12" ht="17.25" customHeight="1">
      <c r="A16" s="21" t="s">
        <v>2559</v>
      </c>
      <c r="B16" s="19" t="s">
        <v>26</v>
      </c>
      <c r="C16" s="11">
        <v>0.2</v>
      </c>
      <c r="D16" s="12">
        <v>111</v>
      </c>
      <c r="E16" s="22"/>
      <c r="F16" s="14"/>
      <c r="G16" s="12">
        <f t="shared" si="0"/>
        <v>111</v>
      </c>
      <c r="H16" s="14">
        <v>18</v>
      </c>
      <c r="I16" s="15">
        <f t="shared" si="1"/>
        <v>399.6</v>
      </c>
      <c r="J16" s="16">
        <f t="shared" ref="J16:J19" si="5">H16*G16</f>
        <v>1998</v>
      </c>
      <c r="K16" s="17">
        <v>70</v>
      </c>
      <c r="L16" s="17">
        <f t="shared" si="2"/>
        <v>139860</v>
      </c>
    </row>
    <row r="17" spans="1:12">
      <c r="A17" s="21" t="s">
        <v>2560</v>
      </c>
      <c r="B17" s="19" t="s">
        <v>26</v>
      </c>
      <c r="C17" s="11">
        <v>0.2</v>
      </c>
      <c r="D17" s="12">
        <v>400</v>
      </c>
      <c r="E17" s="22"/>
      <c r="F17" s="14"/>
      <c r="G17" s="12">
        <f t="shared" si="0"/>
        <v>400</v>
      </c>
      <c r="H17" s="14">
        <v>18</v>
      </c>
      <c r="I17" s="15">
        <f t="shared" si="1"/>
        <v>1440</v>
      </c>
      <c r="J17" s="16">
        <f t="shared" si="5"/>
        <v>7200</v>
      </c>
      <c r="K17" s="17">
        <v>94.1</v>
      </c>
      <c r="L17" s="17">
        <f t="shared" si="2"/>
        <v>677520</v>
      </c>
    </row>
    <row r="18" spans="1:12">
      <c r="A18" s="9" t="s">
        <v>2561</v>
      </c>
      <c r="B18" s="19" t="s">
        <v>26</v>
      </c>
      <c r="C18" s="11">
        <v>0.2</v>
      </c>
      <c r="D18" s="23">
        <v>81</v>
      </c>
      <c r="E18" s="13"/>
      <c r="F18" s="14"/>
      <c r="G18" s="12">
        <f t="shared" si="0"/>
        <v>81</v>
      </c>
      <c r="H18" s="14">
        <v>18</v>
      </c>
      <c r="I18" s="15">
        <f t="shared" si="1"/>
        <v>291.59999999999997</v>
      </c>
      <c r="J18" s="16">
        <f t="shared" si="5"/>
        <v>1458</v>
      </c>
      <c r="K18" s="17">
        <v>70</v>
      </c>
      <c r="L18" s="17">
        <f t="shared" si="2"/>
        <v>102060</v>
      </c>
    </row>
    <row r="19" spans="1:12">
      <c r="A19" s="9" t="s">
        <v>31</v>
      </c>
      <c r="B19" s="19" t="s">
        <v>2393</v>
      </c>
      <c r="C19" s="11">
        <v>25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2562</v>
      </c>
      <c r="B20" s="19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4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2563</v>
      </c>
      <c r="B21" s="19" t="s">
        <v>34</v>
      </c>
      <c r="C21" s="11">
        <v>0.11</v>
      </c>
      <c r="D21" s="12">
        <v>49</v>
      </c>
      <c r="E21" s="13"/>
      <c r="F21" s="14"/>
      <c r="G21" s="12">
        <f t="shared" si="0"/>
        <v>49</v>
      </c>
      <c r="H21" s="14">
        <v>10</v>
      </c>
      <c r="I21" s="15">
        <f t="shared" si="1"/>
        <v>53.9</v>
      </c>
      <c r="J21" s="16">
        <f t="shared" si="6"/>
        <v>490</v>
      </c>
      <c r="K21" s="17">
        <v>39</v>
      </c>
      <c r="L21" s="17">
        <f t="shared" si="2"/>
        <v>19110</v>
      </c>
    </row>
    <row r="22" spans="1:12" ht="15.75" customHeight="1">
      <c r="A22" s="9" t="s">
        <v>2564</v>
      </c>
      <c r="B22" s="19" t="s">
        <v>34</v>
      </c>
      <c r="C22" s="11">
        <v>0.11</v>
      </c>
      <c r="D22" s="12">
        <v>45</v>
      </c>
      <c r="E22" s="13"/>
      <c r="F22" s="14"/>
      <c r="G22" s="12">
        <f t="shared" si="0"/>
        <v>45</v>
      </c>
      <c r="H22" s="14">
        <v>10</v>
      </c>
      <c r="I22" s="15">
        <f t="shared" si="1"/>
        <v>49.5</v>
      </c>
      <c r="J22" s="16">
        <f t="shared" si="6"/>
        <v>450</v>
      </c>
      <c r="K22" s="17">
        <v>39</v>
      </c>
      <c r="L22" s="17">
        <f t="shared" si="2"/>
        <v>17550</v>
      </c>
    </row>
    <row r="23" spans="1:12" ht="15.75" customHeight="1">
      <c r="A23" s="9" t="s">
        <v>2565</v>
      </c>
      <c r="B23" s="19" t="s">
        <v>34</v>
      </c>
      <c r="C23" s="11">
        <v>0.11</v>
      </c>
      <c r="D23" s="12">
        <v>38</v>
      </c>
      <c r="E23" s="13"/>
      <c r="F23" s="14"/>
      <c r="G23" s="12">
        <f t="shared" si="0"/>
        <v>38</v>
      </c>
      <c r="H23" s="14">
        <v>10</v>
      </c>
      <c r="I23" s="15">
        <f t="shared" si="1"/>
        <v>41.8</v>
      </c>
      <c r="J23" s="16">
        <f t="shared" si="6"/>
        <v>380</v>
      </c>
      <c r="K23" s="17">
        <v>39</v>
      </c>
      <c r="L23" s="17">
        <f t="shared" si="2"/>
        <v>14820</v>
      </c>
    </row>
    <row r="24" spans="1:12" ht="15.75" customHeight="1">
      <c r="A24" s="9" t="s">
        <v>2566</v>
      </c>
      <c r="B24" s="19" t="s">
        <v>34</v>
      </c>
      <c r="C24" s="11">
        <v>0.11</v>
      </c>
      <c r="D24" s="12">
        <v>24</v>
      </c>
      <c r="E24" s="13"/>
      <c r="F24" s="14"/>
      <c r="G24" s="12">
        <f t="shared" si="0"/>
        <v>24</v>
      </c>
      <c r="H24" s="14">
        <v>10</v>
      </c>
      <c r="I24" s="15">
        <f t="shared" si="1"/>
        <v>26.400000000000002</v>
      </c>
      <c r="J24" s="16">
        <f t="shared" si="6"/>
        <v>240</v>
      </c>
      <c r="K24" s="17">
        <v>39</v>
      </c>
      <c r="L24" s="17">
        <f t="shared" si="2"/>
        <v>9360</v>
      </c>
    </row>
    <row r="25" spans="1:12" ht="15.75" customHeight="1">
      <c r="A25" s="328" t="s">
        <v>1887</v>
      </c>
      <c r="B25" s="19" t="s">
        <v>34</v>
      </c>
      <c r="C25" s="11">
        <v>0.11</v>
      </c>
      <c r="D25" s="12">
        <v>59</v>
      </c>
      <c r="E25" s="14"/>
      <c r="F25" s="14"/>
      <c r="G25" s="12">
        <f t="shared" si="0"/>
        <v>59</v>
      </c>
      <c r="H25" s="14">
        <v>10</v>
      </c>
      <c r="I25" s="15">
        <f t="shared" si="1"/>
        <v>64.900000000000006</v>
      </c>
      <c r="J25" s="16">
        <f t="shared" si="6"/>
        <v>590</v>
      </c>
      <c r="K25" s="17">
        <v>139</v>
      </c>
      <c r="L25" s="17">
        <f t="shared" si="2"/>
        <v>82010</v>
      </c>
    </row>
    <row r="26" spans="1:12" ht="15.75" customHeight="1">
      <c r="A26" s="146" t="s">
        <v>2567</v>
      </c>
      <c r="B26" s="19" t="s">
        <v>34</v>
      </c>
      <c r="C26" s="11">
        <v>0.1</v>
      </c>
      <c r="D26" s="12">
        <v>0</v>
      </c>
      <c r="E26" s="14"/>
      <c r="F26" s="14"/>
      <c r="G26" s="12">
        <f t="shared" si="0"/>
        <v>0</v>
      </c>
      <c r="H26" s="14">
        <v>12</v>
      </c>
      <c r="I26" s="15">
        <f t="shared" si="1"/>
        <v>0</v>
      </c>
      <c r="J26" s="16">
        <f t="shared" si="6"/>
        <v>0</v>
      </c>
      <c r="K26" s="17">
        <v>32.5</v>
      </c>
      <c r="L26" s="17">
        <f t="shared" si="2"/>
        <v>0</v>
      </c>
    </row>
    <row r="27" spans="1:12" ht="15.75" customHeight="1">
      <c r="A27" s="146" t="s">
        <v>2568</v>
      </c>
      <c r="B27" s="19" t="s">
        <v>34</v>
      </c>
      <c r="C27" s="11">
        <v>0.1</v>
      </c>
      <c r="D27" s="12">
        <v>0</v>
      </c>
      <c r="E27" s="14"/>
      <c r="F27" s="14"/>
      <c r="G27" s="12">
        <f t="shared" si="0"/>
        <v>0</v>
      </c>
      <c r="H27" s="14">
        <v>12</v>
      </c>
      <c r="I27" s="15">
        <f t="shared" si="1"/>
        <v>0</v>
      </c>
      <c r="J27" s="16">
        <f t="shared" si="6"/>
        <v>0</v>
      </c>
      <c r="K27" s="17">
        <v>32.5</v>
      </c>
      <c r="L27" s="17">
        <f t="shared" si="2"/>
        <v>0</v>
      </c>
    </row>
    <row r="28" spans="1:12" ht="15.75" customHeight="1">
      <c r="A28" s="146" t="s">
        <v>2569</v>
      </c>
      <c r="B28" s="19" t="s">
        <v>34</v>
      </c>
      <c r="C28" s="11">
        <v>0.1</v>
      </c>
      <c r="D28" s="12">
        <v>0</v>
      </c>
      <c r="E28" s="14"/>
      <c r="F28" s="14"/>
      <c r="G28" s="12">
        <f t="shared" si="0"/>
        <v>0</v>
      </c>
      <c r="H28" s="14">
        <v>12</v>
      </c>
      <c r="I28" s="15">
        <f t="shared" si="1"/>
        <v>0</v>
      </c>
      <c r="J28" s="16">
        <f t="shared" si="6"/>
        <v>0</v>
      </c>
      <c r="K28" s="17">
        <v>32.5</v>
      </c>
      <c r="L28" s="17">
        <f t="shared" si="2"/>
        <v>0</v>
      </c>
    </row>
    <row r="29" spans="1:12" ht="15.75" customHeight="1">
      <c r="A29" s="146" t="s">
        <v>2570</v>
      </c>
      <c r="B29" s="19" t="s">
        <v>34</v>
      </c>
      <c r="C29" s="11">
        <v>0.1</v>
      </c>
      <c r="D29" s="12">
        <v>0</v>
      </c>
      <c r="E29" s="14"/>
      <c r="F29" s="14"/>
      <c r="G29" s="12">
        <f t="shared" si="0"/>
        <v>0</v>
      </c>
      <c r="H29" s="14">
        <v>12</v>
      </c>
      <c r="I29" s="15">
        <f t="shared" si="1"/>
        <v>0</v>
      </c>
      <c r="J29" s="16">
        <f t="shared" si="6"/>
        <v>0</v>
      </c>
      <c r="K29" s="17">
        <v>32.5</v>
      </c>
      <c r="L29" s="17">
        <f t="shared" si="2"/>
        <v>0</v>
      </c>
    </row>
    <row r="30" spans="1:12" ht="15.75" customHeight="1">
      <c r="A30" s="146" t="s">
        <v>2571</v>
      </c>
      <c r="B30" s="19" t="s">
        <v>34</v>
      </c>
      <c r="C30" s="11">
        <v>0.1</v>
      </c>
      <c r="D30" s="12">
        <v>0</v>
      </c>
      <c r="E30" s="14"/>
      <c r="F30" s="14"/>
      <c r="G30" s="12">
        <f t="shared" si="0"/>
        <v>0</v>
      </c>
      <c r="H30" s="14">
        <v>12</v>
      </c>
      <c r="I30" s="15">
        <f t="shared" si="1"/>
        <v>0</v>
      </c>
      <c r="J30" s="16">
        <f t="shared" si="6"/>
        <v>0</v>
      </c>
      <c r="K30" s="17">
        <v>34</v>
      </c>
      <c r="L30" s="17">
        <f t="shared" si="2"/>
        <v>0</v>
      </c>
    </row>
    <row r="31" spans="1:12" ht="15.75" customHeight="1">
      <c r="A31" s="146" t="s">
        <v>2572</v>
      </c>
      <c r="B31" s="19" t="s">
        <v>34</v>
      </c>
      <c r="C31" s="11">
        <v>0.1</v>
      </c>
      <c r="D31" s="12">
        <v>0</v>
      </c>
      <c r="E31" s="14"/>
      <c r="F31" s="14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6" t="s">
        <v>2573</v>
      </c>
      <c r="B32" s="19" t="s">
        <v>34</v>
      </c>
      <c r="C32" s="11">
        <v>0.1</v>
      </c>
      <c r="D32" s="12">
        <v>0</v>
      </c>
      <c r="E32" s="14"/>
      <c r="F32" s="14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146" t="s">
        <v>2574</v>
      </c>
      <c r="B33" s="19" t="s">
        <v>34</v>
      </c>
      <c r="C33" s="11">
        <v>0.1</v>
      </c>
      <c r="D33" s="12">
        <v>0</v>
      </c>
      <c r="E33" s="14"/>
      <c r="F33" s="14"/>
      <c r="G33" s="12">
        <f t="shared" si="0"/>
        <v>0</v>
      </c>
      <c r="H33" s="14">
        <v>12</v>
      </c>
      <c r="I33" s="15">
        <f t="shared" si="1"/>
        <v>0</v>
      </c>
      <c r="J33" s="16">
        <f t="shared" si="6"/>
        <v>0</v>
      </c>
      <c r="K33" s="17">
        <v>34</v>
      </c>
      <c r="L33" s="17">
        <f t="shared" si="2"/>
        <v>0</v>
      </c>
    </row>
    <row r="34" spans="1:12" ht="15.75" customHeight="1">
      <c r="A34" s="146" t="s">
        <v>647</v>
      </c>
      <c r="B34" s="19" t="s">
        <v>26</v>
      </c>
      <c r="C34" s="11">
        <v>0.2</v>
      </c>
      <c r="D34" s="12">
        <v>0</v>
      </c>
      <c r="E34" s="14"/>
      <c r="F34" s="14"/>
      <c r="G34" s="12">
        <f t="shared" si="0"/>
        <v>0</v>
      </c>
      <c r="H34" s="14">
        <v>18</v>
      </c>
      <c r="I34" s="15">
        <f t="shared" si="1"/>
        <v>0</v>
      </c>
      <c r="J34" s="16">
        <f t="shared" si="6"/>
        <v>0</v>
      </c>
      <c r="K34" s="17">
        <v>94.1</v>
      </c>
      <c r="L34" s="17">
        <f t="shared" si="2"/>
        <v>0</v>
      </c>
    </row>
    <row r="35" spans="1:12" ht="15.75" customHeight="1">
      <c r="A35" s="25"/>
      <c r="B35" s="258"/>
      <c r="C35" s="26">
        <f t="shared" ref="C35:G35" si="7">SUM(C4:C34)</f>
        <v>37.550000000000011</v>
      </c>
      <c r="D35" s="27">
        <f t="shared" si="7"/>
        <v>1207</v>
      </c>
      <c r="E35" s="27">
        <f t="shared" si="7"/>
        <v>80</v>
      </c>
      <c r="F35" s="27">
        <f t="shared" si="7"/>
        <v>0</v>
      </c>
      <c r="G35" s="27">
        <f t="shared" si="7"/>
        <v>1287</v>
      </c>
      <c r="H35" s="28"/>
      <c r="I35" s="329">
        <f t="shared" ref="I35:L35" si="8">SUM(I4:I34)</f>
        <v>4095.7000000000003</v>
      </c>
      <c r="J35" s="30">
        <f t="shared" si="8"/>
        <v>21446</v>
      </c>
      <c r="K35" s="31">
        <f t="shared" si="8"/>
        <v>2853.7</v>
      </c>
      <c r="L35" s="32">
        <f t="shared" si="8"/>
        <v>1649810</v>
      </c>
    </row>
    <row r="36" spans="1:12" ht="15.75" customHeight="1"/>
    <row r="37" spans="1:12" ht="15.75" customHeight="1">
      <c r="A37" s="523" t="s">
        <v>39</v>
      </c>
      <c r="B37" s="524"/>
      <c r="C37" s="524"/>
      <c r="D37" s="524"/>
      <c r="E37" s="524"/>
      <c r="F37" s="524"/>
      <c r="G37" s="525"/>
    </row>
    <row r="38" spans="1:12" ht="15.75" customHeight="1">
      <c r="A38" s="33" t="s">
        <v>40</v>
      </c>
      <c r="B38" s="34" t="s">
        <v>1</v>
      </c>
      <c r="C38" s="5" t="s">
        <v>41</v>
      </c>
      <c r="D38" s="35" t="s">
        <v>42</v>
      </c>
      <c r="E38" s="36" t="s">
        <v>43</v>
      </c>
      <c r="F38" s="5" t="s">
        <v>44</v>
      </c>
      <c r="G38" s="37" t="s">
        <v>45</v>
      </c>
    </row>
    <row r="39" spans="1:12" ht="15.75" customHeight="1">
      <c r="A39" s="33" t="s">
        <v>1896</v>
      </c>
      <c r="B39" s="41" t="s">
        <v>49</v>
      </c>
      <c r="C39" s="15">
        <v>18750</v>
      </c>
      <c r="D39" s="15"/>
      <c r="E39" s="15"/>
      <c r="F39" s="15">
        <f>C39+D39-E39</f>
        <v>18750</v>
      </c>
      <c r="G39" s="40"/>
    </row>
    <row r="40" spans="1:12" ht="15.75" customHeight="1">
      <c r="A40" s="327"/>
      <c r="B40" s="327"/>
      <c r="C40" s="327"/>
      <c r="D40" s="327"/>
      <c r="E40" s="327"/>
      <c r="F40" s="327"/>
      <c r="G40" s="327"/>
    </row>
    <row r="41" spans="1:12" ht="15.75" customHeight="1">
      <c r="A41" s="526" t="s">
        <v>50</v>
      </c>
      <c r="B41" s="527"/>
      <c r="C41" s="527"/>
      <c r="D41" s="527"/>
      <c r="E41" s="527"/>
      <c r="F41" s="527"/>
      <c r="G41" s="528"/>
    </row>
    <row r="42" spans="1:12" ht="15.75" customHeight="1">
      <c r="A42" s="259"/>
      <c r="B42" s="44" t="s">
        <v>51</v>
      </c>
      <c r="C42" s="45" t="s">
        <v>52</v>
      </c>
      <c r="D42" s="46" t="s">
        <v>53</v>
      </c>
      <c r="E42" s="46" t="s">
        <v>54</v>
      </c>
      <c r="F42" s="47" t="s">
        <v>11</v>
      </c>
      <c r="G42" s="48" t="s">
        <v>55</v>
      </c>
    </row>
    <row r="43" spans="1:12" ht="15.75" customHeight="1">
      <c r="A43" s="330" t="s">
        <v>1897</v>
      </c>
      <c r="B43" s="331">
        <v>93</v>
      </c>
      <c r="C43" s="332"/>
      <c r="D43" s="333"/>
      <c r="E43" s="331">
        <f>B43+C43-D43</f>
        <v>93</v>
      </c>
      <c r="F43" s="334">
        <v>1028.48</v>
      </c>
      <c r="G43" s="335">
        <f t="shared" ref="G43:G70" si="9">E43*F43</f>
        <v>95648.639999999999</v>
      </c>
    </row>
    <row r="44" spans="1:12" ht="15.75" customHeight="1">
      <c r="A44" s="49" t="s">
        <v>56</v>
      </c>
      <c r="B44" s="53">
        <v>0</v>
      </c>
      <c r="C44" s="51"/>
      <c r="D44" s="52"/>
      <c r="E44" s="53">
        <v>0</v>
      </c>
      <c r="F44" s="54">
        <v>196</v>
      </c>
      <c r="G44" s="55">
        <f t="shared" si="9"/>
        <v>0</v>
      </c>
    </row>
    <row r="45" spans="1:12" ht="15.75" customHeight="1">
      <c r="A45" s="49" t="s">
        <v>2575</v>
      </c>
      <c r="B45" s="53">
        <v>1547.8000000000002</v>
      </c>
      <c r="C45" s="51"/>
      <c r="D45" s="52">
        <v>236</v>
      </c>
      <c r="E45" s="53">
        <f t="shared" ref="E45:E70" si="10">B45+C45-D45</f>
        <v>1311.8000000000002</v>
      </c>
      <c r="F45" s="54">
        <v>196</v>
      </c>
      <c r="G45" s="55">
        <f t="shared" si="9"/>
        <v>257112.80000000005</v>
      </c>
    </row>
    <row r="46" spans="1:12" ht="15.75" customHeight="1">
      <c r="A46" s="49" t="s">
        <v>2576</v>
      </c>
      <c r="B46" s="53">
        <v>68</v>
      </c>
      <c r="C46" s="51"/>
      <c r="D46" s="52">
        <v>68</v>
      </c>
      <c r="E46" s="53">
        <f t="shared" si="10"/>
        <v>0</v>
      </c>
      <c r="F46" s="54">
        <v>196</v>
      </c>
      <c r="G46" s="55">
        <f t="shared" si="9"/>
        <v>0</v>
      </c>
    </row>
    <row r="47" spans="1:12" ht="15.75" customHeight="1">
      <c r="A47" s="49" t="s">
        <v>2577</v>
      </c>
      <c r="B47" s="53">
        <v>0</v>
      </c>
      <c r="C47" s="51">
        <v>34</v>
      </c>
      <c r="D47" s="52">
        <v>34</v>
      </c>
      <c r="E47" s="53">
        <f t="shared" si="10"/>
        <v>0</v>
      </c>
      <c r="F47" s="54">
        <v>196</v>
      </c>
      <c r="G47" s="55">
        <f t="shared" si="9"/>
        <v>0</v>
      </c>
    </row>
    <row r="48" spans="1:12" ht="15.75" customHeight="1">
      <c r="A48" s="49" t="s">
        <v>2578</v>
      </c>
      <c r="B48" s="53">
        <v>0</v>
      </c>
      <c r="C48" s="51">
        <v>67</v>
      </c>
      <c r="D48" s="52">
        <v>67</v>
      </c>
      <c r="E48" s="53">
        <f t="shared" si="10"/>
        <v>0</v>
      </c>
      <c r="F48" s="54">
        <v>196</v>
      </c>
      <c r="G48" s="55">
        <f t="shared" si="9"/>
        <v>0</v>
      </c>
    </row>
    <row r="49" spans="1:7" ht="15.75" customHeight="1">
      <c r="A49" s="49" t="s">
        <v>2579</v>
      </c>
      <c r="B49" s="53">
        <v>0</v>
      </c>
      <c r="C49" s="51">
        <v>135</v>
      </c>
      <c r="D49" s="52">
        <v>135</v>
      </c>
      <c r="E49" s="53">
        <f t="shared" si="10"/>
        <v>0</v>
      </c>
      <c r="F49" s="54">
        <v>196</v>
      </c>
      <c r="G49" s="55">
        <f t="shared" si="9"/>
        <v>0</v>
      </c>
    </row>
    <row r="50" spans="1:7" ht="15.75" customHeight="1">
      <c r="A50" s="86" t="s">
        <v>2580</v>
      </c>
      <c r="B50" s="90">
        <v>180</v>
      </c>
      <c r="C50" s="88"/>
      <c r="D50" s="89">
        <v>40</v>
      </c>
      <c r="E50" s="90">
        <f t="shared" si="10"/>
        <v>140</v>
      </c>
      <c r="F50" s="91">
        <v>140</v>
      </c>
      <c r="G50" s="92">
        <f t="shared" si="9"/>
        <v>19600</v>
      </c>
    </row>
    <row r="51" spans="1:7" ht="15.75" customHeight="1">
      <c r="A51" s="86" t="s">
        <v>2581</v>
      </c>
      <c r="B51" s="90">
        <v>54.399999999999977</v>
      </c>
      <c r="C51" s="88"/>
      <c r="D51" s="89"/>
      <c r="E51" s="90">
        <f t="shared" si="10"/>
        <v>54.399999999999977</v>
      </c>
      <c r="F51" s="91">
        <v>140</v>
      </c>
      <c r="G51" s="92">
        <f t="shared" si="9"/>
        <v>7615.9999999999964</v>
      </c>
    </row>
    <row r="52" spans="1:7" ht="15.75" customHeight="1">
      <c r="A52" s="86" t="s">
        <v>2582</v>
      </c>
      <c r="B52" s="90">
        <v>25.9</v>
      </c>
      <c r="C52" s="88"/>
      <c r="D52" s="89"/>
      <c r="E52" s="90">
        <f t="shared" si="10"/>
        <v>25.9</v>
      </c>
      <c r="F52" s="91">
        <v>140</v>
      </c>
      <c r="G52" s="92">
        <f t="shared" si="9"/>
        <v>3626</v>
      </c>
    </row>
    <row r="53" spans="1:7" ht="15.75" customHeight="1">
      <c r="A53" s="100" t="s">
        <v>2583</v>
      </c>
      <c r="B53" s="104">
        <v>842.90000000000009</v>
      </c>
      <c r="C53" s="102"/>
      <c r="D53" s="103">
        <v>120</v>
      </c>
      <c r="E53" s="104">
        <f t="shared" si="10"/>
        <v>722.90000000000009</v>
      </c>
      <c r="F53" s="105">
        <v>140</v>
      </c>
      <c r="G53" s="106">
        <f t="shared" si="9"/>
        <v>101206.00000000001</v>
      </c>
    </row>
    <row r="54" spans="1:7" ht="36" customHeight="1">
      <c r="A54" s="71" t="s">
        <v>2584</v>
      </c>
      <c r="B54" s="75">
        <v>0</v>
      </c>
      <c r="C54" s="73"/>
      <c r="D54" s="74"/>
      <c r="E54" s="75">
        <f t="shared" si="10"/>
        <v>0</v>
      </c>
      <c r="F54" s="76">
        <v>140</v>
      </c>
      <c r="G54" s="77">
        <f t="shared" si="9"/>
        <v>0</v>
      </c>
    </row>
    <row r="55" spans="1:7" ht="30.75" customHeight="1">
      <c r="A55" s="78" t="s">
        <v>2585</v>
      </c>
      <c r="B55" s="75">
        <v>322.89999999999998</v>
      </c>
      <c r="C55" s="73">
        <v>420</v>
      </c>
      <c r="D55" s="74">
        <v>40</v>
      </c>
      <c r="E55" s="75">
        <f t="shared" si="10"/>
        <v>702.9</v>
      </c>
      <c r="F55" s="76">
        <v>140</v>
      </c>
      <c r="G55" s="77">
        <f t="shared" si="9"/>
        <v>98406</v>
      </c>
    </row>
    <row r="56" spans="1:7" ht="30.75" customHeight="1">
      <c r="A56" s="79" t="s">
        <v>2586</v>
      </c>
      <c r="B56" s="83">
        <v>350.00000000000023</v>
      </c>
      <c r="C56" s="81">
        <v>380</v>
      </c>
      <c r="D56" s="82">
        <v>80</v>
      </c>
      <c r="E56" s="83">
        <f t="shared" si="10"/>
        <v>650.00000000000023</v>
      </c>
      <c r="F56" s="84">
        <v>140</v>
      </c>
      <c r="G56" s="85">
        <f t="shared" si="9"/>
        <v>91000.000000000029</v>
      </c>
    </row>
    <row r="57" spans="1:7" ht="15.75" customHeight="1">
      <c r="A57" s="63" t="s">
        <v>2587</v>
      </c>
      <c r="B57" s="315">
        <v>424.9000000000002</v>
      </c>
      <c r="C57" s="65"/>
      <c r="D57" s="66"/>
      <c r="E57" s="67">
        <f t="shared" si="10"/>
        <v>424.9000000000002</v>
      </c>
      <c r="F57" s="68">
        <v>140</v>
      </c>
      <c r="G57" s="69">
        <f t="shared" si="9"/>
        <v>59486.000000000029</v>
      </c>
    </row>
    <row r="58" spans="1:7" ht="15.75" customHeight="1">
      <c r="A58" s="63" t="s">
        <v>2588</v>
      </c>
      <c r="B58" s="315">
        <v>0</v>
      </c>
      <c r="C58" s="65"/>
      <c r="D58" s="66"/>
      <c r="E58" s="67">
        <f t="shared" si="10"/>
        <v>0</v>
      </c>
      <c r="F58" s="68">
        <v>140</v>
      </c>
      <c r="G58" s="69">
        <f t="shared" si="9"/>
        <v>0</v>
      </c>
    </row>
    <row r="59" spans="1:7" ht="39" customHeight="1">
      <c r="A59" s="63" t="s">
        <v>2589</v>
      </c>
      <c r="B59" s="67">
        <v>171.00000000000011</v>
      </c>
      <c r="C59" s="65">
        <v>30</v>
      </c>
      <c r="D59" s="66"/>
      <c r="E59" s="67">
        <f t="shared" si="10"/>
        <v>201.00000000000011</v>
      </c>
      <c r="F59" s="68">
        <v>140</v>
      </c>
      <c r="G59" s="69">
        <f t="shared" si="9"/>
        <v>28140.000000000015</v>
      </c>
    </row>
    <row r="60" spans="1:7" ht="15.75" customHeight="1">
      <c r="A60" s="93" t="s">
        <v>2590</v>
      </c>
      <c r="B60" s="97">
        <v>2656</v>
      </c>
      <c r="C60" s="95">
        <v>120</v>
      </c>
      <c r="D60" s="96"/>
      <c r="E60" s="97">
        <f t="shared" si="10"/>
        <v>2776</v>
      </c>
      <c r="F60" s="98">
        <v>140</v>
      </c>
      <c r="G60" s="99">
        <f t="shared" si="9"/>
        <v>388640</v>
      </c>
    </row>
    <row r="61" spans="1:7" ht="15.75" customHeight="1">
      <c r="A61" s="86" t="s">
        <v>2591</v>
      </c>
      <c r="B61" s="90">
        <v>20</v>
      </c>
      <c r="C61" s="88">
        <v>170</v>
      </c>
      <c r="D61" s="89"/>
      <c r="E61" s="90">
        <f t="shared" si="10"/>
        <v>190</v>
      </c>
      <c r="F61" s="91">
        <v>128</v>
      </c>
      <c r="G61" s="92">
        <f t="shared" si="9"/>
        <v>24320</v>
      </c>
    </row>
    <row r="62" spans="1:7" ht="15.75" customHeight="1">
      <c r="A62" s="78" t="s">
        <v>2592</v>
      </c>
      <c r="B62" s="75">
        <v>1241</v>
      </c>
      <c r="C62" s="73">
        <v>282</v>
      </c>
      <c r="D62" s="74">
        <v>420</v>
      </c>
      <c r="E62" s="75">
        <f t="shared" si="10"/>
        <v>1103</v>
      </c>
      <c r="F62" s="76">
        <v>128</v>
      </c>
      <c r="G62" s="77">
        <f t="shared" si="9"/>
        <v>141184</v>
      </c>
    </row>
    <row r="63" spans="1:7" ht="15.75" customHeight="1">
      <c r="A63" s="100" t="s">
        <v>2593</v>
      </c>
      <c r="B63" s="104">
        <v>724.99999999999977</v>
      </c>
      <c r="C63" s="102">
        <v>310</v>
      </c>
      <c r="D63" s="103"/>
      <c r="E63" s="104">
        <f t="shared" si="10"/>
        <v>1034.9999999999998</v>
      </c>
      <c r="F63" s="105">
        <v>128</v>
      </c>
      <c r="G63" s="106">
        <f t="shared" si="9"/>
        <v>132479.99999999997</v>
      </c>
    </row>
    <row r="64" spans="1:7" ht="15.75" customHeight="1">
      <c r="A64" s="79" t="s">
        <v>2594</v>
      </c>
      <c r="B64" s="83">
        <v>1155</v>
      </c>
      <c r="C64" s="81"/>
      <c r="D64" s="82">
        <v>380</v>
      </c>
      <c r="E64" s="83">
        <f t="shared" si="10"/>
        <v>775</v>
      </c>
      <c r="F64" s="84">
        <v>128</v>
      </c>
      <c r="G64" s="85">
        <f t="shared" si="9"/>
        <v>99200</v>
      </c>
    </row>
    <row r="65" spans="1:9" ht="15.75" customHeight="1">
      <c r="A65" s="63" t="s">
        <v>2595</v>
      </c>
      <c r="B65" s="315">
        <v>340</v>
      </c>
      <c r="C65" s="65"/>
      <c r="D65" s="66"/>
      <c r="E65" s="67">
        <f t="shared" si="10"/>
        <v>340</v>
      </c>
      <c r="F65" s="68">
        <v>128</v>
      </c>
      <c r="G65" s="69">
        <f t="shared" si="9"/>
        <v>43520</v>
      </c>
    </row>
    <row r="66" spans="1:9" ht="15.75" customHeight="1">
      <c r="A66" s="86" t="s">
        <v>2596</v>
      </c>
      <c r="B66" s="316">
        <v>180</v>
      </c>
      <c r="C66" s="108">
        <v>420</v>
      </c>
      <c r="D66" s="109">
        <v>170</v>
      </c>
      <c r="E66" s="90">
        <f t="shared" si="10"/>
        <v>430</v>
      </c>
      <c r="F66" s="91">
        <v>102</v>
      </c>
      <c r="G66" s="92">
        <f t="shared" si="9"/>
        <v>43860</v>
      </c>
    </row>
    <row r="67" spans="1:9" ht="15.75" customHeight="1">
      <c r="A67" s="78" t="s">
        <v>2597</v>
      </c>
      <c r="B67" s="75">
        <v>670</v>
      </c>
      <c r="C67" s="73">
        <v>480</v>
      </c>
      <c r="D67" s="74">
        <v>282</v>
      </c>
      <c r="E67" s="75">
        <f t="shared" si="10"/>
        <v>868</v>
      </c>
      <c r="F67" s="76">
        <v>102</v>
      </c>
      <c r="G67" s="77">
        <f t="shared" si="9"/>
        <v>88536</v>
      </c>
    </row>
    <row r="68" spans="1:9" ht="15.75" customHeight="1">
      <c r="A68" s="100" t="s">
        <v>2598</v>
      </c>
      <c r="B68" s="104">
        <v>554</v>
      </c>
      <c r="C68" s="102">
        <v>480</v>
      </c>
      <c r="D68" s="103">
        <v>310</v>
      </c>
      <c r="E68" s="104">
        <f t="shared" si="10"/>
        <v>724</v>
      </c>
      <c r="F68" s="105">
        <v>102</v>
      </c>
      <c r="G68" s="106">
        <f t="shared" si="9"/>
        <v>73848</v>
      </c>
    </row>
    <row r="69" spans="1:9" ht="26.25" customHeight="1">
      <c r="A69" s="79" t="s">
        <v>2599</v>
      </c>
      <c r="B69" s="83">
        <v>288</v>
      </c>
      <c r="C69" s="81">
        <v>60</v>
      </c>
      <c r="D69" s="82"/>
      <c r="E69" s="83">
        <f t="shared" si="10"/>
        <v>348</v>
      </c>
      <c r="F69" s="84">
        <v>102</v>
      </c>
      <c r="G69" s="85">
        <f t="shared" si="9"/>
        <v>35496</v>
      </c>
    </row>
    <row r="70" spans="1:9" ht="15.75" customHeight="1">
      <c r="A70" s="63" t="s">
        <v>2600</v>
      </c>
      <c r="B70" s="315">
        <v>20</v>
      </c>
      <c r="C70" s="65"/>
      <c r="D70" s="66"/>
      <c r="E70" s="67">
        <f t="shared" si="10"/>
        <v>20</v>
      </c>
      <c r="F70" s="68">
        <v>102</v>
      </c>
      <c r="G70" s="69">
        <f t="shared" si="9"/>
        <v>2040</v>
      </c>
    </row>
    <row r="71" spans="1:9" ht="15.75" customHeight="1">
      <c r="A71" s="260" t="s">
        <v>84</v>
      </c>
      <c r="B71" s="261">
        <f t="shared" ref="B71:G71" si="11">SUM(B43:B70)</f>
        <v>11929.800000000001</v>
      </c>
      <c r="C71" s="171">
        <f t="shared" si="11"/>
        <v>3388</v>
      </c>
      <c r="D71" s="171">
        <f t="shared" si="11"/>
        <v>2382</v>
      </c>
      <c r="E71" s="261">
        <f t="shared" si="11"/>
        <v>12935.800000000001</v>
      </c>
      <c r="F71" s="262">
        <f t="shared" si="11"/>
        <v>4894.4799999999996</v>
      </c>
      <c r="G71" s="263">
        <f t="shared" si="11"/>
        <v>1834965.44</v>
      </c>
    </row>
    <row r="72" spans="1:9" ht="15.75" customHeight="1"/>
    <row r="73" spans="1:9" ht="15.75" customHeight="1">
      <c r="A73" s="264"/>
      <c r="B73" s="133"/>
      <c r="C73" s="133"/>
      <c r="D73" s="133"/>
      <c r="E73" s="133"/>
      <c r="F73" s="534"/>
      <c r="G73" s="522"/>
      <c r="H73" s="522"/>
      <c r="I73" s="265"/>
    </row>
    <row r="74" spans="1:9" ht="15.75" customHeight="1">
      <c r="A74" s="135" t="s">
        <v>92</v>
      </c>
      <c r="B74" s="136" t="s">
        <v>40</v>
      </c>
      <c r="C74" s="137" t="s">
        <v>93</v>
      </c>
      <c r="D74" s="137" t="s">
        <v>42</v>
      </c>
      <c r="E74" s="137" t="s">
        <v>94</v>
      </c>
      <c r="F74" s="137" t="s">
        <v>95</v>
      </c>
      <c r="G74" s="137" t="s">
        <v>96</v>
      </c>
      <c r="H74" s="138" t="s">
        <v>55</v>
      </c>
    </row>
    <row r="75" spans="1:9" ht="15.75" customHeight="1">
      <c r="A75" s="144" t="s">
        <v>97</v>
      </c>
      <c r="B75" s="145" t="s">
        <v>102</v>
      </c>
      <c r="C75" s="36">
        <v>225</v>
      </c>
      <c r="D75" s="148"/>
      <c r="E75" s="15">
        <v>75</v>
      </c>
      <c r="F75" s="36">
        <f t="shared" ref="F75:F90" si="12">C75+D75-E75</f>
        <v>150</v>
      </c>
      <c r="G75" s="142">
        <v>178</v>
      </c>
      <c r="H75" s="143">
        <f t="shared" ref="H75:H111" si="13">F75*G75</f>
        <v>26700</v>
      </c>
    </row>
    <row r="76" spans="1:9" ht="15.75" customHeight="1">
      <c r="A76" s="144" t="s">
        <v>99</v>
      </c>
      <c r="B76" s="145" t="s">
        <v>102</v>
      </c>
      <c r="C76" s="36">
        <v>1625</v>
      </c>
      <c r="D76" s="148"/>
      <c r="E76" s="15">
        <v>25</v>
      </c>
      <c r="F76" s="36">
        <f t="shared" si="12"/>
        <v>1600</v>
      </c>
      <c r="G76" s="142">
        <v>178</v>
      </c>
      <c r="H76" s="143">
        <f t="shared" si="13"/>
        <v>284800</v>
      </c>
    </row>
    <row r="77" spans="1:9" ht="15.75" customHeight="1">
      <c r="A77" s="144" t="s">
        <v>101</v>
      </c>
      <c r="B77" s="145" t="s">
        <v>102</v>
      </c>
      <c r="C77" s="36">
        <v>1225</v>
      </c>
      <c r="D77" s="141"/>
      <c r="E77" s="15">
        <v>75</v>
      </c>
      <c r="F77" s="36">
        <f t="shared" si="12"/>
        <v>1150</v>
      </c>
      <c r="G77" s="142">
        <v>45</v>
      </c>
      <c r="H77" s="143">
        <f t="shared" si="13"/>
        <v>51750</v>
      </c>
    </row>
    <row r="78" spans="1:9" ht="15.75" customHeight="1">
      <c r="A78" s="146" t="s">
        <v>103</v>
      </c>
      <c r="B78" s="147" t="s">
        <v>104</v>
      </c>
      <c r="C78" s="36">
        <v>3000</v>
      </c>
      <c r="D78" s="148"/>
      <c r="E78" s="15">
        <v>750</v>
      </c>
      <c r="F78" s="36">
        <f t="shared" si="12"/>
        <v>2250</v>
      </c>
      <c r="G78" s="142">
        <v>27</v>
      </c>
      <c r="H78" s="143">
        <f t="shared" si="13"/>
        <v>60750</v>
      </c>
    </row>
    <row r="79" spans="1:9" ht="15.75" customHeight="1">
      <c r="A79" s="266" t="s">
        <v>2038</v>
      </c>
      <c r="B79" s="267" t="s">
        <v>106</v>
      </c>
      <c r="C79" s="36">
        <v>605</v>
      </c>
      <c r="D79" s="148"/>
      <c r="E79" s="15">
        <v>80</v>
      </c>
      <c r="F79" s="36">
        <f t="shared" si="12"/>
        <v>525</v>
      </c>
      <c r="G79" s="142">
        <v>160.69999999999999</v>
      </c>
      <c r="H79" s="143">
        <f t="shared" si="13"/>
        <v>84367.5</v>
      </c>
    </row>
    <row r="80" spans="1:9" ht="15.75" customHeight="1">
      <c r="A80" s="144" t="s">
        <v>737</v>
      </c>
      <c r="B80" s="145" t="s">
        <v>108</v>
      </c>
      <c r="C80" s="36">
        <v>181</v>
      </c>
      <c r="D80" s="148"/>
      <c r="E80" s="15">
        <v>10</v>
      </c>
      <c r="F80" s="36">
        <f t="shared" si="12"/>
        <v>171</v>
      </c>
      <c r="G80" s="142">
        <v>623</v>
      </c>
      <c r="H80" s="143">
        <f t="shared" si="13"/>
        <v>106533</v>
      </c>
    </row>
    <row r="81" spans="1:10" ht="15.75" customHeight="1">
      <c r="A81" s="139" t="s">
        <v>109</v>
      </c>
      <c r="B81" s="140" t="s">
        <v>110</v>
      </c>
      <c r="C81" s="36">
        <v>700</v>
      </c>
      <c r="D81" s="148"/>
      <c r="E81" s="15"/>
      <c r="F81" s="36">
        <f t="shared" si="12"/>
        <v>700</v>
      </c>
      <c r="G81" s="142">
        <v>24</v>
      </c>
      <c r="H81" s="143">
        <f t="shared" si="13"/>
        <v>16800</v>
      </c>
    </row>
    <row r="82" spans="1:10" ht="15.75" customHeight="1">
      <c r="A82" s="146" t="s">
        <v>1188</v>
      </c>
      <c r="B82" s="150" t="s">
        <v>112</v>
      </c>
      <c r="C82" s="36">
        <v>1857</v>
      </c>
      <c r="D82" s="148"/>
      <c r="E82" s="15">
        <v>256</v>
      </c>
      <c r="F82" s="36">
        <f t="shared" si="12"/>
        <v>1601</v>
      </c>
      <c r="G82" s="142">
        <v>49</v>
      </c>
      <c r="H82" s="143">
        <f t="shared" si="13"/>
        <v>78449</v>
      </c>
    </row>
    <row r="83" spans="1:10" ht="15.75" customHeight="1">
      <c r="A83" s="152" t="s">
        <v>116</v>
      </c>
      <c r="B83" s="145" t="s">
        <v>117</v>
      </c>
      <c r="C83" s="36">
        <v>0</v>
      </c>
      <c r="D83" s="141"/>
      <c r="E83" s="15"/>
      <c r="F83" s="36">
        <f t="shared" si="12"/>
        <v>0</v>
      </c>
      <c r="G83" s="142">
        <v>1924.17</v>
      </c>
      <c r="H83" s="143">
        <f t="shared" si="13"/>
        <v>0</v>
      </c>
    </row>
    <row r="84" spans="1:10" ht="15.75" customHeight="1">
      <c r="A84" s="152" t="s">
        <v>116</v>
      </c>
      <c r="B84" s="145" t="s">
        <v>117</v>
      </c>
      <c r="C84" s="36">
        <v>5</v>
      </c>
      <c r="D84" s="141"/>
      <c r="E84" s="151"/>
      <c r="F84" s="36">
        <f t="shared" si="12"/>
        <v>5</v>
      </c>
      <c r="G84" s="142">
        <v>1867.29</v>
      </c>
      <c r="H84" s="143">
        <f t="shared" si="13"/>
        <v>9336.4500000000007</v>
      </c>
    </row>
    <row r="85" spans="1:10" ht="15.75" customHeight="1">
      <c r="A85" s="146" t="s">
        <v>118</v>
      </c>
      <c r="B85" s="145" t="s">
        <v>115</v>
      </c>
      <c r="C85" s="36">
        <v>6</v>
      </c>
      <c r="D85" s="141"/>
      <c r="E85" s="151"/>
      <c r="F85" s="36">
        <f t="shared" si="12"/>
        <v>6</v>
      </c>
      <c r="G85" s="142">
        <v>1758</v>
      </c>
      <c r="H85" s="143">
        <f t="shared" si="13"/>
        <v>10548</v>
      </c>
    </row>
    <row r="86" spans="1:10" ht="15.75" customHeight="1">
      <c r="A86" s="146" t="s">
        <v>118</v>
      </c>
      <c r="B86" s="145" t="s">
        <v>117</v>
      </c>
      <c r="C86" s="36">
        <v>0</v>
      </c>
      <c r="D86" s="141"/>
      <c r="E86" s="15"/>
      <c r="F86" s="36">
        <f t="shared" si="12"/>
        <v>0</v>
      </c>
      <c r="G86" s="142">
        <v>2549.0300000000002</v>
      </c>
      <c r="H86" s="143">
        <f t="shared" si="13"/>
        <v>0</v>
      </c>
    </row>
    <row r="87" spans="1:10" ht="15.75" customHeight="1">
      <c r="A87" s="146" t="s">
        <v>118</v>
      </c>
      <c r="B87" s="145" t="s">
        <v>117</v>
      </c>
      <c r="C87" s="36">
        <v>3</v>
      </c>
      <c r="D87" s="141"/>
      <c r="E87" s="151"/>
      <c r="F87" s="36">
        <f t="shared" si="12"/>
        <v>3</v>
      </c>
      <c r="G87" s="142">
        <v>2279.6799999999998</v>
      </c>
      <c r="H87" s="143">
        <f t="shared" si="13"/>
        <v>6839.0399999999991</v>
      </c>
      <c r="J87" s="149"/>
    </row>
    <row r="88" spans="1:10" ht="15.75" customHeight="1">
      <c r="A88" s="157" t="s">
        <v>119</v>
      </c>
      <c r="B88" s="145" t="s">
        <v>117</v>
      </c>
      <c r="C88" s="36">
        <v>3</v>
      </c>
      <c r="D88" s="148"/>
      <c r="E88" s="15"/>
      <c r="F88" s="36">
        <f t="shared" si="12"/>
        <v>3</v>
      </c>
      <c r="G88" s="142">
        <v>1669.47</v>
      </c>
      <c r="H88" s="143">
        <f t="shared" si="13"/>
        <v>5008.41</v>
      </c>
    </row>
    <row r="89" spans="1:10" ht="15.75" customHeight="1">
      <c r="A89" s="144" t="s">
        <v>122</v>
      </c>
      <c r="B89" s="145" t="s">
        <v>121</v>
      </c>
      <c r="C89" s="36">
        <v>100</v>
      </c>
      <c r="D89" s="141"/>
      <c r="E89" s="15">
        <v>25</v>
      </c>
      <c r="F89" s="36">
        <f t="shared" si="12"/>
        <v>75</v>
      </c>
      <c r="G89" s="142">
        <v>471.21600000000001</v>
      </c>
      <c r="H89" s="143">
        <f t="shared" si="13"/>
        <v>35341.199999999997</v>
      </c>
    </row>
    <row r="90" spans="1:10" ht="15.75" customHeight="1">
      <c r="A90" s="157" t="s">
        <v>124</v>
      </c>
      <c r="B90" s="145" t="s">
        <v>117</v>
      </c>
      <c r="C90" s="36">
        <v>1</v>
      </c>
      <c r="D90" s="148"/>
      <c r="E90" s="15"/>
      <c r="F90" s="36">
        <f t="shared" si="12"/>
        <v>1</v>
      </c>
      <c r="G90" s="142">
        <v>1711.09</v>
      </c>
      <c r="H90" s="143">
        <f t="shared" si="13"/>
        <v>1711.09</v>
      </c>
    </row>
    <row r="91" spans="1:10" ht="15.75" customHeight="1">
      <c r="A91" s="146" t="s">
        <v>125</v>
      </c>
      <c r="B91" s="145" t="s">
        <v>126</v>
      </c>
      <c r="C91" s="36">
        <v>0</v>
      </c>
      <c r="D91" s="141"/>
      <c r="E91" s="151"/>
      <c r="F91" s="272">
        <v>0</v>
      </c>
      <c r="G91" s="142">
        <v>743.29</v>
      </c>
      <c r="H91" s="143">
        <f t="shared" si="13"/>
        <v>0</v>
      </c>
    </row>
    <row r="92" spans="1:10" ht="15.75" customHeight="1">
      <c r="A92" s="144" t="s">
        <v>128</v>
      </c>
      <c r="B92" s="145" t="s">
        <v>126</v>
      </c>
      <c r="C92" s="36">
        <v>133</v>
      </c>
      <c r="D92" s="141"/>
      <c r="E92" s="15"/>
      <c r="F92" s="36">
        <f t="shared" ref="F92:F117" si="14">C92+D92-E92</f>
        <v>133</v>
      </c>
      <c r="G92" s="142">
        <v>559.19762200000002</v>
      </c>
      <c r="H92" s="143">
        <f t="shared" si="13"/>
        <v>74373.283726000009</v>
      </c>
      <c r="I92" s="161"/>
    </row>
    <row r="93" spans="1:10" ht="15.75" customHeight="1">
      <c r="A93" s="144" t="s">
        <v>129</v>
      </c>
      <c r="B93" s="145" t="s">
        <v>115</v>
      </c>
      <c r="C93" s="36">
        <v>150</v>
      </c>
      <c r="D93" s="148"/>
      <c r="E93" s="15"/>
      <c r="F93" s="36">
        <f t="shared" si="14"/>
        <v>150</v>
      </c>
      <c r="G93" s="142">
        <v>384</v>
      </c>
      <c r="H93" s="143">
        <f t="shared" si="13"/>
        <v>57600</v>
      </c>
    </row>
    <row r="94" spans="1:10" ht="15.75" customHeight="1">
      <c r="A94" s="144" t="s">
        <v>130</v>
      </c>
      <c r="B94" s="145" t="s">
        <v>117</v>
      </c>
      <c r="C94" s="36">
        <v>0</v>
      </c>
      <c r="D94" s="141"/>
      <c r="E94" s="15"/>
      <c r="F94" s="36">
        <f t="shared" si="14"/>
        <v>0</v>
      </c>
      <c r="G94" s="142">
        <v>398</v>
      </c>
      <c r="H94" s="143">
        <f t="shared" si="13"/>
        <v>0</v>
      </c>
    </row>
    <row r="95" spans="1:10" ht="15.75" customHeight="1">
      <c r="A95" s="144" t="s">
        <v>131</v>
      </c>
      <c r="B95" s="145" t="s">
        <v>117</v>
      </c>
      <c r="C95" s="36">
        <v>75</v>
      </c>
      <c r="D95" s="141"/>
      <c r="E95" s="15"/>
      <c r="F95" s="36">
        <f t="shared" si="14"/>
        <v>75</v>
      </c>
      <c r="G95" s="142">
        <v>427</v>
      </c>
      <c r="H95" s="143">
        <f t="shared" si="13"/>
        <v>32025</v>
      </c>
    </row>
    <row r="96" spans="1:10" ht="15.75" customHeight="1">
      <c r="A96" s="144" t="s">
        <v>132</v>
      </c>
      <c r="B96" s="145" t="s">
        <v>117</v>
      </c>
      <c r="C96" s="36">
        <v>5</v>
      </c>
      <c r="D96" s="141"/>
      <c r="E96" s="151"/>
      <c r="F96" s="36">
        <f t="shared" si="14"/>
        <v>5</v>
      </c>
      <c r="G96" s="142">
        <v>688.59</v>
      </c>
      <c r="H96" s="143">
        <f t="shared" si="13"/>
        <v>3442.9500000000003</v>
      </c>
    </row>
    <row r="97" spans="1:10" ht="15.75" customHeight="1">
      <c r="A97" s="157" t="s">
        <v>133</v>
      </c>
      <c r="B97" s="145" t="s">
        <v>117</v>
      </c>
      <c r="C97" s="36">
        <v>70</v>
      </c>
      <c r="D97" s="148"/>
      <c r="E97" s="15"/>
      <c r="F97" s="36">
        <f t="shared" si="14"/>
        <v>70</v>
      </c>
      <c r="G97" s="142">
        <v>522.19000000000005</v>
      </c>
      <c r="H97" s="143">
        <f t="shared" si="13"/>
        <v>36553.300000000003</v>
      </c>
    </row>
    <row r="98" spans="1:10" ht="15.75" customHeight="1">
      <c r="A98" s="144" t="s">
        <v>134</v>
      </c>
      <c r="B98" s="145" t="s">
        <v>117</v>
      </c>
      <c r="C98" s="36">
        <v>10</v>
      </c>
      <c r="D98" s="141"/>
      <c r="E98" s="151"/>
      <c r="F98" s="36">
        <f t="shared" si="14"/>
        <v>10</v>
      </c>
      <c r="G98" s="142">
        <v>504</v>
      </c>
      <c r="H98" s="143">
        <f t="shared" si="13"/>
        <v>5040</v>
      </c>
    </row>
    <row r="99" spans="1:10" ht="15.75" customHeight="1">
      <c r="A99" s="144" t="s">
        <v>135</v>
      </c>
      <c r="B99" s="145" t="s">
        <v>117</v>
      </c>
      <c r="C99" s="36">
        <v>50</v>
      </c>
      <c r="D99" s="141"/>
      <c r="E99" s="15"/>
      <c r="F99" s="36">
        <f t="shared" si="14"/>
        <v>50</v>
      </c>
      <c r="G99" s="142">
        <v>514</v>
      </c>
      <c r="H99" s="143">
        <f t="shared" si="13"/>
        <v>25700</v>
      </c>
    </row>
    <row r="100" spans="1:10" ht="15.75" customHeight="1">
      <c r="A100" s="157" t="s">
        <v>136</v>
      </c>
      <c r="B100" s="145" t="s">
        <v>117</v>
      </c>
      <c r="C100" s="36">
        <v>60</v>
      </c>
      <c r="D100" s="148"/>
      <c r="E100" s="15"/>
      <c r="F100" s="36">
        <f t="shared" si="14"/>
        <v>60</v>
      </c>
      <c r="G100" s="142">
        <v>557</v>
      </c>
      <c r="H100" s="143">
        <f t="shared" si="13"/>
        <v>33420</v>
      </c>
      <c r="J100" s="273"/>
    </row>
    <row r="101" spans="1:10" ht="15.75" customHeight="1">
      <c r="A101" s="157" t="s">
        <v>137</v>
      </c>
      <c r="B101" s="145" t="s">
        <v>117</v>
      </c>
      <c r="C101" s="36">
        <v>40</v>
      </c>
      <c r="D101" s="148"/>
      <c r="E101" s="15"/>
      <c r="F101" s="36">
        <f t="shared" si="14"/>
        <v>40</v>
      </c>
      <c r="G101" s="142">
        <v>524</v>
      </c>
      <c r="H101" s="143">
        <f t="shared" si="13"/>
        <v>20960</v>
      </c>
    </row>
    <row r="102" spans="1:10" ht="15.75" customHeight="1">
      <c r="A102" s="157" t="s">
        <v>138</v>
      </c>
      <c r="B102" s="145" t="s">
        <v>117</v>
      </c>
      <c r="C102" s="36">
        <v>15</v>
      </c>
      <c r="D102" s="148"/>
      <c r="E102" s="15"/>
      <c r="F102" s="36">
        <f t="shared" si="14"/>
        <v>15</v>
      </c>
      <c r="G102" s="142">
        <v>689.75</v>
      </c>
      <c r="H102" s="143">
        <f t="shared" si="13"/>
        <v>10346.25</v>
      </c>
    </row>
    <row r="103" spans="1:10" ht="15.75" customHeight="1">
      <c r="A103" s="157" t="s">
        <v>139</v>
      </c>
      <c r="B103" s="145" t="s">
        <v>117</v>
      </c>
      <c r="C103" s="36">
        <v>90</v>
      </c>
      <c r="D103" s="148"/>
      <c r="E103" s="15">
        <v>55</v>
      </c>
      <c r="F103" s="36">
        <f t="shared" si="14"/>
        <v>35</v>
      </c>
      <c r="G103" s="142">
        <v>629.27</v>
      </c>
      <c r="H103" s="143">
        <f t="shared" si="13"/>
        <v>22024.45</v>
      </c>
    </row>
    <row r="104" spans="1:10" ht="15.75" customHeight="1">
      <c r="A104" s="157" t="s">
        <v>140</v>
      </c>
      <c r="B104" s="145" t="s">
        <v>117</v>
      </c>
      <c r="C104" s="36">
        <v>95</v>
      </c>
      <c r="D104" s="148"/>
      <c r="E104" s="15"/>
      <c r="F104" s="36">
        <f t="shared" si="14"/>
        <v>95</v>
      </c>
      <c r="G104" s="142">
        <v>532.12</v>
      </c>
      <c r="H104" s="143">
        <f t="shared" si="13"/>
        <v>50551.4</v>
      </c>
    </row>
    <row r="105" spans="1:10" ht="15.75" customHeight="1">
      <c r="A105" s="146" t="s">
        <v>141</v>
      </c>
      <c r="B105" s="145" t="s">
        <v>108</v>
      </c>
      <c r="C105" s="36">
        <v>600</v>
      </c>
      <c r="D105" s="141"/>
      <c r="E105" s="15"/>
      <c r="F105" s="36">
        <f t="shared" si="14"/>
        <v>600</v>
      </c>
      <c r="G105" s="142">
        <v>60</v>
      </c>
      <c r="H105" s="143">
        <f t="shared" si="13"/>
        <v>36000</v>
      </c>
    </row>
    <row r="106" spans="1:10" ht="15.75" customHeight="1">
      <c r="A106" s="144" t="s">
        <v>142</v>
      </c>
      <c r="B106" s="145" t="s">
        <v>143</v>
      </c>
      <c r="C106" s="36">
        <v>25</v>
      </c>
      <c r="D106" s="141"/>
      <c r="E106" s="151"/>
      <c r="F106" s="36">
        <f t="shared" si="14"/>
        <v>25</v>
      </c>
      <c r="G106" s="142">
        <v>84</v>
      </c>
      <c r="H106" s="143">
        <f t="shared" si="13"/>
        <v>2100</v>
      </c>
    </row>
    <row r="107" spans="1:10" ht="15.75" customHeight="1">
      <c r="A107" s="157" t="s">
        <v>144</v>
      </c>
      <c r="B107" s="145" t="s">
        <v>117</v>
      </c>
      <c r="C107" s="36">
        <v>25</v>
      </c>
      <c r="D107" s="148"/>
      <c r="E107" s="15"/>
      <c r="F107" s="36">
        <f t="shared" si="14"/>
        <v>25</v>
      </c>
      <c r="G107" s="142">
        <v>179.24</v>
      </c>
      <c r="H107" s="143">
        <f t="shared" si="13"/>
        <v>4481</v>
      </c>
    </row>
    <row r="108" spans="1:10" ht="15.75" customHeight="1">
      <c r="A108" s="157" t="s">
        <v>145</v>
      </c>
      <c r="B108" s="145" t="s">
        <v>146</v>
      </c>
      <c r="C108" s="36">
        <v>25</v>
      </c>
      <c r="D108" s="148"/>
      <c r="E108" s="15"/>
      <c r="F108" s="36">
        <f t="shared" si="14"/>
        <v>25</v>
      </c>
      <c r="G108" s="142">
        <v>851.5</v>
      </c>
      <c r="H108" s="143">
        <f t="shared" si="13"/>
        <v>21287.5</v>
      </c>
    </row>
    <row r="109" spans="1:10" ht="15.75" customHeight="1">
      <c r="A109" s="157" t="s">
        <v>147</v>
      </c>
      <c r="B109" s="145" t="s">
        <v>148</v>
      </c>
      <c r="C109" s="36">
        <v>3750</v>
      </c>
      <c r="D109" s="148"/>
      <c r="E109" s="15">
        <v>750</v>
      </c>
      <c r="F109" s="36">
        <f t="shared" si="14"/>
        <v>3000</v>
      </c>
      <c r="G109" s="142">
        <v>125</v>
      </c>
      <c r="H109" s="143">
        <f t="shared" si="13"/>
        <v>375000</v>
      </c>
    </row>
    <row r="110" spans="1:10" ht="15.75" customHeight="1">
      <c r="A110" s="157" t="s">
        <v>147</v>
      </c>
      <c r="B110" s="145" t="s">
        <v>149</v>
      </c>
      <c r="C110" s="36">
        <v>0</v>
      </c>
      <c r="D110" s="148"/>
      <c r="E110" s="15"/>
      <c r="F110" s="36">
        <f t="shared" si="14"/>
        <v>0</v>
      </c>
      <c r="G110" s="142">
        <v>173</v>
      </c>
      <c r="H110" s="143">
        <f t="shared" si="13"/>
        <v>0</v>
      </c>
    </row>
    <row r="111" spans="1:10" ht="20.25" customHeight="1">
      <c r="A111" s="157" t="s">
        <v>150</v>
      </c>
      <c r="B111" s="145" t="s">
        <v>151</v>
      </c>
      <c r="C111" s="36">
        <v>0</v>
      </c>
      <c r="D111" s="148"/>
      <c r="E111" s="15"/>
      <c r="F111" s="36">
        <f t="shared" si="14"/>
        <v>0</v>
      </c>
      <c r="G111" s="142">
        <v>143</v>
      </c>
      <c r="H111" s="143">
        <f t="shared" si="13"/>
        <v>0</v>
      </c>
      <c r="J111" s="149"/>
    </row>
    <row r="112" spans="1:10" ht="15.75" customHeight="1">
      <c r="A112" s="157" t="s">
        <v>850</v>
      </c>
      <c r="B112" s="145" t="s">
        <v>851</v>
      </c>
      <c r="C112" s="36">
        <v>0</v>
      </c>
      <c r="D112" s="148"/>
      <c r="E112" s="15"/>
      <c r="F112" s="36">
        <f t="shared" si="14"/>
        <v>0</v>
      </c>
      <c r="G112" s="142">
        <v>149</v>
      </c>
      <c r="H112" s="143">
        <f t="shared" ref="H112:H113" si="15">G112*F112</f>
        <v>0</v>
      </c>
    </row>
    <row r="113" spans="1:10" ht="15.75" customHeight="1">
      <c r="A113" s="158" t="s">
        <v>1245</v>
      </c>
      <c r="B113" s="145" t="s">
        <v>1246</v>
      </c>
      <c r="C113" s="36">
        <v>0</v>
      </c>
      <c r="D113" s="148"/>
      <c r="E113" s="15"/>
      <c r="F113" s="36">
        <f t="shared" si="14"/>
        <v>0</v>
      </c>
      <c r="G113" s="142">
        <v>1013.48</v>
      </c>
      <c r="H113" s="143">
        <f t="shared" si="15"/>
        <v>0</v>
      </c>
    </row>
    <row r="114" spans="1:10" ht="15.75" customHeight="1">
      <c r="A114" s="157" t="s">
        <v>152</v>
      </c>
      <c r="B114" s="145" t="s">
        <v>153</v>
      </c>
      <c r="C114" s="36">
        <v>35.742999999999995</v>
      </c>
      <c r="D114" s="148"/>
      <c r="E114" s="15"/>
      <c r="F114" s="36">
        <f t="shared" si="14"/>
        <v>35.742999999999995</v>
      </c>
      <c r="G114" s="142">
        <v>2196.6</v>
      </c>
      <c r="H114" s="143">
        <f t="shared" ref="H114:H117" si="16">F114*G114</f>
        <v>78513.073799999984</v>
      </c>
    </row>
    <row r="115" spans="1:10" ht="15.75" customHeight="1">
      <c r="A115" s="146" t="s">
        <v>154</v>
      </c>
      <c r="B115" s="145" t="s">
        <v>155</v>
      </c>
      <c r="C115" s="36">
        <v>920</v>
      </c>
      <c r="D115" s="141"/>
      <c r="E115" s="151"/>
      <c r="F115" s="36">
        <f t="shared" si="14"/>
        <v>920</v>
      </c>
      <c r="G115" s="142">
        <v>45</v>
      </c>
      <c r="H115" s="143">
        <f t="shared" si="16"/>
        <v>41400</v>
      </c>
    </row>
    <row r="116" spans="1:10" ht="15.75" customHeight="1">
      <c r="A116" s="163" t="s">
        <v>156</v>
      </c>
      <c r="B116" s="164" t="s">
        <v>117</v>
      </c>
      <c r="C116" s="36">
        <v>0</v>
      </c>
      <c r="D116" s="148"/>
      <c r="E116" s="15"/>
      <c r="F116" s="36">
        <f t="shared" si="14"/>
        <v>0</v>
      </c>
      <c r="G116" s="165">
        <v>168.11</v>
      </c>
      <c r="H116" s="143">
        <f t="shared" si="16"/>
        <v>0</v>
      </c>
    </row>
    <row r="117" spans="1:10" ht="15.75" customHeight="1">
      <c r="A117" s="163" t="s">
        <v>2601</v>
      </c>
      <c r="B117" s="164" t="s">
        <v>117</v>
      </c>
      <c r="C117" s="36">
        <v>24.6</v>
      </c>
      <c r="D117" s="148"/>
      <c r="E117" s="15"/>
      <c r="F117" s="36">
        <f t="shared" si="14"/>
        <v>24.6</v>
      </c>
      <c r="G117" s="165">
        <v>129</v>
      </c>
      <c r="H117" s="143">
        <f t="shared" si="16"/>
        <v>3173.4</v>
      </c>
    </row>
    <row r="118" spans="1:10" ht="15.75" customHeight="1">
      <c r="A118" s="163" t="s">
        <v>159</v>
      </c>
      <c r="B118" s="164"/>
      <c r="C118" s="36"/>
      <c r="D118" s="15"/>
      <c r="E118" s="15"/>
      <c r="F118" s="36"/>
      <c r="G118" s="165"/>
      <c r="H118" s="143">
        <f>G118*F118</f>
        <v>0</v>
      </c>
    </row>
    <row r="119" spans="1:10" ht="15.75" customHeight="1">
      <c r="A119" s="167" t="s">
        <v>160</v>
      </c>
      <c r="B119" s="168"/>
      <c r="C119" s="169">
        <f t="shared" ref="C119:H119" si="17">SUM(C75:C118)</f>
        <v>15734.343000000001</v>
      </c>
      <c r="D119" s="170">
        <f t="shared" si="17"/>
        <v>0</v>
      </c>
      <c r="E119" s="170">
        <f t="shared" si="17"/>
        <v>2101</v>
      </c>
      <c r="F119" s="171">
        <f t="shared" si="17"/>
        <v>13633.343000000001</v>
      </c>
      <c r="G119" s="336">
        <f t="shared" si="17"/>
        <v>28503.983622</v>
      </c>
      <c r="H119" s="173">
        <f t="shared" si="17"/>
        <v>1712925.2975259996</v>
      </c>
    </row>
    <row r="120" spans="1:10" ht="15.75" customHeight="1"/>
    <row r="121" spans="1:10" ht="15.75" customHeight="1">
      <c r="A121" s="535" t="s">
        <v>161</v>
      </c>
      <c r="B121" s="536"/>
      <c r="C121" s="536"/>
      <c r="D121" s="536"/>
      <c r="E121" s="536"/>
      <c r="F121" s="536"/>
      <c r="G121" s="536"/>
      <c r="H121" s="536"/>
      <c r="I121" s="1"/>
    </row>
    <row r="122" spans="1:10" ht="15.75" customHeight="1">
      <c r="A122" s="174" t="s">
        <v>162</v>
      </c>
      <c r="B122" s="175" t="s">
        <v>40</v>
      </c>
      <c r="C122" s="176" t="s">
        <v>163</v>
      </c>
      <c r="D122" s="177" t="s">
        <v>42</v>
      </c>
      <c r="E122" s="178" t="s">
        <v>43</v>
      </c>
      <c r="F122" s="176" t="s">
        <v>164</v>
      </c>
      <c r="G122" s="179" t="s">
        <v>96</v>
      </c>
      <c r="H122" s="180" t="s">
        <v>55</v>
      </c>
    </row>
    <row r="123" spans="1:10" ht="15.75" customHeight="1">
      <c r="A123" s="182" t="s">
        <v>165</v>
      </c>
      <c r="B123" s="140" t="s">
        <v>166</v>
      </c>
      <c r="C123" s="183">
        <v>206.95</v>
      </c>
      <c r="D123" s="184"/>
      <c r="E123" s="185"/>
      <c r="F123" s="183">
        <f t="shared" ref="F123:F151" si="18">C123+D123-E123</f>
        <v>206.95</v>
      </c>
      <c r="G123" s="186">
        <v>605</v>
      </c>
      <c r="H123" s="187">
        <f t="shared" ref="H123:H151" si="19">F123*G123</f>
        <v>125204.75</v>
      </c>
      <c r="J123" s="149"/>
    </row>
    <row r="124" spans="1:10" ht="15.75" customHeight="1">
      <c r="A124" s="163" t="s">
        <v>167</v>
      </c>
      <c r="B124" s="145" t="s">
        <v>166</v>
      </c>
      <c r="C124" s="36">
        <v>214.6</v>
      </c>
      <c r="D124" s="148"/>
      <c r="E124" s="15"/>
      <c r="F124" s="183">
        <f t="shared" si="18"/>
        <v>214.6</v>
      </c>
      <c r="G124" s="17">
        <v>605</v>
      </c>
      <c r="H124" s="187">
        <f t="shared" si="19"/>
        <v>129833</v>
      </c>
      <c r="J124" s="149"/>
    </row>
    <row r="125" spans="1:10" ht="15.75" customHeight="1">
      <c r="A125" s="163" t="s">
        <v>168</v>
      </c>
      <c r="B125" s="145" t="s">
        <v>166</v>
      </c>
      <c r="C125" s="36">
        <v>220.32</v>
      </c>
      <c r="D125" s="148"/>
      <c r="E125" s="15"/>
      <c r="F125" s="183">
        <f t="shared" si="18"/>
        <v>220.32</v>
      </c>
      <c r="G125" s="17">
        <v>605</v>
      </c>
      <c r="H125" s="187">
        <f t="shared" si="19"/>
        <v>133293.6</v>
      </c>
      <c r="J125" s="166"/>
    </row>
    <row r="126" spans="1:10" ht="15.75" customHeight="1">
      <c r="A126" s="163" t="s">
        <v>169</v>
      </c>
      <c r="B126" s="145" t="s">
        <v>166</v>
      </c>
      <c r="C126" s="36">
        <v>202.4</v>
      </c>
      <c r="D126" s="148"/>
      <c r="E126" s="15"/>
      <c r="F126" s="183">
        <f t="shared" si="18"/>
        <v>202.4</v>
      </c>
      <c r="G126" s="17">
        <v>605</v>
      </c>
      <c r="H126" s="187">
        <f t="shared" si="19"/>
        <v>122452</v>
      </c>
      <c r="J126" s="149"/>
    </row>
    <row r="127" spans="1:10" ht="15.75" customHeight="1">
      <c r="A127" s="189" t="s">
        <v>170</v>
      </c>
      <c r="B127" s="145" t="s">
        <v>166</v>
      </c>
      <c r="C127" s="183">
        <v>339.27000000000004</v>
      </c>
      <c r="D127" s="184"/>
      <c r="E127" s="15"/>
      <c r="F127" s="183">
        <f t="shared" si="18"/>
        <v>339.27000000000004</v>
      </c>
      <c r="G127" s="190">
        <v>625</v>
      </c>
      <c r="H127" s="187">
        <f t="shared" si="19"/>
        <v>212043.75000000003</v>
      </c>
    </row>
    <row r="128" spans="1:10" ht="15.75" customHeight="1">
      <c r="A128" s="189" t="s">
        <v>171</v>
      </c>
      <c r="B128" s="145" t="s">
        <v>166</v>
      </c>
      <c r="C128" s="183">
        <v>180.15</v>
      </c>
      <c r="D128" s="184"/>
      <c r="E128" s="15"/>
      <c r="F128" s="183">
        <f t="shared" si="18"/>
        <v>180.15</v>
      </c>
      <c r="G128" s="17">
        <v>692</v>
      </c>
      <c r="H128" s="187">
        <f t="shared" si="19"/>
        <v>124663.8</v>
      </c>
    </row>
    <row r="129" spans="1:10" ht="15.75" customHeight="1">
      <c r="A129" s="189" t="s">
        <v>2602</v>
      </c>
      <c r="B129" s="145" t="s">
        <v>166</v>
      </c>
      <c r="C129" s="36">
        <v>274</v>
      </c>
      <c r="D129" s="184"/>
      <c r="E129" s="15"/>
      <c r="F129" s="183">
        <f t="shared" si="18"/>
        <v>274</v>
      </c>
      <c r="G129" s="17">
        <v>682</v>
      </c>
      <c r="H129" s="187">
        <f t="shared" si="19"/>
        <v>186868</v>
      </c>
    </row>
    <row r="130" spans="1:10" ht="15.75" customHeight="1">
      <c r="A130" s="189" t="s">
        <v>173</v>
      </c>
      <c r="B130" s="145" t="s">
        <v>166</v>
      </c>
      <c r="C130" s="183">
        <v>0</v>
      </c>
      <c r="D130" s="184"/>
      <c r="E130" s="15"/>
      <c r="F130" s="183">
        <f t="shared" si="18"/>
        <v>0</v>
      </c>
      <c r="G130" s="17">
        <v>414</v>
      </c>
      <c r="H130" s="187">
        <f t="shared" si="19"/>
        <v>0</v>
      </c>
    </row>
    <row r="131" spans="1:10" ht="15.75" customHeight="1">
      <c r="A131" s="191" t="s">
        <v>174</v>
      </c>
      <c r="B131" s="192" t="s">
        <v>175</v>
      </c>
      <c r="C131" s="36">
        <v>17245</v>
      </c>
      <c r="D131" s="148"/>
      <c r="E131" s="15"/>
      <c r="F131" s="183">
        <f t="shared" si="18"/>
        <v>17245</v>
      </c>
      <c r="G131" s="17">
        <v>17.399999999999999</v>
      </c>
      <c r="H131" s="187">
        <f t="shared" si="19"/>
        <v>300063</v>
      </c>
      <c r="J131" s="181"/>
    </row>
    <row r="132" spans="1:10" ht="15.75" customHeight="1">
      <c r="A132" s="163" t="s">
        <v>176</v>
      </c>
      <c r="B132" s="15" t="s">
        <v>177</v>
      </c>
      <c r="C132" s="36">
        <v>0</v>
      </c>
      <c r="D132" s="148"/>
      <c r="E132" s="15"/>
      <c r="F132" s="183">
        <f t="shared" si="18"/>
        <v>0</v>
      </c>
      <c r="G132" s="17">
        <v>3.86</v>
      </c>
      <c r="H132" s="187">
        <f t="shared" si="19"/>
        <v>0</v>
      </c>
      <c r="J132" s="188"/>
    </row>
    <row r="133" spans="1:10" ht="15.75" customHeight="1">
      <c r="A133" s="163" t="s">
        <v>178</v>
      </c>
      <c r="B133" s="145" t="s">
        <v>179</v>
      </c>
      <c r="C133" s="36">
        <v>66</v>
      </c>
      <c r="D133" s="148"/>
      <c r="E133" s="15">
        <v>12</v>
      </c>
      <c r="F133" s="183">
        <f t="shared" si="18"/>
        <v>54</v>
      </c>
      <c r="G133" s="17">
        <v>432.82</v>
      </c>
      <c r="H133" s="187">
        <f t="shared" si="19"/>
        <v>23372.28</v>
      </c>
      <c r="J133" s="188"/>
    </row>
    <row r="134" spans="1:10" ht="15.75" customHeight="1">
      <c r="A134" s="163" t="s">
        <v>180</v>
      </c>
      <c r="B134" s="145" t="s">
        <v>179</v>
      </c>
      <c r="C134" s="36">
        <v>0</v>
      </c>
      <c r="D134" s="148"/>
      <c r="E134" s="15"/>
      <c r="F134" s="183">
        <f t="shared" si="18"/>
        <v>0</v>
      </c>
      <c r="G134" s="17">
        <v>4</v>
      </c>
      <c r="H134" s="187">
        <f t="shared" si="19"/>
        <v>0</v>
      </c>
      <c r="J134" s="188"/>
    </row>
    <row r="135" spans="1:10" ht="15.75" customHeight="1">
      <c r="A135" s="146" t="s">
        <v>181</v>
      </c>
      <c r="B135" s="145" t="s">
        <v>179</v>
      </c>
      <c r="C135" s="36">
        <v>1077</v>
      </c>
      <c r="D135" s="148"/>
      <c r="E135" s="15"/>
      <c r="F135" s="183">
        <f t="shared" si="18"/>
        <v>1077</v>
      </c>
      <c r="G135" s="17">
        <v>2.9</v>
      </c>
      <c r="H135" s="187">
        <f t="shared" si="19"/>
        <v>3123.2999999999997</v>
      </c>
      <c r="J135" s="188"/>
    </row>
    <row r="136" spans="1:10" ht="15.75" customHeight="1">
      <c r="A136" s="146" t="s">
        <v>182</v>
      </c>
      <c r="B136" s="145" t="s">
        <v>179</v>
      </c>
      <c r="C136" s="36">
        <v>0</v>
      </c>
      <c r="D136" s="148"/>
      <c r="E136" s="15"/>
      <c r="F136" s="183">
        <f t="shared" si="18"/>
        <v>0</v>
      </c>
      <c r="G136" s="17">
        <v>499.4</v>
      </c>
      <c r="H136" s="187">
        <f t="shared" si="19"/>
        <v>0</v>
      </c>
      <c r="J136" s="149"/>
    </row>
    <row r="137" spans="1:10" ht="15.75" customHeight="1">
      <c r="A137" s="191" t="s">
        <v>183</v>
      </c>
      <c r="B137" s="193" t="s">
        <v>184</v>
      </c>
      <c r="C137" s="194">
        <v>2800</v>
      </c>
      <c r="D137" s="195"/>
      <c r="E137" s="196"/>
      <c r="F137" s="183">
        <f t="shared" si="18"/>
        <v>2800</v>
      </c>
      <c r="G137" s="197">
        <v>24.995999999999999</v>
      </c>
      <c r="H137" s="187">
        <f t="shared" si="19"/>
        <v>69988.800000000003</v>
      </c>
      <c r="J137" s="149"/>
    </row>
    <row r="138" spans="1:10" ht="15.75" customHeight="1">
      <c r="A138" s="146" t="s">
        <v>185</v>
      </c>
      <c r="B138" s="145" t="s">
        <v>184</v>
      </c>
      <c r="C138" s="36">
        <v>7000</v>
      </c>
      <c r="D138" s="148"/>
      <c r="E138" s="15">
        <v>1000</v>
      </c>
      <c r="F138" s="183">
        <f t="shared" si="18"/>
        <v>6000</v>
      </c>
      <c r="G138" s="17">
        <v>22.37</v>
      </c>
      <c r="H138" s="187">
        <f t="shared" si="19"/>
        <v>134220</v>
      </c>
      <c r="J138" s="274"/>
    </row>
    <row r="139" spans="1:10" ht="15.75" customHeight="1">
      <c r="A139" s="146" t="s">
        <v>186</v>
      </c>
      <c r="B139" s="145" t="s">
        <v>184</v>
      </c>
      <c r="C139" s="36">
        <v>6000</v>
      </c>
      <c r="D139" s="148"/>
      <c r="E139" s="15"/>
      <c r="F139" s="183">
        <f t="shared" si="18"/>
        <v>6000</v>
      </c>
      <c r="G139" s="17">
        <v>13.788</v>
      </c>
      <c r="H139" s="187">
        <f t="shared" si="19"/>
        <v>82728</v>
      </c>
      <c r="J139" s="274"/>
    </row>
    <row r="140" spans="1:10" ht="15.75" customHeight="1">
      <c r="A140" s="146" t="s">
        <v>187</v>
      </c>
      <c r="B140" s="145" t="s">
        <v>184</v>
      </c>
      <c r="C140" s="36">
        <v>2000</v>
      </c>
      <c r="D140" s="148"/>
      <c r="E140" s="15"/>
      <c r="F140" s="183">
        <f t="shared" si="18"/>
        <v>2000</v>
      </c>
      <c r="G140" s="17">
        <v>24.744</v>
      </c>
      <c r="H140" s="187">
        <f t="shared" si="19"/>
        <v>49488</v>
      </c>
      <c r="J140" s="274"/>
    </row>
    <row r="141" spans="1:10" ht="15.75" customHeight="1">
      <c r="A141" s="199" t="s">
        <v>189</v>
      </c>
      <c r="B141" s="185" t="s">
        <v>190</v>
      </c>
      <c r="C141" s="183">
        <v>1280</v>
      </c>
      <c r="D141" s="184"/>
      <c r="E141" s="185"/>
      <c r="F141" s="183">
        <f t="shared" si="18"/>
        <v>1280</v>
      </c>
      <c r="G141" s="186">
        <v>33</v>
      </c>
      <c r="H141" s="187">
        <f t="shared" si="19"/>
        <v>42240</v>
      </c>
      <c r="J141" s="188"/>
    </row>
    <row r="142" spans="1:10" ht="15.75" customHeight="1">
      <c r="A142" s="200" t="s">
        <v>191</v>
      </c>
      <c r="B142" s="145" t="s">
        <v>192</v>
      </c>
      <c r="C142" s="36">
        <v>121.91999999999999</v>
      </c>
      <c r="D142" s="148"/>
      <c r="E142" s="15"/>
      <c r="F142" s="183">
        <f t="shared" si="18"/>
        <v>121.91999999999999</v>
      </c>
      <c r="G142" s="17">
        <v>715</v>
      </c>
      <c r="H142" s="187">
        <f t="shared" si="19"/>
        <v>87172.799999999988</v>
      </c>
      <c r="J142" s="188"/>
    </row>
    <row r="143" spans="1:10" ht="15.75" customHeight="1">
      <c r="A143" s="200" t="s">
        <v>193</v>
      </c>
      <c r="B143" s="145" t="s">
        <v>192</v>
      </c>
      <c r="C143" s="36">
        <v>214.49999999999997</v>
      </c>
      <c r="D143" s="148"/>
      <c r="E143" s="15"/>
      <c r="F143" s="183">
        <f t="shared" si="18"/>
        <v>214.49999999999997</v>
      </c>
      <c r="G143" s="17">
        <v>850</v>
      </c>
      <c r="H143" s="187">
        <f t="shared" si="19"/>
        <v>182324.99999999997</v>
      </c>
      <c r="J143" s="188"/>
    </row>
    <row r="144" spans="1:10" ht="15.75" customHeight="1">
      <c r="A144" s="200" t="s">
        <v>194</v>
      </c>
      <c r="B144" s="145" t="s">
        <v>192</v>
      </c>
      <c r="C144" s="36">
        <v>184.8</v>
      </c>
      <c r="D144" s="148"/>
      <c r="E144" s="15">
        <v>15.14</v>
      </c>
      <c r="F144" s="183">
        <f t="shared" si="18"/>
        <v>169.66000000000003</v>
      </c>
      <c r="G144" s="17">
        <v>850</v>
      </c>
      <c r="H144" s="187">
        <f t="shared" si="19"/>
        <v>144211.00000000003</v>
      </c>
      <c r="J144" s="188"/>
    </row>
    <row r="145" spans="1:10" ht="15.75" customHeight="1">
      <c r="A145" s="146" t="s">
        <v>195</v>
      </c>
      <c r="B145" s="145" t="s">
        <v>192</v>
      </c>
      <c r="C145" s="36">
        <v>97.139999999999986</v>
      </c>
      <c r="D145" s="148"/>
      <c r="E145" s="15"/>
      <c r="F145" s="183">
        <f t="shared" si="18"/>
        <v>97.139999999999986</v>
      </c>
      <c r="G145" s="17">
        <v>741</v>
      </c>
      <c r="H145" s="187">
        <f t="shared" si="19"/>
        <v>71980.739999999991</v>
      </c>
      <c r="J145" s="188"/>
    </row>
    <row r="146" spans="1:10" ht="15.75" customHeight="1">
      <c r="A146" s="146" t="s">
        <v>196</v>
      </c>
      <c r="B146" s="145" t="s">
        <v>197</v>
      </c>
      <c r="C146" s="36">
        <v>42.350000000000023</v>
      </c>
      <c r="D146" s="148"/>
      <c r="E146" s="15"/>
      <c r="F146" s="183">
        <f t="shared" si="18"/>
        <v>42.350000000000023</v>
      </c>
      <c r="G146" s="17">
        <v>240</v>
      </c>
      <c r="H146" s="187">
        <f t="shared" si="19"/>
        <v>10164.000000000005</v>
      </c>
      <c r="J146" s="188"/>
    </row>
    <row r="147" spans="1:10" ht="15.75" customHeight="1">
      <c r="A147" s="146" t="s">
        <v>1585</v>
      </c>
      <c r="B147" s="145" t="s">
        <v>197</v>
      </c>
      <c r="C147" s="36">
        <v>545.4</v>
      </c>
      <c r="D147" s="148"/>
      <c r="E147" s="15"/>
      <c r="F147" s="183">
        <f t="shared" si="18"/>
        <v>545.4</v>
      </c>
      <c r="G147" s="17">
        <v>680</v>
      </c>
      <c r="H147" s="187">
        <f t="shared" si="19"/>
        <v>370872</v>
      </c>
      <c r="J147" s="188"/>
    </row>
    <row r="148" spans="1:10" ht="15.75" customHeight="1">
      <c r="A148" s="146" t="s">
        <v>1586</v>
      </c>
      <c r="B148" s="145" t="s">
        <v>197</v>
      </c>
      <c r="C148" s="36">
        <v>536.70000000000005</v>
      </c>
      <c r="D148" s="148"/>
      <c r="E148" s="15"/>
      <c r="F148" s="183">
        <f t="shared" si="18"/>
        <v>536.70000000000005</v>
      </c>
      <c r="G148" s="17">
        <v>680</v>
      </c>
      <c r="H148" s="187">
        <f t="shared" si="19"/>
        <v>364956.00000000006</v>
      </c>
      <c r="J148" s="188"/>
    </row>
    <row r="149" spans="1:10" ht="15.75" customHeight="1">
      <c r="A149" s="146" t="s">
        <v>198</v>
      </c>
      <c r="B149" s="145" t="s">
        <v>197</v>
      </c>
      <c r="C149" s="36">
        <v>103.9</v>
      </c>
      <c r="D149" s="148"/>
      <c r="E149" s="15"/>
      <c r="F149" s="183">
        <f t="shared" si="18"/>
        <v>103.9</v>
      </c>
      <c r="G149" s="17">
        <v>280</v>
      </c>
      <c r="H149" s="187">
        <f t="shared" si="19"/>
        <v>29092</v>
      </c>
      <c r="J149" s="188"/>
    </row>
    <row r="150" spans="1:10" ht="15.75" customHeight="1">
      <c r="A150" s="146" t="s">
        <v>199</v>
      </c>
      <c r="B150" s="15" t="s">
        <v>200</v>
      </c>
      <c r="C150" s="36">
        <v>30240</v>
      </c>
      <c r="D150" s="148"/>
      <c r="E150" s="15">
        <v>2520</v>
      </c>
      <c r="F150" s="183">
        <f t="shared" si="18"/>
        <v>27720</v>
      </c>
      <c r="G150" s="17">
        <v>5.3</v>
      </c>
      <c r="H150" s="187">
        <f t="shared" si="19"/>
        <v>146916</v>
      </c>
      <c r="J150" s="188"/>
    </row>
    <row r="151" spans="1:10" ht="15.75" customHeight="1">
      <c r="A151" s="200" t="s">
        <v>201</v>
      </c>
      <c r="B151" s="145" t="s">
        <v>202</v>
      </c>
      <c r="C151" s="36">
        <v>0</v>
      </c>
      <c r="D151" s="148"/>
      <c r="E151" s="15"/>
      <c r="F151" s="183">
        <f t="shared" si="18"/>
        <v>0</v>
      </c>
      <c r="G151" s="17">
        <v>5</v>
      </c>
      <c r="H151" s="187">
        <f t="shared" si="19"/>
        <v>0</v>
      </c>
      <c r="J151" s="188"/>
    </row>
    <row r="152" spans="1:10" ht="15.75" customHeight="1">
      <c r="A152" s="275" t="s">
        <v>203</v>
      </c>
      <c r="B152" s="276"/>
      <c r="C152" s="169">
        <f t="shared" ref="C152:H152" si="20">SUM(C123:C151)</f>
        <v>71192.399999999994</v>
      </c>
      <c r="D152" s="277">
        <f t="shared" si="20"/>
        <v>0</v>
      </c>
      <c r="E152" s="277">
        <f t="shared" si="20"/>
        <v>3547.1400000000003</v>
      </c>
      <c r="F152" s="169">
        <f t="shared" si="20"/>
        <v>67645.260000000009</v>
      </c>
      <c r="G152" s="337">
        <f t="shared" si="20"/>
        <v>10958.577999999998</v>
      </c>
      <c r="H152" s="278">
        <f t="shared" si="20"/>
        <v>3147271.8200000003</v>
      </c>
      <c r="J152" s="188"/>
    </row>
    <row r="153" spans="1:10" ht="15.75" customHeight="1">
      <c r="J153" s="188"/>
    </row>
    <row r="154" spans="1:10" ht="15.75" customHeight="1">
      <c r="A154" s="279"/>
      <c r="B154" s="280"/>
      <c r="C154" s="279"/>
      <c r="D154" s="279"/>
      <c r="E154" s="279"/>
      <c r="F154" s="279"/>
      <c r="G154" s="279"/>
      <c r="H154" s="279"/>
      <c r="J154" s="281" t="s">
        <v>390</v>
      </c>
    </row>
    <row r="155" spans="1:10" ht="15.75" customHeight="1">
      <c r="A155" s="282" t="s">
        <v>209</v>
      </c>
      <c r="B155" s="283" t="s">
        <v>211</v>
      </c>
      <c r="C155" s="283" t="s">
        <v>391</v>
      </c>
      <c r="D155" s="284" t="s">
        <v>392</v>
      </c>
      <c r="E155" s="285" t="s">
        <v>393</v>
      </c>
      <c r="F155" s="286" t="s">
        <v>212</v>
      </c>
      <c r="G155" s="287" t="s">
        <v>214</v>
      </c>
      <c r="H155" s="283" t="s">
        <v>55</v>
      </c>
      <c r="J155" s="188">
        <f>SUM(H156:H171)</f>
        <v>47602.299999999996</v>
      </c>
    </row>
    <row r="156" spans="1:10" ht="15.75" customHeight="1">
      <c r="A156" s="288" t="s">
        <v>215</v>
      </c>
      <c r="B156" s="15" t="s">
        <v>216</v>
      </c>
      <c r="C156" s="36">
        <v>30.1</v>
      </c>
      <c r="D156" s="317"/>
      <c r="E156" s="318">
        <f t="shared" ref="E156:E171" si="21">C156+D156</f>
        <v>30.1</v>
      </c>
      <c r="F156" s="15"/>
      <c r="G156" s="15">
        <v>77</v>
      </c>
      <c r="H156" s="15">
        <f t="shared" ref="H156:H169" si="22">E156*G156</f>
        <v>2317.7000000000003</v>
      </c>
      <c r="J156" s="24"/>
    </row>
    <row r="157" spans="1:10" ht="15.75" customHeight="1">
      <c r="A157" s="288" t="s">
        <v>218</v>
      </c>
      <c r="B157" s="15" t="s">
        <v>216</v>
      </c>
      <c r="C157" s="36">
        <v>4</v>
      </c>
      <c r="D157" s="317"/>
      <c r="E157" s="318">
        <f t="shared" si="21"/>
        <v>4</v>
      </c>
      <c r="F157" s="15"/>
      <c r="G157" s="15">
        <v>128</v>
      </c>
      <c r="H157" s="15">
        <f t="shared" si="22"/>
        <v>512</v>
      </c>
      <c r="J157" s="188"/>
    </row>
    <row r="158" spans="1:10" ht="15.75" customHeight="1">
      <c r="A158" s="288" t="s">
        <v>219</v>
      </c>
      <c r="B158" s="15" t="s">
        <v>220</v>
      </c>
      <c r="C158" s="36">
        <v>15</v>
      </c>
      <c r="D158" s="317">
        <v>3.7</v>
      </c>
      <c r="E158" s="318">
        <f t="shared" si="21"/>
        <v>18.7</v>
      </c>
      <c r="F158" s="291"/>
      <c r="G158" s="15">
        <v>77</v>
      </c>
      <c r="H158" s="15">
        <f t="shared" si="22"/>
        <v>1439.8999999999999</v>
      </c>
      <c r="J158" s="188"/>
    </row>
    <row r="159" spans="1:10" ht="15.75" customHeight="1">
      <c r="A159" s="288" t="s">
        <v>221</v>
      </c>
      <c r="B159" s="15" t="s">
        <v>220</v>
      </c>
      <c r="C159" s="36">
        <v>12.599999999999998</v>
      </c>
      <c r="D159" s="317">
        <v>1.1000000000000001</v>
      </c>
      <c r="E159" s="318">
        <f t="shared" si="21"/>
        <v>13.699999999999998</v>
      </c>
      <c r="F159" s="15"/>
      <c r="G159" s="15">
        <v>102</v>
      </c>
      <c r="H159" s="15">
        <f t="shared" si="22"/>
        <v>1397.3999999999996</v>
      </c>
      <c r="J159" s="24"/>
    </row>
    <row r="160" spans="1:10" ht="15.75" customHeight="1">
      <c r="A160" s="288" t="s">
        <v>222</v>
      </c>
      <c r="B160" s="15" t="s">
        <v>220</v>
      </c>
      <c r="C160" s="36">
        <v>13.6</v>
      </c>
      <c r="D160" s="317">
        <v>4.5</v>
      </c>
      <c r="E160" s="318">
        <f t="shared" si="21"/>
        <v>18.100000000000001</v>
      </c>
      <c r="F160" s="15"/>
      <c r="G160" s="15">
        <v>77</v>
      </c>
      <c r="H160" s="15">
        <f t="shared" si="22"/>
        <v>1393.7</v>
      </c>
      <c r="J160" s="188"/>
    </row>
    <row r="161" spans="1:25" ht="15.75" customHeight="1">
      <c r="A161" s="288" t="s">
        <v>223</v>
      </c>
      <c r="B161" s="15" t="s">
        <v>224</v>
      </c>
      <c r="C161" s="36">
        <v>7.5</v>
      </c>
      <c r="D161" s="317">
        <v>1.3</v>
      </c>
      <c r="E161" s="318">
        <f t="shared" si="21"/>
        <v>8.8000000000000007</v>
      </c>
      <c r="F161" s="15"/>
      <c r="G161" s="15">
        <v>196</v>
      </c>
      <c r="H161" s="15">
        <f t="shared" si="22"/>
        <v>1724.8000000000002</v>
      </c>
      <c r="J161" s="134"/>
    </row>
    <row r="162" spans="1:25" ht="15.75" customHeight="1">
      <c r="A162" s="288" t="s">
        <v>225</v>
      </c>
      <c r="B162" s="15" t="s">
        <v>224</v>
      </c>
      <c r="C162" s="36">
        <v>32.699999999999996</v>
      </c>
      <c r="D162" s="317">
        <v>4.9000000000000004</v>
      </c>
      <c r="E162" s="318">
        <f t="shared" si="21"/>
        <v>37.599999999999994</v>
      </c>
      <c r="F162" s="291"/>
      <c r="G162" s="15">
        <v>140</v>
      </c>
      <c r="H162" s="15">
        <f t="shared" si="22"/>
        <v>5263.9999999999991</v>
      </c>
      <c r="I162" s="265"/>
      <c r="J162" s="265"/>
      <c r="K162" s="265"/>
      <c r="L162" s="265"/>
      <c r="M162" s="265"/>
      <c r="N162" s="265"/>
      <c r="O162" s="265"/>
    </row>
    <row r="163" spans="1:25" ht="15.75" customHeight="1">
      <c r="A163" s="288" t="s">
        <v>226</v>
      </c>
      <c r="B163" s="15" t="s">
        <v>227</v>
      </c>
      <c r="C163" s="36">
        <v>31.099999999999998</v>
      </c>
      <c r="D163" s="317">
        <v>4.2</v>
      </c>
      <c r="E163" s="318">
        <f t="shared" si="21"/>
        <v>35.299999999999997</v>
      </c>
      <c r="F163" s="291"/>
      <c r="G163" s="15">
        <v>128</v>
      </c>
      <c r="H163" s="15">
        <f t="shared" si="22"/>
        <v>4518.3999999999996</v>
      </c>
      <c r="I163" s="265"/>
      <c r="J163" s="265"/>
      <c r="K163" s="265"/>
      <c r="L163" s="265"/>
      <c r="M163" s="265"/>
      <c r="N163" s="265"/>
      <c r="O163" s="265"/>
    </row>
    <row r="164" spans="1:25" ht="15.75" customHeight="1">
      <c r="A164" s="288" t="s">
        <v>228</v>
      </c>
      <c r="B164" s="15" t="s">
        <v>229</v>
      </c>
      <c r="C164" s="36">
        <v>1.7</v>
      </c>
      <c r="D164" s="317"/>
      <c r="E164" s="318">
        <f t="shared" si="21"/>
        <v>1.7</v>
      </c>
      <c r="F164" s="291"/>
      <c r="G164" s="15">
        <v>196</v>
      </c>
      <c r="H164" s="15">
        <f t="shared" si="22"/>
        <v>333.2</v>
      </c>
      <c r="I164" s="545"/>
      <c r="J164" s="522"/>
      <c r="K164" s="265"/>
      <c r="L164" s="265"/>
      <c r="M164" s="265"/>
      <c r="N164" s="265"/>
      <c r="O164" s="265"/>
    </row>
    <row r="165" spans="1:25" ht="15.75" customHeight="1">
      <c r="A165" s="288" t="s">
        <v>230</v>
      </c>
      <c r="B165" s="15" t="s">
        <v>229</v>
      </c>
      <c r="C165" s="36">
        <v>40.200000000000003</v>
      </c>
      <c r="D165" s="317">
        <v>9.4</v>
      </c>
      <c r="E165" s="318">
        <f t="shared" si="21"/>
        <v>49.6</v>
      </c>
      <c r="F165" s="291"/>
      <c r="G165" s="15">
        <v>128</v>
      </c>
      <c r="H165" s="15">
        <f t="shared" si="22"/>
        <v>6348.8</v>
      </c>
      <c r="I165" s="293"/>
      <c r="J165" s="265"/>
      <c r="K165" s="265"/>
      <c r="L165" s="265"/>
      <c r="M165" s="265"/>
      <c r="N165" s="265"/>
      <c r="O165" s="265"/>
    </row>
    <row r="166" spans="1:25" ht="15.75" customHeight="1">
      <c r="A166" s="288" t="s">
        <v>231</v>
      </c>
      <c r="B166" s="15" t="s">
        <v>224</v>
      </c>
      <c r="C166" s="36">
        <v>17.2</v>
      </c>
      <c r="D166" s="317"/>
      <c r="E166" s="318">
        <f t="shared" si="21"/>
        <v>17.2</v>
      </c>
      <c r="F166" s="291"/>
      <c r="G166" s="15">
        <v>140</v>
      </c>
      <c r="H166" s="15">
        <f t="shared" si="22"/>
        <v>2408</v>
      </c>
      <c r="I166" s="293"/>
      <c r="J166" s="265"/>
      <c r="K166" s="265"/>
      <c r="L166" s="265"/>
      <c r="M166" s="265"/>
      <c r="N166" s="265"/>
      <c r="O166" s="265"/>
    </row>
    <row r="167" spans="1:25" ht="15.75" customHeight="1">
      <c r="A167" s="294" t="s">
        <v>232</v>
      </c>
      <c r="B167" s="145" t="s">
        <v>233</v>
      </c>
      <c r="C167" s="36">
        <v>84.09999999999998</v>
      </c>
      <c r="D167" s="317">
        <v>12.8</v>
      </c>
      <c r="E167" s="318">
        <f t="shared" si="21"/>
        <v>96.899999999999977</v>
      </c>
      <c r="F167" s="295"/>
      <c r="G167" s="15">
        <v>140</v>
      </c>
      <c r="H167" s="15">
        <f t="shared" si="22"/>
        <v>13565.999999999996</v>
      </c>
      <c r="I167" s="1"/>
      <c r="J167" s="265"/>
      <c r="K167" s="265"/>
      <c r="L167" s="265"/>
      <c r="M167" s="265"/>
      <c r="N167" s="265"/>
      <c r="O167" s="265"/>
    </row>
    <row r="168" spans="1:25" ht="15.75" customHeight="1">
      <c r="A168" s="294" t="s">
        <v>2603</v>
      </c>
      <c r="B168" s="338" t="s">
        <v>229</v>
      </c>
      <c r="C168" s="36"/>
      <c r="D168" s="317">
        <v>3.4</v>
      </c>
      <c r="E168" s="318">
        <f t="shared" si="21"/>
        <v>3.4</v>
      </c>
      <c r="F168" s="297"/>
      <c r="G168" s="15">
        <v>196</v>
      </c>
      <c r="H168" s="15">
        <f t="shared" si="22"/>
        <v>666.4</v>
      </c>
      <c r="I168" s="1"/>
      <c r="J168" s="265"/>
      <c r="K168" s="265"/>
      <c r="L168" s="265"/>
      <c r="M168" s="265"/>
      <c r="N168" s="265"/>
      <c r="O168" s="265"/>
    </row>
    <row r="169" spans="1:25" ht="15.75" customHeight="1">
      <c r="A169" s="294" t="s">
        <v>173</v>
      </c>
      <c r="B169" s="296" t="s">
        <v>234</v>
      </c>
      <c r="C169" s="36">
        <v>0</v>
      </c>
      <c r="D169" s="317"/>
      <c r="E169" s="318">
        <f t="shared" si="21"/>
        <v>0</v>
      </c>
      <c r="F169" s="297"/>
      <c r="G169" s="15">
        <v>280</v>
      </c>
      <c r="H169" s="15">
        <f t="shared" si="22"/>
        <v>0</v>
      </c>
      <c r="I169" s="1"/>
      <c r="J169" s="265"/>
      <c r="K169" s="265"/>
      <c r="L169" s="265"/>
      <c r="M169" s="265"/>
      <c r="N169" s="265"/>
      <c r="O169" s="265"/>
    </row>
    <row r="170" spans="1:25" ht="15.75" customHeight="1">
      <c r="A170" s="294" t="s">
        <v>450</v>
      </c>
      <c r="B170" s="296" t="s">
        <v>234</v>
      </c>
      <c r="C170" s="36">
        <v>0</v>
      </c>
      <c r="D170" s="317"/>
      <c r="E170" s="318">
        <f t="shared" si="21"/>
        <v>0</v>
      </c>
      <c r="F170" s="297"/>
      <c r="G170" s="15">
        <v>290</v>
      </c>
      <c r="H170" s="15">
        <f t="shared" ref="H170:H171" si="23">G170*E170</f>
        <v>0</v>
      </c>
      <c r="I170" s="1"/>
      <c r="J170" s="265"/>
      <c r="K170" s="265"/>
      <c r="L170" s="265"/>
      <c r="M170" s="265"/>
      <c r="N170" s="265"/>
      <c r="O170" s="265"/>
    </row>
    <row r="171" spans="1:25" ht="15.75" customHeight="1">
      <c r="A171" s="294" t="s">
        <v>1983</v>
      </c>
      <c r="B171" s="296" t="s">
        <v>234</v>
      </c>
      <c r="C171" s="36">
        <v>8.4</v>
      </c>
      <c r="D171" s="317"/>
      <c r="E171" s="318">
        <f t="shared" si="21"/>
        <v>8.4</v>
      </c>
      <c r="F171" s="297"/>
      <c r="G171" s="15">
        <v>680</v>
      </c>
      <c r="H171" s="15">
        <f t="shared" si="23"/>
        <v>5712</v>
      </c>
      <c r="I171" s="1"/>
      <c r="J171" s="265"/>
      <c r="K171" s="265"/>
      <c r="L171" s="265"/>
      <c r="M171" s="265"/>
      <c r="N171" s="265"/>
      <c r="O171" s="265"/>
    </row>
    <row r="172" spans="1:25" ht="15.75" customHeight="1">
      <c r="I172" s="265"/>
      <c r="J172" s="265"/>
      <c r="K172" s="265"/>
      <c r="L172" s="265"/>
      <c r="M172" s="265"/>
      <c r="N172" s="265"/>
      <c r="O172" s="265"/>
    </row>
    <row r="173" spans="1:25" ht="3.75" customHeight="1">
      <c r="I173" s="265"/>
      <c r="J173" s="265"/>
      <c r="K173" s="265"/>
      <c r="L173" s="265"/>
      <c r="M173" s="265"/>
      <c r="N173" s="265"/>
      <c r="O173" s="265"/>
    </row>
    <row r="174" spans="1:25" ht="15.75" customHeight="1">
      <c r="A174" s="537" t="s">
        <v>676</v>
      </c>
      <c r="B174" s="538" t="s">
        <v>677</v>
      </c>
      <c r="C174" s="539" t="s">
        <v>43</v>
      </c>
      <c r="D174" s="540" t="s">
        <v>678</v>
      </c>
      <c r="E174" s="537" t="s">
        <v>679</v>
      </c>
      <c r="F174" s="319"/>
      <c r="G174" s="319"/>
      <c r="H174" s="319"/>
      <c r="I174" s="319"/>
      <c r="J174" s="319"/>
      <c r="K174" s="319"/>
      <c r="L174" s="319"/>
      <c r="M174" s="319"/>
      <c r="N174" s="319"/>
      <c r="O174" s="319"/>
      <c r="P174" s="319"/>
      <c r="Q174" s="319"/>
      <c r="R174" s="319"/>
      <c r="S174" s="319"/>
      <c r="T174" s="319"/>
      <c r="U174" s="319"/>
      <c r="V174" s="319"/>
      <c r="W174" s="319"/>
      <c r="X174" s="319"/>
      <c r="Y174" s="319"/>
    </row>
    <row r="175" spans="1:25" ht="27" customHeight="1">
      <c r="A175" s="531"/>
      <c r="B175" s="531"/>
      <c r="C175" s="531"/>
      <c r="D175" s="531"/>
      <c r="E175" s="531"/>
      <c r="F175" s="320"/>
      <c r="G175" s="319"/>
      <c r="H175" s="319"/>
      <c r="I175" s="319"/>
      <c r="J175" s="319"/>
      <c r="K175" s="319"/>
      <c r="L175" s="319"/>
      <c r="M175" s="319"/>
      <c r="N175" s="319"/>
      <c r="O175" s="319"/>
      <c r="P175" s="319"/>
      <c r="Q175" s="319"/>
      <c r="R175" s="319"/>
      <c r="S175" s="319"/>
      <c r="T175" s="319"/>
      <c r="U175" s="319"/>
      <c r="V175" s="319"/>
      <c r="W175" s="319"/>
      <c r="X175" s="319"/>
      <c r="Y175" s="319"/>
    </row>
    <row r="176" spans="1:25" ht="15.75" customHeight="1">
      <c r="A176" s="321">
        <v>74831</v>
      </c>
      <c r="B176" s="321">
        <v>75642</v>
      </c>
      <c r="C176" s="322">
        <f>B176-A176</f>
        <v>811</v>
      </c>
      <c r="D176" s="322">
        <v>10.79</v>
      </c>
      <c r="E176" s="323">
        <f>D176*C176</f>
        <v>8750.6899999999987</v>
      </c>
      <c r="F176" s="319"/>
      <c r="G176" s="319"/>
      <c r="H176" s="319"/>
      <c r="I176" s="319"/>
      <c r="J176" s="319"/>
      <c r="K176" s="319"/>
      <c r="L176" s="319"/>
      <c r="M176" s="319"/>
      <c r="N176" s="319"/>
      <c r="O176" s="319"/>
      <c r="P176" s="319"/>
      <c r="Q176" s="319"/>
      <c r="R176" s="319"/>
      <c r="S176" s="319"/>
      <c r="T176" s="319"/>
      <c r="U176" s="319"/>
      <c r="V176" s="319"/>
      <c r="W176" s="319"/>
      <c r="X176" s="319"/>
      <c r="Y176" s="319"/>
    </row>
    <row r="177" spans="1:25" ht="15.75" customHeight="1">
      <c r="A177" s="541"/>
      <c r="B177" s="542"/>
      <c r="C177" s="542"/>
      <c r="D177" s="543"/>
      <c r="E177" s="319"/>
      <c r="F177" s="319"/>
      <c r="G177" s="319"/>
      <c r="H177" s="319"/>
      <c r="I177" s="319"/>
      <c r="J177" s="319"/>
      <c r="K177" s="319"/>
      <c r="L177" s="319"/>
      <c r="M177" s="319"/>
      <c r="N177" s="319"/>
      <c r="O177" s="319"/>
      <c r="P177" s="319"/>
      <c r="Q177" s="319"/>
      <c r="R177" s="319"/>
      <c r="S177" s="319"/>
      <c r="T177" s="319"/>
      <c r="U177" s="319"/>
      <c r="V177" s="319"/>
      <c r="W177" s="319"/>
      <c r="X177" s="319"/>
      <c r="Y177" s="319"/>
    </row>
    <row r="178" spans="1:25" ht="15.75" customHeight="1">
      <c r="A178" s="537" t="s">
        <v>680</v>
      </c>
      <c r="B178" s="537" t="s">
        <v>681</v>
      </c>
      <c r="C178" s="540" t="s">
        <v>43</v>
      </c>
      <c r="D178" s="540" t="s">
        <v>682</v>
      </c>
      <c r="E178" s="537" t="s">
        <v>679</v>
      </c>
      <c r="F178" s="319"/>
      <c r="G178" s="319"/>
      <c r="H178" s="319"/>
      <c r="I178" s="319"/>
      <c r="J178" s="319"/>
      <c r="K178" s="319"/>
      <c r="L178" s="319"/>
      <c r="M178" s="319"/>
      <c r="N178" s="319"/>
      <c r="O178" s="319"/>
      <c r="P178" s="319"/>
      <c r="Q178" s="319"/>
      <c r="R178" s="319"/>
      <c r="S178" s="319"/>
      <c r="T178" s="319"/>
      <c r="U178" s="319"/>
      <c r="V178" s="319"/>
      <c r="W178" s="319"/>
      <c r="X178" s="319"/>
      <c r="Y178" s="319"/>
    </row>
    <row r="179" spans="1:25" ht="28.5" customHeight="1">
      <c r="A179" s="531"/>
      <c r="B179" s="531"/>
      <c r="C179" s="531"/>
      <c r="D179" s="531"/>
      <c r="E179" s="531"/>
      <c r="F179" s="319"/>
      <c r="G179" s="319"/>
      <c r="H179" s="319"/>
      <c r="I179" s="319"/>
      <c r="J179" s="319"/>
      <c r="K179" s="319"/>
      <c r="L179" s="319"/>
      <c r="M179" s="319"/>
      <c r="N179" s="319"/>
      <c r="O179" s="319"/>
      <c r="P179" s="319"/>
      <c r="Q179" s="319"/>
      <c r="R179" s="319"/>
      <c r="S179" s="319"/>
      <c r="T179" s="319"/>
      <c r="U179" s="319"/>
      <c r="V179" s="319"/>
      <c r="W179" s="319"/>
      <c r="X179" s="319"/>
      <c r="Y179" s="319"/>
    </row>
    <row r="180" spans="1:25" ht="23.25" customHeight="1">
      <c r="A180" s="35">
        <v>2143.6862000000001</v>
      </c>
      <c r="B180" s="35">
        <v>2245.4780999999998</v>
      </c>
      <c r="C180" s="324">
        <f>B180-A180</f>
        <v>101.79189999999971</v>
      </c>
      <c r="D180" s="325">
        <v>7.5</v>
      </c>
      <c r="E180" s="326">
        <f>D180*C180</f>
        <v>763.43924999999786</v>
      </c>
      <c r="F180" s="319"/>
      <c r="G180" s="319"/>
      <c r="H180" s="319"/>
      <c r="I180" s="319"/>
      <c r="J180" s="319"/>
      <c r="K180" s="319"/>
      <c r="L180" s="319"/>
      <c r="M180" s="319"/>
      <c r="N180" s="319"/>
      <c r="O180" s="319"/>
      <c r="P180" s="319"/>
      <c r="Q180" s="319"/>
      <c r="R180" s="319"/>
      <c r="S180" s="319"/>
      <c r="T180" s="319"/>
      <c r="U180" s="319"/>
      <c r="V180" s="319"/>
      <c r="W180" s="319"/>
      <c r="X180" s="319"/>
      <c r="Y180" s="319"/>
    </row>
    <row r="181" spans="1:25" ht="15.75" customHeight="1">
      <c r="I181" s="265"/>
      <c r="J181" s="265"/>
      <c r="K181" s="265"/>
      <c r="L181" s="265"/>
      <c r="M181" s="265"/>
      <c r="N181" s="265"/>
      <c r="O181" s="265"/>
    </row>
    <row r="182" spans="1:25" ht="15.75" customHeight="1">
      <c r="I182" s="265"/>
      <c r="J182" s="265"/>
      <c r="K182" s="265"/>
      <c r="L182" s="265"/>
      <c r="M182" s="265"/>
      <c r="N182" s="265"/>
      <c r="O182" s="265"/>
    </row>
    <row r="183" spans="1:25" ht="15.75" customHeight="1">
      <c r="A183" s="181"/>
      <c r="B183" s="181"/>
      <c r="C183" s="298"/>
      <c r="D183" s="181"/>
      <c r="E183" s="299"/>
      <c r="F183" s="298"/>
      <c r="G183" s="300"/>
      <c r="H183" s="181"/>
      <c r="I183" s="265"/>
      <c r="J183" s="265"/>
      <c r="K183" s="265"/>
      <c r="L183" s="265"/>
      <c r="M183" s="265"/>
      <c r="N183" s="265"/>
      <c r="O183" s="265"/>
    </row>
    <row r="184" spans="1:25" ht="15.75" customHeight="1">
      <c r="A184" s="1"/>
      <c r="B184" s="301"/>
      <c r="C184" s="302"/>
      <c r="D184" s="301"/>
      <c r="E184" s="302"/>
      <c r="F184" s="302"/>
      <c r="G184" s="301"/>
      <c r="H184" s="301"/>
      <c r="I184" s="265"/>
      <c r="J184" s="265"/>
      <c r="K184" s="265"/>
      <c r="L184" s="265"/>
      <c r="M184" s="265"/>
      <c r="N184" s="265"/>
      <c r="O184" s="265"/>
    </row>
    <row r="185" spans="1:25" ht="15.75" customHeight="1">
      <c r="A185" s="1"/>
      <c r="B185" s="301"/>
      <c r="C185" s="302"/>
      <c r="D185" s="301"/>
      <c r="E185" s="302"/>
      <c r="F185" s="302"/>
      <c r="G185" s="301"/>
      <c r="H185" s="301"/>
      <c r="I185" s="265"/>
      <c r="J185" s="265"/>
      <c r="K185" s="265"/>
      <c r="L185" s="265"/>
      <c r="M185" s="265"/>
      <c r="N185" s="265"/>
      <c r="O185" s="265"/>
    </row>
    <row r="186" spans="1:25" ht="15.75" customHeight="1">
      <c r="A186" s="1"/>
      <c r="B186" s="301"/>
      <c r="C186" s="302"/>
      <c r="D186" s="301"/>
      <c r="E186" s="302"/>
      <c r="F186" s="302"/>
      <c r="G186" s="301"/>
      <c r="H186" s="301"/>
      <c r="I186" s="1"/>
      <c r="J186" s="1"/>
      <c r="K186" s="1"/>
      <c r="L186" s="1"/>
      <c r="M186" s="1"/>
      <c r="N186" s="1"/>
      <c r="O186" s="265"/>
    </row>
    <row r="187" spans="1:25" ht="15.75" customHeight="1">
      <c r="A187" s="303"/>
      <c r="B187" s="303"/>
      <c r="C187" s="303"/>
      <c r="D187" s="303"/>
      <c r="E187" s="303"/>
      <c r="F187" s="303"/>
      <c r="G187" s="303"/>
      <c r="H187" s="303"/>
      <c r="I187" s="303"/>
      <c r="J187" s="265"/>
      <c r="K187" s="265"/>
      <c r="L187" s="265"/>
      <c r="M187" s="265"/>
      <c r="N187" s="265"/>
      <c r="O187" s="265"/>
    </row>
    <row r="188" spans="1:25" ht="15.75" customHeight="1">
      <c r="A188" s="304"/>
      <c r="B188" s="304"/>
      <c r="C188" s="298"/>
      <c r="D188" s="181"/>
      <c r="E188" s="305"/>
      <c r="F188" s="298"/>
      <c r="G188" s="306"/>
      <c r="H188" s="181"/>
      <c r="I188" s="307"/>
      <c r="J188" s="265"/>
    </row>
    <row r="189" spans="1:25" ht="15.75" customHeight="1">
      <c r="A189" s="1"/>
      <c r="B189" s="301"/>
      <c r="C189" s="304"/>
      <c r="D189" s="301"/>
      <c r="E189" s="301"/>
      <c r="F189" s="304"/>
      <c r="G189" s="302"/>
      <c r="H189" s="308"/>
      <c r="I189" s="309"/>
      <c r="J189" s="265"/>
    </row>
    <row r="190" spans="1:25" ht="15.75" customHeight="1">
      <c r="A190" s="1"/>
      <c r="B190" s="301"/>
      <c r="C190" s="304"/>
      <c r="D190" s="301"/>
      <c r="E190" s="301"/>
      <c r="F190" s="304"/>
      <c r="G190" s="302"/>
      <c r="H190" s="308"/>
      <c r="I190" s="309"/>
      <c r="J190" s="265"/>
    </row>
    <row r="191" spans="1:25" ht="15.75" customHeight="1">
      <c r="A191" s="1"/>
      <c r="B191" s="301"/>
      <c r="C191" s="304"/>
      <c r="D191" s="301"/>
      <c r="E191" s="301"/>
      <c r="F191" s="304"/>
      <c r="G191" s="302"/>
      <c r="H191" s="308"/>
      <c r="I191" s="309"/>
      <c r="J191" s="265"/>
    </row>
    <row r="192" spans="1:25" ht="15.75" customHeight="1">
      <c r="A192" s="1"/>
      <c r="B192" s="301"/>
      <c r="C192" s="304"/>
      <c r="D192" s="301"/>
      <c r="E192" s="301"/>
      <c r="F192" s="304"/>
      <c r="G192" s="302"/>
      <c r="H192" s="308"/>
      <c r="I192" s="309"/>
      <c r="J192" s="265"/>
    </row>
    <row r="193" spans="1:10" ht="15.75" customHeight="1">
      <c r="A193" s="1"/>
      <c r="B193" s="301"/>
      <c r="C193" s="304"/>
      <c r="D193" s="301"/>
      <c r="E193" s="301"/>
      <c r="F193" s="304"/>
      <c r="G193" s="302"/>
      <c r="H193" s="308"/>
      <c r="I193" s="309"/>
      <c r="J193" s="265"/>
    </row>
    <row r="194" spans="1:10" ht="15.75" customHeight="1">
      <c r="A194" s="1"/>
      <c r="B194" s="301"/>
      <c r="C194" s="304"/>
      <c r="D194" s="301"/>
      <c r="E194" s="301"/>
      <c r="F194" s="304"/>
      <c r="G194" s="302"/>
      <c r="H194" s="308"/>
      <c r="I194" s="309"/>
      <c r="J194" s="265"/>
    </row>
    <row r="195" spans="1:10" ht="15.75" customHeight="1">
      <c r="A195" s="1"/>
      <c r="B195" s="301"/>
      <c r="C195" s="304"/>
      <c r="D195" s="301"/>
      <c r="E195" s="301"/>
      <c r="F195" s="304"/>
      <c r="G195" s="302"/>
      <c r="H195" s="308"/>
      <c r="I195" s="309"/>
      <c r="J195" s="265"/>
    </row>
    <row r="196" spans="1:10" ht="15.75" customHeight="1">
      <c r="A196" s="1"/>
      <c r="B196" s="301"/>
      <c r="C196" s="304"/>
      <c r="D196" s="301"/>
      <c r="E196" s="301"/>
      <c r="F196" s="304"/>
      <c r="G196" s="302"/>
      <c r="H196" s="308"/>
      <c r="I196" s="309"/>
      <c r="J196" s="265"/>
    </row>
    <row r="197" spans="1:10" ht="15.75" customHeight="1">
      <c r="A197" s="1"/>
      <c r="B197" s="301"/>
      <c r="C197" s="304"/>
      <c r="D197" s="301"/>
      <c r="E197" s="301"/>
      <c r="F197" s="304"/>
      <c r="G197" s="302"/>
      <c r="H197" s="308"/>
      <c r="I197" s="309"/>
      <c r="J197" s="265"/>
    </row>
    <row r="198" spans="1:10" ht="15.75" customHeight="1">
      <c r="A198" s="1"/>
      <c r="B198" s="301"/>
      <c r="C198" s="304"/>
      <c r="D198" s="301"/>
      <c r="E198" s="301"/>
      <c r="F198" s="304"/>
      <c r="G198" s="302"/>
      <c r="H198" s="308"/>
      <c r="I198" s="309"/>
      <c r="J198" s="265"/>
    </row>
    <row r="199" spans="1:10" ht="15.75" customHeight="1">
      <c r="A199" s="1"/>
      <c r="B199" s="301"/>
      <c r="C199" s="304"/>
      <c r="D199" s="301"/>
      <c r="E199" s="301"/>
      <c r="F199" s="304"/>
      <c r="G199" s="302"/>
      <c r="H199" s="308"/>
      <c r="I199" s="309"/>
      <c r="J199" s="265"/>
    </row>
    <row r="200" spans="1:10" ht="15.75" customHeight="1">
      <c r="A200" s="1"/>
      <c r="B200" s="301"/>
      <c r="C200" s="304"/>
      <c r="D200" s="301"/>
      <c r="E200" s="301"/>
      <c r="F200" s="304"/>
      <c r="G200" s="302"/>
      <c r="H200" s="308"/>
      <c r="I200" s="309"/>
      <c r="J200" s="265"/>
    </row>
    <row r="201" spans="1:10" ht="15.75" customHeight="1">
      <c r="A201" s="1"/>
      <c r="B201" s="301"/>
      <c r="C201" s="304"/>
      <c r="D201" s="301"/>
      <c r="E201" s="301"/>
      <c r="F201" s="304"/>
      <c r="G201" s="302"/>
      <c r="H201" s="308"/>
      <c r="I201" s="309"/>
      <c r="J201" s="265"/>
    </row>
    <row r="202" spans="1:10" ht="15.75" customHeight="1">
      <c r="A202" s="1"/>
      <c r="B202" s="301"/>
      <c r="C202" s="304"/>
      <c r="D202" s="301"/>
      <c r="E202" s="301"/>
      <c r="F202" s="304"/>
      <c r="G202" s="302"/>
      <c r="H202" s="308"/>
      <c r="I202" s="309"/>
      <c r="J202" s="265"/>
    </row>
    <row r="203" spans="1:10" ht="15.75" customHeight="1">
      <c r="A203" s="1"/>
      <c r="B203" s="301"/>
      <c r="C203" s="304"/>
      <c r="D203" s="301"/>
      <c r="E203" s="301"/>
      <c r="F203" s="304"/>
      <c r="G203" s="308"/>
      <c r="H203" s="308"/>
      <c r="I203" s="309"/>
      <c r="J203" s="265"/>
    </row>
    <row r="204" spans="1:10" ht="15.75" customHeight="1">
      <c r="A204" s="1"/>
      <c r="B204" s="301"/>
      <c r="C204" s="304"/>
      <c r="D204" s="301"/>
      <c r="E204" s="301"/>
      <c r="F204" s="304"/>
      <c r="G204" s="302"/>
      <c r="H204" s="308"/>
      <c r="I204" s="309"/>
      <c r="J204" s="265"/>
    </row>
    <row r="205" spans="1:10" ht="15.75" customHeight="1">
      <c r="A205" s="1"/>
      <c r="B205" s="301"/>
      <c r="C205" s="304"/>
      <c r="D205" s="301"/>
      <c r="E205" s="301"/>
      <c r="F205" s="304"/>
      <c r="G205" s="302"/>
      <c r="H205" s="308"/>
      <c r="I205" s="309"/>
      <c r="J205" s="265"/>
    </row>
    <row r="206" spans="1:10" ht="15.75" customHeight="1">
      <c r="A206" s="1"/>
      <c r="B206" s="301"/>
      <c r="C206" s="304"/>
      <c r="D206" s="301"/>
      <c r="E206" s="301"/>
      <c r="F206" s="304"/>
      <c r="G206" s="302"/>
      <c r="H206" s="308"/>
      <c r="I206" s="309"/>
      <c r="J206" s="265"/>
    </row>
    <row r="207" spans="1:10" ht="15.75" customHeight="1">
      <c r="A207" s="1"/>
      <c r="B207" s="301"/>
      <c r="C207" s="304"/>
      <c r="D207" s="301"/>
      <c r="E207" s="301"/>
      <c r="F207" s="304"/>
      <c r="G207" s="302"/>
      <c r="H207" s="308"/>
      <c r="I207" s="309"/>
      <c r="J207" s="265"/>
    </row>
    <row r="208" spans="1:10" ht="15.75" customHeight="1">
      <c r="A208" s="1"/>
      <c r="B208" s="301"/>
      <c r="C208" s="304"/>
      <c r="D208" s="301"/>
      <c r="E208" s="301"/>
      <c r="F208" s="304"/>
      <c r="G208" s="302"/>
      <c r="H208" s="308"/>
      <c r="I208" s="309"/>
      <c r="J208" s="265"/>
    </row>
    <row r="209" spans="1:10" ht="15.75" customHeight="1">
      <c r="A209" s="1"/>
      <c r="B209" s="301"/>
      <c r="C209" s="304"/>
      <c r="D209" s="301"/>
      <c r="E209" s="301"/>
      <c r="F209" s="304"/>
      <c r="G209" s="302"/>
      <c r="H209" s="308"/>
      <c r="I209" s="309"/>
      <c r="J209" s="265"/>
    </row>
    <row r="210" spans="1:10" ht="15.75" customHeight="1">
      <c r="A210" s="1"/>
      <c r="B210" s="301"/>
      <c r="C210" s="304"/>
      <c r="D210" s="301"/>
      <c r="E210" s="301"/>
      <c r="F210" s="304"/>
      <c r="G210" s="302"/>
      <c r="H210" s="308"/>
      <c r="I210" s="309"/>
      <c r="J210" s="265"/>
    </row>
    <row r="211" spans="1:10" ht="15.75" customHeight="1">
      <c r="A211" s="310"/>
      <c r="B211" s="301"/>
      <c r="C211" s="304"/>
      <c r="D211" s="301"/>
      <c r="E211" s="301"/>
      <c r="F211" s="304"/>
      <c r="G211" s="302"/>
      <c r="H211" s="308"/>
      <c r="I211" s="309"/>
      <c r="J211" s="265"/>
    </row>
    <row r="212" spans="1:10" ht="15.75" customHeight="1">
      <c r="A212" s="310"/>
      <c r="B212" s="301"/>
      <c r="C212" s="304"/>
      <c r="D212" s="301"/>
      <c r="E212" s="301"/>
      <c r="F212" s="304"/>
      <c r="G212" s="302"/>
      <c r="H212" s="308"/>
      <c r="I212" s="309"/>
      <c r="J212" s="265"/>
    </row>
    <row r="213" spans="1:10" ht="15.75" customHeight="1">
      <c r="A213" s="310"/>
      <c r="B213" s="301"/>
      <c r="C213" s="304"/>
      <c r="D213" s="301"/>
      <c r="E213" s="301"/>
      <c r="F213" s="304"/>
      <c r="G213" s="302"/>
      <c r="H213" s="308"/>
      <c r="I213" s="309"/>
      <c r="J213" s="265"/>
    </row>
    <row r="214" spans="1:10" ht="15.75" customHeight="1">
      <c r="A214" s="1"/>
      <c r="B214" s="301"/>
      <c r="C214" s="301"/>
      <c r="D214" s="301"/>
      <c r="E214" s="301"/>
      <c r="F214" s="301"/>
      <c r="G214" s="302"/>
      <c r="H214" s="308"/>
      <c r="I214" s="308"/>
      <c r="J214" s="265"/>
    </row>
    <row r="215" spans="1:10" ht="15.75" customHeight="1">
      <c r="A215" s="1"/>
      <c r="B215" s="301"/>
      <c r="C215" s="1"/>
      <c r="D215" s="1"/>
      <c r="E215" s="1"/>
      <c r="F215" s="1"/>
      <c r="G215" s="1"/>
      <c r="H215" s="1"/>
      <c r="I215" s="1"/>
      <c r="J215" s="265"/>
    </row>
    <row r="216" spans="1:10" ht="15.75" customHeight="1">
      <c r="A216" s="181"/>
      <c r="B216" s="181"/>
      <c r="C216" s="298"/>
      <c r="D216" s="181"/>
      <c r="E216" s="299"/>
      <c r="F216" s="298"/>
      <c r="G216" s="181"/>
      <c r="H216" s="311"/>
      <c r="I216" s="311"/>
      <c r="J216" s="265"/>
    </row>
    <row r="217" spans="1:10" ht="15.75" customHeight="1">
      <c r="A217" s="312"/>
      <c r="B217" s="301"/>
      <c r="C217" s="304"/>
      <c r="D217" s="301"/>
      <c r="E217" s="1"/>
      <c r="F217" s="304"/>
      <c r="G217" s="1"/>
      <c r="H217" s="313"/>
      <c r="I217" s="533"/>
      <c r="J217" s="265"/>
    </row>
    <row r="218" spans="1:10" ht="15.75" customHeight="1">
      <c r="A218" s="1"/>
      <c r="B218" s="301"/>
      <c r="C218" s="304"/>
      <c r="D218" s="301"/>
      <c r="E218" s="301"/>
      <c r="F218" s="304"/>
      <c r="G218" s="302"/>
      <c r="H218" s="308"/>
      <c r="I218" s="522"/>
      <c r="J218" s="265"/>
    </row>
    <row r="219" spans="1:10" ht="15.75" customHeight="1">
      <c r="A219" s="310"/>
      <c r="B219" s="301"/>
      <c r="C219" s="304"/>
      <c r="D219" s="301"/>
      <c r="E219" s="301"/>
      <c r="F219" s="304"/>
      <c r="G219" s="302"/>
      <c r="H219" s="308"/>
      <c r="I219" s="522"/>
      <c r="J219" s="265"/>
    </row>
    <row r="220" spans="1:10" ht="15.75" customHeight="1">
      <c r="A220" s="310"/>
      <c r="B220" s="301"/>
      <c r="C220" s="304"/>
      <c r="D220" s="301"/>
      <c r="E220" s="301"/>
      <c r="F220" s="304"/>
      <c r="G220" s="302"/>
      <c r="H220" s="308"/>
      <c r="I220" s="1"/>
      <c r="J220" s="265"/>
    </row>
    <row r="221" spans="1:10" ht="15.75" customHeight="1">
      <c r="A221" s="1"/>
      <c r="B221" s="301"/>
      <c r="C221" s="304"/>
      <c r="D221" s="301"/>
      <c r="E221" s="1"/>
      <c r="F221" s="304"/>
      <c r="G221" s="1"/>
      <c r="H221" s="313"/>
      <c r="I221" s="1"/>
      <c r="J221" s="265"/>
    </row>
    <row r="222" spans="1:10" ht="15.75" customHeight="1">
      <c r="A222" s="312"/>
      <c r="B222" s="301"/>
      <c r="C222" s="304"/>
      <c r="D222" s="301"/>
      <c r="E222" s="1"/>
      <c r="F222" s="304"/>
      <c r="G222" s="1"/>
      <c r="H222" s="313"/>
      <c r="I222" s="1"/>
      <c r="J222" s="265"/>
    </row>
    <row r="223" spans="1:10" ht="15.75" customHeight="1">
      <c r="A223" s="312"/>
      <c r="B223" s="301"/>
      <c r="C223" s="304"/>
      <c r="D223" s="301"/>
      <c r="E223" s="1"/>
      <c r="F223" s="304"/>
      <c r="G223" s="1"/>
      <c r="H223" s="313"/>
      <c r="I223" s="1"/>
      <c r="J223" s="265"/>
    </row>
    <row r="224" spans="1:10" ht="15.75" customHeight="1">
      <c r="A224" s="1"/>
      <c r="B224" s="301"/>
      <c r="C224" s="304"/>
      <c r="D224" s="301"/>
      <c r="E224" s="1"/>
      <c r="F224" s="304"/>
      <c r="G224" s="301"/>
      <c r="H224" s="313"/>
      <c r="I224" s="1"/>
      <c r="J224" s="265"/>
    </row>
    <row r="225" spans="1:10" ht="15.75" customHeight="1">
      <c r="A225" s="1"/>
      <c r="B225" s="301"/>
      <c r="C225" s="304"/>
      <c r="D225" s="301"/>
      <c r="E225" s="1"/>
      <c r="F225" s="304"/>
      <c r="G225" s="1"/>
      <c r="H225" s="313"/>
      <c r="I225" s="1"/>
      <c r="J225" s="265"/>
    </row>
    <row r="226" spans="1:10" ht="15.75" customHeight="1">
      <c r="A226" s="1"/>
      <c r="B226" s="301"/>
      <c r="C226" s="304"/>
      <c r="D226" s="301"/>
      <c r="E226" s="1"/>
      <c r="F226" s="304"/>
      <c r="G226" s="1"/>
      <c r="H226" s="313"/>
      <c r="I226" s="1"/>
      <c r="J226" s="265"/>
    </row>
    <row r="227" spans="1:10" ht="15.75" customHeight="1">
      <c r="A227" s="1"/>
      <c r="B227" s="301"/>
      <c r="C227" s="304"/>
      <c r="D227" s="301"/>
      <c r="E227" s="1"/>
      <c r="F227" s="304"/>
      <c r="G227" s="1"/>
      <c r="H227" s="313"/>
      <c r="I227" s="1"/>
      <c r="J227" s="265"/>
    </row>
    <row r="228" spans="1:10" ht="15.75" customHeight="1">
      <c r="A228" s="1"/>
      <c r="B228" s="301"/>
      <c r="C228" s="304"/>
      <c r="D228" s="301"/>
      <c r="E228" s="301"/>
      <c r="F228" s="304"/>
      <c r="G228" s="301"/>
      <c r="H228" s="313"/>
      <c r="I228" s="1"/>
      <c r="J228" s="265"/>
    </row>
    <row r="229" spans="1:10" ht="15.75" customHeight="1">
      <c r="A229" s="1"/>
      <c r="B229" s="301"/>
      <c r="C229" s="304"/>
      <c r="D229" s="301"/>
      <c r="E229" s="301"/>
      <c r="F229" s="304"/>
      <c r="G229" s="301"/>
      <c r="H229" s="313"/>
      <c r="I229" s="1"/>
      <c r="J229" s="265"/>
    </row>
    <row r="230" spans="1:10" ht="15.75" customHeight="1">
      <c r="A230" s="1"/>
      <c r="B230" s="301"/>
      <c r="C230" s="304"/>
      <c r="D230" s="301"/>
      <c r="E230" s="1"/>
      <c r="F230" s="304"/>
      <c r="G230" s="301"/>
      <c r="H230" s="313"/>
      <c r="I230" s="1"/>
      <c r="J230" s="265"/>
    </row>
    <row r="231" spans="1:10" ht="15.75" customHeight="1">
      <c r="A231" s="1"/>
      <c r="B231" s="301"/>
      <c r="C231" s="304"/>
      <c r="D231" s="301"/>
      <c r="E231" s="1"/>
      <c r="F231" s="304"/>
      <c r="G231" s="301"/>
      <c r="H231" s="313"/>
      <c r="I231" s="1"/>
      <c r="J231" s="265"/>
    </row>
    <row r="232" spans="1:10" ht="15.75" customHeight="1">
      <c r="A232" s="1"/>
      <c r="B232" s="301"/>
      <c r="C232" s="304"/>
      <c r="D232" s="301"/>
      <c r="E232" s="1"/>
      <c r="F232" s="304"/>
      <c r="G232" s="301"/>
      <c r="H232" s="313"/>
      <c r="I232" s="1"/>
      <c r="J232" s="265"/>
    </row>
    <row r="233" spans="1:10" ht="15.75" customHeight="1">
      <c r="A233" s="1"/>
      <c r="B233" s="301"/>
      <c r="C233" s="304"/>
      <c r="D233" s="301"/>
      <c r="E233" s="1"/>
      <c r="F233" s="304"/>
      <c r="G233" s="301"/>
      <c r="H233" s="313"/>
      <c r="I233" s="1"/>
      <c r="J233" s="265"/>
    </row>
    <row r="234" spans="1:10" ht="15.75" customHeight="1">
      <c r="A234" s="1"/>
      <c r="B234" s="301"/>
      <c r="C234" s="304"/>
      <c r="D234" s="301"/>
      <c r="E234" s="1"/>
      <c r="F234" s="304"/>
      <c r="G234" s="301"/>
      <c r="H234" s="313"/>
      <c r="I234" s="1"/>
      <c r="J234" s="265"/>
    </row>
    <row r="235" spans="1:10" ht="15.75" customHeight="1">
      <c r="A235" s="1"/>
      <c r="B235" s="301"/>
      <c r="C235" s="304"/>
      <c r="D235" s="301"/>
      <c r="E235" s="1"/>
      <c r="F235" s="304"/>
      <c r="G235" s="301"/>
      <c r="H235" s="313"/>
      <c r="I235" s="1"/>
      <c r="J235" s="265"/>
    </row>
    <row r="236" spans="1:10" ht="15.75" customHeight="1">
      <c r="A236" s="1"/>
      <c r="B236" s="301"/>
      <c r="C236" s="304"/>
      <c r="D236" s="301"/>
      <c r="E236" s="1"/>
      <c r="F236" s="304"/>
      <c r="G236" s="301"/>
      <c r="H236" s="313"/>
      <c r="I236" s="1"/>
      <c r="J236" s="265"/>
    </row>
    <row r="237" spans="1:10" ht="15.75" customHeight="1">
      <c r="A237" s="1"/>
      <c r="B237" s="301"/>
      <c r="C237" s="304"/>
      <c r="D237" s="301"/>
      <c r="E237" s="1"/>
      <c r="F237" s="304"/>
      <c r="G237" s="301"/>
      <c r="H237" s="313"/>
      <c r="I237" s="1"/>
      <c r="J237" s="265"/>
    </row>
    <row r="238" spans="1:10" ht="15.75" customHeight="1">
      <c r="A238" s="1"/>
      <c r="B238" s="301"/>
      <c r="C238" s="304"/>
      <c r="D238" s="301"/>
      <c r="E238" s="301"/>
      <c r="F238" s="304"/>
      <c r="G238" s="301"/>
      <c r="H238" s="313"/>
      <c r="I238" s="1"/>
      <c r="J238" s="265"/>
    </row>
    <row r="239" spans="1:10" ht="15.75" customHeight="1">
      <c r="A239" s="1"/>
      <c r="B239" s="301"/>
      <c r="C239" s="304"/>
      <c r="D239" s="301"/>
      <c r="E239" s="1"/>
      <c r="F239" s="304"/>
      <c r="G239" s="301"/>
      <c r="H239" s="313"/>
      <c r="I239" s="1"/>
      <c r="J239" s="265"/>
    </row>
    <row r="240" spans="1:10" ht="15.75" customHeight="1">
      <c r="A240" s="1"/>
      <c r="B240" s="301"/>
      <c r="C240" s="304"/>
      <c r="D240" s="301"/>
      <c r="E240" s="1"/>
      <c r="F240" s="304"/>
      <c r="G240" s="301"/>
      <c r="H240" s="313"/>
      <c r="I240" s="1"/>
      <c r="J240" s="265"/>
    </row>
    <row r="241" spans="1:10" ht="15.75" customHeight="1">
      <c r="A241" s="1"/>
      <c r="B241" s="301"/>
      <c r="C241" s="304"/>
      <c r="D241" s="301"/>
      <c r="E241" s="1"/>
      <c r="F241" s="304"/>
      <c r="G241" s="301"/>
      <c r="H241" s="313"/>
      <c r="I241" s="1"/>
      <c r="J241" s="265"/>
    </row>
    <row r="242" spans="1:10" ht="15.75" customHeight="1">
      <c r="A242" s="1"/>
      <c r="B242" s="301"/>
      <c r="C242" s="304"/>
      <c r="D242" s="301"/>
      <c r="E242" s="1"/>
      <c r="F242" s="304"/>
      <c r="G242" s="301"/>
      <c r="H242" s="313"/>
      <c r="I242" s="1"/>
      <c r="J242" s="265"/>
    </row>
    <row r="243" spans="1:10" ht="15.75" customHeight="1">
      <c r="A243" s="1"/>
      <c r="B243" s="301"/>
      <c r="C243" s="304"/>
      <c r="D243" s="301"/>
      <c r="E243" s="1"/>
      <c r="F243" s="304"/>
      <c r="G243" s="301"/>
      <c r="H243" s="313"/>
      <c r="I243" s="1"/>
      <c r="J243" s="265"/>
    </row>
    <row r="244" spans="1:10" ht="15.75" customHeight="1">
      <c r="A244" s="1"/>
      <c r="B244" s="301"/>
      <c r="C244" s="304"/>
      <c r="D244" s="301"/>
      <c r="E244" s="1"/>
      <c r="F244" s="304"/>
      <c r="G244" s="301"/>
      <c r="H244" s="313"/>
      <c r="I244" s="1"/>
      <c r="J244" s="265"/>
    </row>
    <row r="245" spans="1:10" ht="15.75" customHeight="1">
      <c r="A245" s="1"/>
      <c r="B245" s="301"/>
      <c r="C245" s="304"/>
      <c r="D245" s="301"/>
      <c r="E245" s="1"/>
      <c r="F245" s="304"/>
      <c r="G245" s="301"/>
      <c r="H245" s="313"/>
      <c r="I245" s="1"/>
      <c r="J245" s="265"/>
    </row>
    <row r="246" spans="1:10" ht="15.75" customHeight="1">
      <c r="A246" s="1"/>
      <c r="B246" s="301"/>
      <c r="C246" s="304"/>
      <c r="D246" s="301"/>
      <c r="E246" s="1"/>
      <c r="F246" s="304"/>
      <c r="G246" s="301"/>
      <c r="H246" s="313"/>
      <c r="I246" s="1"/>
      <c r="J246" s="265"/>
    </row>
    <row r="247" spans="1:10" ht="15.75" customHeight="1">
      <c r="A247" s="1"/>
      <c r="B247" s="301"/>
      <c r="C247" s="304"/>
      <c r="D247" s="301"/>
      <c r="E247" s="1"/>
      <c r="F247" s="304"/>
      <c r="G247" s="301"/>
      <c r="H247" s="313"/>
      <c r="I247" s="1"/>
      <c r="J247" s="265"/>
    </row>
    <row r="248" spans="1:10" ht="15.75" customHeight="1">
      <c r="A248" s="1"/>
      <c r="B248" s="301"/>
      <c r="C248" s="304"/>
      <c r="D248" s="301"/>
      <c r="E248" s="1"/>
      <c r="F248" s="304"/>
      <c r="G248" s="301"/>
      <c r="H248" s="313"/>
      <c r="I248" s="1"/>
      <c r="J248" s="265"/>
    </row>
    <row r="249" spans="1:10" ht="15.75" customHeight="1">
      <c r="A249" s="1"/>
      <c r="B249" s="301"/>
      <c r="C249" s="304"/>
      <c r="D249" s="301"/>
      <c r="E249" s="1"/>
      <c r="F249" s="304"/>
      <c r="G249" s="301"/>
      <c r="H249" s="313"/>
      <c r="I249" s="1"/>
      <c r="J249" s="265"/>
    </row>
    <row r="250" spans="1:10" ht="15.75" customHeight="1">
      <c r="A250" s="1"/>
      <c r="B250" s="301"/>
      <c r="C250" s="304"/>
      <c r="D250" s="301"/>
      <c r="E250" s="1"/>
      <c r="F250" s="304"/>
      <c r="G250" s="301"/>
      <c r="H250" s="313"/>
      <c r="I250" s="1"/>
      <c r="J250" s="265"/>
    </row>
    <row r="251" spans="1:10" ht="15.75" customHeight="1">
      <c r="A251" s="1"/>
      <c r="B251" s="301"/>
      <c r="C251" s="304"/>
      <c r="D251" s="301"/>
      <c r="E251" s="1"/>
      <c r="F251" s="304"/>
      <c r="G251" s="301"/>
      <c r="H251" s="313"/>
      <c r="I251" s="1"/>
      <c r="J251" s="265"/>
    </row>
    <row r="252" spans="1:10" ht="15.75" customHeight="1">
      <c r="A252" s="312"/>
      <c r="B252" s="301"/>
      <c r="C252" s="304"/>
      <c r="D252" s="301"/>
      <c r="E252" s="1"/>
      <c r="F252" s="304"/>
      <c r="G252" s="301"/>
      <c r="H252" s="313"/>
      <c r="I252" s="1"/>
      <c r="J252" s="265"/>
    </row>
    <row r="253" spans="1:10" ht="15.75" customHeight="1">
      <c r="A253" s="312"/>
      <c r="B253" s="301"/>
      <c r="C253" s="304"/>
      <c r="D253" s="301"/>
      <c r="E253" s="1"/>
      <c r="F253" s="304"/>
      <c r="G253" s="301"/>
      <c r="H253" s="313"/>
      <c r="I253" s="1"/>
      <c r="J253" s="265"/>
    </row>
    <row r="254" spans="1:10" ht="15.75" customHeight="1">
      <c r="A254" s="1"/>
      <c r="B254" s="301"/>
      <c r="C254" s="304"/>
      <c r="D254" s="301"/>
      <c r="E254" s="1"/>
      <c r="F254" s="304"/>
      <c r="G254" s="301"/>
      <c r="H254" s="313"/>
      <c r="I254" s="1"/>
      <c r="J254" s="265"/>
    </row>
    <row r="255" spans="1:10" ht="15.75" customHeight="1">
      <c r="A255" s="1"/>
      <c r="B255" s="301"/>
      <c r="C255" s="304"/>
      <c r="D255" s="301"/>
      <c r="E255" s="1"/>
      <c r="F255" s="304"/>
      <c r="G255" s="301"/>
      <c r="H255" s="313"/>
      <c r="I255" s="1"/>
      <c r="J255" s="265"/>
    </row>
    <row r="256" spans="1:10" ht="15.75" customHeight="1">
      <c r="A256" s="312"/>
      <c r="B256" s="301"/>
      <c r="C256" s="304"/>
      <c r="D256" s="301"/>
      <c r="E256" s="1"/>
      <c r="F256" s="304"/>
      <c r="G256" s="301"/>
      <c r="H256" s="313"/>
      <c r="I256" s="1"/>
      <c r="J256" s="265"/>
    </row>
    <row r="257" spans="1:10" ht="15.75" customHeight="1">
      <c r="A257" s="1"/>
      <c r="B257" s="301"/>
      <c r="C257" s="304"/>
      <c r="D257" s="301"/>
      <c r="E257" s="1"/>
      <c r="F257" s="304"/>
      <c r="G257" s="301"/>
      <c r="H257" s="313"/>
      <c r="I257" s="1"/>
      <c r="J257" s="265"/>
    </row>
    <row r="258" spans="1:10" ht="15.75" customHeight="1">
      <c r="A258" s="1"/>
      <c r="B258" s="301"/>
      <c r="C258" s="304"/>
      <c r="D258" s="301"/>
      <c r="E258" s="1"/>
      <c r="F258" s="304"/>
      <c r="G258" s="301"/>
      <c r="H258" s="313"/>
      <c r="I258" s="1"/>
      <c r="J258" s="265"/>
    </row>
    <row r="259" spans="1:10" ht="15.75" customHeight="1">
      <c r="A259" s="1"/>
      <c r="B259" s="301"/>
      <c r="C259" s="304"/>
      <c r="D259" s="301"/>
      <c r="E259" s="1"/>
      <c r="F259" s="304"/>
      <c r="G259" s="301"/>
      <c r="H259" s="313"/>
      <c r="I259" s="1"/>
      <c r="J259" s="265"/>
    </row>
    <row r="260" spans="1:10" ht="15.75" customHeight="1">
      <c r="A260" s="1"/>
      <c r="B260" s="301"/>
      <c r="C260" s="304"/>
      <c r="D260" s="301"/>
      <c r="E260" s="1"/>
      <c r="F260" s="314"/>
      <c r="G260" s="1"/>
      <c r="H260" s="313"/>
      <c r="I260" s="1"/>
      <c r="J260" s="265"/>
    </row>
    <row r="261" spans="1:10" ht="15.75" customHeight="1">
      <c r="A261" s="303"/>
      <c r="B261" s="303"/>
      <c r="C261" s="303"/>
      <c r="D261" s="303"/>
      <c r="E261" s="303"/>
      <c r="F261" s="303"/>
      <c r="G261" s="303"/>
      <c r="H261" s="303"/>
      <c r="I261" s="303"/>
      <c r="J261" s="265"/>
    </row>
    <row r="262" spans="1:10" ht="15.75" customHeight="1">
      <c r="A262" s="303"/>
      <c r="B262" s="303"/>
      <c r="C262" s="303"/>
      <c r="D262" s="303"/>
      <c r="E262" s="303"/>
      <c r="F262" s="303"/>
      <c r="G262" s="303"/>
      <c r="H262" s="303"/>
      <c r="I262" s="303"/>
      <c r="J262" s="265"/>
    </row>
    <row r="263" spans="1:10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265"/>
    </row>
    <row r="264" spans="1:10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265"/>
    </row>
    <row r="265" spans="1:10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265"/>
    </row>
    <row r="266" spans="1:10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265"/>
    </row>
    <row r="267" spans="1:10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265"/>
    </row>
    <row r="268" spans="1:10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265"/>
    </row>
    <row r="269" spans="1:1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265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5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5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5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5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5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5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5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5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5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5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5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5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5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5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5"/>
    </row>
    <row r="285" spans="1:10" ht="15.75" customHeight="1"/>
    <row r="286" spans="1:10" ht="15.75" customHeight="1"/>
    <row r="287" spans="1:10" ht="15.75" customHeight="1"/>
    <row r="288" spans="1:10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8">
    <mergeCell ref="I217:I219"/>
    <mergeCell ref="A2:K2"/>
    <mergeCell ref="A37:G37"/>
    <mergeCell ref="A41:G41"/>
    <mergeCell ref="F73:H73"/>
    <mergeCell ref="A121:H121"/>
    <mergeCell ref="I164:J164"/>
    <mergeCell ref="A174:A175"/>
    <mergeCell ref="B174:B175"/>
    <mergeCell ref="C174:C175"/>
    <mergeCell ref="A177:D177"/>
    <mergeCell ref="A178:A179"/>
    <mergeCell ref="B178:B179"/>
    <mergeCell ref="C178:C179"/>
    <mergeCell ref="D178:D179"/>
    <mergeCell ref="E178:E179"/>
    <mergeCell ref="D174:D175"/>
    <mergeCell ref="E174:E175"/>
  </mergeCells>
  <pageMargins left="0.7" right="0.7" top="0.75" bottom="0.75" header="0" footer="0"/>
  <pageSetup orientation="landscape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2:Y1003"/>
  <sheetViews>
    <sheetView workbookViewId="0"/>
  </sheetViews>
  <sheetFormatPr defaultColWidth="14.42578125" defaultRowHeight="15" customHeight="1"/>
  <cols>
    <col min="1" max="1" width="50.28515625" customWidth="1"/>
    <col min="2" max="2" width="16.8554687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9.85546875" customWidth="1"/>
    <col min="12" max="12" width="13.28515625" customWidth="1"/>
    <col min="13" max="26" width="8.85546875" customWidth="1"/>
  </cols>
  <sheetData>
    <row r="2" spans="1:12" ht="24">
      <c r="A2" s="521" t="s">
        <v>0</v>
      </c>
      <c r="B2" s="522"/>
      <c r="C2" s="522"/>
      <c r="D2" s="522"/>
      <c r="E2" s="522"/>
      <c r="F2" s="522"/>
      <c r="G2" s="522"/>
      <c r="H2" s="522"/>
      <c r="I2" s="522"/>
      <c r="J2" s="522"/>
      <c r="K2" s="522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2604</v>
      </c>
      <c r="B4" s="19" t="s">
        <v>14</v>
      </c>
      <c r="C4" s="11">
        <v>1</v>
      </c>
      <c r="D4" s="12">
        <v>0</v>
      </c>
      <c r="E4" s="13"/>
      <c r="F4" s="14"/>
      <c r="G4" s="12">
        <f t="shared" ref="G4:G34" si="0">D4+E4-F4</f>
        <v>0</v>
      </c>
      <c r="H4" s="14">
        <v>1</v>
      </c>
      <c r="I4" s="15">
        <f t="shared" ref="I4:I34" si="1">C4*G4*H4</f>
        <v>0</v>
      </c>
      <c r="J4" s="16">
        <v>0</v>
      </c>
      <c r="K4" s="17">
        <v>190</v>
      </c>
      <c r="L4" s="17">
        <f t="shared" ref="L4:L34" si="2">J4*K4</f>
        <v>0</v>
      </c>
    </row>
    <row r="5" spans="1:12">
      <c r="A5" s="9" t="s">
        <v>2605</v>
      </c>
      <c r="B5" s="19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2606</v>
      </c>
      <c r="B6" s="19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2607</v>
      </c>
      <c r="B7" s="19" t="s">
        <v>16</v>
      </c>
      <c r="C7" s="11">
        <v>1</v>
      </c>
      <c r="D7" s="12">
        <v>0</v>
      </c>
      <c r="E7" s="13"/>
      <c r="F7" s="14"/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2608</v>
      </c>
      <c r="B8" s="19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2609</v>
      </c>
      <c r="B9" s="19" t="s">
        <v>16</v>
      </c>
      <c r="C9" s="11">
        <v>0.5</v>
      </c>
      <c r="D9" s="12">
        <v>0</v>
      </c>
      <c r="E9" s="13">
        <v>320</v>
      </c>
      <c r="F9" s="14"/>
      <c r="G9" s="12">
        <f t="shared" si="0"/>
        <v>320</v>
      </c>
      <c r="H9" s="14">
        <v>12</v>
      </c>
      <c r="I9" s="15">
        <f t="shared" si="1"/>
        <v>1920</v>
      </c>
      <c r="J9" s="16">
        <f t="shared" si="3"/>
        <v>3840</v>
      </c>
      <c r="K9" s="17">
        <v>87.5</v>
      </c>
      <c r="L9" s="17">
        <f t="shared" si="2"/>
        <v>336000</v>
      </c>
    </row>
    <row r="10" spans="1:12">
      <c r="A10" s="9" t="s">
        <v>2610</v>
      </c>
      <c r="B10" s="19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2611</v>
      </c>
      <c r="B11" s="19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2612</v>
      </c>
      <c r="B12" s="19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2613</v>
      </c>
      <c r="B13" s="19" t="s">
        <v>16</v>
      </c>
      <c r="C13" s="11">
        <v>1</v>
      </c>
      <c r="D13" s="12">
        <v>0</v>
      </c>
      <c r="E13" s="13"/>
      <c r="F13" s="14"/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2614</v>
      </c>
      <c r="B14" s="19" t="s">
        <v>26</v>
      </c>
      <c r="C14" s="11">
        <v>0.2</v>
      </c>
      <c r="D14" s="12">
        <v>480</v>
      </c>
      <c r="E14" s="13">
        <v>160</v>
      </c>
      <c r="F14" s="14">
        <v>240</v>
      </c>
      <c r="G14" s="12">
        <f t="shared" si="0"/>
        <v>400</v>
      </c>
      <c r="H14" s="14">
        <v>18</v>
      </c>
      <c r="I14" s="15">
        <f t="shared" si="1"/>
        <v>1440</v>
      </c>
      <c r="J14" s="16">
        <f t="shared" si="4"/>
        <v>7200</v>
      </c>
      <c r="K14" s="17">
        <v>68</v>
      </c>
      <c r="L14" s="17">
        <f t="shared" si="2"/>
        <v>489600</v>
      </c>
    </row>
    <row r="15" spans="1:12">
      <c r="A15" s="9" t="s">
        <v>2615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7">
        <v>0</v>
      </c>
      <c r="L15" s="17">
        <f t="shared" si="2"/>
        <v>0</v>
      </c>
    </row>
    <row r="16" spans="1:12" ht="17.25" customHeight="1">
      <c r="A16" s="21" t="s">
        <v>2616</v>
      </c>
      <c r="B16" s="19" t="s">
        <v>26</v>
      </c>
      <c r="C16" s="11">
        <v>0.2</v>
      </c>
      <c r="D16" s="12">
        <v>111</v>
      </c>
      <c r="E16" s="22"/>
      <c r="F16" s="14">
        <v>48</v>
      </c>
      <c r="G16" s="12">
        <f t="shared" si="0"/>
        <v>63</v>
      </c>
      <c r="H16" s="14">
        <v>18</v>
      </c>
      <c r="I16" s="15">
        <f t="shared" si="1"/>
        <v>226.8</v>
      </c>
      <c r="J16" s="16">
        <f t="shared" ref="J16:J19" si="5">H16*G16</f>
        <v>1134</v>
      </c>
      <c r="K16" s="17">
        <v>70</v>
      </c>
      <c r="L16" s="17">
        <f t="shared" si="2"/>
        <v>79380</v>
      </c>
    </row>
    <row r="17" spans="1:12">
      <c r="A17" s="21" t="s">
        <v>2617</v>
      </c>
      <c r="B17" s="19" t="s">
        <v>26</v>
      </c>
      <c r="C17" s="11">
        <v>0.2</v>
      </c>
      <c r="D17" s="12">
        <v>400</v>
      </c>
      <c r="E17" s="22"/>
      <c r="F17" s="14">
        <v>240</v>
      </c>
      <c r="G17" s="12">
        <f t="shared" si="0"/>
        <v>160</v>
      </c>
      <c r="H17" s="14">
        <v>18</v>
      </c>
      <c r="I17" s="15">
        <f t="shared" si="1"/>
        <v>576</v>
      </c>
      <c r="J17" s="16">
        <f t="shared" si="5"/>
        <v>2880</v>
      </c>
      <c r="K17" s="17">
        <v>94.1</v>
      </c>
      <c r="L17" s="17">
        <f t="shared" si="2"/>
        <v>271008</v>
      </c>
    </row>
    <row r="18" spans="1:12">
      <c r="A18" s="9" t="s">
        <v>2618</v>
      </c>
      <c r="B18" s="19" t="s">
        <v>26</v>
      </c>
      <c r="C18" s="11">
        <v>0.2</v>
      </c>
      <c r="D18" s="23">
        <v>81</v>
      </c>
      <c r="E18" s="13"/>
      <c r="F18" s="14">
        <v>33</v>
      </c>
      <c r="G18" s="12">
        <f t="shared" si="0"/>
        <v>48</v>
      </c>
      <c r="H18" s="14">
        <v>18</v>
      </c>
      <c r="I18" s="15">
        <f t="shared" si="1"/>
        <v>172.8</v>
      </c>
      <c r="J18" s="16">
        <f t="shared" si="5"/>
        <v>864</v>
      </c>
      <c r="K18" s="17">
        <v>70</v>
      </c>
      <c r="L18" s="17">
        <f t="shared" si="2"/>
        <v>60480</v>
      </c>
    </row>
    <row r="19" spans="1:12">
      <c r="A19" s="9" t="s">
        <v>31</v>
      </c>
      <c r="B19" s="19" t="s">
        <v>2393</v>
      </c>
      <c r="C19" s="11">
        <v>25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2619</v>
      </c>
      <c r="B20" s="19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4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2620</v>
      </c>
      <c r="B21" s="19" t="s">
        <v>34</v>
      </c>
      <c r="C21" s="11">
        <v>0.11</v>
      </c>
      <c r="D21" s="12">
        <v>49</v>
      </c>
      <c r="E21" s="13"/>
      <c r="F21" s="14"/>
      <c r="G21" s="12">
        <f t="shared" si="0"/>
        <v>49</v>
      </c>
      <c r="H21" s="14">
        <v>10</v>
      </c>
      <c r="I21" s="15">
        <f t="shared" si="1"/>
        <v>53.9</v>
      </c>
      <c r="J21" s="16">
        <f t="shared" si="6"/>
        <v>490</v>
      </c>
      <c r="K21" s="17">
        <v>39</v>
      </c>
      <c r="L21" s="17">
        <f t="shared" si="2"/>
        <v>19110</v>
      </c>
    </row>
    <row r="22" spans="1:12" ht="15.75" customHeight="1">
      <c r="A22" s="9" t="s">
        <v>2621</v>
      </c>
      <c r="B22" s="19" t="s">
        <v>34</v>
      </c>
      <c r="C22" s="11">
        <v>0.11</v>
      </c>
      <c r="D22" s="12">
        <v>45</v>
      </c>
      <c r="E22" s="13"/>
      <c r="F22" s="14"/>
      <c r="G22" s="12">
        <f t="shared" si="0"/>
        <v>45</v>
      </c>
      <c r="H22" s="14">
        <v>10</v>
      </c>
      <c r="I22" s="15">
        <f t="shared" si="1"/>
        <v>49.5</v>
      </c>
      <c r="J22" s="16">
        <f t="shared" si="6"/>
        <v>450</v>
      </c>
      <c r="K22" s="17">
        <v>39</v>
      </c>
      <c r="L22" s="17">
        <f t="shared" si="2"/>
        <v>17550</v>
      </c>
    </row>
    <row r="23" spans="1:12" ht="15.75" customHeight="1">
      <c r="A23" s="9" t="s">
        <v>2622</v>
      </c>
      <c r="B23" s="19" t="s">
        <v>34</v>
      </c>
      <c r="C23" s="11">
        <v>0.11</v>
      </c>
      <c r="D23" s="12">
        <v>38</v>
      </c>
      <c r="E23" s="13"/>
      <c r="F23" s="14"/>
      <c r="G23" s="12">
        <f t="shared" si="0"/>
        <v>38</v>
      </c>
      <c r="H23" s="14">
        <v>10</v>
      </c>
      <c r="I23" s="15">
        <f t="shared" si="1"/>
        <v>41.8</v>
      </c>
      <c r="J23" s="16">
        <f t="shared" si="6"/>
        <v>380</v>
      </c>
      <c r="K23" s="17">
        <v>39</v>
      </c>
      <c r="L23" s="17">
        <f t="shared" si="2"/>
        <v>14820</v>
      </c>
    </row>
    <row r="24" spans="1:12" ht="15.75" customHeight="1">
      <c r="A24" s="9" t="s">
        <v>2623</v>
      </c>
      <c r="B24" s="19" t="s">
        <v>34</v>
      </c>
      <c r="C24" s="11">
        <v>0.11</v>
      </c>
      <c r="D24" s="12">
        <v>24</v>
      </c>
      <c r="E24" s="13"/>
      <c r="F24" s="14"/>
      <c r="G24" s="12">
        <f t="shared" si="0"/>
        <v>24</v>
      </c>
      <c r="H24" s="14">
        <v>10</v>
      </c>
      <c r="I24" s="15">
        <f t="shared" si="1"/>
        <v>26.400000000000002</v>
      </c>
      <c r="J24" s="16">
        <f t="shared" si="6"/>
        <v>240</v>
      </c>
      <c r="K24" s="17">
        <v>39</v>
      </c>
      <c r="L24" s="17">
        <f t="shared" si="2"/>
        <v>9360</v>
      </c>
    </row>
    <row r="25" spans="1:12" ht="15.75" customHeight="1">
      <c r="A25" s="328" t="s">
        <v>1887</v>
      </c>
      <c r="B25" s="19" t="s">
        <v>34</v>
      </c>
      <c r="C25" s="11">
        <v>0.11</v>
      </c>
      <c r="D25" s="12">
        <v>59</v>
      </c>
      <c r="E25" s="14"/>
      <c r="F25" s="14"/>
      <c r="G25" s="12">
        <f t="shared" si="0"/>
        <v>59</v>
      </c>
      <c r="H25" s="14">
        <v>10</v>
      </c>
      <c r="I25" s="15">
        <f t="shared" si="1"/>
        <v>64.900000000000006</v>
      </c>
      <c r="J25" s="16">
        <f t="shared" si="6"/>
        <v>590</v>
      </c>
      <c r="K25" s="17">
        <v>139</v>
      </c>
      <c r="L25" s="17">
        <f t="shared" si="2"/>
        <v>82010</v>
      </c>
    </row>
    <row r="26" spans="1:12" ht="15.75" customHeight="1">
      <c r="A26" s="146" t="s">
        <v>2624</v>
      </c>
      <c r="B26" s="19" t="s">
        <v>34</v>
      </c>
      <c r="C26" s="11">
        <v>0.1</v>
      </c>
      <c r="D26" s="12">
        <v>0</v>
      </c>
      <c r="E26" s="14"/>
      <c r="F26" s="14"/>
      <c r="G26" s="12">
        <f t="shared" si="0"/>
        <v>0</v>
      </c>
      <c r="H26" s="14">
        <v>12</v>
      </c>
      <c r="I26" s="15">
        <f t="shared" si="1"/>
        <v>0</v>
      </c>
      <c r="J26" s="16">
        <f t="shared" si="6"/>
        <v>0</v>
      </c>
      <c r="K26" s="17">
        <v>32.5</v>
      </c>
      <c r="L26" s="17">
        <f t="shared" si="2"/>
        <v>0</v>
      </c>
    </row>
    <row r="27" spans="1:12" ht="15.75" customHeight="1">
      <c r="A27" s="146" t="s">
        <v>2625</v>
      </c>
      <c r="B27" s="19" t="s">
        <v>34</v>
      </c>
      <c r="C27" s="11">
        <v>0.1</v>
      </c>
      <c r="D27" s="12">
        <v>0</v>
      </c>
      <c r="E27" s="14"/>
      <c r="F27" s="14"/>
      <c r="G27" s="12">
        <f t="shared" si="0"/>
        <v>0</v>
      </c>
      <c r="H27" s="14">
        <v>12</v>
      </c>
      <c r="I27" s="15">
        <f t="shared" si="1"/>
        <v>0</v>
      </c>
      <c r="J27" s="16">
        <f t="shared" si="6"/>
        <v>0</v>
      </c>
      <c r="K27" s="17">
        <v>32.5</v>
      </c>
      <c r="L27" s="17">
        <f t="shared" si="2"/>
        <v>0</v>
      </c>
    </row>
    <row r="28" spans="1:12" ht="15.75" customHeight="1">
      <c r="A28" s="146" t="s">
        <v>2626</v>
      </c>
      <c r="B28" s="19" t="s">
        <v>34</v>
      </c>
      <c r="C28" s="11">
        <v>0.1</v>
      </c>
      <c r="D28" s="12">
        <v>0</v>
      </c>
      <c r="E28" s="14"/>
      <c r="F28" s="14"/>
      <c r="G28" s="12">
        <f t="shared" si="0"/>
        <v>0</v>
      </c>
      <c r="H28" s="14">
        <v>12</v>
      </c>
      <c r="I28" s="15">
        <f t="shared" si="1"/>
        <v>0</v>
      </c>
      <c r="J28" s="16">
        <f t="shared" si="6"/>
        <v>0</v>
      </c>
      <c r="K28" s="17">
        <v>32.5</v>
      </c>
      <c r="L28" s="17">
        <f t="shared" si="2"/>
        <v>0</v>
      </c>
    </row>
    <row r="29" spans="1:12" ht="15.75" customHeight="1">
      <c r="A29" s="146" t="s">
        <v>2627</v>
      </c>
      <c r="B29" s="19" t="s">
        <v>34</v>
      </c>
      <c r="C29" s="11">
        <v>0.1</v>
      </c>
      <c r="D29" s="12">
        <v>0</v>
      </c>
      <c r="E29" s="14"/>
      <c r="F29" s="14"/>
      <c r="G29" s="12">
        <f t="shared" si="0"/>
        <v>0</v>
      </c>
      <c r="H29" s="14">
        <v>12</v>
      </c>
      <c r="I29" s="15">
        <f t="shared" si="1"/>
        <v>0</v>
      </c>
      <c r="J29" s="16">
        <f t="shared" si="6"/>
        <v>0</v>
      </c>
      <c r="K29" s="17">
        <v>32.5</v>
      </c>
      <c r="L29" s="17">
        <f t="shared" si="2"/>
        <v>0</v>
      </c>
    </row>
    <row r="30" spans="1:12" ht="15.75" customHeight="1">
      <c r="A30" s="146" t="s">
        <v>2628</v>
      </c>
      <c r="B30" s="19" t="s">
        <v>34</v>
      </c>
      <c r="C30" s="11">
        <v>0.1</v>
      </c>
      <c r="D30" s="12">
        <v>0</v>
      </c>
      <c r="E30" s="14"/>
      <c r="F30" s="14"/>
      <c r="G30" s="12">
        <f t="shared" si="0"/>
        <v>0</v>
      </c>
      <c r="H30" s="14">
        <v>12</v>
      </c>
      <c r="I30" s="15">
        <f t="shared" si="1"/>
        <v>0</v>
      </c>
      <c r="J30" s="16">
        <f t="shared" si="6"/>
        <v>0</v>
      </c>
      <c r="K30" s="17">
        <v>34</v>
      </c>
      <c r="L30" s="17">
        <f t="shared" si="2"/>
        <v>0</v>
      </c>
    </row>
    <row r="31" spans="1:12" ht="15.75" customHeight="1">
      <c r="A31" s="146" t="s">
        <v>2629</v>
      </c>
      <c r="B31" s="19" t="s">
        <v>34</v>
      </c>
      <c r="C31" s="11">
        <v>0.1</v>
      </c>
      <c r="D31" s="12">
        <v>0</v>
      </c>
      <c r="E31" s="14"/>
      <c r="F31" s="14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6" t="s">
        <v>2630</v>
      </c>
      <c r="B32" s="19" t="s">
        <v>34</v>
      </c>
      <c r="C32" s="11">
        <v>0.1</v>
      </c>
      <c r="D32" s="12">
        <v>0</v>
      </c>
      <c r="E32" s="14"/>
      <c r="F32" s="14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146" t="s">
        <v>2631</v>
      </c>
      <c r="B33" s="19" t="s">
        <v>34</v>
      </c>
      <c r="C33" s="11">
        <v>0.1</v>
      </c>
      <c r="D33" s="12">
        <v>0</v>
      </c>
      <c r="E33" s="14"/>
      <c r="F33" s="14"/>
      <c r="G33" s="12">
        <f t="shared" si="0"/>
        <v>0</v>
      </c>
      <c r="H33" s="14">
        <v>12</v>
      </c>
      <c r="I33" s="15">
        <f t="shared" si="1"/>
        <v>0</v>
      </c>
      <c r="J33" s="16">
        <f t="shared" si="6"/>
        <v>0</v>
      </c>
      <c r="K33" s="17">
        <v>34</v>
      </c>
      <c r="L33" s="17">
        <f t="shared" si="2"/>
        <v>0</v>
      </c>
    </row>
    <row r="34" spans="1:12" ht="15.75" customHeight="1">
      <c r="A34" s="146" t="s">
        <v>647</v>
      </c>
      <c r="B34" s="19" t="s">
        <v>26</v>
      </c>
      <c r="C34" s="11">
        <v>0.2</v>
      </c>
      <c r="D34" s="12">
        <v>0</v>
      </c>
      <c r="E34" s="14"/>
      <c r="F34" s="14"/>
      <c r="G34" s="12">
        <f t="shared" si="0"/>
        <v>0</v>
      </c>
      <c r="H34" s="14">
        <v>18</v>
      </c>
      <c r="I34" s="15">
        <f t="shared" si="1"/>
        <v>0</v>
      </c>
      <c r="J34" s="16">
        <f t="shared" si="6"/>
        <v>0</v>
      </c>
      <c r="K34" s="17">
        <v>94.1</v>
      </c>
      <c r="L34" s="17">
        <f t="shared" si="2"/>
        <v>0</v>
      </c>
    </row>
    <row r="35" spans="1:12" ht="15.75" customHeight="1">
      <c r="A35" s="25"/>
      <c r="B35" s="258"/>
      <c r="C35" s="26">
        <f t="shared" ref="C35:G35" si="7">SUM(C4:C34)</f>
        <v>37.550000000000011</v>
      </c>
      <c r="D35" s="27">
        <f t="shared" si="7"/>
        <v>1287</v>
      </c>
      <c r="E35" s="27">
        <f t="shared" si="7"/>
        <v>480</v>
      </c>
      <c r="F35" s="27">
        <f t="shared" si="7"/>
        <v>561</v>
      </c>
      <c r="G35" s="27">
        <f t="shared" si="7"/>
        <v>1206</v>
      </c>
      <c r="H35" s="28"/>
      <c r="I35" s="329">
        <f t="shared" ref="I35:L35" si="8">SUM(I4:I34)</f>
        <v>4572.0999999999995</v>
      </c>
      <c r="J35" s="30">
        <f t="shared" si="8"/>
        <v>18068</v>
      </c>
      <c r="K35" s="31">
        <f t="shared" si="8"/>
        <v>2853.7</v>
      </c>
      <c r="L35" s="32">
        <f t="shared" si="8"/>
        <v>1379318</v>
      </c>
    </row>
    <row r="36" spans="1:12" ht="15.75" customHeight="1"/>
    <row r="37" spans="1:12" ht="15.75" customHeight="1">
      <c r="A37" s="523" t="s">
        <v>39</v>
      </c>
      <c r="B37" s="524"/>
      <c r="C37" s="524"/>
      <c r="D37" s="524"/>
      <c r="E37" s="524"/>
      <c r="F37" s="524"/>
      <c r="G37" s="525"/>
    </row>
    <row r="38" spans="1:12" ht="15.75" customHeight="1">
      <c r="A38" s="33" t="s">
        <v>40</v>
      </c>
      <c r="B38" s="34" t="s">
        <v>1</v>
      </c>
      <c r="C38" s="5" t="s">
        <v>41</v>
      </c>
      <c r="D38" s="35" t="s">
        <v>42</v>
      </c>
      <c r="E38" s="36" t="s">
        <v>43</v>
      </c>
      <c r="F38" s="5" t="s">
        <v>44</v>
      </c>
      <c r="G38" s="37" t="s">
        <v>45</v>
      </c>
    </row>
    <row r="39" spans="1:12" ht="15.75" customHeight="1">
      <c r="A39" s="33" t="s">
        <v>1896</v>
      </c>
      <c r="B39" s="41" t="s">
        <v>49</v>
      </c>
      <c r="C39" s="15">
        <v>18750</v>
      </c>
      <c r="D39" s="15"/>
      <c r="E39" s="15"/>
      <c r="F39" s="15">
        <f>C39+D39-E39</f>
        <v>18750</v>
      </c>
      <c r="G39" s="40"/>
    </row>
    <row r="40" spans="1:12" ht="15.75" customHeight="1">
      <c r="A40" s="327"/>
      <c r="B40" s="327"/>
      <c r="C40" s="327"/>
      <c r="D40" s="327"/>
      <c r="E40" s="327"/>
      <c r="F40" s="327"/>
      <c r="G40" s="327"/>
    </row>
    <row r="41" spans="1:12" ht="15.75" customHeight="1">
      <c r="A41" s="526" t="s">
        <v>50</v>
      </c>
      <c r="B41" s="527"/>
      <c r="C41" s="527"/>
      <c r="D41" s="527"/>
      <c r="E41" s="527"/>
      <c r="F41" s="527"/>
      <c r="G41" s="528"/>
    </row>
    <row r="42" spans="1:12" ht="15.75" customHeight="1">
      <c r="A42" s="259"/>
      <c r="B42" s="44" t="s">
        <v>51</v>
      </c>
      <c r="C42" s="45" t="s">
        <v>52</v>
      </c>
      <c r="D42" s="46" t="s">
        <v>53</v>
      </c>
      <c r="E42" s="46" t="s">
        <v>54</v>
      </c>
      <c r="F42" s="47" t="s">
        <v>11</v>
      </c>
      <c r="G42" s="48" t="s">
        <v>55</v>
      </c>
    </row>
    <row r="43" spans="1:12" ht="15.75" customHeight="1">
      <c r="A43" s="330" t="s">
        <v>1897</v>
      </c>
      <c r="B43" s="331">
        <v>93</v>
      </c>
      <c r="C43" s="332"/>
      <c r="D43" s="333"/>
      <c r="E43" s="331">
        <f>B43+C43-D43</f>
        <v>93</v>
      </c>
      <c r="F43" s="334">
        <v>1028.48</v>
      </c>
      <c r="G43" s="335">
        <f t="shared" ref="G43:G70" si="9">E43*F43</f>
        <v>95648.639999999999</v>
      </c>
    </row>
    <row r="44" spans="1:12" ht="15.75" customHeight="1">
      <c r="A44" s="49" t="s">
        <v>56</v>
      </c>
      <c r="B44" s="53">
        <v>0</v>
      </c>
      <c r="C44" s="51"/>
      <c r="D44" s="52"/>
      <c r="E44" s="53">
        <v>0</v>
      </c>
      <c r="F44" s="54">
        <v>196</v>
      </c>
      <c r="G44" s="55">
        <f t="shared" si="9"/>
        <v>0</v>
      </c>
    </row>
    <row r="45" spans="1:12" ht="15.75" customHeight="1">
      <c r="A45" s="49" t="s">
        <v>2632</v>
      </c>
      <c r="B45" s="53">
        <v>1311.8000000000002</v>
      </c>
      <c r="C45" s="51"/>
      <c r="D45" s="52"/>
      <c r="E45" s="53">
        <f t="shared" ref="E45:E70" si="10">B45+C45-D45</f>
        <v>1311.8000000000002</v>
      </c>
      <c r="F45" s="54">
        <v>196</v>
      </c>
      <c r="G45" s="55">
        <f t="shared" si="9"/>
        <v>257112.80000000005</v>
      </c>
    </row>
    <row r="46" spans="1:12" ht="15.75" customHeight="1">
      <c r="A46" s="49" t="s">
        <v>2633</v>
      </c>
      <c r="B46" s="53">
        <v>0</v>
      </c>
      <c r="C46" s="51"/>
      <c r="D46" s="52"/>
      <c r="E46" s="53">
        <f t="shared" si="10"/>
        <v>0</v>
      </c>
      <c r="F46" s="54">
        <v>196</v>
      </c>
      <c r="G46" s="55">
        <f t="shared" si="9"/>
        <v>0</v>
      </c>
    </row>
    <row r="47" spans="1:12" ht="15.75" customHeight="1">
      <c r="A47" s="49" t="s">
        <v>2634</v>
      </c>
      <c r="B47" s="53">
        <v>0</v>
      </c>
      <c r="C47" s="51"/>
      <c r="D47" s="52"/>
      <c r="E47" s="53">
        <f t="shared" si="10"/>
        <v>0</v>
      </c>
      <c r="F47" s="54">
        <v>196</v>
      </c>
      <c r="G47" s="55">
        <f t="shared" si="9"/>
        <v>0</v>
      </c>
    </row>
    <row r="48" spans="1:12" ht="15.75" customHeight="1">
      <c r="A48" s="49" t="s">
        <v>2635</v>
      </c>
      <c r="B48" s="53">
        <v>0</v>
      </c>
      <c r="C48" s="51"/>
      <c r="D48" s="52"/>
      <c r="E48" s="53">
        <f t="shared" si="10"/>
        <v>0</v>
      </c>
      <c r="F48" s="54">
        <v>196</v>
      </c>
      <c r="G48" s="55">
        <f t="shared" si="9"/>
        <v>0</v>
      </c>
    </row>
    <row r="49" spans="1:7" ht="15.75" customHeight="1">
      <c r="A49" s="49" t="s">
        <v>2636</v>
      </c>
      <c r="B49" s="53">
        <v>0</v>
      </c>
      <c r="C49" s="51"/>
      <c r="D49" s="52"/>
      <c r="E49" s="53">
        <f t="shared" si="10"/>
        <v>0</v>
      </c>
      <c r="F49" s="54">
        <v>196</v>
      </c>
      <c r="G49" s="55">
        <f t="shared" si="9"/>
        <v>0</v>
      </c>
    </row>
    <row r="50" spans="1:7" ht="15.75" customHeight="1">
      <c r="A50" s="86" t="s">
        <v>2637</v>
      </c>
      <c r="B50" s="90">
        <v>140</v>
      </c>
      <c r="C50" s="88"/>
      <c r="D50" s="89">
        <v>140</v>
      </c>
      <c r="E50" s="90">
        <f t="shared" si="10"/>
        <v>0</v>
      </c>
      <c r="F50" s="91">
        <v>140</v>
      </c>
      <c r="G50" s="92">
        <f t="shared" si="9"/>
        <v>0</v>
      </c>
    </row>
    <row r="51" spans="1:7" ht="15.75" customHeight="1">
      <c r="A51" s="86" t="s">
        <v>2638</v>
      </c>
      <c r="B51" s="90">
        <v>54.399999999999977</v>
      </c>
      <c r="C51" s="88"/>
      <c r="D51" s="89"/>
      <c r="E51" s="90">
        <f t="shared" si="10"/>
        <v>54.399999999999977</v>
      </c>
      <c r="F51" s="91">
        <v>140</v>
      </c>
      <c r="G51" s="92">
        <f t="shared" si="9"/>
        <v>7615.9999999999964</v>
      </c>
    </row>
    <row r="52" spans="1:7" ht="15.75" customHeight="1">
      <c r="A52" s="86" t="s">
        <v>2639</v>
      </c>
      <c r="B52" s="90">
        <v>25.9</v>
      </c>
      <c r="C52" s="88"/>
      <c r="D52" s="89"/>
      <c r="E52" s="90">
        <f t="shared" si="10"/>
        <v>25.9</v>
      </c>
      <c r="F52" s="91">
        <v>140</v>
      </c>
      <c r="G52" s="92">
        <f t="shared" si="9"/>
        <v>3626</v>
      </c>
    </row>
    <row r="53" spans="1:7" ht="15.75" customHeight="1">
      <c r="A53" s="100" t="s">
        <v>2640</v>
      </c>
      <c r="B53" s="104">
        <v>722.90000000000009</v>
      </c>
      <c r="C53" s="102">
        <v>480</v>
      </c>
      <c r="D53" s="103">
        <v>1045</v>
      </c>
      <c r="E53" s="104">
        <f t="shared" si="10"/>
        <v>157.90000000000009</v>
      </c>
      <c r="F53" s="105">
        <v>140</v>
      </c>
      <c r="G53" s="106">
        <f t="shared" si="9"/>
        <v>22106.000000000015</v>
      </c>
    </row>
    <row r="54" spans="1:7" ht="36" customHeight="1">
      <c r="A54" s="71" t="s">
        <v>2641</v>
      </c>
      <c r="B54" s="75">
        <v>0</v>
      </c>
      <c r="C54" s="73"/>
      <c r="D54" s="74"/>
      <c r="E54" s="75">
        <f t="shared" si="10"/>
        <v>0</v>
      </c>
      <c r="F54" s="76">
        <v>140</v>
      </c>
      <c r="G54" s="77">
        <f t="shared" si="9"/>
        <v>0</v>
      </c>
    </row>
    <row r="55" spans="1:7" ht="30.75" customHeight="1">
      <c r="A55" s="78" t="s">
        <v>2642</v>
      </c>
      <c r="B55" s="75">
        <v>702.9</v>
      </c>
      <c r="C55" s="73">
        <v>785</v>
      </c>
      <c r="D55" s="74">
        <v>1180</v>
      </c>
      <c r="E55" s="75">
        <f t="shared" si="10"/>
        <v>307.90000000000009</v>
      </c>
      <c r="F55" s="76">
        <v>140</v>
      </c>
      <c r="G55" s="77">
        <f t="shared" si="9"/>
        <v>43106.000000000015</v>
      </c>
    </row>
    <row r="56" spans="1:7" ht="30.75" customHeight="1">
      <c r="A56" s="79" t="s">
        <v>2643</v>
      </c>
      <c r="B56" s="83">
        <v>650.00000000000023</v>
      </c>
      <c r="C56" s="81">
        <v>548</v>
      </c>
      <c r="D56" s="82">
        <v>1020</v>
      </c>
      <c r="E56" s="83">
        <f t="shared" si="10"/>
        <v>178.00000000000023</v>
      </c>
      <c r="F56" s="84">
        <v>140</v>
      </c>
      <c r="G56" s="85">
        <f t="shared" si="9"/>
        <v>24920.000000000033</v>
      </c>
    </row>
    <row r="57" spans="1:7" ht="15.75" customHeight="1">
      <c r="A57" s="63" t="s">
        <v>2644</v>
      </c>
      <c r="B57" s="315">
        <v>424.9000000000002</v>
      </c>
      <c r="C57" s="65"/>
      <c r="D57" s="66"/>
      <c r="E57" s="67">
        <f t="shared" si="10"/>
        <v>424.9000000000002</v>
      </c>
      <c r="F57" s="68">
        <v>140</v>
      </c>
      <c r="G57" s="69">
        <f t="shared" si="9"/>
        <v>59486.000000000029</v>
      </c>
    </row>
    <row r="58" spans="1:7" ht="15.75" customHeight="1">
      <c r="A58" s="63" t="s">
        <v>2645</v>
      </c>
      <c r="B58" s="315">
        <v>0</v>
      </c>
      <c r="C58" s="65"/>
      <c r="D58" s="66"/>
      <c r="E58" s="67">
        <f t="shared" si="10"/>
        <v>0</v>
      </c>
      <c r="F58" s="68">
        <v>140</v>
      </c>
      <c r="G58" s="69">
        <f t="shared" si="9"/>
        <v>0</v>
      </c>
    </row>
    <row r="59" spans="1:7" ht="39" customHeight="1">
      <c r="A59" s="63" t="s">
        <v>2646</v>
      </c>
      <c r="B59" s="67">
        <v>201.00000000000011</v>
      </c>
      <c r="C59" s="65"/>
      <c r="D59" s="66"/>
      <c r="E59" s="67">
        <f t="shared" si="10"/>
        <v>201.00000000000011</v>
      </c>
      <c r="F59" s="68">
        <v>140</v>
      </c>
      <c r="G59" s="69">
        <f t="shared" si="9"/>
        <v>28140.000000000015</v>
      </c>
    </row>
    <row r="60" spans="1:7" ht="15.75" customHeight="1">
      <c r="A60" s="93" t="s">
        <v>2647</v>
      </c>
      <c r="B60" s="97">
        <v>2776</v>
      </c>
      <c r="C60" s="95">
        <v>2760</v>
      </c>
      <c r="D60" s="96">
        <v>2393</v>
      </c>
      <c r="E60" s="97">
        <f t="shared" si="10"/>
        <v>3143</v>
      </c>
      <c r="F60" s="98">
        <v>140</v>
      </c>
      <c r="G60" s="99">
        <f t="shared" si="9"/>
        <v>440020</v>
      </c>
    </row>
    <row r="61" spans="1:7" ht="15.75" customHeight="1">
      <c r="A61" s="86" t="s">
        <v>2648</v>
      </c>
      <c r="B61" s="90">
        <v>190</v>
      </c>
      <c r="C61" s="88">
        <v>430</v>
      </c>
      <c r="D61" s="89"/>
      <c r="E61" s="90">
        <f t="shared" si="10"/>
        <v>620</v>
      </c>
      <c r="F61" s="91">
        <v>128</v>
      </c>
      <c r="G61" s="92">
        <f t="shared" si="9"/>
        <v>79360</v>
      </c>
    </row>
    <row r="62" spans="1:7" ht="15.75" customHeight="1">
      <c r="A62" s="78" t="s">
        <v>2649</v>
      </c>
      <c r="B62" s="75">
        <v>1103</v>
      </c>
      <c r="C62" s="73">
        <v>700</v>
      </c>
      <c r="D62" s="74">
        <v>845</v>
      </c>
      <c r="E62" s="75">
        <f t="shared" si="10"/>
        <v>958</v>
      </c>
      <c r="F62" s="76">
        <v>128</v>
      </c>
      <c r="G62" s="77">
        <f t="shared" si="9"/>
        <v>122624</v>
      </c>
    </row>
    <row r="63" spans="1:7" ht="15.75" customHeight="1">
      <c r="A63" s="100" t="s">
        <v>2650</v>
      </c>
      <c r="B63" s="104">
        <v>1034.9999999999998</v>
      </c>
      <c r="C63" s="102">
        <v>57</v>
      </c>
      <c r="D63" s="103">
        <v>480</v>
      </c>
      <c r="E63" s="104">
        <f t="shared" si="10"/>
        <v>611.99999999999977</v>
      </c>
      <c r="F63" s="105">
        <v>128</v>
      </c>
      <c r="G63" s="106">
        <f t="shared" si="9"/>
        <v>78335.999999999971</v>
      </c>
    </row>
    <row r="64" spans="1:7" ht="15.75" customHeight="1">
      <c r="A64" s="79" t="s">
        <v>2651</v>
      </c>
      <c r="B64" s="83">
        <v>775</v>
      </c>
      <c r="C64" s="81">
        <v>169</v>
      </c>
      <c r="D64" s="82">
        <v>645</v>
      </c>
      <c r="E64" s="83">
        <f t="shared" si="10"/>
        <v>299</v>
      </c>
      <c r="F64" s="84">
        <v>128</v>
      </c>
      <c r="G64" s="85">
        <f t="shared" si="9"/>
        <v>38272</v>
      </c>
    </row>
    <row r="65" spans="1:9" ht="15.75" customHeight="1">
      <c r="A65" s="63" t="s">
        <v>2652</v>
      </c>
      <c r="B65" s="315">
        <v>340</v>
      </c>
      <c r="C65" s="65"/>
      <c r="D65" s="66"/>
      <c r="E65" s="67">
        <f t="shared" si="10"/>
        <v>340</v>
      </c>
      <c r="F65" s="68">
        <v>128</v>
      </c>
      <c r="G65" s="69">
        <f t="shared" si="9"/>
        <v>43520</v>
      </c>
    </row>
    <row r="66" spans="1:9" ht="15.75" customHeight="1">
      <c r="A66" s="86" t="s">
        <v>2653</v>
      </c>
      <c r="B66" s="316">
        <v>430</v>
      </c>
      <c r="C66" s="108"/>
      <c r="D66" s="109">
        <v>430</v>
      </c>
      <c r="E66" s="90">
        <f t="shared" si="10"/>
        <v>0</v>
      </c>
      <c r="F66" s="91">
        <v>102</v>
      </c>
      <c r="G66" s="92">
        <f t="shared" si="9"/>
        <v>0</v>
      </c>
    </row>
    <row r="67" spans="1:9" ht="15.75" customHeight="1">
      <c r="A67" s="78" t="s">
        <v>2654</v>
      </c>
      <c r="B67" s="75">
        <v>868</v>
      </c>
      <c r="C67" s="73">
        <v>60</v>
      </c>
      <c r="D67" s="74">
        <v>700</v>
      </c>
      <c r="E67" s="75">
        <f t="shared" si="10"/>
        <v>228</v>
      </c>
      <c r="F67" s="76">
        <v>102</v>
      </c>
      <c r="G67" s="77">
        <f t="shared" si="9"/>
        <v>23256</v>
      </c>
    </row>
    <row r="68" spans="1:9" ht="15.75" customHeight="1">
      <c r="A68" s="100" t="s">
        <v>2655</v>
      </c>
      <c r="B68" s="104">
        <v>724</v>
      </c>
      <c r="C68" s="102">
        <v>300</v>
      </c>
      <c r="D68" s="103">
        <v>57</v>
      </c>
      <c r="E68" s="104">
        <f t="shared" si="10"/>
        <v>967</v>
      </c>
      <c r="F68" s="105">
        <v>102</v>
      </c>
      <c r="G68" s="106">
        <f t="shared" si="9"/>
        <v>98634</v>
      </c>
    </row>
    <row r="69" spans="1:9" ht="26.25" customHeight="1">
      <c r="A69" s="79" t="s">
        <v>2656</v>
      </c>
      <c r="B69" s="83">
        <v>348</v>
      </c>
      <c r="C69" s="81">
        <v>180</v>
      </c>
      <c r="D69" s="82">
        <v>269</v>
      </c>
      <c r="E69" s="83">
        <f t="shared" si="10"/>
        <v>259</v>
      </c>
      <c r="F69" s="84">
        <v>102</v>
      </c>
      <c r="G69" s="85">
        <f t="shared" si="9"/>
        <v>26418</v>
      </c>
    </row>
    <row r="70" spans="1:9" ht="15.75" customHeight="1">
      <c r="A70" s="63" t="s">
        <v>2657</v>
      </c>
      <c r="B70" s="315">
        <v>20</v>
      </c>
      <c r="C70" s="65"/>
      <c r="D70" s="66"/>
      <c r="E70" s="67">
        <f t="shared" si="10"/>
        <v>20</v>
      </c>
      <c r="F70" s="68">
        <v>102</v>
      </c>
      <c r="G70" s="69">
        <f t="shared" si="9"/>
        <v>2040</v>
      </c>
    </row>
    <row r="71" spans="1:9" ht="15.75" customHeight="1">
      <c r="A71" s="260" t="s">
        <v>84</v>
      </c>
      <c r="B71" s="261">
        <f t="shared" ref="B71:G71" si="11">SUM(B43:B70)</f>
        <v>12935.800000000001</v>
      </c>
      <c r="C71" s="171">
        <f t="shared" si="11"/>
        <v>6469</v>
      </c>
      <c r="D71" s="171">
        <f t="shared" si="11"/>
        <v>9204</v>
      </c>
      <c r="E71" s="261">
        <f t="shared" si="11"/>
        <v>10200.800000000001</v>
      </c>
      <c r="F71" s="262">
        <f t="shared" si="11"/>
        <v>4894.4799999999996</v>
      </c>
      <c r="G71" s="263">
        <f t="shared" si="11"/>
        <v>1494241.4400000002</v>
      </c>
    </row>
    <row r="72" spans="1:9" ht="15.75" customHeight="1"/>
    <row r="73" spans="1:9" ht="15.75" customHeight="1">
      <c r="A73" s="264"/>
      <c r="B73" s="133"/>
      <c r="C73" s="133"/>
      <c r="D73" s="133"/>
      <c r="E73" s="133"/>
      <c r="F73" s="534"/>
      <c r="G73" s="522"/>
      <c r="H73" s="522"/>
      <c r="I73" s="265"/>
    </row>
    <row r="74" spans="1:9" ht="15.75" customHeight="1">
      <c r="A74" s="135" t="s">
        <v>92</v>
      </c>
      <c r="B74" s="136" t="s">
        <v>40</v>
      </c>
      <c r="C74" s="137" t="s">
        <v>93</v>
      </c>
      <c r="D74" s="137" t="s">
        <v>42</v>
      </c>
      <c r="E74" s="137" t="s">
        <v>94</v>
      </c>
      <c r="F74" s="137" t="s">
        <v>95</v>
      </c>
      <c r="G74" s="137" t="s">
        <v>96</v>
      </c>
      <c r="H74" s="138" t="s">
        <v>55</v>
      </c>
    </row>
    <row r="75" spans="1:9" ht="15.75" customHeight="1">
      <c r="A75" s="144" t="s">
        <v>97</v>
      </c>
      <c r="B75" s="145" t="s">
        <v>102</v>
      </c>
      <c r="C75" s="36">
        <v>150</v>
      </c>
      <c r="D75" s="148"/>
      <c r="E75" s="15">
        <v>125</v>
      </c>
      <c r="F75" s="36">
        <f t="shared" ref="F75:F90" si="12">C75+D75-E75</f>
        <v>25</v>
      </c>
      <c r="G75" s="142">
        <v>178</v>
      </c>
      <c r="H75" s="143">
        <f t="shared" ref="H75:H111" si="13">F75*G75</f>
        <v>4450</v>
      </c>
    </row>
    <row r="76" spans="1:9" ht="15.75" customHeight="1">
      <c r="A76" s="144" t="s">
        <v>99</v>
      </c>
      <c r="B76" s="145" t="s">
        <v>102</v>
      </c>
      <c r="C76" s="36">
        <v>1600</v>
      </c>
      <c r="D76" s="148"/>
      <c r="E76" s="15">
        <v>75</v>
      </c>
      <c r="F76" s="36">
        <f t="shared" si="12"/>
        <v>1525</v>
      </c>
      <c r="G76" s="142">
        <v>178</v>
      </c>
      <c r="H76" s="143">
        <f t="shared" si="13"/>
        <v>271450</v>
      </c>
    </row>
    <row r="77" spans="1:9" ht="15.75" customHeight="1">
      <c r="A77" s="144" t="s">
        <v>101</v>
      </c>
      <c r="B77" s="145" t="s">
        <v>102</v>
      </c>
      <c r="C77" s="36">
        <v>1150</v>
      </c>
      <c r="D77" s="141"/>
      <c r="E77" s="15">
        <v>125</v>
      </c>
      <c r="F77" s="36">
        <f t="shared" si="12"/>
        <v>1025</v>
      </c>
      <c r="G77" s="142">
        <v>45</v>
      </c>
      <c r="H77" s="143">
        <f t="shared" si="13"/>
        <v>46125</v>
      </c>
    </row>
    <row r="78" spans="1:9" ht="15.75" customHeight="1">
      <c r="A78" s="146" t="s">
        <v>103</v>
      </c>
      <c r="B78" s="147" t="s">
        <v>104</v>
      </c>
      <c r="C78" s="36">
        <v>2250</v>
      </c>
      <c r="D78" s="148"/>
      <c r="E78" s="15"/>
      <c r="F78" s="36">
        <f t="shared" si="12"/>
        <v>2250</v>
      </c>
      <c r="G78" s="142">
        <v>27</v>
      </c>
      <c r="H78" s="143">
        <f t="shared" si="13"/>
        <v>60750</v>
      </c>
    </row>
    <row r="79" spans="1:9" ht="15.75" customHeight="1">
      <c r="A79" s="266" t="s">
        <v>2038</v>
      </c>
      <c r="B79" s="267" t="s">
        <v>106</v>
      </c>
      <c r="C79" s="36">
        <v>525</v>
      </c>
      <c r="D79" s="148"/>
      <c r="E79" s="15">
        <v>80</v>
      </c>
      <c r="F79" s="36">
        <f t="shared" si="12"/>
        <v>445</v>
      </c>
      <c r="G79" s="142">
        <v>160.69999999999999</v>
      </c>
      <c r="H79" s="143">
        <f t="shared" si="13"/>
        <v>71511.5</v>
      </c>
    </row>
    <row r="80" spans="1:9" ht="15.75" customHeight="1">
      <c r="A80" s="144" t="s">
        <v>737</v>
      </c>
      <c r="B80" s="145" t="s">
        <v>108</v>
      </c>
      <c r="C80" s="36">
        <v>171</v>
      </c>
      <c r="D80" s="148"/>
      <c r="E80" s="15">
        <v>10</v>
      </c>
      <c r="F80" s="36">
        <f t="shared" si="12"/>
        <v>161</v>
      </c>
      <c r="G80" s="142">
        <v>623</v>
      </c>
      <c r="H80" s="143">
        <f t="shared" si="13"/>
        <v>100303</v>
      </c>
    </row>
    <row r="81" spans="1:10" ht="15.75" customHeight="1">
      <c r="A81" s="139" t="s">
        <v>109</v>
      </c>
      <c r="B81" s="140" t="s">
        <v>110</v>
      </c>
      <c r="C81" s="36">
        <v>700</v>
      </c>
      <c r="D81" s="148"/>
      <c r="E81" s="15"/>
      <c r="F81" s="36">
        <f t="shared" si="12"/>
        <v>700</v>
      </c>
      <c r="G81" s="142">
        <v>24</v>
      </c>
      <c r="H81" s="143">
        <f t="shared" si="13"/>
        <v>16800</v>
      </c>
    </row>
    <row r="82" spans="1:10" ht="15.75" customHeight="1">
      <c r="A82" s="146" t="s">
        <v>1188</v>
      </c>
      <c r="B82" s="150" t="s">
        <v>112</v>
      </c>
      <c r="C82" s="36">
        <v>1601</v>
      </c>
      <c r="D82" s="148"/>
      <c r="E82" s="15"/>
      <c r="F82" s="36">
        <f t="shared" si="12"/>
        <v>1601</v>
      </c>
      <c r="G82" s="142">
        <v>49</v>
      </c>
      <c r="H82" s="143">
        <f t="shared" si="13"/>
        <v>78449</v>
      </c>
    </row>
    <row r="83" spans="1:10" ht="15.75" customHeight="1">
      <c r="A83" s="152" t="s">
        <v>116</v>
      </c>
      <c r="B83" s="145" t="s">
        <v>117</v>
      </c>
      <c r="C83" s="36">
        <v>0</v>
      </c>
      <c r="D83" s="141"/>
      <c r="E83" s="15"/>
      <c r="F83" s="36">
        <f t="shared" si="12"/>
        <v>0</v>
      </c>
      <c r="G83" s="142">
        <v>1924.17</v>
      </c>
      <c r="H83" s="143">
        <f t="shared" si="13"/>
        <v>0</v>
      </c>
    </row>
    <row r="84" spans="1:10" ht="15.75" customHeight="1">
      <c r="A84" s="152" t="s">
        <v>116</v>
      </c>
      <c r="B84" s="145" t="s">
        <v>117</v>
      </c>
      <c r="C84" s="36">
        <v>5</v>
      </c>
      <c r="D84" s="141"/>
      <c r="E84" s="151"/>
      <c r="F84" s="36">
        <f t="shared" si="12"/>
        <v>5</v>
      </c>
      <c r="G84" s="142">
        <v>1867.29</v>
      </c>
      <c r="H84" s="143">
        <f t="shared" si="13"/>
        <v>9336.4500000000007</v>
      </c>
    </row>
    <row r="85" spans="1:10" ht="15.75" customHeight="1">
      <c r="A85" s="146" t="s">
        <v>118</v>
      </c>
      <c r="B85" s="145" t="s">
        <v>115</v>
      </c>
      <c r="C85" s="36">
        <v>6</v>
      </c>
      <c r="D85" s="141"/>
      <c r="E85" s="151"/>
      <c r="F85" s="36">
        <f t="shared" si="12"/>
        <v>6</v>
      </c>
      <c r="G85" s="142">
        <v>1758</v>
      </c>
      <c r="H85" s="143">
        <f t="shared" si="13"/>
        <v>10548</v>
      </c>
    </row>
    <row r="86" spans="1:10" ht="15.75" customHeight="1">
      <c r="A86" s="146" t="s">
        <v>118</v>
      </c>
      <c r="B86" s="145" t="s">
        <v>117</v>
      </c>
      <c r="C86" s="36">
        <v>0</v>
      </c>
      <c r="D86" s="141"/>
      <c r="E86" s="15"/>
      <c r="F86" s="36">
        <f t="shared" si="12"/>
        <v>0</v>
      </c>
      <c r="G86" s="142">
        <v>2549.0300000000002</v>
      </c>
      <c r="H86" s="143">
        <f t="shared" si="13"/>
        <v>0</v>
      </c>
    </row>
    <row r="87" spans="1:10" ht="15.75" customHeight="1">
      <c r="A87" s="146" t="s">
        <v>118</v>
      </c>
      <c r="B87" s="145" t="s">
        <v>117</v>
      </c>
      <c r="C87" s="36">
        <v>3</v>
      </c>
      <c r="D87" s="141"/>
      <c r="E87" s="151"/>
      <c r="F87" s="36">
        <f t="shared" si="12"/>
        <v>3</v>
      </c>
      <c r="G87" s="142">
        <v>2279.6799999999998</v>
      </c>
      <c r="H87" s="143">
        <f t="shared" si="13"/>
        <v>6839.0399999999991</v>
      </c>
      <c r="J87" s="149"/>
    </row>
    <row r="88" spans="1:10" ht="15.75" customHeight="1">
      <c r="A88" s="157" t="s">
        <v>119</v>
      </c>
      <c r="B88" s="145" t="s">
        <v>117</v>
      </c>
      <c r="C88" s="36">
        <v>3</v>
      </c>
      <c r="D88" s="148"/>
      <c r="E88" s="15"/>
      <c r="F88" s="36">
        <f t="shared" si="12"/>
        <v>3</v>
      </c>
      <c r="G88" s="142">
        <v>1669.47</v>
      </c>
      <c r="H88" s="143">
        <f t="shared" si="13"/>
        <v>5008.41</v>
      </c>
    </row>
    <row r="89" spans="1:10" ht="15.75" customHeight="1">
      <c r="A89" s="144" t="s">
        <v>122</v>
      </c>
      <c r="B89" s="145" t="s">
        <v>121</v>
      </c>
      <c r="C89" s="36">
        <v>75</v>
      </c>
      <c r="D89" s="141"/>
      <c r="E89" s="15"/>
      <c r="F89" s="36">
        <f t="shared" si="12"/>
        <v>75</v>
      </c>
      <c r="G89" s="142">
        <v>471.21600000000001</v>
      </c>
      <c r="H89" s="143">
        <f t="shared" si="13"/>
        <v>35341.199999999997</v>
      </c>
    </row>
    <row r="90" spans="1:10" ht="15.75" customHeight="1">
      <c r="A90" s="157" t="s">
        <v>124</v>
      </c>
      <c r="B90" s="145" t="s">
        <v>117</v>
      </c>
      <c r="C90" s="36">
        <v>1</v>
      </c>
      <c r="D90" s="148"/>
      <c r="E90" s="15"/>
      <c r="F90" s="36">
        <f t="shared" si="12"/>
        <v>1</v>
      </c>
      <c r="G90" s="142">
        <v>1711.09</v>
      </c>
      <c r="H90" s="143">
        <f t="shared" si="13"/>
        <v>1711.09</v>
      </c>
    </row>
    <row r="91" spans="1:10" ht="15.75" customHeight="1">
      <c r="A91" s="146" t="s">
        <v>125</v>
      </c>
      <c r="B91" s="145" t="s">
        <v>126</v>
      </c>
      <c r="C91" s="36">
        <v>0</v>
      </c>
      <c r="D91" s="141"/>
      <c r="E91" s="151"/>
      <c r="F91" s="272">
        <v>0</v>
      </c>
      <c r="G91" s="142">
        <v>743.29</v>
      </c>
      <c r="H91" s="143">
        <f t="shared" si="13"/>
        <v>0</v>
      </c>
    </row>
    <row r="92" spans="1:10" ht="15.75" customHeight="1">
      <c r="A92" s="144" t="s">
        <v>128</v>
      </c>
      <c r="B92" s="145" t="s">
        <v>126</v>
      </c>
      <c r="C92" s="36">
        <v>133</v>
      </c>
      <c r="D92" s="141"/>
      <c r="E92" s="15"/>
      <c r="F92" s="36">
        <f t="shared" ref="F92:F117" si="14">C92+D92-E92</f>
        <v>133</v>
      </c>
      <c r="G92" s="142">
        <v>559.19762200000002</v>
      </c>
      <c r="H92" s="143">
        <f t="shared" si="13"/>
        <v>74373.283726000009</v>
      </c>
      <c r="I92" s="161"/>
    </row>
    <row r="93" spans="1:10" ht="15.75" customHeight="1">
      <c r="A93" s="144" t="s">
        <v>129</v>
      </c>
      <c r="B93" s="145" t="s">
        <v>115</v>
      </c>
      <c r="C93" s="36">
        <v>150</v>
      </c>
      <c r="D93" s="148"/>
      <c r="E93" s="15">
        <v>25</v>
      </c>
      <c r="F93" s="36">
        <f t="shared" si="14"/>
        <v>125</v>
      </c>
      <c r="G93" s="142">
        <v>384</v>
      </c>
      <c r="H93" s="143">
        <f t="shared" si="13"/>
        <v>48000</v>
      </c>
    </row>
    <row r="94" spans="1:10" ht="15.75" customHeight="1">
      <c r="A94" s="144" t="s">
        <v>130</v>
      </c>
      <c r="B94" s="145" t="s">
        <v>117</v>
      </c>
      <c r="C94" s="36">
        <v>0</v>
      </c>
      <c r="D94" s="141"/>
      <c r="E94" s="15"/>
      <c r="F94" s="36">
        <f t="shared" si="14"/>
        <v>0</v>
      </c>
      <c r="G94" s="142">
        <v>398</v>
      </c>
      <c r="H94" s="143">
        <f t="shared" si="13"/>
        <v>0</v>
      </c>
    </row>
    <row r="95" spans="1:10" ht="15.75" customHeight="1">
      <c r="A95" s="144" t="s">
        <v>131</v>
      </c>
      <c r="B95" s="145" t="s">
        <v>117</v>
      </c>
      <c r="C95" s="36">
        <v>75</v>
      </c>
      <c r="D95" s="141"/>
      <c r="E95" s="15">
        <v>25</v>
      </c>
      <c r="F95" s="36">
        <f t="shared" si="14"/>
        <v>50</v>
      </c>
      <c r="G95" s="142">
        <v>427</v>
      </c>
      <c r="H95" s="143">
        <f t="shared" si="13"/>
        <v>21350</v>
      </c>
    </row>
    <row r="96" spans="1:10" ht="15.75" customHeight="1">
      <c r="A96" s="144" t="s">
        <v>132</v>
      </c>
      <c r="B96" s="145" t="s">
        <v>117</v>
      </c>
      <c r="C96" s="36">
        <v>5</v>
      </c>
      <c r="D96" s="141"/>
      <c r="E96" s="151"/>
      <c r="F96" s="36">
        <f t="shared" si="14"/>
        <v>5</v>
      </c>
      <c r="G96" s="142">
        <v>688.59</v>
      </c>
      <c r="H96" s="143">
        <f t="shared" si="13"/>
        <v>3442.9500000000003</v>
      </c>
    </row>
    <row r="97" spans="1:10" ht="15.75" customHeight="1">
      <c r="A97" s="157" t="s">
        <v>133</v>
      </c>
      <c r="B97" s="145" t="s">
        <v>117</v>
      </c>
      <c r="C97" s="36">
        <v>70</v>
      </c>
      <c r="D97" s="148"/>
      <c r="E97" s="15"/>
      <c r="F97" s="36">
        <f t="shared" si="14"/>
        <v>70</v>
      </c>
      <c r="G97" s="142">
        <v>522.19000000000005</v>
      </c>
      <c r="H97" s="143">
        <f t="shared" si="13"/>
        <v>36553.300000000003</v>
      </c>
    </row>
    <row r="98" spans="1:10" ht="15.75" customHeight="1">
      <c r="A98" s="144" t="s">
        <v>134</v>
      </c>
      <c r="B98" s="145" t="s">
        <v>117</v>
      </c>
      <c r="C98" s="36">
        <v>10</v>
      </c>
      <c r="D98" s="141"/>
      <c r="E98" s="151"/>
      <c r="F98" s="36">
        <f t="shared" si="14"/>
        <v>10</v>
      </c>
      <c r="G98" s="142">
        <v>504</v>
      </c>
      <c r="H98" s="143">
        <f t="shared" si="13"/>
        <v>5040</v>
      </c>
    </row>
    <row r="99" spans="1:10" ht="15.75" customHeight="1">
      <c r="A99" s="144" t="s">
        <v>135</v>
      </c>
      <c r="B99" s="145" t="s">
        <v>117</v>
      </c>
      <c r="C99" s="36">
        <v>50</v>
      </c>
      <c r="D99" s="141"/>
      <c r="E99" s="15"/>
      <c r="F99" s="36">
        <f t="shared" si="14"/>
        <v>50</v>
      </c>
      <c r="G99" s="142">
        <v>514</v>
      </c>
      <c r="H99" s="143">
        <f t="shared" si="13"/>
        <v>25700</v>
      </c>
    </row>
    <row r="100" spans="1:10" ht="15.75" customHeight="1">
      <c r="A100" s="157" t="s">
        <v>136</v>
      </c>
      <c r="B100" s="145" t="s">
        <v>117</v>
      </c>
      <c r="C100" s="36">
        <v>60</v>
      </c>
      <c r="D100" s="148"/>
      <c r="E100" s="15"/>
      <c r="F100" s="36">
        <f t="shared" si="14"/>
        <v>60</v>
      </c>
      <c r="G100" s="142">
        <v>557</v>
      </c>
      <c r="H100" s="143">
        <f t="shared" si="13"/>
        <v>33420</v>
      </c>
      <c r="J100" s="273"/>
    </row>
    <row r="101" spans="1:10" ht="15.75" customHeight="1">
      <c r="A101" s="157" t="s">
        <v>137</v>
      </c>
      <c r="B101" s="145" t="s">
        <v>117</v>
      </c>
      <c r="C101" s="36">
        <v>40</v>
      </c>
      <c r="D101" s="148"/>
      <c r="E101" s="15"/>
      <c r="F101" s="36">
        <f t="shared" si="14"/>
        <v>40</v>
      </c>
      <c r="G101" s="142">
        <v>524</v>
      </c>
      <c r="H101" s="143">
        <f t="shared" si="13"/>
        <v>20960</v>
      </c>
    </row>
    <row r="102" spans="1:10" ht="15.75" customHeight="1">
      <c r="A102" s="157" t="s">
        <v>138</v>
      </c>
      <c r="B102" s="145" t="s">
        <v>117</v>
      </c>
      <c r="C102" s="36">
        <v>15</v>
      </c>
      <c r="D102" s="148"/>
      <c r="E102" s="15"/>
      <c r="F102" s="36">
        <f t="shared" si="14"/>
        <v>15</v>
      </c>
      <c r="G102" s="142">
        <v>689.75</v>
      </c>
      <c r="H102" s="143">
        <f t="shared" si="13"/>
        <v>10346.25</v>
      </c>
    </row>
    <row r="103" spans="1:10" ht="15.75" customHeight="1">
      <c r="A103" s="157" t="s">
        <v>139</v>
      </c>
      <c r="B103" s="145" t="s">
        <v>117</v>
      </c>
      <c r="C103" s="36">
        <v>35</v>
      </c>
      <c r="D103" s="148"/>
      <c r="E103" s="15">
        <v>25</v>
      </c>
      <c r="F103" s="36">
        <f t="shared" si="14"/>
        <v>10</v>
      </c>
      <c r="G103" s="142">
        <v>629.27</v>
      </c>
      <c r="H103" s="143">
        <f t="shared" si="13"/>
        <v>6292.7</v>
      </c>
    </row>
    <row r="104" spans="1:10" ht="15.75" customHeight="1">
      <c r="A104" s="157" t="s">
        <v>140</v>
      </c>
      <c r="B104" s="145" t="s">
        <v>117</v>
      </c>
      <c r="C104" s="36">
        <v>95</v>
      </c>
      <c r="D104" s="148"/>
      <c r="E104" s="15"/>
      <c r="F104" s="36">
        <f t="shared" si="14"/>
        <v>95</v>
      </c>
      <c r="G104" s="142">
        <v>532.12</v>
      </c>
      <c r="H104" s="143">
        <f t="shared" si="13"/>
        <v>50551.4</v>
      </c>
    </row>
    <row r="105" spans="1:10" ht="15.75" customHeight="1">
      <c r="A105" s="146" t="s">
        <v>141</v>
      </c>
      <c r="B105" s="145" t="s">
        <v>108</v>
      </c>
      <c r="C105" s="36">
        <v>600</v>
      </c>
      <c r="D105" s="141"/>
      <c r="E105" s="15"/>
      <c r="F105" s="36">
        <f t="shared" si="14"/>
        <v>600</v>
      </c>
      <c r="G105" s="142">
        <v>60</v>
      </c>
      <c r="H105" s="143">
        <f t="shared" si="13"/>
        <v>36000</v>
      </c>
    </row>
    <row r="106" spans="1:10" ht="15.75" customHeight="1">
      <c r="A106" s="144" t="s">
        <v>142</v>
      </c>
      <c r="B106" s="145" t="s">
        <v>143</v>
      </c>
      <c r="C106" s="36">
        <v>25</v>
      </c>
      <c r="D106" s="141"/>
      <c r="E106" s="151"/>
      <c r="F106" s="36">
        <f t="shared" si="14"/>
        <v>25</v>
      </c>
      <c r="G106" s="142">
        <v>84</v>
      </c>
      <c r="H106" s="143">
        <f t="shared" si="13"/>
        <v>2100</v>
      </c>
    </row>
    <row r="107" spans="1:10" ht="15.75" customHeight="1">
      <c r="A107" s="157" t="s">
        <v>144</v>
      </c>
      <c r="B107" s="145" t="s">
        <v>117</v>
      </c>
      <c r="C107" s="36">
        <v>25</v>
      </c>
      <c r="D107" s="148"/>
      <c r="E107" s="15"/>
      <c r="F107" s="36">
        <f t="shared" si="14"/>
        <v>25</v>
      </c>
      <c r="G107" s="142">
        <v>179.24</v>
      </c>
      <c r="H107" s="143">
        <f t="shared" si="13"/>
        <v>4481</v>
      </c>
    </row>
    <row r="108" spans="1:10" ht="15.75" customHeight="1">
      <c r="A108" s="157" t="s">
        <v>145</v>
      </c>
      <c r="B108" s="145" t="s">
        <v>146</v>
      </c>
      <c r="C108" s="36">
        <v>25</v>
      </c>
      <c r="D108" s="148"/>
      <c r="E108" s="15"/>
      <c r="F108" s="36">
        <f t="shared" si="14"/>
        <v>25</v>
      </c>
      <c r="G108" s="142">
        <v>851.5</v>
      </c>
      <c r="H108" s="143">
        <f t="shared" si="13"/>
        <v>21287.5</v>
      </c>
    </row>
    <row r="109" spans="1:10" ht="15.75" customHeight="1">
      <c r="A109" s="157" t="s">
        <v>147</v>
      </c>
      <c r="B109" s="145" t="s">
        <v>148</v>
      </c>
      <c r="C109" s="36">
        <v>3000</v>
      </c>
      <c r="D109" s="148"/>
      <c r="E109" s="15"/>
      <c r="F109" s="36">
        <f t="shared" si="14"/>
        <v>3000</v>
      </c>
      <c r="G109" s="142">
        <v>125</v>
      </c>
      <c r="H109" s="143">
        <f t="shared" si="13"/>
        <v>375000</v>
      </c>
    </row>
    <row r="110" spans="1:10" ht="15.75" customHeight="1">
      <c r="A110" s="157" t="s">
        <v>147</v>
      </c>
      <c r="B110" s="145" t="s">
        <v>149</v>
      </c>
      <c r="C110" s="36">
        <v>0</v>
      </c>
      <c r="D110" s="148"/>
      <c r="E110" s="15"/>
      <c r="F110" s="36">
        <f t="shared" si="14"/>
        <v>0</v>
      </c>
      <c r="G110" s="142">
        <v>173</v>
      </c>
      <c r="H110" s="143">
        <f t="shared" si="13"/>
        <v>0</v>
      </c>
    </row>
    <row r="111" spans="1:10" ht="20.25" customHeight="1">
      <c r="A111" s="157" t="s">
        <v>150</v>
      </c>
      <c r="B111" s="145" t="s">
        <v>151</v>
      </c>
      <c r="C111" s="36">
        <v>0</v>
      </c>
      <c r="D111" s="148"/>
      <c r="E111" s="15"/>
      <c r="F111" s="36">
        <f t="shared" si="14"/>
        <v>0</v>
      </c>
      <c r="G111" s="142">
        <v>143</v>
      </c>
      <c r="H111" s="143">
        <f t="shared" si="13"/>
        <v>0</v>
      </c>
      <c r="J111" s="149"/>
    </row>
    <row r="112" spans="1:10" ht="15.75" customHeight="1">
      <c r="A112" s="157" t="s">
        <v>850</v>
      </c>
      <c r="B112" s="145" t="s">
        <v>851</v>
      </c>
      <c r="C112" s="36">
        <v>0</v>
      </c>
      <c r="D112" s="148"/>
      <c r="E112" s="15"/>
      <c r="F112" s="36">
        <f t="shared" si="14"/>
        <v>0</v>
      </c>
      <c r="G112" s="142">
        <v>149</v>
      </c>
      <c r="H112" s="143">
        <f t="shared" ref="H112:H113" si="15">G112*F112</f>
        <v>0</v>
      </c>
    </row>
    <row r="113" spans="1:10" ht="15.75" customHeight="1">
      <c r="A113" s="158" t="s">
        <v>1245</v>
      </c>
      <c r="B113" s="145" t="s">
        <v>1246</v>
      </c>
      <c r="C113" s="36">
        <v>0</v>
      </c>
      <c r="D113" s="148"/>
      <c r="E113" s="15"/>
      <c r="F113" s="36">
        <f t="shared" si="14"/>
        <v>0</v>
      </c>
      <c r="G113" s="142">
        <v>1013.48</v>
      </c>
      <c r="H113" s="143">
        <f t="shared" si="15"/>
        <v>0</v>
      </c>
    </row>
    <row r="114" spans="1:10" ht="15.75" customHeight="1">
      <c r="A114" s="157" t="s">
        <v>152</v>
      </c>
      <c r="B114" s="145" t="s">
        <v>153</v>
      </c>
      <c r="C114" s="36">
        <v>35.742999999999995</v>
      </c>
      <c r="D114" s="148"/>
      <c r="E114" s="15"/>
      <c r="F114" s="36">
        <f t="shared" si="14"/>
        <v>35.742999999999995</v>
      </c>
      <c r="G114" s="142">
        <v>2196.6</v>
      </c>
      <c r="H114" s="143">
        <f t="shared" ref="H114:H117" si="16">F114*G114</f>
        <v>78513.073799999984</v>
      </c>
    </row>
    <row r="115" spans="1:10" ht="15.75" customHeight="1">
      <c r="A115" s="146" t="s">
        <v>154</v>
      </c>
      <c r="B115" s="145" t="s">
        <v>155</v>
      </c>
      <c r="C115" s="36">
        <v>920</v>
      </c>
      <c r="D115" s="141"/>
      <c r="E115" s="151"/>
      <c r="F115" s="36">
        <f t="shared" si="14"/>
        <v>920</v>
      </c>
      <c r="G115" s="142">
        <v>45</v>
      </c>
      <c r="H115" s="143">
        <f t="shared" si="16"/>
        <v>41400</v>
      </c>
    </row>
    <row r="116" spans="1:10" ht="15.75" customHeight="1">
      <c r="A116" s="163" t="s">
        <v>156</v>
      </c>
      <c r="B116" s="164" t="s">
        <v>117</v>
      </c>
      <c r="C116" s="36">
        <v>0</v>
      </c>
      <c r="D116" s="148"/>
      <c r="E116" s="15"/>
      <c r="F116" s="36">
        <f t="shared" si="14"/>
        <v>0</v>
      </c>
      <c r="G116" s="165">
        <v>168.11</v>
      </c>
      <c r="H116" s="143">
        <f t="shared" si="16"/>
        <v>0</v>
      </c>
    </row>
    <row r="117" spans="1:10" ht="15.75" customHeight="1">
      <c r="A117" s="163" t="s">
        <v>2658</v>
      </c>
      <c r="B117" s="164" t="s">
        <v>117</v>
      </c>
      <c r="C117" s="36">
        <v>24.6</v>
      </c>
      <c r="D117" s="148"/>
      <c r="E117" s="15"/>
      <c r="F117" s="36">
        <f t="shared" si="14"/>
        <v>24.6</v>
      </c>
      <c r="G117" s="165">
        <v>129</v>
      </c>
      <c r="H117" s="143">
        <f t="shared" si="16"/>
        <v>3173.4</v>
      </c>
    </row>
    <row r="118" spans="1:10" ht="15.75" customHeight="1">
      <c r="A118" s="163" t="s">
        <v>159</v>
      </c>
      <c r="B118" s="164"/>
      <c r="C118" s="36"/>
      <c r="D118" s="15"/>
      <c r="E118" s="15"/>
      <c r="F118" s="36"/>
      <c r="G118" s="165"/>
      <c r="H118" s="143">
        <f>G118*F118</f>
        <v>0</v>
      </c>
    </row>
    <row r="119" spans="1:10" ht="15.75" customHeight="1">
      <c r="A119" s="167" t="s">
        <v>160</v>
      </c>
      <c r="B119" s="168"/>
      <c r="C119" s="169">
        <f t="shared" ref="C119:H119" si="17">SUM(C75:C118)</f>
        <v>13633.343000000001</v>
      </c>
      <c r="D119" s="170">
        <f t="shared" si="17"/>
        <v>0</v>
      </c>
      <c r="E119" s="170">
        <f t="shared" si="17"/>
        <v>490</v>
      </c>
      <c r="F119" s="171">
        <f t="shared" si="17"/>
        <v>13143.343000000001</v>
      </c>
      <c r="G119" s="336">
        <f t="shared" si="17"/>
        <v>28503.983622</v>
      </c>
      <c r="H119" s="173">
        <f t="shared" si="17"/>
        <v>1616607.5475259996</v>
      </c>
    </row>
    <row r="120" spans="1:10" ht="15.75" customHeight="1"/>
    <row r="121" spans="1:10" ht="15.75" customHeight="1">
      <c r="A121" s="535" t="s">
        <v>161</v>
      </c>
      <c r="B121" s="536"/>
      <c r="C121" s="536"/>
      <c r="D121" s="536"/>
      <c r="E121" s="536"/>
      <c r="F121" s="536"/>
      <c r="G121" s="536"/>
      <c r="H121" s="536"/>
      <c r="I121" s="1"/>
    </row>
    <row r="122" spans="1:10" ht="15.75" customHeight="1">
      <c r="A122" s="174" t="s">
        <v>162</v>
      </c>
      <c r="B122" s="175" t="s">
        <v>40</v>
      </c>
      <c r="C122" s="176" t="s">
        <v>163</v>
      </c>
      <c r="D122" s="177" t="s">
        <v>42</v>
      </c>
      <c r="E122" s="178" t="s">
        <v>43</v>
      </c>
      <c r="F122" s="176" t="s">
        <v>164</v>
      </c>
      <c r="G122" s="179" t="s">
        <v>96</v>
      </c>
      <c r="H122" s="180" t="s">
        <v>55</v>
      </c>
    </row>
    <row r="123" spans="1:10" ht="15.75" customHeight="1">
      <c r="A123" s="182" t="s">
        <v>165</v>
      </c>
      <c r="B123" s="140" t="s">
        <v>166</v>
      </c>
      <c r="C123" s="183">
        <v>206.95</v>
      </c>
      <c r="D123" s="184"/>
      <c r="E123" s="185"/>
      <c r="F123" s="183">
        <f t="shared" ref="F123:F151" si="18">C123+D123-E123</f>
        <v>206.95</v>
      </c>
      <c r="G123" s="186">
        <v>605</v>
      </c>
      <c r="H123" s="187">
        <f t="shared" ref="H123:H151" si="19">F123*G123</f>
        <v>125204.75</v>
      </c>
      <c r="J123" s="149"/>
    </row>
    <row r="124" spans="1:10" ht="15.75" customHeight="1">
      <c r="A124" s="163" t="s">
        <v>167</v>
      </c>
      <c r="B124" s="145" t="s">
        <v>166</v>
      </c>
      <c r="C124" s="36">
        <v>214.6</v>
      </c>
      <c r="D124" s="148"/>
      <c r="E124" s="15"/>
      <c r="F124" s="183">
        <f t="shared" si="18"/>
        <v>214.6</v>
      </c>
      <c r="G124" s="17">
        <v>605</v>
      </c>
      <c r="H124" s="187">
        <f t="shared" si="19"/>
        <v>129833</v>
      </c>
      <c r="J124" s="149"/>
    </row>
    <row r="125" spans="1:10" ht="15.75" customHeight="1">
      <c r="A125" s="163" t="s">
        <v>168</v>
      </c>
      <c r="B125" s="145" t="s">
        <v>166</v>
      </c>
      <c r="C125" s="36">
        <v>220.32</v>
      </c>
      <c r="D125" s="148"/>
      <c r="E125" s="15"/>
      <c r="F125" s="183">
        <f t="shared" si="18"/>
        <v>220.32</v>
      </c>
      <c r="G125" s="17">
        <v>605</v>
      </c>
      <c r="H125" s="187">
        <f t="shared" si="19"/>
        <v>133293.6</v>
      </c>
      <c r="J125" s="166"/>
    </row>
    <row r="126" spans="1:10" ht="15.75" customHeight="1">
      <c r="A126" s="163" t="s">
        <v>169</v>
      </c>
      <c r="B126" s="145" t="s">
        <v>166</v>
      </c>
      <c r="C126" s="36">
        <v>202.4</v>
      </c>
      <c r="D126" s="148"/>
      <c r="E126" s="15"/>
      <c r="F126" s="183">
        <f t="shared" si="18"/>
        <v>202.4</v>
      </c>
      <c r="G126" s="17">
        <v>605</v>
      </c>
      <c r="H126" s="187">
        <f t="shared" si="19"/>
        <v>122452</v>
      </c>
      <c r="J126" s="149"/>
    </row>
    <row r="127" spans="1:10" ht="15.75" customHeight="1">
      <c r="A127" s="189" t="s">
        <v>170</v>
      </c>
      <c r="B127" s="145" t="s">
        <v>166</v>
      </c>
      <c r="C127" s="183">
        <v>339.27000000000004</v>
      </c>
      <c r="D127" s="184"/>
      <c r="E127" s="15"/>
      <c r="F127" s="183">
        <f t="shared" si="18"/>
        <v>339.27000000000004</v>
      </c>
      <c r="G127" s="190">
        <v>625</v>
      </c>
      <c r="H127" s="187">
        <f t="shared" si="19"/>
        <v>212043.75000000003</v>
      </c>
    </row>
    <row r="128" spans="1:10" ht="15.75" customHeight="1">
      <c r="A128" s="189" t="s">
        <v>171</v>
      </c>
      <c r="B128" s="145" t="s">
        <v>166</v>
      </c>
      <c r="C128" s="183">
        <v>180.15</v>
      </c>
      <c r="D128" s="184"/>
      <c r="E128" s="15"/>
      <c r="F128" s="183">
        <f t="shared" si="18"/>
        <v>180.15</v>
      </c>
      <c r="G128" s="17">
        <v>692</v>
      </c>
      <c r="H128" s="187">
        <f t="shared" si="19"/>
        <v>124663.8</v>
      </c>
    </row>
    <row r="129" spans="1:10" ht="15.75" customHeight="1">
      <c r="A129" s="189" t="s">
        <v>2659</v>
      </c>
      <c r="B129" s="145" t="s">
        <v>166</v>
      </c>
      <c r="C129" s="36">
        <v>274</v>
      </c>
      <c r="D129" s="184"/>
      <c r="E129" s="15"/>
      <c r="F129" s="183">
        <f t="shared" si="18"/>
        <v>274</v>
      </c>
      <c r="G129" s="17">
        <v>682</v>
      </c>
      <c r="H129" s="187">
        <f t="shared" si="19"/>
        <v>186868</v>
      </c>
    </row>
    <row r="130" spans="1:10" ht="15.75" customHeight="1">
      <c r="A130" s="189" t="s">
        <v>173</v>
      </c>
      <c r="B130" s="145" t="s">
        <v>166</v>
      </c>
      <c r="C130" s="183">
        <v>0</v>
      </c>
      <c r="D130" s="184"/>
      <c r="E130" s="15"/>
      <c r="F130" s="183">
        <f t="shared" si="18"/>
        <v>0</v>
      </c>
      <c r="G130" s="17">
        <v>414</v>
      </c>
      <c r="H130" s="187">
        <f t="shared" si="19"/>
        <v>0</v>
      </c>
    </row>
    <row r="131" spans="1:10" ht="15.75" customHeight="1">
      <c r="A131" s="191" t="s">
        <v>174</v>
      </c>
      <c r="B131" s="192" t="s">
        <v>175</v>
      </c>
      <c r="C131" s="36">
        <v>17245</v>
      </c>
      <c r="D131" s="148"/>
      <c r="E131" s="15"/>
      <c r="F131" s="183">
        <f t="shared" si="18"/>
        <v>17245</v>
      </c>
      <c r="G131" s="17">
        <v>17.399999999999999</v>
      </c>
      <c r="H131" s="187">
        <f t="shared" si="19"/>
        <v>300063</v>
      </c>
      <c r="J131" s="181"/>
    </row>
    <row r="132" spans="1:10" ht="15.75" customHeight="1">
      <c r="A132" s="163" t="s">
        <v>176</v>
      </c>
      <c r="B132" s="15" t="s">
        <v>177</v>
      </c>
      <c r="C132" s="36">
        <v>0</v>
      </c>
      <c r="D132" s="148"/>
      <c r="E132" s="15"/>
      <c r="F132" s="183">
        <f t="shared" si="18"/>
        <v>0</v>
      </c>
      <c r="G132" s="17">
        <v>3.86</v>
      </c>
      <c r="H132" s="187">
        <f t="shared" si="19"/>
        <v>0</v>
      </c>
      <c r="J132" s="188"/>
    </row>
    <row r="133" spans="1:10" ht="15.75" customHeight="1">
      <c r="A133" s="163" t="s">
        <v>178</v>
      </c>
      <c r="B133" s="145" t="s">
        <v>179</v>
      </c>
      <c r="C133" s="36">
        <v>54</v>
      </c>
      <c r="D133" s="148"/>
      <c r="E133" s="15"/>
      <c r="F133" s="183">
        <f t="shared" si="18"/>
        <v>54</v>
      </c>
      <c r="G133" s="17">
        <v>432.82</v>
      </c>
      <c r="H133" s="187">
        <f t="shared" si="19"/>
        <v>23372.28</v>
      </c>
      <c r="J133" s="188"/>
    </row>
    <row r="134" spans="1:10" ht="15.75" customHeight="1">
      <c r="A134" s="163" t="s">
        <v>180</v>
      </c>
      <c r="B134" s="145" t="s">
        <v>179</v>
      </c>
      <c r="C134" s="36">
        <v>0</v>
      </c>
      <c r="D134" s="148"/>
      <c r="E134" s="15"/>
      <c r="F134" s="183">
        <f t="shared" si="18"/>
        <v>0</v>
      </c>
      <c r="G134" s="17">
        <v>4</v>
      </c>
      <c r="H134" s="187">
        <f t="shared" si="19"/>
        <v>0</v>
      </c>
      <c r="J134" s="188"/>
    </row>
    <row r="135" spans="1:10" ht="15.75" customHeight="1">
      <c r="A135" s="146" t="s">
        <v>181</v>
      </c>
      <c r="B135" s="145" t="s">
        <v>179</v>
      </c>
      <c r="C135" s="36">
        <v>1077</v>
      </c>
      <c r="D135" s="148"/>
      <c r="E135" s="15"/>
      <c r="F135" s="183">
        <f t="shared" si="18"/>
        <v>1077</v>
      </c>
      <c r="G135" s="17">
        <v>2.9</v>
      </c>
      <c r="H135" s="187">
        <f t="shared" si="19"/>
        <v>3123.2999999999997</v>
      </c>
      <c r="J135" s="188"/>
    </row>
    <row r="136" spans="1:10" ht="15.75" customHeight="1">
      <c r="A136" s="146" t="s">
        <v>182</v>
      </c>
      <c r="B136" s="145" t="s">
        <v>179</v>
      </c>
      <c r="C136" s="36">
        <v>0</v>
      </c>
      <c r="D136" s="148"/>
      <c r="E136" s="15"/>
      <c r="F136" s="183">
        <f t="shared" si="18"/>
        <v>0</v>
      </c>
      <c r="G136" s="17">
        <v>499.4</v>
      </c>
      <c r="H136" s="187">
        <f t="shared" si="19"/>
        <v>0</v>
      </c>
      <c r="J136" s="149"/>
    </row>
    <row r="137" spans="1:10" ht="15.75" customHeight="1">
      <c r="A137" s="191" t="s">
        <v>183</v>
      </c>
      <c r="B137" s="193" t="s">
        <v>184</v>
      </c>
      <c r="C137" s="194">
        <v>2800</v>
      </c>
      <c r="D137" s="195"/>
      <c r="E137" s="196">
        <v>700</v>
      </c>
      <c r="F137" s="183">
        <f t="shared" si="18"/>
        <v>2100</v>
      </c>
      <c r="G137" s="197">
        <v>24.995999999999999</v>
      </c>
      <c r="H137" s="187">
        <f t="shared" si="19"/>
        <v>52491.6</v>
      </c>
      <c r="J137" s="149"/>
    </row>
    <row r="138" spans="1:10" ht="15.75" customHeight="1">
      <c r="A138" s="146" t="s">
        <v>185</v>
      </c>
      <c r="B138" s="145" t="s">
        <v>184</v>
      </c>
      <c r="C138" s="36">
        <v>6000</v>
      </c>
      <c r="D138" s="148"/>
      <c r="E138" s="15"/>
      <c r="F138" s="183">
        <f t="shared" si="18"/>
        <v>6000</v>
      </c>
      <c r="G138" s="17">
        <v>22.37</v>
      </c>
      <c r="H138" s="187">
        <f t="shared" si="19"/>
        <v>134220</v>
      </c>
      <c r="J138" s="274"/>
    </row>
    <row r="139" spans="1:10" ht="15.75" customHeight="1">
      <c r="A139" s="146" t="s">
        <v>186</v>
      </c>
      <c r="B139" s="145" t="s">
        <v>184</v>
      </c>
      <c r="C139" s="36">
        <v>6000</v>
      </c>
      <c r="D139" s="148"/>
      <c r="E139" s="15"/>
      <c r="F139" s="183">
        <f t="shared" si="18"/>
        <v>6000</v>
      </c>
      <c r="G139" s="17">
        <v>13.788</v>
      </c>
      <c r="H139" s="187">
        <f t="shared" si="19"/>
        <v>82728</v>
      </c>
      <c r="J139" s="274"/>
    </row>
    <row r="140" spans="1:10" ht="15.75" customHeight="1">
      <c r="A140" s="146" t="s">
        <v>187</v>
      </c>
      <c r="B140" s="145" t="s">
        <v>184</v>
      </c>
      <c r="C140" s="36">
        <v>2000</v>
      </c>
      <c r="D140" s="148"/>
      <c r="E140" s="15"/>
      <c r="F140" s="183">
        <f t="shared" si="18"/>
        <v>2000</v>
      </c>
      <c r="G140" s="17">
        <v>24.744</v>
      </c>
      <c r="H140" s="187">
        <f t="shared" si="19"/>
        <v>49488</v>
      </c>
      <c r="J140" s="274"/>
    </row>
    <row r="141" spans="1:10" ht="15.75" customHeight="1">
      <c r="A141" s="199" t="s">
        <v>189</v>
      </c>
      <c r="B141" s="185" t="s">
        <v>190</v>
      </c>
      <c r="C141" s="183">
        <v>1280</v>
      </c>
      <c r="D141" s="184"/>
      <c r="E141" s="185"/>
      <c r="F141" s="183">
        <f t="shared" si="18"/>
        <v>1280</v>
      </c>
      <c r="G141" s="186">
        <v>33</v>
      </c>
      <c r="H141" s="187">
        <f t="shared" si="19"/>
        <v>42240</v>
      </c>
      <c r="J141" s="188"/>
    </row>
    <row r="142" spans="1:10" ht="15.75" customHeight="1">
      <c r="A142" s="200" t="s">
        <v>191</v>
      </c>
      <c r="B142" s="145" t="s">
        <v>192</v>
      </c>
      <c r="C142" s="36">
        <v>121.91999999999999</v>
      </c>
      <c r="D142" s="148"/>
      <c r="E142" s="15"/>
      <c r="F142" s="183">
        <f t="shared" si="18"/>
        <v>121.91999999999999</v>
      </c>
      <c r="G142" s="17">
        <v>715</v>
      </c>
      <c r="H142" s="187">
        <f t="shared" si="19"/>
        <v>87172.799999999988</v>
      </c>
      <c r="J142" s="188"/>
    </row>
    <row r="143" spans="1:10" ht="15.75" customHeight="1">
      <c r="A143" s="200" t="s">
        <v>193</v>
      </c>
      <c r="B143" s="145" t="s">
        <v>192</v>
      </c>
      <c r="C143" s="36">
        <v>214.49999999999997</v>
      </c>
      <c r="D143" s="148"/>
      <c r="E143" s="15"/>
      <c r="F143" s="183">
        <f t="shared" si="18"/>
        <v>214.49999999999997</v>
      </c>
      <c r="G143" s="17">
        <v>850</v>
      </c>
      <c r="H143" s="187">
        <f t="shared" si="19"/>
        <v>182324.99999999997</v>
      </c>
      <c r="J143" s="188"/>
    </row>
    <row r="144" spans="1:10" ht="15.75" customHeight="1">
      <c r="A144" s="200" t="s">
        <v>194</v>
      </c>
      <c r="B144" s="145" t="s">
        <v>192</v>
      </c>
      <c r="C144" s="36">
        <v>169.66000000000003</v>
      </c>
      <c r="D144" s="148"/>
      <c r="E144" s="15"/>
      <c r="F144" s="183">
        <f t="shared" si="18"/>
        <v>169.66000000000003</v>
      </c>
      <c r="G144" s="17">
        <v>850</v>
      </c>
      <c r="H144" s="187">
        <f t="shared" si="19"/>
        <v>144211.00000000003</v>
      </c>
      <c r="J144" s="188"/>
    </row>
    <row r="145" spans="1:10" ht="15.75" customHeight="1">
      <c r="A145" s="146" t="s">
        <v>195</v>
      </c>
      <c r="B145" s="145" t="s">
        <v>192</v>
      </c>
      <c r="C145" s="36">
        <v>97.139999999999986</v>
      </c>
      <c r="D145" s="148"/>
      <c r="E145" s="15">
        <v>16.04</v>
      </c>
      <c r="F145" s="183">
        <f t="shared" si="18"/>
        <v>81.099999999999994</v>
      </c>
      <c r="G145" s="17">
        <v>741</v>
      </c>
      <c r="H145" s="187">
        <f t="shared" si="19"/>
        <v>60095.1</v>
      </c>
      <c r="J145" s="188"/>
    </row>
    <row r="146" spans="1:10" ht="15.75" customHeight="1">
      <c r="A146" s="146" t="s">
        <v>196</v>
      </c>
      <c r="B146" s="145" t="s">
        <v>197</v>
      </c>
      <c r="C146" s="36">
        <v>42.350000000000023</v>
      </c>
      <c r="D146" s="148"/>
      <c r="E146" s="15"/>
      <c r="F146" s="183">
        <f t="shared" si="18"/>
        <v>42.350000000000023</v>
      </c>
      <c r="G146" s="17">
        <v>240</v>
      </c>
      <c r="H146" s="187">
        <f t="shared" si="19"/>
        <v>10164.000000000005</v>
      </c>
      <c r="J146" s="188"/>
    </row>
    <row r="147" spans="1:10" ht="15.75" customHeight="1">
      <c r="A147" s="146" t="s">
        <v>1585</v>
      </c>
      <c r="B147" s="145" t="s">
        <v>197</v>
      </c>
      <c r="C147" s="36">
        <v>545.4</v>
      </c>
      <c r="D147" s="148"/>
      <c r="E147" s="15"/>
      <c r="F147" s="183">
        <f t="shared" si="18"/>
        <v>545.4</v>
      </c>
      <c r="G147" s="17">
        <v>680</v>
      </c>
      <c r="H147" s="187">
        <f t="shared" si="19"/>
        <v>370872</v>
      </c>
      <c r="J147" s="188"/>
    </row>
    <row r="148" spans="1:10" ht="15.75" customHeight="1">
      <c r="A148" s="146" t="s">
        <v>1586</v>
      </c>
      <c r="B148" s="145" t="s">
        <v>197</v>
      </c>
      <c r="C148" s="36">
        <v>536.70000000000005</v>
      </c>
      <c r="D148" s="148"/>
      <c r="E148" s="15"/>
      <c r="F148" s="183">
        <f t="shared" si="18"/>
        <v>536.70000000000005</v>
      </c>
      <c r="G148" s="17">
        <v>680</v>
      </c>
      <c r="H148" s="187">
        <f t="shared" si="19"/>
        <v>364956.00000000006</v>
      </c>
      <c r="J148" s="188"/>
    </row>
    <row r="149" spans="1:10" ht="15.75" customHeight="1">
      <c r="A149" s="146" t="s">
        <v>198</v>
      </c>
      <c r="B149" s="145" t="s">
        <v>197</v>
      </c>
      <c r="C149" s="36">
        <v>103.9</v>
      </c>
      <c r="D149" s="148"/>
      <c r="E149" s="15">
        <v>17.8</v>
      </c>
      <c r="F149" s="183">
        <f t="shared" si="18"/>
        <v>86.100000000000009</v>
      </c>
      <c r="G149" s="17">
        <v>280</v>
      </c>
      <c r="H149" s="187">
        <f t="shared" si="19"/>
        <v>24108.000000000004</v>
      </c>
      <c r="J149" s="188"/>
    </row>
    <row r="150" spans="1:10" ht="15.75" customHeight="1">
      <c r="A150" s="146" t="s">
        <v>199</v>
      </c>
      <c r="B150" s="15" t="s">
        <v>200</v>
      </c>
      <c r="C150" s="36">
        <v>27720</v>
      </c>
      <c r="D150" s="148"/>
      <c r="E150" s="15">
        <v>3360</v>
      </c>
      <c r="F150" s="183">
        <f t="shared" si="18"/>
        <v>24360</v>
      </c>
      <c r="G150" s="17">
        <v>5.3</v>
      </c>
      <c r="H150" s="187">
        <f t="shared" si="19"/>
        <v>129108</v>
      </c>
      <c r="J150" s="188"/>
    </row>
    <row r="151" spans="1:10" ht="15.75" customHeight="1">
      <c r="A151" s="200" t="s">
        <v>201</v>
      </c>
      <c r="B151" s="145" t="s">
        <v>202</v>
      </c>
      <c r="C151" s="36">
        <v>0</v>
      </c>
      <c r="D151" s="148"/>
      <c r="E151" s="15"/>
      <c r="F151" s="183">
        <f t="shared" si="18"/>
        <v>0</v>
      </c>
      <c r="G151" s="17">
        <v>5</v>
      </c>
      <c r="H151" s="187">
        <f t="shared" si="19"/>
        <v>0</v>
      </c>
      <c r="J151" s="188"/>
    </row>
    <row r="152" spans="1:10" ht="15.75" customHeight="1">
      <c r="A152" s="275" t="s">
        <v>203</v>
      </c>
      <c r="B152" s="276"/>
      <c r="C152" s="169">
        <f t="shared" ref="C152:H152" si="20">SUM(C123:C151)</f>
        <v>67645.260000000009</v>
      </c>
      <c r="D152" s="277">
        <f t="shared" si="20"/>
        <v>0</v>
      </c>
      <c r="E152" s="277">
        <f t="shared" si="20"/>
        <v>4093.84</v>
      </c>
      <c r="F152" s="169">
        <f t="shared" si="20"/>
        <v>63551.42</v>
      </c>
      <c r="G152" s="337">
        <f t="shared" si="20"/>
        <v>10958.577999999998</v>
      </c>
      <c r="H152" s="278">
        <f t="shared" si="20"/>
        <v>3095096.9800000004</v>
      </c>
      <c r="J152" s="188"/>
    </row>
    <row r="153" spans="1:10" ht="15.75" customHeight="1">
      <c r="J153" s="188"/>
    </row>
    <row r="154" spans="1:10" ht="15.75" customHeight="1">
      <c r="A154" s="279"/>
      <c r="B154" s="280"/>
      <c r="C154" s="279"/>
      <c r="D154" s="279"/>
      <c r="E154" s="279"/>
      <c r="F154" s="279"/>
      <c r="G154" s="279"/>
      <c r="H154" s="279"/>
      <c r="J154" s="281" t="s">
        <v>390</v>
      </c>
    </row>
    <row r="155" spans="1:10" ht="15.75" customHeight="1">
      <c r="A155" s="282" t="s">
        <v>209</v>
      </c>
      <c r="B155" s="283" t="s">
        <v>211</v>
      </c>
      <c r="C155" s="283" t="s">
        <v>391</v>
      </c>
      <c r="D155" s="284" t="s">
        <v>392</v>
      </c>
      <c r="E155" s="285" t="s">
        <v>393</v>
      </c>
      <c r="F155" s="286" t="s">
        <v>212</v>
      </c>
      <c r="G155" s="287" t="s">
        <v>214</v>
      </c>
      <c r="H155" s="283" t="s">
        <v>55</v>
      </c>
      <c r="J155" s="188">
        <f>SUM(H156:H171)</f>
        <v>7133</v>
      </c>
    </row>
    <row r="156" spans="1:10" ht="15.75" customHeight="1">
      <c r="A156" s="288" t="s">
        <v>215</v>
      </c>
      <c r="B156" s="15" t="s">
        <v>216</v>
      </c>
      <c r="C156" s="36">
        <v>0</v>
      </c>
      <c r="D156" s="317"/>
      <c r="E156" s="318">
        <f t="shared" ref="E156:E171" si="21">C156+D156</f>
        <v>0</v>
      </c>
      <c r="F156" s="15"/>
      <c r="G156" s="15">
        <v>77</v>
      </c>
      <c r="H156" s="15">
        <f t="shared" ref="H156:H169" si="22">E156*G156</f>
        <v>0</v>
      </c>
      <c r="J156" s="24"/>
    </row>
    <row r="157" spans="1:10" ht="15.75" customHeight="1">
      <c r="A157" s="288" t="s">
        <v>218</v>
      </c>
      <c r="B157" s="15" t="s">
        <v>216</v>
      </c>
      <c r="C157" s="36">
        <v>0</v>
      </c>
      <c r="D157" s="317"/>
      <c r="E157" s="318">
        <f t="shared" si="21"/>
        <v>0</v>
      </c>
      <c r="F157" s="15"/>
      <c r="G157" s="15">
        <v>128</v>
      </c>
      <c r="H157" s="15">
        <f t="shared" si="22"/>
        <v>0</v>
      </c>
      <c r="J157" s="188"/>
    </row>
    <row r="158" spans="1:10" ht="15.75" customHeight="1">
      <c r="A158" s="288" t="s">
        <v>219</v>
      </c>
      <c r="B158" s="15" t="s">
        <v>220</v>
      </c>
      <c r="C158" s="36">
        <v>0</v>
      </c>
      <c r="D158" s="317">
        <v>2.8</v>
      </c>
      <c r="E158" s="318">
        <f t="shared" si="21"/>
        <v>2.8</v>
      </c>
      <c r="F158" s="291"/>
      <c r="G158" s="15">
        <v>77</v>
      </c>
      <c r="H158" s="15">
        <f t="shared" si="22"/>
        <v>215.6</v>
      </c>
      <c r="J158" s="188"/>
    </row>
    <row r="159" spans="1:10" ht="15.75" customHeight="1">
      <c r="A159" s="288" t="s">
        <v>221</v>
      </c>
      <c r="B159" s="15" t="s">
        <v>220</v>
      </c>
      <c r="C159" s="36">
        <v>0</v>
      </c>
      <c r="D159" s="317">
        <v>2.2000000000000002</v>
      </c>
      <c r="E159" s="318">
        <f t="shared" si="21"/>
        <v>2.2000000000000002</v>
      </c>
      <c r="F159" s="15"/>
      <c r="G159" s="15">
        <v>102</v>
      </c>
      <c r="H159" s="15">
        <f t="shared" si="22"/>
        <v>224.4</v>
      </c>
      <c r="J159" s="24"/>
    </row>
    <row r="160" spans="1:10" ht="15.75" customHeight="1">
      <c r="A160" s="288" t="s">
        <v>222</v>
      </c>
      <c r="B160" s="15" t="s">
        <v>220</v>
      </c>
      <c r="C160" s="36">
        <v>0</v>
      </c>
      <c r="D160" s="317">
        <v>3</v>
      </c>
      <c r="E160" s="318">
        <f t="shared" si="21"/>
        <v>3</v>
      </c>
      <c r="F160" s="15"/>
      <c r="G160" s="15">
        <v>77</v>
      </c>
      <c r="H160" s="15">
        <f t="shared" si="22"/>
        <v>231</v>
      </c>
      <c r="J160" s="188"/>
    </row>
    <row r="161" spans="1:25" ht="15.75" customHeight="1">
      <c r="A161" s="288" t="s">
        <v>223</v>
      </c>
      <c r="B161" s="15" t="s">
        <v>224</v>
      </c>
      <c r="C161" s="36">
        <v>0</v>
      </c>
      <c r="D161" s="317"/>
      <c r="E161" s="318">
        <f t="shared" si="21"/>
        <v>0</v>
      </c>
      <c r="F161" s="15"/>
      <c r="G161" s="15">
        <v>196</v>
      </c>
      <c r="H161" s="15">
        <f t="shared" si="22"/>
        <v>0</v>
      </c>
      <c r="J161" s="134"/>
    </row>
    <row r="162" spans="1:25" ht="15.75" customHeight="1">
      <c r="A162" s="288" t="s">
        <v>225</v>
      </c>
      <c r="B162" s="15" t="s">
        <v>224</v>
      </c>
      <c r="C162" s="36">
        <v>0</v>
      </c>
      <c r="D162" s="317">
        <v>4.3</v>
      </c>
      <c r="E162" s="318">
        <f t="shared" si="21"/>
        <v>4.3</v>
      </c>
      <c r="F162" s="291"/>
      <c r="G162" s="15">
        <v>140</v>
      </c>
      <c r="H162" s="15">
        <f t="shared" si="22"/>
        <v>602</v>
      </c>
      <c r="I162" s="265"/>
      <c r="J162" s="265"/>
      <c r="K162" s="265"/>
      <c r="L162" s="265"/>
      <c r="M162" s="265"/>
      <c r="N162" s="265"/>
      <c r="O162" s="265"/>
    </row>
    <row r="163" spans="1:25" ht="15.75" customHeight="1">
      <c r="A163" s="288" t="s">
        <v>226</v>
      </c>
      <c r="B163" s="15" t="s">
        <v>227</v>
      </c>
      <c r="C163" s="36">
        <v>0</v>
      </c>
      <c r="D163" s="317">
        <v>5.6</v>
      </c>
      <c r="E163" s="318">
        <f t="shared" si="21"/>
        <v>5.6</v>
      </c>
      <c r="F163" s="291"/>
      <c r="G163" s="15">
        <v>128</v>
      </c>
      <c r="H163" s="15">
        <f t="shared" si="22"/>
        <v>716.8</v>
      </c>
      <c r="I163" s="265"/>
      <c r="J163" s="265"/>
      <c r="K163" s="265"/>
      <c r="L163" s="265"/>
      <c r="M163" s="265"/>
      <c r="N163" s="265"/>
      <c r="O163" s="265"/>
    </row>
    <row r="164" spans="1:25" ht="15.75" customHeight="1">
      <c r="A164" s="288" t="s">
        <v>228</v>
      </c>
      <c r="B164" s="15" t="s">
        <v>229</v>
      </c>
      <c r="C164" s="36">
        <v>0</v>
      </c>
      <c r="D164" s="317"/>
      <c r="E164" s="318">
        <f t="shared" si="21"/>
        <v>0</v>
      </c>
      <c r="F164" s="291"/>
      <c r="G164" s="15">
        <v>196</v>
      </c>
      <c r="H164" s="15">
        <f t="shared" si="22"/>
        <v>0</v>
      </c>
      <c r="I164" s="545"/>
      <c r="J164" s="522"/>
      <c r="K164" s="265"/>
      <c r="L164" s="265"/>
      <c r="M164" s="265"/>
      <c r="N164" s="265"/>
      <c r="O164" s="265"/>
    </row>
    <row r="165" spans="1:25" ht="15.75" customHeight="1">
      <c r="A165" s="288" t="s">
        <v>230</v>
      </c>
      <c r="B165" s="15" t="s">
        <v>229</v>
      </c>
      <c r="C165" s="36">
        <v>0</v>
      </c>
      <c r="D165" s="317">
        <v>8.9</v>
      </c>
      <c r="E165" s="318">
        <f t="shared" si="21"/>
        <v>8.9</v>
      </c>
      <c r="F165" s="291"/>
      <c r="G165" s="15">
        <v>128</v>
      </c>
      <c r="H165" s="15">
        <f t="shared" si="22"/>
        <v>1139.2</v>
      </c>
      <c r="I165" s="293"/>
      <c r="J165" s="265"/>
      <c r="K165" s="265"/>
      <c r="L165" s="265"/>
      <c r="M165" s="265"/>
      <c r="N165" s="265"/>
      <c r="O165" s="265"/>
    </row>
    <row r="166" spans="1:25" ht="15.75" customHeight="1">
      <c r="A166" s="288" t="s">
        <v>231</v>
      </c>
      <c r="B166" s="15" t="s">
        <v>224</v>
      </c>
      <c r="C166" s="36">
        <v>0</v>
      </c>
      <c r="D166" s="317">
        <v>7.6</v>
      </c>
      <c r="E166" s="318">
        <f t="shared" si="21"/>
        <v>7.6</v>
      </c>
      <c r="F166" s="291"/>
      <c r="G166" s="15">
        <v>140</v>
      </c>
      <c r="H166" s="15">
        <f t="shared" si="22"/>
        <v>1064</v>
      </c>
      <c r="I166" s="293"/>
      <c r="J166" s="265"/>
      <c r="K166" s="265"/>
      <c r="L166" s="265"/>
      <c r="M166" s="265"/>
      <c r="N166" s="265"/>
      <c r="O166" s="265"/>
    </row>
    <row r="167" spans="1:25" ht="15.75" customHeight="1">
      <c r="A167" s="294" t="s">
        <v>232</v>
      </c>
      <c r="B167" s="145" t="s">
        <v>233</v>
      </c>
      <c r="C167" s="36">
        <v>0</v>
      </c>
      <c r="D167" s="317">
        <v>21</v>
      </c>
      <c r="E167" s="318">
        <f t="shared" si="21"/>
        <v>21</v>
      </c>
      <c r="F167" s="295"/>
      <c r="G167" s="15">
        <v>140</v>
      </c>
      <c r="H167" s="15">
        <f t="shared" si="22"/>
        <v>2940</v>
      </c>
      <c r="I167" s="1"/>
      <c r="J167" s="265"/>
      <c r="K167" s="265"/>
      <c r="L167" s="265"/>
      <c r="M167" s="265"/>
      <c r="N167" s="265"/>
      <c r="O167" s="265"/>
    </row>
    <row r="168" spans="1:25" ht="15.75" customHeight="1">
      <c r="A168" s="294" t="s">
        <v>2603</v>
      </c>
      <c r="B168" s="338" t="s">
        <v>229</v>
      </c>
      <c r="C168" s="36">
        <v>0</v>
      </c>
      <c r="D168" s="317"/>
      <c r="E168" s="318">
        <f t="shared" si="21"/>
        <v>0</v>
      </c>
      <c r="F168" s="297"/>
      <c r="G168" s="15">
        <v>196</v>
      </c>
      <c r="H168" s="15">
        <f t="shared" si="22"/>
        <v>0</v>
      </c>
      <c r="I168" s="1"/>
      <c r="J168" s="265"/>
      <c r="K168" s="265"/>
      <c r="L168" s="265"/>
      <c r="M168" s="265"/>
      <c r="N168" s="265"/>
      <c r="O168" s="265"/>
    </row>
    <row r="169" spans="1:25" ht="15.75" customHeight="1">
      <c r="A169" s="294" t="s">
        <v>173</v>
      </c>
      <c r="B169" s="296" t="s">
        <v>234</v>
      </c>
      <c r="C169" s="36">
        <v>0</v>
      </c>
      <c r="D169" s="317"/>
      <c r="E169" s="318">
        <f t="shared" si="21"/>
        <v>0</v>
      </c>
      <c r="F169" s="297"/>
      <c r="G169" s="15">
        <v>280</v>
      </c>
      <c r="H169" s="15">
        <f t="shared" si="22"/>
        <v>0</v>
      </c>
      <c r="I169" s="1"/>
      <c r="J169" s="265"/>
      <c r="K169" s="265"/>
      <c r="L169" s="265"/>
      <c r="M169" s="265"/>
      <c r="N169" s="265"/>
      <c r="O169" s="265"/>
    </row>
    <row r="170" spans="1:25" ht="15.75" customHeight="1">
      <c r="A170" s="294" t="s">
        <v>450</v>
      </c>
      <c r="B170" s="296" t="s">
        <v>234</v>
      </c>
      <c r="C170" s="36">
        <v>0</v>
      </c>
      <c r="D170" s="317"/>
      <c r="E170" s="318">
        <f t="shared" si="21"/>
        <v>0</v>
      </c>
      <c r="F170" s="297"/>
      <c r="G170" s="15">
        <v>290</v>
      </c>
      <c r="H170" s="15">
        <f t="shared" ref="H170:H171" si="23">G170*E170</f>
        <v>0</v>
      </c>
      <c r="I170" s="1"/>
      <c r="J170" s="265"/>
      <c r="K170" s="265"/>
      <c r="L170" s="265"/>
      <c r="M170" s="265"/>
      <c r="N170" s="265"/>
      <c r="O170" s="265"/>
    </row>
    <row r="171" spans="1:25" ht="15.75" customHeight="1">
      <c r="A171" s="294" t="s">
        <v>1983</v>
      </c>
      <c r="B171" s="296" t="s">
        <v>234</v>
      </c>
      <c r="C171" s="36">
        <v>0</v>
      </c>
      <c r="D171" s="317"/>
      <c r="E171" s="318">
        <f t="shared" si="21"/>
        <v>0</v>
      </c>
      <c r="F171" s="297"/>
      <c r="G171" s="15">
        <v>680</v>
      </c>
      <c r="H171" s="15">
        <f t="shared" si="23"/>
        <v>0</v>
      </c>
      <c r="I171" s="1"/>
      <c r="J171" s="265"/>
      <c r="K171" s="265"/>
      <c r="L171" s="265"/>
      <c r="M171" s="265"/>
      <c r="N171" s="265"/>
      <c r="O171" s="265"/>
    </row>
    <row r="172" spans="1:25" ht="15.75" customHeight="1">
      <c r="I172" s="265"/>
      <c r="J172" s="265"/>
      <c r="K172" s="265"/>
      <c r="L172" s="265"/>
      <c r="M172" s="265"/>
      <c r="N172" s="265"/>
      <c r="O172" s="265"/>
    </row>
    <row r="173" spans="1:25" ht="3.75" customHeight="1">
      <c r="I173" s="265"/>
      <c r="J173" s="265"/>
      <c r="K173" s="265"/>
      <c r="L173" s="265"/>
      <c r="M173" s="265"/>
      <c r="N173" s="265"/>
      <c r="O173" s="265"/>
    </row>
    <row r="174" spans="1:25" ht="15.75" customHeight="1">
      <c r="A174" s="537" t="s">
        <v>676</v>
      </c>
      <c r="B174" s="538" t="s">
        <v>677</v>
      </c>
      <c r="C174" s="539" t="s">
        <v>43</v>
      </c>
      <c r="D174" s="540" t="s">
        <v>678</v>
      </c>
      <c r="E174" s="537" t="s">
        <v>679</v>
      </c>
      <c r="F174" s="319"/>
      <c r="G174" s="319"/>
      <c r="H174" s="319"/>
      <c r="I174" s="319"/>
      <c r="J174" s="319"/>
      <c r="K174" s="319"/>
      <c r="L174" s="319"/>
      <c r="M174" s="319"/>
      <c r="N174" s="319"/>
      <c r="O174" s="319"/>
      <c r="P174" s="319"/>
      <c r="Q174" s="319"/>
      <c r="R174" s="319"/>
      <c r="S174" s="319"/>
      <c r="T174" s="319"/>
      <c r="U174" s="319"/>
      <c r="V174" s="319"/>
      <c r="W174" s="319"/>
      <c r="X174" s="319"/>
      <c r="Y174" s="319"/>
    </row>
    <row r="175" spans="1:25" ht="27" customHeight="1">
      <c r="A175" s="531"/>
      <c r="B175" s="531"/>
      <c r="C175" s="531"/>
      <c r="D175" s="531"/>
      <c r="E175" s="531"/>
      <c r="F175" s="320"/>
      <c r="G175" s="319"/>
      <c r="H175" s="319"/>
      <c r="I175" s="319"/>
      <c r="J175" s="319"/>
      <c r="K175" s="319"/>
      <c r="L175" s="319"/>
      <c r="M175" s="319"/>
      <c r="N175" s="319"/>
      <c r="O175" s="319"/>
      <c r="P175" s="319"/>
      <c r="Q175" s="319"/>
      <c r="R175" s="319"/>
      <c r="S175" s="319"/>
      <c r="T175" s="319"/>
      <c r="U175" s="319"/>
      <c r="V175" s="319"/>
      <c r="W175" s="319"/>
      <c r="X175" s="319"/>
      <c r="Y175" s="319"/>
    </row>
    <row r="176" spans="1:25" ht="15.75" customHeight="1">
      <c r="A176" s="321">
        <v>75642</v>
      </c>
      <c r="B176" s="321">
        <v>76098</v>
      </c>
      <c r="C176" s="322">
        <f>B176-A176</f>
        <v>456</v>
      </c>
      <c r="D176" s="322">
        <v>10.79</v>
      </c>
      <c r="E176" s="323">
        <f>D176*C176</f>
        <v>4920.24</v>
      </c>
      <c r="F176" s="319"/>
      <c r="G176" s="319"/>
      <c r="H176" s="319"/>
      <c r="I176" s="319"/>
      <c r="J176" s="319"/>
      <c r="K176" s="319"/>
      <c r="L176" s="319"/>
      <c r="M176" s="319"/>
      <c r="N176" s="319"/>
      <c r="O176" s="319"/>
      <c r="P176" s="319"/>
      <c r="Q176" s="319"/>
      <c r="R176" s="319"/>
      <c r="S176" s="319"/>
      <c r="T176" s="319"/>
      <c r="U176" s="319"/>
      <c r="V176" s="319"/>
      <c r="W176" s="319"/>
      <c r="X176" s="319"/>
      <c r="Y176" s="319"/>
    </row>
    <row r="177" spans="1:25" ht="15.75" customHeight="1">
      <c r="A177" s="541"/>
      <c r="B177" s="542"/>
      <c r="C177" s="542"/>
      <c r="D177" s="543"/>
      <c r="E177" s="319"/>
      <c r="F177" s="319"/>
      <c r="G177" s="319"/>
      <c r="H177" s="319"/>
      <c r="I177" s="319"/>
      <c r="J177" s="319"/>
      <c r="K177" s="319"/>
      <c r="L177" s="319"/>
      <c r="M177" s="319"/>
      <c r="N177" s="319"/>
      <c r="O177" s="319"/>
      <c r="P177" s="319"/>
      <c r="Q177" s="319"/>
      <c r="R177" s="319"/>
      <c r="S177" s="319"/>
      <c r="T177" s="319"/>
      <c r="U177" s="319"/>
      <c r="V177" s="319"/>
      <c r="W177" s="319"/>
      <c r="X177" s="319"/>
      <c r="Y177" s="319"/>
    </row>
    <row r="178" spans="1:25" ht="15.75" customHeight="1">
      <c r="A178" s="537" t="s">
        <v>680</v>
      </c>
      <c r="B178" s="537" t="s">
        <v>681</v>
      </c>
      <c r="C178" s="540" t="s">
        <v>43</v>
      </c>
      <c r="D178" s="540" t="s">
        <v>682</v>
      </c>
      <c r="E178" s="537" t="s">
        <v>679</v>
      </c>
      <c r="F178" s="319"/>
      <c r="G178" s="319"/>
      <c r="H178" s="319"/>
      <c r="I178" s="319"/>
      <c r="J178" s="319"/>
      <c r="K178" s="319"/>
      <c r="L178" s="319"/>
      <c r="M178" s="319"/>
      <c r="N178" s="319"/>
      <c r="O178" s="319"/>
      <c r="P178" s="319"/>
      <c r="Q178" s="319"/>
      <c r="R178" s="319"/>
      <c r="S178" s="319"/>
      <c r="T178" s="319"/>
      <c r="U178" s="319"/>
      <c r="V178" s="319"/>
      <c r="W178" s="319"/>
      <c r="X178" s="319"/>
      <c r="Y178" s="319"/>
    </row>
    <row r="179" spans="1:25" ht="28.5" customHeight="1">
      <c r="A179" s="531"/>
      <c r="B179" s="531"/>
      <c r="C179" s="531"/>
      <c r="D179" s="531"/>
      <c r="E179" s="531"/>
      <c r="F179" s="319"/>
      <c r="G179" s="319"/>
      <c r="H179" s="319"/>
      <c r="I179" s="319"/>
      <c r="J179" s="319"/>
      <c r="K179" s="319"/>
      <c r="L179" s="319"/>
      <c r="M179" s="319"/>
      <c r="N179" s="319"/>
      <c r="O179" s="319"/>
      <c r="P179" s="319"/>
      <c r="Q179" s="319"/>
      <c r="R179" s="319"/>
      <c r="S179" s="319"/>
      <c r="T179" s="319"/>
      <c r="U179" s="319"/>
      <c r="V179" s="319"/>
      <c r="W179" s="319"/>
      <c r="X179" s="319"/>
      <c r="Y179" s="319"/>
    </row>
    <row r="180" spans="1:25" ht="23.25" customHeight="1">
      <c r="A180" s="35">
        <v>2245.4780999999998</v>
      </c>
      <c r="B180" s="35">
        <v>2245.4780999999998</v>
      </c>
      <c r="C180" s="324">
        <f>B180-A180</f>
        <v>0</v>
      </c>
      <c r="D180" s="325">
        <v>7.5</v>
      </c>
      <c r="E180" s="326">
        <f>D180*C180</f>
        <v>0</v>
      </c>
      <c r="F180" s="319"/>
      <c r="G180" s="319"/>
      <c r="H180" s="319"/>
      <c r="I180" s="319"/>
      <c r="J180" s="319"/>
      <c r="K180" s="319"/>
      <c r="L180" s="319"/>
      <c r="M180" s="319"/>
      <c r="N180" s="319"/>
      <c r="O180" s="319"/>
      <c r="P180" s="319"/>
      <c r="Q180" s="319"/>
      <c r="R180" s="319"/>
      <c r="S180" s="319"/>
      <c r="T180" s="319"/>
      <c r="U180" s="319"/>
      <c r="V180" s="319"/>
      <c r="W180" s="319"/>
      <c r="X180" s="319"/>
      <c r="Y180" s="319"/>
    </row>
    <row r="181" spans="1:25" ht="15.75" customHeight="1">
      <c r="I181" s="265"/>
      <c r="J181" s="265"/>
      <c r="K181" s="265"/>
      <c r="L181" s="265"/>
      <c r="M181" s="265"/>
      <c r="N181" s="265"/>
      <c r="O181" s="265"/>
    </row>
    <row r="182" spans="1:25" ht="15.75" customHeight="1">
      <c r="I182" s="265"/>
      <c r="J182" s="265"/>
      <c r="K182" s="265"/>
      <c r="L182" s="265"/>
      <c r="M182" s="265"/>
      <c r="N182" s="265"/>
      <c r="O182" s="265"/>
    </row>
    <row r="183" spans="1:25" ht="15.75" customHeight="1">
      <c r="A183" s="181"/>
      <c r="B183" s="181"/>
      <c r="C183" s="298"/>
      <c r="D183" s="181"/>
      <c r="E183" s="299"/>
      <c r="F183" s="298"/>
      <c r="G183" s="300"/>
      <c r="H183" s="181"/>
      <c r="I183" s="265"/>
      <c r="J183" s="265"/>
      <c r="K183" s="265"/>
      <c r="L183" s="265"/>
      <c r="M183" s="265"/>
      <c r="N183" s="265"/>
      <c r="O183" s="265"/>
    </row>
    <row r="184" spans="1:25" ht="15.75" customHeight="1">
      <c r="A184" s="1"/>
      <c r="B184" s="301"/>
      <c r="C184" s="302"/>
      <c r="D184" s="301"/>
      <c r="E184" s="302"/>
      <c r="F184" s="302"/>
      <c r="G184" s="301"/>
      <c r="H184" s="301"/>
      <c r="I184" s="265"/>
      <c r="J184" s="265"/>
      <c r="K184" s="265"/>
      <c r="L184" s="265"/>
      <c r="M184" s="265"/>
      <c r="N184" s="265"/>
      <c r="O184" s="265"/>
    </row>
    <row r="185" spans="1:25" ht="15.75" customHeight="1">
      <c r="A185" s="1"/>
      <c r="B185" s="301"/>
      <c r="C185" s="302"/>
      <c r="D185" s="301"/>
      <c r="E185" s="302"/>
      <c r="F185" s="302"/>
      <c r="G185" s="301"/>
      <c r="H185" s="301"/>
      <c r="I185" s="265"/>
      <c r="J185" s="265"/>
      <c r="K185" s="265"/>
      <c r="L185" s="265"/>
      <c r="M185" s="265"/>
      <c r="N185" s="265"/>
      <c r="O185" s="265"/>
    </row>
    <row r="186" spans="1:25" ht="15.75" customHeight="1">
      <c r="A186" s="1"/>
      <c r="B186" s="301"/>
      <c r="C186" s="302"/>
      <c r="D186" s="301"/>
      <c r="E186" s="302"/>
      <c r="F186" s="302"/>
      <c r="G186" s="301"/>
      <c r="H186" s="301"/>
      <c r="I186" s="1"/>
      <c r="J186" s="1"/>
      <c r="K186" s="1"/>
      <c r="L186" s="1"/>
      <c r="M186" s="1"/>
      <c r="N186" s="1"/>
      <c r="O186" s="265"/>
    </row>
    <row r="187" spans="1:25" ht="15.75" customHeight="1">
      <c r="A187" s="303"/>
      <c r="B187" s="303"/>
      <c r="C187" s="303"/>
      <c r="D187" s="303"/>
      <c r="E187" s="303"/>
      <c r="F187" s="303"/>
      <c r="G187" s="303"/>
      <c r="H187" s="303"/>
      <c r="I187" s="303"/>
      <c r="J187" s="265"/>
      <c r="K187" s="265"/>
      <c r="L187" s="265"/>
      <c r="M187" s="265"/>
      <c r="N187" s="265"/>
      <c r="O187" s="265"/>
    </row>
    <row r="188" spans="1:25" ht="15.75" customHeight="1">
      <c r="A188" s="304"/>
      <c r="B188" s="304"/>
      <c r="C188" s="298"/>
      <c r="D188" s="181"/>
      <c r="E188" s="305"/>
      <c r="F188" s="298"/>
      <c r="G188" s="306"/>
      <c r="H188" s="181"/>
      <c r="I188" s="307"/>
      <c r="J188" s="265"/>
    </row>
    <row r="189" spans="1:25" ht="15.75" customHeight="1">
      <c r="A189" s="1"/>
      <c r="B189" s="301"/>
      <c r="C189" s="304"/>
      <c r="D189" s="301"/>
      <c r="E189" s="301"/>
      <c r="F189" s="304"/>
      <c r="G189" s="302"/>
      <c r="H189" s="308"/>
      <c r="I189" s="309"/>
      <c r="J189" s="265"/>
    </row>
    <row r="190" spans="1:25" ht="15.75" customHeight="1">
      <c r="A190" s="1"/>
      <c r="B190" s="301"/>
      <c r="C190" s="304"/>
      <c r="D190" s="301"/>
      <c r="E190" s="301"/>
      <c r="F190" s="304"/>
      <c r="G190" s="302"/>
      <c r="H190" s="308"/>
      <c r="I190" s="309"/>
      <c r="J190" s="265"/>
    </row>
    <row r="191" spans="1:25" ht="15.75" customHeight="1">
      <c r="A191" s="1"/>
      <c r="B191" s="301"/>
      <c r="C191" s="304"/>
      <c r="D191" s="301"/>
      <c r="E191" s="301"/>
      <c r="F191" s="304"/>
      <c r="G191" s="302"/>
      <c r="H191" s="308"/>
      <c r="I191" s="309"/>
      <c r="J191" s="265"/>
    </row>
    <row r="192" spans="1:25" ht="15.75" customHeight="1">
      <c r="A192" s="1"/>
      <c r="B192" s="301"/>
      <c r="C192" s="304"/>
      <c r="D192" s="301"/>
      <c r="E192" s="301"/>
      <c r="F192" s="304"/>
      <c r="G192" s="302"/>
      <c r="H192" s="308"/>
      <c r="I192" s="309"/>
      <c r="J192" s="265"/>
    </row>
    <row r="193" spans="1:10" ht="15.75" customHeight="1">
      <c r="A193" s="1"/>
      <c r="B193" s="301"/>
      <c r="C193" s="304"/>
      <c r="D193" s="301"/>
      <c r="E193" s="301"/>
      <c r="F193" s="304"/>
      <c r="G193" s="302"/>
      <c r="H193" s="308"/>
      <c r="I193" s="309"/>
      <c r="J193" s="265"/>
    </row>
    <row r="194" spans="1:10" ht="15.75" customHeight="1">
      <c r="A194" s="1"/>
      <c r="B194" s="301"/>
      <c r="C194" s="304"/>
      <c r="D194" s="301"/>
      <c r="E194" s="301"/>
      <c r="F194" s="304"/>
      <c r="G194" s="302"/>
      <c r="H194" s="308"/>
      <c r="I194" s="309"/>
      <c r="J194" s="265"/>
    </row>
    <row r="195" spans="1:10" ht="15.75" customHeight="1">
      <c r="A195" s="1"/>
      <c r="B195" s="301"/>
      <c r="C195" s="304"/>
      <c r="D195" s="301"/>
      <c r="E195" s="301"/>
      <c r="F195" s="304"/>
      <c r="G195" s="302"/>
      <c r="H195" s="308"/>
      <c r="I195" s="309"/>
      <c r="J195" s="265"/>
    </row>
    <row r="196" spans="1:10" ht="15.75" customHeight="1">
      <c r="A196" s="1"/>
      <c r="B196" s="301"/>
      <c r="C196" s="304"/>
      <c r="D196" s="301"/>
      <c r="E196" s="301"/>
      <c r="F196" s="304"/>
      <c r="G196" s="302"/>
      <c r="H196" s="308"/>
      <c r="I196" s="309"/>
      <c r="J196" s="265"/>
    </row>
    <row r="197" spans="1:10" ht="15.75" customHeight="1">
      <c r="A197" s="1"/>
      <c r="B197" s="301"/>
      <c r="C197" s="304"/>
      <c r="D197" s="301"/>
      <c r="E197" s="301"/>
      <c r="F197" s="304"/>
      <c r="G197" s="302"/>
      <c r="H197" s="308"/>
      <c r="I197" s="309"/>
      <c r="J197" s="265"/>
    </row>
    <row r="198" spans="1:10" ht="15.75" customHeight="1">
      <c r="A198" s="1"/>
      <c r="B198" s="301"/>
      <c r="C198" s="304"/>
      <c r="D198" s="301"/>
      <c r="E198" s="301"/>
      <c r="F198" s="304"/>
      <c r="G198" s="302"/>
      <c r="H198" s="308"/>
      <c r="I198" s="309"/>
      <c r="J198" s="265"/>
    </row>
    <row r="199" spans="1:10" ht="15.75" customHeight="1">
      <c r="A199" s="1"/>
      <c r="B199" s="301"/>
      <c r="C199" s="304"/>
      <c r="D199" s="301"/>
      <c r="E199" s="301"/>
      <c r="F199" s="304"/>
      <c r="G199" s="302"/>
      <c r="H199" s="308"/>
      <c r="I199" s="309"/>
      <c r="J199" s="265"/>
    </row>
    <row r="200" spans="1:10" ht="15.75" customHeight="1">
      <c r="A200" s="1"/>
      <c r="B200" s="301"/>
      <c r="C200" s="304"/>
      <c r="D200" s="301"/>
      <c r="E200" s="301"/>
      <c r="F200" s="304"/>
      <c r="G200" s="302"/>
      <c r="H200" s="308"/>
      <c r="I200" s="309"/>
      <c r="J200" s="265"/>
    </row>
    <row r="201" spans="1:10" ht="15.75" customHeight="1">
      <c r="A201" s="1"/>
      <c r="B201" s="301"/>
      <c r="C201" s="304"/>
      <c r="D201" s="301"/>
      <c r="E201" s="301"/>
      <c r="F201" s="304"/>
      <c r="G201" s="302"/>
      <c r="H201" s="308"/>
      <c r="I201" s="309"/>
      <c r="J201" s="265"/>
    </row>
    <row r="202" spans="1:10" ht="15.75" customHeight="1">
      <c r="A202" s="1"/>
      <c r="B202" s="301"/>
      <c r="C202" s="304"/>
      <c r="D202" s="301"/>
      <c r="E202" s="301"/>
      <c r="F202" s="304"/>
      <c r="G202" s="302"/>
      <c r="H202" s="308"/>
      <c r="I202" s="309"/>
      <c r="J202" s="265"/>
    </row>
    <row r="203" spans="1:10" ht="15.75" customHeight="1">
      <c r="A203" s="1"/>
      <c r="B203" s="301"/>
      <c r="C203" s="304"/>
      <c r="D203" s="301"/>
      <c r="E203" s="301"/>
      <c r="F203" s="304"/>
      <c r="G203" s="308"/>
      <c r="H203" s="308"/>
      <c r="I203" s="309"/>
      <c r="J203" s="265"/>
    </row>
    <row r="204" spans="1:10" ht="15.75" customHeight="1">
      <c r="A204" s="1"/>
      <c r="B204" s="301"/>
      <c r="C204" s="304"/>
      <c r="D204" s="301"/>
      <c r="E204" s="301"/>
      <c r="F204" s="304"/>
      <c r="G204" s="302"/>
      <c r="H204" s="308"/>
      <c r="I204" s="309"/>
      <c r="J204" s="265"/>
    </row>
    <row r="205" spans="1:10" ht="15.75" customHeight="1">
      <c r="A205" s="1"/>
      <c r="B205" s="301"/>
      <c r="C205" s="304"/>
      <c r="D205" s="301"/>
      <c r="E205" s="301"/>
      <c r="F205" s="304"/>
      <c r="G205" s="302"/>
      <c r="H205" s="308"/>
      <c r="I205" s="309"/>
      <c r="J205" s="265"/>
    </row>
    <row r="206" spans="1:10" ht="15.75" customHeight="1">
      <c r="A206" s="1"/>
      <c r="B206" s="301"/>
      <c r="C206" s="304"/>
      <c r="D206" s="301"/>
      <c r="E206" s="301"/>
      <c r="F206" s="304"/>
      <c r="G206" s="302"/>
      <c r="H206" s="308"/>
      <c r="I206" s="309"/>
      <c r="J206" s="265"/>
    </row>
    <row r="207" spans="1:10" ht="15.75" customHeight="1">
      <c r="A207" s="1"/>
      <c r="B207" s="301"/>
      <c r="C207" s="304"/>
      <c r="D207" s="301"/>
      <c r="E207" s="301"/>
      <c r="F207" s="304"/>
      <c r="G207" s="302"/>
      <c r="H207" s="308"/>
      <c r="I207" s="309"/>
      <c r="J207" s="265"/>
    </row>
    <row r="208" spans="1:10" ht="15.75" customHeight="1">
      <c r="A208" s="1"/>
      <c r="B208" s="301"/>
      <c r="C208" s="304"/>
      <c r="D208" s="301"/>
      <c r="E208" s="301"/>
      <c r="F208" s="304"/>
      <c r="G208" s="302"/>
      <c r="H208" s="308"/>
      <c r="I208" s="309"/>
      <c r="J208" s="265"/>
    </row>
    <row r="209" spans="1:10" ht="15.75" customHeight="1">
      <c r="A209" s="1"/>
      <c r="B209" s="301"/>
      <c r="C209" s="304"/>
      <c r="D209" s="301"/>
      <c r="E209" s="301"/>
      <c r="F209" s="304"/>
      <c r="G209" s="302"/>
      <c r="H209" s="308"/>
      <c r="I209" s="309"/>
      <c r="J209" s="265"/>
    </row>
    <row r="210" spans="1:10" ht="15.75" customHeight="1">
      <c r="A210" s="1"/>
      <c r="B210" s="301"/>
      <c r="C210" s="304"/>
      <c r="D210" s="301"/>
      <c r="E210" s="301"/>
      <c r="F210" s="304"/>
      <c r="G210" s="302"/>
      <c r="H210" s="308"/>
      <c r="I210" s="309"/>
      <c r="J210" s="265"/>
    </row>
    <row r="211" spans="1:10" ht="15.75" customHeight="1">
      <c r="A211" s="310"/>
      <c r="B211" s="301"/>
      <c r="C211" s="304"/>
      <c r="D211" s="301"/>
      <c r="E211" s="301"/>
      <c r="F211" s="304"/>
      <c r="G211" s="302"/>
      <c r="H211" s="308"/>
      <c r="I211" s="309"/>
      <c r="J211" s="265"/>
    </row>
    <row r="212" spans="1:10" ht="15.75" customHeight="1">
      <c r="A212" s="310"/>
      <c r="B212" s="301"/>
      <c r="C212" s="304"/>
      <c r="D212" s="301"/>
      <c r="E212" s="301"/>
      <c r="F212" s="304"/>
      <c r="G212" s="302"/>
      <c r="H212" s="308"/>
      <c r="I212" s="309"/>
      <c r="J212" s="265"/>
    </row>
    <row r="213" spans="1:10" ht="15.75" customHeight="1">
      <c r="A213" s="310"/>
      <c r="B213" s="301"/>
      <c r="C213" s="304"/>
      <c r="D213" s="301"/>
      <c r="E213" s="301"/>
      <c r="F213" s="304"/>
      <c r="G213" s="302"/>
      <c r="H213" s="308"/>
      <c r="I213" s="309"/>
      <c r="J213" s="265"/>
    </row>
    <row r="214" spans="1:10" ht="15.75" customHeight="1">
      <c r="A214" s="1"/>
      <c r="B214" s="301"/>
      <c r="C214" s="301"/>
      <c r="D214" s="301"/>
      <c r="E214" s="301"/>
      <c r="F214" s="301"/>
      <c r="G214" s="302"/>
      <c r="H214" s="308"/>
      <c r="I214" s="308"/>
      <c r="J214" s="265"/>
    </row>
    <row r="215" spans="1:10" ht="15.75" customHeight="1">
      <c r="A215" s="1"/>
      <c r="B215" s="301"/>
      <c r="C215" s="1"/>
      <c r="D215" s="1"/>
      <c r="E215" s="1"/>
      <c r="F215" s="1"/>
      <c r="G215" s="1"/>
      <c r="H215" s="1"/>
      <c r="I215" s="1"/>
      <c r="J215" s="265"/>
    </row>
    <row r="216" spans="1:10" ht="15.75" customHeight="1">
      <c r="A216" s="181"/>
      <c r="B216" s="181"/>
      <c r="C216" s="298"/>
      <c r="D216" s="181"/>
      <c r="E216" s="299"/>
      <c r="F216" s="298"/>
      <c r="G216" s="181"/>
      <c r="H216" s="311"/>
      <c r="I216" s="311"/>
      <c r="J216" s="265"/>
    </row>
    <row r="217" spans="1:10" ht="15.75" customHeight="1">
      <c r="A217" s="312"/>
      <c r="B217" s="301"/>
      <c r="C217" s="304"/>
      <c r="D217" s="301"/>
      <c r="E217" s="1"/>
      <c r="F217" s="304"/>
      <c r="G217" s="1"/>
      <c r="H217" s="313"/>
      <c r="I217" s="533"/>
      <c r="J217" s="265"/>
    </row>
    <row r="218" spans="1:10" ht="15.75" customHeight="1">
      <c r="A218" s="1"/>
      <c r="B218" s="301"/>
      <c r="C218" s="304"/>
      <c r="D218" s="301"/>
      <c r="E218" s="301"/>
      <c r="F218" s="304"/>
      <c r="G218" s="302"/>
      <c r="H218" s="308"/>
      <c r="I218" s="522"/>
      <c r="J218" s="265"/>
    </row>
    <row r="219" spans="1:10" ht="15.75" customHeight="1">
      <c r="A219" s="310"/>
      <c r="B219" s="301"/>
      <c r="C219" s="304"/>
      <c r="D219" s="301"/>
      <c r="E219" s="301"/>
      <c r="F219" s="304"/>
      <c r="G219" s="302"/>
      <c r="H219" s="308"/>
      <c r="I219" s="522"/>
      <c r="J219" s="265"/>
    </row>
    <row r="220" spans="1:10" ht="15.75" customHeight="1">
      <c r="A220" s="310"/>
      <c r="B220" s="301"/>
      <c r="C220" s="304"/>
      <c r="D220" s="301"/>
      <c r="E220" s="301"/>
      <c r="F220" s="304"/>
      <c r="G220" s="302"/>
      <c r="H220" s="308"/>
      <c r="I220" s="1"/>
      <c r="J220" s="265"/>
    </row>
    <row r="221" spans="1:10" ht="15.75" customHeight="1">
      <c r="A221" s="1"/>
      <c r="B221" s="301"/>
      <c r="C221" s="304"/>
      <c r="D221" s="301"/>
      <c r="E221" s="1"/>
      <c r="F221" s="304"/>
      <c r="G221" s="1"/>
      <c r="H221" s="313"/>
      <c r="I221" s="1"/>
      <c r="J221" s="265"/>
    </row>
    <row r="222" spans="1:10" ht="15.75" customHeight="1">
      <c r="A222" s="312"/>
      <c r="B222" s="301"/>
      <c r="C222" s="304"/>
      <c r="D222" s="301"/>
      <c r="E222" s="1"/>
      <c r="F222" s="304"/>
      <c r="G222" s="1"/>
      <c r="H222" s="313"/>
      <c r="I222" s="1"/>
      <c r="J222" s="265"/>
    </row>
    <row r="223" spans="1:10" ht="15.75" customHeight="1">
      <c r="A223" s="312"/>
      <c r="B223" s="301"/>
      <c r="C223" s="304"/>
      <c r="D223" s="301"/>
      <c r="E223" s="1"/>
      <c r="F223" s="304"/>
      <c r="G223" s="1"/>
      <c r="H223" s="313"/>
      <c r="I223" s="1"/>
      <c r="J223" s="265"/>
    </row>
    <row r="224" spans="1:10" ht="15.75" customHeight="1">
      <c r="A224" s="1"/>
      <c r="B224" s="301"/>
      <c r="C224" s="304"/>
      <c r="D224" s="301"/>
      <c r="E224" s="1"/>
      <c r="F224" s="304"/>
      <c r="G224" s="301"/>
      <c r="H224" s="313"/>
      <c r="I224" s="1"/>
      <c r="J224" s="265"/>
    </row>
    <row r="225" spans="1:10" ht="15.75" customHeight="1">
      <c r="A225" s="1"/>
      <c r="B225" s="301"/>
      <c r="C225" s="304"/>
      <c r="D225" s="301"/>
      <c r="E225" s="1"/>
      <c r="F225" s="304"/>
      <c r="G225" s="1"/>
      <c r="H225" s="313"/>
      <c r="I225" s="1"/>
      <c r="J225" s="265"/>
    </row>
    <row r="226" spans="1:10" ht="15.75" customHeight="1">
      <c r="A226" s="1"/>
      <c r="B226" s="301"/>
      <c r="C226" s="304"/>
      <c r="D226" s="301"/>
      <c r="E226" s="1"/>
      <c r="F226" s="304"/>
      <c r="G226" s="1"/>
      <c r="H226" s="313"/>
      <c r="I226" s="1"/>
      <c r="J226" s="265"/>
    </row>
    <row r="227" spans="1:10" ht="15.75" customHeight="1">
      <c r="A227" s="1"/>
      <c r="B227" s="301"/>
      <c r="C227" s="304"/>
      <c r="D227" s="301"/>
      <c r="E227" s="1"/>
      <c r="F227" s="304"/>
      <c r="G227" s="1"/>
      <c r="H227" s="313"/>
      <c r="I227" s="1"/>
      <c r="J227" s="265"/>
    </row>
    <row r="228" spans="1:10" ht="15.75" customHeight="1">
      <c r="A228" s="1"/>
      <c r="B228" s="301"/>
      <c r="C228" s="304"/>
      <c r="D228" s="301"/>
      <c r="E228" s="301"/>
      <c r="F228" s="304"/>
      <c r="G228" s="301"/>
      <c r="H228" s="313"/>
      <c r="I228" s="1"/>
      <c r="J228" s="265"/>
    </row>
    <row r="229" spans="1:10" ht="15.75" customHeight="1">
      <c r="A229" s="1"/>
      <c r="B229" s="301"/>
      <c r="C229" s="304"/>
      <c r="D229" s="301"/>
      <c r="E229" s="301"/>
      <c r="F229" s="304"/>
      <c r="G229" s="301"/>
      <c r="H229" s="313"/>
      <c r="I229" s="1"/>
      <c r="J229" s="265"/>
    </row>
    <row r="230" spans="1:10" ht="15.75" customHeight="1">
      <c r="A230" s="1"/>
      <c r="B230" s="301"/>
      <c r="C230" s="304"/>
      <c r="D230" s="301"/>
      <c r="E230" s="1"/>
      <c r="F230" s="304"/>
      <c r="G230" s="301"/>
      <c r="H230" s="313"/>
      <c r="I230" s="1"/>
      <c r="J230" s="265"/>
    </row>
    <row r="231" spans="1:10" ht="15.75" customHeight="1">
      <c r="A231" s="1"/>
      <c r="B231" s="301"/>
      <c r="C231" s="304"/>
      <c r="D231" s="301"/>
      <c r="E231" s="1"/>
      <c r="F231" s="304"/>
      <c r="G231" s="301"/>
      <c r="H231" s="313"/>
      <c r="I231" s="1"/>
      <c r="J231" s="265"/>
    </row>
    <row r="232" spans="1:10" ht="15.75" customHeight="1">
      <c r="A232" s="1"/>
      <c r="B232" s="301"/>
      <c r="C232" s="304"/>
      <c r="D232" s="301"/>
      <c r="E232" s="1"/>
      <c r="F232" s="304"/>
      <c r="G232" s="301"/>
      <c r="H232" s="313"/>
      <c r="I232" s="1"/>
      <c r="J232" s="265"/>
    </row>
    <row r="233" spans="1:10" ht="15.75" customHeight="1">
      <c r="A233" s="1"/>
      <c r="B233" s="301"/>
      <c r="C233" s="304"/>
      <c r="D233" s="301"/>
      <c r="E233" s="1"/>
      <c r="F233" s="304"/>
      <c r="G233" s="301"/>
      <c r="H233" s="313"/>
      <c r="I233" s="1"/>
      <c r="J233" s="265"/>
    </row>
    <row r="234" spans="1:10" ht="15.75" customHeight="1">
      <c r="A234" s="1"/>
      <c r="B234" s="301"/>
      <c r="C234" s="304"/>
      <c r="D234" s="301"/>
      <c r="E234" s="1"/>
      <c r="F234" s="304"/>
      <c r="G234" s="301"/>
      <c r="H234" s="313"/>
      <c r="I234" s="1"/>
      <c r="J234" s="265"/>
    </row>
    <row r="235" spans="1:10" ht="15.75" customHeight="1">
      <c r="A235" s="1"/>
      <c r="B235" s="301"/>
      <c r="C235" s="304"/>
      <c r="D235" s="301"/>
      <c r="E235" s="1"/>
      <c r="F235" s="304"/>
      <c r="G235" s="301"/>
      <c r="H235" s="313"/>
      <c r="I235" s="1"/>
      <c r="J235" s="265"/>
    </row>
    <row r="236" spans="1:10" ht="15.75" customHeight="1">
      <c r="A236" s="1"/>
      <c r="B236" s="301"/>
      <c r="C236" s="304"/>
      <c r="D236" s="301"/>
      <c r="E236" s="1"/>
      <c r="F236" s="304"/>
      <c r="G236" s="301"/>
      <c r="H236" s="313"/>
      <c r="I236" s="1"/>
      <c r="J236" s="265"/>
    </row>
    <row r="237" spans="1:10" ht="15.75" customHeight="1">
      <c r="A237" s="1"/>
      <c r="B237" s="301"/>
      <c r="C237" s="304"/>
      <c r="D237" s="301"/>
      <c r="E237" s="1"/>
      <c r="F237" s="304"/>
      <c r="G237" s="301"/>
      <c r="H237" s="313"/>
      <c r="I237" s="1"/>
      <c r="J237" s="265"/>
    </row>
    <row r="238" spans="1:10" ht="15.75" customHeight="1">
      <c r="A238" s="1"/>
      <c r="B238" s="301"/>
      <c r="C238" s="304"/>
      <c r="D238" s="301"/>
      <c r="E238" s="301"/>
      <c r="F238" s="304"/>
      <c r="G238" s="301"/>
      <c r="H238" s="313"/>
      <c r="I238" s="1"/>
      <c r="J238" s="265"/>
    </row>
    <row r="239" spans="1:10" ht="15.75" customHeight="1">
      <c r="A239" s="1"/>
      <c r="B239" s="301"/>
      <c r="C239" s="304"/>
      <c r="D239" s="301"/>
      <c r="E239" s="1"/>
      <c r="F239" s="304"/>
      <c r="G239" s="301"/>
      <c r="H239" s="313"/>
      <c r="I239" s="1"/>
      <c r="J239" s="265"/>
    </row>
    <row r="240" spans="1:10" ht="15.75" customHeight="1">
      <c r="A240" s="1"/>
      <c r="B240" s="301"/>
      <c r="C240" s="304"/>
      <c r="D240" s="301"/>
      <c r="E240" s="1"/>
      <c r="F240" s="304"/>
      <c r="G240" s="301"/>
      <c r="H240" s="313"/>
      <c r="I240" s="1"/>
      <c r="J240" s="265"/>
    </row>
    <row r="241" spans="1:10" ht="15.75" customHeight="1">
      <c r="A241" s="1"/>
      <c r="B241" s="301"/>
      <c r="C241" s="304"/>
      <c r="D241" s="301"/>
      <c r="E241" s="1"/>
      <c r="F241" s="304"/>
      <c r="G241" s="301"/>
      <c r="H241" s="313"/>
      <c r="I241" s="1"/>
      <c r="J241" s="265"/>
    </row>
    <row r="242" spans="1:10" ht="15.75" customHeight="1">
      <c r="A242" s="1"/>
      <c r="B242" s="301"/>
      <c r="C242" s="304"/>
      <c r="D242" s="301"/>
      <c r="E242" s="1"/>
      <c r="F242" s="304"/>
      <c r="G242" s="301"/>
      <c r="H242" s="313"/>
      <c r="I242" s="1"/>
      <c r="J242" s="265"/>
    </row>
    <row r="243" spans="1:10" ht="15.75" customHeight="1">
      <c r="A243" s="1"/>
      <c r="B243" s="301"/>
      <c r="C243" s="304"/>
      <c r="D243" s="301"/>
      <c r="E243" s="1"/>
      <c r="F243" s="304"/>
      <c r="G243" s="301"/>
      <c r="H243" s="313"/>
      <c r="I243" s="1"/>
      <c r="J243" s="265"/>
    </row>
    <row r="244" spans="1:10" ht="15.75" customHeight="1">
      <c r="A244" s="1"/>
      <c r="B244" s="301"/>
      <c r="C244" s="304"/>
      <c r="D244" s="301"/>
      <c r="E244" s="1"/>
      <c r="F244" s="304"/>
      <c r="G244" s="301"/>
      <c r="H244" s="313"/>
      <c r="I244" s="1"/>
      <c r="J244" s="265"/>
    </row>
    <row r="245" spans="1:10" ht="15.75" customHeight="1">
      <c r="A245" s="1"/>
      <c r="B245" s="301"/>
      <c r="C245" s="304"/>
      <c r="D245" s="301"/>
      <c r="E245" s="1"/>
      <c r="F245" s="304"/>
      <c r="G245" s="301"/>
      <c r="H245" s="313"/>
      <c r="I245" s="1"/>
      <c r="J245" s="265"/>
    </row>
    <row r="246" spans="1:10" ht="15.75" customHeight="1">
      <c r="A246" s="1"/>
      <c r="B246" s="301"/>
      <c r="C246" s="304"/>
      <c r="D246" s="301"/>
      <c r="E246" s="1"/>
      <c r="F246" s="304"/>
      <c r="G246" s="301"/>
      <c r="H246" s="313"/>
      <c r="I246" s="1"/>
      <c r="J246" s="265"/>
    </row>
    <row r="247" spans="1:10" ht="15.75" customHeight="1">
      <c r="A247" s="1"/>
      <c r="B247" s="301"/>
      <c r="C247" s="304"/>
      <c r="D247" s="301"/>
      <c r="E247" s="1"/>
      <c r="F247" s="304"/>
      <c r="G247" s="301"/>
      <c r="H247" s="313"/>
      <c r="I247" s="1"/>
      <c r="J247" s="265"/>
    </row>
    <row r="248" spans="1:10" ht="15.75" customHeight="1">
      <c r="A248" s="1"/>
      <c r="B248" s="301"/>
      <c r="C248" s="304"/>
      <c r="D248" s="301"/>
      <c r="E248" s="1"/>
      <c r="F248" s="304"/>
      <c r="G248" s="301"/>
      <c r="H248" s="313"/>
      <c r="I248" s="1"/>
      <c r="J248" s="265"/>
    </row>
    <row r="249" spans="1:10" ht="15.75" customHeight="1">
      <c r="A249" s="1"/>
      <c r="B249" s="301"/>
      <c r="C249" s="304"/>
      <c r="D249" s="301"/>
      <c r="E249" s="1"/>
      <c r="F249" s="304"/>
      <c r="G249" s="301"/>
      <c r="H249" s="313"/>
      <c r="I249" s="1"/>
      <c r="J249" s="265"/>
    </row>
    <row r="250" spans="1:10" ht="15.75" customHeight="1">
      <c r="A250" s="1"/>
      <c r="B250" s="301"/>
      <c r="C250" s="304"/>
      <c r="D250" s="301"/>
      <c r="E250" s="1"/>
      <c r="F250" s="304"/>
      <c r="G250" s="301"/>
      <c r="H250" s="313"/>
      <c r="I250" s="1"/>
      <c r="J250" s="265"/>
    </row>
    <row r="251" spans="1:10" ht="15.75" customHeight="1">
      <c r="A251" s="1"/>
      <c r="B251" s="301"/>
      <c r="C251" s="304"/>
      <c r="D251" s="301"/>
      <c r="E251" s="1"/>
      <c r="F251" s="304"/>
      <c r="G251" s="301"/>
      <c r="H251" s="313"/>
      <c r="I251" s="1"/>
      <c r="J251" s="265"/>
    </row>
    <row r="252" spans="1:10" ht="15.75" customHeight="1">
      <c r="A252" s="312"/>
      <c r="B252" s="301"/>
      <c r="C252" s="304"/>
      <c r="D252" s="301"/>
      <c r="E252" s="1"/>
      <c r="F252" s="304"/>
      <c r="G252" s="301"/>
      <c r="H252" s="313"/>
      <c r="I252" s="1"/>
      <c r="J252" s="265"/>
    </row>
    <row r="253" spans="1:10" ht="15.75" customHeight="1">
      <c r="A253" s="312"/>
      <c r="B253" s="301"/>
      <c r="C253" s="304"/>
      <c r="D253" s="301"/>
      <c r="E253" s="1"/>
      <c r="F253" s="304"/>
      <c r="G253" s="301"/>
      <c r="H253" s="313"/>
      <c r="I253" s="1"/>
      <c r="J253" s="265"/>
    </row>
    <row r="254" spans="1:10" ht="15.75" customHeight="1">
      <c r="A254" s="1"/>
      <c r="B254" s="301"/>
      <c r="C254" s="304"/>
      <c r="D254" s="301"/>
      <c r="E254" s="1"/>
      <c r="F254" s="304"/>
      <c r="G254" s="301"/>
      <c r="H254" s="313"/>
      <c r="I254" s="1"/>
      <c r="J254" s="265"/>
    </row>
    <row r="255" spans="1:10" ht="15.75" customHeight="1">
      <c r="A255" s="1"/>
      <c r="B255" s="301"/>
      <c r="C255" s="304"/>
      <c r="D255" s="301"/>
      <c r="E255" s="1"/>
      <c r="F255" s="304"/>
      <c r="G255" s="301"/>
      <c r="H255" s="313"/>
      <c r="I255" s="1"/>
      <c r="J255" s="265"/>
    </row>
    <row r="256" spans="1:10" ht="15.75" customHeight="1">
      <c r="A256" s="312"/>
      <c r="B256" s="301"/>
      <c r="C256" s="304"/>
      <c r="D256" s="301"/>
      <c r="E256" s="1"/>
      <c r="F256" s="304"/>
      <c r="G256" s="301"/>
      <c r="H256" s="313"/>
      <c r="I256" s="1"/>
      <c r="J256" s="265"/>
    </row>
    <row r="257" spans="1:10" ht="15.75" customHeight="1">
      <c r="A257" s="1"/>
      <c r="B257" s="301"/>
      <c r="C257" s="304"/>
      <c r="D257" s="301"/>
      <c r="E257" s="1"/>
      <c r="F257" s="304"/>
      <c r="G257" s="301"/>
      <c r="H257" s="313"/>
      <c r="I257" s="1"/>
      <c r="J257" s="265"/>
    </row>
    <row r="258" spans="1:10" ht="15.75" customHeight="1">
      <c r="A258" s="1"/>
      <c r="B258" s="301"/>
      <c r="C258" s="304"/>
      <c r="D258" s="301"/>
      <c r="E258" s="1"/>
      <c r="F258" s="304"/>
      <c r="G258" s="301"/>
      <c r="H258" s="313"/>
      <c r="I258" s="1"/>
      <c r="J258" s="265"/>
    </row>
    <row r="259" spans="1:10" ht="15.75" customHeight="1">
      <c r="A259" s="1"/>
      <c r="B259" s="301"/>
      <c r="C259" s="304"/>
      <c r="D259" s="301"/>
      <c r="E259" s="1"/>
      <c r="F259" s="304"/>
      <c r="G259" s="301"/>
      <c r="H259" s="313"/>
      <c r="I259" s="1"/>
      <c r="J259" s="265"/>
    </row>
    <row r="260" spans="1:10" ht="15.75" customHeight="1">
      <c r="A260" s="1"/>
      <c r="B260" s="301"/>
      <c r="C260" s="304"/>
      <c r="D260" s="301"/>
      <c r="E260" s="1"/>
      <c r="F260" s="314"/>
      <c r="G260" s="1"/>
      <c r="H260" s="313"/>
      <c r="I260" s="1"/>
      <c r="J260" s="265"/>
    </row>
    <row r="261" spans="1:10" ht="15.75" customHeight="1">
      <c r="A261" s="303"/>
      <c r="B261" s="303"/>
      <c r="C261" s="303"/>
      <c r="D261" s="303"/>
      <c r="E261" s="303"/>
      <c r="F261" s="303"/>
      <c r="G261" s="303"/>
      <c r="H261" s="303"/>
      <c r="I261" s="303"/>
      <c r="J261" s="265"/>
    </row>
    <row r="262" spans="1:10" ht="15.75" customHeight="1">
      <c r="A262" s="303"/>
      <c r="B262" s="303"/>
      <c r="C262" s="303"/>
      <c r="D262" s="303"/>
      <c r="E262" s="303"/>
      <c r="F262" s="303"/>
      <c r="G262" s="303"/>
      <c r="H262" s="303"/>
      <c r="I262" s="303"/>
      <c r="J262" s="265"/>
    </row>
    <row r="263" spans="1:10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265"/>
    </row>
    <row r="264" spans="1:10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265"/>
    </row>
    <row r="265" spans="1:10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265"/>
    </row>
    <row r="266" spans="1:10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265"/>
    </row>
    <row r="267" spans="1:10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265"/>
    </row>
    <row r="268" spans="1:10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265"/>
    </row>
    <row r="269" spans="1:1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265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5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5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5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5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5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5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5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5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5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5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5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5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5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5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5"/>
    </row>
    <row r="285" spans="1:10" ht="15.75" customHeight="1"/>
    <row r="286" spans="1:10" ht="15.75" customHeight="1"/>
    <row r="287" spans="1:10" ht="15.75" customHeight="1"/>
    <row r="288" spans="1:10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8">
    <mergeCell ref="I217:I219"/>
    <mergeCell ref="A2:K2"/>
    <mergeCell ref="A37:G37"/>
    <mergeCell ref="A41:G41"/>
    <mergeCell ref="F73:H73"/>
    <mergeCell ref="A121:H121"/>
    <mergeCell ref="I164:J164"/>
    <mergeCell ref="A174:A175"/>
    <mergeCell ref="B174:B175"/>
    <mergeCell ref="C174:C175"/>
    <mergeCell ref="A177:D177"/>
    <mergeCell ref="A178:A179"/>
    <mergeCell ref="B178:B179"/>
    <mergeCell ref="C178:C179"/>
    <mergeCell ref="D178:D179"/>
    <mergeCell ref="E178:E179"/>
    <mergeCell ref="D174:D175"/>
    <mergeCell ref="E174:E175"/>
  </mergeCells>
  <pageMargins left="0.7" right="0.7" top="0.75" bottom="0.75" header="0" footer="0"/>
  <pageSetup orientation="landscape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2:Y1003"/>
  <sheetViews>
    <sheetView workbookViewId="0"/>
  </sheetViews>
  <sheetFormatPr defaultColWidth="14.42578125" defaultRowHeight="15" customHeight="1"/>
  <cols>
    <col min="1" max="1" width="50.28515625" customWidth="1"/>
    <col min="2" max="2" width="16.8554687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9.85546875" customWidth="1"/>
    <col min="12" max="12" width="13.28515625" customWidth="1"/>
    <col min="13" max="26" width="8.85546875" customWidth="1"/>
  </cols>
  <sheetData>
    <row r="2" spans="1:12" ht="24">
      <c r="A2" s="521" t="s">
        <v>0</v>
      </c>
      <c r="B2" s="522"/>
      <c r="C2" s="522"/>
      <c r="D2" s="522"/>
      <c r="E2" s="522"/>
      <c r="F2" s="522"/>
      <c r="G2" s="522"/>
      <c r="H2" s="522"/>
      <c r="I2" s="522"/>
      <c r="J2" s="522"/>
      <c r="K2" s="522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2660</v>
      </c>
      <c r="B4" s="19" t="s">
        <v>14</v>
      </c>
      <c r="C4" s="11">
        <v>1</v>
      </c>
      <c r="D4" s="12">
        <v>0</v>
      </c>
      <c r="E4" s="13"/>
      <c r="F4" s="14"/>
      <c r="G4" s="12">
        <f t="shared" ref="G4:G34" si="0">D4+E4-F4</f>
        <v>0</v>
      </c>
      <c r="H4" s="14">
        <v>1</v>
      </c>
      <c r="I4" s="15">
        <f t="shared" ref="I4:I34" si="1">C4*G4*H4</f>
        <v>0</v>
      </c>
      <c r="J4" s="16">
        <v>0</v>
      </c>
      <c r="K4" s="17">
        <v>190</v>
      </c>
      <c r="L4" s="17">
        <f t="shared" ref="L4:L34" si="2">J4*K4</f>
        <v>0</v>
      </c>
    </row>
    <row r="5" spans="1:12">
      <c r="A5" s="9" t="s">
        <v>2661</v>
      </c>
      <c r="B5" s="19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2662</v>
      </c>
      <c r="B6" s="19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2663</v>
      </c>
      <c r="B7" s="19" t="s">
        <v>16</v>
      </c>
      <c r="C7" s="11">
        <v>1</v>
      </c>
      <c r="D7" s="12">
        <v>0</v>
      </c>
      <c r="E7" s="13"/>
      <c r="F7" s="14"/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2664</v>
      </c>
      <c r="B8" s="19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2665</v>
      </c>
      <c r="B9" s="19" t="s">
        <v>16</v>
      </c>
      <c r="C9" s="11">
        <v>0.5</v>
      </c>
      <c r="D9" s="12">
        <v>320</v>
      </c>
      <c r="E9" s="13"/>
      <c r="F9" s="14"/>
      <c r="G9" s="12">
        <f t="shared" si="0"/>
        <v>320</v>
      </c>
      <c r="H9" s="14">
        <v>12</v>
      </c>
      <c r="I9" s="15">
        <f t="shared" si="1"/>
        <v>1920</v>
      </c>
      <c r="J9" s="16">
        <f t="shared" si="3"/>
        <v>3840</v>
      </c>
      <c r="K9" s="17">
        <v>87.5</v>
      </c>
      <c r="L9" s="17">
        <f t="shared" si="2"/>
        <v>336000</v>
      </c>
    </row>
    <row r="10" spans="1:12">
      <c r="A10" s="9" t="s">
        <v>2666</v>
      </c>
      <c r="B10" s="19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2667</v>
      </c>
      <c r="B11" s="19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2668</v>
      </c>
      <c r="B12" s="19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2669</v>
      </c>
      <c r="B13" s="19" t="s">
        <v>16</v>
      </c>
      <c r="C13" s="11">
        <v>1</v>
      </c>
      <c r="D13" s="12">
        <v>0</v>
      </c>
      <c r="E13" s="13"/>
      <c r="F13" s="14"/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2670</v>
      </c>
      <c r="B14" s="19" t="s">
        <v>26</v>
      </c>
      <c r="C14" s="11">
        <v>0.2</v>
      </c>
      <c r="D14" s="12">
        <v>400</v>
      </c>
      <c r="E14" s="13"/>
      <c r="F14" s="14"/>
      <c r="G14" s="12">
        <f t="shared" si="0"/>
        <v>400</v>
      </c>
      <c r="H14" s="14">
        <v>18</v>
      </c>
      <c r="I14" s="15">
        <f t="shared" si="1"/>
        <v>1440</v>
      </c>
      <c r="J14" s="16">
        <f t="shared" si="4"/>
        <v>7200</v>
      </c>
      <c r="K14" s="17">
        <v>68</v>
      </c>
      <c r="L14" s="17">
        <f t="shared" si="2"/>
        <v>489600</v>
      </c>
    </row>
    <row r="15" spans="1:12">
      <c r="A15" s="9" t="s">
        <v>2671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7">
        <v>0</v>
      </c>
      <c r="L15" s="17">
        <f t="shared" si="2"/>
        <v>0</v>
      </c>
    </row>
    <row r="16" spans="1:12" ht="17.25" customHeight="1">
      <c r="A16" s="21" t="s">
        <v>2672</v>
      </c>
      <c r="B16" s="19" t="s">
        <v>26</v>
      </c>
      <c r="C16" s="11">
        <v>0.2</v>
      </c>
      <c r="D16" s="12">
        <v>63</v>
      </c>
      <c r="E16" s="22"/>
      <c r="F16" s="14"/>
      <c r="G16" s="12">
        <f t="shared" si="0"/>
        <v>63</v>
      </c>
      <c r="H16" s="14">
        <v>18</v>
      </c>
      <c r="I16" s="15">
        <f t="shared" si="1"/>
        <v>226.8</v>
      </c>
      <c r="J16" s="16">
        <f t="shared" ref="J16:J19" si="5">H16*G16</f>
        <v>1134</v>
      </c>
      <c r="K16" s="17">
        <v>70</v>
      </c>
      <c r="L16" s="17">
        <f t="shared" si="2"/>
        <v>79380</v>
      </c>
    </row>
    <row r="17" spans="1:12">
      <c r="A17" s="21" t="s">
        <v>2673</v>
      </c>
      <c r="B17" s="19" t="s">
        <v>26</v>
      </c>
      <c r="C17" s="11">
        <v>0.2</v>
      </c>
      <c r="D17" s="12">
        <v>160</v>
      </c>
      <c r="E17" s="22">
        <v>80</v>
      </c>
      <c r="F17" s="14"/>
      <c r="G17" s="12">
        <f t="shared" si="0"/>
        <v>240</v>
      </c>
      <c r="H17" s="14">
        <v>18</v>
      </c>
      <c r="I17" s="15">
        <f t="shared" si="1"/>
        <v>864</v>
      </c>
      <c r="J17" s="16">
        <f t="shared" si="5"/>
        <v>4320</v>
      </c>
      <c r="K17" s="17">
        <v>94.1</v>
      </c>
      <c r="L17" s="17">
        <f t="shared" si="2"/>
        <v>406512</v>
      </c>
    </row>
    <row r="18" spans="1:12">
      <c r="A18" s="9" t="s">
        <v>2674</v>
      </c>
      <c r="B18" s="19" t="s">
        <v>26</v>
      </c>
      <c r="C18" s="11">
        <v>0.2</v>
      </c>
      <c r="D18" s="23">
        <v>48</v>
      </c>
      <c r="E18" s="13"/>
      <c r="F18" s="14"/>
      <c r="G18" s="12">
        <f t="shared" si="0"/>
        <v>48</v>
      </c>
      <c r="H18" s="14">
        <v>18</v>
      </c>
      <c r="I18" s="15">
        <f t="shared" si="1"/>
        <v>172.8</v>
      </c>
      <c r="J18" s="16">
        <f t="shared" si="5"/>
        <v>864</v>
      </c>
      <c r="K18" s="17">
        <v>70</v>
      </c>
      <c r="L18" s="17">
        <f t="shared" si="2"/>
        <v>60480</v>
      </c>
    </row>
    <row r="19" spans="1:12">
      <c r="A19" s="9" t="s">
        <v>31</v>
      </c>
      <c r="B19" s="19" t="s">
        <v>2393</v>
      </c>
      <c r="C19" s="11">
        <v>25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2675</v>
      </c>
      <c r="B20" s="19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4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2676</v>
      </c>
      <c r="B21" s="19" t="s">
        <v>34</v>
      </c>
      <c r="C21" s="11">
        <v>0.11</v>
      </c>
      <c r="D21" s="12">
        <v>49</v>
      </c>
      <c r="E21" s="13"/>
      <c r="F21" s="14">
        <v>18</v>
      </c>
      <c r="G21" s="12">
        <f t="shared" si="0"/>
        <v>31</v>
      </c>
      <c r="H21" s="14">
        <v>10</v>
      </c>
      <c r="I21" s="15">
        <f t="shared" si="1"/>
        <v>34.1</v>
      </c>
      <c r="J21" s="16">
        <f t="shared" si="6"/>
        <v>310</v>
      </c>
      <c r="K21" s="17">
        <v>39</v>
      </c>
      <c r="L21" s="17">
        <f t="shared" si="2"/>
        <v>12090</v>
      </c>
    </row>
    <row r="22" spans="1:12" ht="15.75" customHeight="1">
      <c r="A22" s="9" t="s">
        <v>2677</v>
      </c>
      <c r="B22" s="19" t="s">
        <v>34</v>
      </c>
      <c r="C22" s="11">
        <v>0.11</v>
      </c>
      <c r="D22" s="12">
        <v>45</v>
      </c>
      <c r="E22" s="13"/>
      <c r="F22" s="14">
        <v>12</v>
      </c>
      <c r="G22" s="12">
        <f t="shared" si="0"/>
        <v>33</v>
      </c>
      <c r="H22" s="14">
        <v>10</v>
      </c>
      <c r="I22" s="15">
        <f t="shared" si="1"/>
        <v>36.299999999999997</v>
      </c>
      <c r="J22" s="16">
        <f t="shared" si="6"/>
        <v>330</v>
      </c>
      <c r="K22" s="17">
        <v>39</v>
      </c>
      <c r="L22" s="17">
        <f t="shared" si="2"/>
        <v>12870</v>
      </c>
    </row>
    <row r="23" spans="1:12" ht="15.75" customHeight="1">
      <c r="A23" s="9" t="s">
        <v>2678</v>
      </c>
      <c r="B23" s="19" t="s">
        <v>34</v>
      </c>
      <c r="C23" s="11">
        <v>0.11</v>
      </c>
      <c r="D23" s="12">
        <v>38</v>
      </c>
      <c r="E23" s="13"/>
      <c r="F23" s="14">
        <v>18</v>
      </c>
      <c r="G23" s="12">
        <f t="shared" si="0"/>
        <v>20</v>
      </c>
      <c r="H23" s="14">
        <v>10</v>
      </c>
      <c r="I23" s="15">
        <f t="shared" si="1"/>
        <v>22</v>
      </c>
      <c r="J23" s="16">
        <f t="shared" si="6"/>
        <v>200</v>
      </c>
      <c r="K23" s="17">
        <v>39</v>
      </c>
      <c r="L23" s="17">
        <f t="shared" si="2"/>
        <v>7800</v>
      </c>
    </row>
    <row r="24" spans="1:12" ht="15.75" customHeight="1">
      <c r="A24" s="9" t="s">
        <v>2679</v>
      </c>
      <c r="B24" s="19" t="s">
        <v>34</v>
      </c>
      <c r="C24" s="11">
        <v>0.11</v>
      </c>
      <c r="D24" s="12">
        <v>24</v>
      </c>
      <c r="E24" s="13">
        <v>43</v>
      </c>
      <c r="F24" s="14">
        <v>16</v>
      </c>
      <c r="G24" s="12">
        <f t="shared" si="0"/>
        <v>51</v>
      </c>
      <c r="H24" s="14">
        <v>10</v>
      </c>
      <c r="I24" s="15">
        <f t="shared" si="1"/>
        <v>56.1</v>
      </c>
      <c r="J24" s="16">
        <f t="shared" si="6"/>
        <v>510</v>
      </c>
      <c r="K24" s="17">
        <v>39</v>
      </c>
      <c r="L24" s="17">
        <f t="shared" si="2"/>
        <v>19890</v>
      </c>
    </row>
    <row r="25" spans="1:12" ht="15.75" customHeight="1">
      <c r="A25" s="328" t="s">
        <v>1887</v>
      </c>
      <c r="B25" s="19" t="s">
        <v>34</v>
      </c>
      <c r="C25" s="11">
        <v>0.11</v>
      </c>
      <c r="D25" s="12">
        <v>59</v>
      </c>
      <c r="E25" s="14"/>
      <c r="F25" s="14">
        <v>1</v>
      </c>
      <c r="G25" s="12">
        <f t="shared" si="0"/>
        <v>58</v>
      </c>
      <c r="H25" s="14">
        <v>10</v>
      </c>
      <c r="I25" s="15">
        <f t="shared" si="1"/>
        <v>63.8</v>
      </c>
      <c r="J25" s="16">
        <f t="shared" si="6"/>
        <v>580</v>
      </c>
      <c r="K25" s="17">
        <v>139</v>
      </c>
      <c r="L25" s="17">
        <f t="shared" si="2"/>
        <v>80620</v>
      </c>
    </row>
    <row r="26" spans="1:12" ht="15.75" customHeight="1">
      <c r="A26" s="146" t="s">
        <v>2680</v>
      </c>
      <c r="B26" s="19" t="s">
        <v>34</v>
      </c>
      <c r="C26" s="11">
        <v>0.1</v>
      </c>
      <c r="D26" s="12">
        <v>0</v>
      </c>
      <c r="E26" s="14"/>
      <c r="F26" s="14"/>
      <c r="G26" s="12">
        <f t="shared" si="0"/>
        <v>0</v>
      </c>
      <c r="H26" s="14">
        <v>12</v>
      </c>
      <c r="I26" s="15">
        <f t="shared" si="1"/>
        <v>0</v>
      </c>
      <c r="J26" s="16">
        <f t="shared" si="6"/>
        <v>0</v>
      </c>
      <c r="K26" s="17">
        <v>32.5</v>
      </c>
      <c r="L26" s="17">
        <f t="shared" si="2"/>
        <v>0</v>
      </c>
    </row>
    <row r="27" spans="1:12" ht="15.75" customHeight="1">
      <c r="A27" s="146" t="s">
        <v>2681</v>
      </c>
      <c r="B27" s="19" t="s">
        <v>34</v>
      </c>
      <c r="C27" s="11">
        <v>0.1</v>
      </c>
      <c r="D27" s="12">
        <v>0</v>
      </c>
      <c r="E27" s="14"/>
      <c r="F27" s="14"/>
      <c r="G27" s="12">
        <f t="shared" si="0"/>
        <v>0</v>
      </c>
      <c r="H27" s="14">
        <v>12</v>
      </c>
      <c r="I27" s="15">
        <f t="shared" si="1"/>
        <v>0</v>
      </c>
      <c r="J27" s="16">
        <f t="shared" si="6"/>
        <v>0</v>
      </c>
      <c r="K27" s="17">
        <v>32.5</v>
      </c>
      <c r="L27" s="17">
        <f t="shared" si="2"/>
        <v>0</v>
      </c>
    </row>
    <row r="28" spans="1:12" ht="15.75" customHeight="1">
      <c r="A28" s="146" t="s">
        <v>2682</v>
      </c>
      <c r="B28" s="19" t="s">
        <v>34</v>
      </c>
      <c r="C28" s="11">
        <v>0.1</v>
      </c>
      <c r="D28" s="12">
        <v>0</v>
      </c>
      <c r="E28" s="14"/>
      <c r="F28" s="14"/>
      <c r="G28" s="12">
        <f t="shared" si="0"/>
        <v>0</v>
      </c>
      <c r="H28" s="14">
        <v>12</v>
      </c>
      <c r="I28" s="15">
        <f t="shared" si="1"/>
        <v>0</v>
      </c>
      <c r="J28" s="16">
        <f t="shared" si="6"/>
        <v>0</v>
      </c>
      <c r="K28" s="17">
        <v>32.5</v>
      </c>
      <c r="L28" s="17">
        <f t="shared" si="2"/>
        <v>0</v>
      </c>
    </row>
    <row r="29" spans="1:12" ht="15.75" customHeight="1">
      <c r="A29" s="146" t="s">
        <v>2683</v>
      </c>
      <c r="B29" s="19" t="s">
        <v>34</v>
      </c>
      <c r="C29" s="11">
        <v>0.1</v>
      </c>
      <c r="D29" s="12">
        <v>0</v>
      </c>
      <c r="E29" s="14"/>
      <c r="F29" s="14"/>
      <c r="G29" s="12">
        <f t="shared" si="0"/>
        <v>0</v>
      </c>
      <c r="H29" s="14">
        <v>12</v>
      </c>
      <c r="I29" s="15">
        <f t="shared" si="1"/>
        <v>0</v>
      </c>
      <c r="J29" s="16">
        <f t="shared" si="6"/>
        <v>0</v>
      </c>
      <c r="K29" s="17">
        <v>32.5</v>
      </c>
      <c r="L29" s="17">
        <f t="shared" si="2"/>
        <v>0</v>
      </c>
    </row>
    <row r="30" spans="1:12" ht="15.75" customHeight="1">
      <c r="A30" s="146" t="s">
        <v>2684</v>
      </c>
      <c r="B30" s="19" t="s">
        <v>34</v>
      </c>
      <c r="C30" s="11">
        <v>0.1</v>
      </c>
      <c r="D30" s="12">
        <v>0</v>
      </c>
      <c r="E30" s="14"/>
      <c r="F30" s="14"/>
      <c r="G30" s="12">
        <f t="shared" si="0"/>
        <v>0</v>
      </c>
      <c r="H30" s="14">
        <v>12</v>
      </c>
      <c r="I30" s="15">
        <f t="shared" si="1"/>
        <v>0</v>
      </c>
      <c r="J30" s="16">
        <f t="shared" si="6"/>
        <v>0</v>
      </c>
      <c r="K30" s="17">
        <v>34</v>
      </c>
      <c r="L30" s="17">
        <f t="shared" si="2"/>
        <v>0</v>
      </c>
    </row>
    <row r="31" spans="1:12" ht="15.75" customHeight="1">
      <c r="A31" s="146" t="s">
        <v>2685</v>
      </c>
      <c r="B31" s="19" t="s">
        <v>34</v>
      </c>
      <c r="C31" s="11">
        <v>0.1</v>
      </c>
      <c r="D31" s="12">
        <v>0</v>
      </c>
      <c r="E31" s="14"/>
      <c r="F31" s="14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6" t="s">
        <v>2686</v>
      </c>
      <c r="B32" s="19" t="s">
        <v>34</v>
      </c>
      <c r="C32" s="11">
        <v>0.1</v>
      </c>
      <c r="D32" s="12">
        <v>0</v>
      </c>
      <c r="E32" s="14"/>
      <c r="F32" s="14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146" t="s">
        <v>2687</v>
      </c>
      <c r="B33" s="19" t="s">
        <v>34</v>
      </c>
      <c r="C33" s="11">
        <v>0.1</v>
      </c>
      <c r="D33" s="12">
        <v>0</v>
      </c>
      <c r="E33" s="14"/>
      <c r="F33" s="14"/>
      <c r="G33" s="12">
        <f t="shared" si="0"/>
        <v>0</v>
      </c>
      <c r="H33" s="14">
        <v>12</v>
      </c>
      <c r="I33" s="15">
        <f t="shared" si="1"/>
        <v>0</v>
      </c>
      <c r="J33" s="16">
        <f t="shared" si="6"/>
        <v>0</v>
      </c>
      <c r="K33" s="17">
        <v>34</v>
      </c>
      <c r="L33" s="17">
        <f t="shared" si="2"/>
        <v>0</v>
      </c>
    </row>
    <row r="34" spans="1:12" ht="15.75" customHeight="1">
      <c r="A34" s="146" t="s">
        <v>647</v>
      </c>
      <c r="B34" s="19" t="s">
        <v>26</v>
      </c>
      <c r="C34" s="11">
        <v>0.2</v>
      </c>
      <c r="D34" s="12">
        <v>0</v>
      </c>
      <c r="E34" s="14"/>
      <c r="F34" s="14"/>
      <c r="G34" s="12">
        <f t="shared" si="0"/>
        <v>0</v>
      </c>
      <c r="H34" s="14">
        <v>18</v>
      </c>
      <c r="I34" s="15">
        <f t="shared" si="1"/>
        <v>0</v>
      </c>
      <c r="J34" s="16">
        <f t="shared" si="6"/>
        <v>0</v>
      </c>
      <c r="K34" s="17">
        <v>94.1</v>
      </c>
      <c r="L34" s="17">
        <f t="shared" si="2"/>
        <v>0</v>
      </c>
    </row>
    <row r="35" spans="1:12" ht="15.75" customHeight="1">
      <c r="A35" s="25"/>
      <c r="B35" s="258"/>
      <c r="C35" s="26">
        <f t="shared" ref="C35:G35" si="7">SUM(C4:C34)</f>
        <v>37.550000000000011</v>
      </c>
      <c r="D35" s="27">
        <f t="shared" si="7"/>
        <v>1206</v>
      </c>
      <c r="E35" s="27">
        <f t="shared" si="7"/>
        <v>123</v>
      </c>
      <c r="F35" s="27">
        <f t="shared" si="7"/>
        <v>65</v>
      </c>
      <c r="G35" s="27">
        <f t="shared" si="7"/>
        <v>1264</v>
      </c>
      <c r="H35" s="28"/>
      <c r="I35" s="329">
        <f t="shared" ref="I35:L35" si="8">SUM(I4:I34)</f>
        <v>4835.9000000000015</v>
      </c>
      <c r="J35" s="30">
        <f t="shared" si="8"/>
        <v>19288</v>
      </c>
      <c r="K35" s="31">
        <f t="shared" si="8"/>
        <v>2853.7</v>
      </c>
      <c r="L35" s="32">
        <f t="shared" si="8"/>
        <v>1505242</v>
      </c>
    </row>
    <row r="36" spans="1:12" ht="15.75" customHeight="1"/>
    <row r="37" spans="1:12" ht="15.75" customHeight="1">
      <c r="A37" s="523" t="s">
        <v>39</v>
      </c>
      <c r="B37" s="524"/>
      <c r="C37" s="524"/>
      <c r="D37" s="524"/>
      <c r="E37" s="524"/>
      <c r="F37" s="524"/>
      <c r="G37" s="525"/>
    </row>
    <row r="38" spans="1:12" ht="15.75" customHeight="1">
      <c r="A38" s="33" t="s">
        <v>40</v>
      </c>
      <c r="B38" s="34" t="s">
        <v>1</v>
      </c>
      <c r="C38" s="5" t="s">
        <v>41</v>
      </c>
      <c r="D38" s="35" t="s">
        <v>42</v>
      </c>
      <c r="E38" s="36" t="s">
        <v>43</v>
      </c>
      <c r="F38" s="5" t="s">
        <v>44</v>
      </c>
      <c r="G38" s="37" t="s">
        <v>45</v>
      </c>
    </row>
    <row r="39" spans="1:12" ht="15.75" customHeight="1">
      <c r="A39" s="33" t="s">
        <v>1896</v>
      </c>
      <c r="B39" s="41" t="s">
        <v>49</v>
      </c>
      <c r="C39" s="15">
        <v>18750</v>
      </c>
      <c r="D39" s="15"/>
      <c r="E39" s="15"/>
      <c r="F39" s="15">
        <f>C39+D39-E39</f>
        <v>18750</v>
      </c>
      <c r="G39" s="40"/>
    </row>
    <row r="40" spans="1:12" ht="15.75" customHeight="1">
      <c r="A40" s="327"/>
      <c r="B40" s="327"/>
      <c r="C40" s="327"/>
      <c r="D40" s="327"/>
      <c r="E40" s="327"/>
      <c r="F40" s="327"/>
      <c r="G40" s="327"/>
    </row>
    <row r="41" spans="1:12" ht="15.75" customHeight="1">
      <c r="A41" s="526" t="s">
        <v>50</v>
      </c>
      <c r="B41" s="527"/>
      <c r="C41" s="527"/>
      <c r="D41" s="527"/>
      <c r="E41" s="527"/>
      <c r="F41" s="527"/>
      <c r="G41" s="528"/>
    </row>
    <row r="42" spans="1:12" ht="15.75" customHeight="1">
      <c r="A42" s="259"/>
      <c r="B42" s="44" t="s">
        <v>51</v>
      </c>
      <c r="C42" s="45" t="s">
        <v>52</v>
      </c>
      <c r="D42" s="46" t="s">
        <v>53</v>
      </c>
      <c r="E42" s="46" t="s">
        <v>54</v>
      </c>
      <c r="F42" s="47" t="s">
        <v>11</v>
      </c>
      <c r="G42" s="48" t="s">
        <v>55</v>
      </c>
    </row>
    <row r="43" spans="1:12" ht="15.75" customHeight="1">
      <c r="A43" s="330" t="s">
        <v>1897</v>
      </c>
      <c r="B43" s="331">
        <v>93</v>
      </c>
      <c r="C43" s="332"/>
      <c r="D43" s="333"/>
      <c r="E43" s="331">
        <f>B43+C43-D43</f>
        <v>93</v>
      </c>
      <c r="F43" s="334">
        <v>1028.48</v>
      </c>
      <c r="G43" s="335">
        <f t="shared" ref="G43:G70" si="9">E43*F43</f>
        <v>95648.639999999999</v>
      </c>
    </row>
    <row r="44" spans="1:12" ht="15.75" customHeight="1">
      <c r="A44" s="49" t="s">
        <v>56</v>
      </c>
      <c r="B44" s="53">
        <v>0</v>
      </c>
      <c r="C44" s="51"/>
      <c r="D44" s="52"/>
      <c r="E44" s="53">
        <v>0</v>
      </c>
      <c r="F44" s="54">
        <v>196</v>
      </c>
      <c r="G44" s="55">
        <f t="shared" si="9"/>
        <v>0</v>
      </c>
    </row>
    <row r="45" spans="1:12" ht="15.75" customHeight="1">
      <c r="A45" s="49" t="s">
        <v>2688</v>
      </c>
      <c r="B45" s="53">
        <v>1311.8000000000002</v>
      </c>
      <c r="C45" s="51"/>
      <c r="D45" s="52">
        <v>607</v>
      </c>
      <c r="E45" s="53">
        <f t="shared" ref="E45:E70" si="10">B45+C45-D45</f>
        <v>704.80000000000018</v>
      </c>
      <c r="F45" s="54">
        <v>196</v>
      </c>
      <c r="G45" s="55">
        <f t="shared" si="9"/>
        <v>138140.80000000005</v>
      </c>
    </row>
    <row r="46" spans="1:12" ht="15.75" customHeight="1">
      <c r="A46" s="49" t="s">
        <v>2689</v>
      </c>
      <c r="B46" s="53">
        <v>0</v>
      </c>
      <c r="C46" s="51">
        <v>201</v>
      </c>
      <c r="D46" s="52"/>
      <c r="E46" s="53">
        <f t="shared" si="10"/>
        <v>201</v>
      </c>
      <c r="F46" s="54">
        <v>196</v>
      </c>
      <c r="G46" s="55">
        <f t="shared" si="9"/>
        <v>39396</v>
      </c>
    </row>
    <row r="47" spans="1:12" ht="15.75" customHeight="1">
      <c r="A47" s="49" t="s">
        <v>2690</v>
      </c>
      <c r="B47" s="53">
        <v>0</v>
      </c>
      <c r="C47" s="51">
        <v>199</v>
      </c>
      <c r="D47" s="52"/>
      <c r="E47" s="53">
        <f t="shared" si="10"/>
        <v>199</v>
      </c>
      <c r="F47" s="54">
        <v>196</v>
      </c>
      <c r="G47" s="55">
        <f t="shared" si="9"/>
        <v>39004</v>
      </c>
    </row>
    <row r="48" spans="1:12" ht="15.75" customHeight="1">
      <c r="A48" s="49" t="s">
        <v>2691</v>
      </c>
      <c r="B48" s="53">
        <v>0</v>
      </c>
      <c r="C48" s="51">
        <v>70</v>
      </c>
      <c r="D48" s="52"/>
      <c r="E48" s="53">
        <f t="shared" si="10"/>
        <v>70</v>
      </c>
      <c r="F48" s="54">
        <v>196</v>
      </c>
      <c r="G48" s="55">
        <f t="shared" si="9"/>
        <v>13720</v>
      </c>
    </row>
    <row r="49" spans="1:7" ht="15.75" customHeight="1">
      <c r="A49" s="49" t="s">
        <v>2692</v>
      </c>
      <c r="B49" s="53">
        <v>0</v>
      </c>
      <c r="C49" s="51">
        <v>137</v>
      </c>
      <c r="D49" s="52"/>
      <c r="E49" s="53">
        <f t="shared" si="10"/>
        <v>137</v>
      </c>
      <c r="F49" s="54">
        <v>196</v>
      </c>
      <c r="G49" s="55">
        <f t="shared" si="9"/>
        <v>26852</v>
      </c>
    </row>
    <row r="50" spans="1:7" ht="15.75" customHeight="1">
      <c r="A50" s="86" t="s">
        <v>2693</v>
      </c>
      <c r="B50" s="90">
        <v>0</v>
      </c>
      <c r="C50" s="88">
        <v>153</v>
      </c>
      <c r="D50" s="89">
        <v>153</v>
      </c>
      <c r="E50" s="90">
        <f t="shared" si="10"/>
        <v>0</v>
      </c>
      <c r="F50" s="91">
        <v>140</v>
      </c>
      <c r="G50" s="92">
        <f t="shared" si="9"/>
        <v>0</v>
      </c>
    </row>
    <row r="51" spans="1:7" ht="15.75" customHeight="1">
      <c r="A51" s="86" t="s">
        <v>2694</v>
      </c>
      <c r="B51" s="90">
        <v>54.399999999999977</v>
      </c>
      <c r="C51" s="88"/>
      <c r="D51" s="89"/>
      <c r="E51" s="90">
        <f t="shared" si="10"/>
        <v>54.399999999999977</v>
      </c>
      <c r="F51" s="91">
        <v>140</v>
      </c>
      <c r="G51" s="92">
        <f t="shared" si="9"/>
        <v>7615.9999999999964</v>
      </c>
    </row>
    <row r="52" spans="1:7" ht="15.75" customHeight="1">
      <c r="A52" s="86" t="s">
        <v>2695</v>
      </c>
      <c r="B52" s="90">
        <v>25.9</v>
      </c>
      <c r="C52" s="88"/>
      <c r="D52" s="89"/>
      <c r="E52" s="90">
        <f t="shared" si="10"/>
        <v>25.9</v>
      </c>
      <c r="F52" s="91">
        <v>140</v>
      </c>
      <c r="G52" s="92">
        <f t="shared" si="9"/>
        <v>3626</v>
      </c>
    </row>
    <row r="53" spans="1:7" ht="15.75" customHeight="1">
      <c r="A53" s="100" t="s">
        <v>2696</v>
      </c>
      <c r="B53" s="104">
        <v>157.90000000000009</v>
      </c>
      <c r="C53" s="102">
        <v>327</v>
      </c>
      <c r="D53" s="103">
        <v>120</v>
      </c>
      <c r="E53" s="104">
        <f t="shared" si="10"/>
        <v>364.90000000000009</v>
      </c>
      <c r="F53" s="105">
        <v>140</v>
      </c>
      <c r="G53" s="106">
        <f t="shared" si="9"/>
        <v>51086.000000000015</v>
      </c>
    </row>
    <row r="54" spans="1:7" ht="36" customHeight="1">
      <c r="A54" s="71" t="s">
        <v>2697</v>
      </c>
      <c r="B54" s="75">
        <v>0</v>
      </c>
      <c r="C54" s="73"/>
      <c r="D54" s="74"/>
      <c r="E54" s="75">
        <f t="shared" si="10"/>
        <v>0</v>
      </c>
      <c r="F54" s="76">
        <v>140</v>
      </c>
      <c r="G54" s="77">
        <f t="shared" si="9"/>
        <v>0</v>
      </c>
    </row>
    <row r="55" spans="1:7" ht="30.75" customHeight="1">
      <c r="A55" s="78" t="s">
        <v>2698</v>
      </c>
      <c r="B55" s="75">
        <v>307.90000000000009</v>
      </c>
      <c r="C55" s="73">
        <v>246</v>
      </c>
      <c r="D55" s="74">
        <v>146</v>
      </c>
      <c r="E55" s="75">
        <f t="shared" si="10"/>
        <v>407.90000000000009</v>
      </c>
      <c r="F55" s="76">
        <v>140</v>
      </c>
      <c r="G55" s="77">
        <f t="shared" si="9"/>
        <v>57106.000000000015</v>
      </c>
    </row>
    <row r="56" spans="1:7" ht="30.75" customHeight="1">
      <c r="A56" s="79" t="s">
        <v>2699</v>
      </c>
      <c r="B56" s="83">
        <v>178.00000000000023</v>
      </c>
      <c r="C56" s="81">
        <v>101</v>
      </c>
      <c r="D56" s="82">
        <v>146</v>
      </c>
      <c r="E56" s="83">
        <f t="shared" si="10"/>
        <v>133.00000000000023</v>
      </c>
      <c r="F56" s="84">
        <v>140</v>
      </c>
      <c r="G56" s="85">
        <f t="shared" si="9"/>
        <v>18620.000000000033</v>
      </c>
    </row>
    <row r="57" spans="1:7" ht="15.75" customHeight="1">
      <c r="A57" s="63" t="s">
        <v>2700</v>
      </c>
      <c r="B57" s="315">
        <v>424.9000000000002</v>
      </c>
      <c r="C57" s="65"/>
      <c r="D57" s="66"/>
      <c r="E57" s="67">
        <f t="shared" si="10"/>
        <v>424.9000000000002</v>
      </c>
      <c r="F57" s="68">
        <v>140</v>
      </c>
      <c r="G57" s="69">
        <f t="shared" si="9"/>
        <v>59486.000000000029</v>
      </c>
    </row>
    <row r="58" spans="1:7" ht="15.75" customHeight="1">
      <c r="A58" s="63" t="s">
        <v>2701</v>
      </c>
      <c r="B58" s="315">
        <v>0</v>
      </c>
      <c r="C58" s="65"/>
      <c r="D58" s="66"/>
      <c r="E58" s="67">
        <f t="shared" si="10"/>
        <v>0</v>
      </c>
      <c r="F58" s="68">
        <v>140</v>
      </c>
      <c r="G58" s="69">
        <f t="shared" si="9"/>
        <v>0</v>
      </c>
    </row>
    <row r="59" spans="1:7" ht="39" customHeight="1">
      <c r="A59" s="63" t="s">
        <v>2702</v>
      </c>
      <c r="B59" s="67">
        <v>201.00000000000011</v>
      </c>
      <c r="C59" s="65"/>
      <c r="D59" s="66"/>
      <c r="E59" s="67">
        <f t="shared" si="10"/>
        <v>201.00000000000011</v>
      </c>
      <c r="F59" s="68">
        <v>140</v>
      </c>
      <c r="G59" s="69">
        <f t="shared" si="9"/>
        <v>28140.000000000015</v>
      </c>
    </row>
    <row r="60" spans="1:7" ht="15.75" customHeight="1">
      <c r="A60" s="93" t="s">
        <v>2703</v>
      </c>
      <c r="B60" s="97">
        <v>3143</v>
      </c>
      <c r="C60" s="95"/>
      <c r="D60" s="96">
        <v>630</v>
      </c>
      <c r="E60" s="97">
        <f t="shared" si="10"/>
        <v>2513</v>
      </c>
      <c r="F60" s="98">
        <v>140</v>
      </c>
      <c r="G60" s="99">
        <f t="shared" si="9"/>
        <v>351820</v>
      </c>
    </row>
    <row r="61" spans="1:7" ht="15.75" customHeight="1">
      <c r="A61" s="86" t="s">
        <v>2704</v>
      </c>
      <c r="B61" s="90">
        <v>620</v>
      </c>
      <c r="C61" s="88"/>
      <c r="D61" s="89">
        <v>193</v>
      </c>
      <c r="E61" s="90">
        <f t="shared" si="10"/>
        <v>427</v>
      </c>
      <c r="F61" s="91">
        <v>128</v>
      </c>
      <c r="G61" s="92">
        <f t="shared" si="9"/>
        <v>54656</v>
      </c>
    </row>
    <row r="62" spans="1:7" ht="15.75" customHeight="1">
      <c r="A62" s="78" t="s">
        <v>2705</v>
      </c>
      <c r="B62" s="75">
        <v>958</v>
      </c>
      <c r="C62" s="73">
        <v>57</v>
      </c>
      <c r="D62" s="74">
        <v>246</v>
      </c>
      <c r="E62" s="75">
        <f t="shared" si="10"/>
        <v>769</v>
      </c>
      <c r="F62" s="76">
        <v>128</v>
      </c>
      <c r="G62" s="77">
        <f t="shared" si="9"/>
        <v>98432</v>
      </c>
    </row>
    <row r="63" spans="1:7" ht="15.75" customHeight="1">
      <c r="A63" s="100" t="s">
        <v>2706</v>
      </c>
      <c r="B63" s="104">
        <v>611.99999999999977</v>
      </c>
      <c r="C63" s="102">
        <v>681</v>
      </c>
      <c r="D63" s="103">
        <v>327</v>
      </c>
      <c r="E63" s="104">
        <f t="shared" si="10"/>
        <v>965.99999999999977</v>
      </c>
      <c r="F63" s="105">
        <v>128</v>
      </c>
      <c r="G63" s="106">
        <f t="shared" si="9"/>
        <v>123647.99999999997</v>
      </c>
    </row>
    <row r="64" spans="1:7" ht="15.75" customHeight="1">
      <c r="A64" s="79" t="s">
        <v>2707</v>
      </c>
      <c r="B64" s="83">
        <v>299</v>
      </c>
      <c r="C64" s="81">
        <v>180</v>
      </c>
      <c r="D64" s="82">
        <v>101</v>
      </c>
      <c r="E64" s="83">
        <f t="shared" si="10"/>
        <v>378</v>
      </c>
      <c r="F64" s="84">
        <v>128</v>
      </c>
      <c r="G64" s="85">
        <f t="shared" si="9"/>
        <v>48384</v>
      </c>
    </row>
    <row r="65" spans="1:9" ht="15.75" customHeight="1">
      <c r="A65" s="63" t="s">
        <v>2708</v>
      </c>
      <c r="B65" s="315">
        <v>340</v>
      </c>
      <c r="C65" s="65"/>
      <c r="D65" s="66"/>
      <c r="E65" s="67">
        <f t="shared" si="10"/>
        <v>340</v>
      </c>
      <c r="F65" s="68">
        <v>128</v>
      </c>
      <c r="G65" s="69">
        <f t="shared" si="9"/>
        <v>43520</v>
      </c>
    </row>
    <row r="66" spans="1:9" ht="15.75" customHeight="1">
      <c r="A66" s="86" t="s">
        <v>2709</v>
      </c>
      <c r="B66" s="316">
        <v>0</v>
      </c>
      <c r="C66" s="108"/>
      <c r="D66" s="109"/>
      <c r="E66" s="90">
        <f t="shared" si="10"/>
        <v>0</v>
      </c>
      <c r="F66" s="91">
        <v>102</v>
      </c>
      <c r="G66" s="92">
        <f t="shared" si="9"/>
        <v>0</v>
      </c>
    </row>
    <row r="67" spans="1:9" ht="15.75" customHeight="1">
      <c r="A67" s="78" t="s">
        <v>2710</v>
      </c>
      <c r="B67" s="75">
        <v>228</v>
      </c>
      <c r="C67" s="73">
        <v>540</v>
      </c>
      <c r="D67" s="74">
        <v>57</v>
      </c>
      <c r="E67" s="75">
        <f t="shared" si="10"/>
        <v>711</v>
      </c>
      <c r="F67" s="76">
        <v>102</v>
      </c>
      <c r="G67" s="77">
        <f t="shared" si="9"/>
        <v>72522</v>
      </c>
    </row>
    <row r="68" spans="1:9" ht="15.75" customHeight="1">
      <c r="A68" s="100" t="s">
        <v>2711</v>
      </c>
      <c r="B68" s="104">
        <v>967</v>
      </c>
      <c r="C68" s="102">
        <v>540</v>
      </c>
      <c r="D68" s="103">
        <v>681</v>
      </c>
      <c r="E68" s="104">
        <f t="shared" si="10"/>
        <v>826</v>
      </c>
      <c r="F68" s="105">
        <v>102</v>
      </c>
      <c r="G68" s="106">
        <f t="shared" si="9"/>
        <v>84252</v>
      </c>
    </row>
    <row r="69" spans="1:9" ht="26.25" customHeight="1">
      <c r="A69" s="79" t="s">
        <v>2712</v>
      </c>
      <c r="B69" s="83">
        <v>259</v>
      </c>
      <c r="C69" s="81">
        <v>540</v>
      </c>
      <c r="D69" s="82">
        <v>180</v>
      </c>
      <c r="E69" s="83">
        <f t="shared" si="10"/>
        <v>619</v>
      </c>
      <c r="F69" s="84">
        <v>102</v>
      </c>
      <c r="G69" s="85">
        <f t="shared" si="9"/>
        <v>63138</v>
      </c>
    </row>
    <row r="70" spans="1:9" ht="15.75" customHeight="1">
      <c r="A70" s="63" t="s">
        <v>2713</v>
      </c>
      <c r="B70" s="315">
        <v>20</v>
      </c>
      <c r="C70" s="65"/>
      <c r="D70" s="66">
        <v>20</v>
      </c>
      <c r="E70" s="67">
        <f t="shared" si="10"/>
        <v>0</v>
      </c>
      <c r="F70" s="68">
        <v>102</v>
      </c>
      <c r="G70" s="69">
        <f t="shared" si="9"/>
        <v>0</v>
      </c>
    </row>
    <row r="71" spans="1:9" ht="15.75" customHeight="1">
      <c r="A71" s="260" t="s">
        <v>84</v>
      </c>
      <c r="B71" s="261">
        <f t="shared" ref="B71:G71" si="11">SUM(B43:B70)</f>
        <v>10200.800000000001</v>
      </c>
      <c r="C71" s="171">
        <f t="shared" si="11"/>
        <v>3972</v>
      </c>
      <c r="D71" s="171">
        <f t="shared" si="11"/>
        <v>3607</v>
      </c>
      <c r="E71" s="261">
        <f t="shared" si="11"/>
        <v>10565.800000000001</v>
      </c>
      <c r="F71" s="262">
        <f t="shared" si="11"/>
        <v>4894.4799999999996</v>
      </c>
      <c r="G71" s="263">
        <f t="shared" si="11"/>
        <v>1518813.4400000002</v>
      </c>
    </row>
    <row r="72" spans="1:9" ht="15.75" customHeight="1"/>
    <row r="73" spans="1:9" ht="15.75" customHeight="1">
      <c r="A73" s="264"/>
      <c r="B73" s="133"/>
      <c r="C73" s="133"/>
      <c r="D73" s="133"/>
      <c r="E73" s="133"/>
      <c r="F73" s="534"/>
      <c r="G73" s="522"/>
      <c r="H73" s="522"/>
      <c r="I73" s="265"/>
    </row>
    <row r="74" spans="1:9" ht="15.75" customHeight="1">
      <c r="A74" s="135" t="s">
        <v>92</v>
      </c>
      <c r="B74" s="136" t="s">
        <v>40</v>
      </c>
      <c r="C74" s="137" t="s">
        <v>93</v>
      </c>
      <c r="D74" s="137" t="s">
        <v>42</v>
      </c>
      <c r="E74" s="137" t="s">
        <v>94</v>
      </c>
      <c r="F74" s="137" t="s">
        <v>95</v>
      </c>
      <c r="G74" s="137" t="s">
        <v>96</v>
      </c>
      <c r="H74" s="138" t="s">
        <v>55</v>
      </c>
    </row>
    <row r="75" spans="1:9" ht="15.75" customHeight="1">
      <c r="A75" s="144" t="s">
        <v>97</v>
      </c>
      <c r="B75" s="145" t="s">
        <v>102</v>
      </c>
      <c r="C75" s="36">
        <v>25</v>
      </c>
      <c r="D75" s="148"/>
      <c r="E75" s="15">
        <v>25</v>
      </c>
      <c r="F75" s="36">
        <f t="shared" ref="F75:F90" si="12">C75+D75-E75</f>
        <v>0</v>
      </c>
      <c r="G75" s="142">
        <v>178</v>
      </c>
      <c r="H75" s="143">
        <f t="shared" ref="H75:H111" si="13">F75*G75</f>
        <v>0</v>
      </c>
    </row>
    <row r="76" spans="1:9" ht="15.75" customHeight="1">
      <c r="A76" s="144" t="s">
        <v>99</v>
      </c>
      <c r="B76" s="145" t="s">
        <v>102</v>
      </c>
      <c r="C76" s="36">
        <v>1525</v>
      </c>
      <c r="D76" s="148"/>
      <c r="E76" s="15">
        <v>25</v>
      </c>
      <c r="F76" s="36">
        <f t="shared" si="12"/>
        <v>1500</v>
      </c>
      <c r="G76" s="142">
        <v>178</v>
      </c>
      <c r="H76" s="143">
        <f t="shared" si="13"/>
        <v>267000</v>
      </c>
    </row>
    <row r="77" spans="1:9" ht="15.75" customHeight="1">
      <c r="A77" s="144" t="s">
        <v>101</v>
      </c>
      <c r="B77" s="145" t="s">
        <v>102</v>
      </c>
      <c r="C77" s="36">
        <v>1025</v>
      </c>
      <c r="D77" s="141"/>
      <c r="E77" s="15">
        <v>75</v>
      </c>
      <c r="F77" s="36">
        <f t="shared" si="12"/>
        <v>950</v>
      </c>
      <c r="G77" s="142">
        <v>45</v>
      </c>
      <c r="H77" s="143">
        <f t="shared" si="13"/>
        <v>42750</v>
      </c>
    </row>
    <row r="78" spans="1:9" ht="15.75" customHeight="1">
      <c r="A78" s="146" t="s">
        <v>103</v>
      </c>
      <c r="B78" s="147" t="s">
        <v>104</v>
      </c>
      <c r="C78" s="36">
        <v>2250</v>
      </c>
      <c r="D78" s="148"/>
      <c r="E78" s="15"/>
      <c r="F78" s="36">
        <f t="shared" si="12"/>
        <v>2250</v>
      </c>
      <c r="G78" s="142">
        <v>27</v>
      </c>
      <c r="H78" s="143">
        <f t="shared" si="13"/>
        <v>60750</v>
      </c>
    </row>
    <row r="79" spans="1:9" ht="15.75" customHeight="1">
      <c r="A79" s="266" t="s">
        <v>2038</v>
      </c>
      <c r="B79" s="267" t="s">
        <v>106</v>
      </c>
      <c r="C79" s="36">
        <v>445</v>
      </c>
      <c r="D79" s="148"/>
      <c r="E79" s="15">
        <v>80</v>
      </c>
      <c r="F79" s="36">
        <f t="shared" si="12"/>
        <v>365</v>
      </c>
      <c r="G79" s="142">
        <v>160.69999999999999</v>
      </c>
      <c r="H79" s="143">
        <f t="shared" si="13"/>
        <v>58655.499999999993</v>
      </c>
    </row>
    <row r="80" spans="1:9" ht="15.75" customHeight="1">
      <c r="A80" s="144" t="s">
        <v>737</v>
      </c>
      <c r="B80" s="145" t="s">
        <v>108</v>
      </c>
      <c r="C80" s="36">
        <v>161</v>
      </c>
      <c r="D80" s="148"/>
      <c r="E80" s="15">
        <v>10</v>
      </c>
      <c r="F80" s="36">
        <f t="shared" si="12"/>
        <v>151</v>
      </c>
      <c r="G80" s="142">
        <v>623</v>
      </c>
      <c r="H80" s="143">
        <f t="shared" si="13"/>
        <v>94073</v>
      </c>
    </row>
    <row r="81" spans="1:10" ht="15.75" customHeight="1">
      <c r="A81" s="139" t="s">
        <v>109</v>
      </c>
      <c r="B81" s="140" t="s">
        <v>110</v>
      </c>
      <c r="C81" s="36">
        <v>700</v>
      </c>
      <c r="D81" s="148"/>
      <c r="E81" s="15"/>
      <c r="F81" s="36">
        <f t="shared" si="12"/>
        <v>700</v>
      </c>
      <c r="G81" s="142">
        <v>24</v>
      </c>
      <c r="H81" s="143">
        <f t="shared" si="13"/>
        <v>16800</v>
      </c>
    </row>
    <row r="82" spans="1:10" ht="15.75" customHeight="1">
      <c r="A82" s="146" t="s">
        <v>1188</v>
      </c>
      <c r="B82" s="150" t="s">
        <v>112</v>
      </c>
      <c r="C82" s="36">
        <v>1601</v>
      </c>
      <c r="D82" s="148"/>
      <c r="E82" s="15">
        <v>128</v>
      </c>
      <c r="F82" s="36">
        <f t="shared" si="12"/>
        <v>1473</v>
      </c>
      <c r="G82" s="142">
        <v>49</v>
      </c>
      <c r="H82" s="143">
        <f t="shared" si="13"/>
        <v>72177</v>
      </c>
    </row>
    <row r="83" spans="1:10" ht="15.75" customHeight="1">
      <c r="A83" s="152" t="s">
        <v>116</v>
      </c>
      <c r="B83" s="145" t="s">
        <v>117</v>
      </c>
      <c r="C83" s="36">
        <v>0</v>
      </c>
      <c r="D83" s="141"/>
      <c r="E83" s="15"/>
      <c r="F83" s="36">
        <f t="shared" si="12"/>
        <v>0</v>
      </c>
      <c r="G83" s="142">
        <v>1924.17</v>
      </c>
      <c r="H83" s="143">
        <f t="shared" si="13"/>
        <v>0</v>
      </c>
    </row>
    <row r="84" spans="1:10" ht="15.75" customHeight="1">
      <c r="A84" s="152" t="s">
        <v>116</v>
      </c>
      <c r="B84" s="145" t="s">
        <v>117</v>
      </c>
      <c r="C84" s="36">
        <v>5</v>
      </c>
      <c r="D84" s="141"/>
      <c r="E84" s="151"/>
      <c r="F84" s="36">
        <f t="shared" si="12"/>
        <v>5</v>
      </c>
      <c r="G84" s="142">
        <v>1867.29</v>
      </c>
      <c r="H84" s="143">
        <f t="shared" si="13"/>
        <v>9336.4500000000007</v>
      </c>
    </row>
    <row r="85" spans="1:10" ht="15.75" customHeight="1">
      <c r="A85" s="146" t="s">
        <v>118</v>
      </c>
      <c r="B85" s="145" t="s">
        <v>115</v>
      </c>
      <c r="C85" s="36">
        <v>6</v>
      </c>
      <c r="D85" s="141"/>
      <c r="E85" s="151"/>
      <c r="F85" s="36">
        <f t="shared" si="12"/>
        <v>6</v>
      </c>
      <c r="G85" s="142">
        <v>1758</v>
      </c>
      <c r="H85" s="143">
        <f t="shared" si="13"/>
        <v>10548</v>
      </c>
    </row>
    <row r="86" spans="1:10" ht="15.75" customHeight="1">
      <c r="A86" s="146" t="s">
        <v>118</v>
      </c>
      <c r="B86" s="145" t="s">
        <v>117</v>
      </c>
      <c r="C86" s="36">
        <v>0</v>
      </c>
      <c r="D86" s="141"/>
      <c r="E86" s="15"/>
      <c r="F86" s="36">
        <f t="shared" si="12"/>
        <v>0</v>
      </c>
      <c r="G86" s="142">
        <v>2549.0300000000002</v>
      </c>
      <c r="H86" s="143">
        <f t="shared" si="13"/>
        <v>0</v>
      </c>
    </row>
    <row r="87" spans="1:10" ht="15.75" customHeight="1">
      <c r="A87" s="146" t="s">
        <v>118</v>
      </c>
      <c r="B87" s="145" t="s">
        <v>117</v>
      </c>
      <c r="C87" s="36">
        <v>3</v>
      </c>
      <c r="D87" s="141"/>
      <c r="E87" s="151"/>
      <c r="F87" s="36">
        <f t="shared" si="12"/>
        <v>3</v>
      </c>
      <c r="G87" s="142">
        <v>2279.6799999999998</v>
      </c>
      <c r="H87" s="143">
        <f t="shared" si="13"/>
        <v>6839.0399999999991</v>
      </c>
      <c r="J87" s="149"/>
    </row>
    <row r="88" spans="1:10" ht="15.75" customHeight="1">
      <c r="A88" s="157" t="s">
        <v>119</v>
      </c>
      <c r="B88" s="145" t="s">
        <v>117</v>
      </c>
      <c r="C88" s="36">
        <v>3</v>
      </c>
      <c r="D88" s="148"/>
      <c r="E88" s="15"/>
      <c r="F88" s="36">
        <f t="shared" si="12"/>
        <v>3</v>
      </c>
      <c r="G88" s="142">
        <v>1669.47</v>
      </c>
      <c r="H88" s="143">
        <f t="shared" si="13"/>
        <v>5008.41</v>
      </c>
    </row>
    <row r="89" spans="1:10" ht="15.75" customHeight="1">
      <c r="A89" s="144" t="s">
        <v>122</v>
      </c>
      <c r="B89" s="145" t="s">
        <v>121</v>
      </c>
      <c r="C89" s="36">
        <v>75</v>
      </c>
      <c r="D89" s="141"/>
      <c r="E89" s="15"/>
      <c r="F89" s="36">
        <f t="shared" si="12"/>
        <v>75</v>
      </c>
      <c r="G89" s="142">
        <v>471.21600000000001</v>
      </c>
      <c r="H89" s="143">
        <f t="shared" si="13"/>
        <v>35341.199999999997</v>
      </c>
    </row>
    <row r="90" spans="1:10" ht="15.75" customHeight="1">
      <c r="A90" s="157" t="s">
        <v>124</v>
      </c>
      <c r="B90" s="145" t="s">
        <v>117</v>
      </c>
      <c r="C90" s="36">
        <v>1</v>
      </c>
      <c r="D90" s="148"/>
      <c r="E90" s="15"/>
      <c r="F90" s="36">
        <f t="shared" si="12"/>
        <v>1</v>
      </c>
      <c r="G90" s="142">
        <v>1711.09</v>
      </c>
      <c r="H90" s="143">
        <f t="shared" si="13"/>
        <v>1711.09</v>
      </c>
    </row>
    <row r="91" spans="1:10" ht="15.75" customHeight="1">
      <c r="A91" s="146" t="s">
        <v>125</v>
      </c>
      <c r="B91" s="145" t="s">
        <v>126</v>
      </c>
      <c r="C91" s="36">
        <v>0</v>
      </c>
      <c r="D91" s="141"/>
      <c r="E91" s="151"/>
      <c r="F91" s="272">
        <v>0</v>
      </c>
      <c r="G91" s="142">
        <v>743.29</v>
      </c>
      <c r="H91" s="143">
        <f t="shared" si="13"/>
        <v>0</v>
      </c>
    </row>
    <row r="92" spans="1:10" ht="15.75" customHeight="1">
      <c r="A92" s="144" t="s">
        <v>128</v>
      </c>
      <c r="B92" s="145" t="s">
        <v>126</v>
      </c>
      <c r="C92" s="36">
        <v>133</v>
      </c>
      <c r="D92" s="141"/>
      <c r="E92" s="15">
        <v>6</v>
      </c>
      <c r="F92" s="36">
        <f t="shared" ref="F92:F117" si="14">C92+D92-E92</f>
        <v>127</v>
      </c>
      <c r="G92" s="142">
        <v>559.19762200000002</v>
      </c>
      <c r="H92" s="143">
        <f t="shared" si="13"/>
        <v>71018.097993999996</v>
      </c>
      <c r="I92" s="161"/>
    </row>
    <row r="93" spans="1:10" ht="15.75" customHeight="1">
      <c r="A93" s="144" t="s">
        <v>129</v>
      </c>
      <c r="B93" s="145" t="s">
        <v>115</v>
      </c>
      <c r="C93" s="36">
        <v>125</v>
      </c>
      <c r="D93" s="148"/>
      <c r="E93" s="15"/>
      <c r="F93" s="36">
        <f t="shared" si="14"/>
        <v>125</v>
      </c>
      <c r="G93" s="142">
        <v>384</v>
      </c>
      <c r="H93" s="143">
        <f t="shared" si="13"/>
        <v>48000</v>
      </c>
    </row>
    <row r="94" spans="1:10" ht="15.75" customHeight="1">
      <c r="A94" s="144" t="s">
        <v>130</v>
      </c>
      <c r="B94" s="145" t="s">
        <v>117</v>
      </c>
      <c r="C94" s="36">
        <v>0</v>
      </c>
      <c r="D94" s="141"/>
      <c r="E94" s="15"/>
      <c r="F94" s="36">
        <f t="shared" si="14"/>
        <v>0</v>
      </c>
      <c r="G94" s="142">
        <v>398</v>
      </c>
      <c r="H94" s="143">
        <f t="shared" si="13"/>
        <v>0</v>
      </c>
    </row>
    <row r="95" spans="1:10" ht="15.75" customHeight="1">
      <c r="A95" s="144" t="s">
        <v>131</v>
      </c>
      <c r="B95" s="145" t="s">
        <v>117</v>
      </c>
      <c r="C95" s="36">
        <v>50</v>
      </c>
      <c r="D95" s="141"/>
      <c r="E95" s="15"/>
      <c r="F95" s="36">
        <f t="shared" si="14"/>
        <v>50</v>
      </c>
      <c r="G95" s="142">
        <v>427</v>
      </c>
      <c r="H95" s="143">
        <f t="shared" si="13"/>
        <v>21350</v>
      </c>
    </row>
    <row r="96" spans="1:10" ht="15.75" customHeight="1">
      <c r="A96" s="144" t="s">
        <v>132</v>
      </c>
      <c r="B96" s="145" t="s">
        <v>117</v>
      </c>
      <c r="C96" s="36">
        <v>5</v>
      </c>
      <c r="D96" s="141"/>
      <c r="E96" s="151"/>
      <c r="F96" s="36">
        <f t="shared" si="14"/>
        <v>5</v>
      </c>
      <c r="G96" s="142">
        <v>688.59</v>
      </c>
      <c r="H96" s="143">
        <f t="shared" si="13"/>
        <v>3442.9500000000003</v>
      </c>
    </row>
    <row r="97" spans="1:10" ht="15.75" customHeight="1">
      <c r="A97" s="157" t="s">
        <v>133</v>
      </c>
      <c r="B97" s="145" t="s">
        <v>117</v>
      </c>
      <c r="C97" s="36">
        <v>70</v>
      </c>
      <c r="D97" s="148"/>
      <c r="E97" s="15"/>
      <c r="F97" s="36">
        <f t="shared" si="14"/>
        <v>70</v>
      </c>
      <c r="G97" s="142">
        <v>522.19000000000005</v>
      </c>
      <c r="H97" s="143">
        <f t="shared" si="13"/>
        <v>36553.300000000003</v>
      </c>
    </row>
    <row r="98" spans="1:10" ht="15.75" customHeight="1">
      <c r="A98" s="144" t="s">
        <v>134</v>
      </c>
      <c r="B98" s="145" t="s">
        <v>117</v>
      </c>
      <c r="C98" s="36">
        <v>10</v>
      </c>
      <c r="D98" s="141"/>
      <c r="E98" s="151"/>
      <c r="F98" s="36">
        <f t="shared" si="14"/>
        <v>10</v>
      </c>
      <c r="G98" s="142">
        <v>504</v>
      </c>
      <c r="H98" s="143">
        <f t="shared" si="13"/>
        <v>5040</v>
      </c>
    </row>
    <row r="99" spans="1:10" ht="15.75" customHeight="1">
      <c r="A99" s="144" t="s">
        <v>135</v>
      </c>
      <c r="B99" s="145" t="s">
        <v>117</v>
      </c>
      <c r="C99" s="36">
        <v>50</v>
      </c>
      <c r="D99" s="141"/>
      <c r="E99" s="15"/>
      <c r="F99" s="36">
        <f t="shared" si="14"/>
        <v>50</v>
      </c>
      <c r="G99" s="142">
        <v>514</v>
      </c>
      <c r="H99" s="143">
        <f t="shared" si="13"/>
        <v>25700</v>
      </c>
    </row>
    <row r="100" spans="1:10" ht="15.75" customHeight="1">
      <c r="A100" s="157" t="s">
        <v>136</v>
      </c>
      <c r="B100" s="145" t="s">
        <v>117</v>
      </c>
      <c r="C100" s="36">
        <v>60</v>
      </c>
      <c r="D100" s="148"/>
      <c r="E100" s="15"/>
      <c r="F100" s="36">
        <f t="shared" si="14"/>
        <v>60</v>
      </c>
      <c r="G100" s="142">
        <v>557</v>
      </c>
      <c r="H100" s="143">
        <f t="shared" si="13"/>
        <v>33420</v>
      </c>
      <c r="J100" s="273"/>
    </row>
    <row r="101" spans="1:10" ht="15.75" customHeight="1">
      <c r="A101" s="157" t="s">
        <v>137</v>
      </c>
      <c r="B101" s="145" t="s">
        <v>117</v>
      </c>
      <c r="C101" s="36">
        <v>40</v>
      </c>
      <c r="D101" s="148"/>
      <c r="E101" s="15"/>
      <c r="F101" s="36">
        <f t="shared" si="14"/>
        <v>40</v>
      </c>
      <c r="G101" s="142">
        <v>524</v>
      </c>
      <c r="H101" s="143">
        <f t="shared" si="13"/>
        <v>20960</v>
      </c>
    </row>
    <row r="102" spans="1:10" ht="15.75" customHeight="1">
      <c r="A102" s="157" t="s">
        <v>138</v>
      </c>
      <c r="B102" s="145" t="s">
        <v>117</v>
      </c>
      <c r="C102" s="36">
        <v>15</v>
      </c>
      <c r="D102" s="148"/>
      <c r="E102" s="15"/>
      <c r="F102" s="36">
        <f t="shared" si="14"/>
        <v>15</v>
      </c>
      <c r="G102" s="142">
        <v>689.75</v>
      </c>
      <c r="H102" s="143">
        <f t="shared" si="13"/>
        <v>10346.25</v>
      </c>
    </row>
    <row r="103" spans="1:10" ht="15.75" customHeight="1">
      <c r="A103" s="157" t="s">
        <v>139</v>
      </c>
      <c r="B103" s="145" t="s">
        <v>117</v>
      </c>
      <c r="C103" s="36">
        <v>10</v>
      </c>
      <c r="D103" s="148"/>
      <c r="E103" s="15"/>
      <c r="F103" s="36">
        <f t="shared" si="14"/>
        <v>10</v>
      </c>
      <c r="G103" s="142">
        <v>629.27</v>
      </c>
      <c r="H103" s="143">
        <f t="shared" si="13"/>
        <v>6292.7</v>
      </c>
    </row>
    <row r="104" spans="1:10" ht="15.75" customHeight="1">
      <c r="A104" s="157" t="s">
        <v>140</v>
      </c>
      <c r="B104" s="145" t="s">
        <v>117</v>
      </c>
      <c r="C104" s="36">
        <v>95</v>
      </c>
      <c r="D104" s="148"/>
      <c r="E104" s="15">
        <v>5</v>
      </c>
      <c r="F104" s="36">
        <f t="shared" si="14"/>
        <v>90</v>
      </c>
      <c r="G104" s="142">
        <v>532.12</v>
      </c>
      <c r="H104" s="143">
        <f t="shared" si="13"/>
        <v>47890.8</v>
      </c>
    </row>
    <row r="105" spans="1:10" ht="15.75" customHeight="1">
      <c r="A105" s="146" t="s">
        <v>141</v>
      </c>
      <c r="B105" s="145" t="s">
        <v>108</v>
      </c>
      <c r="C105" s="36">
        <v>600</v>
      </c>
      <c r="D105" s="141"/>
      <c r="E105" s="15"/>
      <c r="F105" s="36">
        <f t="shared" si="14"/>
        <v>600</v>
      </c>
      <c r="G105" s="142">
        <v>60</v>
      </c>
      <c r="H105" s="143">
        <f t="shared" si="13"/>
        <v>36000</v>
      </c>
    </row>
    <row r="106" spans="1:10" ht="15.75" customHeight="1">
      <c r="A106" s="144" t="s">
        <v>142</v>
      </c>
      <c r="B106" s="145" t="s">
        <v>143</v>
      </c>
      <c r="C106" s="36">
        <v>25</v>
      </c>
      <c r="D106" s="141"/>
      <c r="E106" s="151"/>
      <c r="F106" s="36">
        <f t="shared" si="14"/>
        <v>25</v>
      </c>
      <c r="G106" s="142">
        <v>84</v>
      </c>
      <c r="H106" s="143">
        <f t="shared" si="13"/>
        <v>2100</v>
      </c>
    </row>
    <row r="107" spans="1:10" ht="15.75" customHeight="1">
      <c r="A107" s="157" t="s">
        <v>144</v>
      </c>
      <c r="B107" s="145" t="s">
        <v>117</v>
      </c>
      <c r="C107" s="36">
        <v>25</v>
      </c>
      <c r="D107" s="148"/>
      <c r="E107" s="15"/>
      <c r="F107" s="36">
        <f t="shared" si="14"/>
        <v>25</v>
      </c>
      <c r="G107" s="142">
        <v>179.24</v>
      </c>
      <c r="H107" s="143">
        <f t="shared" si="13"/>
        <v>4481</v>
      </c>
    </row>
    <row r="108" spans="1:10" ht="15.75" customHeight="1">
      <c r="A108" s="157" t="s">
        <v>145</v>
      </c>
      <c r="B108" s="145" t="s">
        <v>146</v>
      </c>
      <c r="C108" s="36">
        <v>25</v>
      </c>
      <c r="D108" s="148"/>
      <c r="E108" s="15"/>
      <c r="F108" s="36">
        <f t="shared" si="14"/>
        <v>25</v>
      </c>
      <c r="G108" s="142">
        <v>851.5</v>
      </c>
      <c r="H108" s="143">
        <f t="shared" si="13"/>
        <v>21287.5</v>
      </c>
    </row>
    <row r="109" spans="1:10" ht="15.75" customHeight="1">
      <c r="A109" s="157" t="s">
        <v>147</v>
      </c>
      <c r="B109" s="145" t="s">
        <v>148</v>
      </c>
      <c r="C109" s="36">
        <v>3000</v>
      </c>
      <c r="D109" s="148"/>
      <c r="E109" s="15">
        <v>750</v>
      </c>
      <c r="F109" s="36">
        <f t="shared" si="14"/>
        <v>2250</v>
      </c>
      <c r="G109" s="142">
        <v>125</v>
      </c>
      <c r="H109" s="143">
        <f t="shared" si="13"/>
        <v>281250</v>
      </c>
    </row>
    <row r="110" spans="1:10" ht="15.75" customHeight="1">
      <c r="A110" s="157" t="s">
        <v>147</v>
      </c>
      <c r="B110" s="145" t="s">
        <v>149</v>
      </c>
      <c r="C110" s="36">
        <v>0</v>
      </c>
      <c r="D110" s="148"/>
      <c r="E110" s="15"/>
      <c r="F110" s="36">
        <f t="shared" si="14"/>
        <v>0</v>
      </c>
      <c r="G110" s="142">
        <v>173</v>
      </c>
      <c r="H110" s="143">
        <f t="shared" si="13"/>
        <v>0</v>
      </c>
    </row>
    <row r="111" spans="1:10" ht="20.25" customHeight="1">
      <c r="A111" s="157" t="s">
        <v>150</v>
      </c>
      <c r="B111" s="145" t="s">
        <v>151</v>
      </c>
      <c r="C111" s="36">
        <v>0</v>
      </c>
      <c r="D111" s="148"/>
      <c r="E111" s="15"/>
      <c r="F111" s="36">
        <f t="shared" si="14"/>
        <v>0</v>
      </c>
      <c r="G111" s="142">
        <v>143</v>
      </c>
      <c r="H111" s="143">
        <f t="shared" si="13"/>
        <v>0</v>
      </c>
      <c r="J111" s="149"/>
    </row>
    <row r="112" spans="1:10" ht="15.75" customHeight="1">
      <c r="A112" s="157" t="s">
        <v>850</v>
      </c>
      <c r="B112" s="145" t="s">
        <v>851</v>
      </c>
      <c r="C112" s="36">
        <v>0</v>
      </c>
      <c r="D112" s="148"/>
      <c r="E112" s="15"/>
      <c r="F112" s="36">
        <f t="shared" si="14"/>
        <v>0</v>
      </c>
      <c r="G112" s="142">
        <v>149</v>
      </c>
      <c r="H112" s="143">
        <f t="shared" ref="H112:H113" si="15">G112*F112</f>
        <v>0</v>
      </c>
    </row>
    <row r="113" spans="1:10" ht="15.75" customHeight="1">
      <c r="A113" s="158" t="s">
        <v>1245</v>
      </c>
      <c r="B113" s="145" t="s">
        <v>1246</v>
      </c>
      <c r="C113" s="36">
        <v>0</v>
      </c>
      <c r="D113" s="148"/>
      <c r="E113" s="15"/>
      <c r="F113" s="36">
        <f t="shared" si="14"/>
        <v>0</v>
      </c>
      <c r="G113" s="142">
        <v>1013.48</v>
      </c>
      <c r="H113" s="143">
        <f t="shared" si="15"/>
        <v>0</v>
      </c>
    </row>
    <row r="114" spans="1:10" ht="15.75" customHeight="1">
      <c r="A114" s="157" t="s">
        <v>152</v>
      </c>
      <c r="B114" s="145" t="s">
        <v>153</v>
      </c>
      <c r="C114" s="36">
        <v>35.742999999999995</v>
      </c>
      <c r="D114" s="148"/>
      <c r="E114" s="15"/>
      <c r="F114" s="36">
        <f t="shared" si="14"/>
        <v>35.742999999999995</v>
      </c>
      <c r="G114" s="142">
        <v>2196.6</v>
      </c>
      <c r="H114" s="143">
        <f t="shared" ref="H114:H117" si="16">F114*G114</f>
        <v>78513.073799999984</v>
      </c>
    </row>
    <row r="115" spans="1:10" ht="15.75" customHeight="1">
      <c r="A115" s="146" t="s">
        <v>154</v>
      </c>
      <c r="B115" s="145" t="s">
        <v>155</v>
      </c>
      <c r="C115" s="36">
        <v>920</v>
      </c>
      <c r="D115" s="141"/>
      <c r="E115" s="151"/>
      <c r="F115" s="36">
        <f t="shared" si="14"/>
        <v>920</v>
      </c>
      <c r="G115" s="142">
        <v>45</v>
      </c>
      <c r="H115" s="143">
        <f t="shared" si="16"/>
        <v>41400</v>
      </c>
    </row>
    <row r="116" spans="1:10" ht="15.75" customHeight="1">
      <c r="A116" s="163" t="s">
        <v>156</v>
      </c>
      <c r="B116" s="164" t="s">
        <v>117</v>
      </c>
      <c r="C116" s="36">
        <v>0</v>
      </c>
      <c r="D116" s="148"/>
      <c r="E116" s="15"/>
      <c r="F116" s="36">
        <f t="shared" si="14"/>
        <v>0</v>
      </c>
      <c r="G116" s="165">
        <v>168.11</v>
      </c>
      <c r="H116" s="143">
        <f t="shared" si="16"/>
        <v>0</v>
      </c>
    </row>
    <row r="117" spans="1:10" ht="15.75" customHeight="1">
      <c r="A117" s="163" t="s">
        <v>2714</v>
      </c>
      <c r="B117" s="164" t="s">
        <v>117</v>
      </c>
      <c r="C117" s="36">
        <v>24.6</v>
      </c>
      <c r="D117" s="148"/>
      <c r="E117" s="15"/>
      <c r="F117" s="36">
        <f t="shared" si="14"/>
        <v>24.6</v>
      </c>
      <c r="G117" s="165">
        <v>129</v>
      </c>
      <c r="H117" s="143">
        <f t="shared" si="16"/>
        <v>3173.4</v>
      </c>
    </row>
    <row r="118" spans="1:10" ht="15.75" customHeight="1">
      <c r="A118" s="163" t="s">
        <v>159</v>
      </c>
      <c r="B118" s="164"/>
      <c r="C118" s="36"/>
      <c r="D118" s="15"/>
      <c r="E118" s="15"/>
      <c r="F118" s="36"/>
      <c r="G118" s="165"/>
      <c r="H118" s="143">
        <f>G118*F118</f>
        <v>0</v>
      </c>
    </row>
    <row r="119" spans="1:10" ht="15.75" customHeight="1">
      <c r="A119" s="167" t="s">
        <v>160</v>
      </c>
      <c r="B119" s="168"/>
      <c r="C119" s="169">
        <f t="shared" ref="C119:H119" si="17">SUM(C75:C118)</f>
        <v>13143.343000000001</v>
      </c>
      <c r="D119" s="170">
        <f t="shared" si="17"/>
        <v>0</v>
      </c>
      <c r="E119" s="170">
        <f t="shared" si="17"/>
        <v>1104</v>
      </c>
      <c r="F119" s="171">
        <f t="shared" si="17"/>
        <v>12039.343000000001</v>
      </c>
      <c r="G119" s="336">
        <f t="shared" si="17"/>
        <v>28503.983622</v>
      </c>
      <c r="H119" s="173">
        <f t="shared" si="17"/>
        <v>1479208.7617939997</v>
      </c>
    </row>
    <row r="120" spans="1:10" ht="15.75" customHeight="1"/>
    <row r="121" spans="1:10" ht="15.75" customHeight="1">
      <c r="A121" s="535" t="s">
        <v>161</v>
      </c>
      <c r="B121" s="536"/>
      <c r="C121" s="536"/>
      <c r="D121" s="536"/>
      <c r="E121" s="536"/>
      <c r="F121" s="536"/>
      <c r="G121" s="536"/>
      <c r="H121" s="536"/>
      <c r="I121" s="1"/>
    </row>
    <row r="122" spans="1:10" ht="15.75" customHeight="1">
      <c r="A122" s="174" t="s">
        <v>162</v>
      </c>
      <c r="B122" s="175" t="s">
        <v>40</v>
      </c>
      <c r="C122" s="176" t="s">
        <v>163</v>
      </c>
      <c r="D122" s="177" t="s">
        <v>42</v>
      </c>
      <c r="E122" s="178" t="s">
        <v>43</v>
      </c>
      <c r="F122" s="176" t="s">
        <v>164</v>
      </c>
      <c r="G122" s="179" t="s">
        <v>96</v>
      </c>
      <c r="H122" s="180" t="s">
        <v>55</v>
      </c>
    </row>
    <row r="123" spans="1:10" ht="15.75" customHeight="1">
      <c r="A123" s="182" t="s">
        <v>165</v>
      </c>
      <c r="B123" s="140" t="s">
        <v>166</v>
      </c>
      <c r="C123" s="183">
        <v>206.95</v>
      </c>
      <c r="D123" s="184"/>
      <c r="E123" s="185"/>
      <c r="F123" s="183">
        <f t="shared" ref="F123:F151" si="18">C123+D123-E123</f>
        <v>206.95</v>
      </c>
      <c r="G123" s="186">
        <v>605</v>
      </c>
      <c r="H123" s="187">
        <f t="shared" ref="H123:H151" si="19">F123*G123</f>
        <v>125204.75</v>
      </c>
      <c r="J123" s="149"/>
    </row>
    <row r="124" spans="1:10" ht="15.75" customHeight="1">
      <c r="A124" s="163" t="s">
        <v>167</v>
      </c>
      <c r="B124" s="145" t="s">
        <v>166</v>
      </c>
      <c r="C124" s="36">
        <v>214.6</v>
      </c>
      <c r="D124" s="148"/>
      <c r="E124" s="15"/>
      <c r="F124" s="183">
        <f t="shared" si="18"/>
        <v>214.6</v>
      </c>
      <c r="G124" s="17">
        <v>605</v>
      </c>
      <c r="H124" s="187">
        <f t="shared" si="19"/>
        <v>129833</v>
      </c>
      <c r="J124" s="149"/>
    </row>
    <row r="125" spans="1:10" ht="15.75" customHeight="1">
      <c r="A125" s="163" t="s">
        <v>168</v>
      </c>
      <c r="B125" s="145" t="s">
        <v>166</v>
      </c>
      <c r="C125" s="36">
        <v>220.32</v>
      </c>
      <c r="D125" s="148"/>
      <c r="E125" s="15"/>
      <c r="F125" s="183">
        <f t="shared" si="18"/>
        <v>220.32</v>
      </c>
      <c r="G125" s="17">
        <v>605</v>
      </c>
      <c r="H125" s="187">
        <f t="shared" si="19"/>
        <v>133293.6</v>
      </c>
      <c r="J125" s="166"/>
    </row>
    <row r="126" spans="1:10" ht="15.75" customHeight="1">
      <c r="A126" s="163" t="s">
        <v>169</v>
      </c>
      <c r="B126" s="145" t="s">
        <v>166</v>
      </c>
      <c r="C126" s="36">
        <v>202.4</v>
      </c>
      <c r="D126" s="148"/>
      <c r="E126" s="15"/>
      <c r="F126" s="183">
        <f t="shared" si="18"/>
        <v>202.4</v>
      </c>
      <c r="G126" s="17">
        <v>605</v>
      </c>
      <c r="H126" s="187">
        <f t="shared" si="19"/>
        <v>122452</v>
      </c>
      <c r="J126" s="149"/>
    </row>
    <row r="127" spans="1:10" ht="15.75" customHeight="1">
      <c r="A127" s="189" t="s">
        <v>170</v>
      </c>
      <c r="B127" s="145" t="s">
        <v>166</v>
      </c>
      <c r="C127" s="183">
        <v>339.27000000000004</v>
      </c>
      <c r="D127" s="184"/>
      <c r="E127" s="15"/>
      <c r="F127" s="183">
        <f t="shared" si="18"/>
        <v>339.27000000000004</v>
      </c>
      <c r="G127" s="190">
        <v>625</v>
      </c>
      <c r="H127" s="187">
        <f t="shared" si="19"/>
        <v>212043.75000000003</v>
      </c>
    </row>
    <row r="128" spans="1:10" ht="15.75" customHeight="1">
      <c r="A128" s="189" t="s">
        <v>171</v>
      </c>
      <c r="B128" s="145" t="s">
        <v>166</v>
      </c>
      <c r="C128" s="183">
        <v>180.15</v>
      </c>
      <c r="D128" s="184"/>
      <c r="E128" s="15"/>
      <c r="F128" s="183">
        <f t="shared" si="18"/>
        <v>180.15</v>
      </c>
      <c r="G128" s="17">
        <v>692</v>
      </c>
      <c r="H128" s="187">
        <f t="shared" si="19"/>
        <v>124663.8</v>
      </c>
    </row>
    <row r="129" spans="1:10" ht="15.75" customHeight="1">
      <c r="A129" s="189" t="s">
        <v>2715</v>
      </c>
      <c r="B129" s="145" t="s">
        <v>166</v>
      </c>
      <c r="C129" s="36">
        <v>274</v>
      </c>
      <c r="D129" s="184"/>
      <c r="E129" s="15"/>
      <c r="F129" s="183">
        <f t="shared" si="18"/>
        <v>274</v>
      </c>
      <c r="G129" s="17">
        <v>682</v>
      </c>
      <c r="H129" s="187">
        <f t="shared" si="19"/>
        <v>186868</v>
      </c>
    </row>
    <row r="130" spans="1:10" ht="15.75" customHeight="1">
      <c r="A130" s="189" t="s">
        <v>173</v>
      </c>
      <c r="B130" s="145" t="s">
        <v>166</v>
      </c>
      <c r="C130" s="183">
        <v>0</v>
      </c>
      <c r="D130" s="184"/>
      <c r="E130" s="15"/>
      <c r="F130" s="183">
        <f t="shared" si="18"/>
        <v>0</v>
      </c>
      <c r="G130" s="17">
        <v>414</v>
      </c>
      <c r="H130" s="187">
        <f t="shared" si="19"/>
        <v>0</v>
      </c>
    </row>
    <row r="131" spans="1:10" ht="15.75" customHeight="1">
      <c r="A131" s="191" t="s">
        <v>174</v>
      </c>
      <c r="B131" s="192" t="s">
        <v>175</v>
      </c>
      <c r="C131" s="36">
        <v>17245</v>
      </c>
      <c r="D131" s="148"/>
      <c r="E131" s="15">
        <v>470</v>
      </c>
      <c r="F131" s="183">
        <f t="shared" si="18"/>
        <v>16775</v>
      </c>
      <c r="G131" s="17">
        <v>17.399999999999999</v>
      </c>
      <c r="H131" s="187">
        <f t="shared" si="19"/>
        <v>291885</v>
      </c>
      <c r="J131" s="181"/>
    </row>
    <row r="132" spans="1:10" ht="15.75" customHeight="1">
      <c r="A132" s="163" t="s">
        <v>176</v>
      </c>
      <c r="B132" s="15" t="s">
        <v>177</v>
      </c>
      <c r="C132" s="36">
        <v>0</v>
      </c>
      <c r="D132" s="148"/>
      <c r="E132" s="15"/>
      <c r="F132" s="183">
        <f t="shared" si="18"/>
        <v>0</v>
      </c>
      <c r="G132" s="17">
        <v>3.86</v>
      </c>
      <c r="H132" s="187">
        <f t="shared" si="19"/>
        <v>0</v>
      </c>
      <c r="J132" s="188"/>
    </row>
    <row r="133" spans="1:10" ht="15.75" customHeight="1">
      <c r="A133" s="163" t="s">
        <v>178</v>
      </c>
      <c r="B133" s="145" t="s">
        <v>179</v>
      </c>
      <c r="C133" s="36">
        <v>54</v>
      </c>
      <c r="D133" s="148"/>
      <c r="E133" s="15"/>
      <c r="F133" s="183">
        <f t="shared" si="18"/>
        <v>54</v>
      </c>
      <c r="G133" s="17">
        <v>432.82</v>
      </c>
      <c r="H133" s="187">
        <f t="shared" si="19"/>
        <v>23372.28</v>
      </c>
      <c r="J133" s="188"/>
    </row>
    <row r="134" spans="1:10" ht="15.75" customHeight="1">
      <c r="A134" s="163" t="s">
        <v>180</v>
      </c>
      <c r="B134" s="145" t="s">
        <v>179</v>
      </c>
      <c r="C134" s="36">
        <v>0</v>
      </c>
      <c r="D134" s="148"/>
      <c r="E134" s="15"/>
      <c r="F134" s="183">
        <f t="shared" si="18"/>
        <v>0</v>
      </c>
      <c r="G134" s="17">
        <v>4</v>
      </c>
      <c r="H134" s="187">
        <f t="shared" si="19"/>
        <v>0</v>
      </c>
      <c r="J134" s="188"/>
    </row>
    <row r="135" spans="1:10" ht="15.75" customHeight="1">
      <c r="A135" s="146" t="s">
        <v>181</v>
      </c>
      <c r="B135" s="145" t="s">
        <v>179</v>
      </c>
      <c r="C135" s="36">
        <v>1077</v>
      </c>
      <c r="D135" s="148"/>
      <c r="E135" s="15"/>
      <c r="F135" s="183">
        <f t="shared" si="18"/>
        <v>1077</v>
      </c>
      <c r="G135" s="17">
        <v>2.9</v>
      </c>
      <c r="H135" s="187">
        <f t="shared" si="19"/>
        <v>3123.2999999999997</v>
      </c>
      <c r="J135" s="188"/>
    </row>
    <row r="136" spans="1:10" ht="15.75" customHeight="1">
      <c r="A136" s="146" t="s">
        <v>182</v>
      </c>
      <c r="B136" s="145" t="s">
        <v>179</v>
      </c>
      <c r="C136" s="36">
        <v>0</v>
      </c>
      <c r="D136" s="148"/>
      <c r="E136" s="15"/>
      <c r="F136" s="183">
        <f t="shared" si="18"/>
        <v>0</v>
      </c>
      <c r="G136" s="17">
        <v>499.4</v>
      </c>
      <c r="H136" s="187">
        <f t="shared" si="19"/>
        <v>0</v>
      </c>
      <c r="J136" s="149"/>
    </row>
    <row r="137" spans="1:10" ht="15.75" customHeight="1">
      <c r="A137" s="191" t="s">
        <v>183</v>
      </c>
      <c r="B137" s="193" t="s">
        <v>184</v>
      </c>
      <c r="C137" s="194">
        <v>2100</v>
      </c>
      <c r="D137" s="195"/>
      <c r="E137" s="196"/>
      <c r="F137" s="183">
        <f t="shared" si="18"/>
        <v>2100</v>
      </c>
      <c r="G137" s="197">
        <v>24.995999999999999</v>
      </c>
      <c r="H137" s="187">
        <f t="shared" si="19"/>
        <v>52491.6</v>
      </c>
      <c r="J137" s="149"/>
    </row>
    <row r="138" spans="1:10" ht="15.75" customHeight="1">
      <c r="A138" s="146" t="s">
        <v>185</v>
      </c>
      <c r="B138" s="145" t="s">
        <v>184</v>
      </c>
      <c r="C138" s="36">
        <v>6000</v>
      </c>
      <c r="D138" s="148"/>
      <c r="E138" s="15"/>
      <c r="F138" s="183">
        <f t="shared" si="18"/>
        <v>6000</v>
      </c>
      <c r="G138" s="17">
        <v>22.37</v>
      </c>
      <c r="H138" s="187">
        <f t="shared" si="19"/>
        <v>134220</v>
      </c>
      <c r="J138" s="274"/>
    </row>
    <row r="139" spans="1:10" ht="15.75" customHeight="1">
      <c r="A139" s="146" t="s">
        <v>186</v>
      </c>
      <c r="B139" s="145" t="s">
        <v>184</v>
      </c>
      <c r="C139" s="36">
        <v>6000</v>
      </c>
      <c r="D139" s="148"/>
      <c r="E139" s="15"/>
      <c r="F139" s="183">
        <f t="shared" si="18"/>
        <v>6000</v>
      </c>
      <c r="G139" s="17">
        <v>13.788</v>
      </c>
      <c r="H139" s="187">
        <f t="shared" si="19"/>
        <v>82728</v>
      </c>
      <c r="J139" s="274"/>
    </row>
    <row r="140" spans="1:10" ht="15.75" customHeight="1">
      <c r="A140" s="146" t="s">
        <v>187</v>
      </c>
      <c r="B140" s="145" t="s">
        <v>184</v>
      </c>
      <c r="C140" s="36">
        <v>2000</v>
      </c>
      <c r="D140" s="148"/>
      <c r="E140" s="15"/>
      <c r="F140" s="183">
        <f t="shared" si="18"/>
        <v>2000</v>
      </c>
      <c r="G140" s="17">
        <v>24.744</v>
      </c>
      <c r="H140" s="187">
        <f t="shared" si="19"/>
        <v>49488</v>
      </c>
      <c r="J140" s="274"/>
    </row>
    <row r="141" spans="1:10" ht="15.75" customHeight="1">
      <c r="A141" s="199" t="s">
        <v>189</v>
      </c>
      <c r="B141" s="185" t="s">
        <v>190</v>
      </c>
      <c r="C141" s="183">
        <v>1280</v>
      </c>
      <c r="D141" s="184"/>
      <c r="E141" s="185"/>
      <c r="F141" s="183">
        <f t="shared" si="18"/>
        <v>1280</v>
      </c>
      <c r="G141" s="186">
        <v>33</v>
      </c>
      <c r="H141" s="187">
        <f t="shared" si="19"/>
        <v>42240</v>
      </c>
      <c r="J141" s="188"/>
    </row>
    <row r="142" spans="1:10" ht="15.75" customHeight="1">
      <c r="A142" s="200" t="s">
        <v>191</v>
      </c>
      <c r="B142" s="145" t="s">
        <v>192</v>
      </c>
      <c r="C142" s="36">
        <v>121.91999999999999</v>
      </c>
      <c r="D142" s="148"/>
      <c r="E142" s="15"/>
      <c r="F142" s="183">
        <f t="shared" si="18"/>
        <v>121.91999999999999</v>
      </c>
      <c r="G142" s="17">
        <v>715</v>
      </c>
      <c r="H142" s="187">
        <f t="shared" si="19"/>
        <v>87172.799999999988</v>
      </c>
      <c r="J142" s="188"/>
    </row>
    <row r="143" spans="1:10" ht="15.75" customHeight="1">
      <c r="A143" s="200" t="s">
        <v>193</v>
      </c>
      <c r="B143" s="145" t="s">
        <v>192</v>
      </c>
      <c r="C143" s="36">
        <v>214.49999999999997</v>
      </c>
      <c r="D143" s="148"/>
      <c r="E143" s="15"/>
      <c r="F143" s="183">
        <f t="shared" si="18"/>
        <v>214.49999999999997</v>
      </c>
      <c r="G143" s="17">
        <v>850</v>
      </c>
      <c r="H143" s="187">
        <f t="shared" si="19"/>
        <v>182324.99999999997</v>
      </c>
      <c r="J143" s="188"/>
    </row>
    <row r="144" spans="1:10" ht="15.75" customHeight="1">
      <c r="A144" s="200" t="s">
        <v>194</v>
      </c>
      <c r="B144" s="145" t="s">
        <v>192</v>
      </c>
      <c r="C144" s="36">
        <v>169.66000000000003</v>
      </c>
      <c r="D144" s="148"/>
      <c r="E144" s="15"/>
      <c r="F144" s="183">
        <f t="shared" si="18"/>
        <v>169.66000000000003</v>
      </c>
      <c r="G144" s="17">
        <v>850</v>
      </c>
      <c r="H144" s="187">
        <f t="shared" si="19"/>
        <v>144211.00000000003</v>
      </c>
      <c r="J144" s="188"/>
    </row>
    <row r="145" spans="1:10" ht="15.75" customHeight="1">
      <c r="A145" s="146" t="s">
        <v>195</v>
      </c>
      <c r="B145" s="145" t="s">
        <v>192</v>
      </c>
      <c r="C145" s="36">
        <v>81.099999999999994</v>
      </c>
      <c r="D145" s="148"/>
      <c r="E145" s="15"/>
      <c r="F145" s="183">
        <f t="shared" si="18"/>
        <v>81.099999999999994</v>
      </c>
      <c r="G145" s="17">
        <v>741</v>
      </c>
      <c r="H145" s="187">
        <f t="shared" si="19"/>
        <v>60095.1</v>
      </c>
      <c r="J145" s="188"/>
    </row>
    <row r="146" spans="1:10" ht="15.75" customHeight="1">
      <c r="A146" s="146" t="s">
        <v>196</v>
      </c>
      <c r="B146" s="145" t="s">
        <v>197</v>
      </c>
      <c r="C146" s="36">
        <v>42.350000000000023</v>
      </c>
      <c r="D146" s="148"/>
      <c r="E146" s="15"/>
      <c r="F146" s="183">
        <f t="shared" si="18"/>
        <v>42.350000000000023</v>
      </c>
      <c r="G146" s="17">
        <v>240</v>
      </c>
      <c r="H146" s="187">
        <f t="shared" si="19"/>
        <v>10164.000000000005</v>
      </c>
      <c r="J146" s="188"/>
    </row>
    <row r="147" spans="1:10" ht="15.75" customHeight="1">
      <c r="A147" s="146" t="s">
        <v>1585</v>
      </c>
      <c r="B147" s="145" t="s">
        <v>197</v>
      </c>
      <c r="C147" s="36">
        <v>545.4</v>
      </c>
      <c r="D147" s="148"/>
      <c r="E147" s="15">
        <v>18.350000000000001</v>
      </c>
      <c r="F147" s="183">
        <f t="shared" si="18"/>
        <v>527.04999999999995</v>
      </c>
      <c r="G147" s="17">
        <v>680</v>
      </c>
      <c r="H147" s="187">
        <f t="shared" si="19"/>
        <v>358393.99999999994</v>
      </c>
      <c r="J147" s="188"/>
    </row>
    <row r="148" spans="1:10" ht="15.75" customHeight="1">
      <c r="A148" s="146" t="s">
        <v>1586</v>
      </c>
      <c r="B148" s="145" t="s">
        <v>197</v>
      </c>
      <c r="C148" s="36">
        <v>536.70000000000005</v>
      </c>
      <c r="D148" s="148"/>
      <c r="E148" s="15"/>
      <c r="F148" s="183">
        <f t="shared" si="18"/>
        <v>536.70000000000005</v>
      </c>
      <c r="G148" s="17">
        <v>680</v>
      </c>
      <c r="H148" s="187">
        <f t="shared" si="19"/>
        <v>364956.00000000006</v>
      </c>
      <c r="J148" s="188"/>
    </row>
    <row r="149" spans="1:10" ht="15.75" customHeight="1">
      <c r="A149" s="146" t="s">
        <v>198</v>
      </c>
      <c r="B149" s="145" t="s">
        <v>197</v>
      </c>
      <c r="C149" s="36">
        <v>86.100000000000009</v>
      </c>
      <c r="D149" s="148"/>
      <c r="E149" s="15"/>
      <c r="F149" s="183">
        <f t="shared" si="18"/>
        <v>86.100000000000009</v>
      </c>
      <c r="G149" s="17">
        <v>280</v>
      </c>
      <c r="H149" s="187">
        <f t="shared" si="19"/>
        <v>24108.000000000004</v>
      </c>
      <c r="J149" s="188"/>
    </row>
    <row r="150" spans="1:10" ht="15.75" customHeight="1">
      <c r="A150" s="146" t="s">
        <v>199</v>
      </c>
      <c r="B150" s="15" t="s">
        <v>200</v>
      </c>
      <c r="C150" s="36">
        <v>24360</v>
      </c>
      <c r="D150" s="148"/>
      <c r="E150" s="15">
        <v>2520</v>
      </c>
      <c r="F150" s="183">
        <f t="shared" si="18"/>
        <v>21840</v>
      </c>
      <c r="G150" s="17">
        <v>5.3</v>
      </c>
      <c r="H150" s="187">
        <f t="shared" si="19"/>
        <v>115752</v>
      </c>
      <c r="J150" s="188"/>
    </row>
    <row r="151" spans="1:10" ht="15.75" customHeight="1">
      <c r="A151" s="200" t="s">
        <v>201</v>
      </c>
      <c r="B151" s="145" t="s">
        <v>202</v>
      </c>
      <c r="C151" s="36">
        <v>0</v>
      </c>
      <c r="D151" s="148"/>
      <c r="E151" s="15"/>
      <c r="F151" s="183">
        <f t="shared" si="18"/>
        <v>0</v>
      </c>
      <c r="G151" s="17">
        <v>5</v>
      </c>
      <c r="H151" s="187">
        <f t="shared" si="19"/>
        <v>0</v>
      </c>
      <c r="J151" s="188"/>
    </row>
    <row r="152" spans="1:10" ht="15.75" customHeight="1">
      <c r="A152" s="275" t="s">
        <v>203</v>
      </c>
      <c r="B152" s="276"/>
      <c r="C152" s="169">
        <f t="shared" ref="C152:H152" si="20">SUM(C123:C151)</f>
        <v>63551.42</v>
      </c>
      <c r="D152" s="277">
        <f t="shared" si="20"/>
        <v>0</v>
      </c>
      <c r="E152" s="277">
        <f t="shared" si="20"/>
        <v>3008.35</v>
      </c>
      <c r="F152" s="169">
        <f t="shared" si="20"/>
        <v>60543.07</v>
      </c>
      <c r="G152" s="337">
        <f t="shared" si="20"/>
        <v>10958.577999999998</v>
      </c>
      <c r="H152" s="278">
        <f t="shared" si="20"/>
        <v>3061084.9800000004</v>
      </c>
      <c r="J152" s="188"/>
    </row>
    <row r="153" spans="1:10" ht="15.75" customHeight="1">
      <c r="J153" s="188"/>
    </row>
    <row r="154" spans="1:10" ht="15.75" customHeight="1">
      <c r="A154" s="279"/>
      <c r="B154" s="280"/>
      <c r="C154" s="279"/>
      <c r="D154" s="279"/>
      <c r="E154" s="279"/>
      <c r="F154" s="279"/>
      <c r="G154" s="279"/>
      <c r="H154" s="279"/>
      <c r="J154" s="281" t="s">
        <v>390</v>
      </c>
    </row>
    <row r="155" spans="1:10" ht="15.75" customHeight="1">
      <c r="A155" s="282" t="s">
        <v>209</v>
      </c>
      <c r="B155" s="283" t="s">
        <v>211</v>
      </c>
      <c r="C155" s="283" t="s">
        <v>391</v>
      </c>
      <c r="D155" s="284" t="s">
        <v>392</v>
      </c>
      <c r="E155" s="285" t="s">
        <v>393</v>
      </c>
      <c r="F155" s="286" t="s">
        <v>212</v>
      </c>
      <c r="G155" s="287" t="s">
        <v>214</v>
      </c>
      <c r="H155" s="283" t="s">
        <v>55</v>
      </c>
      <c r="J155" s="188">
        <f>SUM(H156:H171)</f>
        <v>18577.400000000001</v>
      </c>
    </row>
    <row r="156" spans="1:10" ht="15.75" customHeight="1">
      <c r="A156" s="288" t="s">
        <v>215</v>
      </c>
      <c r="B156" s="15" t="s">
        <v>216</v>
      </c>
      <c r="C156" s="36">
        <v>0</v>
      </c>
      <c r="D156" s="317"/>
      <c r="E156" s="318">
        <f t="shared" ref="E156:E171" si="21">C156+D156</f>
        <v>0</v>
      </c>
      <c r="F156" s="15"/>
      <c r="G156" s="15">
        <v>77</v>
      </c>
      <c r="H156" s="15">
        <f t="shared" ref="H156:H169" si="22">E156*G156</f>
        <v>0</v>
      </c>
      <c r="J156" s="24"/>
    </row>
    <row r="157" spans="1:10" ht="15.75" customHeight="1">
      <c r="A157" s="288" t="s">
        <v>218</v>
      </c>
      <c r="B157" s="15" t="s">
        <v>216</v>
      </c>
      <c r="C157" s="36">
        <v>0</v>
      </c>
      <c r="D157" s="317"/>
      <c r="E157" s="318">
        <f t="shared" si="21"/>
        <v>0</v>
      </c>
      <c r="F157" s="15"/>
      <c r="G157" s="15">
        <v>128</v>
      </c>
      <c r="H157" s="15">
        <f t="shared" si="22"/>
        <v>0</v>
      </c>
      <c r="J157" s="188"/>
    </row>
    <row r="158" spans="1:10" ht="15.75" customHeight="1">
      <c r="A158" s="288" t="s">
        <v>219</v>
      </c>
      <c r="B158" s="15" t="s">
        <v>220</v>
      </c>
      <c r="C158" s="36">
        <v>2.8</v>
      </c>
      <c r="D158" s="317"/>
      <c r="E158" s="318">
        <f t="shared" si="21"/>
        <v>2.8</v>
      </c>
      <c r="F158" s="291"/>
      <c r="G158" s="15">
        <v>77</v>
      </c>
      <c r="H158" s="15">
        <f t="shared" si="22"/>
        <v>215.6</v>
      </c>
      <c r="J158" s="188"/>
    </row>
    <row r="159" spans="1:10" ht="15.75" customHeight="1">
      <c r="A159" s="288" t="s">
        <v>221</v>
      </c>
      <c r="B159" s="15" t="s">
        <v>220</v>
      </c>
      <c r="C159" s="36">
        <v>2.2000000000000002</v>
      </c>
      <c r="D159" s="317"/>
      <c r="E159" s="318">
        <f t="shared" si="21"/>
        <v>2.2000000000000002</v>
      </c>
      <c r="F159" s="15"/>
      <c r="G159" s="15">
        <v>102</v>
      </c>
      <c r="H159" s="15">
        <f t="shared" si="22"/>
        <v>224.4</v>
      </c>
      <c r="J159" s="24"/>
    </row>
    <row r="160" spans="1:10" ht="15.75" customHeight="1">
      <c r="A160" s="288" t="s">
        <v>222</v>
      </c>
      <c r="B160" s="15" t="s">
        <v>220</v>
      </c>
      <c r="C160" s="36">
        <v>3</v>
      </c>
      <c r="D160" s="317"/>
      <c r="E160" s="318">
        <f t="shared" si="21"/>
        <v>3</v>
      </c>
      <c r="F160" s="15"/>
      <c r="G160" s="15">
        <v>77</v>
      </c>
      <c r="H160" s="15">
        <f t="shared" si="22"/>
        <v>231</v>
      </c>
      <c r="J160" s="188"/>
    </row>
    <row r="161" spans="1:25" ht="15.75" customHeight="1">
      <c r="A161" s="288" t="s">
        <v>223</v>
      </c>
      <c r="B161" s="15" t="s">
        <v>224</v>
      </c>
      <c r="C161" s="36">
        <v>0</v>
      </c>
      <c r="D161" s="317"/>
      <c r="E161" s="318">
        <f t="shared" si="21"/>
        <v>0</v>
      </c>
      <c r="F161" s="15"/>
      <c r="G161" s="15">
        <v>196</v>
      </c>
      <c r="H161" s="15">
        <f t="shared" si="22"/>
        <v>0</v>
      </c>
      <c r="J161" s="134"/>
    </row>
    <row r="162" spans="1:25" ht="15.75" customHeight="1">
      <c r="A162" s="288" t="s">
        <v>225</v>
      </c>
      <c r="B162" s="15" t="s">
        <v>224</v>
      </c>
      <c r="C162" s="36">
        <v>4.3</v>
      </c>
      <c r="D162" s="317">
        <v>35</v>
      </c>
      <c r="E162" s="318">
        <f t="shared" si="21"/>
        <v>39.299999999999997</v>
      </c>
      <c r="F162" s="291"/>
      <c r="G162" s="15">
        <v>140</v>
      </c>
      <c r="H162" s="15">
        <f t="shared" si="22"/>
        <v>5502</v>
      </c>
      <c r="I162" s="265"/>
      <c r="J162" s="265"/>
      <c r="K162" s="265"/>
      <c r="L162" s="265"/>
      <c r="M162" s="265"/>
      <c r="N162" s="265"/>
      <c r="O162" s="265"/>
    </row>
    <row r="163" spans="1:25" ht="15.75" customHeight="1">
      <c r="A163" s="288" t="s">
        <v>226</v>
      </c>
      <c r="B163" s="15" t="s">
        <v>227</v>
      </c>
      <c r="C163" s="36">
        <v>5.6</v>
      </c>
      <c r="D163" s="317"/>
      <c r="E163" s="318">
        <f t="shared" si="21"/>
        <v>5.6</v>
      </c>
      <c r="F163" s="291"/>
      <c r="G163" s="15">
        <v>128</v>
      </c>
      <c r="H163" s="15">
        <f t="shared" si="22"/>
        <v>716.8</v>
      </c>
      <c r="I163" s="265"/>
      <c r="J163" s="265"/>
      <c r="K163" s="265"/>
      <c r="L163" s="265"/>
      <c r="M163" s="265"/>
      <c r="N163" s="265"/>
      <c r="O163" s="265"/>
    </row>
    <row r="164" spans="1:25" ht="15.75" customHeight="1">
      <c r="A164" s="288" t="s">
        <v>228</v>
      </c>
      <c r="B164" s="15" t="s">
        <v>229</v>
      </c>
      <c r="C164" s="36">
        <v>0</v>
      </c>
      <c r="D164" s="317">
        <v>15.3</v>
      </c>
      <c r="E164" s="318">
        <f t="shared" si="21"/>
        <v>15.3</v>
      </c>
      <c r="F164" s="291"/>
      <c r="G164" s="15">
        <v>196</v>
      </c>
      <c r="H164" s="15">
        <f t="shared" si="22"/>
        <v>2998.8</v>
      </c>
      <c r="I164" s="545"/>
      <c r="J164" s="522"/>
      <c r="K164" s="265"/>
      <c r="L164" s="265"/>
      <c r="M164" s="265"/>
      <c r="N164" s="265"/>
      <c r="O164" s="265"/>
    </row>
    <row r="165" spans="1:25" ht="15.75" customHeight="1">
      <c r="A165" s="288" t="s">
        <v>230</v>
      </c>
      <c r="B165" s="15" t="s">
        <v>229</v>
      </c>
      <c r="C165" s="36">
        <v>8.9</v>
      </c>
      <c r="D165" s="317">
        <v>27.7</v>
      </c>
      <c r="E165" s="318">
        <f t="shared" si="21"/>
        <v>36.6</v>
      </c>
      <c r="F165" s="291"/>
      <c r="G165" s="15">
        <v>128</v>
      </c>
      <c r="H165" s="15">
        <f t="shared" si="22"/>
        <v>4684.8</v>
      </c>
      <c r="I165" s="293"/>
      <c r="J165" s="265"/>
      <c r="K165" s="265"/>
      <c r="L165" s="265"/>
      <c r="M165" s="265"/>
      <c r="N165" s="265"/>
      <c r="O165" s="265"/>
    </row>
    <row r="166" spans="1:25" ht="15.75" customHeight="1">
      <c r="A166" s="288" t="s">
        <v>231</v>
      </c>
      <c r="B166" s="15" t="s">
        <v>224</v>
      </c>
      <c r="C166" s="36">
        <v>7.6</v>
      </c>
      <c r="D166" s="317"/>
      <c r="E166" s="318">
        <f t="shared" si="21"/>
        <v>7.6</v>
      </c>
      <c r="F166" s="291"/>
      <c r="G166" s="15">
        <v>140</v>
      </c>
      <c r="H166" s="15">
        <f t="shared" si="22"/>
        <v>1064</v>
      </c>
      <c r="I166" s="293"/>
      <c r="J166" s="265"/>
      <c r="K166" s="265"/>
      <c r="L166" s="265"/>
      <c r="M166" s="265"/>
      <c r="N166" s="265"/>
      <c r="O166" s="265"/>
    </row>
    <row r="167" spans="1:25" ht="15.75" customHeight="1">
      <c r="A167" s="294" t="s">
        <v>232</v>
      </c>
      <c r="B167" s="145" t="s">
        <v>233</v>
      </c>
      <c r="C167" s="36">
        <v>21</v>
      </c>
      <c r="D167" s="317"/>
      <c r="E167" s="318">
        <f t="shared" si="21"/>
        <v>21</v>
      </c>
      <c r="F167" s="295"/>
      <c r="G167" s="15">
        <v>140</v>
      </c>
      <c r="H167" s="15">
        <f t="shared" si="22"/>
        <v>2940</v>
      </c>
      <c r="I167" s="1"/>
      <c r="J167" s="265"/>
      <c r="K167" s="265"/>
      <c r="L167" s="265"/>
      <c r="M167" s="265"/>
      <c r="N167" s="265"/>
      <c r="O167" s="265"/>
    </row>
    <row r="168" spans="1:25" ht="15.75" customHeight="1">
      <c r="A168" s="294" t="s">
        <v>2603</v>
      </c>
      <c r="B168" s="338" t="s">
        <v>229</v>
      </c>
      <c r="C168" s="36">
        <v>0</v>
      </c>
      <c r="D168" s="317"/>
      <c r="E168" s="318">
        <f t="shared" si="21"/>
        <v>0</v>
      </c>
      <c r="F168" s="297"/>
      <c r="G168" s="15">
        <v>196</v>
      </c>
      <c r="H168" s="15">
        <f t="shared" si="22"/>
        <v>0</v>
      </c>
      <c r="I168" s="1"/>
      <c r="J168" s="265"/>
      <c r="K168" s="265"/>
      <c r="L168" s="265"/>
      <c r="M168" s="265"/>
      <c r="N168" s="265"/>
      <c r="O168" s="265"/>
    </row>
    <row r="169" spans="1:25" ht="15.75" customHeight="1">
      <c r="A169" s="294" t="s">
        <v>173</v>
      </c>
      <c r="B169" s="296" t="s">
        <v>234</v>
      </c>
      <c r="C169" s="36">
        <v>0</v>
      </c>
      <c r="D169" s="317"/>
      <c r="E169" s="318">
        <f t="shared" si="21"/>
        <v>0</v>
      </c>
      <c r="F169" s="297"/>
      <c r="G169" s="15">
        <v>280</v>
      </c>
      <c r="H169" s="15">
        <f t="shared" si="22"/>
        <v>0</v>
      </c>
      <c r="I169" s="1"/>
      <c r="J169" s="265"/>
      <c r="K169" s="265"/>
      <c r="L169" s="265"/>
      <c r="M169" s="265"/>
      <c r="N169" s="265"/>
      <c r="O169" s="265"/>
    </row>
    <row r="170" spans="1:25" ht="15.75" customHeight="1">
      <c r="A170" s="294" t="s">
        <v>450</v>
      </c>
      <c r="B170" s="296" t="s">
        <v>234</v>
      </c>
      <c r="C170" s="36">
        <v>0</v>
      </c>
      <c r="D170" s="317"/>
      <c r="E170" s="318">
        <f t="shared" si="21"/>
        <v>0</v>
      </c>
      <c r="F170" s="297"/>
      <c r="G170" s="15">
        <v>290</v>
      </c>
      <c r="H170" s="15">
        <f t="shared" ref="H170:H171" si="23">G170*E170</f>
        <v>0</v>
      </c>
      <c r="I170" s="1"/>
      <c r="J170" s="265"/>
      <c r="K170" s="265"/>
      <c r="L170" s="265"/>
      <c r="M170" s="265"/>
      <c r="N170" s="265"/>
      <c r="O170" s="265"/>
    </row>
    <row r="171" spans="1:25" ht="15.75" customHeight="1">
      <c r="A171" s="294" t="s">
        <v>1983</v>
      </c>
      <c r="B171" s="296" t="s">
        <v>234</v>
      </c>
      <c r="C171" s="36">
        <v>0</v>
      </c>
      <c r="D171" s="317"/>
      <c r="E171" s="318">
        <f t="shared" si="21"/>
        <v>0</v>
      </c>
      <c r="F171" s="297"/>
      <c r="G171" s="15">
        <v>680</v>
      </c>
      <c r="H171" s="15">
        <f t="shared" si="23"/>
        <v>0</v>
      </c>
      <c r="I171" s="1"/>
      <c r="J171" s="265"/>
      <c r="K171" s="265"/>
      <c r="L171" s="265"/>
      <c r="M171" s="265"/>
      <c r="N171" s="265"/>
      <c r="O171" s="265"/>
    </row>
    <row r="172" spans="1:25" ht="15.75" customHeight="1">
      <c r="I172" s="265"/>
      <c r="J172" s="265"/>
      <c r="K172" s="265"/>
      <c r="L172" s="265"/>
      <c r="M172" s="265"/>
      <c r="N172" s="265"/>
      <c r="O172" s="265"/>
    </row>
    <row r="173" spans="1:25" ht="3.75" customHeight="1">
      <c r="I173" s="265"/>
      <c r="J173" s="265"/>
      <c r="K173" s="265"/>
      <c r="L173" s="265"/>
      <c r="M173" s="265"/>
      <c r="N173" s="265"/>
      <c r="O173" s="265"/>
    </row>
    <row r="174" spans="1:25" ht="15.75" customHeight="1">
      <c r="A174" s="537" t="s">
        <v>676</v>
      </c>
      <c r="B174" s="538" t="s">
        <v>677</v>
      </c>
      <c r="C174" s="539" t="s">
        <v>43</v>
      </c>
      <c r="D174" s="540" t="s">
        <v>678</v>
      </c>
      <c r="E174" s="537" t="s">
        <v>679</v>
      </c>
      <c r="F174" s="319"/>
      <c r="G174" s="319"/>
      <c r="H174" s="319"/>
      <c r="I174" s="319"/>
      <c r="J174" s="319"/>
      <c r="K174" s="319"/>
      <c r="L174" s="319"/>
      <c r="M174" s="319"/>
      <c r="N174" s="319"/>
      <c r="O174" s="319"/>
      <c r="P174" s="319"/>
      <c r="Q174" s="319"/>
      <c r="R174" s="319"/>
      <c r="S174" s="319"/>
      <c r="T174" s="319"/>
      <c r="U174" s="319"/>
      <c r="V174" s="319"/>
      <c r="W174" s="319"/>
      <c r="X174" s="319"/>
      <c r="Y174" s="319"/>
    </row>
    <row r="175" spans="1:25" ht="27" customHeight="1">
      <c r="A175" s="531"/>
      <c r="B175" s="531"/>
      <c r="C175" s="531"/>
      <c r="D175" s="531"/>
      <c r="E175" s="531"/>
      <c r="F175" s="320"/>
      <c r="G175" s="319"/>
      <c r="H175" s="319"/>
      <c r="I175" s="319"/>
      <c r="J175" s="319"/>
      <c r="K175" s="319"/>
      <c r="L175" s="319"/>
      <c r="M175" s="319"/>
      <c r="N175" s="319"/>
      <c r="O175" s="319"/>
      <c r="P175" s="319"/>
      <c r="Q175" s="319"/>
      <c r="R175" s="319"/>
      <c r="S175" s="319"/>
      <c r="T175" s="319"/>
      <c r="U175" s="319"/>
      <c r="V175" s="319"/>
      <c r="W175" s="319"/>
      <c r="X175" s="319"/>
      <c r="Y175" s="319"/>
    </row>
    <row r="176" spans="1:25" ht="15.75" customHeight="1">
      <c r="A176" s="321">
        <v>76098</v>
      </c>
      <c r="B176" s="321">
        <v>76575</v>
      </c>
      <c r="C176" s="322">
        <f>B176-A176</f>
        <v>477</v>
      </c>
      <c r="D176" s="322">
        <v>10.79</v>
      </c>
      <c r="E176" s="323">
        <f>D176*C176</f>
        <v>5146.83</v>
      </c>
      <c r="F176" s="319"/>
      <c r="G176" s="319"/>
      <c r="H176" s="319"/>
      <c r="I176" s="319"/>
      <c r="J176" s="319"/>
      <c r="K176" s="319"/>
      <c r="L176" s="319"/>
      <c r="M176" s="319"/>
      <c r="N176" s="319"/>
      <c r="O176" s="319"/>
      <c r="P176" s="319"/>
      <c r="Q176" s="319"/>
      <c r="R176" s="319"/>
      <c r="S176" s="319"/>
      <c r="T176" s="319"/>
      <c r="U176" s="319"/>
      <c r="V176" s="319"/>
      <c r="W176" s="319"/>
      <c r="X176" s="319"/>
      <c r="Y176" s="319"/>
    </row>
    <row r="177" spans="1:25" ht="15.75" customHeight="1">
      <c r="A177" s="541"/>
      <c r="B177" s="542"/>
      <c r="C177" s="542"/>
      <c r="D177" s="543"/>
      <c r="E177" s="319"/>
      <c r="F177" s="319"/>
      <c r="G177" s="319"/>
      <c r="H177" s="319"/>
      <c r="I177" s="319"/>
      <c r="J177" s="319"/>
      <c r="K177" s="319"/>
      <c r="L177" s="319"/>
      <c r="M177" s="319"/>
      <c r="N177" s="319"/>
      <c r="O177" s="319"/>
      <c r="P177" s="319"/>
      <c r="Q177" s="319"/>
      <c r="R177" s="319"/>
      <c r="S177" s="319"/>
      <c r="T177" s="319"/>
      <c r="U177" s="319"/>
      <c r="V177" s="319"/>
      <c r="W177" s="319"/>
      <c r="X177" s="319"/>
      <c r="Y177" s="319"/>
    </row>
    <row r="178" spans="1:25" ht="15.75" customHeight="1">
      <c r="A178" s="537" t="s">
        <v>680</v>
      </c>
      <c r="B178" s="537" t="s">
        <v>681</v>
      </c>
      <c r="C178" s="540" t="s">
        <v>43</v>
      </c>
      <c r="D178" s="540" t="s">
        <v>682</v>
      </c>
      <c r="E178" s="537" t="s">
        <v>679</v>
      </c>
      <c r="F178" s="319"/>
      <c r="G178" s="319"/>
      <c r="H178" s="319"/>
      <c r="I178" s="319"/>
      <c r="J178" s="319"/>
      <c r="K178" s="319"/>
      <c r="L178" s="319"/>
      <c r="M178" s="319"/>
      <c r="N178" s="319"/>
      <c r="O178" s="319"/>
      <c r="P178" s="319"/>
      <c r="Q178" s="319"/>
      <c r="R178" s="319"/>
      <c r="S178" s="319"/>
      <c r="T178" s="319"/>
      <c r="U178" s="319"/>
      <c r="V178" s="319"/>
      <c r="W178" s="319"/>
      <c r="X178" s="319"/>
      <c r="Y178" s="319"/>
    </row>
    <row r="179" spans="1:25" ht="28.5" customHeight="1">
      <c r="A179" s="531"/>
      <c r="B179" s="531"/>
      <c r="C179" s="531"/>
      <c r="D179" s="531"/>
      <c r="E179" s="531"/>
      <c r="F179" s="319"/>
      <c r="G179" s="319"/>
      <c r="H179" s="319"/>
      <c r="I179" s="319"/>
      <c r="J179" s="319"/>
      <c r="K179" s="319"/>
      <c r="L179" s="319"/>
      <c r="M179" s="319"/>
      <c r="N179" s="319"/>
      <c r="O179" s="319"/>
      <c r="P179" s="319"/>
      <c r="Q179" s="319"/>
      <c r="R179" s="319"/>
      <c r="S179" s="319"/>
      <c r="T179" s="319"/>
      <c r="U179" s="319"/>
      <c r="V179" s="319"/>
      <c r="W179" s="319"/>
      <c r="X179" s="319"/>
      <c r="Y179" s="319"/>
    </row>
    <row r="180" spans="1:25" ht="23.25" customHeight="1">
      <c r="A180" s="35">
        <v>2245.4780999999998</v>
      </c>
      <c r="B180" s="35">
        <v>2245.4780999999998</v>
      </c>
      <c r="C180" s="324">
        <f>B180-A180</f>
        <v>0</v>
      </c>
      <c r="D180" s="325">
        <v>7.5</v>
      </c>
      <c r="E180" s="326">
        <f>D180*C180</f>
        <v>0</v>
      </c>
      <c r="F180" s="319"/>
      <c r="G180" s="319"/>
      <c r="H180" s="319"/>
      <c r="I180" s="319"/>
      <c r="J180" s="319"/>
      <c r="K180" s="319"/>
      <c r="L180" s="319"/>
      <c r="M180" s="319"/>
      <c r="N180" s="319"/>
      <c r="O180" s="319"/>
      <c r="P180" s="319"/>
      <c r="Q180" s="319"/>
      <c r="R180" s="319"/>
      <c r="S180" s="319"/>
      <c r="T180" s="319"/>
      <c r="U180" s="319"/>
      <c r="V180" s="319"/>
      <c r="W180" s="319"/>
      <c r="X180" s="319"/>
      <c r="Y180" s="319"/>
    </row>
    <row r="181" spans="1:25" ht="15.75" customHeight="1">
      <c r="I181" s="265"/>
      <c r="J181" s="265"/>
      <c r="K181" s="265"/>
      <c r="L181" s="265"/>
      <c r="M181" s="265"/>
      <c r="N181" s="265"/>
      <c r="O181" s="265"/>
    </row>
    <row r="182" spans="1:25" ht="15.75" customHeight="1">
      <c r="I182" s="265"/>
      <c r="J182" s="265"/>
      <c r="K182" s="265"/>
      <c r="L182" s="265"/>
      <c r="M182" s="265"/>
      <c r="N182" s="265"/>
      <c r="O182" s="265"/>
    </row>
    <row r="183" spans="1:25" ht="15.75" customHeight="1">
      <c r="A183" s="181"/>
      <c r="B183" s="181"/>
      <c r="C183" s="298"/>
      <c r="D183" s="181"/>
      <c r="E183" s="299"/>
      <c r="F183" s="298"/>
      <c r="G183" s="300"/>
      <c r="H183" s="181"/>
      <c r="I183" s="265"/>
      <c r="J183" s="265"/>
      <c r="K183" s="265"/>
      <c r="L183" s="265"/>
      <c r="M183" s="265"/>
      <c r="N183" s="265"/>
      <c r="O183" s="265"/>
    </row>
    <row r="184" spans="1:25" ht="15.75" customHeight="1">
      <c r="A184" s="1"/>
      <c r="B184" s="301"/>
      <c r="C184" s="302"/>
      <c r="D184" s="301"/>
      <c r="E184" s="302"/>
      <c r="F184" s="302"/>
      <c r="G184" s="301"/>
      <c r="H184" s="301"/>
      <c r="I184" s="265"/>
      <c r="J184" s="265"/>
      <c r="K184" s="265"/>
      <c r="L184" s="265"/>
      <c r="M184" s="265"/>
      <c r="N184" s="265"/>
      <c r="O184" s="265"/>
    </row>
    <row r="185" spans="1:25" ht="15.75" customHeight="1">
      <c r="A185" s="1"/>
      <c r="B185" s="301"/>
      <c r="C185" s="302"/>
      <c r="D185" s="301"/>
      <c r="E185" s="302"/>
      <c r="F185" s="302"/>
      <c r="G185" s="301"/>
      <c r="H185" s="301"/>
      <c r="I185" s="265"/>
      <c r="J185" s="265"/>
      <c r="K185" s="265"/>
      <c r="L185" s="265"/>
      <c r="M185" s="265"/>
      <c r="N185" s="265"/>
      <c r="O185" s="265"/>
    </row>
    <row r="186" spans="1:25" ht="15.75" customHeight="1">
      <c r="A186" s="1"/>
      <c r="B186" s="301"/>
      <c r="C186" s="302"/>
      <c r="D186" s="301"/>
      <c r="E186" s="302"/>
      <c r="F186" s="302"/>
      <c r="G186" s="301"/>
      <c r="H186" s="301"/>
      <c r="I186" s="1"/>
      <c r="J186" s="1"/>
      <c r="K186" s="1"/>
      <c r="L186" s="1"/>
      <c r="M186" s="1"/>
      <c r="N186" s="1"/>
      <c r="O186" s="265"/>
    </row>
    <row r="187" spans="1:25" ht="15.75" customHeight="1">
      <c r="A187" s="303"/>
      <c r="B187" s="303"/>
      <c r="C187" s="303"/>
      <c r="D187" s="303"/>
      <c r="E187" s="303"/>
      <c r="F187" s="303"/>
      <c r="G187" s="303"/>
      <c r="H187" s="303"/>
      <c r="I187" s="303"/>
      <c r="J187" s="265"/>
      <c r="K187" s="265"/>
      <c r="L187" s="265"/>
      <c r="M187" s="265"/>
      <c r="N187" s="265"/>
      <c r="O187" s="265"/>
    </row>
    <row r="188" spans="1:25" ht="15.75" customHeight="1">
      <c r="A188" s="304"/>
      <c r="B188" s="304"/>
      <c r="C188" s="298"/>
      <c r="D188" s="181"/>
      <c r="E188" s="305"/>
      <c r="F188" s="298"/>
      <c r="G188" s="306"/>
      <c r="H188" s="181"/>
      <c r="I188" s="307"/>
      <c r="J188" s="265"/>
    </row>
    <row r="189" spans="1:25" ht="15.75" customHeight="1">
      <c r="A189" s="1"/>
      <c r="B189" s="301"/>
      <c r="C189" s="304"/>
      <c r="D189" s="301"/>
      <c r="E189" s="301"/>
      <c r="F189" s="304"/>
      <c r="G189" s="302"/>
      <c r="H189" s="308"/>
      <c r="I189" s="309"/>
      <c r="J189" s="265"/>
    </row>
    <row r="190" spans="1:25" ht="15.75" customHeight="1">
      <c r="A190" s="1"/>
      <c r="B190" s="301"/>
      <c r="C190" s="304"/>
      <c r="D190" s="301"/>
      <c r="E190" s="301"/>
      <c r="F190" s="304"/>
      <c r="G190" s="302"/>
      <c r="H190" s="308"/>
      <c r="I190" s="309"/>
      <c r="J190" s="265"/>
    </row>
    <row r="191" spans="1:25" ht="15.75" customHeight="1">
      <c r="A191" s="1"/>
      <c r="B191" s="301"/>
      <c r="C191" s="304"/>
      <c r="D191" s="301"/>
      <c r="E191" s="301"/>
      <c r="F191" s="304"/>
      <c r="G191" s="302"/>
      <c r="H191" s="308"/>
      <c r="I191" s="309"/>
      <c r="J191" s="265"/>
    </row>
    <row r="192" spans="1:25" ht="15.75" customHeight="1">
      <c r="A192" s="1"/>
      <c r="B192" s="301"/>
      <c r="C192" s="304"/>
      <c r="D192" s="301"/>
      <c r="E192" s="301"/>
      <c r="F192" s="304"/>
      <c r="G192" s="302"/>
      <c r="H192" s="308"/>
      <c r="I192" s="309"/>
      <c r="J192" s="265"/>
    </row>
    <row r="193" spans="1:10" ht="15.75" customHeight="1">
      <c r="A193" s="1"/>
      <c r="B193" s="301"/>
      <c r="C193" s="304"/>
      <c r="D193" s="301"/>
      <c r="E193" s="301"/>
      <c r="F193" s="304"/>
      <c r="G193" s="302"/>
      <c r="H193" s="308"/>
      <c r="I193" s="309"/>
      <c r="J193" s="265"/>
    </row>
    <row r="194" spans="1:10" ht="15.75" customHeight="1">
      <c r="A194" s="1"/>
      <c r="B194" s="301"/>
      <c r="C194" s="304"/>
      <c r="D194" s="301"/>
      <c r="E194" s="301"/>
      <c r="F194" s="304"/>
      <c r="G194" s="302"/>
      <c r="H194" s="308"/>
      <c r="I194" s="309"/>
      <c r="J194" s="265"/>
    </row>
    <row r="195" spans="1:10" ht="15.75" customHeight="1">
      <c r="A195" s="1"/>
      <c r="B195" s="301"/>
      <c r="C195" s="304"/>
      <c r="D195" s="301"/>
      <c r="E195" s="301"/>
      <c r="F195" s="304"/>
      <c r="G195" s="302"/>
      <c r="H195" s="308"/>
      <c r="I195" s="309"/>
      <c r="J195" s="265"/>
    </row>
    <row r="196" spans="1:10" ht="15.75" customHeight="1">
      <c r="A196" s="1"/>
      <c r="B196" s="301"/>
      <c r="C196" s="304"/>
      <c r="D196" s="301"/>
      <c r="E196" s="301"/>
      <c r="F196" s="304"/>
      <c r="G196" s="302"/>
      <c r="H196" s="308"/>
      <c r="I196" s="309"/>
      <c r="J196" s="265"/>
    </row>
    <row r="197" spans="1:10" ht="15.75" customHeight="1">
      <c r="A197" s="1"/>
      <c r="B197" s="301"/>
      <c r="C197" s="304"/>
      <c r="D197" s="301"/>
      <c r="E197" s="301"/>
      <c r="F197" s="304"/>
      <c r="G197" s="302"/>
      <c r="H197" s="308"/>
      <c r="I197" s="309"/>
      <c r="J197" s="265"/>
    </row>
    <row r="198" spans="1:10" ht="15.75" customHeight="1">
      <c r="A198" s="1"/>
      <c r="B198" s="301"/>
      <c r="C198" s="304"/>
      <c r="D198" s="301"/>
      <c r="E198" s="301"/>
      <c r="F198" s="304"/>
      <c r="G198" s="302"/>
      <c r="H198" s="308"/>
      <c r="I198" s="309"/>
      <c r="J198" s="265"/>
    </row>
    <row r="199" spans="1:10" ht="15.75" customHeight="1">
      <c r="A199" s="1"/>
      <c r="B199" s="301"/>
      <c r="C199" s="304"/>
      <c r="D199" s="301"/>
      <c r="E199" s="301"/>
      <c r="F199" s="304"/>
      <c r="G199" s="302"/>
      <c r="H199" s="308"/>
      <c r="I199" s="309"/>
      <c r="J199" s="265"/>
    </row>
    <row r="200" spans="1:10" ht="15.75" customHeight="1">
      <c r="A200" s="1"/>
      <c r="B200" s="301"/>
      <c r="C200" s="304"/>
      <c r="D200" s="301"/>
      <c r="E200" s="301"/>
      <c r="F200" s="304"/>
      <c r="G200" s="302"/>
      <c r="H200" s="308"/>
      <c r="I200" s="309"/>
      <c r="J200" s="265"/>
    </row>
    <row r="201" spans="1:10" ht="15.75" customHeight="1">
      <c r="A201" s="1"/>
      <c r="B201" s="301"/>
      <c r="C201" s="304"/>
      <c r="D201" s="301"/>
      <c r="E201" s="301"/>
      <c r="F201" s="304"/>
      <c r="G201" s="302"/>
      <c r="H201" s="308"/>
      <c r="I201" s="309"/>
      <c r="J201" s="265"/>
    </row>
    <row r="202" spans="1:10" ht="15.75" customHeight="1">
      <c r="A202" s="1"/>
      <c r="B202" s="301"/>
      <c r="C202" s="304"/>
      <c r="D202" s="301"/>
      <c r="E202" s="301"/>
      <c r="F202" s="304"/>
      <c r="G202" s="302"/>
      <c r="H202" s="308"/>
      <c r="I202" s="309"/>
      <c r="J202" s="265"/>
    </row>
    <row r="203" spans="1:10" ht="15.75" customHeight="1">
      <c r="A203" s="1"/>
      <c r="B203" s="301"/>
      <c r="C203" s="304"/>
      <c r="D203" s="301"/>
      <c r="E203" s="301"/>
      <c r="F203" s="304"/>
      <c r="G203" s="308"/>
      <c r="H203" s="308"/>
      <c r="I203" s="309"/>
      <c r="J203" s="265"/>
    </row>
    <row r="204" spans="1:10" ht="15.75" customHeight="1">
      <c r="A204" s="1"/>
      <c r="B204" s="301"/>
      <c r="C204" s="304"/>
      <c r="D204" s="301"/>
      <c r="E204" s="301"/>
      <c r="F204" s="304"/>
      <c r="G204" s="302"/>
      <c r="H204" s="308"/>
      <c r="I204" s="309"/>
      <c r="J204" s="265"/>
    </row>
    <row r="205" spans="1:10" ht="15.75" customHeight="1">
      <c r="A205" s="1"/>
      <c r="B205" s="301"/>
      <c r="C205" s="304"/>
      <c r="D205" s="301"/>
      <c r="E205" s="301"/>
      <c r="F205" s="304"/>
      <c r="G205" s="302"/>
      <c r="H205" s="308"/>
      <c r="I205" s="309"/>
      <c r="J205" s="265"/>
    </row>
    <row r="206" spans="1:10" ht="15.75" customHeight="1">
      <c r="A206" s="1"/>
      <c r="B206" s="301"/>
      <c r="C206" s="304"/>
      <c r="D206" s="301"/>
      <c r="E206" s="301"/>
      <c r="F206" s="304"/>
      <c r="G206" s="302"/>
      <c r="H206" s="308"/>
      <c r="I206" s="309"/>
      <c r="J206" s="265"/>
    </row>
    <row r="207" spans="1:10" ht="15.75" customHeight="1">
      <c r="A207" s="1"/>
      <c r="B207" s="301"/>
      <c r="C207" s="304"/>
      <c r="D207" s="301"/>
      <c r="E207" s="301"/>
      <c r="F207" s="304"/>
      <c r="G207" s="302"/>
      <c r="H207" s="308"/>
      <c r="I207" s="309"/>
      <c r="J207" s="265"/>
    </row>
    <row r="208" spans="1:10" ht="15.75" customHeight="1">
      <c r="A208" s="1"/>
      <c r="B208" s="301"/>
      <c r="C208" s="304"/>
      <c r="D208" s="301"/>
      <c r="E208" s="301"/>
      <c r="F208" s="304"/>
      <c r="G208" s="302"/>
      <c r="H208" s="308"/>
      <c r="I208" s="309"/>
      <c r="J208" s="265"/>
    </row>
    <row r="209" spans="1:10" ht="15.75" customHeight="1">
      <c r="A209" s="1"/>
      <c r="B209" s="301"/>
      <c r="C209" s="304"/>
      <c r="D209" s="301"/>
      <c r="E209" s="301"/>
      <c r="F209" s="304"/>
      <c r="G209" s="302"/>
      <c r="H209" s="308"/>
      <c r="I209" s="309"/>
      <c r="J209" s="265"/>
    </row>
    <row r="210" spans="1:10" ht="15.75" customHeight="1">
      <c r="A210" s="1"/>
      <c r="B210" s="301"/>
      <c r="C210" s="304"/>
      <c r="D210" s="301"/>
      <c r="E210" s="301"/>
      <c r="F210" s="304"/>
      <c r="G210" s="302"/>
      <c r="H210" s="308"/>
      <c r="I210" s="309"/>
      <c r="J210" s="265"/>
    </row>
    <row r="211" spans="1:10" ht="15.75" customHeight="1">
      <c r="A211" s="310"/>
      <c r="B211" s="301"/>
      <c r="C211" s="304"/>
      <c r="D211" s="301"/>
      <c r="E211" s="301"/>
      <c r="F211" s="304"/>
      <c r="G211" s="302"/>
      <c r="H211" s="308"/>
      <c r="I211" s="309"/>
      <c r="J211" s="265"/>
    </row>
    <row r="212" spans="1:10" ht="15.75" customHeight="1">
      <c r="A212" s="310"/>
      <c r="B212" s="301"/>
      <c r="C212" s="304"/>
      <c r="D212" s="301"/>
      <c r="E212" s="301"/>
      <c r="F212" s="304"/>
      <c r="G212" s="302"/>
      <c r="H212" s="308"/>
      <c r="I212" s="309"/>
      <c r="J212" s="265"/>
    </row>
    <row r="213" spans="1:10" ht="15.75" customHeight="1">
      <c r="A213" s="310"/>
      <c r="B213" s="301"/>
      <c r="C213" s="304"/>
      <c r="D213" s="301"/>
      <c r="E213" s="301"/>
      <c r="F213" s="304"/>
      <c r="G213" s="302"/>
      <c r="H213" s="308"/>
      <c r="I213" s="309"/>
      <c r="J213" s="265"/>
    </row>
    <row r="214" spans="1:10" ht="15.75" customHeight="1">
      <c r="A214" s="1"/>
      <c r="B214" s="301"/>
      <c r="C214" s="301"/>
      <c r="D214" s="301"/>
      <c r="E214" s="301"/>
      <c r="F214" s="301"/>
      <c r="G214" s="302"/>
      <c r="H214" s="308"/>
      <c r="I214" s="308"/>
      <c r="J214" s="265"/>
    </row>
    <row r="215" spans="1:10" ht="15.75" customHeight="1">
      <c r="A215" s="1"/>
      <c r="B215" s="301"/>
      <c r="C215" s="1"/>
      <c r="D215" s="1"/>
      <c r="E215" s="1"/>
      <c r="F215" s="1"/>
      <c r="G215" s="1"/>
      <c r="H215" s="1"/>
      <c r="I215" s="1"/>
      <c r="J215" s="265"/>
    </row>
    <row r="216" spans="1:10" ht="15.75" customHeight="1">
      <c r="A216" s="181"/>
      <c r="B216" s="181"/>
      <c r="C216" s="298"/>
      <c r="D216" s="181"/>
      <c r="E216" s="299"/>
      <c r="F216" s="298"/>
      <c r="G216" s="181"/>
      <c r="H216" s="311"/>
      <c r="I216" s="311"/>
      <c r="J216" s="265"/>
    </row>
    <row r="217" spans="1:10" ht="15.75" customHeight="1">
      <c r="A217" s="312"/>
      <c r="B217" s="301"/>
      <c r="C217" s="304"/>
      <c r="D217" s="301"/>
      <c r="E217" s="1"/>
      <c r="F217" s="304"/>
      <c r="G217" s="1"/>
      <c r="H217" s="313"/>
      <c r="I217" s="533"/>
      <c r="J217" s="265"/>
    </row>
    <row r="218" spans="1:10" ht="15.75" customHeight="1">
      <c r="A218" s="1"/>
      <c r="B218" s="301"/>
      <c r="C218" s="304"/>
      <c r="D218" s="301"/>
      <c r="E218" s="301"/>
      <c r="F218" s="304"/>
      <c r="G218" s="302"/>
      <c r="H218" s="308"/>
      <c r="I218" s="522"/>
      <c r="J218" s="265"/>
    </row>
    <row r="219" spans="1:10" ht="15.75" customHeight="1">
      <c r="A219" s="310"/>
      <c r="B219" s="301"/>
      <c r="C219" s="304"/>
      <c r="D219" s="301"/>
      <c r="E219" s="301"/>
      <c r="F219" s="304"/>
      <c r="G219" s="302"/>
      <c r="H219" s="308"/>
      <c r="I219" s="522"/>
      <c r="J219" s="265"/>
    </row>
    <row r="220" spans="1:10" ht="15.75" customHeight="1">
      <c r="A220" s="310"/>
      <c r="B220" s="301"/>
      <c r="C220" s="304"/>
      <c r="D220" s="301"/>
      <c r="E220" s="301"/>
      <c r="F220" s="304"/>
      <c r="G220" s="302"/>
      <c r="H220" s="308"/>
      <c r="I220" s="1"/>
      <c r="J220" s="265"/>
    </row>
    <row r="221" spans="1:10" ht="15.75" customHeight="1">
      <c r="A221" s="1"/>
      <c r="B221" s="301"/>
      <c r="C221" s="304"/>
      <c r="D221" s="301"/>
      <c r="E221" s="1"/>
      <c r="F221" s="304"/>
      <c r="G221" s="1"/>
      <c r="H221" s="313"/>
      <c r="I221" s="1"/>
      <c r="J221" s="265"/>
    </row>
    <row r="222" spans="1:10" ht="15.75" customHeight="1">
      <c r="A222" s="312"/>
      <c r="B222" s="301"/>
      <c r="C222" s="304"/>
      <c r="D222" s="301"/>
      <c r="E222" s="1"/>
      <c r="F222" s="304"/>
      <c r="G222" s="1"/>
      <c r="H222" s="313"/>
      <c r="I222" s="1"/>
      <c r="J222" s="265"/>
    </row>
    <row r="223" spans="1:10" ht="15.75" customHeight="1">
      <c r="A223" s="312"/>
      <c r="B223" s="301"/>
      <c r="C223" s="304"/>
      <c r="D223" s="301"/>
      <c r="E223" s="1"/>
      <c r="F223" s="304"/>
      <c r="G223" s="1"/>
      <c r="H223" s="313"/>
      <c r="I223" s="1"/>
      <c r="J223" s="265"/>
    </row>
    <row r="224" spans="1:10" ht="15.75" customHeight="1">
      <c r="A224" s="1"/>
      <c r="B224" s="301"/>
      <c r="C224" s="304"/>
      <c r="D224" s="301"/>
      <c r="E224" s="1"/>
      <c r="F224" s="304"/>
      <c r="G224" s="301"/>
      <c r="H224" s="313"/>
      <c r="I224" s="1"/>
      <c r="J224" s="265"/>
    </row>
    <row r="225" spans="1:10" ht="15.75" customHeight="1">
      <c r="A225" s="1"/>
      <c r="B225" s="301"/>
      <c r="C225" s="304"/>
      <c r="D225" s="301"/>
      <c r="E225" s="1"/>
      <c r="F225" s="304"/>
      <c r="G225" s="1"/>
      <c r="H225" s="313"/>
      <c r="I225" s="1"/>
      <c r="J225" s="265"/>
    </row>
    <row r="226" spans="1:10" ht="15.75" customHeight="1">
      <c r="A226" s="1"/>
      <c r="B226" s="301"/>
      <c r="C226" s="304"/>
      <c r="D226" s="301"/>
      <c r="E226" s="1"/>
      <c r="F226" s="304"/>
      <c r="G226" s="1"/>
      <c r="H226" s="313"/>
      <c r="I226" s="1"/>
      <c r="J226" s="265"/>
    </row>
    <row r="227" spans="1:10" ht="15.75" customHeight="1">
      <c r="A227" s="1"/>
      <c r="B227" s="301"/>
      <c r="C227" s="304"/>
      <c r="D227" s="301"/>
      <c r="E227" s="1"/>
      <c r="F227" s="304"/>
      <c r="G227" s="1"/>
      <c r="H227" s="313"/>
      <c r="I227" s="1"/>
      <c r="J227" s="265"/>
    </row>
    <row r="228" spans="1:10" ht="15.75" customHeight="1">
      <c r="A228" s="1"/>
      <c r="B228" s="301"/>
      <c r="C228" s="304"/>
      <c r="D228" s="301"/>
      <c r="E228" s="301"/>
      <c r="F228" s="304"/>
      <c r="G228" s="301"/>
      <c r="H228" s="313"/>
      <c r="I228" s="1"/>
      <c r="J228" s="265"/>
    </row>
    <row r="229" spans="1:10" ht="15.75" customHeight="1">
      <c r="A229" s="1"/>
      <c r="B229" s="301"/>
      <c r="C229" s="304"/>
      <c r="D229" s="301"/>
      <c r="E229" s="301"/>
      <c r="F229" s="304"/>
      <c r="G229" s="301"/>
      <c r="H229" s="313"/>
      <c r="I229" s="1"/>
      <c r="J229" s="265"/>
    </row>
    <row r="230" spans="1:10" ht="15.75" customHeight="1">
      <c r="A230" s="1"/>
      <c r="B230" s="301"/>
      <c r="C230" s="304"/>
      <c r="D230" s="301"/>
      <c r="E230" s="1"/>
      <c r="F230" s="304"/>
      <c r="G230" s="301"/>
      <c r="H230" s="313"/>
      <c r="I230" s="1"/>
      <c r="J230" s="265"/>
    </row>
    <row r="231" spans="1:10" ht="15.75" customHeight="1">
      <c r="A231" s="1"/>
      <c r="B231" s="301"/>
      <c r="C231" s="304"/>
      <c r="D231" s="301"/>
      <c r="E231" s="1"/>
      <c r="F231" s="304"/>
      <c r="G231" s="301"/>
      <c r="H231" s="313"/>
      <c r="I231" s="1"/>
      <c r="J231" s="265"/>
    </row>
    <row r="232" spans="1:10" ht="15.75" customHeight="1">
      <c r="A232" s="1"/>
      <c r="B232" s="301"/>
      <c r="C232" s="304"/>
      <c r="D232" s="301"/>
      <c r="E232" s="1"/>
      <c r="F232" s="304"/>
      <c r="G232" s="301"/>
      <c r="H232" s="313"/>
      <c r="I232" s="1"/>
      <c r="J232" s="265"/>
    </row>
    <row r="233" spans="1:10" ht="15.75" customHeight="1">
      <c r="A233" s="1"/>
      <c r="B233" s="301"/>
      <c r="C233" s="304"/>
      <c r="D233" s="301"/>
      <c r="E233" s="1"/>
      <c r="F233" s="304"/>
      <c r="G233" s="301"/>
      <c r="H233" s="313"/>
      <c r="I233" s="1"/>
      <c r="J233" s="265"/>
    </row>
    <row r="234" spans="1:10" ht="15.75" customHeight="1">
      <c r="A234" s="1"/>
      <c r="B234" s="301"/>
      <c r="C234" s="304"/>
      <c r="D234" s="301"/>
      <c r="E234" s="1"/>
      <c r="F234" s="304"/>
      <c r="G234" s="301"/>
      <c r="H234" s="313"/>
      <c r="I234" s="1"/>
      <c r="J234" s="265"/>
    </row>
    <row r="235" spans="1:10" ht="15.75" customHeight="1">
      <c r="A235" s="1"/>
      <c r="B235" s="301"/>
      <c r="C235" s="304"/>
      <c r="D235" s="301"/>
      <c r="E235" s="1"/>
      <c r="F235" s="304"/>
      <c r="G235" s="301"/>
      <c r="H235" s="313"/>
      <c r="I235" s="1"/>
      <c r="J235" s="265"/>
    </row>
    <row r="236" spans="1:10" ht="15.75" customHeight="1">
      <c r="A236" s="1"/>
      <c r="B236" s="301"/>
      <c r="C236" s="304"/>
      <c r="D236" s="301"/>
      <c r="E236" s="1"/>
      <c r="F236" s="304"/>
      <c r="G236" s="301"/>
      <c r="H236" s="313"/>
      <c r="I236" s="1"/>
      <c r="J236" s="265"/>
    </row>
    <row r="237" spans="1:10" ht="15.75" customHeight="1">
      <c r="A237" s="1"/>
      <c r="B237" s="301"/>
      <c r="C237" s="304"/>
      <c r="D237" s="301"/>
      <c r="E237" s="1"/>
      <c r="F237" s="304"/>
      <c r="G237" s="301"/>
      <c r="H237" s="313"/>
      <c r="I237" s="1"/>
      <c r="J237" s="265"/>
    </row>
    <row r="238" spans="1:10" ht="15.75" customHeight="1">
      <c r="A238" s="1"/>
      <c r="B238" s="301"/>
      <c r="C238" s="304"/>
      <c r="D238" s="301"/>
      <c r="E238" s="301"/>
      <c r="F238" s="304"/>
      <c r="G238" s="301"/>
      <c r="H238" s="313"/>
      <c r="I238" s="1"/>
      <c r="J238" s="265"/>
    </row>
    <row r="239" spans="1:10" ht="15.75" customHeight="1">
      <c r="A239" s="1"/>
      <c r="B239" s="301"/>
      <c r="C239" s="304"/>
      <c r="D239" s="301"/>
      <c r="E239" s="1"/>
      <c r="F239" s="304"/>
      <c r="G239" s="301"/>
      <c r="H239" s="313"/>
      <c r="I239" s="1"/>
      <c r="J239" s="265"/>
    </row>
    <row r="240" spans="1:10" ht="15.75" customHeight="1">
      <c r="A240" s="1"/>
      <c r="B240" s="301"/>
      <c r="C240" s="304"/>
      <c r="D240" s="301"/>
      <c r="E240" s="1"/>
      <c r="F240" s="304"/>
      <c r="G240" s="301"/>
      <c r="H240" s="313"/>
      <c r="I240" s="1"/>
      <c r="J240" s="265"/>
    </row>
    <row r="241" spans="1:10" ht="15.75" customHeight="1">
      <c r="A241" s="1"/>
      <c r="B241" s="301"/>
      <c r="C241" s="304"/>
      <c r="D241" s="301"/>
      <c r="E241" s="1"/>
      <c r="F241" s="304"/>
      <c r="G241" s="301"/>
      <c r="H241" s="313"/>
      <c r="I241" s="1"/>
      <c r="J241" s="265"/>
    </row>
    <row r="242" spans="1:10" ht="15.75" customHeight="1">
      <c r="A242" s="1"/>
      <c r="B242" s="301"/>
      <c r="C242" s="304"/>
      <c r="D242" s="301"/>
      <c r="E242" s="1"/>
      <c r="F242" s="304"/>
      <c r="G242" s="301"/>
      <c r="H242" s="313"/>
      <c r="I242" s="1"/>
      <c r="J242" s="265"/>
    </row>
    <row r="243" spans="1:10" ht="15.75" customHeight="1">
      <c r="A243" s="1"/>
      <c r="B243" s="301"/>
      <c r="C243" s="304"/>
      <c r="D243" s="301"/>
      <c r="E243" s="1"/>
      <c r="F243" s="304"/>
      <c r="G243" s="301"/>
      <c r="H243" s="313"/>
      <c r="I243" s="1"/>
      <c r="J243" s="265"/>
    </row>
    <row r="244" spans="1:10" ht="15.75" customHeight="1">
      <c r="A244" s="1"/>
      <c r="B244" s="301"/>
      <c r="C244" s="304"/>
      <c r="D244" s="301"/>
      <c r="E244" s="1"/>
      <c r="F244" s="304"/>
      <c r="G244" s="301"/>
      <c r="H244" s="313"/>
      <c r="I244" s="1"/>
      <c r="J244" s="265"/>
    </row>
    <row r="245" spans="1:10" ht="15.75" customHeight="1">
      <c r="A245" s="1"/>
      <c r="B245" s="301"/>
      <c r="C245" s="304"/>
      <c r="D245" s="301"/>
      <c r="E245" s="1"/>
      <c r="F245" s="304"/>
      <c r="G245" s="301"/>
      <c r="H245" s="313"/>
      <c r="I245" s="1"/>
      <c r="J245" s="265"/>
    </row>
    <row r="246" spans="1:10" ht="15.75" customHeight="1">
      <c r="A246" s="1"/>
      <c r="B246" s="301"/>
      <c r="C246" s="304"/>
      <c r="D246" s="301"/>
      <c r="E246" s="1"/>
      <c r="F246" s="304"/>
      <c r="G246" s="301"/>
      <c r="H246" s="313"/>
      <c r="I246" s="1"/>
      <c r="J246" s="265"/>
    </row>
    <row r="247" spans="1:10" ht="15.75" customHeight="1">
      <c r="A247" s="1"/>
      <c r="B247" s="301"/>
      <c r="C247" s="304"/>
      <c r="D247" s="301"/>
      <c r="E247" s="1"/>
      <c r="F247" s="304"/>
      <c r="G247" s="301"/>
      <c r="H247" s="313"/>
      <c r="I247" s="1"/>
      <c r="J247" s="265"/>
    </row>
    <row r="248" spans="1:10" ht="15.75" customHeight="1">
      <c r="A248" s="1"/>
      <c r="B248" s="301"/>
      <c r="C248" s="304"/>
      <c r="D248" s="301"/>
      <c r="E248" s="1"/>
      <c r="F248" s="304"/>
      <c r="G248" s="301"/>
      <c r="H248" s="313"/>
      <c r="I248" s="1"/>
      <c r="J248" s="265"/>
    </row>
    <row r="249" spans="1:10" ht="15.75" customHeight="1">
      <c r="A249" s="1"/>
      <c r="B249" s="301"/>
      <c r="C249" s="304"/>
      <c r="D249" s="301"/>
      <c r="E249" s="1"/>
      <c r="F249" s="304"/>
      <c r="G249" s="301"/>
      <c r="H249" s="313"/>
      <c r="I249" s="1"/>
      <c r="J249" s="265"/>
    </row>
    <row r="250" spans="1:10" ht="15.75" customHeight="1">
      <c r="A250" s="1"/>
      <c r="B250" s="301"/>
      <c r="C250" s="304"/>
      <c r="D250" s="301"/>
      <c r="E250" s="1"/>
      <c r="F250" s="304"/>
      <c r="G250" s="301"/>
      <c r="H250" s="313"/>
      <c r="I250" s="1"/>
      <c r="J250" s="265"/>
    </row>
    <row r="251" spans="1:10" ht="15.75" customHeight="1">
      <c r="A251" s="1"/>
      <c r="B251" s="301"/>
      <c r="C251" s="304"/>
      <c r="D251" s="301"/>
      <c r="E251" s="1"/>
      <c r="F251" s="304"/>
      <c r="G251" s="301"/>
      <c r="H251" s="313"/>
      <c r="I251" s="1"/>
      <c r="J251" s="265"/>
    </row>
    <row r="252" spans="1:10" ht="15.75" customHeight="1">
      <c r="A252" s="312"/>
      <c r="B252" s="301"/>
      <c r="C252" s="304"/>
      <c r="D252" s="301"/>
      <c r="E252" s="1"/>
      <c r="F252" s="304"/>
      <c r="G252" s="301"/>
      <c r="H252" s="313"/>
      <c r="I252" s="1"/>
      <c r="J252" s="265"/>
    </row>
    <row r="253" spans="1:10" ht="15.75" customHeight="1">
      <c r="A253" s="312"/>
      <c r="B253" s="301"/>
      <c r="C253" s="304"/>
      <c r="D253" s="301"/>
      <c r="E253" s="1"/>
      <c r="F253" s="304"/>
      <c r="G253" s="301"/>
      <c r="H253" s="313"/>
      <c r="I253" s="1"/>
      <c r="J253" s="265"/>
    </row>
    <row r="254" spans="1:10" ht="15.75" customHeight="1">
      <c r="A254" s="1"/>
      <c r="B254" s="301"/>
      <c r="C254" s="304"/>
      <c r="D254" s="301"/>
      <c r="E254" s="1"/>
      <c r="F254" s="304"/>
      <c r="G254" s="301"/>
      <c r="H254" s="313"/>
      <c r="I254" s="1"/>
      <c r="J254" s="265"/>
    </row>
    <row r="255" spans="1:10" ht="15.75" customHeight="1">
      <c r="A255" s="1"/>
      <c r="B255" s="301"/>
      <c r="C255" s="304"/>
      <c r="D255" s="301"/>
      <c r="E255" s="1"/>
      <c r="F255" s="304"/>
      <c r="G255" s="301"/>
      <c r="H255" s="313"/>
      <c r="I255" s="1"/>
      <c r="J255" s="265"/>
    </row>
    <row r="256" spans="1:10" ht="15.75" customHeight="1">
      <c r="A256" s="312"/>
      <c r="B256" s="301"/>
      <c r="C256" s="304"/>
      <c r="D256" s="301"/>
      <c r="E256" s="1"/>
      <c r="F256" s="304"/>
      <c r="G256" s="301"/>
      <c r="H256" s="313"/>
      <c r="I256" s="1"/>
      <c r="J256" s="265"/>
    </row>
    <row r="257" spans="1:10" ht="15.75" customHeight="1">
      <c r="A257" s="1"/>
      <c r="B257" s="301"/>
      <c r="C257" s="304"/>
      <c r="D257" s="301"/>
      <c r="E257" s="1"/>
      <c r="F257" s="304"/>
      <c r="G257" s="301"/>
      <c r="H257" s="313"/>
      <c r="I257" s="1"/>
      <c r="J257" s="265"/>
    </row>
    <row r="258" spans="1:10" ht="15.75" customHeight="1">
      <c r="A258" s="1"/>
      <c r="B258" s="301"/>
      <c r="C258" s="304"/>
      <c r="D258" s="301"/>
      <c r="E258" s="1"/>
      <c r="F258" s="304"/>
      <c r="G258" s="301"/>
      <c r="H258" s="313"/>
      <c r="I258" s="1"/>
      <c r="J258" s="265"/>
    </row>
    <row r="259" spans="1:10" ht="15.75" customHeight="1">
      <c r="A259" s="1"/>
      <c r="B259" s="301"/>
      <c r="C259" s="304"/>
      <c r="D259" s="301"/>
      <c r="E259" s="1"/>
      <c r="F259" s="304"/>
      <c r="G259" s="301"/>
      <c r="H259" s="313"/>
      <c r="I259" s="1"/>
      <c r="J259" s="265"/>
    </row>
    <row r="260" spans="1:10" ht="15.75" customHeight="1">
      <c r="A260" s="1"/>
      <c r="B260" s="301"/>
      <c r="C260" s="304"/>
      <c r="D260" s="301"/>
      <c r="E260" s="1"/>
      <c r="F260" s="314"/>
      <c r="G260" s="1"/>
      <c r="H260" s="313"/>
      <c r="I260" s="1"/>
      <c r="J260" s="265"/>
    </row>
    <row r="261" spans="1:10" ht="15.75" customHeight="1">
      <c r="A261" s="303"/>
      <c r="B261" s="303"/>
      <c r="C261" s="303"/>
      <c r="D261" s="303"/>
      <c r="E261" s="303"/>
      <c r="F261" s="303"/>
      <c r="G261" s="303"/>
      <c r="H261" s="303"/>
      <c r="I261" s="303"/>
      <c r="J261" s="265"/>
    </row>
    <row r="262" spans="1:10" ht="15.75" customHeight="1">
      <c r="A262" s="303"/>
      <c r="B262" s="303"/>
      <c r="C262" s="303"/>
      <c r="D262" s="303"/>
      <c r="E262" s="303"/>
      <c r="F262" s="303"/>
      <c r="G262" s="303"/>
      <c r="H262" s="303"/>
      <c r="I262" s="303"/>
      <c r="J262" s="265"/>
    </row>
    <row r="263" spans="1:10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265"/>
    </row>
    <row r="264" spans="1:10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265"/>
    </row>
    <row r="265" spans="1:10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265"/>
    </row>
    <row r="266" spans="1:10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265"/>
    </row>
    <row r="267" spans="1:10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265"/>
    </row>
    <row r="268" spans="1:10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265"/>
    </row>
    <row r="269" spans="1:1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265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5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5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5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5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5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5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5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5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5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5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5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5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5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5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5"/>
    </row>
    <row r="285" spans="1:10" ht="15.75" customHeight="1"/>
    <row r="286" spans="1:10" ht="15.75" customHeight="1"/>
    <row r="287" spans="1:10" ht="15.75" customHeight="1"/>
    <row r="288" spans="1:10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8">
    <mergeCell ref="I217:I219"/>
    <mergeCell ref="A2:K2"/>
    <mergeCell ref="A37:G37"/>
    <mergeCell ref="A41:G41"/>
    <mergeCell ref="F73:H73"/>
    <mergeCell ref="A121:H121"/>
    <mergeCell ref="I164:J164"/>
    <mergeCell ref="A174:A175"/>
    <mergeCell ref="B174:B175"/>
    <mergeCell ref="C174:C175"/>
    <mergeCell ref="A177:D177"/>
    <mergeCell ref="A178:A179"/>
    <mergeCell ref="B178:B179"/>
    <mergeCell ref="C178:C179"/>
    <mergeCell ref="D178:D179"/>
    <mergeCell ref="E178:E179"/>
    <mergeCell ref="D174:D175"/>
    <mergeCell ref="E174:E175"/>
  </mergeCells>
  <pageMargins left="0.7" right="0.7" top="0.75" bottom="0.75" header="0" footer="0"/>
  <pageSetup orientation="landscape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2:Y1005"/>
  <sheetViews>
    <sheetView workbookViewId="0"/>
  </sheetViews>
  <sheetFormatPr defaultColWidth="14.42578125" defaultRowHeight="15" customHeight="1"/>
  <cols>
    <col min="1" max="1" width="50.28515625" customWidth="1"/>
    <col min="2" max="2" width="16.8554687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9.85546875" customWidth="1"/>
    <col min="12" max="12" width="13.28515625" customWidth="1"/>
    <col min="13" max="26" width="8.85546875" customWidth="1"/>
  </cols>
  <sheetData>
    <row r="2" spans="1:12" ht="24">
      <c r="A2" s="521" t="s">
        <v>0</v>
      </c>
      <c r="B2" s="522"/>
      <c r="C2" s="522"/>
      <c r="D2" s="522"/>
      <c r="E2" s="522"/>
      <c r="F2" s="522"/>
      <c r="G2" s="522"/>
      <c r="H2" s="522"/>
      <c r="I2" s="522"/>
      <c r="J2" s="522"/>
      <c r="K2" s="522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2716</v>
      </c>
      <c r="B4" s="19" t="s">
        <v>14</v>
      </c>
      <c r="C4" s="11">
        <v>1</v>
      </c>
      <c r="D4" s="12">
        <v>0</v>
      </c>
      <c r="E4" s="13"/>
      <c r="F4" s="14"/>
      <c r="G4" s="12">
        <f t="shared" ref="G4:G34" si="0">D4+E4-F4</f>
        <v>0</v>
      </c>
      <c r="H4" s="14">
        <v>1</v>
      </c>
      <c r="I4" s="15">
        <f t="shared" ref="I4:I34" si="1">C4*G4*H4</f>
        <v>0</v>
      </c>
      <c r="J4" s="16">
        <v>0</v>
      </c>
      <c r="K4" s="17">
        <v>190</v>
      </c>
      <c r="L4" s="17">
        <f t="shared" ref="L4:L34" si="2">J4*K4</f>
        <v>0</v>
      </c>
    </row>
    <row r="5" spans="1:12">
      <c r="A5" s="9" t="s">
        <v>2717</v>
      </c>
      <c r="B5" s="19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2718</v>
      </c>
      <c r="B6" s="19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2719</v>
      </c>
      <c r="B7" s="19" t="s">
        <v>16</v>
      </c>
      <c r="C7" s="11">
        <v>1</v>
      </c>
      <c r="D7" s="12">
        <v>0</v>
      </c>
      <c r="E7" s="13"/>
      <c r="F7" s="14"/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2720</v>
      </c>
      <c r="B8" s="19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2721</v>
      </c>
      <c r="B9" s="19" t="s">
        <v>16</v>
      </c>
      <c r="C9" s="11">
        <v>0.5</v>
      </c>
      <c r="D9" s="12">
        <v>320</v>
      </c>
      <c r="E9" s="13">
        <v>160</v>
      </c>
      <c r="F9" s="14"/>
      <c r="G9" s="12">
        <f t="shared" si="0"/>
        <v>480</v>
      </c>
      <c r="H9" s="14">
        <v>12</v>
      </c>
      <c r="I9" s="15">
        <f t="shared" si="1"/>
        <v>2880</v>
      </c>
      <c r="J9" s="16">
        <f t="shared" si="3"/>
        <v>5760</v>
      </c>
      <c r="K9" s="17">
        <v>87.5</v>
      </c>
      <c r="L9" s="17">
        <f t="shared" si="2"/>
        <v>504000</v>
      </c>
    </row>
    <row r="10" spans="1:12">
      <c r="A10" s="9" t="s">
        <v>2722</v>
      </c>
      <c r="B10" s="19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2723</v>
      </c>
      <c r="B11" s="19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2724</v>
      </c>
      <c r="B12" s="19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2725</v>
      </c>
      <c r="B13" s="19" t="s">
        <v>16</v>
      </c>
      <c r="C13" s="11">
        <v>1</v>
      </c>
      <c r="D13" s="12">
        <v>0</v>
      </c>
      <c r="E13" s="13"/>
      <c r="F13" s="14"/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2726</v>
      </c>
      <c r="B14" s="19" t="s">
        <v>26</v>
      </c>
      <c r="C14" s="11">
        <v>0.2</v>
      </c>
      <c r="D14" s="12">
        <v>400</v>
      </c>
      <c r="E14" s="13">
        <v>80</v>
      </c>
      <c r="F14" s="14">
        <v>160</v>
      </c>
      <c r="G14" s="12">
        <f t="shared" si="0"/>
        <v>320</v>
      </c>
      <c r="H14" s="14">
        <v>18</v>
      </c>
      <c r="I14" s="15">
        <f t="shared" si="1"/>
        <v>1152</v>
      </c>
      <c r="J14" s="16">
        <f t="shared" si="4"/>
        <v>5760</v>
      </c>
      <c r="K14" s="17">
        <v>68</v>
      </c>
      <c r="L14" s="17">
        <f t="shared" si="2"/>
        <v>391680</v>
      </c>
    </row>
    <row r="15" spans="1:12">
      <c r="A15" s="9" t="s">
        <v>2727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7">
        <v>0</v>
      </c>
      <c r="L15" s="17">
        <f t="shared" si="2"/>
        <v>0</v>
      </c>
    </row>
    <row r="16" spans="1:12" ht="17.25" customHeight="1">
      <c r="A16" s="21" t="s">
        <v>2728</v>
      </c>
      <c r="B16" s="19" t="s">
        <v>26</v>
      </c>
      <c r="C16" s="11">
        <v>0.2</v>
      </c>
      <c r="D16" s="12">
        <v>63</v>
      </c>
      <c r="E16" s="22"/>
      <c r="F16" s="14">
        <v>63</v>
      </c>
      <c r="G16" s="12">
        <f t="shared" si="0"/>
        <v>0</v>
      </c>
      <c r="H16" s="14">
        <v>18</v>
      </c>
      <c r="I16" s="15">
        <f t="shared" si="1"/>
        <v>0</v>
      </c>
      <c r="J16" s="16">
        <f t="shared" ref="J16:J19" si="5">H16*G16</f>
        <v>0</v>
      </c>
      <c r="K16" s="17">
        <v>70</v>
      </c>
      <c r="L16" s="17">
        <f t="shared" si="2"/>
        <v>0</v>
      </c>
    </row>
    <row r="17" spans="1:12">
      <c r="A17" s="21" t="s">
        <v>2729</v>
      </c>
      <c r="B17" s="19" t="s">
        <v>26</v>
      </c>
      <c r="C17" s="11">
        <v>0.2</v>
      </c>
      <c r="D17" s="12">
        <v>240</v>
      </c>
      <c r="E17" s="22">
        <v>125</v>
      </c>
      <c r="F17" s="14">
        <v>205</v>
      </c>
      <c r="G17" s="12">
        <f t="shared" si="0"/>
        <v>160</v>
      </c>
      <c r="H17" s="14">
        <v>18</v>
      </c>
      <c r="I17" s="15">
        <f t="shared" si="1"/>
        <v>576</v>
      </c>
      <c r="J17" s="16">
        <f t="shared" si="5"/>
        <v>2880</v>
      </c>
      <c r="K17" s="17">
        <v>94.1</v>
      </c>
      <c r="L17" s="17">
        <f t="shared" si="2"/>
        <v>271008</v>
      </c>
    </row>
    <row r="18" spans="1:12">
      <c r="A18" s="9" t="s">
        <v>2730</v>
      </c>
      <c r="B18" s="19" t="s">
        <v>26</v>
      </c>
      <c r="C18" s="11">
        <v>0.2</v>
      </c>
      <c r="D18" s="23">
        <v>48</v>
      </c>
      <c r="E18" s="13"/>
      <c r="F18" s="14">
        <v>48</v>
      </c>
      <c r="G18" s="12">
        <f t="shared" si="0"/>
        <v>0</v>
      </c>
      <c r="H18" s="14">
        <v>18</v>
      </c>
      <c r="I18" s="15">
        <f t="shared" si="1"/>
        <v>0</v>
      </c>
      <c r="J18" s="16">
        <f t="shared" si="5"/>
        <v>0</v>
      </c>
      <c r="K18" s="17">
        <v>70</v>
      </c>
      <c r="L18" s="17">
        <f t="shared" si="2"/>
        <v>0</v>
      </c>
    </row>
    <row r="19" spans="1:12">
      <c r="A19" s="9" t="s">
        <v>31</v>
      </c>
      <c r="B19" s="19" t="s">
        <v>2393</v>
      </c>
      <c r="C19" s="11">
        <v>25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2731</v>
      </c>
      <c r="B20" s="19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4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2732</v>
      </c>
      <c r="B21" s="19" t="s">
        <v>34</v>
      </c>
      <c r="C21" s="11">
        <v>0.11</v>
      </c>
      <c r="D21" s="12">
        <v>31</v>
      </c>
      <c r="E21" s="13"/>
      <c r="F21" s="14">
        <v>15</v>
      </c>
      <c r="G21" s="12">
        <f t="shared" si="0"/>
        <v>16</v>
      </c>
      <c r="H21" s="14">
        <v>10</v>
      </c>
      <c r="I21" s="15">
        <f t="shared" si="1"/>
        <v>17.600000000000001</v>
      </c>
      <c r="J21" s="16">
        <f t="shared" si="6"/>
        <v>160</v>
      </c>
      <c r="K21" s="17">
        <v>39</v>
      </c>
      <c r="L21" s="17">
        <f t="shared" si="2"/>
        <v>6240</v>
      </c>
    </row>
    <row r="22" spans="1:12" ht="15.75" customHeight="1">
      <c r="A22" s="9" t="s">
        <v>2733</v>
      </c>
      <c r="B22" s="19" t="s">
        <v>34</v>
      </c>
      <c r="C22" s="11">
        <v>0.11</v>
      </c>
      <c r="D22" s="12">
        <v>33</v>
      </c>
      <c r="E22" s="13"/>
      <c r="F22" s="14">
        <v>10</v>
      </c>
      <c r="G22" s="12">
        <f t="shared" si="0"/>
        <v>23</v>
      </c>
      <c r="H22" s="14">
        <v>10</v>
      </c>
      <c r="I22" s="15">
        <f t="shared" si="1"/>
        <v>25.299999999999997</v>
      </c>
      <c r="J22" s="16">
        <f t="shared" si="6"/>
        <v>230</v>
      </c>
      <c r="K22" s="17">
        <v>39</v>
      </c>
      <c r="L22" s="17">
        <f t="shared" si="2"/>
        <v>8970</v>
      </c>
    </row>
    <row r="23" spans="1:12" ht="15.75" customHeight="1">
      <c r="A23" s="9" t="s">
        <v>2734</v>
      </c>
      <c r="B23" s="19" t="s">
        <v>34</v>
      </c>
      <c r="C23" s="11">
        <v>0.11</v>
      </c>
      <c r="D23" s="12">
        <v>20</v>
      </c>
      <c r="E23" s="13"/>
      <c r="F23" s="14">
        <v>15</v>
      </c>
      <c r="G23" s="12">
        <f t="shared" si="0"/>
        <v>5</v>
      </c>
      <c r="H23" s="14">
        <v>10</v>
      </c>
      <c r="I23" s="15">
        <f t="shared" si="1"/>
        <v>5.5</v>
      </c>
      <c r="J23" s="16">
        <f t="shared" si="6"/>
        <v>50</v>
      </c>
      <c r="K23" s="17">
        <v>39</v>
      </c>
      <c r="L23" s="17">
        <f t="shared" si="2"/>
        <v>1950</v>
      </c>
    </row>
    <row r="24" spans="1:12" ht="15.75" customHeight="1">
      <c r="A24" s="9" t="s">
        <v>2735</v>
      </c>
      <c r="B24" s="19" t="s">
        <v>34</v>
      </c>
      <c r="C24" s="11">
        <v>0.11</v>
      </c>
      <c r="D24" s="12">
        <v>51</v>
      </c>
      <c r="E24" s="13"/>
      <c r="F24" s="14">
        <v>15</v>
      </c>
      <c r="G24" s="12">
        <f t="shared" si="0"/>
        <v>36</v>
      </c>
      <c r="H24" s="14">
        <v>10</v>
      </c>
      <c r="I24" s="15">
        <f t="shared" si="1"/>
        <v>39.6</v>
      </c>
      <c r="J24" s="16">
        <f t="shared" si="6"/>
        <v>360</v>
      </c>
      <c r="K24" s="17">
        <v>39</v>
      </c>
      <c r="L24" s="17">
        <f t="shared" si="2"/>
        <v>14040</v>
      </c>
    </row>
    <row r="25" spans="1:12" ht="15.75" customHeight="1">
      <c r="A25" s="328" t="s">
        <v>1887</v>
      </c>
      <c r="B25" s="19" t="s">
        <v>34</v>
      </c>
      <c r="C25" s="11">
        <v>0.11</v>
      </c>
      <c r="D25" s="12">
        <v>58</v>
      </c>
      <c r="E25" s="14"/>
      <c r="F25" s="14"/>
      <c r="G25" s="12">
        <f t="shared" si="0"/>
        <v>58</v>
      </c>
      <c r="H25" s="14">
        <v>10</v>
      </c>
      <c r="I25" s="15">
        <f t="shared" si="1"/>
        <v>63.8</v>
      </c>
      <c r="J25" s="16">
        <f t="shared" si="6"/>
        <v>580</v>
      </c>
      <c r="K25" s="17">
        <v>139</v>
      </c>
      <c r="L25" s="17">
        <f t="shared" si="2"/>
        <v>80620</v>
      </c>
    </row>
    <row r="26" spans="1:12" ht="15.75" customHeight="1">
      <c r="A26" s="146" t="s">
        <v>2736</v>
      </c>
      <c r="B26" s="19" t="s">
        <v>34</v>
      </c>
      <c r="C26" s="11">
        <v>0.1</v>
      </c>
      <c r="D26" s="12">
        <v>0</v>
      </c>
      <c r="E26" s="14"/>
      <c r="F26" s="14"/>
      <c r="G26" s="12">
        <f t="shared" si="0"/>
        <v>0</v>
      </c>
      <c r="H26" s="14">
        <v>12</v>
      </c>
      <c r="I26" s="15">
        <f t="shared" si="1"/>
        <v>0</v>
      </c>
      <c r="J26" s="16">
        <f t="shared" si="6"/>
        <v>0</v>
      </c>
      <c r="K26" s="17">
        <v>32.5</v>
      </c>
      <c r="L26" s="17">
        <f t="shared" si="2"/>
        <v>0</v>
      </c>
    </row>
    <row r="27" spans="1:12" ht="15.75" customHeight="1">
      <c r="A27" s="146" t="s">
        <v>2737</v>
      </c>
      <c r="B27" s="19" t="s">
        <v>34</v>
      </c>
      <c r="C27" s="11">
        <v>0.1</v>
      </c>
      <c r="D27" s="12">
        <v>0</v>
      </c>
      <c r="E27" s="14">
        <v>360</v>
      </c>
      <c r="F27" s="14"/>
      <c r="G27" s="12">
        <f t="shared" si="0"/>
        <v>360</v>
      </c>
      <c r="H27" s="14">
        <v>12</v>
      </c>
      <c r="I27" s="15">
        <f t="shared" si="1"/>
        <v>432</v>
      </c>
      <c r="J27" s="16">
        <f t="shared" si="6"/>
        <v>4320</v>
      </c>
      <c r="K27" s="17">
        <v>32.5</v>
      </c>
      <c r="L27" s="17">
        <f t="shared" si="2"/>
        <v>140400</v>
      </c>
    </row>
    <row r="28" spans="1:12" ht="15.75" customHeight="1">
      <c r="A28" s="146" t="s">
        <v>2738</v>
      </c>
      <c r="B28" s="19" t="s">
        <v>34</v>
      </c>
      <c r="C28" s="11">
        <v>0.1</v>
      </c>
      <c r="D28" s="12">
        <v>0</v>
      </c>
      <c r="E28" s="14">
        <v>72</v>
      </c>
      <c r="F28" s="14"/>
      <c r="G28" s="12">
        <f t="shared" si="0"/>
        <v>72</v>
      </c>
      <c r="H28" s="14">
        <v>12</v>
      </c>
      <c r="I28" s="15">
        <f t="shared" si="1"/>
        <v>86.4</v>
      </c>
      <c r="J28" s="16">
        <f t="shared" si="6"/>
        <v>864</v>
      </c>
      <c r="K28" s="17">
        <v>32.5</v>
      </c>
      <c r="L28" s="17">
        <f t="shared" si="2"/>
        <v>28080</v>
      </c>
    </row>
    <row r="29" spans="1:12" ht="15.75" customHeight="1">
      <c r="A29" s="146" t="s">
        <v>2739</v>
      </c>
      <c r="B29" s="19" t="s">
        <v>34</v>
      </c>
      <c r="C29" s="11">
        <v>0.1</v>
      </c>
      <c r="D29" s="12">
        <v>0</v>
      </c>
      <c r="E29" s="14">
        <v>360</v>
      </c>
      <c r="F29" s="14">
        <v>288</v>
      </c>
      <c r="G29" s="12">
        <f t="shared" si="0"/>
        <v>72</v>
      </c>
      <c r="H29" s="14">
        <v>12</v>
      </c>
      <c r="I29" s="15">
        <f t="shared" si="1"/>
        <v>86.4</v>
      </c>
      <c r="J29" s="16">
        <f t="shared" si="6"/>
        <v>864</v>
      </c>
      <c r="K29" s="17">
        <v>32.5</v>
      </c>
      <c r="L29" s="17">
        <f t="shared" si="2"/>
        <v>28080</v>
      </c>
    </row>
    <row r="30" spans="1:12" ht="15.75" customHeight="1">
      <c r="A30" s="146" t="s">
        <v>2740</v>
      </c>
      <c r="B30" s="19" t="s">
        <v>34</v>
      </c>
      <c r="C30" s="11">
        <v>0.1</v>
      </c>
      <c r="D30" s="12">
        <v>0</v>
      </c>
      <c r="E30" s="14"/>
      <c r="F30" s="14"/>
      <c r="G30" s="12">
        <f t="shared" si="0"/>
        <v>0</v>
      </c>
      <c r="H30" s="14">
        <v>12</v>
      </c>
      <c r="I30" s="15">
        <f t="shared" si="1"/>
        <v>0</v>
      </c>
      <c r="J30" s="16">
        <f t="shared" si="6"/>
        <v>0</v>
      </c>
      <c r="K30" s="17">
        <v>34</v>
      </c>
      <c r="L30" s="17">
        <f t="shared" si="2"/>
        <v>0</v>
      </c>
    </row>
    <row r="31" spans="1:12" ht="15.75" customHeight="1">
      <c r="A31" s="146" t="s">
        <v>2741</v>
      </c>
      <c r="B31" s="19" t="s">
        <v>34</v>
      </c>
      <c r="C31" s="11">
        <v>0.1</v>
      </c>
      <c r="D31" s="12">
        <v>0</v>
      </c>
      <c r="E31" s="14"/>
      <c r="F31" s="14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6" t="s">
        <v>2742</v>
      </c>
      <c r="B32" s="19" t="s">
        <v>34</v>
      </c>
      <c r="C32" s="11">
        <v>0.1</v>
      </c>
      <c r="D32" s="12">
        <v>0</v>
      </c>
      <c r="E32" s="14"/>
      <c r="F32" s="14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146" t="s">
        <v>2743</v>
      </c>
      <c r="B33" s="19" t="s">
        <v>34</v>
      </c>
      <c r="C33" s="11">
        <v>0.1</v>
      </c>
      <c r="D33" s="12">
        <v>0</v>
      </c>
      <c r="E33" s="14"/>
      <c r="F33" s="14"/>
      <c r="G33" s="12">
        <f t="shared" si="0"/>
        <v>0</v>
      </c>
      <c r="H33" s="14">
        <v>12</v>
      </c>
      <c r="I33" s="15">
        <f t="shared" si="1"/>
        <v>0</v>
      </c>
      <c r="J33" s="16">
        <f t="shared" si="6"/>
        <v>0</v>
      </c>
      <c r="K33" s="17">
        <v>34</v>
      </c>
      <c r="L33" s="17">
        <f t="shared" si="2"/>
        <v>0</v>
      </c>
    </row>
    <row r="34" spans="1:12" ht="15.75" customHeight="1">
      <c r="A34" s="146" t="s">
        <v>647</v>
      </c>
      <c r="B34" s="19" t="s">
        <v>26</v>
      </c>
      <c r="C34" s="11">
        <v>0.2</v>
      </c>
      <c r="D34" s="12">
        <v>0</v>
      </c>
      <c r="E34" s="14"/>
      <c r="F34" s="14"/>
      <c r="G34" s="12">
        <f t="shared" si="0"/>
        <v>0</v>
      </c>
      <c r="H34" s="14">
        <v>18</v>
      </c>
      <c r="I34" s="15">
        <f t="shared" si="1"/>
        <v>0</v>
      </c>
      <c r="J34" s="16">
        <f t="shared" si="6"/>
        <v>0</v>
      </c>
      <c r="K34" s="17">
        <v>94.1</v>
      </c>
      <c r="L34" s="17">
        <f t="shared" si="2"/>
        <v>0</v>
      </c>
    </row>
    <row r="35" spans="1:12" ht="15.75" customHeight="1">
      <c r="A35" s="25"/>
      <c r="B35" s="258"/>
      <c r="C35" s="26">
        <f t="shared" ref="C35:G35" si="7">SUM(C4:C34)</f>
        <v>37.550000000000011</v>
      </c>
      <c r="D35" s="27">
        <f t="shared" si="7"/>
        <v>1264</v>
      </c>
      <c r="E35" s="27">
        <f t="shared" si="7"/>
        <v>1157</v>
      </c>
      <c r="F35" s="27">
        <f t="shared" si="7"/>
        <v>819</v>
      </c>
      <c r="G35" s="27">
        <f t="shared" si="7"/>
        <v>1602</v>
      </c>
      <c r="H35" s="28"/>
      <c r="I35" s="329">
        <f t="shared" ref="I35:L35" si="8">SUM(I4:I34)</f>
        <v>5364.6</v>
      </c>
      <c r="J35" s="30">
        <f t="shared" si="8"/>
        <v>21828</v>
      </c>
      <c r="K35" s="31">
        <f t="shared" si="8"/>
        <v>2853.7</v>
      </c>
      <c r="L35" s="32">
        <f t="shared" si="8"/>
        <v>1475068</v>
      </c>
    </row>
    <row r="36" spans="1:12" ht="15.75" customHeight="1"/>
    <row r="37" spans="1:12" ht="15.75" customHeight="1">
      <c r="A37" s="523" t="s">
        <v>39</v>
      </c>
      <c r="B37" s="524"/>
      <c r="C37" s="524"/>
      <c r="D37" s="524"/>
      <c r="E37" s="524"/>
      <c r="F37" s="524"/>
      <c r="G37" s="525"/>
    </row>
    <row r="38" spans="1:12" ht="15.75" customHeight="1">
      <c r="A38" s="33" t="s">
        <v>40</v>
      </c>
      <c r="B38" s="34" t="s">
        <v>1</v>
      </c>
      <c r="C38" s="5" t="s">
        <v>41</v>
      </c>
      <c r="D38" s="35" t="s">
        <v>42</v>
      </c>
      <c r="E38" s="36" t="s">
        <v>43</v>
      </c>
      <c r="F38" s="5" t="s">
        <v>44</v>
      </c>
      <c r="G38" s="37" t="s">
        <v>45</v>
      </c>
    </row>
    <row r="39" spans="1:12" ht="15.75" customHeight="1">
      <c r="A39" s="33" t="s">
        <v>1896</v>
      </c>
      <c r="B39" s="41" t="s">
        <v>49</v>
      </c>
      <c r="C39" s="15">
        <v>18750</v>
      </c>
      <c r="D39" s="15"/>
      <c r="E39" s="15">
        <v>10000</v>
      </c>
      <c r="F39" s="15">
        <f>C39+D39-G39</f>
        <v>8750</v>
      </c>
      <c r="G39" s="40">
        <v>10000</v>
      </c>
    </row>
    <row r="40" spans="1:12" ht="15.75" customHeight="1">
      <c r="A40" s="327"/>
      <c r="B40" s="327"/>
      <c r="C40" s="327"/>
      <c r="D40" s="327"/>
      <c r="E40" s="327"/>
      <c r="F40" s="327"/>
      <c r="G40" s="327"/>
    </row>
    <row r="41" spans="1:12" ht="15.75" customHeight="1">
      <c r="A41" s="526" t="s">
        <v>50</v>
      </c>
      <c r="B41" s="527"/>
      <c r="C41" s="527"/>
      <c r="D41" s="527"/>
      <c r="E41" s="527"/>
      <c r="F41" s="527"/>
      <c r="G41" s="528"/>
    </row>
    <row r="42" spans="1:12" ht="15.75" customHeight="1">
      <c r="A42" s="259"/>
      <c r="B42" s="44" t="s">
        <v>51</v>
      </c>
      <c r="C42" s="45" t="s">
        <v>52</v>
      </c>
      <c r="D42" s="46" t="s">
        <v>53</v>
      </c>
      <c r="E42" s="46" t="s">
        <v>54</v>
      </c>
      <c r="F42" s="47" t="s">
        <v>11</v>
      </c>
      <c r="G42" s="48" t="s">
        <v>55</v>
      </c>
    </row>
    <row r="43" spans="1:12" ht="15.75" customHeight="1">
      <c r="A43" s="330" t="s">
        <v>1897</v>
      </c>
      <c r="B43" s="331">
        <v>93</v>
      </c>
      <c r="C43" s="332"/>
      <c r="D43" s="333"/>
      <c r="E43" s="331">
        <f>B43+C43-D43</f>
        <v>93</v>
      </c>
      <c r="F43" s="334">
        <v>1028.48</v>
      </c>
      <c r="G43" s="335">
        <f t="shared" ref="G43:G70" si="9">E43*F43</f>
        <v>95648.639999999999</v>
      </c>
    </row>
    <row r="44" spans="1:12" ht="15.75" customHeight="1">
      <c r="A44" s="49" t="s">
        <v>56</v>
      </c>
      <c r="B44" s="53">
        <v>0</v>
      </c>
      <c r="C44" s="51"/>
      <c r="D44" s="52"/>
      <c r="E44" s="53">
        <v>0</v>
      </c>
      <c r="F44" s="54">
        <v>196</v>
      </c>
      <c r="G44" s="55">
        <f t="shared" si="9"/>
        <v>0</v>
      </c>
    </row>
    <row r="45" spans="1:12" ht="15.75" customHeight="1">
      <c r="A45" s="49" t="s">
        <v>2744</v>
      </c>
      <c r="B45" s="53">
        <v>704.80000000000018</v>
      </c>
      <c r="C45" s="51"/>
      <c r="D45" s="52">
        <v>195</v>
      </c>
      <c r="E45" s="53">
        <f t="shared" ref="E45:E70" si="10">B45+C45-D45</f>
        <v>509.80000000000018</v>
      </c>
      <c r="F45" s="54">
        <v>196</v>
      </c>
      <c r="G45" s="55">
        <f t="shared" si="9"/>
        <v>99920.800000000032</v>
      </c>
    </row>
    <row r="46" spans="1:12" ht="15.75" customHeight="1">
      <c r="A46" s="49" t="s">
        <v>2745</v>
      </c>
      <c r="B46" s="53">
        <v>201</v>
      </c>
      <c r="C46" s="51"/>
      <c r="D46" s="52">
        <v>137</v>
      </c>
      <c r="E46" s="53">
        <f t="shared" si="10"/>
        <v>64</v>
      </c>
      <c r="F46" s="54">
        <v>196</v>
      </c>
      <c r="G46" s="55">
        <f t="shared" si="9"/>
        <v>12544</v>
      </c>
    </row>
    <row r="47" spans="1:12" ht="15.75" customHeight="1">
      <c r="A47" s="49" t="s">
        <v>2746</v>
      </c>
      <c r="B47" s="53">
        <v>199</v>
      </c>
      <c r="C47" s="51"/>
      <c r="D47" s="52">
        <v>68.599999999999994</v>
      </c>
      <c r="E47" s="53">
        <f t="shared" si="10"/>
        <v>130.4</v>
      </c>
      <c r="F47" s="54">
        <v>196</v>
      </c>
      <c r="G47" s="55">
        <f t="shared" si="9"/>
        <v>25558.400000000001</v>
      </c>
    </row>
    <row r="48" spans="1:12" ht="15.75" customHeight="1">
      <c r="A48" s="49" t="s">
        <v>2747</v>
      </c>
      <c r="B48" s="53">
        <v>70</v>
      </c>
      <c r="C48" s="51">
        <v>126</v>
      </c>
      <c r="D48" s="52">
        <v>65</v>
      </c>
      <c r="E48" s="53">
        <f t="shared" si="10"/>
        <v>131</v>
      </c>
      <c r="F48" s="54">
        <v>196</v>
      </c>
      <c r="G48" s="55">
        <f t="shared" si="9"/>
        <v>25676</v>
      </c>
    </row>
    <row r="49" spans="1:7" ht="15.75" customHeight="1">
      <c r="A49" s="49" t="s">
        <v>2748</v>
      </c>
      <c r="B49" s="53">
        <v>137</v>
      </c>
      <c r="C49" s="51">
        <v>48</v>
      </c>
      <c r="D49" s="52">
        <v>151</v>
      </c>
      <c r="E49" s="53">
        <f t="shared" si="10"/>
        <v>34</v>
      </c>
      <c r="F49" s="54">
        <v>196</v>
      </c>
      <c r="G49" s="55">
        <f t="shared" si="9"/>
        <v>6664</v>
      </c>
    </row>
    <row r="50" spans="1:7" ht="15.75" customHeight="1">
      <c r="A50" s="86" t="s">
        <v>2749</v>
      </c>
      <c r="B50" s="90">
        <v>0</v>
      </c>
      <c r="C50" s="88">
        <v>382.6</v>
      </c>
      <c r="D50" s="89"/>
      <c r="E50" s="90">
        <f t="shared" si="10"/>
        <v>382.6</v>
      </c>
      <c r="F50" s="91">
        <v>140</v>
      </c>
      <c r="G50" s="92">
        <f t="shared" si="9"/>
        <v>53564</v>
      </c>
    </row>
    <row r="51" spans="1:7" ht="15.75" customHeight="1">
      <c r="A51" s="86" t="s">
        <v>2750</v>
      </c>
      <c r="B51" s="90">
        <v>54.399999999999977</v>
      </c>
      <c r="C51" s="88"/>
      <c r="D51" s="89"/>
      <c r="E51" s="90">
        <f t="shared" si="10"/>
        <v>54.399999999999977</v>
      </c>
      <c r="F51" s="91">
        <v>140</v>
      </c>
      <c r="G51" s="92">
        <f t="shared" si="9"/>
        <v>7615.9999999999964</v>
      </c>
    </row>
    <row r="52" spans="1:7" ht="15.75" customHeight="1">
      <c r="A52" s="86" t="s">
        <v>2751</v>
      </c>
      <c r="B52" s="90">
        <v>25.9</v>
      </c>
      <c r="C52" s="88"/>
      <c r="D52" s="89"/>
      <c r="E52" s="90">
        <f t="shared" si="10"/>
        <v>25.9</v>
      </c>
      <c r="F52" s="91">
        <v>140</v>
      </c>
      <c r="G52" s="92">
        <f t="shared" si="9"/>
        <v>3626</v>
      </c>
    </row>
    <row r="53" spans="1:7" ht="15.75" customHeight="1">
      <c r="A53" s="100" t="s">
        <v>2752</v>
      </c>
      <c r="B53" s="104">
        <v>364.90000000000009</v>
      </c>
      <c r="C53" s="102">
        <v>360</v>
      </c>
      <c r="D53" s="103">
        <v>567</v>
      </c>
      <c r="E53" s="104">
        <f t="shared" si="10"/>
        <v>157.90000000000009</v>
      </c>
      <c r="F53" s="105">
        <v>140</v>
      </c>
      <c r="G53" s="106">
        <f t="shared" si="9"/>
        <v>22106.000000000015</v>
      </c>
    </row>
    <row r="54" spans="1:7" ht="36" customHeight="1">
      <c r="A54" s="71" t="s">
        <v>2753</v>
      </c>
      <c r="B54" s="75">
        <v>0</v>
      </c>
      <c r="C54" s="73"/>
      <c r="D54" s="74"/>
      <c r="E54" s="75">
        <f t="shared" si="10"/>
        <v>0</v>
      </c>
      <c r="F54" s="76">
        <v>140</v>
      </c>
      <c r="G54" s="77">
        <f t="shared" si="9"/>
        <v>0</v>
      </c>
    </row>
    <row r="55" spans="1:7" ht="30.75" customHeight="1">
      <c r="A55" s="78" t="s">
        <v>2754</v>
      </c>
      <c r="B55" s="75">
        <v>407.90000000000009</v>
      </c>
      <c r="C55" s="73">
        <v>638</v>
      </c>
      <c r="D55" s="74"/>
      <c r="E55" s="75">
        <f t="shared" si="10"/>
        <v>1045.9000000000001</v>
      </c>
      <c r="F55" s="76">
        <v>140</v>
      </c>
      <c r="G55" s="77">
        <f t="shared" si="9"/>
        <v>146426</v>
      </c>
    </row>
    <row r="56" spans="1:7" ht="30.75" customHeight="1">
      <c r="A56" s="79" t="s">
        <v>2755</v>
      </c>
      <c r="B56" s="83">
        <v>133.00000000000023</v>
      </c>
      <c r="C56" s="81">
        <v>120</v>
      </c>
      <c r="D56" s="82">
        <v>86</v>
      </c>
      <c r="E56" s="83">
        <f t="shared" si="10"/>
        <v>167.00000000000023</v>
      </c>
      <c r="F56" s="84">
        <v>140</v>
      </c>
      <c r="G56" s="85">
        <f t="shared" si="9"/>
        <v>23380.000000000033</v>
      </c>
    </row>
    <row r="57" spans="1:7" ht="15.75" customHeight="1">
      <c r="A57" s="63" t="s">
        <v>2756</v>
      </c>
      <c r="B57" s="315">
        <v>424.9000000000002</v>
      </c>
      <c r="C57" s="65"/>
      <c r="D57" s="66"/>
      <c r="E57" s="67">
        <f t="shared" si="10"/>
        <v>424.9000000000002</v>
      </c>
      <c r="F57" s="68">
        <v>140</v>
      </c>
      <c r="G57" s="69">
        <f t="shared" si="9"/>
        <v>59486.000000000029</v>
      </c>
    </row>
    <row r="58" spans="1:7" ht="15.75" customHeight="1">
      <c r="A58" s="63" t="s">
        <v>2757</v>
      </c>
      <c r="B58" s="315">
        <v>0</v>
      </c>
      <c r="C58" s="65"/>
      <c r="D58" s="66"/>
      <c r="E58" s="67">
        <f t="shared" si="10"/>
        <v>0</v>
      </c>
      <c r="F58" s="68">
        <v>140</v>
      </c>
      <c r="G58" s="69">
        <f t="shared" si="9"/>
        <v>0</v>
      </c>
    </row>
    <row r="59" spans="1:7" ht="39" customHeight="1">
      <c r="A59" s="63" t="s">
        <v>2758</v>
      </c>
      <c r="B59" s="67">
        <v>201.00000000000011</v>
      </c>
      <c r="C59" s="65"/>
      <c r="D59" s="66">
        <v>92</v>
      </c>
      <c r="E59" s="67">
        <f t="shared" si="10"/>
        <v>109.00000000000011</v>
      </c>
      <c r="F59" s="68">
        <v>140</v>
      </c>
      <c r="G59" s="69">
        <f t="shared" si="9"/>
        <v>15260.000000000016</v>
      </c>
    </row>
    <row r="60" spans="1:7" ht="15.75" customHeight="1">
      <c r="A60" s="93" t="s">
        <v>2759</v>
      </c>
      <c r="B60" s="97">
        <v>2513</v>
      </c>
      <c r="C60" s="95"/>
      <c r="D60" s="96"/>
      <c r="E60" s="97">
        <f t="shared" si="10"/>
        <v>2513</v>
      </c>
      <c r="F60" s="98">
        <v>140</v>
      </c>
      <c r="G60" s="99">
        <f t="shared" si="9"/>
        <v>351820</v>
      </c>
    </row>
    <row r="61" spans="1:7" ht="15.75" customHeight="1">
      <c r="A61" s="86" t="s">
        <v>2760</v>
      </c>
      <c r="B61" s="90">
        <v>427</v>
      </c>
      <c r="C61" s="88"/>
      <c r="D61" s="89">
        <v>427</v>
      </c>
      <c r="E61" s="90">
        <f t="shared" si="10"/>
        <v>0</v>
      </c>
      <c r="F61" s="91">
        <v>128</v>
      </c>
      <c r="G61" s="92">
        <f t="shared" si="9"/>
        <v>0</v>
      </c>
    </row>
    <row r="62" spans="1:7" ht="15.75" customHeight="1">
      <c r="A62" s="78" t="s">
        <v>2761</v>
      </c>
      <c r="B62" s="75">
        <v>769</v>
      </c>
      <c r="C62" s="73">
        <v>505</v>
      </c>
      <c r="D62" s="74">
        <v>638</v>
      </c>
      <c r="E62" s="75">
        <f t="shared" si="10"/>
        <v>636</v>
      </c>
      <c r="F62" s="76">
        <v>128</v>
      </c>
      <c r="G62" s="77">
        <f t="shared" si="9"/>
        <v>81408</v>
      </c>
    </row>
    <row r="63" spans="1:7" ht="15.75" customHeight="1">
      <c r="A63" s="100" t="s">
        <v>2762</v>
      </c>
      <c r="B63" s="104">
        <v>965.99999999999977</v>
      </c>
      <c r="C63" s="102">
        <v>507</v>
      </c>
      <c r="D63" s="103">
        <v>360</v>
      </c>
      <c r="E63" s="104">
        <f t="shared" si="10"/>
        <v>1112.9999999999998</v>
      </c>
      <c r="F63" s="105">
        <v>128</v>
      </c>
      <c r="G63" s="106">
        <f t="shared" si="9"/>
        <v>142463.99999999997</v>
      </c>
    </row>
    <row r="64" spans="1:7" ht="15.75" customHeight="1">
      <c r="A64" s="79" t="s">
        <v>2763</v>
      </c>
      <c r="B64" s="83">
        <v>378</v>
      </c>
      <c r="C64" s="81">
        <v>504.7</v>
      </c>
      <c r="D64" s="82">
        <v>120</v>
      </c>
      <c r="E64" s="83">
        <f t="shared" si="10"/>
        <v>762.7</v>
      </c>
      <c r="F64" s="84">
        <v>128</v>
      </c>
      <c r="G64" s="85">
        <f t="shared" si="9"/>
        <v>97625.600000000006</v>
      </c>
    </row>
    <row r="65" spans="1:9" ht="15.75" customHeight="1">
      <c r="A65" s="63" t="s">
        <v>2764</v>
      </c>
      <c r="B65" s="315">
        <v>340</v>
      </c>
      <c r="C65" s="65"/>
      <c r="D65" s="66"/>
      <c r="E65" s="67">
        <f t="shared" si="10"/>
        <v>340</v>
      </c>
      <c r="F65" s="68">
        <v>128</v>
      </c>
      <c r="G65" s="69">
        <f t="shared" si="9"/>
        <v>43520</v>
      </c>
    </row>
    <row r="66" spans="1:9" ht="15.75" customHeight="1">
      <c r="A66" s="86" t="s">
        <v>2765</v>
      </c>
      <c r="B66" s="316">
        <v>0</v>
      </c>
      <c r="C66" s="108">
        <v>300</v>
      </c>
      <c r="D66" s="109"/>
      <c r="E66" s="90">
        <f t="shared" si="10"/>
        <v>300</v>
      </c>
      <c r="F66" s="91">
        <v>102</v>
      </c>
      <c r="G66" s="92">
        <f t="shared" si="9"/>
        <v>30600</v>
      </c>
    </row>
    <row r="67" spans="1:9" ht="15.75" customHeight="1">
      <c r="A67" s="78" t="s">
        <v>2766</v>
      </c>
      <c r="B67" s="75">
        <v>711</v>
      </c>
      <c r="C67" s="73">
        <v>480</v>
      </c>
      <c r="D67" s="74">
        <v>505</v>
      </c>
      <c r="E67" s="75">
        <f t="shared" si="10"/>
        <v>686</v>
      </c>
      <c r="F67" s="76">
        <v>102</v>
      </c>
      <c r="G67" s="77">
        <f t="shared" si="9"/>
        <v>69972</v>
      </c>
    </row>
    <row r="68" spans="1:9" ht="15.75" customHeight="1">
      <c r="A68" s="100" t="s">
        <v>2767</v>
      </c>
      <c r="B68" s="104">
        <v>826</v>
      </c>
      <c r="C68" s="102"/>
      <c r="D68" s="103">
        <v>507</v>
      </c>
      <c r="E68" s="104">
        <f t="shared" si="10"/>
        <v>319</v>
      </c>
      <c r="F68" s="105">
        <v>102</v>
      </c>
      <c r="G68" s="106">
        <f t="shared" si="9"/>
        <v>32538</v>
      </c>
    </row>
    <row r="69" spans="1:9" ht="26.25" customHeight="1">
      <c r="A69" s="79" t="s">
        <v>2768</v>
      </c>
      <c r="B69" s="83">
        <v>619</v>
      </c>
      <c r="C69" s="81">
        <v>180</v>
      </c>
      <c r="D69" s="82">
        <v>504.7</v>
      </c>
      <c r="E69" s="83">
        <f t="shared" si="10"/>
        <v>294.3</v>
      </c>
      <c r="F69" s="84">
        <v>102</v>
      </c>
      <c r="G69" s="85">
        <f t="shared" si="9"/>
        <v>30018.600000000002</v>
      </c>
    </row>
    <row r="70" spans="1:9" ht="15.75" customHeight="1">
      <c r="A70" s="63" t="s">
        <v>2769</v>
      </c>
      <c r="B70" s="315">
        <v>0</v>
      </c>
      <c r="C70" s="65"/>
      <c r="D70" s="66"/>
      <c r="E70" s="67">
        <f t="shared" si="10"/>
        <v>0</v>
      </c>
      <c r="F70" s="68">
        <v>102</v>
      </c>
      <c r="G70" s="69">
        <f t="shared" si="9"/>
        <v>0</v>
      </c>
    </row>
    <row r="71" spans="1:9" ht="15.75" customHeight="1">
      <c r="A71" s="260" t="s">
        <v>84</v>
      </c>
      <c r="B71" s="261">
        <f t="shared" ref="B71:G71" si="11">SUM(B43:B70)</f>
        <v>10565.800000000001</v>
      </c>
      <c r="C71" s="171">
        <f t="shared" si="11"/>
        <v>4151.2999999999993</v>
      </c>
      <c r="D71" s="171">
        <f t="shared" si="11"/>
        <v>4423.3</v>
      </c>
      <c r="E71" s="261">
        <f t="shared" si="11"/>
        <v>10293.800000000001</v>
      </c>
      <c r="F71" s="262">
        <f t="shared" si="11"/>
        <v>4894.4799999999996</v>
      </c>
      <c r="G71" s="263">
        <f t="shared" si="11"/>
        <v>1477442.0400000003</v>
      </c>
    </row>
    <row r="72" spans="1:9" ht="15.75" customHeight="1"/>
    <row r="73" spans="1:9" ht="15.75" customHeight="1">
      <c r="A73" s="264"/>
      <c r="B73" s="133"/>
      <c r="C73" s="133"/>
      <c r="D73" s="133"/>
      <c r="E73" s="133"/>
      <c r="F73" s="534"/>
      <c r="G73" s="522"/>
      <c r="H73" s="522"/>
      <c r="I73" s="265"/>
    </row>
    <row r="74" spans="1:9" ht="15.75" customHeight="1">
      <c r="A74" s="135" t="s">
        <v>92</v>
      </c>
      <c r="B74" s="136" t="s">
        <v>40</v>
      </c>
      <c r="C74" s="137" t="s">
        <v>93</v>
      </c>
      <c r="D74" s="137" t="s">
        <v>42</v>
      </c>
      <c r="E74" s="137" t="s">
        <v>94</v>
      </c>
      <c r="F74" s="137" t="s">
        <v>95</v>
      </c>
      <c r="G74" s="137" t="s">
        <v>96</v>
      </c>
      <c r="H74" s="138" t="s">
        <v>55</v>
      </c>
    </row>
    <row r="75" spans="1:9" ht="15.75" customHeight="1">
      <c r="A75" s="146" t="s">
        <v>2770</v>
      </c>
      <c r="B75" s="145" t="s">
        <v>102</v>
      </c>
      <c r="C75" s="36">
        <v>0</v>
      </c>
      <c r="D75" s="148">
        <v>2000</v>
      </c>
      <c r="E75" s="15">
        <v>125</v>
      </c>
      <c r="F75" s="36">
        <f t="shared" ref="F75:F119" si="12">C75+D75-E75</f>
        <v>1875</v>
      </c>
      <c r="G75" s="142">
        <v>178</v>
      </c>
      <c r="H75" s="143">
        <f t="shared" ref="H75:H113" si="13">F75*G75</f>
        <v>333750</v>
      </c>
    </row>
    <row r="76" spans="1:9" ht="15.75" customHeight="1">
      <c r="A76" s="144" t="s">
        <v>99</v>
      </c>
      <c r="B76" s="145" t="s">
        <v>102</v>
      </c>
      <c r="C76" s="36">
        <v>1500</v>
      </c>
      <c r="D76" s="148">
        <v>500</v>
      </c>
      <c r="E76" s="15">
        <v>50</v>
      </c>
      <c r="F76" s="36">
        <f t="shared" si="12"/>
        <v>1950</v>
      </c>
      <c r="G76" s="142">
        <v>178</v>
      </c>
      <c r="H76" s="143">
        <f t="shared" si="13"/>
        <v>347100</v>
      </c>
    </row>
    <row r="77" spans="1:9" ht="15.75" customHeight="1">
      <c r="A77" s="144" t="s">
        <v>101</v>
      </c>
      <c r="B77" s="145" t="s">
        <v>102</v>
      </c>
      <c r="C77" s="36">
        <v>950</v>
      </c>
      <c r="D77" s="148"/>
      <c r="E77" s="15">
        <v>125</v>
      </c>
      <c r="F77" s="36">
        <f t="shared" si="12"/>
        <v>825</v>
      </c>
      <c r="G77" s="142">
        <v>45</v>
      </c>
      <c r="H77" s="143">
        <f t="shared" si="13"/>
        <v>37125</v>
      </c>
    </row>
    <row r="78" spans="1:9" ht="15.75" customHeight="1">
      <c r="A78" s="144" t="s">
        <v>2771</v>
      </c>
      <c r="B78" s="147" t="s">
        <v>102</v>
      </c>
      <c r="C78" s="36"/>
      <c r="D78" s="148">
        <v>2500</v>
      </c>
      <c r="E78" s="15"/>
      <c r="F78" s="36">
        <f t="shared" si="12"/>
        <v>2500</v>
      </c>
      <c r="G78" s="142">
        <v>47</v>
      </c>
      <c r="H78" s="143">
        <f t="shared" si="13"/>
        <v>117500</v>
      </c>
    </row>
    <row r="79" spans="1:9" ht="15.75" customHeight="1">
      <c r="A79" s="146" t="s">
        <v>103</v>
      </c>
      <c r="B79" s="147" t="s">
        <v>104</v>
      </c>
      <c r="C79" s="36">
        <v>2250</v>
      </c>
      <c r="D79" s="148"/>
      <c r="E79" s="15">
        <v>750</v>
      </c>
      <c r="F79" s="36">
        <f t="shared" si="12"/>
        <v>1500</v>
      </c>
      <c r="G79" s="142">
        <v>27</v>
      </c>
      <c r="H79" s="143">
        <f t="shared" si="13"/>
        <v>40500</v>
      </c>
    </row>
    <row r="80" spans="1:9" ht="15.75" customHeight="1">
      <c r="A80" s="266" t="s">
        <v>2038</v>
      </c>
      <c r="B80" s="267" t="s">
        <v>106</v>
      </c>
      <c r="C80" s="36">
        <v>365</v>
      </c>
      <c r="D80" s="148"/>
      <c r="E80" s="15">
        <v>80</v>
      </c>
      <c r="F80" s="36">
        <f t="shared" si="12"/>
        <v>285</v>
      </c>
      <c r="G80" s="142">
        <v>160.69999999999999</v>
      </c>
      <c r="H80" s="143">
        <f t="shared" si="13"/>
        <v>45799.5</v>
      </c>
    </row>
    <row r="81" spans="1:10" ht="15.75" customHeight="1">
      <c r="A81" s="144" t="s">
        <v>737</v>
      </c>
      <c r="B81" s="145" t="s">
        <v>108</v>
      </c>
      <c r="C81" s="36">
        <v>151</v>
      </c>
      <c r="D81" s="148"/>
      <c r="E81" s="15">
        <v>10</v>
      </c>
      <c r="F81" s="36">
        <f t="shared" si="12"/>
        <v>141</v>
      </c>
      <c r="G81" s="142">
        <v>623</v>
      </c>
      <c r="H81" s="143">
        <f t="shared" si="13"/>
        <v>87843</v>
      </c>
    </row>
    <row r="82" spans="1:10" ht="15.75" customHeight="1">
      <c r="A82" s="139" t="s">
        <v>109</v>
      </c>
      <c r="B82" s="140" t="s">
        <v>110</v>
      </c>
      <c r="C82" s="36">
        <v>700</v>
      </c>
      <c r="D82" s="148"/>
      <c r="E82" s="15">
        <v>200</v>
      </c>
      <c r="F82" s="36">
        <f t="shared" si="12"/>
        <v>500</v>
      </c>
      <c r="G82" s="142">
        <v>24</v>
      </c>
      <c r="H82" s="143">
        <f t="shared" si="13"/>
        <v>12000</v>
      </c>
    </row>
    <row r="83" spans="1:10" ht="15.75" customHeight="1">
      <c r="A83" s="146" t="s">
        <v>1188</v>
      </c>
      <c r="B83" s="150" t="s">
        <v>112</v>
      </c>
      <c r="C83" s="36">
        <v>1473</v>
      </c>
      <c r="D83" s="148"/>
      <c r="E83" s="15">
        <v>128</v>
      </c>
      <c r="F83" s="36">
        <f t="shared" si="12"/>
        <v>1345</v>
      </c>
      <c r="G83" s="142">
        <v>49</v>
      </c>
      <c r="H83" s="143">
        <f t="shared" si="13"/>
        <v>65905</v>
      </c>
    </row>
    <row r="84" spans="1:10" ht="15.75" customHeight="1">
      <c r="A84" s="152" t="s">
        <v>116</v>
      </c>
      <c r="B84" s="145" t="s">
        <v>117</v>
      </c>
      <c r="C84" s="36">
        <v>0</v>
      </c>
      <c r="D84" s="141"/>
      <c r="E84" s="15"/>
      <c r="F84" s="36">
        <f t="shared" si="12"/>
        <v>0</v>
      </c>
      <c r="G84" s="142">
        <v>1924.17</v>
      </c>
      <c r="H84" s="143">
        <f t="shared" si="13"/>
        <v>0</v>
      </c>
    </row>
    <row r="85" spans="1:10" ht="15.75" customHeight="1">
      <c r="A85" s="152" t="s">
        <v>116</v>
      </c>
      <c r="B85" s="145" t="s">
        <v>117</v>
      </c>
      <c r="C85" s="36">
        <v>5</v>
      </c>
      <c r="D85" s="141"/>
      <c r="E85" s="151"/>
      <c r="F85" s="36">
        <f t="shared" si="12"/>
        <v>5</v>
      </c>
      <c r="G85" s="142">
        <v>1867.29</v>
      </c>
      <c r="H85" s="143">
        <f t="shared" si="13"/>
        <v>9336.4500000000007</v>
      </c>
    </row>
    <row r="86" spans="1:10" ht="15.75" customHeight="1">
      <c r="A86" s="146" t="s">
        <v>118</v>
      </c>
      <c r="B86" s="145" t="s">
        <v>115</v>
      </c>
      <c r="C86" s="36">
        <v>6</v>
      </c>
      <c r="D86" s="141"/>
      <c r="E86" s="151"/>
      <c r="F86" s="36">
        <f t="shared" si="12"/>
        <v>6</v>
      </c>
      <c r="G86" s="142">
        <v>1758</v>
      </c>
      <c r="H86" s="143">
        <f t="shared" si="13"/>
        <v>10548</v>
      </c>
    </row>
    <row r="87" spans="1:10" ht="15.75" customHeight="1">
      <c r="A87" s="146" t="s">
        <v>118</v>
      </c>
      <c r="B87" s="145" t="s">
        <v>117</v>
      </c>
      <c r="C87" s="36">
        <v>0</v>
      </c>
      <c r="D87" s="141"/>
      <c r="E87" s="15"/>
      <c r="F87" s="36">
        <f t="shared" si="12"/>
        <v>0</v>
      </c>
      <c r="G87" s="142">
        <v>2549.0300000000002</v>
      </c>
      <c r="H87" s="143">
        <f t="shared" si="13"/>
        <v>0</v>
      </c>
    </row>
    <row r="88" spans="1:10" ht="15.75" customHeight="1">
      <c r="A88" s="146" t="s">
        <v>118</v>
      </c>
      <c r="B88" s="145" t="s">
        <v>117</v>
      </c>
      <c r="C88" s="36">
        <v>3</v>
      </c>
      <c r="D88" s="141"/>
      <c r="E88" s="151"/>
      <c r="F88" s="36">
        <f t="shared" si="12"/>
        <v>3</v>
      </c>
      <c r="G88" s="142">
        <v>2279.6799999999998</v>
      </c>
      <c r="H88" s="143">
        <f t="shared" si="13"/>
        <v>6839.0399999999991</v>
      </c>
      <c r="J88" s="149"/>
    </row>
    <row r="89" spans="1:10" ht="15.75" customHeight="1">
      <c r="A89" s="157" t="s">
        <v>119</v>
      </c>
      <c r="B89" s="145" t="s">
        <v>117</v>
      </c>
      <c r="C89" s="36">
        <v>3</v>
      </c>
      <c r="D89" s="148"/>
      <c r="E89" s="15"/>
      <c r="F89" s="36">
        <f t="shared" si="12"/>
        <v>3</v>
      </c>
      <c r="G89" s="142">
        <v>1669.47</v>
      </c>
      <c r="H89" s="143">
        <f t="shared" si="13"/>
        <v>5008.41</v>
      </c>
    </row>
    <row r="90" spans="1:10" ht="15.75" customHeight="1">
      <c r="A90" s="157" t="s">
        <v>2772</v>
      </c>
      <c r="B90" s="145" t="s">
        <v>117</v>
      </c>
      <c r="C90" s="36"/>
      <c r="D90" s="141">
        <v>3</v>
      </c>
      <c r="E90" s="15"/>
      <c r="F90" s="36">
        <f t="shared" si="12"/>
        <v>3</v>
      </c>
      <c r="G90" s="142">
        <v>1598.32</v>
      </c>
      <c r="H90" s="143">
        <f t="shared" si="13"/>
        <v>4794.96</v>
      </c>
    </row>
    <row r="91" spans="1:10" ht="15.75" customHeight="1">
      <c r="A91" s="144" t="s">
        <v>122</v>
      </c>
      <c r="B91" s="145" t="s">
        <v>121</v>
      </c>
      <c r="C91" s="36">
        <v>75</v>
      </c>
      <c r="D91" s="141"/>
      <c r="E91" s="15"/>
      <c r="F91" s="36">
        <f t="shared" si="12"/>
        <v>75</v>
      </c>
      <c r="G91" s="142">
        <v>471.21600000000001</v>
      </c>
      <c r="H91" s="143">
        <f t="shared" si="13"/>
        <v>35341.199999999997</v>
      </c>
    </row>
    <row r="92" spans="1:10" ht="15.75" customHeight="1">
      <c r="A92" s="157" t="s">
        <v>124</v>
      </c>
      <c r="B92" s="145" t="s">
        <v>117</v>
      </c>
      <c r="C92" s="36">
        <v>1</v>
      </c>
      <c r="D92" s="148"/>
      <c r="E92" s="15"/>
      <c r="F92" s="36">
        <f t="shared" si="12"/>
        <v>1</v>
      </c>
      <c r="G92" s="142">
        <v>1711.09</v>
      </c>
      <c r="H92" s="143">
        <f t="shared" si="13"/>
        <v>1711.09</v>
      </c>
    </row>
    <row r="93" spans="1:10" ht="15.75" customHeight="1">
      <c r="A93" s="339" t="s">
        <v>2773</v>
      </c>
      <c r="B93" s="145" t="s">
        <v>117</v>
      </c>
      <c r="C93" s="36"/>
      <c r="D93" s="148">
        <v>5</v>
      </c>
      <c r="E93" s="151"/>
      <c r="F93" s="272">
        <f t="shared" si="12"/>
        <v>5</v>
      </c>
      <c r="G93" s="142">
        <v>1594.52</v>
      </c>
      <c r="H93" s="143">
        <f t="shared" si="13"/>
        <v>7972.6</v>
      </c>
    </row>
    <row r="94" spans="1:10" ht="15.75" customHeight="1">
      <c r="A94" s="144" t="s">
        <v>128</v>
      </c>
      <c r="B94" s="145" t="s">
        <v>126</v>
      </c>
      <c r="C94" s="36">
        <v>127</v>
      </c>
      <c r="D94" s="141"/>
      <c r="E94" s="15">
        <v>25</v>
      </c>
      <c r="F94" s="36">
        <f t="shared" si="12"/>
        <v>102</v>
      </c>
      <c r="G94" s="142">
        <v>559.19762200000002</v>
      </c>
      <c r="H94" s="143">
        <f t="shared" si="13"/>
        <v>57038.157444000004</v>
      </c>
      <c r="I94" s="161"/>
    </row>
    <row r="95" spans="1:10" ht="15.75" customHeight="1">
      <c r="A95" s="144" t="s">
        <v>129</v>
      </c>
      <c r="B95" s="145" t="s">
        <v>115</v>
      </c>
      <c r="C95" s="36">
        <v>125</v>
      </c>
      <c r="D95" s="148"/>
      <c r="E95" s="15">
        <v>25</v>
      </c>
      <c r="F95" s="36">
        <f t="shared" si="12"/>
        <v>100</v>
      </c>
      <c r="G95" s="142">
        <v>384</v>
      </c>
      <c r="H95" s="143">
        <f t="shared" si="13"/>
        <v>38400</v>
      </c>
    </row>
    <row r="96" spans="1:10" ht="15.75" customHeight="1">
      <c r="A96" s="144" t="s">
        <v>131</v>
      </c>
      <c r="B96" s="145" t="s">
        <v>117</v>
      </c>
      <c r="C96" s="36">
        <v>50</v>
      </c>
      <c r="D96" s="148">
        <v>200</v>
      </c>
      <c r="E96" s="15"/>
      <c r="F96" s="36">
        <f t="shared" si="12"/>
        <v>250</v>
      </c>
      <c r="G96" s="142">
        <v>427</v>
      </c>
      <c r="H96" s="143">
        <f t="shared" si="13"/>
        <v>106750</v>
      </c>
    </row>
    <row r="97" spans="1:10" ht="15.75" customHeight="1">
      <c r="A97" s="144" t="s">
        <v>132</v>
      </c>
      <c r="B97" s="145" t="s">
        <v>117</v>
      </c>
      <c r="C97" s="36">
        <v>5</v>
      </c>
      <c r="D97" s="141"/>
      <c r="E97" s="151"/>
      <c r="F97" s="36">
        <f t="shared" si="12"/>
        <v>5</v>
      </c>
      <c r="G97" s="142">
        <v>688.59</v>
      </c>
      <c r="H97" s="143">
        <f t="shared" si="13"/>
        <v>3442.9500000000003</v>
      </c>
    </row>
    <row r="98" spans="1:10" ht="15.75" customHeight="1">
      <c r="A98" s="157" t="s">
        <v>133</v>
      </c>
      <c r="B98" s="145" t="s">
        <v>117</v>
      </c>
      <c r="C98" s="36">
        <v>70</v>
      </c>
      <c r="D98" s="148">
        <v>20</v>
      </c>
      <c r="E98" s="15"/>
      <c r="F98" s="36">
        <f t="shared" si="12"/>
        <v>90</v>
      </c>
      <c r="G98" s="142">
        <v>522.19000000000005</v>
      </c>
      <c r="H98" s="143">
        <f t="shared" si="13"/>
        <v>46997.100000000006</v>
      </c>
    </row>
    <row r="99" spans="1:10" ht="15.75" customHeight="1">
      <c r="A99" s="144" t="s">
        <v>134</v>
      </c>
      <c r="B99" s="145" t="s">
        <v>117</v>
      </c>
      <c r="C99" s="36">
        <v>10</v>
      </c>
      <c r="D99" s="141"/>
      <c r="E99" s="151"/>
      <c r="F99" s="36">
        <f t="shared" si="12"/>
        <v>10</v>
      </c>
      <c r="G99" s="142">
        <v>504</v>
      </c>
      <c r="H99" s="143">
        <f t="shared" si="13"/>
        <v>5040</v>
      </c>
    </row>
    <row r="100" spans="1:10" ht="15.75" customHeight="1">
      <c r="A100" s="144" t="s">
        <v>135</v>
      </c>
      <c r="B100" s="145" t="s">
        <v>117</v>
      </c>
      <c r="C100" s="36">
        <v>50</v>
      </c>
      <c r="D100" s="141"/>
      <c r="E100" s="15"/>
      <c r="F100" s="36">
        <f t="shared" si="12"/>
        <v>50</v>
      </c>
      <c r="G100" s="142">
        <v>514</v>
      </c>
      <c r="H100" s="143">
        <f t="shared" si="13"/>
        <v>25700</v>
      </c>
    </row>
    <row r="101" spans="1:10" ht="15.75" customHeight="1">
      <c r="A101" s="157" t="s">
        <v>136</v>
      </c>
      <c r="B101" s="145" t="s">
        <v>117</v>
      </c>
      <c r="C101" s="36">
        <v>60</v>
      </c>
      <c r="D101" s="148"/>
      <c r="E101" s="15"/>
      <c r="F101" s="36">
        <f t="shared" si="12"/>
        <v>60</v>
      </c>
      <c r="G101" s="142">
        <v>557</v>
      </c>
      <c r="H101" s="143">
        <f t="shared" si="13"/>
        <v>33420</v>
      </c>
      <c r="J101" s="273"/>
    </row>
    <row r="102" spans="1:10" ht="15.75" customHeight="1">
      <c r="A102" s="157" t="s">
        <v>137</v>
      </c>
      <c r="B102" s="145" t="s">
        <v>117</v>
      </c>
      <c r="C102" s="36">
        <v>40</v>
      </c>
      <c r="D102" s="148"/>
      <c r="E102" s="15"/>
      <c r="F102" s="36">
        <f t="shared" si="12"/>
        <v>40</v>
      </c>
      <c r="G102" s="142">
        <v>524</v>
      </c>
      <c r="H102" s="143">
        <f t="shared" si="13"/>
        <v>20960</v>
      </c>
    </row>
    <row r="103" spans="1:10" ht="15.75" customHeight="1">
      <c r="A103" s="157" t="s">
        <v>138</v>
      </c>
      <c r="B103" s="145" t="s">
        <v>117</v>
      </c>
      <c r="C103" s="36">
        <v>15</v>
      </c>
      <c r="D103" s="148"/>
      <c r="E103" s="15"/>
      <c r="F103" s="36">
        <f t="shared" si="12"/>
        <v>15</v>
      </c>
      <c r="G103" s="142">
        <v>689.75</v>
      </c>
      <c r="H103" s="143">
        <f t="shared" si="13"/>
        <v>10346.25</v>
      </c>
    </row>
    <row r="104" spans="1:10" ht="15.75" customHeight="1">
      <c r="A104" s="157" t="s">
        <v>139</v>
      </c>
      <c r="B104" s="145" t="s">
        <v>117</v>
      </c>
      <c r="C104" s="36">
        <v>10</v>
      </c>
      <c r="D104" s="148">
        <v>200</v>
      </c>
      <c r="E104" s="15"/>
      <c r="F104" s="36">
        <f t="shared" si="12"/>
        <v>210</v>
      </c>
      <c r="G104" s="142">
        <v>629.27</v>
      </c>
      <c r="H104" s="143">
        <f t="shared" si="13"/>
        <v>132146.69999999998</v>
      </c>
    </row>
    <row r="105" spans="1:10" ht="15.75" customHeight="1">
      <c r="A105" s="157" t="s">
        <v>140</v>
      </c>
      <c r="B105" s="145" t="s">
        <v>117</v>
      </c>
      <c r="C105" s="36">
        <v>90</v>
      </c>
      <c r="D105" s="148">
        <v>20</v>
      </c>
      <c r="E105" s="15"/>
      <c r="F105" s="36">
        <f t="shared" si="12"/>
        <v>110</v>
      </c>
      <c r="G105" s="142">
        <v>532.12</v>
      </c>
      <c r="H105" s="143">
        <f t="shared" si="13"/>
        <v>58533.2</v>
      </c>
    </row>
    <row r="106" spans="1:10" ht="15.75" customHeight="1">
      <c r="A106" s="146" t="s">
        <v>141</v>
      </c>
      <c r="B106" s="145" t="s">
        <v>108</v>
      </c>
      <c r="C106" s="36">
        <v>600</v>
      </c>
      <c r="D106" s="148"/>
      <c r="E106" s="15"/>
      <c r="F106" s="36">
        <f t="shared" si="12"/>
        <v>600</v>
      </c>
      <c r="G106" s="142">
        <v>60</v>
      </c>
      <c r="H106" s="143">
        <f t="shared" si="13"/>
        <v>36000</v>
      </c>
    </row>
    <row r="107" spans="1:10" ht="15.75" customHeight="1">
      <c r="A107" s="144" t="s">
        <v>142</v>
      </c>
      <c r="B107" s="145" t="s">
        <v>143</v>
      </c>
      <c r="C107" s="36">
        <v>25</v>
      </c>
      <c r="D107" s="141"/>
      <c r="E107" s="151"/>
      <c r="F107" s="36">
        <f t="shared" si="12"/>
        <v>25</v>
      </c>
      <c r="G107" s="142">
        <v>84</v>
      </c>
      <c r="H107" s="143">
        <f t="shared" si="13"/>
        <v>2100</v>
      </c>
    </row>
    <row r="108" spans="1:10" ht="15.75" customHeight="1">
      <c r="A108" s="157" t="s">
        <v>144</v>
      </c>
      <c r="B108" s="145" t="s">
        <v>117</v>
      </c>
      <c r="C108" s="36">
        <v>25</v>
      </c>
      <c r="D108" s="148"/>
      <c r="E108" s="15"/>
      <c r="F108" s="36">
        <f t="shared" si="12"/>
        <v>25</v>
      </c>
      <c r="G108" s="142">
        <v>179.24</v>
      </c>
      <c r="H108" s="143">
        <f t="shared" si="13"/>
        <v>4481</v>
      </c>
    </row>
    <row r="109" spans="1:10" ht="15.75" customHeight="1">
      <c r="A109" s="157" t="s">
        <v>2774</v>
      </c>
      <c r="B109" s="145" t="s">
        <v>117</v>
      </c>
      <c r="C109" s="36"/>
      <c r="D109" s="148">
        <v>100</v>
      </c>
      <c r="E109" s="15"/>
      <c r="F109" s="36">
        <f t="shared" si="12"/>
        <v>100</v>
      </c>
      <c r="G109" s="142">
        <v>168.1</v>
      </c>
      <c r="H109" s="143">
        <f t="shared" si="13"/>
        <v>16810</v>
      </c>
    </row>
    <row r="110" spans="1:10" ht="15.75" customHeight="1">
      <c r="A110" s="157" t="s">
        <v>145</v>
      </c>
      <c r="B110" s="145" t="s">
        <v>146</v>
      </c>
      <c r="C110" s="36">
        <v>25</v>
      </c>
      <c r="D110" s="148"/>
      <c r="E110" s="15"/>
      <c r="F110" s="36">
        <f t="shared" si="12"/>
        <v>25</v>
      </c>
      <c r="G110" s="142">
        <v>851.5</v>
      </c>
      <c r="H110" s="143">
        <f t="shared" si="13"/>
        <v>21287.5</v>
      </c>
    </row>
    <row r="111" spans="1:10" ht="15.75" customHeight="1">
      <c r="A111" s="157" t="s">
        <v>147</v>
      </c>
      <c r="B111" s="145" t="s">
        <v>148</v>
      </c>
      <c r="C111" s="36">
        <v>2250</v>
      </c>
      <c r="D111" s="148"/>
      <c r="E111" s="15">
        <v>750</v>
      </c>
      <c r="F111" s="36">
        <f t="shared" si="12"/>
        <v>1500</v>
      </c>
      <c r="G111" s="142">
        <v>125</v>
      </c>
      <c r="H111" s="143">
        <f t="shared" si="13"/>
        <v>187500</v>
      </c>
    </row>
    <row r="112" spans="1:10" ht="15.75" customHeight="1">
      <c r="A112" s="157" t="s">
        <v>147</v>
      </c>
      <c r="B112" s="145" t="s">
        <v>149</v>
      </c>
      <c r="C112" s="36">
        <v>0</v>
      </c>
      <c r="D112" s="148"/>
      <c r="E112" s="15"/>
      <c r="F112" s="36">
        <f t="shared" si="12"/>
        <v>0</v>
      </c>
      <c r="G112" s="142">
        <v>173</v>
      </c>
      <c r="H112" s="143">
        <f t="shared" si="13"/>
        <v>0</v>
      </c>
    </row>
    <row r="113" spans="1:10" ht="20.25" customHeight="1">
      <c r="A113" s="157" t="s">
        <v>150</v>
      </c>
      <c r="B113" s="145" t="s">
        <v>151</v>
      </c>
      <c r="C113" s="36">
        <v>0</v>
      </c>
      <c r="D113" s="148"/>
      <c r="E113" s="15"/>
      <c r="F113" s="36">
        <f t="shared" si="12"/>
        <v>0</v>
      </c>
      <c r="G113" s="142">
        <v>143</v>
      </c>
      <c r="H113" s="143">
        <f t="shared" si="13"/>
        <v>0</v>
      </c>
      <c r="J113" s="149"/>
    </row>
    <row r="114" spans="1:10" ht="15.75" customHeight="1">
      <c r="A114" s="157" t="s">
        <v>850</v>
      </c>
      <c r="B114" s="145" t="s">
        <v>851</v>
      </c>
      <c r="C114" s="36">
        <v>0</v>
      </c>
      <c r="D114" s="148">
        <v>5000</v>
      </c>
      <c r="E114" s="15"/>
      <c r="F114" s="36">
        <f t="shared" si="12"/>
        <v>5000</v>
      </c>
      <c r="G114" s="142">
        <v>145</v>
      </c>
      <c r="H114" s="143">
        <f t="shared" ref="H114:H115" si="14">G114*F114</f>
        <v>725000</v>
      </c>
    </row>
    <row r="115" spans="1:10" ht="15.75" customHeight="1">
      <c r="A115" s="158" t="s">
        <v>1245</v>
      </c>
      <c r="B115" s="145" t="s">
        <v>1246</v>
      </c>
      <c r="C115" s="36">
        <v>0</v>
      </c>
      <c r="D115" s="148"/>
      <c r="E115" s="15"/>
      <c r="F115" s="36">
        <f t="shared" si="12"/>
        <v>0</v>
      </c>
      <c r="G115" s="142">
        <v>1013.48</v>
      </c>
      <c r="H115" s="143">
        <f t="shared" si="14"/>
        <v>0</v>
      </c>
    </row>
    <row r="116" spans="1:10" ht="15.75" customHeight="1">
      <c r="A116" s="157" t="s">
        <v>152</v>
      </c>
      <c r="B116" s="145" t="s">
        <v>153</v>
      </c>
      <c r="C116" s="36">
        <v>35.742999999999995</v>
      </c>
      <c r="D116" s="148"/>
      <c r="E116" s="15"/>
      <c r="F116" s="36">
        <f t="shared" si="12"/>
        <v>35.742999999999995</v>
      </c>
      <c r="G116" s="142">
        <v>2196.6</v>
      </c>
      <c r="H116" s="143">
        <f t="shared" ref="H116:H119" si="15">F116*G116</f>
        <v>78513.073799999984</v>
      </c>
    </row>
    <row r="117" spans="1:10" ht="15.75" customHeight="1">
      <c r="A117" s="146" t="s">
        <v>154</v>
      </c>
      <c r="B117" s="145" t="s">
        <v>155</v>
      </c>
      <c r="C117" s="36">
        <v>920</v>
      </c>
      <c r="D117" s="141"/>
      <c r="E117" s="151"/>
      <c r="F117" s="36">
        <f t="shared" si="12"/>
        <v>920</v>
      </c>
      <c r="G117" s="142">
        <v>45</v>
      </c>
      <c r="H117" s="143">
        <f t="shared" si="15"/>
        <v>41400</v>
      </c>
    </row>
    <row r="118" spans="1:10" ht="15.75" customHeight="1">
      <c r="A118" s="163" t="s">
        <v>156</v>
      </c>
      <c r="B118" s="164" t="s">
        <v>117</v>
      </c>
      <c r="C118" s="36">
        <v>0</v>
      </c>
      <c r="D118" s="148"/>
      <c r="E118" s="15"/>
      <c r="F118" s="36">
        <f t="shared" si="12"/>
        <v>0</v>
      </c>
      <c r="G118" s="165">
        <v>168.11</v>
      </c>
      <c r="H118" s="143">
        <f t="shared" si="15"/>
        <v>0</v>
      </c>
    </row>
    <row r="119" spans="1:10" ht="15.75" customHeight="1">
      <c r="A119" s="163" t="s">
        <v>2775</v>
      </c>
      <c r="B119" s="164" t="s">
        <v>117</v>
      </c>
      <c r="C119" s="36">
        <v>24.6</v>
      </c>
      <c r="D119" s="148"/>
      <c r="E119" s="15"/>
      <c r="F119" s="36">
        <f t="shared" si="12"/>
        <v>24.6</v>
      </c>
      <c r="G119" s="165">
        <v>129</v>
      </c>
      <c r="H119" s="143">
        <f t="shared" si="15"/>
        <v>3173.4</v>
      </c>
    </row>
    <row r="120" spans="1:10" ht="15.75" customHeight="1">
      <c r="A120" s="163" t="s">
        <v>159</v>
      </c>
      <c r="B120" s="164"/>
      <c r="C120" s="36"/>
      <c r="D120" s="15"/>
      <c r="E120" s="15"/>
      <c r="F120" s="36"/>
      <c r="G120" s="165"/>
      <c r="H120" s="143">
        <f>G120*F120</f>
        <v>0</v>
      </c>
    </row>
    <row r="121" spans="1:10" ht="15.75" customHeight="1">
      <c r="A121" s="167" t="s">
        <v>160</v>
      </c>
      <c r="B121" s="168"/>
      <c r="C121" s="169">
        <f t="shared" ref="C121:H121" si="16">SUM(C75:C120)</f>
        <v>12039.343000000001</v>
      </c>
      <c r="D121" s="170">
        <f t="shared" si="16"/>
        <v>10548</v>
      </c>
      <c r="E121" s="170">
        <f t="shared" si="16"/>
        <v>2268</v>
      </c>
      <c r="F121" s="171">
        <f t="shared" si="16"/>
        <v>20319.342999999997</v>
      </c>
      <c r="G121" s="336">
        <f t="shared" si="16"/>
        <v>30766.633621999998</v>
      </c>
      <c r="H121" s="173">
        <f t="shared" si="16"/>
        <v>2824113.5812439998</v>
      </c>
    </row>
    <row r="122" spans="1:10" ht="15.75" customHeight="1"/>
    <row r="123" spans="1:10" ht="15.75" customHeight="1">
      <c r="A123" s="535" t="s">
        <v>161</v>
      </c>
      <c r="B123" s="536"/>
      <c r="C123" s="536"/>
      <c r="D123" s="536"/>
      <c r="E123" s="536"/>
      <c r="F123" s="536"/>
      <c r="G123" s="536"/>
      <c r="H123" s="536"/>
      <c r="I123" s="1"/>
    </row>
    <row r="124" spans="1:10" ht="15.75" customHeight="1">
      <c r="A124" s="174" t="s">
        <v>162</v>
      </c>
      <c r="B124" s="175" t="s">
        <v>40</v>
      </c>
      <c r="C124" s="176" t="s">
        <v>163</v>
      </c>
      <c r="D124" s="177" t="s">
        <v>42</v>
      </c>
      <c r="E124" s="178" t="s">
        <v>43</v>
      </c>
      <c r="F124" s="176" t="s">
        <v>164</v>
      </c>
      <c r="G124" s="179" t="s">
        <v>96</v>
      </c>
      <c r="H124" s="180" t="s">
        <v>55</v>
      </c>
    </row>
    <row r="125" spans="1:10" ht="15.75" customHeight="1">
      <c r="A125" s="182" t="s">
        <v>165</v>
      </c>
      <c r="B125" s="140" t="s">
        <v>166</v>
      </c>
      <c r="C125" s="183">
        <v>206.95</v>
      </c>
      <c r="D125" s="184"/>
      <c r="E125" s="185"/>
      <c r="F125" s="183">
        <f t="shared" ref="F125:F153" si="17">C125+D125-E125</f>
        <v>206.95</v>
      </c>
      <c r="G125" s="186">
        <v>605</v>
      </c>
      <c r="H125" s="187">
        <f t="shared" ref="H125:H153" si="18">F125*G125</f>
        <v>125204.75</v>
      </c>
      <c r="J125" s="149"/>
    </row>
    <row r="126" spans="1:10" ht="15.75" customHeight="1">
      <c r="A126" s="163" t="s">
        <v>167</v>
      </c>
      <c r="B126" s="145" t="s">
        <v>166</v>
      </c>
      <c r="C126" s="36">
        <v>214.6</v>
      </c>
      <c r="D126" s="148"/>
      <c r="E126" s="15"/>
      <c r="F126" s="183">
        <f t="shared" si="17"/>
        <v>214.6</v>
      </c>
      <c r="G126" s="17">
        <v>605</v>
      </c>
      <c r="H126" s="187">
        <f t="shared" si="18"/>
        <v>129833</v>
      </c>
      <c r="J126" s="149"/>
    </row>
    <row r="127" spans="1:10" ht="15.75" customHeight="1">
      <c r="A127" s="163" t="s">
        <v>168</v>
      </c>
      <c r="B127" s="145" t="s">
        <v>166</v>
      </c>
      <c r="C127" s="36">
        <v>220.32</v>
      </c>
      <c r="D127" s="148"/>
      <c r="E127" s="15"/>
      <c r="F127" s="183">
        <f t="shared" si="17"/>
        <v>220.32</v>
      </c>
      <c r="G127" s="17">
        <v>605</v>
      </c>
      <c r="H127" s="187">
        <f t="shared" si="18"/>
        <v>133293.6</v>
      </c>
      <c r="J127" s="166"/>
    </row>
    <row r="128" spans="1:10" ht="15.75" customHeight="1">
      <c r="A128" s="163" t="s">
        <v>169</v>
      </c>
      <c r="B128" s="145" t="s">
        <v>166</v>
      </c>
      <c r="C128" s="36">
        <v>202.4</v>
      </c>
      <c r="D128" s="148"/>
      <c r="E128" s="15"/>
      <c r="F128" s="183">
        <f t="shared" si="17"/>
        <v>202.4</v>
      </c>
      <c r="G128" s="17">
        <v>605</v>
      </c>
      <c r="H128" s="187">
        <f t="shared" si="18"/>
        <v>122452</v>
      </c>
      <c r="J128" s="149"/>
    </row>
    <row r="129" spans="1:10" ht="15.75" customHeight="1">
      <c r="A129" s="189" t="s">
        <v>170</v>
      </c>
      <c r="B129" s="145" t="s">
        <v>166</v>
      </c>
      <c r="C129" s="183">
        <v>339.27000000000004</v>
      </c>
      <c r="D129" s="184"/>
      <c r="E129" s="15"/>
      <c r="F129" s="183">
        <f t="shared" si="17"/>
        <v>339.27000000000004</v>
      </c>
      <c r="G129" s="190">
        <v>625</v>
      </c>
      <c r="H129" s="187">
        <f t="shared" si="18"/>
        <v>212043.75000000003</v>
      </c>
    </row>
    <row r="130" spans="1:10" ht="15.75" customHeight="1">
      <c r="A130" s="189" t="s">
        <v>171</v>
      </c>
      <c r="B130" s="145" t="s">
        <v>166</v>
      </c>
      <c r="C130" s="183">
        <v>180.15</v>
      </c>
      <c r="D130" s="184"/>
      <c r="E130" s="15"/>
      <c r="F130" s="183">
        <f t="shared" si="17"/>
        <v>180.15</v>
      </c>
      <c r="G130" s="17">
        <v>692</v>
      </c>
      <c r="H130" s="187">
        <f t="shared" si="18"/>
        <v>124663.8</v>
      </c>
    </row>
    <row r="131" spans="1:10" ht="15.75" customHeight="1">
      <c r="A131" s="189" t="s">
        <v>2776</v>
      </c>
      <c r="B131" s="145" t="s">
        <v>166</v>
      </c>
      <c r="C131" s="36">
        <v>274</v>
      </c>
      <c r="D131" s="184"/>
      <c r="E131" s="15"/>
      <c r="F131" s="183">
        <f t="shared" si="17"/>
        <v>274</v>
      </c>
      <c r="G131" s="17">
        <v>682</v>
      </c>
      <c r="H131" s="187">
        <f t="shared" si="18"/>
        <v>186868</v>
      </c>
    </row>
    <row r="132" spans="1:10" ht="15.75" customHeight="1">
      <c r="A132" s="189" t="s">
        <v>173</v>
      </c>
      <c r="B132" s="145" t="s">
        <v>166</v>
      </c>
      <c r="C132" s="183">
        <v>0</v>
      </c>
      <c r="D132" s="184"/>
      <c r="E132" s="15"/>
      <c r="F132" s="183">
        <f t="shared" si="17"/>
        <v>0</v>
      </c>
      <c r="G132" s="17">
        <v>414</v>
      </c>
      <c r="H132" s="187">
        <f t="shared" si="18"/>
        <v>0</v>
      </c>
    </row>
    <row r="133" spans="1:10" ht="15.75" customHeight="1">
      <c r="A133" s="191" t="s">
        <v>174</v>
      </c>
      <c r="B133" s="192" t="s">
        <v>175</v>
      </c>
      <c r="C133" s="36">
        <v>16775</v>
      </c>
      <c r="D133" s="148"/>
      <c r="E133" s="15"/>
      <c r="F133" s="183">
        <f t="shared" si="17"/>
        <v>16775</v>
      </c>
      <c r="G133" s="17">
        <v>17.399999999999999</v>
      </c>
      <c r="H133" s="187">
        <f t="shared" si="18"/>
        <v>291885</v>
      </c>
      <c r="J133" s="181"/>
    </row>
    <row r="134" spans="1:10" ht="15.75" customHeight="1">
      <c r="A134" s="163" t="s">
        <v>176</v>
      </c>
      <c r="B134" s="15" t="s">
        <v>177</v>
      </c>
      <c r="C134" s="36">
        <v>0</v>
      </c>
      <c r="D134" s="148"/>
      <c r="E134" s="15"/>
      <c r="F134" s="183">
        <f t="shared" si="17"/>
        <v>0</v>
      </c>
      <c r="G134" s="17">
        <v>3.86</v>
      </c>
      <c r="H134" s="187">
        <f t="shared" si="18"/>
        <v>0</v>
      </c>
      <c r="J134" s="188"/>
    </row>
    <row r="135" spans="1:10" ht="15.75" customHeight="1">
      <c r="A135" s="163" t="s">
        <v>178</v>
      </c>
      <c r="B135" s="145" t="s">
        <v>179</v>
      </c>
      <c r="C135" s="36">
        <v>54</v>
      </c>
      <c r="D135" s="148"/>
      <c r="E135" s="15">
        <v>18</v>
      </c>
      <c r="F135" s="183">
        <f t="shared" si="17"/>
        <v>36</v>
      </c>
      <c r="G135" s="17">
        <v>432.82</v>
      </c>
      <c r="H135" s="187">
        <f t="shared" si="18"/>
        <v>15581.52</v>
      </c>
      <c r="J135" s="188"/>
    </row>
    <row r="136" spans="1:10" ht="15.75" customHeight="1">
      <c r="A136" s="163" t="s">
        <v>180</v>
      </c>
      <c r="B136" s="145" t="s">
        <v>179</v>
      </c>
      <c r="C136" s="36">
        <v>0</v>
      </c>
      <c r="D136" s="148"/>
      <c r="E136" s="15"/>
      <c r="F136" s="183">
        <f t="shared" si="17"/>
        <v>0</v>
      </c>
      <c r="G136" s="17">
        <v>4</v>
      </c>
      <c r="H136" s="187">
        <f t="shared" si="18"/>
        <v>0</v>
      </c>
      <c r="J136" s="188"/>
    </row>
    <row r="137" spans="1:10" ht="15.75" customHeight="1">
      <c r="A137" s="146" t="s">
        <v>181</v>
      </c>
      <c r="B137" s="145" t="s">
        <v>179</v>
      </c>
      <c r="C137" s="36">
        <v>1077</v>
      </c>
      <c r="D137" s="148"/>
      <c r="E137" s="15"/>
      <c r="F137" s="183">
        <f t="shared" si="17"/>
        <v>1077</v>
      </c>
      <c r="G137" s="17">
        <v>2.9</v>
      </c>
      <c r="H137" s="187">
        <f t="shared" si="18"/>
        <v>3123.2999999999997</v>
      </c>
      <c r="J137" s="188"/>
    </row>
    <row r="138" spans="1:10" ht="15.75" customHeight="1">
      <c r="A138" s="146" t="s">
        <v>182</v>
      </c>
      <c r="B138" s="145" t="s">
        <v>179</v>
      </c>
      <c r="C138" s="36">
        <v>0</v>
      </c>
      <c r="D138" s="148"/>
      <c r="E138" s="15"/>
      <c r="F138" s="183">
        <f t="shared" si="17"/>
        <v>0</v>
      </c>
      <c r="G138" s="17">
        <v>499.4</v>
      </c>
      <c r="H138" s="187">
        <f t="shared" si="18"/>
        <v>0</v>
      </c>
      <c r="J138" s="149"/>
    </row>
    <row r="139" spans="1:10" ht="15.75" customHeight="1">
      <c r="A139" s="191" t="s">
        <v>183</v>
      </c>
      <c r="B139" s="193" t="s">
        <v>184</v>
      </c>
      <c r="C139" s="194">
        <v>2100</v>
      </c>
      <c r="D139" s="195"/>
      <c r="E139" s="196"/>
      <c r="F139" s="183">
        <f t="shared" si="17"/>
        <v>2100</v>
      </c>
      <c r="G139" s="197">
        <v>24.995999999999999</v>
      </c>
      <c r="H139" s="187">
        <f t="shared" si="18"/>
        <v>52491.6</v>
      </c>
      <c r="J139" s="149"/>
    </row>
    <row r="140" spans="1:10" ht="15.75" customHeight="1">
      <c r="A140" s="146" t="s">
        <v>185</v>
      </c>
      <c r="B140" s="145" t="s">
        <v>184</v>
      </c>
      <c r="C140" s="36">
        <v>6000</v>
      </c>
      <c r="D140" s="148"/>
      <c r="E140" s="15"/>
      <c r="F140" s="183">
        <f t="shared" si="17"/>
        <v>6000</v>
      </c>
      <c r="G140" s="17">
        <v>22.37</v>
      </c>
      <c r="H140" s="187">
        <f t="shared" si="18"/>
        <v>134220</v>
      </c>
      <c r="J140" s="274"/>
    </row>
    <row r="141" spans="1:10" ht="15.75" customHeight="1">
      <c r="A141" s="146" t="s">
        <v>186</v>
      </c>
      <c r="B141" s="145" t="s">
        <v>184</v>
      </c>
      <c r="C141" s="36">
        <v>6000</v>
      </c>
      <c r="D141" s="148"/>
      <c r="E141" s="15"/>
      <c r="F141" s="183">
        <f t="shared" si="17"/>
        <v>6000</v>
      </c>
      <c r="G141" s="17">
        <v>13.788</v>
      </c>
      <c r="H141" s="187">
        <f t="shared" si="18"/>
        <v>82728</v>
      </c>
      <c r="J141" s="274"/>
    </row>
    <row r="142" spans="1:10" ht="15.75" customHeight="1">
      <c r="A142" s="146" t="s">
        <v>187</v>
      </c>
      <c r="B142" s="145" t="s">
        <v>184</v>
      </c>
      <c r="C142" s="36">
        <v>2000</v>
      </c>
      <c r="D142" s="148"/>
      <c r="E142" s="15"/>
      <c r="F142" s="183">
        <f t="shared" si="17"/>
        <v>2000</v>
      </c>
      <c r="G142" s="17">
        <v>24.744</v>
      </c>
      <c r="H142" s="187">
        <f t="shared" si="18"/>
        <v>49488</v>
      </c>
      <c r="J142" s="274"/>
    </row>
    <row r="143" spans="1:10" ht="15.75" customHeight="1">
      <c r="A143" s="199" t="s">
        <v>189</v>
      </c>
      <c r="B143" s="185" t="s">
        <v>190</v>
      </c>
      <c r="C143" s="183">
        <v>1280</v>
      </c>
      <c r="D143" s="184"/>
      <c r="E143" s="185"/>
      <c r="F143" s="183">
        <f t="shared" si="17"/>
        <v>1280</v>
      </c>
      <c r="G143" s="186">
        <v>33</v>
      </c>
      <c r="H143" s="187">
        <f t="shared" si="18"/>
        <v>42240</v>
      </c>
      <c r="J143" s="188"/>
    </row>
    <row r="144" spans="1:10" ht="15.75" customHeight="1">
      <c r="A144" s="200" t="s">
        <v>191</v>
      </c>
      <c r="B144" s="145" t="s">
        <v>192</v>
      </c>
      <c r="C144" s="36">
        <v>121.91999999999999</v>
      </c>
      <c r="D144" s="148"/>
      <c r="E144" s="15"/>
      <c r="F144" s="183">
        <f t="shared" si="17"/>
        <v>121.91999999999999</v>
      </c>
      <c r="G144" s="17">
        <v>715</v>
      </c>
      <c r="H144" s="187">
        <f t="shared" si="18"/>
        <v>87172.799999999988</v>
      </c>
      <c r="J144" s="188"/>
    </row>
    <row r="145" spans="1:10" ht="15.75" customHeight="1">
      <c r="A145" s="200" t="s">
        <v>193</v>
      </c>
      <c r="B145" s="145" t="s">
        <v>192</v>
      </c>
      <c r="C145" s="36">
        <v>214.49999999999997</v>
      </c>
      <c r="D145" s="148"/>
      <c r="E145" s="15"/>
      <c r="F145" s="183">
        <f t="shared" si="17"/>
        <v>214.49999999999997</v>
      </c>
      <c r="G145" s="17">
        <v>850</v>
      </c>
      <c r="H145" s="187">
        <f t="shared" si="18"/>
        <v>182324.99999999997</v>
      </c>
      <c r="J145" s="188"/>
    </row>
    <row r="146" spans="1:10" ht="15.75" customHeight="1">
      <c r="A146" s="200" t="s">
        <v>194</v>
      </c>
      <c r="B146" s="145" t="s">
        <v>192</v>
      </c>
      <c r="C146" s="36">
        <v>169.66000000000003</v>
      </c>
      <c r="D146" s="148"/>
      <c r="E146" s="15"/>
      <c r="F146" s="183">
        <f t="shared" si="17"/>
        <v>169.66000000000003</v>
      </c>
      <c r="G146" s="17">
        <v>850</v>
      </c>
      <c r="H146" s="187">
        <f t="shared" si="18"/>
        <v>144211.00000000003</v>
      </c>
      <c r="J146" s="188"/>
    </row>
    <row r="147" spans="1:10" ht="15.75" customHeight="1">
      <c r="A147" s="146" t="s">
        <v>195</v>
      </c>
      <c r="B147" s="145" t="s">
        <v>192</v>
      </c>
      <c r="C147" s="36">
        <v>81.099999999999994</v>
      </c>
      <c r="D147" s="148"/>
      <c r="E147" s="15"/>
      <c r="F147" s="183">
        <f t="shared" si="17"/>
        <v>81.099999999999994</v>
      </c>
      <c r="G147" s="17">
        <v>741</v>
      </c>
      <c r="H147" s="187">
        <f t="shared" si="18"/>
        <v>60095.1</v>
      </c>
      <c r="J147" s="188"/>
    </row>
    <row r="148" spans="1:10" ht="15.75" customHeight="1">
      <c r="A148" s="146" t="s">
        <v>196</v>
      </c>
      <c r="B148" s="145" t="s">
        <v>197</v>
      </c>
      <c r="C148" s="36">
        <v>42.350000000000023</v>
      </c>
      <c r="D148" s="148"/>
      <c r="E148" s="15"/>
      <c r="F148" s="183">
        <f t="shared" si="17"/>
        <v>42.350000000000023</v>
      </c>
      <c r="G148" s="17">
        <v>240</v>
      </c>
      <c r="H148" s="187">
        <f t="shared" si="18"/>
        <v>10164.000000000005</v>
      </c>
      <c r="J148" s="188"/>
    </row>
    <row r="149" spans="1:10" ht="15.75" customHeight="1">
      <c r="A149" s="146" t="s">
        <v>1585</v>
      </c>
      <c r="B149" s="145" t="s">
        <v>197</v>
      </c>
      <c r="C149" s="36">
        <v>527.04999999999995</v>
      </c>
      <c r="D149" s="148"/>
      <c r="E149" s="15"/>
      <c r="F149" s="183">
        <f t="shared" si="17"/>
        <v>527.04999999999995</v>
      </c>
      <c r="G149" s="17">
        <v>680</v>
      </c>
      <c r="H149" s="187">
        <f t="shared" si="18"/>
        <v>358393.99999999994</v>
      </c>
      <c r="J149" s="188"/>
    </row>
    <row r="150" spans="1:10" ht="15.75" customHeight="1">
      <c r="A150" s="146" t="s">
        <v>1586</v>
      </c>
      <c r="B150" s="145" t="s">
        <v>197</v>
      </c>
      <c r="C150" s="36">
        <v>536.70000000000005</v>
      </c>
      <c r="D150" s="148"/>
      <c r="E150" s="15">
        <v>18.399999999999999</v>
      </c>
      <c r="F150" s="183">
        <f t="shared" si="17"/>
        <v>518.30000000000007</v>
      </c>
      <c r="G150" s="17">
        <v>680</v>
      </c>
      <c r="H150" s="187">
        <f t="shared" si="18"/>
        <v>352444.00000000006</v>
      </c>
      <c r="J150" s="188"/>
    </row>
    <row r="151" spans="1:10" ht="15.75" customHeight="1">
      <c r="A151" s="146" t="s">
        <v>198</v>
      </c>
      <c r="B151" s="145" t="s">
        <v>197</v>
      </c>
      <c r="C151" s="36">
        <v>86.100000000000009</v>
      </c>
      <c r="D151" s="148"/>
      <c r="E151" s="15"/>
      <c r="F151" s="183">
        <f t="shared" si="17"/>
        <v>86.100000000000009</v>
      </c>
      <c r="G151" s="17">
        <v>280</v>
      </c>
      <c r="H151" s="187">
        <f t="shared" si="18"/>
        <v>24108.000000000004</v>
      </c>
      <c r="J151" s="188"/>
    </row>
    <row r="152" spans="1:10" ht="15.75" customHeight="1">
      <c r="A152" s="146" t="s">
        <v>199</v>
      </c>
      <c r="B152" s="15" t="s">
        <v>200</v>
      </c>
      <c r="C152" s="36">
        <v>21840</v>
      </c>
      <c r="D152" s="148"/>
      <c r="E152" s="15">
        <v>1680</v>
      </c>
      <c r="F152" s="183">
        <f t="shared" si="17"/>
        <v>20160</v>
      </c>
      <c r="G152" s="17">
        <v>5.3</v>
      </c>
      <c r="H152" s="187">
        <f t="shared" si="18"/>
        <v>106848</v>
      </c>
      <c r="J152" s="188"/>
    </row>
    <row r="153" spans="1:10" ht="15.75" customHeight="1">
      <c r="A153" s="200" t="s">
        <v>201</v>
      </c>
      <c r="B153" s="145" t="s">
        <v>202</v>
      </c>
      <c r="C153" s="36">
        <v>0</v>
      </c>
      <c r="D153" s="148"/>
      <c r="E153" s="15"/>
      <c r="F153" s="183">
        <f t="shared" si="17"/>
        <v>0</v>
      </c>
      <c r="G153" s="17">
        <v>5</v>
      </c>
      <c r="H153" s="187">
        <f t="shared" si="18"/>
        <v>0</v>
      </c>
      <c r="J153" s="188"/>
    </row>
    <row r="154" spans="1:10" ht="15.75" customHeight="1">
      <c r="A154" s="275" t="s">
        <v>203</v>
      </c>
      <c r="B154" s="276"/>
      <c r="C154" s="169">
        <f t="shared" ref="C154:H154" si="19">SUM(C125:C153)</f>
        <v>60543.07</v>
      </c>
      <c r="D154" s="277">
        <f t="shared" si="19"/>
        <v>0</v>
      </c>
      <c r="E154" s="277">
        <f t="shared" si="19"/>
        <v>1716.4</v>
      </c>
      <c r="F154" s="169">
        <f t="shared" si="19"/>
        <v>58826.670000000006</v>
      </c>
      <c r="G154" s="337">
        <f t="shared" si="19"/>
        <v>10958.577999999998</v>
      </c>
      <c r="H154" s="278">
        <f t="shared" si="19"/>
        <v>3031878.22</v>
      </c>
      <c r="J154" s="188"/>
    </row>
    <row r="155" spans="1:10" ht="15.75" customHeight="1">
      <c r="J155" s="188"/>
    </row>
    <row r="156" spans="1:10" ht="15.75" customHeight="1">
      <c r="A156" s="279"/>
      <c r="B156" s="280"/>
      <c r="C156" s="279"/>
      <c r="D156" s="279"/>
      <c r="E156" s="279"/>
      <c r="F156" s="279"/>
      <c r="G156" s="279"/>
      <c r="H156" s="279"/>
      <c r="J156" s="281" t="s">
        <v>390</v>
      </c>
    </row>
    <row r="157" spans="1:10" ht="15.75" customHeight="1">
      <c r="A157" s="282" t="s">
        <v>209</v>
      </c>
      <c r="B157" s="283" t="s">
        <v>211</v>
      </c>
      <c r="C157" s="283" t="s">
        <v>391</v>
      </c>
      <c r="D157" s="284" t="s">
        <v>392</v>
      </c>
      <c r="E157" s="285" t="s">
        <v>393</v>
      </c>
      <c r="F157" s="286" t="s">
        <v>212</v>
      </c>
      <c r="G157" s="287" t="s">
        <v>214</v>
      </c>
      <c r="H157" s="283" t="s">
        <v>55</v>
      </c>
      <c r="J157" s="188">
        <f>SUM(H158:H173)</f>
        <v>31305.5</v>
      </c>
    </row>
    <row r="158" spans="1:10" ht="15.75" customHeight="1">
      <c r="A158" s="288" t="s">
        <v>215</v>
      </c>
      <c r="B158" s="15" t="s">
        <v>216</v>
      </c>
      <c r="C158" s="36">
        <v>0</v>
      </c>
      <c r="D158" s="317"/>
      <c r="E158" s="318">
        <f t="shared" ref="E158:E173" si="20">C158+D158</f>
        <v>0</v>
      </c>
      <c r="F158" s="15"/>
      <c r="G158" s="15">
        <v>77</v>
      </c>
      <c r="H158" s="15">
        <f t="shared" ref="H158:H171" si="21">E158*G158</f>
        <v>0</v>
      </c>
      <c r="J158" s="24"/>
    </row>
    <row r="159" spans="1:10" ht="15.75" customHeight="1">
      <c r="A159" s="288" t="s">
        <v>218</v>
      </c>
      <c r="B159" s="15" t="s">
        <v>216</v>
      </c>
      <c r="C159" s="36">
        <v>0</v>
      </c>
      <c r="D159" s="317"/>
      <c r="E159" s="318">
        <f t="shared" si="20"/>
        <v>0</v>
      </c>
      <c r="F159" s="15"/>
      <c r="G159" s="15">
        <v>128</v>
      </c>
      <c r="H159" s="15">
        <f t="shared" si="21"/>
        <v>0</v>
      </c>
      <c r="J159" s="188"/>
    </row>
    <row r="160" spans="1:10" ht="15.75" customHeight="1">
      <c r="A160" s="288" t="s">
        <v>219</v>
      </c>
      <c r="B160" s="15" t="s">
        <v>220</v>
      </c>
      <c r="C160" s="36">
        <v>2.8</v>
      </c>
      <c r="D160" s="317"/>
      <c r="E160" s="318">
        <f t="shared" si="20"/>
        <v>2.8</v>
      </c>
      <c r="F160" s="291"/>
      <c r="G160" s="15">
        <v>77</v>
      </c>
      <c r="H160" s="15">
        <f t="shared" si="21"/>
        <v>215.6</v>
      </c>
      <c r="J160" s="188"/>
    </row>
    <row r="161" spans="1:25" ht="15.75" customHeight="1">
      <c r="A161" s="288" t="s">
        <v>221</v>
      </c>
      <c r="B161" s="15" t="s">
        <v>220</v>
      </c>
      <c r="C161" s="36">
        <v>2.2000000000000002</v>
      </c>
      <c r="D161" s="317"/>
      <c r="E161" s="318">
        <f t="shared" si="20"/>
        <v>2.2000000000000002</v>
      </c>
      <c r="F161" s="15"/>
      <c r="G161" s="15">
        <v>102</v>
      </c>
      <c r="H161" s="15">
        <f t="shared" si="21"/>
        <v>224.4</v>
      </c>
      <c r="J161" s="24"/>
    </row>
    <row r="162" spans="1:25" ht="15.75" customHeight="1">
      <c r="A162" s="288" t="s">
        <v>222</v>
      </c>
      <c r="B162" s="15" t="s">
        <v>220</v>
      </c>
      <c r="C162" s="36">
        <v>3</v>
      </c>
      <c r="D162" s="317">
        <v>28.1</v>
      </c>
      <c r="E162" s="318">
        <f t="shared" si="20"/>
        <v>31.1</v>
      </c>
      <c r="F162" s="15"/>
      <c r="G162" s="15">
        <v>77</v>
      </c>
      <c r="H162" s="15">
        <f t="shared" si="21"/>
        <v>2394.7000000000003</v>
      </c>
      <c r="J162" s="188"/>
    </row>
    <row r="163" spans="1:25" ht="15.75" customHeight="1">
      <c r="A163" s="288" t="s">
        <v>223</v>
      </c>
      <c r="B163" s="15" t="s">
        <v>224</v>
      </c>
      <c r="C163" s="36">
        <v>0</v>
      </c>
      <c r="D163" s="317">
        <v>6.6</v>
      </c>
      <c r="E163" s="318">
        <f t="shared" si="20"/>
        <v>6.6</v>
      </c>
      <c r="F163" s="15"/>
      <c r="G163" s="15">
        <v>196</v>
      </c>
      <c r="H163" s="15">
        <f t="shared" si="21"/>
        <v>1293.5999999999999</v>
      </c>
      <c r="J163" s="134"/>
    </row>
    <row r="164" spans="1:25" ht="15.75" customHeight="1">
      <c r="A164" s="288" t="s">
        <v>225</v>
      </c>
      <c r="B164" s="15" t="s">
        <v>224</v>
      </c>
      <c r="C164" s="36">
        <v>39.299999999999997</v>
      </c>
      <c r="D164" s="317"/>
      <c r="E164" s="318">
        <f t="shared" si="20"/>
        <v>39.299999999999997</v>
      </c>
      <c r="F164" s="291"/>
      <c r="G164" s="15">
        <v>140</v>
      </c>
      <c r="H164" s="15">
        <f t="shared" si="21"/>
        <v>5502</v>
      </c>
      <c r="I164" s="265"/>
      <c r="J164" s="265"/>
      <c r="K164" s="265"/>
      <c r="L164" s="265"/>
      <c r="M164" s="265"/>
      <c r="N164" s="265"/>
      <c r="O164" s="265"/>
    </row>
    <row r="165" spans="1:25" ht="15.75" customHeight="1">
      <c r="A165" s="288" t="s">
        <v>226</v>
      </c>
      <c r="B165" s="15" t="s">
        <v>227</v>
      </c>
      <c r="C165" s="36">
        <v>5.6</v>
      </c>
      <c r="D165" s="317">
        <v>3.4</v>
      </c>
      <c r="E165" s="318">
        <f t="shared" si="20"/>
        <v>9</v>
      </c>
      <c r="F165" s="291"/>
      <c r="G165" s="15">
        <v>128</v>
      </c>
      <c r="H165" s="15">
        <f t="shared" si="21"/>
        <v>1152</v>
      </c>
      <c r="I165" s="265"/>
      <c r="J165" s="265"/>
      <c r="K165" s="265"/>
      <c r="L165" s="265"/>
      <c r="M165" s="265"/>
      <c r="N165" s="265"/>
      <c r="O165" s="265"/>
    </row>
    <row r="166" spans="1:25" ht="15.75" customHeight="1">
      <c r="A166" s="288" t="s">
        <v>228</v>
      </c>
      <c r="B166" s="15" t="s">
        <v>229</v>
      </c>
      <c r="C166" s="36">
        <v>15.3</v>
      </c>
      <c r="D166" s="317"/>
      <c r="E166" s="318">
        <f t="shared" si="20"/>
        <v>15.3</v>
      </c>
      <c r="F166" s="291"/>
      <c r="G166" s="15">
        <v>196</v>
      </c>
      <c r="H166" s="15">
        <f t="shared" si="21"/>
        <v>2998.8</v>
      </c>
      <c r="I166" s="545"/>
      <c r="J166" s="522"/>
      <c r="K166" s="265"/>
      <c r="L166" s="265"/>
      <c r="M166" s="265"/>
      <c r="N166" s="265"/>
      <c r="O166" s="265"/>
    </row>
    <row r="167" spans="1:25" ht="15.75" customHeight="1">
      <c r="A167" s="288" t="s">
        <v>230</v>
      </c>
      <c r="B167" s="15" t="s">
        <v>229</v>
      </c>
      <c r="C167" s="36">
        <v>36.6</v>
      </c>
      <c r="D167" s="317">
        <v>44.2</v>
      </c>
      <c r="E167" s="318">
        <f t="shared" si="20"/>
        <v>80.800000000000011</v>
      </c>
      <c r="F167" s="291"/>
      <c r="G167" s="15">
        <v>128</v>
      </c>
      <c r="H167" s="15">
        <f t="shared" si="21"/>
        <v>10342.400000000001</v>
      </c>
      <c r="I167" s="293"/>
      <c r="J167" s="265"/>
      <c r="K167" s="265"/>
      <c r="L167" s="265"/>
      <c r="M167" s="265"/>
      <c r="N167" s="265"/>
      <c r="O167" s="265"/>
    </row>
    <row r="168" spans="1:25" ht="15.75" customHeight="1">
      <c r="A168" s="288" t="s">
        <v>231</v>
      </c>
      <c r="B168" s="15" t="s">
        <v>224</v>
      </c>
      <c r="C168" s="36">
        <v>7.6</v>
      </c>
      <c r="D168" s="317">
        <v>22.7</v>
      </c>
      <c r="E168" s="318">
        <f t="shared" si="20"/>
        <v>30.299999999999997</v>
      </c>
      <c r="F168" s="291"/>
      <c r="G168" s="15">
        <v>140</v>
      </c>
      <c r="H168" s="15">
        <f t="shared" si="21"/>
        <v>4242</v>
      </c>
      <c r="I168" s="293"/>
      <c r="J168" s="265"/>
      <c r="K168" s="265"/>
      <c r="L168" s="265"/>
      <c r="M168" s="265"/>
      <c r="N168" s="265"/>
      <c r="O168" s="265"/>
    </row>
    <row r="169" spans="1:25" ht="15.75" customHeight="1">
      <c r="A169" s="294" t="s">
        <v>232</v>
      </c>
      <c r="B169" s="145" t="s">
        <v>233</v>
      </c>
      <c r="C169" s="36">
        <v>21</v>
      </c>
      <c r="D169" s="317"/>
      <c r="E169" s="318">
        <f t="shared" si="20"/>
        <v>21</v>
      </c>
      <c r="F169" s="295"/>
      <c r="G169" s="15">
        <v>140</v>
      </c>
      <c r="H169" s="15">
        <f t="shared" si="21"/>
        <v>2940</v>
      </c>
      <c r="I169" s="1"/>
      <c r="J169" s="265"/>
      <c r="K169" s="265"/>
      <c r="L169" s="265"/>
      <c r="M169" s="265"/>
      <c r="N169" s="265"/>
      <c r="O169" s="265"/>
    </row>
    <row r="170" spans="1:25" ht="15.75" customHeight="1">
      <c r="A170" s="294" t="s">
        <v>2603</v>
      </c>
      <c r="B170" s="338" t="s">
        <v>229</v>
      </c>
      <c r="C170" s="36">
        <v>0</v>
      </c>
      <c r="D170" s="317"/>
      <c r="E170" s="318">
        <f t="shared" si="20"/>
        <v>0</v>
      </c>
      <c r="F170" s="297"/>
      <c r="G170" s="15">
        <v>196</v>
      </c>
      <c r="H170" s="15">
        <f t="shared" si="21"/>
        <v>0</v>
      </c>
      <c r="I170" s="1"/>
      <c r="J170" s="265"/>
      <c r="K170" s="265"/>
      <c r="L170" s="265"/>
      <c r="M170" s="265"/>
      <c r="N170" s="265"/>
      <c r="O170" s="265"/>
    </row>
    <row r="171" spans="1:25" ht="15.75" customHeight="1">
      <c r="A171" s="294" t="s">
        <v>173</v>
      </c>
      <c r="B171" s="296" t="s">
        <v>234</v>
      </c>
      <c r="C171" s="36">
        <v>0</v>
      </c>
      <c r="D171" s="317"/>
      <c r="E171" s="318">
        <f t="shared" si="20"/>
        <v>0</v>
      </c>
      <c r="F171" s="297"/>
      <c r="G171" s="15">
        <v>280</v>
      </c>
      <c r="H171" s="15">
        <f t="shared" si="21"/>
        <v>0</v>
      </c>
      <c r="I171" s="1"/>
      <c r="J171" s="265"/>
      <c r="K171" s="265"/>
      <c r="L171" s="265"/>
      <c r="M171" s="265"/>
      <c r="N171" s="265"/>
      <c r="O171" s="265"/>
    </row>
    <row r="172" spans="1:25" ht="15.75" customHeight="1">
      <c r="A172" s="294" t="s">
        <v>450</v>
      </c>
      <c r="B172" s="296" t="s">
        <v>234</v>
      </c>
      <c r="C172" s="36">
        <v>0</v>
      </c>
      <c r="D172" s="317"/>
      <c r="E172" s="318">
        <f t="shared" si="20"/>
        <v>0</v>
      </c>
      <c r="F172" s="297"/>
      <c r="G172" s="15">
        <v>290</v>
      </c>
      <c r="H172" s="15">
        <f t="shared" ref="H172:H173" si="22">G172*E172</f>
        <v>0</v>
      </c>
      <c r="I172" s="1"/>
      <c r="J172" s="265"/>
      <c r="K172" s="265"/>
      <c r="L172" s="265"/>
      <c r="M172" s="265"/>
      <c r="N172" s="265"/>
      <c r="O172" s="265"/>
    </row>
    <row r="173" spans="1:25" ht="15.75" customHeight="1">
      <c r="A173" s="294" t="s">
        <v>1983</v>
      </c>
      <c r="B173" s="296" t="s">
        <v>234</v>
      </c>
      <c r="C173" s="36">
        <v>0</v>
      </c>
      <c r="D173" s="317"/>
      <c r="E173" s="318">
        <f t="shared" si="20"/>
        <v>0</v>
      </c>
      <c r="F173" s="297"/>
      <c r="G173" s="15">
        <v>680</v>
      </c>
      <c r="H173" s="15">
        <f t="shared" si="22"/>
        <v>0</v>
      </c>
      <c r="I173" s="1"/>
      <c r="J173" s="265"/>
      <c r="K173" s="265"/>
      <c r="L173" s="265"/>
      <c r="M173" s="265"/>
      <c r="N173" s="265"/>
      <c r="O173" s="265"/>
    </row>
    <row r="174" spans="1:25" ht="15.75" customHeight="1">
      <c r="I174" s="265"/>
      <c r="J174" s="265"/>
      <c r="K174" s="265"/>
      <c r="L174" s="265"/>
      <c r="M174" s="265"/>
      <c r="N174" s="265"/>
      <c r="O174" s="265"/>
    </row>
    <row r="175" spans="1:25" ht="3.75" customHeight="1">
      <c r="I175" s="265"/>
      <c r="J175" s="265"/>
      <c r="K175" s="265"/>
      <c r="L175" s="265"/>
      <c r="M175" s="265"/>
      <c r="N175" s="265"/>
      <c r="O175" s="265"/>
    </row>
    <row r="176" spans="1:25" ht="15.75" customHeight="1">
      <c r="A176" s="537" t="s">
        <v>676</v>
      </c>
      <c r="B176" s="538" t="s">
        <v>677</v>
      </c>
      <c r="C176" s="539" t="s">
        <v>43</v>
      </c>
      <c r="D176" s="540" t="s">
        <v>678</v>
      </c>
      <c r="E176" s="537" t="s">
        <v>679</v>
      </c>
      <c r="F176" s="319"/>
      <c r="G176" s="319"/>
      <c r="H176" s="319"/>
      <c r="I176" s="319"/>
      <c r="J176" s="319"/>
      <c r="K176" s="319"/>
      <c r="L176" s="319"/>
      <c r="M176" s="319"/>
      <c r="N176" s="319"/>
      <c r="O176" s="319"/>
      <c r="P176" s="319"/>
      <c r="Q176" s="319"/>
      <c r="R176" s="319"/>
      <c r="S176" s="319"/>
      <c r="T176" s="319"/>
      <c r="U176" s="319"/>
      <c r="V176" s="319"/>
      <c r="W176" s="319"/>
      <c r="X176" s="319"/>
      <c r="Y176" s="319"/>
    </row>
    <row r="177" spans="1:25" ht="27" customHeight="1">
      <c r="A177" s="531"/>
      <c r="B177" s="531"/>
      <c r="C177" s="531"/>
      <c r="D177" s="531"/>
      <c r="E177" s="531"/>
      <c r="F177" s="320"/>
      <c r="G177" s="319"/>
      <c r="H177" s="319"/>
      <c r="I177" s="319"/>
      <c r="J177" s="319"/>
      <c r="K177" s="319"/>
      <c r="L177" s="319"/>
      <c r="M177" s="319"/>
      <c r="N177" s="319"/>
      <c r="O177" s="319"/>
      <c r="P177" s="319"/>
      <c r="Q177" s="319"/>
      <c r="R177" s="319"/>
      <c r="S177" s="319"/>
      <c r="T177" s="319"/>
      <c r="U177" s="319"/>
      <c r="V177" s="319"/>
      <c r="W177" s="319"/>
      <c r="X177" s="319"/>
      <c r="Y177" s="319"/>
    </row>
    <row r="178" spans="1:25" ht="15.75" customHeight="1">
      <c r="A178" s="321">
        <v>76575</v>
      </c>
      <c r="B178" s="321">
        <v>77208</v>
      </c>
      <c r="C178" s="322">
        <f>B178-A178</f>
        <v>633</v>
      </c>
      <c r="D178" s="322">
        <v>10.79</v>
      </c>
      <c r="E178" s="323">
        <f>D178*C178</f>
        <v>6830.07</v>
      </c>
      <c r="F178" s="319"/>
      <c r="G178" s="319"/>
      <c r="H178" s="319"/>
      <c r="I178" s="319"/>
      <c r="J178" s="319"/>
      <c r="K178" s="319"/>
      <c r="L178" s="319"/>
      <c r="M178" s="319"/>
      <c r="N178" s="319"/>
      <c r="O178" s="319"/>
      <c r="P178" s="319"/>
      <c r="Q178" s="319"/>
      <c r="R178" s="319"/>
      <c r="S178" s="319"/>
      <c r="T178" s="319"/>
      <c r="U178" s="319"/>
      <c r="V178" s="319"/>
      <c r="W178" s="319"/>
      <c r="X178" s="319"/>
      <c r="Y178" s="319"/>
    </row>
    <row r="179" spans="1:25" ht="15.75" customHeight="1">
      <c r="A179" s="541"/>
      <c r="B179" s="542"/>
      <c r="C179" s="542"/>
      <c r="D179" s="542"/>
      <c r="E179" s="543"/>
      <c r="F179" s="319"/>
      <c r="G179" s="319"/>
      <c r="H179" s="319"/>
      <c r="I179" s="319"/>
      <c r="J179" s="319"/>
      <c r="K179" s="319"/>
      <c r="L179" s="319"/>
      <c r="M179" s="319"/>
      <c r="N179" s="319"/>
      <c r="O179" s="319"/>
      <c r="P179" s="319"/>
      <c r="Q179" s="319"/>
      <c r="R179" s="319"/>
      <c r="S179" s="319"/>
      <c r="T179" s="319"/>
      <c r="U179" s="319"/>
      <c r="V179" s="319"/>
      <c r="W179" s="319"/>
      <c r="X179" s="319"/>
      <c r="Y179" s="319"/>
    </row>
    <row r="180" spans="1:25" ht="15.75" customHeight="1">
      <c r="A180" s="537" t="s">
        <v>680</v>
      </c>
      <c r="B180" s="537" t="s">
        <v>681</v>
      </c>
      <c r="C180" s="540" t="s">
        <v>43</v>
      </c>
      <c r="D180" s="540" t="s">
        <v>682</v>
      </c>
      <c r="E180" s="537" t="s">
        <v>679</v>
      </c>
      <c r="F180" s="319"/>
      <c r="G180" s="319"/>
      <c r="H180" s="319"/>
      <c r="I180" s="319"/>
      <c r="J180" s="319"/>
      <c r="K180" s="319"/>
      <c r="L180" s="319"/>
      <c r="M180" s="319"/>
      <c r="N180" s="319"/>
      <c r="O180" s="319"/>
      <c r="P180" s="319"/>
      <c r="Q180" s="319"/>
      <c r="R180" s="319"/>
      <c r="S180" s="319"/>
      <c r="T180" s="319"/>
      <c r="U180" s="319"/>
      <c r="V180" s="319"/>
      <c r="W180" s="319"/>
      <c r="X180" s="319"/>
      <c r="Y180" s="319"/>
    </row>
    <row r="181" spans="1:25" ht="28.5" customHeight="1">
      <c r="A181" s="531"/>
      <c r="B181" s="531"/>
      <c r="C181" s="531"/>
      <c r="D181" s="531"/>
      <c r="E181" s="531"/>
      <c r="F181" s="319"/>
      <c r="G181" s="319"/>
      <c r="H181" s="319"/>
      <c r="I181" s="319"/>
      <c r="J181" s="319"/>
      <c r="K181" s="319"/>
      <c r="L181" s="319"/>
      <c r="M181" s="319"/>
      <c r="N181" s="319"/>
      <c r="O181" s="319"/>
      <c r="P181" s="319"/>
      <c r="Q181" s="319"/>
      <c r="R181" s="319"/>
      <c r="S181" s="319"/>
      <c r="T181" s="319"/>
      <c r="U181" s="319"/>
      <c r="V181" s="319"/>
      <c r="W181" s="319"/>
      <c r="X181" s="319"/>
      <c r="Y181" s="319"/>
    </row>
    <row r="182" spans="1:25" ht="23.25" customHeight="1">
      <c r="A182" s="35">
        <v>2245.4780999999998</v>
      </c>
      <c r="B182" s="35">
        <v>2245.4780999999998</v>
      </c>
      <c r="C182" s="324">
        <f>B182-A182</f>
        <v>0</v>
      </c>
      <c r="D182" s="325">
        <v>7.5</v>
      </c>
      <c r="E182" s="326">
        <f>D182*C182</f>
        <v>0</v>
      </c>
      <c r="F182" s="319"/>
      <c r="G182" s="319"/>
      <c r="H182" s="319"/>
      <c r="I182" s="319"/>
      <c r="J182" s="319"/>
      <c r="K182" s="319"/>
      <c r="L182" s="319"/>
      <c r="M182" s="319"/>
      <c r="N182" s="319"/>
      <c r="O182" s="319"/>
      <c r="P182" s="319"/>
      <c r="Q182" s="319"/>
      <c r="R182" s="319"/>
      <c r="S182" s="319"/>
      <c r="T182" s="319"/>
      <c r="U182" s="319"/>
      <c r="V182" s="319"/>
      <c r="W182" s="319"/>
      <c r="X182" s="319"/>
      <c r="Y182" s="319"/>
    </row>
    <row r="183" spans="1:25" ht="15.75" customHeight="1">
      <c r="I183" s="265"/>
      <c r="J183" s="265"/>
      <c r="K183" s="265"/>
      <c r="L183" s="265"/>
      <c r="M183" s="265"/>
      <c r="N183" s="265"/>
      <c r="O183" s="265"/>
    </row>
    <row r="184" spans="1:25" ht="15.75" customHeight="1">
      <c r="I184" s="265"/>
      <c r="J184" s="265"/>
      <c r="K184" s="265"/>
      <c r="L184" s="265"/>
      <c r="M184" s="265"/>
      <c r="N184" s="265"/>
      <c r="O184" s="265"/>
    </row>
    <row r="185" spans="1:25" ht="15.75" customHeight="1">
      <c r="A185" s="181"/>
      <c r="B185" s="181"/>
      <c r="C185" s="298"/>
      <c r="D185" s="181"/>
      <c r="E185" s="299"/>
      <c r="F185" s="298"/>
      <c r="G185" s="300"/>
      <c r="H185" s="181"/>
      <c r="I185" s="265"/>
      <c r="J185" s="265"/>
      <c r="K185" s="265"/>
      <c r="L185" s="265"/>
      <c r="M185" s="265"/>
      <c r="N185" s="265"/>
      <c r="O185" s="265"/>
    </row>
    <row r="186" spans="1:25" ht="15.75" customHeight="1">
      <c r="A186" s="1"/>
      <c r="B186" s="301"/>
      <c r="C186" s="302"/>
      <c r="D186" s="301"/>
      <c r="E186" s="302"/>
      <c r="F186" s="302"/>
      <c r="G186" s="301"/>
      <c r="H186" s="301"/>
      <c r="I186" s="265"/>
      <c r="J186" s="265"/>
      <c r="K186" s="265"/>
      <c r="L186" s="265"/>
      <c r="M186" s="265"/>
      <c r="N186" s="265"/>
      <c r="O186" s="265"/>
    </row>
    <row r="187" spans="1:25" ht="15.75" customHeight="1">
      <c r="A187" s="1"/>
      <c r="B187" s="301"/>
      <c r="C187" s="302"/>
      <c r="D187" s="301"/>
      <c r="E187" s="302"/>
      <c r="F187" s="302"/>
      <c r="G187" s="301"/>
      <c r="H187" s="301"/>
      <c r="I187" s="265"/>
      <c r="J187" s="265"/>
      <c r="K187" s="265"/>
      <c r="L187" s="265"/>
      <c r="M187" s="265"/>
      <c r="N187" s="265"/>
      <c r="O187" s="265"/>
    </row>
    <row r="188" spans="1:25" ht="15.75" customHeight="1">
      <c r="A188" s="1"/>
      <c r="B188" s="301"/>
      <c r="C188" s="302"/>
      <c r="D188" s="301"/>
      <c r="E188" s="302"/>
      <c r="F188" s="302"/>
      <c r="G188" s="301"/>
      <c r="H188" s="301"/>
      <c r="I188" s="1"/>
      <c r="J188" s="1"/>
      <c r="K188" s="1"/>
      <c r="L188" s="1"/>
      <c r="M188" s="1"/>
      <c r="N188" s="1"/>
      <c r="O188" s="265"/>
    </row>
    <row r="189" spans="1:25" ht="15.75" customHeight="1">
      <c r="A189" s="303"/>
      <c r="B189" s="303"/>
      <c r="C189" s="303"/>
      <c r="D189" s="303"/>
      <c r="E189" s="303"/>
      <c r="F189" s="303"/>
      <c r="G189" s="303"/>
      <c r="H189" s="303"/>
      <c r="I189" s="303"/>
      <c r="J189" s="265"/>
      <c r="K189" s="265"/>
      <c r="L189" s="265"/>
      <c r="M189" s="265"/>
      <c r="N189" s="265"/>
      <c r="O189" s="265"/>
    </row>
    <row r="190" spans="1:25" ht="15.75" customHeight="1">
      <c r="A190" s="304"/>
      <c r="B190" s="304"/>
      <c r="C190" s="298"/>
      <c r="D190" s="181"/>
      <c r="E190" s="305"/>
      <c r="F190" s="298"/>
      <c r="G190" s="306"/>
      <c r="H190" s="181"/>
      <c r="I190" s="307"/>
      <c r="J190" s="265"/>
    </row>
    <row r="191" spans="1:25" ht="15.75" customHeight="1">
      <c r="A191" s="1"/>
      <c r="B191" s="301"/>
      <c r="C191" s="304"/>
      <c r="D191" s="301"/>
      <c r="E191" s="301"/>
      <c r="F191" s="304"/>
      <c r="G191" s="302"/>
      <c r="H191" s="308"/>
      <c r="I191" s="309"/>
      <c r="J191" s="265"/>
    </row>
    <row r="192" spans="1:25" ht="15.75" customHeight="1">
      <c r="A192" s="1"/>
      <c r="B192" s="301"/>
      <c r="C192" s="304"/>
      <c r="D192" s="301"/>
      <c r="E192" s="301"/>
      <c r="F192" s="304"/>
      <c r="G192" s="302"/>
      <c r="H192" s="308"/>
      <c r="I192" s="309"/>
      <c r="J192" s="265"/>
    </row>
    <row r="193" spans="1:10" ht="15.75" customHeight="1">
      <c r="A193" s="1"/>
      <c r="B193" s="301"/>
      <c r="C193" s="304"/>
      <c r="D193" s="301"/>
      <c r="E193" s="301"/>
      <c r="F193" s="304"/>
      <c r="G193" s="302"/>
      <c r="H193" s="308"/>
      <c r="I193" s="309"/>
      <c r="J193" s="265"/>
    </row>
    <row r="194" spans="1:10" ht="15.75" customHeight="1">
      <c r="A194" s="1"/>
      <c r="B194" s="301"/>
      <c r="C194" s="304"/>
      <c r="D194" s="301"/>
      <c r="E194" s="301"/>
      <c r="F194" s="304"/>
      <c r="G194" s="302"/>
      <c r="H194" s="308"/>
      <c r="I194" s="309"/>
      <c r="J194" s="265"/>
    </row>
    <row r="195" spans="1:10" ht="15.75" customHeight="1">
      <c r="A195" s="1"/>
      <c r="B195" s="301"/>
      <c r="C195" s="304"/>
      <c r="D195" s="301"/>
      <c r="E195" s="301"/>
      <c r="F195" s="304"/>
      <c r="G195" s="302"/>
      <c r="H195" s="308"/>
      <c r="I195" s="309"/>
      <c r="J195" s="265"/>
    </row>
    <row r="196" spans="1:10" ht="15.75" customHeight="1">
      <c r="A196" s="1"/>
      <c r="B196" s="301"/>
      <c r="C196" s="304"/>
      <c r="D196" s="301"/>
      <c r="E196" s="301"/>
      <c r="F196" s="304"/>
      <c r="G196" s="302"/>
      <c r="H196" s="308"/>
      <c r="I196" s="309"/>
      <c r="J196" s="265"/>
    </row>
    <row r="197" spans="1:10" ht="15.75" customHeight="1">
      <c r="A197" s="1"/>
      <c r="B197" s="301"/>
      <c r="C197" s="304"/>
      <c r="D197" s="301"/>
      <c r="E197" s="301"/>
      <c r="F197" s="304"/>
      <c r="G197" s="302"/>
      <c r="H197" s="308"/>
      <c r="I197" s="309"/>
      <c r="J197" s="265"/>
    </row>
    <row r="198" spans="1:10" ht="15.75" customHeight="1">
      <c r="A198" s="1"/>
      <c r="B198" s="301"/>
      <c r="C198" s="304"/>
      <c r="D198" s="301"/>
      <c r="E198" s="301"/>
      <c r="F198" s="304"/>
      <c r="G198" s="302"/>
      <c r="H198" s="308"/>
      <c r="I198" s="309"/>
      <c r="J198" s="265"/>
    </row>
    <row r="199" spans="1:10" ht="15.75" customHeight="1">
      <c r="A199" s="1"/>
      <c r="B199" s="301"/>
      <c r="C199" s="304"/>
      <c r="D199" s="301"/>
      <c r="E199" s="301"/>
      <c r="F199" s="304"/>
      <c r="G199" s="302"/>
      <c r="H199" s="308"/>
      <c r="I199" s="309"/>
      <c r="J199" s="265"/>
    </row>
    <row r="200" spans="1:10" ht="15.75" customHeight="1">
      <c r="A200" s="1"/>
      <c r="B200" s="301"/>
      <c r="C200" s="304"/>
      <c r="D200" s="301"/>
      <c r="E200" s="301"/>
      <c r="F200" s="304"/>
      <c r="G200" s="302"/>
      <c r="H200" s="308"/>
      <c r="I200" s="309"/>
      <c r="J200" s="265"/>
    </row>
    <row r="201" spans="1:10" ht="15.75" customHeight="1">
      <c r="A201" s="1"/>
      <c r="B201" s="301"/>
      <c r="C201" s="304"/>
      <c r="D201" s="301"/>
      <c r="E201" s="301"/>
      <c r="F201" s="304"/>
      <c r="G201" s="302"/>
      <c r="H201" s="308"/>
      <c r="I201" s="309"/>
      <c r="J201" s="265"/>
    </row>
    <row r="202" spans="1:10" ht="15.75" customHeight="1">
      <c r="A202" s="1"/>
      <c r="B202" s="301"/>
      <c r="C202" s="304"/>
      <c r="D202" s="301"/>
      <c r="E202" s="301"/>
      <c r="F202" s="304"/>
      <c r="G202" s="302"/>
      <c r="H202" s="308"/>
      <c r="I202" s="309"/>
      <c r="J202" s="265"/>
    </row>
    <row r="203" spans="1:10" ht="15.75" customHeight="1">
      <c r="A203" s="1"/>
      <c r="B203" s="301"/>
      <c r="C203" s="304"/>
      <c r="D203" s="301"/>
      <c r="E203" s="301"/>
      <c r="F203" s="304"/>
      <c r="G203" s="302"/>
      <c r="H203" s="308"/>
      <c r="I203" s="309"/>
      <c r="J203" s="265"/>
    </row>
    <row r="204" spans="1:10" ht="15.75" customHeight="1">
      <c r="A204" s="1"/>
      <c r="B204" s="301"/>
      <c r="C204" s="304"/>
      <c r="D204" s="301"/>
      <c r="E204" s="301"/>
      <c r="F204" s="304"/>
      <c r="G204" s="302"/>
      <c r="H204" s="308"/>
      <c r="I204" s="309"/>
      <c r="J204" s="265"/>
    </row>
    <row r="205" spans="1:10" ht="15.75" customHeight="1">
      <c r="A205" s="1"/>
      <c r="B205" s="301"/>
      <c r="C205" s="304"/>
      <c r="D205" s="301"/>
      <c r="E205" s="301"/>
      <c r="F205" s="304"/>
      <c r="G205" s="308"/>
      <c r="H205" s="308"/>
      <c r="I205" s="309"/>
      <c r="J205" s="265"/>
    </row>
    <row r="206" spans="1:10" ht="15.75" customHeight="1">
      <c r="A206" s="1"/>
      <c r="B206" s="301"/>
      <c r="C206" s="304"/>
      <c r="D206" s="301"/>
      <c r="E206" s="301"/>
      <c r="F206" s="304"/>
      <c r="G206" s="302"/>
      <c r="H206" s="308"/>
      <c r="I206" s="309"/>
      <c r="J206" s="265"/>
    </row>
    <row r="207" spans="1:10" ht="15.75" customHeight="1">
      <c r="A207" s="1"/>
      <c r="B207" s="301"/>
      <c r="C207" s="304"/>
      <c r="D207" s="301"/>
      <c r="E207" s="301"/>
      <c r="F207" s="304"/>
      <c r="G207" s="302"/>
      <c r="H207" s="308"/>
      <c r="I207" s="309"/>
      <c r="J207" s="265"/>
    </row>
    <row r="208" spans="1:10" ht="15.75" customHeight="1">
      <c r="A208" s="1"/>
      <c r="B208" s="301"/>
      <c r="C208" s="304"/>
      <c r="D208" s="301"/>
      <c r="E208" s="301"/>
      <c r="F208" s="304"/>
      <c r="G208" s="302"/>
      <c r="H208" s="308"/>
      <c r="I208" s="309"/>
      <c r="J208" s="265"/>
    </row>
    <row r="209" spans="1:10" ht="15.75" customHeight="1">
      <c r="A209" s="1"/>
      <c r="B209" s="301"/>
      <c r="C209" s="304"/>
      <c r="D209" s="301"/>
      <c r="E209" s="301"/>
      <c r="F209" s="304"/>
      <c r="G209" s="302"/>
      <c r="H209" s="308"/>
      <c r="I209" s="309"/>
      <c r="J209" s="265"/>
    </row>
    <row r="210" spans="1:10" ht="15.75" customHeight="1">
      <c r="A210" s="1"/>
      <c r="B210" s="301"/>
      <c r="C210" s="304"/>
      <c r="D210" s="301"/>
      <c r="E210" s="301"/>
      <c r="F210" s="304"/>
      <c r="G210" s="302"/>
      <c r="H210" s="308"/>
      <c r="I210" s="309"/>
      <c r="J210" s="265"/>
    </row>
    <row r="211" spans="1:10" ht="15.75" customHeight="1">
      <c r="A211" s="1"/>
      <c r="B211" s="301"/>
      <c r="C211" s="304"/>
      <c r="D211" s="301"/>
      <c r="E211" s="301"/>
      <c r="F211" s="304"/>
      <c r="G211" s="302"/>
      <c r="H211" s="308"/>
      <c r="I211" s="309"/>
      <c r="J211" s="265"/>
    </row>
    <row r="212" spans="1:10" ht="15.75" customHeight="1">
      <c r="A212" s="1"/>
      <c r="B212" s="301"/>
      <c r="C212" s="304"/>
      <c r="D212" s="301"/>
      <c r="E212" s="301"/>
      <c r="F212" s="304"/>
      <c r="G212" s="302"/>
      <c r="H212" s="308"/>
      <c r="I212" s="309"/>
      <c r="J212" s="265"/>
    </row>
    <row r="213" spans="1:10" ht="15.75" customHeight="1">
      <c r="A213" s="310"/>
      <c r="B213" s="301"/>
      <c r="C213" s="304"/>
      <c r="D213" s="301"/>
      <c r="E213" s="301"/>
      <c r="F213" s="304"/>
      <c r="G213" s="302"/>
      <c r="H213" s="308"/>
      <c r="I213" s="309"/>
      <c r="J213" s="265"/>
    </row>
    <row r="214" spans="1:10" ht="15.75" customHeight="1">
      <c r="A214" s="310"/>
      <c r="B214" s="301"/>
      <c r="C214" s="304"/>
      <c r="D214" s="301"/>
      <c r="E214" s="301"/>
      <c r="F214" s="304"/>
      <c r="G214" s="302"/>
      <c r="H214" s="308"/>
      <c r="I214" s="309"/>
      <c r="J214" s="265"/>
    </row>
    <row r="215" spans="1:10" ht="15.75" customHeight="1">
      <c r="A215" s="310"/>
      <c r="B215" s="301"/>
      <c r="C215" s="304"/>
      <c r="D215" s="301"/>
      <c r="E215" s="301"/>
      <c r="F215" s="304"/>
      <c r="G215" s="302"/>
      <c r="H215" s="308"/>
      <c r="I215" s="309"/>
      <c r="J215" s="265"/>
    </row>
    <row r="216" spans="1:10" ht="15.75" customHeight="1">
      <c r="A216" s="1"/>
      <c r="B216" s="301"/>
      <c r="C216" s="301"/>
      <c r="D216" s="301"/>
      <c r="E216" s="301"/>
      <c r="F216" s="301"/>
      <c r="G216" s="302"/>
      <c r="H216" s="308"/>
      <c r="I216" s="308"/>
      <c r="J216" s="265"/>
    </row>
    <row r="217" spans="1:10" ht="15.75" customHeight="1">
      <c r="A217" s="1"/>
      <c r="B217" s="301"/>
      <c r="C217" s="1"/>
      <c r="D217" s="1"/>
      <c r="E217" s="1"/>
      <c r="F217" s="1"/>
      <c r="G217" s="1"/>
      <c r="H217" s="1"/>
      <c r="I217" s="1"/>
      <c r="J217" s="265"/>
    </row>
    <row r="218" spans="1:10" ht="15.75" customHeight="1">
      <c r="A218" s="181"/>
      <c r="B218" s="181"/>
      <c r="C218" s="298"/>
      <c r="D218" s="181"/>
      <c r="E218" s="299"/>
      <c r="F218" s="298"/>
      <c r="G218" s="181"/>
      <c r="H218" s="311"/>
      <c r="I218" s="311"/>
      <c r="J218" s="265"/>
    </row>
    <row r="219" spans="1:10" ht="15.75" customHeight="1">
      <c r="A219" s="312"/>
      <c r="B219" s="301"/>
      <c r="C219" s="304"/>
      <c r="D219" s="301"/>
      <c r="E219" s="1"/>
      <c r="F219" s="304"/>
      <c r="G219" s="1"/>
      <c r="H219" s="313"/>
      <c r="I219" s="533"/>
      <c r="J219" s="265"/>
    </row>
    <row r="220" spans="1:10" ht="15.75" customHeight="1">
      <c r="A220" s="1"/>
      <c r="B220" s="301"/>
      <c r="C220" s="304"/>
      <c r="D220" s="301"/>
      <c r="E220" s="301"/>
      <c r="F220" s="304"/>
      <c r="G220" s="302"/>
      <c r="H220" s="308"/>
      <c r="I220" s="522"/>
      <c r="J220" s="265"/>
    </row>
    <row r="221" spans="1:10" ht="15.75" customHeight="1">
      <c r="A221" s="310"/>
      <c r="B221" s="301"/>
      <c r="C221" s="304"/>
      <c r="D221" s="301"/>
      <c r="E221" s="301"/>
      <c r="F221" s="304"/>
      <c r="G221" s="302"/>
      <c r="H221" s="308"/>
      <c r="I221" s="522"/>
      <c r="J221" s="265"/>
    </row>
    <row r="222" spans="1:10" ht="15.75" customHeight="1">
      <c r="A222" s="310"/>
      <c r="B222" s="301"/>
      <c r="C222" s="304"/>
      <c r="D222" s="301"/>
      <c r="E222" s="301"/>
      <c r="F222" s="304"/>
      <c r="G222" s="302"/>
      <c r="H222" s="308"/>
      <c r="I222" s="1"/>
      <c r="J222" s="265"/>
    </row>
    <row r="223" spans="1:10" ht="15.75" customHeight="1">
      <c r="A223" s="1"/>
      <c r="B223" s="301"/>
      <c r="C223" s="304"/>
      <c r="D223" s="301"/>
      <c r="E223" s="1"/>
      <c r="F223" s="304"/>
      <c r="G223" s="1"/>
      <c r="H223" s="313"/>
      <c r="I223" s="1"/>
      <c r="J223" s="265"/>
    </row>
    <row r="224" spans="1:10" ht="15.75" customHeight="1">
      <c r="A224" s="312"/>
      <c r="B224" s="301"/>
      <c r="C224" s="304"/>
      <c r="D224" s="301"/>
      <c r="E224" s="1"/>
      <c r="F224" s="304"/>
      <c r="G224" s="1"/>
      <c r="H224" s="313"/>
      <c r="I224" s="1"/>
      <c r="J224" s="265"/>
    </row>
    <row r="225" spans="1:10" ht="15.75" customHeight="1">
      <c r="A225" s="312"/>
      <c r="B225" s="301"/>
      <c r="C225" s="304"/>
      <c r="D225" s="301"/>
      <c r="E225" s="1"/>
      <c r="F225" s="304"/>
      <c r="G225" s="1"/>
      <c r="H225" s="313"/>
      <c r="I225" s="1"/>
      <c r="J225" s="265"/>
    </row>
    <row r="226" spans="1:10" ht="15.75" customHeight="1">
      <c r="A226" s="1"/>
      <c r="B226" s="301"/>
      <c r="C226" s="304"/>
      <c r="D226" s="301"/>
      <c r="E226" s="1"/>
      <c r="F226" s="304"/>
      <c r="G226" s="301"/>
      <c r="H226" s="313"/>
      <c r="I226" s="1"/>
      <c r="J226" s="265"/>
    </row>
    <row r="227" spans="1:10" ht="15.75" customHeight="1">
      <c r="A227" s="1"/>
      <c r="B227" s="301"/>
      <c r="C227" s="304"/>
      <c r="D227" s="301"/>
      <c r="E227" s="1"/>
      <c r="F227" s="304"/>
      <c r="G227" s="1"/>
      <c r="H227" s="313"/>
      <c r="I227" s="1"/>
      <c r="J227" s="265"/>
    </row>
    <row r="228" spans="1:10" ht="15.75" customHeight="1">
      <c r="A228" s="1"/>
      <c r="B228" s="301"/>
      <c r="C228" s="304"/>
      <c r="D228" s="301"/>
      <c r="E228" s="1"/>
      <c r="F228" s="304"/>
      <c r="G228" s="1"/>
      <c r="H228" s="313"/>
      <c r="I228" s="1"/>
      <c r="J228" s="265"/>
    </row>
    <row r="229" spans="1:10" ht="15.75" customHeight="1">
      <c r="A229" s="1"/>
      <c r="B229" s="301"/>
      <c r="C229" s="304"/>
      <c r="D229" s="301"/>
      <c r="E229" s="1"/>
      <c r="F229" s="304"/>
      <c r="G229" s="1"/>
      <c r="H229" s="313"/>
      <c r="I229" s="1"/>
      <c r="J229" s="265"/>
    </row>
    <row r="230" spans="1:10" ht="15.75" customHeight="1">
      <c r="A230" s="1"/>
      <c r="B230" s="301"/>
      <c r="C230" s="304"/>
      <c r="D230" s="301"/>
      <c r="E230" s="301"/>
      <c r="F230" s="304"/>
      <c r="G230" s="301"/>
      <c r="H230" s="313"/>
      <c r="I230" s="1"/>
      <c r="J230" s="265"/>
    </row>
    <row r="231" spans="1:10" ht="15.75" customHeight="1">
      <c r="A231" s="1"/>
      <c r="B231" s="301"/>
      <c r="C231" s="304"/>
      <c r="D231" s="301"/>
      <c r="E231" s="301"/>
      <c r="F231" s="304"/>
      <c r="G231" s="301"/>
      <c r="H231" s="313"/>
      <c r="I231" s="1"/>
      <c r="J231" s="265"/>
    </row>
    <row r="232" spans="1:10" ht="15.75" customHeight="1">
      <c r="A232" s="1"/>
      <c r="B232" s="301"/>
      <c r="C232" s="304"/>
      <c r="D232" s="301"/>
      <c r="E232" s="1"/>
      <c r="F232" s="304"/>
      <c r="G232" s="301"/>
      <c r="H232" s="313"/>
      <c r="I232" s="1"/>
      <c r="J232" s="265"/>
    </row>
    <row r="233" spans="1:10" ht="15.75" customHeight="1">
      <c r="A233" s="1"/>
      <c r="B233" s="301"/>
      <c r="C233" s="304"/>
      <c r="D233" s="301"/>
      <c r="E233" s="1"/>
      <c r="F233" s="304"/>
      <c r="G233" s="301"/>
      <c r="H233" s="313"/>
      <c r="I233" s="1"/>
      <c r="J233" s="265"/>
    </row>
    <row r="234" spans="1:10" ht="15.75" customHeight="1">
      <c r="A234" s="1"/>
      <c r="B234" s="301"/>
      <c r="C234" s="304"/>
      <c r="D234" s="301"/>
      <c r="E234" s="1"/>
      <c r="F234" s="304"/>
      <c r="G234" s="301"/>
      <c r="H234" s="313"/>
      <c r="I234" s="1"/>
      <c r="J234" s="265"/>
    </row>
    <row r="235" spans="1:10" ht="15.75" customHeight="1">
      <c r="A235" s="1"/>
      <c r="B235" s="301"/>
      <c r="C235" s="304"/>
      <c r="D235" s="301"/>
      <c r="E235" s="1"/>
      <c r="F235" s="304"/>
      <c r="G235" s="301"/>
      <c r="H235" s="313"/>
      <c r="I235" s="1"/>
      <c r="J235" s="265"/>
    </row>
    <row r="236" spans="1:10" ht="15.75" customHeight="1">
      <c r="A236" s="1"/>
      <c r="B236" s="301"/>
      <c r="C236" s="304"/>
      <c r="D236" s="301"/>
      <c r="E236" s="1"/>
      <c r="F236" s="304"/>
      <c r="G236" s="301"/>
      <c r="H236" s="313"/>
      <c r="I236" s="1"/>
      <c r="J236" s="265"/>
    </row>
    <row r="237" spans="1:10" ht="15.75" customHeight="1">
      <c r="A237" s="1"/>
      <c r="B237" s="301"/>
      <c r="C237" s="304"/>
      <c r="D237" s="301"/>
      <c r="E237" s="1"/>
      <c r="F237" s="304"/>
      <c r="G237" s="301"/>
      <c r="H237" s="313"/>
      <c r="I237" s="1"/>
      <c r="J237" s="265"/>
    </row>
    <row r="238" spans="1:10" ht="15.75" customHeight="1">
      <c r="A238" s="1"/>
      <c r="B238" s="301"/>
      <c r="C238" s="304"/>
      <c r="D238" s="301"/>
      <c r="E238" s="1"/>
      <c r="F238" s="304"/>
      <c r="G238" s="301"/>
      <c r="H238" s="313"/>
      <c r="I238" s="1"/>
      <c r="J238" s="265"/>
    </row>
    <row r="239" spans="1:10" ht="15.75" customHeight="1">
      <c r="A239" s="1"/>
      <c r="B239" s="301"/>
      <c r="C239" s="304"/>
      <c r="D239" s="301"/>
      <c r="E239" s="1"/>
      <c r="F239" s="304"/>
      <c r="G239" s="301"/>
      <c r="H239" s="313"/>
      <c r="I239" s="1"/>
      <c r="J239" s="265"/>
    </row>
    <row r="240" spans="1:10" ht="15.75" customHeight="1">
      <c r="A240" s="1"/>
      <c r="B240" s="301"/>
      <c r="C240" s="304"/>
      <c r="D240" s="301"/>
      <c r="E240" s="301"/>
      <c r="F240" s="304"/>
      <c r="G240" s="301"/>
      <c r="H240" s="313"/>
      <c r="I240" s="1"/>
      <c r="J240" s="265"/>
    </row>
    <row r="241" spans="1:10" ht="15.75" customHeight="1">
      <c r="A241" s="1"/>
      <c r="B241" s="301"/>
      <c r="C241" s="304"/>
      <c r="D241" s="301"/>
      <c r="E241" s="1"/>
      <c r="F241" s="304"/>
      <c r="G241" s="301"/>
      <c r="H241" s="313"/>
      <c r="I241" s="1"/>
      <c r="J241" s="265"/>
    </row>
    <row r="242" spans="1:10" ht="15.75" customHeight="1">
      <c r="A242" s="1"/>
      <c r="B242" s="301"/>
      <c r="C242" s="304"/>
      <c r="D242" s="301"/>
      <c r="E242" s="1"/>
      <c r="F242" s="304"/>
      <c r="G242" s="301"/>
      <c r="H242" s="313"/>
      <c r="I242" s="1"/>
      <c r="J242" s="265"/>
    </row>
    <row r="243" spans="1:10" ht="15.75" customHeight="1">
      <c r="A243" s="1"/>
      <c r="B243" s="301"/>
      <c r="C243" s="304"/>
      <c r="D243" s="301"/>
      <c r="E243" s="1"/>
      <c r="F243" s="304"/>
      <c r="G243" s="301"/>
      <c r="H243" s="313"/>
      <c r="I243" s="1"/>
      <c r="J243" s="265"/>
    </row>
    <row r="244" spans="1:10" ht="15.75" customHeight="1">
      <c r="A244" s="1"/>
      <c r="B244" s="301"/>
      <c r="C244" s="304"/>
      <c r="D244" s="301"/>
      <c r="E244" s="1"/>
      <c r="F244" s="304"/>
      <c r="G244" s="301"/>
      <c r="H244" s="313"/>
      <c r="I244" s="1"/>
      <c r="J244" s="265"/>
    </row>
    <row r="245" spans="1:10" ht="15.75" customHeight="1">
      <c r="A245" s="1"/>
      <c r="B245" s="301"/>
      <c r="C245" s="304"/>
      <c r="D245" s="301"/>
      <c r="E245" s="1"/>
      <c r="F245" s="304"/>
      <c r="G245" s="301"/>
      <c r="H245" s="313"/>
      <c r="I245" s="1"/>
      <c r="J245" s="265"/>
    </row>
    <row r="246" spans="1:10" ht="15.75" customHeight="1">
      <c r="A246" s="1"/>
      <c r="B246" s="301"/>
      <c r="C246" s="304"/>
      <c r="D246" s="301"/>
      <c r="E246" s="1"/>
      <c r="F246" s="304"/>
      <c r="G246" s="301"/>
      <c r="H246" s="313"/>
      <c r="I246" s="1"/>
      <c r="J246" s="265"/>
    </row>
    <row r="247" spans="1:10" ht="15.75" customHeight="1">
      <c r="A247" s="1"/>
      <c r="B247" s="301"/>
      <c r="C247" s="304"/>
      <c r="D247" s="301"/>
      <c r="E247" s="1"/>
      <c r="F247" s="304"/>
      <c r="G247" s="301"/>
      <c r="H247" s="313"/>
      <c r="I247" s="1"/>
      <c r="J247" s="265"/>
    </row>
    <row r="248" spans="1:10" ht="15.75" customHeight="1">
      <c r="A248" s="1"/>
      <c r="B248" s="301"/>
      <c r="C248" s="304"/>
      <c r="D248" s="301"/>
      <c r="E248" s="1"/>
      <c r="F248" s="304"/>
      <c r="G248" s="301"/>
      <c r="H248" s="313"/>
      <c r="I248" s="1"/>
      <c r="J248" s="265"/>
    </row>
    <row r="249" spans="1:10" ht="15.75" customHeight="1">
      <c r="A249" s="1"/>
      <c r="B249" s="301"/>
      <c r="C249" s="304"/>
      <c r="D249" s="301"/>
      <c r="E249" s="1"/>
      <c r="F249" s="304"/>
      <c r="G249" s="301"/>
      <c r="H249" s="313"/>
      <c r="I249" s="1"/>
      <c r="J249" s="265"/>
    </row>
    <row r="250" spans="1:10" ht="15.75" customHeight="1">
      <c r="A250" s="1"/>
      <c r="B250" s="301"/>
      <c r="C250" s="304"/>
      <c r="D250" s="301"/>
      <c r="E250" s="1"/>
      <c r="F250" s="304"/>
      <c r="G250" s="301"/>
      <c r="H250" s="313"/>
      <c r="I250" s="1"/>
      <c r="J250" s="265"/>
    </row>
    <row r="251" spans="1:10" ht="15.75" customHeight="1">
      <c r="A251" s="1"/>
      <c r="B251" s="301"/>
      <c r="C251" s="304"/>
      <c r="D251" s="301"/>
      <c r="E251" s="1"/>
      <c r="F251" s="304"/>
      <c r="G251" s="301"/>
      <c r="H251" s="313"/>
      <c r="I251" s="1"/>
      <c r="J251" s="265"/>
    </row>
    <row r="252" spans="1:10" ht="15.75" customHeight="1">
      <c r="A252" s="1"/>
      <c r="B252" s="301"/>
      <c r="C252" s="304"/>
      <c r="D252" s="301"/>
      <c r="E252" s="1"/>
      <c r="F252" s="304"/>
      <c r="G252" s="301"/>
      <c r="H252" s="313"/>
      <c r="I252" s="1"/>
      <c r="J252" s="265"/>
    </row>
    <row r="253" spans="1:10" ht="15.75" customHeight="1">
      <c r="A253" s="1"/>
      <c r="B253" s="301"/>
      <c r="C253" s="304"/>
      <c r="D253" s="301"/>
      <c r="E253" s="1"/>
      <c r="F253" s="304"/>
      <c r="G253" s="301"/>
      <c r="H253" s="313"/>
      <c r="I253" s="1"/>
      <c r="J253" s="265"/>
    </row>
    <row r="254" spans="1:10" ht="15.75" customHeight="1">
      <c r="A254" s="312"/>
      <c r="B254" s="301"/>
      <c r="C254" s="304"/>
      <c r="D254" s="301"/>
      <c r="E254" s="1"/>
      <c r="F254" s="304"/>
      <c r="G254" s="301"/>
      <c r="H254" s="313"/>
      <c r="I254" s="1"/>
      <c r="J254" s="265"/>
    </row>
    <row r="255" spans="1:10" ht="15.75" customHeight="1">
      <c r="A255" s="312"/>
      <c r="B255" s="301"/>
      <c r="C255" s="304"/>
      <c r="D255" s="301"/>
      <c r="E255" s="1"/>
      <c r="F255" s="304"/>
      <c r="G255" s="301"/>
      <c r="H255" s="313"/>
      <c r="I255" s="1"/>
      <c r="J255" s="265"/>
    </row>
    <row r="256" spans="1:10" ht="15.75" customHeight="1">
      <c r="A256" s="1"/>
      <c r="B256" s="301"/>
      <c r="C256" s="304"/>
      <c r="D256" s="301"/>
      <c r="E256" s="1"/>
      <c r="F256" s="304"/>
      <c r="G256" s="301"/>
      <c r="H256" s="313"/>
      <c r="I256" s="1"/>
      <c r="J256" s="265"/>
    </row>
    <row r="257" spans="1:10" ht="15.75" customHeight="1">
      <c r="A257" s="1"/>
      <c r="B257" s="301"/>
      <c r="C257" s="304"/>
      <c r="D257" s="301"/>
      <c r="E257" s="1"/>
      <c r="F257" s="304"/>
      <c r="G257" s="301"/>
      <c r="H257" s="313"/>
      <c r="I257" s="1"/>
      <c r="J257" s="265"/>
    </row>
    <row r="258" spans="1:10" ht="15.75" customHeight="1">
      <c r="A258" s="312"/>
      <c r="B258" s="301"/>
      <c r="C258" s="304"/>
      <c r="D258" s="301"/>
      <c r="E258" s="1"/>
      <c r="F258" s="304"/>
      <c r="G258" s="301"/>
      <c r="H258" s="313"/>
      <c r="I258" s="1"/>
      <c r="J258" s="265"/>
    </row>
    <row r="259" spans="1:10" ht="15.75" customHeight="1">
      <c r="A259" s="1"/>
      <c r="B259" s="301"/>
      <c r="C259" s="304"/>
      <c r="D259" s="301"/>
      <c r="E259" s="1"/>
      <c r="F259" s="304"/>
      <c r="G259" s="301"/>
      <c r="H259" s="313"/>
      <c r="I259" s="1"/>
      <c r="J259" s="265"/>
    </row>
    <row r="260" spans="1:10" ht="15.75" customHeight="1">
      <c r="A260" s="1"/>
      <c r="B260" s="301"/>
      <c r="C260" s="304"/>
      <c r="D260" s="301"/>
      <c r="E260" s="1"/>
      <c r="F260" s="304"/>
      <c r="G260" s="301"/>
      <c r="H260" s="313"/>
      <c r="I260" s="1"/>
      <c r="J260" s="265"/>
    </row>
    <row r="261" spans="1:10" ht="15.75" customHeight="1">
      <c r="A261" s="1"/>
      <c r="B261" s="301"/>
      <c r="C261" s="304"/>
      <c r="D261" s="301"/>
      <c r="E261" s="1"/>
      <c r="F261" s="304"/>
      <c r="G261" s="301"/>
      <c r="H261" s="313"/>
      <c r="I261" s="1"/>
      <c r="J261" s="265"/>
    </row>
    <row r="262" spans="1:10" ht="15.75" customHeight="1">
      <c r="A262" s="1"/>
      <c r="B262" s="301"/>
      <c r="C262" s="304"/>
      <c r="D262" s="301"/>
      <c r="E262" s="1"/>
      <c r="F262" s="314"/>
      <c r="G262" s="1"/>
      <c r="H262" s="313"/>
      <c r="I262" s="1"/>
      <c r="J262" s="265"/>
    </row>
    <row r="263" spans="1:10" ht="15.75" customHeight="1">
      <c r="A263" s="303"/>
      <c r="B263" s="303"/>
      <c r="C263" s="303"/>
      <c r="D263" s="303"/>
      <c r="E263" s="303"/>
      <c r="F263" s="303"/>
      <c r="G263" s="303"/>
      <c r="H263" s="303"/>
      <c r="I263" s="303"/>
      <c r="J263" s="265"/>
    </row>
    <row r="264" spans="1:10" ht="15.75" customHeight="1">
      <c r="A264" s="303"/>
      <c r="B264" s="303"/>
      <c r="C264" s="303"/>
      <c r="D264" s="303"/>
      <c r="E264" s="303"/>
      <c r="F264" s="303"/>
      <c r="G264" s="303"/>
      <c r="H264" s="303"/>
      <c r="I264" s="303"/>
      <c r="J264" s="265"/>
    </row>
    <row r="265" spans="1:10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265"/>
    </row>
    <row r="266" spans="1:10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265"/>
    </row>
    <row r="267" spans="1:10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265"/>
    </row>
    <row r="268" spans="1:10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265"/>
    </row>
    <row r="269" spans="1:1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265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5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5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5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5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5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5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5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5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5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5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5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5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5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5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5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65"/>
    </row>
    <row r="286" spans="1:1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265"/>
    </row>
    <row r="287" spans="1:10" ht="15.75" customHeight="1"/>
    <row r="288" spans="1:10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18">
    <mergeCell ref="I166:J166"/>
    <mergeCell ref="A176:A177"/>
    <mergeCell ref="A2:K2"/>
    <mergeCell ref="A37:G37"/>
    <mergeCell ref="A41:G41"/>
    <mergeCell ref="F73:H73"/>
    <mergeCell ref="A123:H123"/>
    <mergeCell ref="B176:B177"/>
    <mergeCell ref="C176:C177"/>
    <mergeCell ref="I219:I221"/>
    <mergeCell ref="D176:D177"/>
    <mergeCell ref="E176:E177"/>
    <mergeCell ref="A179:E179"/>
    <mergeCell ref="A180:A181"/>
    <mergeCell ref="B180:B181"/>
    <mergeCell ref="C180:C181"/>
    <mergeCell ref="D180:D181"/>
    <mergeCell ref="E180:E181"/>
  </mergeCells>
  <pageMargins left="0.7" right="0.7" top="0.75" bottom="0.75" header="0" footer="0"/>
  <pageSetup orientation="landscape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2:Y1009"/>
  <sheetViews>
    <sheetView workbookViewId="0"/>
  </sheetViews>
  <sheetFormatPr defaultColWidth="14.42578125" defaultRowHeight="15" customHeight="1"/>
  <cols>
    <col min="1" max="1" width="50.28515625" customWidth="1"/>
    <col min="2" max="2" width="18.2851562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9.85546875" customWidth="1"/>
    <col min="12" max="12" width="13.28515625" customWidth="1"/>
    <col min="13" max="26" width="8.85546875" customWidth="1"/>
  </cols>
  <sheetData>
    <row r="2" spans="1:12" ht="24">
      <c r="A2" s="521" t="s">
        <v>0</v>
      </c>
      <c r="B2" s="522"/>
      <c r="C2" s="522"/>
      <c r="D2" s="522"/>
      <c r="E2" s="522"/>
      <c r="F2" s="522"/>
      <c r="G2" s="522"/>
      <c r="H2" s="522"/>
      <c r="I2" s="522"/>
      <c r="J2" s="522"/>
      <c r="K2" s="522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2777</v>
      </c>
      <c r="B4" s="19" t="s">
        <v>14</v>
      </c>
      <c r="C4" s="11">
        <v>1</v>
      </c>
      <c r="D4" s="12">
        <v>0</v>
      </c>
      <c r="E4" s="13"/>
      <c r="F4" s="14"/>
      <c r="G4" s="12">
        <f t="shared" ref="G4:G34" si="0">D4+E4-F4</f>
        <v>0</v>
      </c>
      <c r="H4" s="14">
        <v>1</v>
      </c>
      <c r="I4" s="15">
        <f t="shared" ref="I4:I34" si="1">C4*G4*H4</f>
        <v>0</v>
      </c>
      <c r="J4" s="16">
        <v>0</v>
      </c>
      <c r="K4" s="17">
        <v>190</v>
      </c>
      <c r="L4" s="17">
        <f t="shared" ref="L4:L34" si="2">J4*K4</f>
        <v>0</v>
      </c>
    </row>
    <row r="5" spans="1:12">
      <c r="A5" s="9" t="s">
        <v>2778</v>
      </c>
      <c r="B5" s="19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2779</v>
      </c>
      <c r="B6" s="19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2780</v>
      </c>
      <c r="B7" s="19" t="s">
        <v>16</v>
      </c>
      <c r="C7" s="11">
        <v>1</v>
      </c>
      <c r="D7" s="12">
        <v>0</v>
      </c>
      <c r="E7" s="13"/>
      <c r="F7" s="14"/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2781</v>
      </c>
      <c r="B8" s="19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2782</v>
      </c>
      <c r="B9" s="19" t="s">
        <v>16</v>
      </c>
      <c r="C9" s="11">
        <v>0.5</v>
      </c>
      <c r="D9" s="12">
        <v>480</v>
      </c>
      <c r="E9" s="13">
        <v>400</v>
      </c>
      <c r="F9" s="14"/>
      <c r="G9" s="12">
        <f t="shared" si="0"/>
        <v>880</v>
      </c>
      <c r="H9" s="14">
        <v>12</v>
      </c>
      <c r="I9" s="15">
        <f t="shared" si="1"/>
        <v>5280</v>
      </c>
      <c r="J9" s="16">
        <f t="shared" si="3"/>
        <v>10560</v>
      </c>
      <c r="K9" s="17">
        <v>87.5</v>
      </c>
      <c r="L9" s="17">
        <f t="shared" si="2"/>
        <v>924000</v>
      </c>
    </row>
    <row r="10" spans="1:12">
      <c r="A10" s="9" t="s">
        <v>2783</v>
      </c>
      <c r="B10" s="19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2784</v>
      </c>
      <c r="B11" s="19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2785</v>
      </c>
      <c r="B12" s="19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2786</v>
      </c>
      <c r="B13" s="19" t="s">
        <v>16</v>
      </c>
      <c r="C13" s="11">
        <v>1</v>
      </c>
      <c r="D13" s="12">
        <v>0</v>
      </c>
      <c r="E13" s="13"/>
      <c r="F13" s="14"/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2787</v>
      </c>
      <c r="B14" s="19" t="s">
        <v>26</v>
      </c>
      <c r="C14" s="11">
        <v>0.2</v>
      </c>
      <c r="D14" s="12">
        <v>320</v>
      </c>
      <c r="E14" s="13"/>
      <c r="F14" s="14"/>
      <c r="G14" s="12">
        <f t="shared" si="0"/>
        <v>320</v>
      </c>
      <c r="H14" s="14">
        <v>18</v>
      </c>
      <c r="I14" s="15">
        <f t="shared" si="1"/>
        <v>1152</v>
      </c>
      <c r="J14" s="16">
        <f t="shared" si="4"/>
        <v>5760</v>
      </c>
      <c r="K14" s="17">
        <v>68</v>
      </c>
      <c r="L14" s="17">
        <f t="shared" si="2"/>
        <v>391680</v>
      </c>
    </row>
    <row r="15" spans="1:12">
      <c r="A15" s="9" t="s">
        <v>2788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7">
        <v>0</v>
      </c>
      <c r="L15" s="17">
        <f t="shared" si="2"/>
        <v>0</v>
      </c>
    </row>
    <row r="16" spans="1:12" ht="17.25" customHeight="1">
      <c r="A16" s="21" t="s">
        <v>2789</v>
      </c>
      <c r="B16" s="19" t="s">
        <v>26</v>
      </c>
      <c r="C16" s="11">
        <v>0.2</v>
      </c>
      <c r="D16" s="12">
        <v>0</v>
      </c>
      <c r="E16" s="22"/>
      <c r="F16" s="14"/>
      <c r="G16" s="12">
        <f t="shared" si="0"/>
        <v>0</v>
      </c>
      <c r="H16" s="14">
        <v>18</v>
      </c>
      <c r="I16" s="15">
        <f t="shared" si="1"/>
        <v>0</v>
      </c>
      <c r="J16" s="16">
        <f t="shared" ref="J16:J19" si="5">H16*G16</f>
        <v>0</v>
      </c>
      <c r="K16" s="17">
        <v>70</v>
      </c>
      <c r="L16" s="17">
        <f t="shared" si="2"/>
        <v>0</v>
      </c>
    </row>
    <row r="17" spans="1:12">
      <c r="A17" s="21" t="s">
        <v>2790</v>
      </c>
      <c r="B17" s="19" t="s">
        <v>26</v>
      </c>
      <c r="C17" s="11">
        <v>0.2</v>
      </c>
      <c r="D17" s="12">
        <v>160</v>
      </c>
      <c r="E17" s="22">
        <v>160</v>
      </c>
      <c r="F17" s="14"/>
      <c r="G17" s="12">
        <f t="shared" si="0"/>
        <v>320</v>
      </c>
      <c r="H17" s="14">
        <v>18</v>
      </c>
      <c r="I17" s="15">
        <f t="shared" si="1"/>
        <v>1152</v>
      </c>
      <c r="J17" s="16">
        <f t="shared" si="5"/>
        <v>5760</v>
      </c>
      <c r="K17" s="17">
        <v>94.1</v>
      </c>
      <c r="L17" s="17">
        <f t="shared" si="2"/>
        <v>542016</v>
      </c>
    </row>
    <row r="18" spans="1:12">
      <c r="A18" s="9" t="s">
        <v>2791</v>
      </c>
      <c r="B18" s="19" t="s">
        <v>26</v>
      </c>
      <c r="C18" s="11">
        <v>0.2</v>
      </c>
      <c r="D18" s="23">
        <v>0</v>
      </c>
      <c r="E18" s="13"/>
      <c r="F18" s="14"/>
      <c r="G18" s="12">
        <f t="shared" si="0"/>
        <v>0</v>
      </c>
      <c r="H18" s="14">
        <v>18</v>
      </c>
      <c r="I18" s="15">
        <f t="shared" si="1"/>
        <v>0</v>
      </c>
      <c r="J18" s="16">
        <f t="shared" si="5"/>
        <v>0</v>
      </c>
      <c r="K18" s="17">
        <v>70</v>
      </c>
      <c r="L18" s="17">
        <f t="shared" si="2"/>
        <v>0</v>
      </c>
    </row>
    <row r="19" spans="1:12">
      <c r="A19" s="9" t="s">
        <v>31</v>
      </c>
      <c r="B19" s="19" t="s">
        <v>2393</v>
      </c>
      <c r="C19" s="11">
        <v>25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2792</v>
      </c>
      <c r="B20" s="19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4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2793</v>
      </c>
      <c r="B21" s="19" t="s">
        <v>34</v>
      </c>
      <c r="C21" s="11">
        <v>0.11</v>
      </c>
      <c r="D21" s="12">
        <v>16</v>
      </c>
      <c r="E21" s="13"/>
      <c r="F21" s="14"/>
      <c r="G21" s="12">
        <f t="shared" si="0"/>
        <v>16</v>
      </c>
      <c r="H21" s="14">
        <v>10</v>
      </c>
      <c r="I21" s="15">
        <f t="shared" si="1"/>
        <v>17.600000000000001</v>
      </c>
      <c r="J21" s="16">
        <f t="shared" si="6"/>
        <v>160</v>
      </c>
      <c r="K21" s="17">
        <v>39</v>
      </c>
      <c r="L21" s="17">
        <f t="shared" si="2"/>
        <v>6240</v>
      </c>
    </row>
    <row r="22" spans="1:12" ht="15.75" customHeight="1">
      <c r="A22" s="9" t="s">
        <v>2794</v>
      </c>
      <c r="B22" s="19" t="s">
        <v>34</v>
      </c>
      <c r="C22" s="11">
        <v>0.11</v>
      </c>
      <c r="D22" s="12">
        <v>23</v>
      </c>
      <c r="E22" s="13"/>
      <c r="F22" s="14"/>
      <c r="G22" s="12">
        <f t="shared" si="0"/>
        <v>23</v>
      </c>
      <c r="H22" s="14">
        <v>10</v>
      </c>
      <c r="I22" s="15">
        <f t="shared" si="1"/>
        <v>25.299999999999997</v>
      </c>
      <c r="J22" s="16">
        <f t="shared" si="6"/>
        <v>230</v>
      </c>
      <c r="K22" s="17">
        <v>39</v>
      </c>
      <c r="L22" s="17">
        <f t="shared" si="2"/>
        <v>8970</v>
      </c>
    </row>
    <row r="23" spans="1:12" ht="15.75" customHeight="1">
      <c r="A23" s="9" t="s">
        <v>2795</v>
      </c>
      <c r="B23" s="19" t="s">
        <v>34</v>
      </c>
      <c r="C23" s="11">
        <v>0.11</v>
      </c>
      <c r="D23" s="12">
        <v>5</v>
      </c>
      <c r="E23" s="13"/>
      <c r="F23" s="14"/>
      <c r="G23" s="12">
        <f t="shared" si="0"/>
        <v>5</v>
      </c>
      <c r="H23" s="14">
        <v>10</v>
      </c>
      <c r="I23" s="15">
        <f t="shared" si="1"/>
        <v>5.5</v>
      </c>
      <c r="J23" s="16">
        <f t="shared" si="6"/>
        <v>50</v>
      </c>
      <c r="K23" s="17">
        <v>39</v>
      </c>
      <c r="L23" s="17">
        <f t="shared" si="2"/>
        <v>1950</v>
      </c>
    </row>
    <row r="24" spans="1:12" ht="15.75" customHeight="1">
      <c r="A24" s="9" t="s">
        <v>2796</v>
      </c>
      <c r="B24" s="19" t="s">
        <v>34</v>
      </c>
      <c r="C24" s="11">
        <v>0.11</v>
      </c>
      <c r="D24" s="12">
        <v>36</v>
      </c>
      <c r="E24" s="13"/>
      <c r="F24" s="14"/>
      <c r="G24" s="12">
        <f t="shared" si="0"/>
        <v>36</v>
      </c>
      <c r="H24" s="14">
        <v>10</v>
      </c>
      <c r="I24" s="15">
        <f t="shared" si="1"/>
        <v>39.6</v>
      </c>
      <c r="J24" s="16">
        <f t="shared" si="6"/>
        <v>360</v>
      </c>
      <c r="K24" s="17">
        <v>39</v>
      </c>
      <c r="L24" s="17">
        <f t="shared" si="2"/>
        <v>14040</v>
      </c>
    </row>
    <row r="25" spans="1:12" ht="15.75" customHeight="1">
      <c r="A25" s="328" t="s">
        <v>1887</v>
      </c>
      <c r="B25" s="19" t="s">
        <v>34</v>
      </c>
      <c r="C25" s="11">
        <v>0.11</v>
      </c>
      <c r="D25" s="12">
        <v>58</v>
      </c>
      <c r="E25" s="14"/>
      <c r="F25" s="14"/>
      <c r="G25" s="12">
        <f t="shared" si="0"/>
        <v>58</v>
      </c>
      <c r="H25" s="14">
        <v>10</v>
      </c>
      <c r="I25" s="15">
        <f t="shared" si="1"/>
        <v>63.8</v>
      </c>
      <c r="J25" s="16">
        <f t="shared" si="6"/>
        <v>580</v>
      </c>
      <c r="K25" s="17">
        <v>139</v>
      </c>
      <c r="L25" s="17">
        <f t="shared" si="2"/>
        <v>80620</v>
      </c>
    </row>
    <row r="26" spans="1:12" ht="15.75" customHeight="1">
      <c r="A26" s="146" t="s">
        <v>2797</v>
      </c>
      <c r="B26" s="19" t="s">
        <v>34</v>
      </c>
      <c r="C26" s="11">
        <v>0.1</v>
      </c>
      <c r="D26" s="12">
        <v>0</v>
      </c>
      <c r="E26" s="14"/>
      <c r="F26" s="14"/>
      <c r="G26" s="12">
        <f t="shared" si="0"/>
        <v>0</v>
      </c>
      <c r="H26" s="14">
        <v>12</v>
      </c>
      <c r="I26" s="15">
        <f t="shared" si="1"/>
        <v>0</v>
      </c>
      <c r="J26" s="16">
        <f t="shared" si="6"/>
        <v>0</v>
      </c>
      <c r="K26" s="17">
        <v>32.5</v>
      </c>
      <c r="L26" s="17">
        <f t="shared" si="2"/>
        <v>0</v>
      </c>
    </row>
    <row r="27" spans="1:12" ht="15.75" customHeight="1">
      <c r="A27" s="146" t="s">
        <v>2798</v>
      </c>
      <c r="B27" s="19" t="s">
        <v>34</v>
      </c>
      <c r="C27" s="11">
        <v>0.1</v>
      </c>
      <c r="D27" s="12">
        <v>360</v>
      </c>
      <c r="E27" s="14"/>
      <c r="F27" s="14"/>
      <c r="G27" s="12">
        <f t="shared" si="0"/>
        <v>360</v>
      </c>
      <c r="H27" s="14">
        <v>12</v>
      </c>
      <c r="I27" s="15">
        <f t="shared" si="1"/>
        <v>432</v>
      </c>
      <c r="J27" s="16">
        <f t="shared" si="6"/>
        <v>4320</v>
      </c>
      <c r="K27" s="17">
        <v>32.5</v>
      </c>
      <c r="L27" s="17">
        <f t="shared" si="2"/>
        <v>140400</v>
      </c>
    </row>
    <row r="28" spans="1:12" ht="15.75" customHeight="1">
      <c r="A28" s="146" t="s">
        <v>2799</v>
      </c>
      <c r="B28" s="19" t="s">
        <v>34</v>
      </c>
      <c r="C28" s="11">
        <v>0.1</v>
      </c>
      <c r="D28" s="12">
        <v>72</v>
      </c>
      <c r="E28" s="14"/>
      <c r="F28" s="14"/>
      <c r="G28" s="12">
        <f t="shared" si="0"/>
        <v>72</v>
      </c>
      <c r="H28" s="14">
        <v>12</v>
      </c>
      <c r="I28" s="15">
        <f t="shared" si="1"/>
        <v>86.4</v>
      </c>
      <c r="J28" s="16">
        <f t="shared" si="6"/>
        <v>864</v>
      </c>
      <c r="K28" s="17">
        <v>32.5</v>
      </c>
      <c r="L28" s="17">
        <f t="shared" si="2"/>
        <v>28080</v>
      </c>
    </row>
    <row r="29" spans="1:12" ht="15.75" customHeight="1">
      <c r="A29" s="146" t="s">
        <v>2800</v>
      </c>
      <c r="B29" s="19" t="s">
        <v>34</v>
      </c>
      <c r="C29" s="11">
        <v>0.1</v>
      </c>
      <c r="D29" s="12">
        <v>72</v>
      </c>
      <c r="E29" s="14"/>
      <c r="F29" s="14"/>
      <c r="G29" s="12">
        <f t="shared" si="0"/>
        <v>72</v>
      </c>
      <c r="H29" s="14">
        <v>12</v>
      </c>
      <c r="I29" s="15">
        <f t="shared" si="1"/>
        <v>86.4</v>
      </c>
      <c r="J29" s="16">
        <f t="shared" si="6"/>
        <v>864</v>
      </c>
      <c r="K29" s="17">
        <v>32.5</v>
      </c>
      <c r="L29" s="17">
        <f t="shared" si="2"/>
        <v>28080</v>
      </c>
    </row>
    <row r="30" spans="1:12" ht="15.75" customHeight="1">
      <c r="A30" s="146" t="s">
        <v>2801</v>
      </c>
      <c r="B30" s="19" t="s">
        <v>34</v>
      </c>
      <c r="C30" s="11">
        <v>0.1</v>
      </c>
      <c r="D30" s="12">
        <v>0</v>
      </c>
      <c r="E30" s="14"/>
      <c r="F30" s="14"/>
      <c r="G30" s="12">
        <f t="shared" si="0"/>
        <v>0</v>
      </c>
      <c r="H30" s="14">
        <v>12</v>
      </c>
      <c r="I30" s="15">
        <f t="shared" si="1"/>
        <v>0</v>
      </c>
      <c r="J30" s="16">
        <f t="shared" si="6"/>
        <v>0</v>
      </c>
      <c r="K30" s="17">
        <v>34</v>
      </c>
      <c r="L30" s="17">
        <f t="shared" si="2"/>
        <v>0</v>
      </c>
    </row>
    <row r="31" spans="1:12" ht="15.75" customHeight="1">
      <c r="A31" s="146" t="s">
        <v>2802</v>
      </c>
      <c r="B31" s="19" t="s">
        <v>34</v>
      </c>
      <c r="C31" s="11">
        <v>0.1</v>
      </c>
      <c r="D31" s="12">
        <v>0</v>
      </c>
      <c r="E31" s="14"/>
      <c r="F31" s="14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6" t="s">
        <v>2803</v>
      </c>
      <c r="B32" s="19" t="s">
        <v>34</v>
      </c>
      <c r="C32" s="11">
        <v>0.1</v>
      </c>
      <c r="D32" s="12">
        <v>0</v>
      </c>
      <c r="E32" s="14"/>
      <c r="F32" s="14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146" t="s">
        <v>2804</v>
      </c>
      <c r="B33" s="19" t="s">
        <v>34</v>
      </c>
      <c r="C33" s="11">
        <v>0.1</v>
      </c>
      <c r="D33" s="12">
        <v>0</v>
      </c>
      <c r="E33" s="14"/>
      <c r="F33" s="14"/>
      <c r="G33" s="12">
        <f t="shared" si="0"/>
        <v>0</v>
      </c>
      <c r="H33" s="14">
        <v>12</v>
      </c>
      <c r="I33" s="15">
        <f t="shared" si="1"/>
        <v>0</v>
      </c>
      <c r="J33" s="16">
        <f t="shared" si="6"/>
        <v>0</v>
      </c>
      <c r="K33" s="17">
        <v>34</v>
      </c>
      <c r="L33" s="17">
        <f t="shared" si="2"/>
        <v>0</v>
      </c>
    </row>
    <row r="34" spans="1:12" ht="15.75" customHeight="1">
      <c r="A34" s="146" t="s">
        <v>647</v>
      </c>
      <c r="B34" s="19" t="s">
        <v>26</v>
      </c>
      <c r="C34" s="11">
        <v>0.2</v>
      </c>
      <c r="D34" s="12">
        <v>0</v>
      </c>
      <c r="E34" s="14"/>
      <c r="F34" s="14"/>
      <c r="G34" s="12">
        <f t="shared" si="0"/>
        <v>0</v>
      </c>
      <c r="H34" s="14">
        <v>18</v>
      </c>
      <c r="I34" s="15">
        <f t="shared" si="1"/>
        <v>0</v>
      </c>
      <c r="J34" s="16">
        <f t="shared" si="6"/>
        <v>0</v>
      </c>
      <c r="K34" s="17">
        <v>94.1</v>
      </c>
      <c r="L34" s="17">
        <f t="shared" si="2"/>
        <v>0</v>
      </c>
    </row>
    <row r="35" spans="1:12" ht="15.75" customHeight="1">
      <c r="A35" s="25"/>
      <c r="B35" s="258"/>
      <c r="C35" s="26">
        <f t="shared" ref="C35:L35" si="7">SUM(C4:C34)</f>
        <v>37.550000000000011</v>
      </c>
      <c r="D35" s="27">
        <f t="shared" si="7"/>
        <v>1602</v>
      </c>
      <c r="E35" s="27">
        <f t="shared" si="7"/>
        <v>560</v>
      </c>
      <c r="F35" s="27">
        <f t="shared" si="7"/>
        <v>0</v>
      </c>
      <c r="G35" s="27">
        <f t="shared" si="7"/>
        <v>2162</v>
      </c>
      <c r="H35" s="28">
        <f t="shared" si="7"/>
        <v>360</v>
      </c>
      <c r="I35" s="329">
        <f t="shared" si="7"/>
        <v>8340.6</v>
      </c>
      <c r="J35" s="30">
        <f t="shared" si="7"/>
        <v>29508</v>
      </c>
      <c r="K35" s="31">
        <f t="shared" si="7"/>
        <v>2853.7</v>
      </c>
      <c r="L35" s="32">
        <f t="shared" si="7"/>
        <v>2166076</v>
      </c>
    </row>
    <row r="36" spans="1:12" ht="15.75" customHeight="1"/>
    <row r="37" spans="1:12" ht="15.75" customHeight="1">
      <c r="A37" s="523" t="s">
        <v>39</v>
      </c>
      <c r="B37" s="524"/>
      <c r="C37" s="524"/>
      <c r="D37" s="524"/>
      <c r="E37" s="524"/>
      <c r="F37" s="524"/>
      <c r="G37" s="525"/>
    </row>
    <row r="38" spans="1:12" ht="15.75" customHeight="1">
      <c r="A38" s="33" t="s">
        <v>40</v>
      </c>
      <c r="B38" s="34" t="s">
        <v>1</v>
      </c>
      <c r="C38" s="5" t="s">
        <v>41</v>
      </c>
      <c r="D38" s="35" t="s">
        <v>42</v>
      </c>
      <c r="E38" s="36" t="s">
        <v>43</v>
      </c>
      <c r="F38" s="5" t="s">
        <v>44</v>
      </c>
      <c r="G38" s="37" t="s">
        <v>45</v>
      </c>
    </row>
    <row r="39" spans="1:12" ht="15.75" customHeight="1">
      <c r="A39" s="33" t="s">
        <v>1896</v>
      </c>
      <c r="B39" s="41" t="s">
        <v>49</v>
      </c>
      <c r="C39" s="15">
        <v>8750</v>
      </c>
      <c r="D39" s="15"/>
      <c r="E39" s="15"/>
      <c r="F39" s="15">
        <f>C39+D39-G39</f>
        <v>8750</v>
      </c>
      <c r="G39" s="40"/>
    </row>
    <row r="40" spans="1:12" ht="15.75" customHeight="1">
      <c r="A40" s="327"/>
      <c r="B40" s="327"/>
      <c r="C40" s="327"/>
      <c r="D40" s="327"/>
      <c r="E40" s="327"/>
      <c r="F40" s="327"/>
      <c r="G40" s="327"/>
    </row>
    <row r="41" spans="1:12" ht="15.75" customHeight="1">
      <c r="A41" s="526" t="s">
        <v>50</v>
      </c>
      <c r="B41" s="527"/>
      <c r="C41" s="527"/>
      <c r="D41" s="527"/>
      <c r="E41" s="527"/>
      <c r="F41" s="527"/>
      <c r="G41" s="528"/>
    </row>
    <row r="42" spans="1:12" ht="15.75" customHeight="1">
      <c r="A42" s="259"/>
      <c r="B42" s="44" t="s">
        <v>51</v>
      </c>
      <c r="C42" s="45" t="s">
        <v>52</v>
      </c>
      <c r="D42" s="46" t="s">
        <v>53</v>
      </c>
      <c r="E42" s="46" t="s">
        <v>54</v>
      </c>
      <c r="F42" s="47" t="s">
        <v>11</v>
      </c>
      <c r="G42" s="48" t="s">
        <v>55</v>
      </c>
    </row>
    <row r="43" spans="1:12" ht="15.75" customHeight="1">
      <c r="A43" s="330" t="s">
        <v>1897</v>
      </c>
      <c r="B43" s="331">
        <v>93</v>
      </c>
      <c r="C43" s="332"/>
      <c r="D43" s="333"/>
      <c r="E43" s="331">
        <f>B43+C43-D43</f>
        <v>93</v>
      </c>
      <c r="F43" s="334">
        <v>1028.48</v>
      </c>
      <c r="G43" s="335">
        <f t="shared" ref="G43:G70" si="8">E43*F43</f>
        <v>95648.639999999999</v>
      </c>
    </row>
    <row r="44" spans="1:12" ht="15.75" customHeight="1">
      <c r="A44" s="49" t="s">
        <v>56</v>
      </c>
      <c r="B44" s="53">
        <v>0</v>
      </c>
      <c r="C44" s="51"/>
      <c r="D44" s="52"/>
      <c r="E44" s="53">
        <v>0</v>
      </c>
      <c r="F44" s="54">
        <v>196</v>
      </c>
      <c r="G44" s="55">
        <f t="shared" si="8"/>
        <v>0</v>
      </c>
    </row>
    <row r="45" spans="1:12" ht="15.75" customHeight="1">
      <c r="A45" s="49" t="s">
        <v>2805</v>
      </c>
      <c r="B45" s="53">
        <v>509.80000000000018</v>
      </c>
      <c r="C45" s="51"/>
      <c r="D45" s="52">
        <v>274</v>
      </c>
      <c r="E45" s="53">
        <f t="shared" ref="E45:E70" si="9">B45+C45-D45</f>
        <v>235.80000000000018</v>
      </c>
      <c r="F45" s="54">
        <v>196</v>
      </c>
      <c r="G45" s="55">
        <f t="shared" si="8"/>
        <v>46216.800000000032</v>
      </c>
    </row>
    <row r="46" spans="1:12" ht="15.75" customHeight="1">
      <c r="A46" s="49" t="s">
        <v>2806</v>
      </c>
      <c r="B46" s="53">
        <v>64</v>
      </c>
      <c r="C46" s="51">
        <v>52</v>
      </c>
      <c r="D46" s="52">
        <v>116</v>
      </c>
      <c r="E46" s="53">
        <f t="shared" si="9"/>
        <v>0</v>
      </c>
      <c r="F46" s="54">
        <v>196</v>
      </c>
      <c r="G46" s="55">
        <f t="shared" si="8"/>
        <v>0</v>
      </c>
    </row>
    <row r="47" spans="1:12" ht="15.75" customHeight="1">
      <c r="A47" s="49" t="s">
        <v>2807</v>
      </c>
      <c r="B47" s="53">
        <v>130.4</v>
      </c>
      <c r="C47" s="51"/>
      <c r="D47" s="52">
        <v>103</v>
      </c>
      <c r="E47" s="53">
        <f t="shared" si="9"/>
        <v>27.400000000000006</v>
      </c>
      <c r="F47" s="54">
        <v>196</v>
      </c>
      <c r="G47" s="55">
        <f t="shared" si="8"/>
        <v>5370.4000000000015</v>
      </c>
    </row>
    <row r="48" spans="1:12" ht="15.75" customHeight="1">
      <c r="A48" s="49" t="s">
        <v>2808</v>
      </c>
      <c r="B48" s="53">
        <v>131</v>
      </c>
      <c r="C48" s="51">
        <v>39</v>
      </c>
      <c r="D48" s="52">
        <v>136</v>
      </c>
      <c r="E48" s="53">
        <f t="shared" si="9"/>
        <v>34</v>
      </c>
      <c r="F48" s="54">
        <v>196</v>
      </c>
      <c r="G48" s="55">
        <f t="shared" si="8"/>
        <v>6664</v>
      </c>
    </row>
    <row r="49" spans="1:7" ht="15.75" customHeight="1">
      <c r="A49" s="49" t="s">
        <v>2809</v>
      </c>
      <c r="B49" s="53">
        <v>34</v>
      </c>
      <c r="C49" s="51">
        <v>183</v>
      </c>
      <c r="D49" s="52">
        <v>217</v>
      </c>
      <c r="E49" s="53">
        <f t="shared" si="9"/>
        <v>0</v>
      </c>
      <c r="F49" s="54">
        <v>196</v>
      </c>
      <c r="G49" s="55">
        <f t="shared" si="8"/>
        <v>0</v>
      </c>
    </row>
    <row r="50" spans="1:7" ht="15.75" customHeight="1">
      <c r="A50" s="86" t="s">
        <v>2810</v>
      </c>
      <c r="B50" s="90">
        <v>382.6</v>
      </c>
      <c r="C50" s="88"/>
      <c r="D50" s="89"/>
      <c r="E50" s="90">
        <f t="shared" si="9"/>
        <v>382.6</v>
      </c>
      <c r="F50" s="91">
        <v>140</v>
      </c>
      <c r="G50" s="92">
        <f t="shared" si="8"/>
        <v>53564</v>
      </c>
    </row>
    <row r="51" spans="1:7" ht="15.75" customHeight="1">
      <c r="A51" s="86" t="s">
        <v>2811</v>
      </c>
      <c r="B51" s="90">
        <v>54.399999999999977</v>
      </c>
      <c r="C51" s="88"/>
      <c r="D51" s="89"/>
      <c r="E51" s="90">
        <f t="shared" si="9"/>
        <v>54.399999999999977</v>
      </c>
      <c r="F51" s="91">
        <v>140</v>
      </c>
      <c r="G51" s="92">
        <f t="shared" si="8"/>
        <v>7615.9999999999964</v>
      </c>
    </row>
    <row r="52" spans="1:7" ht="15.75" customHeight="1">
      <c r="A52" s="86" t="s">
        <v>2812</v>
      </c>
      <c r="B52" s="90">
        <v>25.9</v>
      </c>
      <c r="C52" s="88"/>
      <c r="D52" s="89"/>
      <c r="E52" s="90">
        <f t="shared" si="9"/>
        <v>25.9</v>
      </c>
      <c r="F52" s="91">
        <v>140</v>
      </c>
      <c r="G52" s="92">
        <f t="shared" si="8"/>
        <v>3626</v>
      </c>
    </row>
    <row r="53" spans="1:7" ht="15.75" customHeight="1">
      <c r="A53" s="100" t="s">
        <v>2813</v>
      </c>
      <c r="B53" s="104">
        <v>157.90000000000009</v>
      </c>
      <c r="C53" s="102">
        <v>616</v>
      </c>
      <c r="D53" s="103"/>
      <c r="E53" s="104">
        <f t="shared" si="9"/>
        <v>773.90000000000009</v>
      </c>
      <c r="F53" s="105">
        <v>140</v>
      </c>
      <c r="G53" s="106">
        <f t="shared" si="8"/>
        <v>108346.00000000001</v>
      </c>
    </row>
    <row r="54" spans="1:7" ht="36" customHeight="1">
      <c r="A54" s="71" t="s">
        <v>2814</v>
      </c>
      <c r="B54" s="75">
        <v>0</v>
      </c>
      <c r="C54" s="73"/>
      <c r="D54" s="74"/>
      <c r="E54" s="75">
        <f t="shared" si="9"/>
        <v>0</v>
      </c>
      <c r="F54" s="76">
        <v>140</v>
      </c>
      <c r="G54" s="77">
        <f t="shared" si="8"/>
        <v>0</v>
      </c>
    </row>
    <row r="55" spans="1:7" ht="30.75" customHeight="1">
      <c r="A55" s="78" t="s">
        <v>2815</v>
      </c>
      <c r="B55" s="75">
        <v>1045.9000000000001</v>
      </c>
      <c r="C55" s="73">
        <v>72</v>
      </c>
      <c r="D55" s="74"/>
      <c r="E55" s="75">
        <f t="shared" si="9"/>
        <v>1117.9000000000001</v>
      </c>
      <c r="F55" s="76">
        <v>140</v>
      </c>
      <c r="G55" s="77">
        <f t="shared" si="8"/>
        <v>156506</v>
      </c>
    </row>
    <row r="56" spans="1:7" ht="30.75" customHeight="1">
      <c r="A56" s="79" t="s">
        <v>2816</v>
      </c>
      <c r="B56" s="83">
        <v>167.00000000000023</v>
      </c>
      <c r="C56" s="81">
        <v>501</v>
      </c>
      <c r="D56" s="82">
        <v>80</v>
      </c>
      <c r="E56" s="83">
        <f t="shared" si="9"/>
        <v>588.00000000000023</v>
      </c>
      <c r="F56" s="84">
        <v>140</v>
      </c>
      <c r="G56" s="85">
        <f t="shared" si="8"/>
        <v>82320.000000000029</v>
      </c>
    </row>
    <row r="57" spans="1:7" ht="15.75" customHeight="1">
      <c r="A57" s="63" t="s">
        <v>2817</v>
      </c>
      <c r="B57" s="315">
        <v>424.9000000000002</v>
      </c>
      <c r="C57" s="65"/>
      <c r="D57" s="66"/>
      <c r="E57" s="67">
        <f t="shared" si="9"/>
        <v>424.9000000000002</v>
      </c>
      <c r="F57" s="68">
        <v>140</v>
      </c>
      <c r="G57" s="69">
        <f t="shared" si="8"/>
        <v>59486.000000000029</v>
      </c>
    </row>
    <row r="58" spans="1:7" ht="15.75" customHeight="1">
      <c r="A58" s="63" t="s">
        <v>2818</v>
      </c>
      <c r="B58" s="315">
        <v>0</v>
      </c>
      <c r="C58" s="65"/>
      <c r="D58" s="66"/>
      <c r="E58" s="67">
        <f t="shared" si="9"/>
        <v>0</v>
      </c>
      <c r="F58" s="68">
        <v>140</v>
      </c>
      <c r="G58" s="69">
        <f t="shared" si="8"/>
        <v>0</v>
      </c>
    </row>
    <row r="59" spans="1:7" ht="39" customHeight="1">
      <c r="A59" s="63" t="s">
        <v>2819</v>
      </c>
      <c r="B59" s="67">
        <v>109.00000000000011</v>
      </c>
      <c r="C59" s="65"/>
      <c r="D59" s="66"/>
      <c r="E59" s="67">
        <f t="shared" si="9"/>
        <v>109.00000000000011</v>
      </c>
      <c r="F59" s="68">
        <v>140</v>
      </c>
      <c r="G59" s="69">
        <f t="shared" si="8"/>
        <v>15260.000000000016</v>
      </c>
    </row>
    <row r="60" spans="1:7" ht="15.75" customHeight="1">
      <c r="A60" s="93" t="s">
        <v>2820</v>
      </c>
      <c r="B60" s="97">
        <v>2513</v>
      </c>
      <c r="C60" s="95"/>
      <c r="D60" s="96">
        <v>1850</v>
      </c>
      <c r="E60" s="97">
        <f t="shared" si="9"/>
        <v>663</v>
      </c>
      <c r="F60" s="98">
        <v>140</v>
      </c>
      <c r="G60" s="99">
        <f t="shared" si="8"/>
        <v>92820</v>
      </c>
    </row>
    <row r="61" spans="1:7" ht="15.75" customHeight="1">
      <c r="A61" s="86" t="s">
        <v>2821</v>
      </c>
      <c r="B61" s="90">
        <v>0</v>
      </c>
      <c r="C61" s="88">
        <v>480</v>
      </c>
      <c r="D61" s="89">
        <v>20</v>
      </c>
      <c r="E61" s="90">
        <f t="shared" si="9"/>
        <v>460</v>
      </c>
      <c r="F61" s="91">
        <v>128</v>
      </c>
      <c r="G61" s="92">
        <f t="shared" si="8"/>
        <v>58880</v>
      </c>
    </row>
    <row r="62" spans="1:7" ht="15.75" customHeight="1">
      <c r="A62" s="78" t="s">
        <v>2822</v>
      </c>
      <c r="B62" s="75">
        <v>636</v>
      </c>
      <c r="C62" s="73">
        <v>454</v>
      </c>
      <c r="D62" s="74">
        <v>120</v>
      </c>
      <c r="E62" s="75">
        <f t="shared" si="9"/>
        <v>970</v>
      </c>
      <c r="F62" s="76">
        <v>128</v>
      </c>
      <c r="G62" s="77">
        <f t="shared" si="8"/>
        <v>124160</v>
      </c>
    </row>
    <row r="63" spans="1:7" ht="15.75" customHeight="1">
      <c r="A63" s="100" t="s">
        <v>2823</v>
      </c>
      <c r="B63" s="104">
        <v>1112.9999999999998</v>
      </c>
      <c r="C63" s="102">
        <v>150</v>
      </c>
      <c r="D63" s="103">
        <v>616</v>
      </c>
      <c r="E63" s="104">
        <f t="shared" si="9"/>
        <v>646.99999999999977</v>
      </c>
      <c r="F63" s="105">
        <v>128</v>
      </c>
      <c r="G63" s="106">
        <f t="shared" si="8"/>
        <v>82815.999999999971</v>
      </c>
    </row>
    <row r="64" spans="1:7" ht="15.75" customHeight="1">
      <c r="A64" s="79" t="s">
        <v>2824</v>
      </c>
      <c r="B64" s="83">
        <v>762.7</v>
      </c>
      <c r="C64" s="81">
        <v>294.3</v>
      </c>
      <c r="D64" s="82">
        <v>601</v>
      </c>
      <c r="E64" s="83">
        <f t="shared" si="9"/>
        <v>456</v>
      </c>
      <c r="F64" s="84">
        <v>128</v>
      </c>
      <c r="G64" s="85">
        <f t="shared" si="8"/>
        <v>58368</v>
      </c>
    </row>
    <row r="65" spans="1:9" ht="15.75" customHeight="1">
      <c r="A65" s="63" t="s">
        <v>2825</v>
      </c>
      <c r="B65" s="315">
        <v>340</v>
      </c>
      <c r="C65" s="65"/>
      <c r="D65" s="66"/>
      <c r="E65" s="67">
        <f t="shared" si="9"/>
        <v>340</v>
      </c>
      <c r="F65" s="68">
        <v>128</v>
      </c>
      <c r="G65" s="69">
        <f t="shared" si="8"/>
        <v>43520</v>
      </c>
    </row>
    <row r="66" spans="1:9" ht="15.75" customHeight="1">
      <c r="A66" s="86" t="s">
        <v>2826</v>
      </c>
      <c r="B66" s="316">
        <v>300</v>
      </c>
      <c r="C66" s="108">
        <v>180</v>
      </c>
      <c r="D66" s="109">
        <v>480</v>
      </c>
      <c r="E66" s="90">
        <f t="shared" si="9"/>
        <v>0</v>
      </c>
      <c r="F66" s="91">
        <v>102</v>
      </c>
      <c r="G66" s="92">
        <f t="shared" si="8"/>
        <v>0</v>
      </c>
    </row>
    <row r="67" spans="1:9" ht="15.75" customHeight="1">
      <c r="A67" s="78" t="s">
        <v>2827</v>
      </c>
      <c r="B67" s="75">
        <v>686</v>
      </c>
      <c r="C67" s="73">
        <v>240</v>
      </c>
      <c r="D67" s="74">
        <v>454</v>
      </c>
      <c r="E67" s="75">
        <f t="shared" si="9"/>
        <v>472</v>
      </c>
      <c r="F67" s="76">
        <v>102</v>
      </c>
      <c r="G67" s="77">
        <f t="shared" si="8"/>
        <v>48144</v>
      </c>
    </row>
    <row r="68" spans="1:9" ht="15.75" customHeight="1">
      <c r="A68" s="100" t="s">
        <v>2828</v>
      </c>
      <c r="B68" s="104">
        <v>319</v>
      </c>
      <c r="C68" s="102">
        <v>540</v>
      </c>
      <c r="D68" s="103">
        <v>150</v>
      </c>
      <c r="E68" s="104">
        <f t="shared" si="9"/>
        <v>709</v>
      </c>
      <c r="F68" s="105">
        <v>102</v>
      </c>
      <c r="G68" s="106">
        <f t="shared" si="8"/>
        <v>72318</v>
      </c>
    </row>
    <row r="69" spans="1:9" ht="26.25" customHeight="1">
      <c r="A69" s="79" t="s">
        <v>2829</v>
      </c>
      <c r="B69" s="83">
        <v>294.3</v>
      </c>
      <c r="C69" s="81"/>
      <c r="D69" s="82">
        <v>294.3</v>
      </c>
      <c r="E69" s="83">
        <f t="shared" si="9"/>
        <v>0</v>
      </c>
      <c r="F69" s="84">
        <v>102</v>
      </c>
      <c r="G69" s="85">
        <f t="shared" si="8"/>
        <v>0</v>
      </c>
    </row>
    <row r="70" spans="1:9" ht="15.75" customHeight="1">
      <c r="A70" s="63" t="s">
        <v>2830</v>
      </c>
      <c r="B70" s="315">
        <v>0</v>
      </c>
      <c r="C70" s="65"/>
      <c r="D70" s="66"/>
      <c r="E70" s="67">
        <f t="shared" si="9"/>
        <v>0</v>
      </c>
      <c r="F70" s="68">
        <v>102</v>
      </c>
      <c r="G70" s="69">
        <f t="shared" si="8"/>
        <v>0</v>
      </c>
    </row>
    <row r="71" spans="1:9" ht="15.75" customHeight="1">
      <c r="A71" s="260" t="s">
        <v>84</v>
      </c>
      <c r="B71" s="261">
        <f t="shared" ref="B71:G71" si="10">SUM(B43:B70)</f>
        <v>10293.800000000001</v>
      </c>
      <c r="C71" s="171">
        <f t="shared" si="10"/>
        <v>3801.3</v>
      </c>
      <c r="D71" s="171">
        <f t="shared" si="10"/>
        <v>5511.3</v>
      </c>
      <c r="E71" s="261">
        <f t="shared" si="10"/>
        <v>8583.8000000000011</v>
      </c>
      <c r="F71" s="262">
        <f t="shared" si="10"/>
        <v>4894.4799999999996</v>
      </c>
      <c r="G71" s="263">
        <f t="shared" si="10"/>
        <v>1221649.8400000001</v>
      </c>
    </row>
    <row r="72" spans="1:9" ht="15.75" customHeight="1"/>
    <row r="73" spans="1:9" ht="15.75" customHeight="1">
      <c r="A73" s="264"/>
      <c r="B73" s="133"/>
      <c r="C73" s="133"/>
      <c r="D73" s="133"/>
      <c r="E73" s="133"/>
      <c r="F73" s="534"/>
      <c r="G73" s="522"/>
      <c r="H73" s="522"/>
      <c r="I73" s="265"/>
    </row>
    <row r="74" spans="1:9" ht="15.75" customHeight="1">
      <c r="A74" s="135" t="s">
        <v>92</v>
      </c>
      <c r="B74" s="136" t="s">
        <v>40</v>
      </c>
      <c r="C74" s="137" t="s">
        <v>93</v>
      </c>
      <c r="D74" s="137" t="s">
        <v>42</v>
      </c>
      <c r="E74" s="137" t="s">
        <v>94</v>
      </c>
      <c r="F74" s="137" t="s">
        <v>95</v>
      </c>
      <c r="G74" s="137" t="s">
        <v>96</v>
      </c>
      <c r="H74" s="138" t="s">
        <v>55</v>
      </c>
    </row>
    <row r="75" spans="1:9" ht="15.75" customHeight="1">
      <c r="A75" s="146" t="s">
        <v>2770</v>
      </c>
      <c r="B75" s="145" t="s">
        <v>102</v>
      </c>
      <c r="C75" s="36">
        <v>1875</v>
      </c>
      <c r="D75" s="148"/>
      <c r="E75" s="15">
        <v>100</v>
      </c>
      <c r="F75" s="36">
        <f t="shared" ref="F75:F119" si="11">C75+D75-E75</f>
        <v>1775</v>
      </c>
      <c r="G75" s="142">
        <v>178</v>
      </c>
      <c r="H75" s="143">
        <f t="shared" ref="H75:H113" si="12">F75*G75</f>
        <v>315950</v>
      </c>
    </row>
    <row r="76" spans="1:9" ht="15.75" customHeight="1">
      <c r="A76" s="144" t="s">
        <v>99</v>
      </c>
      <c r="B76" s="145" t="s">
        <v>102</v>
      </c>
      <c r="C76" s="36">
        <v>1950</v>
      </c>
      <c r="D76" s="148"/>
      <c r="E76" s="15">
        <v>25</v>
      </c>
      <c r="F76" s="36">
        <f t="shared" si="11"/>
        <v>1925</v>
      </c>
      <c r="G76" s="142">
        <v>178</v>
      </c>
      <c r="H76" s="143">
        <f t="shared" si="12"/>
        <v>342650</v>
      </c>
    </row>
    <row r="77" spans="1:9" ht="15.75" customHeight="1">
      <c r="A77" s="144" t="s">
        <v>101</v>
      </c>
      <c r="B77" s="145" t="s">
        <v>102</v>
      </c>
      <c r="C77" s="36">
        <v>825</v>
      </c>
      <c r="D77" s="148"/>
      <c r="E77" s="15">
        <v>75</v>
      </c>
      <c r="F77" s="36">
        <f t="shared" si="11"/>
        <v>750</v>
      </c>
      <c r="G77" s="142">
        <v>45</v>
      </c>
      <c r="H77" s="143">
        <f t="shared" si="12"/>
        <v>33750</v>
      </c>
    </row>
    <row r="78" spans="1:9" ht="15.75" customHeight="1">
      <c r="A78" s="144" t="s">
        <v>2771</v>
      </c>
      <c r="B78" s="147" t="s">
        <v>102</v>
      </c>
      <c r="C78" s="36">
        <v>2500</v>
      </c>
      <c r="D78" s="148"/>
      <c r="E78" s="15"/>
      <c r="F78" s="36">
        <f t="shared" si="11"/>
        <v>2500</v>
      </c>
      <c r="G78" s="142">
        <v>47</v>
      </c>
      <c r="H78" s="143">
        <f t="shared" si="12"/>
        <v>117500</v>
      </c>
    </row>
    <row r="79" spans="1:9" ht="15.75" customHeight="1">
      <c r="A79" s="146" t="s">
        <v>103</v>
      </c>
      <c r="B79" s="147" t="s">
        <v>104</v>
      </c>
      <c r="C79" s="36">
        <v>1500</v>
      </c>
      <c r="D79" s="148"/>
      <c r="E79" s="15"/>
      <c r="F79" s="36">
        <f t="shared" si="11"/>
        <v>1500</v>
      </c>
      <c r="G79" s="142">
        <v>27</v>
      </c>
      <c r="H79" s="143">
        <f t="shared" si="12"/>
        <v>40500</v>
      </c>
    </row>
    <row r="80" spans="1:9" ht="15.75" customHeight="1">
      <c r="A80" s="266" t="s">
        <v>2038</v>
      </c>
      <c r="B80" s="267" t="s">
        <v>106</v>
      </c>
      <c r="C80" s="36">
        <v>285</v>
      </c>
      <c r="D80" s="148"/>
      <c r="E80" s="15">
        <v>80</v>
      </c>
      <c r="F80" s="36">
        <f t="shared" si="11"/>
        <v>205</v>
      </c>
      <c r="G80" s="142">
        <v>160.69999999999999</v>
      </c>
      <c r="H80" s="143">
        <f t="shared" si="12"/>
        <v>32943.5</v>
      </c>
    </row>
    <row r="81" spans="1:10" ht="15.75" customHeight="1">
      <c r="A81" s="144" t="s">
        <v>737</v>
      </c>
      <c r="B81" s="145" t="s">
        <v>108</v>
      </c>
      <c r="C81" s="36">
        <v>141</v>
      </c>
      <c r="D81" s="148"/>
      <c r="E81" s="15">
        <v>16</v>
      </c>
      <c r="F81" s="36">
        <f t="shared" si="11"/>
        <v>125</v>
      </c>
      <c r="G81" s="142">
        <v>623</v>
      </c>
      <c r="H81" s="143">
        <f t="shared" si="12"/>
        <v>77875</v>
      </c>
    </row>
    <row r="82" spans="1:10" ht="15.75" customHeight="1">
      <c r="A82" s="139" t="s">
        <v>109</v>
      </c>
      <c r="B82" s="140" t="s">
        <v>110</v>
      </c>
      <c r="C82" s="36">
        <v>500</v>
      </c>
      <c r="D82" s="148"/>
      <c r="E82" s="15"/>
      <c r="F82" s="36">
        <f t="shared" si="11"/>
        <v>500</v>
      </c>
      <c r="G82" s="142">
        <v>24</v>
      </c>
      <c r="H82" s="143">
        <f t="shared" si="12"/>
        <v>12000</v>
      </c>
    </row>
    <row r="83" spans="1:10" ht="15.75" customHeight="1">
      <c r="A83" s="146" t="s">
        <v>1188</v>
      </c>
      <c r="B83" s="150" t="s">
        <v>112</v>
      </c>
      <c r="C83" s="36">
        <v>1345</v>
      </c>
      <c r="D83" s="148"/>
      <c r="E83" s="15">
        <v>128</v>
      </c>
      <c r="F83" s="36">
        <f t="shared" si="11"/>
        <v>1217</v>
      </c>
      <c r="G83" s="142">
        <v>49</v>
      </c>
      <c r="H83" s="143">
        <f t="shared" si="12"/>
        <v>59633</v>
      </c>
    </row>
    <row r="84" spans="1:10" ht="15.75" customHeight="1">
      <c r="A84" s="152" t="s">
        <v>116</v>
      </c>
      <c r="B84" s="145" t="s">
        <v>117</v>
      </c>
      <c r="C84" s="36">
        <v>0</v>
      </c>
      <c r="D84" s="141"/>
      <c r="E84" s="15"/>
      <c r="F84" s="36">
        <f t="shared" si="11"/>
        <v>0</v>
      </c>
      <c r="G84" s="142">
        <v>1924.17</v>
      </c>
      <c r="H84" s="143">
        <f t="shared" si="12"/>
        <v>0</v>
      </c>
    </row>
    <row r="85" spans="1:10" ht="15.75" customHeight="1">
      <c r="A85" s="152" t="s">
        <v>116</v>
      </c>
      <c r="B85" s="145" t="s">
        <v>117</v>
      </c>
      <c r="C85" s="36">
        <v>5</v>
      </c>
      <c r="D85" s="141"/>
      <c r="E85" s="151"/>
      <c r="F85" s="36">
        <f t="shared" si="11"/>
        <v>5</v>
      </c>
      <c r="G85" s="142">
        <v>1867.29</v>
      </c>
      <c r="H85" s="143">
        <f t="shared" si="12"/>
        <v>9336.4500000000007</v>
      </c>
    </row>
    <row r="86" spans="1:10" ht="15.75" customHeight="1">
      <c r="A86" s="146" t="s">
        <v>118</v>
      </c>
      <c r="B86" s="145" t="s">
        <v>115</v>
      </c>
      <c r="C86" s="36">
        <v>6</v>
      </c>
      <c r="D86" s="141"/>
      <c r="E86" s="151"/>
      <c r="F86" s="36">
        <f t="shared" si="11"/>
        <v>6</v>
      </c>
      <c r="G86" s="142">
        <v>1758</v>
      </c>
      <c r="H86" s="143">
        <f t="shared" si="12"/>
        <v>10548</v>
      </c>
    </row>
    <row r="87" spans="1:10" ht="15.75" customHeight="1">
      <c r="A87" s="146" t="s">
        <v>118</v>
      </c>
      <c r="B87" s="145" t="s">
        <v>117</v>
      </c>
      <c r="C87" s="36">
        <v>0</v>
      </c>
      <c r="D87" s="141"/>
      <c r="E87" s="15"/>
      <c r="F87" s="36">
        <f t="shared" si="11"/>
        <v>0</v>
      </c>
      <c r="G87" s="142">
        <v>2549.0300000000002</v>
      </c>
      <c r="H87" s="143">
        <f t="shared" si="12"/>
        <v>0</v>
      </c>
    </row>
    <row r="88" spans="1:10" ht="15.75" customHeight="1">
      <c r="A88" s="146" t="s">
        <v>118</v>
      </c>
      <c r="B88" s="145" t="s">
        <v>117</v>
      </c>
      <c r="C88" s="36">
        <v>3</v>
      </c>
      <c r="D88" s="141"/>
      <c r="E88" s="151"/>
      <c r="F88" s="36">
        <f t="shared" si="11"/>
        <v>3</v>
      </c>
      <c r="G88" s="142">
        <v>2279.6799999999998</v>
      </c>
      <c r="H88" s="143">
        <f t="shared" si="12"/>
        <v>6839.0399999999991</v>
      </c>
      <c r="J88" s="149"/>
    </row>
    <row r="89" spans="1:10" ht="15.75" customHeight="1">
      <c r="A89" s="157" t="s">
        <v>119</v>
      </c>
      <c r="B89" s="145" t="s">
        <v>117</v>
      </c>
      <c r="C89" s="36">
        <v>3</v>
      </c>
      <c r="D89" s="148"/>
      <c r="E89" s="15">
        <v>1</v>
      </c>
      <c r="F89" s="36">
        <f t="shared" si="11"/>
        <v>2</v>
      </c>
      <c r="G89" s="142">
        <v>1669.47</v>
      </c>
      <c r="H89" s="143">
        <f t="shared" si="12"/>
        <v>3338.94</v>
      </c>
    </row>
    <row r="90" spans="1:10" ht="15.75" customHeight="1">
      <c r="A90" s="157" t="s">
        <v>2772</v>
      </c>
      <c r="B90" s="145" t="s">
        <v>117</v>
      </c>
      <c r="C90" s="36">
        <v>3</v>
      </c>
      <c r="D90" s="141"/>
      <c r="E90" s="15"/>
      <c r="F90" s="36">
        <f t="shared" si="11"/>
        <v>3</v>
      </c>
      <c r="G90" s="142">
        <v>1598.32</v>
      </c>
      <c r="H90" s="143">
        <f t="shared" si="12"/>
        <v>4794.96</v>
      </c>
    </row>
    <row r="91" spans="1:10" ht="15.75" customHeight="1">
      <c r="A91" s="144" t="s">
        <v>122</v>
      </c>
      <c r="B91" s="145" t="s">
        <v>121</v>
      </c>
      <c r="C91" s="36">
        <v>75</v>
      </c>
      <c r="D91" s="141"/>
      <c r="E91" s="15"/>
      <c r="F91" s="36">
        <f t="shared" si="11"/>
        <v>75</v>
      </c>
      <c r="G91" s="142">
        <v>471.21600000000001</v>
      </c>
      <c r="H91" s="143">
        <f t="shared" si="12"/>
        <v>35341.199999999997</v>
      </c>
    </row>
    <row r="92" spans="1:10" ht="15.75" customHeight="1">
      <c r="A92" s="157" t="s">
        <v>124</v>
      </c>
      <c r="B92" s="145" t="s">
        <v>117</v>
      </c>
      <c r="C92" s="36">
        <v>1</v>
      </c>
      <c r="D92" s="148"/>
      <c r="E92" s="15"/>
      <c r="F92" s="36">
        <f t="shared" si="11"/>
        <v>1</v>
      </c>
      <c r="G92" s="142">
        <v>1711.09</v>
      </c>
      <c r="H92" s="143">
        <f t="shared" si="12"/>
        <v>1711.09</v>
      </c>
    </row>
    <row r="93" spans="1:10" ht="15.75" customHeight="1">
      <c r="A93" s="339" t="s">
        <v>2773</v>
      </c>
      <c r="B93" s="145" t="s">
        <v>117</v>
      </c>
      <c r="C93" s="36">
        <v>5</v>
      </c>
      <c r="D93" s="148"/>
      <c r="E93" s="151"/>
      <c r="F93" s="272">
        <f t="shared" si="11"/>
        <v>5</v>
      </c>
      <c r="G93" s="142">
        <v>1594.52</v>
      </c>
      <c r="H93" s="143">
        <f t="shared" si="12"/>
        <v>7972.6</v>
      </c>
    </row>
    <row r="94" spans="1:10" ht="15.75" customHeight="1">
      <c r="A94" s="144" t="s">
        <v>128</v>
      </c>
      <c r="B94" s="145" t="s">
        <v>126</v>
      </c>
      <c r="C94" s="36">
        <v>102</v>
      </c>
      <c r="D94" s="141"/>
      <c r="E94" s="15"/>
      <c r="F94" s="36">
        <f t="shared" si="11"/>
        <v>102</v>
      </c>
      <c r="G94" s="142">
        <v>559.19762200000002</v>
      </c>
      <c r="H94" s="143">
        <f t="shared" si="12"/>
        <v>57038.157444000004</v>
      </c>
      <c r="I94" s="161"/>
    </row>
    <row r="95" spans="1:10" ht="15.75" customHeight="1">
      <c r="A95" s="144" t="s">
        <v>129</v>
      </c>
      <c r="B95" s="145" t="s">
        <v>115</v>
      </c>
      <c r="C95" s="36">
        <v>100</v>
      </c>
      <c r="D95" s="148"/>
      <c r="E95" s="15"/>
      <c r="F95" s="36">
        <f t="shared" si="11"/>
        <v>100</v>
      </c>
      <c r="G95" s="142">
        <v>384</v>
      </c>
      <c r="H95" s="143">
        <f t="shared" si="12"/>
        <v>38400</v>
      </c>
    </row>
    <row r="96" spans="1:10" ht="15.75" customHeight="1">
      <c r="A96" s="144" t="s">
        <v>131</v>
      </c>
      <c r="B96" s="145" t="s">
        <v>117</v>
      </c>
      <c r="C96" s="36">
        <v>250</v>
      </c>
      <c r="D96" s="148"/>
      <c r="E96" s="15">
        <v>5</v>
      </c>
      <c r="F96" s="36">
        <f t="shared" si="11"/>
        <v>245</v>
      </c>
      <c r="G96" s="142">
        <v>427</v>
      </c>
      <c r="H96" s="143">
        <f t="shared" si="12"/>
        <v>104615</v>
      </c>
    </row>
    <row r="97" spans="1:10" ht="15.75" customHeight="1">
      <c r="A97" s="144" t="s">
        <v>132</v>
      </c>
      <c r="B97" s="145" t="s">
        <v>117</v>
      </c>
      <c r="C97" s="36">
        <v>5</v>
      </c>
      <c r="D97" s="141"/>
      <c r="E97" s="151"/>
      <c r="F97" s="36">
        <f t="shared" si="11"/>
        <v>5</v>
      </c>
      <c r="G97" s="142">
        <v>688.59</v>
      </c>
      <c r="H97" s="143">
        <f t="shared" si="12"/>
        <v>3442.9500000000003</v>
      </c>
    </row>
    <row r="98" spans="1:10" ht="15.75" customHeight="1">
      <c r="A98" s="157" t="s">
        <v>133</v>
      </c>
      <c r="B98" s="145" t="s">
        <v>117</v>
      </c>
      <c r="C98" s="36">
        <v>90</v>
      </c>
      <c r="D98" s="148"/>
      <c r="E98" s="15"/>
      <c r="F98" s="36">
        <f t="shared" si="11"/>
        <v>90</v>
      </c>
      <c r="G98" s="142">
        <v>522.19000000000005</v>
      </c>
      <c r="H98" s="143">
        <f t="shared" si="12"/>
        <v>46997.100000000006</v>
      </c>
    </row>
    <row r="99" spans="1:10" ht="15.75" customHeight="1">
      <c r="A99" s="144" t="s">
        <v>134</v>
      </c>
      <c r="B99" s="145" t="s">
        <v>117</v>
      </c>
      <c r="C99" s="36">
        <v>10</v>
      </c>
      <c r="D99" s="141"/>
      <c r="E99" s="151"/>
      <c r="F99" s="36">
        <f t="shared" si="11"/>
        <v>10</v>
      </c>
      <c r="G99" s="142">
        <v>504</v>
      </c>
      <c r="H99" s="143">
        <f t="shared" si="12"/>
        <v>5040</v>
      </c>
    </row>
    <row r="100" spans="1:10" ht="15.75" customHeight="1">
      <c r="A100" s="144" t="s">
        <v>135</v>
      </c>
      <c r="B100" s="145" t="s">
        <v>117</v>
      </c>
      <c r="C100" s="36">
        <v>50</v>
      </c>
      <c r="D100" s="141"/>
      <c r="E100" s="15"/>
      <c r="F100" s="36">
        <f t="shared" si="11"/>
        <v>50</v>
      </c>
      <c r="G100" s="142">
        <v>514</v>
      </c>
      <c r="H100" s="143">
        <f t="shared" si="12"/>
        <v>25700</v>
      </c>
    </row>
    <row r="101" spans="1:10" ht="15.75" customHeight="1">
      <c r="A101" s="157" t="s">
        <v>136</v>
      </c>
      <c r="B101" s="145" t="s">
        <v>117</v>
      </c>
      <c r="C101" s="36">
        <v>60</v>
      </c>
      <c r="D101" s="148"/>
      <c r="E101" s="15"/>
      <c r="F101" s="36">
        <f t="shared" si="11"/>
        <v>60</v>
      </c>
      <c r="G101" s="142">
        <v>557</v>
      </c>
      <c r="H101" s="143">
        <f t="shared" si="12"/>
        <v>33420</v>
      </c>
      <c r="J101" s="273"/>
    </row>
    <row r="102" spans="1:10" ht="15.75" customHeight="1">
      <c r="A102" s="157" t="s">
        <v>137</v>
      </c>
      <c r="B102" s="145" t="s">
        <v>117</v>
      </c>
      <c r="C102" s="36">
        <v>40</v>
      </c>
      <c r="D102" s="148"/>
      <c r="E102" s="15"/>
      <c r="F102" s="36">
        <f t="shared" si="11"/>
        <v>40</v>
      </c>
      <c r="G102" s="142">
        <v>524</v>
      </c>
      <c r="H102" s="143">
        <f t="shared" si="12"/>
        <v>20960</v>
      </c>
    </row>
    <row r="103" spans="1:10" ht="15.75" customHeight="1">
      <c r="A103" s="157" t="s">
        <v>138</v>
      </c>
      <c r="B103" s="145" t="s">
        <v>117</v>
      </c>
      <c r="C103" s="36">
        <v>15</v>
      </c>
      <c r="D103" s="148"/>
      <c r="E103" s="15"/>
      <c r="F103" s="36">
        <f t="shared" si="11"/>
        <v>15</v>
      </c>
      <c r="G103" s="142">
        <v>689.75</v>
      </c>
      <c r="H103" s="143">
        <f t="shared" si="12"/>
        <v>10346.25</v>
      </c>
    </row>
    <row r="104" spans="1:10" ht="15.75" customHeight="1">
      <c r="A104" s="157" t="s">
        <v>139</v>
      </c>
      <c r="B104" s="145" t="s">
        <v>117</v>
      </c>
      <c r="C104" s="36">
        <v>210</v>
      </c>
      <c r="D104" s="148"/>
      <c r="E104" s="15"/>
      <c r="F104" s="36">
        <f t="shared" si="11"/>
        <v>210</v>
      </c>
      <c r="G104" s="142">
        <v>629.27</v>
      </c>
      <c r="H104" s="143">
        <f t="shared" si="12"/>
        <v>132146.69999999998</v>
      </c>
    </row>
    <row r="105" spans="1:10" ht="15.75" customHeight="1">
      <c r="A105" s="157" t="s">
        <v>140</v>
      </c>
      <c r="B105" s="145" t="s">
        <v>117</v>
      </c>
      <c r="C105" s="36">
        <v>110</v>
      </c>
      <c r="D105" s="148"/>
      <c r="E105" s="15"/>
      <c r="F105" s="36">
        <f t="shared" si="11"/>
        <v>110</v>
      </c>
      <c r="G105" s="142">
        <v>532.12</v>
      </c>
      <c r="H105" s="143">
        <f t="shared" si="12"/>
        <v>58533.2</v>
      </c>
    </row>
    <row r="106" spans="1:10" ht="15.75" customHeight="1">
      <c r="A106" s="146" t="s">
        <v>141</v>
      </c>
      <c r="B106" s="145" t="s">
        <v>108</v>
      </c>
      <c r="C106" s="36">
        <v>600</v>
      </c>
      <c r="D106" s="148"/>
      <c r="E106" s="15"/>
      <c r="F106" s="36">
        <f t="shared" si="11"/>
        <v>600</v>
      </c>
      <c r="G106" s="142">
        <v>60</v>
      </c>
      <c r="H106" s="143">
        <f t="shared" si="12"/>
        <v>36000</v>
      </c>
    </row>
    <row r="107" spans="1:10" ht="15.75" customHeight="1">
      <c r="A107" s="144" t="s">
        <v>142</v>
      </c>
      <c r="B107" s="145" t="s">
        <v>143</v>
      </c>
      <c r="C107" s="36">
        <v>25</v>
      </c>
      <c r="D107" s="141"/>
      <c r="E107" s="151"/>
      <c r="F107" s="36">
        <f t="shared" si="11"/>
        <v>25</v>
      </c>
      <c r="G107" s="142">
        <v>84</v>
      </c>
      <c r="H107" s="143">
        <f t="shared" si="12"/>
        <v>2100</v>
      </c>
    </row>
    <row r="108" spans="1:10" ht="15.75" customHeight="1">
      <c r="A108" s="157" t="s">
        <v>144</v>
      </c>
      <c r="B108" s="145" t="s">
        <v>117</v>
      </c>
      <c r="C108" s="36">
        <v>25</v>
      </c>
      <c r="D108" s="148"/>
      <c r="E108" s="15"/>
      <c r="F108" s="36">
        <f t="shared" si="11"/>
        <v>25</v>
      </c>
      <c r="G108" s="142">
        <v>179.24</v>
      </c>
      <c r="H108" s="143">
        <f t="shared" si="12"/>
        <v>4481</v>
      </c>
    </row>
    <row r="109" spans="1:10" ht="15.75" customHeight="1">
      <c r="A109" s="157" t="s">
        <v>2774</v>
      </c>
      <c r="B109" s="145" t="s">
        <v>117</v>
      </c>
      <c r="C109" s="36">
        <v>100</v>
      </c>
      <c r="D109" s="148"/>
      <c r="E109" s="15"/>
      <c r="F109" s="36">
        <f t="shared" si="11"/>
        <v>100</v>
      </c>
      <c r="G109" s="142">
        <v>168.1</v>
      </c>
      <c r="H109" s="143">
        <f t="shared" si="12"/>
        <v>16810</v>
      </c>
    </row>
    <row r="110" spans="1:10" ht="15.75" customHeight="1">
      <c r="A110" s="157" t="s">
        <v>145</v>
      </c>
      <c r="B110" s="145" t="s">
        <v>146</v>
      </c>
      <c r="C110" s="36">
        <v>25</v>
      </c>
      <c r="D110" s="148"/>
      <c r="E110" s="15"/>
      <c r="F110" s="36">
        <f t="shared" si="11"/>
        <v>25</v>
      </c>
      <c r="G110" s="142">
        <v>851.5</v>
      </c>
      <c r="H110" s="143">
        <f t="shared" si="12"/>
        <v>21287.5</v>
      </c>
    </row>
    <row r="111" spans="1:10" ht="15.75" customHeight="1">
      <c r="A111" s="157" t="s">
        <v>147</v>
      </c>
      <c r="B111" s="145" t="s">
        <v>148</v>
      </c>
      <c r="C111" s="36">
        <v>1500</v>
      </c>
      <c r="D111" s="148"/>
      <c r="E111" s="15"/>
      <c r="F111" s="36">
        <f t="shared" si="11"/>
        <v>1500</v>
      </c>
      <c r="G111" s="142">
        <v>125</v>
      </c>
      <c r="H111" s="143">
        <f t="shared" si="12"/>
        <v>187500</v>
      </c>
    </row>
    <row r="112" spans="1:10" ht="15.75" customHeight="1">
      <c r="A112" s="157" t="s">
        <v>147</v>
      </c>
      <c r="B112" s="145" t="s">
        <v>149</v>
      </c>
      <c r="C112" s="36">
        <v>0</v>
      </c>
      <c r="D112" s="148"/>
      <c r="E112" s="15"/>
      <c r="F112" s="36">
        <f t="shared" si="11"/>
        <v>0</v>
      </c>
      <c r="G112" s="142">
        <v>173</v>
      </c>
      <c r="H112" s="143">
        <f t="shared" si="12"/>
        <v>0</v>
      </c>
    </row>
    <row r="113" spans="1:10" ht="20.25" customHeight="1">
      <c r="A113" s="157" t="s">
        <v>150</v>
      </c>
      <c r="B113" s="145" t="s">
        <v>151</v>
      </c>
      <c r="C113" s="36">
        <v>0</v>
      </c>
      <c r="D113" s="148"/>
      <c r="E113" s="15"/>
      <c r="F113" s="36">
        <f t="shared" si="11"/>
        <v>0</v>
      </c>
      <c r="G113" s="142">
        <v>143</v>
      </c>
      <c r="H113" s="143">
        <f t="shared" si="12"/>
        <v>0</v>
      </c>
      <c r="J113" s="149"/>
    </row>
    <row r="114" spans="1:10" ht="15.75" customHeight="1">
      <c r="A114" s="157" t="s">
        <v>850</v>
      </c>
      <c r="B114" s="145" t="s">
        <v>851</v>
      </c>
      <c r="C114" s="36">
        <v>5000</v>
      </c>
      <c r="D114" s="148"/>
      <c r="E114" s="15"/>
      <c r="F114" s="36">
        <f t="shared" si="11"/>
        <v>5000</v>
      </c>
      <c r="G114" s="142">
        <v>145</v>
      </c>
      <c r="H114" s="143">
        <f t="shared" ref="H114:H115" si="13">G114*F114</f>
        <v>725000</v>
      </c>
    </row>
    <row r="115" spans="1:10" ht="15.75" customHeight="1">
      <c r="A115" s="158" t="s">
        <v>1245</v>
      </c>
      <c r="B115" s="145" t="s">
        <v>1246</v>
      </c>
      <c r="C115" s="36">
        <v>0</v>
      </c>
      <c r="D115" s="148"/>
      <c r="E115" s="15"/>
      <c r="F115" s="36">
        <f t="shared" si="11"/>
        <v>0</v>
      </c>
      <c r="G115" s="142">
        <v>1013.48</v>
      </c>
      <c r="H115" s="143">
        <f t="shared" si="13"/>
        <v>0</v>
      </c>
    </row>
    <row r="116" spans="1:10" ht="15.75" customHeight="1">
      <c r="A116" s="157" t="s">
        <v>152</v>
      </c>
      <c r="B116" s="145" t="s">
        <v>153</v>
      </c>
      <c r="C116" s="36">
        <v>35.742999999999995</v>
      </c>
      <c r="D116" s="148"/>
      <c r="E116" s="15"/>
      <c r="F116" s="36">
        <f t="shared" si="11"/>
        <v>35.742999999999995</v>
      </c>
      <c r="G116" s="142">
        <v>2196.6</v>
      </c>
      <c r="H116" s="143">
        <f t="shared" ref="H116:H119" si="14">F116*G116</f>
        <v>78513.073799999984</v>
      </c>
    </row>
    <row r="117" spans="1:10" ht="15.75" customHeight="1">
      <c r="A117" s="146" t="s">
        <v>154</v>
      </c>
      <c r="B117" s="145" t="s">
        <v>155</v>
      </c>
      <c r="C117" s="36">
        <v>920</v>
      </c>
      <c r="D117" s="141"/>
      <c r="E117" s="151"/>
      <c r="F117" s="36">
        <f t="shared" si="11"/>
        <v>920</v>
      </c>
      <c r="G117" s="142">
        <v>45</v>
      </c>
      <c r="H117" s="143">
        <f t="shared" si="14"/>
        <v>41400</v>
      </c>
    </row>
    <row r="118" spans="1:10" ht="15.75" customHeight="1">
      <c r="A118" s="163" t="s">
        <v>156</v>
      </c>
      <c r="B118" s="164" t="s">
        <v>117</v>
      </c>
      <c r="C118" s="36">
        <v>0</v>
      </c>
      <c r="D118" s="148"/>
      <c r="E118" s="15"/>
      <c r="F118" s="36">
        <f t="shared" si="11"/>
        <v>0</v>
      </c>
      <c r="G118" s="165">
        <v>168.11</v>
      </c>
      <c r="H118" s="143">
        <f t="shared" si="14"/>
        <v>0</v>
      </c>
    </row>
    <row r="119" spans="1:10" ht="15.75" customHeight="1">
      <c r="A119" s="163" t="s">
        <v>2831</v>
      </c>
      <c r="B119" s="164" t="s">
        <v>117</v>
      </c>
      <c r="C119" s="36">
        <v>24.6</v>
      </c>
      <c r="D119" s="148"/>
      <c r="E119" s="15"/>
      <c r="F119" s="36">
        <f t="shared" si="11"/>
        <v>24.6</v>
      </c>
      <c r="G119" s="165">
        <v>129</v>
      </c>
      <c r="H119" s="143">
        <f t="shared" si="14"/>
        <v>3173.4</v>
      </c>
    </row>
    <row r="120" spans="1:10" ht="15.75" customHeight="1">
      <c r="A120" s="163" t="s">
        <v>159</v>
      </c>
      <c r="B120" s="164"/>
      <c r="C120" s="36"/>
      <c r="D120" s="15"/>
      <c r="E120" s="15"/>
      <c r="F120" s="36"/>
      <c r="G120" s="165"/>
      <c r="H120" s="143">
        <f>G120*F120</f>
        <v>0</v>
      </c>
    </row>
    <row r="121" spans="1:10" ht="15.75" customHeight="1">
      <c r="A121" s="167" t="s">
        <v>160</v>
      </c>
      <c r="B121" s="168"/>
      <c r="C121" s="169">
        <f t="shared" ref="C121:H121" si="15">SUM(C75:C120)</f>
        <v>20319.342999999997</v>
      </c>
      <c r="D121" s="170">
        <f t="shared" si="15"/>
        <v>0</v>
      </c>
      <c r="E121" s="170">
        <f t="shared" si="15"/>
        <v>430</v>
      </c>
      <c r="F121" s="171">
        <f t="shared" si="15"/>
        <v>19889.342999999997</v>
      </c>
      <c r="G121" s="336">
        <f t="shared" si="15"/>
        <v>30766.633621999998</v>
      </c>
      <c r="H121" s="173">
        <f t="shared" si="15"/>
        <v>2765588.1112439996</v>
      </c>
    </row>
    <row r="122" spans="1:10" ht="15.75" customHeight="1"/>
    <row r="123" spans="1:10" ht="15.75" customHeight="1">
      <c r="A123" s="535" t="s">
        <v>161</v>
      </c>
      <c r="B123" s="536"/>
      <c r="C123" s="536"/>
      <c r="D123" s="536"/>
      <c r="E123" s="536"/>
      <c r="F123" s="536"/>
      <c r="G123" s="536"/>
      <c r="H123" s="536"/>
      <c r="I123" s="1"/>
    </row>
    <row r="124" spans="1:10" ht="15.75" customHeight="1">
      <c r="A124" s="340" t="s">
        <v>162</v>
      </c>
      <c r="B124" s="341" t="s">
        <v>40</v>
      </c>
      <c r="C124" s="342" t="s">
        <v>163</v>
      </c>
      <c r="D124" s="343" t="s">
        <v>42</v>
      </c>
      <c r="E124" s="344" t="s">
        <v>43</v>
      </c>
      <c r="F124" s="342" t="s">
        <v>164</v>
      </c>
      <c r="G124" s="345" t="s">
        <v>96</v>
      </c>
      <c r="H124" s="346" t="s">
        <v>55</v>
      </c>
    </row>
    <row r="125" spans="1:10" ht="15.75" customHeight="1">
      <c r="A125" s="347" t="s">
        <v>2832</v>
      </c>
      <c r="B125" s="145" t="s">
        <v>2833</v>
      </c>
      <c r="C125" s="36">
        <v>29</v>
      </c>
      <c r="D125" s="148"/>
      <c r="E125" s="15"/>
      <c r="F125" s="36">
        <f t="shared" ref="F125:F156" si="16">C125+D125-E125</f>
        <v>29</v>
      </c>
      <c r="G125" s="17">
        <v>216</v>
      </c>
      <c r="H125" s="142">
        <f t="shared" ref="H125:H128" si="17">G125*F125</f>
        <v>6264</v>
      </c>
      <c r="J125" s="149"/>
    </row>
    <row r="126" spans="1:10" ht="15.75" customHeight="1">
      <c r="A126" s="347" t="s">
        <v>2834</v>
      </c>
      <c r="B126" s="145" t="s">
        <v>2833</v>
      </c>
      <c r="C126" s="36">
        <v>195</v>
      </c>
      <c r="D126" s="148"/>
      <c r="E126" s="15">
        <v>5</v>
      </c>
      <c r="F126" s="36">
        <f t="shared" si="16"/>
        <v>190</v>
      </c>
      <c r="G126" s="17">
        <v>137</v>
      </c>
      <c r="H126" s="142">
        <f t="shared" si="17"/>
        <v>26030</v>
      </c>
      <c r="J126" s="149"/>
    </row>
    <row r="127" spans="1:10" ht="15.75" customHeight="1">
      <c r="A127" s="347" t="s">
        <v>2835</v>
      </c>
      <c r="B127" s="145" t="s">
        <v>2833</v>
      </c>
      <c r="C127" s="348">
        <v>122</v>
      </c>
      <c r="D127" s="148"/>
      <c r="E127" s="15">
        <v>2</v>
      </c>
      <c r="F127" s="36">
        <f t="shared" si="16"/>
        <v>120</v>
      </c>
      <c r="G127" s="17">
        <v>239</v>
      </c>
      <c r="H127" s="142">
        <f t="shared" si="17"/>
        <v>28680</v>
      </c>
      <c r="J127" s="149"/>
    </row>
    <row r="128" spans="1:10" ht="15.75" customHeight="1">
      <c r="A128" s="347" t="s">
        <v>2836</v>
      </c>
      <c r="B128" s="145" t="s">
        <v>2833</v>
      </c>
      <c r="C128" s="36">
        <v>56</v>
      </c>
      <c r="D128" s="148"/>
      <c r="E128" s="15">
        <v>4</v>
      </c>
      <c r="F128" s="36">
        <f t="shared" si="16"/>
        <v>52</v>
      </c>
      <c r="G128" s="17">
        <v>175</v>
      </c>
      <c r="H128" s="142">
        <f t="shared" si="17"/>
        <v>9100</v>
      </c>
      <c r="J128" s="149"/>
    </row>
    <row r="129" spans="1:10" ht="15.75" customHeight="1">
      <c r="A129" s="349" t="s">
        <v>165</v>
      </c>
      <c r="B129" s="267" t="s">
        <v>166</v>
      </c>
      <c r="C129" s="350">
        <v>206.95</v>
      </c>
      <c r="D129" s="351"/>
      <c r="E129" s="352"/>
      <c r="F129" s="350">
        <f t="shared" si="16"/>
        <v>206.95</v>
      </c>
      <c r="G129" s="353">
        <v>605</v>
      </c>
      <c r="H129" s="354">
        <f t="shared" ref="H129:H156" si="18">F129*G129</f>
        <v>125204.75</v>
      </c>
      <c r="J129" s="149"/>
    </row>
    <row r="130" spans="1:10" ht="15.75" customHeight="1">
      <c r="A130" s="163" t="s">
        <v>167</v>
      </c>
      <c r="B130" s="145" t="s">
        <v>166</v>
      </c>
      <c r="C130" s="36">
        <v>214.6</v>
      </c>
      <c r="D130" s="148"/>
      <c r="E130" s="15"/>
      <c r="F130" s="183">
        <f t="shared" si="16"/>
        <v>214.6</v>
      </c>
      <c r="G130" s="17">
        <v>605</v>
      </c>
      <c r="H130" s="187">
        <f t="shared" si="18"/>
        <v>129833</v>
      </c>
      <c r="J130" s="149"/>
    </row>
    <row r="131" spans="1:10" ht="15.75" customHeight="1">
      <c r="A131" s="163" t="s">
        <v>168</v>
      </c>
      <c r="B131" s="145" t="s">
        <v>166</v>
      </c>
      <c r="C131" s="36">
        <v>220.32</v>
      </c>
      <c r="D131" s="148"/>
      <c r="E131" s="15"/>
      <c r="F131" s="183">
        <f t="shared" si="16"/>
        <v>220.32</v>
      </c>
      <c r="G131" s="17">
        <v>605</v>
      </c>
      <c r="H131" s="187">
        <f t="shared" si="18"/>
        <v>133293.6</v>
      </c>
      <c r="J131" s="166"/>
    </row>
    <row r="132" spans="1:10" ht="15.75" customHeight="1">
      <c r="A132" s="163" t="s">
        <v>169</v>
      </c>
      <c r="B132" s="145" t="s">
        <v>166</v>
      </c>
      <c r="C132" s="36">
        <v>202.4</v>
      </c>
      <c r="D132" s="148"/>
      <c r="E132" s="15"/>
      <c r="F132" s="183">
        <f t="shared" si="16"/>
        <v>202.4</v>
      </c>
      <c r="G132" s="17">
        <v>605</v>
      </c>
      <c r="H132" s="187">
        <f t="shared" si="18"/>
        <v>122452</v>
      </c>
      <c r="J132" s="149"/>
    </row>
    <row r="133" spans="1:10" ht="15.75" customHeight="1">
      <c r="A133" s="189" t="s">
        <v>170</v>
      </c>
      <c r="B133" s="145" t="s">
        <v>166</v>
      </c>
      <c r="C133" s="183">
        <v>339.27000000000004</v>
      </c>
      <c r="D133" s="184"/>
      <c r="E133" s="15"/>
      <c r="F133" s="183">
        <f t="shared" si="16"/>
        <v>339.27000000000004</v>
      </c>
      <c r="G133" s="190">
        <v>625</v>
      </c>
      <c r="H133" s="187">
        <f t="shared" si="18"/>
        <v>212043.75000000003</v>
      </c>
    </row>
    <row r="134" spans="1:10" ht="15.75" customHeight="1">
      <c r="A134" s="189" t="s">
        <v>171</v>
      </c>
      <c r="B134" s="145" t="s">
        <v>166</v>
      </c>
      <c r="C134" s="183">
        <v>180.15</v>
      </c>
      <c r="D134" s="184"/>
      <c r="E134" s="15"/>
      <c r="F134" s="183">
        <f t="shared" si="16"/>
        <v>180.15</v>
      </c>
      <c r="G134" s="17">
        <v>692</v>
      </c>
      <c r="H134" s="187">
        <f t="shared" si="18"/>
        <v>124663.8</v>
      </c>
    </row>
    <row r="135" spans="1:10" ht="15.75" customHeight="1">
      <c r="A135" s="189" t="s">
        <v>2837</v>
      </c>
      <c r="B135" s="145" t="s">
        <v>166</v>
      </c>
      <c r="C135" s="36">
        <v>274</v>
      </c>
      <c r="D135" s="184"/>
      <c r="E135" s="15"/>
      <c r="F135" s="183">
        <f t="shared" si="16"/>
        <v>274</v>
      </c>
      <c r="G135" s="17">
        <v>682</v>
      </c>
      <c r="H135" s="187">
        <f t="shared" si="18"/>
        <v>186868</v>
      </c>
    </row>
    <row r="136" spans="1:10" ht="15.75" customHeight="1">
      <c r="A136" s="189" t="s">
        <v>173</v>
      </c>
      <c r="B136" s="145" t="s">
        <v>166</v>
      </c>
      <c r="C136" s="183">
        <v>0</v>
      </c>
      <c r="D136" s="184"/>
      <c r="E136" s="15"/>
      <c r="F136" s="183">
        <f t="shared" si="16"/>
        <v>0</v>
      </c>
      <c r="G136" s="17">
        <v>414</v>
      </c>
      <c r="H136" s="187">
        <f t="shared" si="18"/>
        <v>0</v>
      </c>
    </row>
    <row r="137" spans="1:10" ht="15.75" customHeight="1">
      <c r="A137" s="191" t="s">
        <v>174</v>
      </c>
      <c r="B137" s="192" t="s">
        <v>175</v>
      </c>
      <c r="C137" s="36">
        <v>16775</v>
      </c>
      <c r="D137" s="148"/>
      <c r="E137" s="15"/>
      <c r="F137" s="183">
        <f t="shared" si="16"/>
        <v>16775</v>
      </c>
      <c r="G137" s="17">
        <v>17.399999999999999</v>
      </c>
      <c r="H137" s="187">
        <f t="shared" si="18"/>
        <v>291885</v>
      </c>
      <c r="J137" s="181"/>
    </row>
    <row r="138" spans="1:10" ht="15.75" customHeight="1">
      <c r="A138" s="163" t="s">
        <v>176</v>
      </c>
      <c r="B138" s="15" t="s">
        <v>177</v>
      </c>
      <c r="C138" s="36">
        <v>0</v>
      </c>
      <c r="D138" s="148"/>
      <c r="E138" s="15"/>
      <c r="F138" s="183">
        <f t="shared" si="16"/>
        <v>0</v>
      </c>
      <c r="G138" s="17">
        <v>3.86</v>
      </c>
      <c r="H138" s="187">
        <f t="shared" si="18"/>
        <v>0</v>
      </c>
      <c r="J138" s="188"/>
    </row>
    <row r="139" spans="1:10" ht="15.75" customHeight="1">
      <c r="A139" s="163" t="s">
        <v>178</v>
      </c>
      <c r="B139" s="145" t="s">
        <v>179</v>
      </c>
      <c r="C139" s="36">
        <v>36</v>
      </c>
      <c r="D139" s="148"/>
      <c r="E139" s="15"/>
      <c r="F139" s="183">
        <f t="shared" si="16"/>
        <v>36</v>
      </c>
      <c r="G139" s="17">
        <v>432.82</v>
      </c>
      <c r="H139" s="187">
        <f t="shared" si="18"/>
        <v>15581.52</v>
      </c>
      <c r="J139" s="188"/>
    </row>
    <row r="140" spans="1:10" ht="15.75" customHeight="1">
      <c r="A140" s="163" t="s">
        <v>180</v>
      </c>
      <c r="B140" s="145" t="s">
        <v>179</v>
      </c>
      <c r="C140" s="36">
        <v>0</v>
      </c>
      <c r="D140" s="148"/>
      <c r="E140" s="15"/>
      <c r="F140" s="183">
        <f t="shared" si="16"/>
        <v>0</v>
      </c>
      <c r="G140" s="17">
        <v>4</v>
      </c>
      <c r="H140" s="187">
        <f t="shared" si="18"/>
        <v>0</v>
      </c>
      <c r="J140" s="188"/>
    </row>
    <row r="141" spans="1:10" ht="15.75" customHeight="1">
      <c r="A141" s="146" t="s">
        <v>181</v>
      </c>
      <c r="B141" s="145" t="s">
        <v>179</v>
      </c>
      <c r="C141" s="36">
        <v>1077</v>
      </c>
      <c r="D141" s="148"/>
      <c r="E141" s="15"/>
      <c r="F141" s="183">
        <f t="shared" si="16"/>
        <v>1077</v>
      </c>
      <c r="G141" s="17">
        <v>2.9</v>
      </c>
      <c r="H141" s="187">
        <f t="shared" si="18"/>
        <v>3123.2999999999997</v>
      </c>
      <c r="J141" s="188"/>
    </row>
    <row r="142" spans="1:10" ht="15.75" customHeight="1">
      <c r="A142" s="146" t="s">
        <v>182</v>
      </c>
      <c r="B142" s="145" t="s">
        <v>179</v>
      </c>
      <c r="C142" s="36">
        <v>0</v>
      </c>
      <c r="D142" s="148"/>
      <c r="E142" s="15"/>
      <c r="F142" s="183">
        <f t="shared" si="16"/>
        <v>0</v>
      </c>
      <c r="G142" s="17">
        <v>499.4</v>
      </c>
      <c r="H142" s="187">
        <f t="shared" si="18"/>
        <v>0</v>
      </c>
      <c r="J142" s="149"/>
    </row>
    <row r="143" spans="1:10" ht="15.75" customHeight="1">
      <c r="A143" s="191" t="s">
        <v>183</v>
      </c>
      <c r="B143" s="193" t="s">
        <v>184</v>
      </c>
      <c r="C143" s="194">
        <v>2100</v>
      </c>
      <c r="D143" s="195"/>
      <c r="E143" s="196"/>
      <c r="F143" s="183">
        <f t="shared" si="16"/>
        <v>2100</v>
      </c>
      <c r="G143" s="197">
        <v>24.995999999999999</v>
      </c>
      <c r="H143" s="187">
        <f t="shared" si="18"/>
        <v>52491.6</v>
      </c>
      <c r="J143" s="149"/>
    </row>
    <row r="144" spans="1:10" ht="15.75" customHeight="1">
      <c r="A144" s="146" t="s">
        <v>185</v>
      </c>
      <c r="B144" s="145" t="s">
        <v>184</v>
      </c>
      <c r="C144" s="36">
        <v>6000</v>
      </c>
      <c r="D144" s="148"/>
      <c r="E144" s="15"/>
      <c r="F144" s="183">
        <f t="shared" si="16"/>
        <v>6000</v>
      </c>
      <c r="G144" s="17">
        <v>22.37</v>
      </c>
      <c r="H144" s="187">
        <f t="shared" si="18"/>
        <v>134220</v>
      </c>
      <c r="J144" s="274"/>
    </row>
    <row r="145" spans="1:10" ht="15.75" customHeight="1">
      <c r="A145" s="146" t="s">
        <v>186</v>
      </c>
      <c r="B145" s="145" t="s">
        <v>184</v>
      </c>
      <c r="C145" s="36">
        <v>6000</v>
      </c>
      <c r="D145" s="148"/>
      <c r="E145" s="15"/>
      <c r="F145" s="183">
        <f t="shared" si="16"/>
        <v>6000</v>
      </c>
      <c r="G145" s="17">
        <v>13.788</v>
      </c>
      <c r="H145" s="187">
        <f t="shared" si="18"/>
        <v>82728</v>
      </c>
      <c r="J145" s="274"/>
    </row>
    <row r="146" spans="1:10" ht="15.75" customHeight="1">
      <c r="A146" s="146" t="s">
        <v>187</v>
      </c>
      <c r="B146" s="145" t="s">
        <v>184</v>
      </c>
      <c r="C146" s="36">
        <v>2000</v>
      </c>
      <c r="D146" s="148"/>
      <c r="E146" s="15"/>
      <c r="F146" s="183">
        <f t="shared" si="16"/>
        <v>2000</v>
      </c>
      <c r="G146" s="17">
        <v>24.744</v>
      </c>
      <c r="H146" s="187">
        <f t="shared" si="18"/>
        <v>49488</v>
      </c>
      <c r="J146" s="274"/>
    </row>
    <row r="147" spans="1:10" ht="15.75" customHeight="1">
      <c r="A147" s="199" t="s">
        <v>189</v>
      </c>
      <c r="B147" s="185" t="s">
        <v>190</v>
      </c>
      <c r="C147" s="183">
        <v>1280</v>
      </c>
      <c r="D147" s="184"/>
      <c r="E147" s="185"/>
      <c r="F147" s="183">
        <f t="shared" si="16"/>
        <v>1280</v>
      </c>
      <c r="G147" s="186">
        <v>33</v>
      </c>
      <c r="H147" s="187">
        <f t="shared" si="18"/>
        <v>42240</v>
      </c>
      <c r="J147" s="188"/>
    </row>
    <row r="148" spans="1:10" ht="15.75" customHeight="1">
      <c r="A148" s="200" t="s">
        <v>191</v>
      </c>
      <c r="B148" s="145" t="s">
        <v>192</v>
      </c>
      <c r="C148" s="36">
        <v>121.91999999999999</v>
      </c>
      <c r="D148" s="148"/>
      <c r="E148" s="15">
        <v>16.2</v>
      </c>
      <c r="F148" s="183">
        <f t="shared" si="16"/>
        <v>105.71999999999998</v>
      </c>
      <c r="G148" s="17">
        <v>715</v>
      </c>
      <c r="H148" s="187">
        <f t="shared" si="18"/>
        <v>75589.799999999988</v>
      </c>
      <c r="J148" s="188"/>
    </row>
    <row r="149" spans="1:10" ht="15.75" customHeight="1">
      <c r="A149" s="200" t="s">
        <v>193</v>
      </c>
      <c r="B149" s="145" t="s">
        <v>192</v>
      </c>
      <c r="C149" s="36">
        <v>214.49999999999997</v>
      </c>
      <c r="D149" s="148"/>
      <c r="E149" s="15"/>
      <c r="F149" s="183">
        <f t="shared" si="16"/>
        <v>214.49999999999997</v>
      </c>
      <c r="G149" s="17">
        <v>850</v>
      </c>
      <c r="H149" s="187">
        <f t="shared" si="18"/>
        <v>182324.99999999997</v>
      </c>
      <c r="J149" s="188"/>
    </row>
    <row r="150" spans="1:10" ht="15.75" customHeight="1">
      <c r="A150" s="200" t="s">
        <v>194</v>
      </c>
      <c r="B150" s="145" t="s">
        <v>192</v>
      </c>
      <c r="C150" s="36">
        <v>169.66000000000003</v>
      </c>
      <c r="D150" s="148"/>
      <c r="E150" s="15"/>
      <c r="F150" s="183">
        <f t="shared" si="16"/>
        <v>169.66000000000003</v>
      </c>
      <c r="G150" s="17">
        <v>850</v>
      </c>
      <c r="H150" s="187">
        <f t="shared" si="18"/>
        <v>144211.00000000003</v>
      </c>
      <c r="J150" s="188"/>
    </row>
    <row r="151" spans="1:10" ht="15.75" customHeight="1">
      <c r="A151" s="146" t="s">
        <v>195</v>
      </c>
      <c r="B151" s="145" t="s">
        <v>192</v>
      </c>
      <c r="C151" s="36">
        <v>81.099999999999994</v>
      </c>
      <c r="D151" s="148"/>
      <c r="E151" s="15"/>
      <c r="F151" s="183">
        <f t="shared" si="16"/>
        <v>81.099999999999994</v>
      </c>
      <c r="G151" s="17">
        <v>741</v>
      </c>
      <c r="H151" s="187">
        <f t="shared" si="18"/>
        <v>60095.1</v>
      </c>
      <c r="J151" s="188"/>
    </row>
    <row r="152" spans="1:10" ht="15.75" customHeight="1">
      <c r="A152" s="146" t="s">
        <v>196</v>
      </c>
      <c r="B152" s="145" t="s">
        <v>197</v>
      </c>
      <c r="C152" s="36">
        <v>42.350000000000023</v>
      </c>
      <c r="D152" s="148"/>
      <c r="E152" s="15"/>
      <c r="F152" s="183">
        <f t="shared" si="16"/>
        <v>42.350000000000023</v>
      </c>
      <c r="G152" s="17">
        <v>240</v>
      </c>
      <c r="H152" s="187">
        <f t="shared" si="18"/>
        <v>10164.000000000005</v>
      </c>
      <c r="J152" s="188"/>
    </row>
    <row r="153" spans="1:10" ht="15.75" customHeight="1">
      <c r="A153" s="146" t="s">
        <v>1585</v>
      </c>
      <c r="B153" s="145" t="s">
        <v>197</v>
      </c>
      <c r="C153" s="36">
        <v>527.04999999999995</v>
      </c>
      <c r="D153" s="148"/>
      <c r="E153" s="15"/>
      <c r="F153" s="183">
        <f t="shared" si="16"/>
        <v>527.04999999999995</v>
      </c>
      <c r="G153" s="17">
        <v>680</v>
      </c>
      <c r="H153" s="187">
        <f t="shared" si="18"/>
        <v>358393.99999999994</v>
      </c>
      <c r="J153" s="188"/>
    </row>
    <row r="154" spans="1:10" ht="15.75" customHeight="1">
      <c r="A154" s="146" t="s">
        <v>1586</v>
      </c>
      <c r="B154" s="145" t="s">
        <v>197</v>
      </c>
      <c r="C154" s="36">
        <v>518.30000000000007</v>
      </c>
      <c r="D154" s="148"/>
      <c r="E154" s="15"/>
      <c r="F154" s="183">
        <f t="shared" si="16"/>
        <v>518.30000000000007</v>
      </c>
      <c r="G154" s="17">
        <v>680</v>
      </c>
      <c r="H154" s="187">
        <f t="shared" si="18"/>
        <v>352444.00000000006</v>
      </c>
      <c r="J154" s="188"/>
    </row>
    <row r="155" spans="1:10" ht="15.75" customHeight="1">
      <c r="A155" s="146" t="s">
        <v>198</v>
      </c>
      <c r="B155" s="145" t="s">
        <v>197</v>
      </c>
      <c r="C155" s="36">
        <v>86.100000000000009</v>
      </c>
      <c r="D155" s="148"/>
      <c r="E155" s="15">
        <v>17.649999999999999</v>
      </c>
      <c r="F155" s="183">
        <f t="shared" si="16"/>
        <v>68.450000000000017</v>
      </c>
      <c r="G155" s="17">
        <v>280</v>
      </c>
      <c r="H155" s="187">
        <f t="shared" si="18"/>
        <v>19166.000000000004</v>
      </c>
      <c r="J155" s="188"/>
    </row>
    <row r="156" spans="1:10" ht="15.75" customHeight="1">
      <c r="A156" s="146" t="s">
        <v>199</v>
      </c>
      <c r="B156" s="15" t="s">
        <v>200</v>
      </c>
      <c r="C156" s="36">
        <v>20160</v>
      </c>
      <c r="D156" s="148"/>
      <c r="E156" s="15">
        <v>3360</v>
      </c>
      <c r="F156" s="183">
        <f t="shared" si="16"/>
        <v>16800</v>
      </c>
      <c r="G156" s="17">
        <v>5.3</v>
      </c>
      <c r="H156" s="187">
        <f t="shared" si="18"/>
        <v>89040</v>
      </c>
      <c r="J156" s="188"/>
    </row>
    <row r="157" spans="1:10" ht="15.75" customHeight="1">
      <c r="A157" s="275" t="s">
        <v>203</v>
      </c>
      <c r="B157" s="276"/>
      <c r="C157" s="169">
        <f t="shared" ref="C157:H157" si="19">SUM(C125:C156)</f>
        <v>59228.670000000006</v>
      </c>
      <c r="D157" s="277">
        <f t="shared" si="19"/>
        <v>0</v>
      </c>
      <c r="E157" s="277">
        <f t="shared" si="19"/>
        <v>3404.85</v>
      </c>
      <c r="F157" s="169">
        <f t="shared" si="19"/>
        <v>55823.820000000007</v>
      </c>
      <c r="G157" s="337">
        <f t="shared" si="19"/>
        <v>11720.577999999998</v>
      </c>
      <c r="H157" s="278">
        <f t="shared" si="19"/>
        <v>3067619.22</v>
      </c>
      <c r="J157" s="188"/>
    </row>
    <row r="158" spans="1:10" ht="15.75" customHeight="1">
      <c r="J158" s="188"/>
    </row>
    <row r="159" spans="1:10" ht="15.75" customHeight="1">
      <c r="A159" s="279"/>
      <c r="B159" s="280"/>
      <c r="C159" s="279"/>
      <c r="D159" s="279"/>
      <c r="E159" s="279"/>
      <c r="F159" s="279"/>
      <c r="G159" s="279"/>
      <c r="H159" s="279"/>
      <c r="J159" s="281" t="s">
        <v>390</v>
      </c>
    </row>
    <row r="160" spans="1:10" ht="15.75" customHeight="1">
      <c r="A160" s="282" t="s">
        <v>209</v>
      </c>
      <c r="B160" s="283" t="s">
        <v>211</v>
      </c>
      <c r="C160" s="283" t="s">
        <v>391</v>
      </c>
      <c r="D160" s="284" t="s">
        <v>392</v>
      </c>
      <c r="E160" s="285" t="s">
        <v>393</v>
      </c>
      <c r="F160" s="286" t="s">
        <v>212</v>
      </c>
      <c r="G160" s="287" t="s">
        <v>214</v>
      </c>
      <c r="H160" s="283" t="s">
        <v>55</v>
      </c>
      <c r="J160" s="188">
        <f>SUM(H161:H177)</f>
        <v>34716.400000000001</v>
      </c>
    </row>
    <row r="161" spans="1:15" ht="15.75" customHeight="1">
      <c r="A161" s="288" t="s">
        <v>215</v>
      </c>
      <c r="B161" s="15" t="s">
        <v>216</v>
      </c>
      <c r="C161" s="36">
        <v>0</v>
      </c>
      <c r="D161" s="317"/>
      <c r="E161" s="318">
        <f t="shared" ref="E161:E177" si="20">C161+D161</f>
        <v>0</v>
      </c>
      <c r="F161" s="15"/>
      <c r="G161" s="15">
        <v>77</v>
      </c>
      <c r="H161" s="15">
        <f t="shared" ref="H161:H169" si="21">E161*G161</f>
        <v>0</v>
      </c>
      <c r="J161" s="24"/>
    </row>
    <row r="162" spans="1:15" ht="15.75" customHeight="1">
      <c r="A162" s="288" t="s">
        <v>218</v>
      </c>
      <c r="B162" s="15" t="s">
        <v>216</v>
      </c>
      <c r="C162" s="36">
        <v>0</v>
      </c>
      <c r="D162" s="317"/>
      <c r="E162" s="318">
        <f t="shared" si="20"/>
        <v>0</v>
      </c>
      <c r="F162" s="15"/>
      <c r="G162" s="15">
        <v>128</v>
      </c>
      <c r="H162" s="15">
        <f t="shared" si="21"/>
        <v>0</v>
      </c>
      <c r="J162" s="188"/>
    </row>
    <row r="163" spans="1:15" ht="15.75" customHeight="1">
      <c r="A163" s="288" t="s">
        <v>219</v>
      </c>
      <c r="B163" s="15" t="s">
        <v>220</v>
      </c>
      <c r="C163" s="36">
        <v>2.8</v>
      </c>
      <c r="D163" s="317">
        <v>1.9</v>
      </c>
      <c r="E163" s="318">
        <f t="shared" si="20"/>
        <v>4.6999999999999993</v>
      </c>
      <c r="F163" s="291"/>
      <c r="G163" s="15">
        <v>77</v>
      </c>
      <c r="H163" s="15">
        <f t="shared" si="21"/>
        <v>361.89999999999992</v>
      </c>
      <c r="J163" s="188"/>
    </row>
    <row r="164" spans="1:15" ht="15.75" customHeight="1">
      <c r="A164" s="288" t="s">
        <v>221</v>
      </c>
      <c r="B164" s="15" t="s">
        <v>220</v>
      </c>
      <c r="C164" s="36">
        <v>2.2000000000000002</v>
      </c>
      <c r="D164" s="317">
        <v>2.2999999999999998</v>
      </c>
      <c r="E164" s="318">
        <f t="shared" si="20"/>
        <v>4.5</v>
      </c>
      <c r="F164" s="15"/>
      <c r="G164" s="15">
        <v>102</v>
      </c>
      <c r="H164" s="15">
        <f t="shared" si="21"/>
        <v>459</v>
      </c>
      <c r="J164" s="24"/>
    </row>
    <row r="165" spans="1:15" ht="15.75" customHeight="1">
      <c r="A165" s="288" t="s">
        <v>222</v>
      </c>
      <c r="B165" s="15" t="s">
        <v>220</v>
      </c>
      <c r="C165" s="36">
        <v>31.1</v>
      </c>
      <c r="D165" s="317"/>
      <c r="E165" s="318">
        <f t="shared" si="20"/>
        <v>31.1</v>
      </c>
      <c r="F165" s="15"/>
      <c r="G165" s="15">
        <v>77</v>
      </c>
      <c r="H165" s="15">
        <f t="shared" si="21"/>
        <v>2394.7000000000003</v>
      </c>
      <c r="J165" s="188"/>
    </row>
    <row r="166" spans="1:15" ht="15.75" customHeight="1">
      <c r="A166" s="288" t="s">
        <v>223</v>
      </c>
      <c r="B166" s="15" t="s">
        <v>224</v>
      </c>
      <c r="C166" s="36">
        <v>6.6</v>
      </c>
      <c r="D166" s="317">
        <v>3.6</v>
      </c>
      <c r="E166" s="318">
        <f t="shared" si="20"/>
        <v>10.199999999999999</v>
      </c>
      <c r="F166" s="15"/>
      <c r="G166" s="15">
        <v>196</v>
      </c>
      <c r="H166" s="15">
        <f t="shared" si="21"/>
        <v>1999.1999999999998</v>
      </c>
      <c r="J166" s="134"/>
    </row>
    <row r="167" spans="1:15" ht="15.75" customHeight="1">
      <c r="A167" s="288" t="s">
        <v>225</v>
      </c>
      <c r="B167" s="15" t="s">
        <v>224</v>
      </c>
      <c r="C167" s="36">
        <v>39.299999999999997</v>
      </c>
      <c r="D167" s="317">
        <v>3.9</v>
      </c>
      <c r="E167" s="318">
        <f t="shared" si="20"/>
        <v>43.199999999999996</v>
      </c>
      <c r="F167" s="291"/>
      <c r="G167" s="15">
        <v>140</v>
      </c>
      <c r="H167" s="15">
        <f t="shared" si="21"/>
        <v>6047.9999999999991</v>
      </c>
      <c r="I167" s="265"/>
      <c r="J167" s="265"/>
      <c r="K167" s="265"/>
      <c r="L167" s="265"/>
      <c r="M167" s="265"/>
      <c r="N167" s="265"/>
      <c r="O167" s="265"/>
    </row>
    <row r="168" spans="1:15" ht="15.75" customHeight="1">
      <c r="A168" s="288" t="s">
        <v>226</v>
      </c>
      <c r="B168" s="15" t="s">
        <v>227</v>
      </c>
      <c r="C168" s="36">
        <v>9</v>
      </c>
      <c r="D168" s="317">
        <v>2.8</v>
      </c>
      <c r="E168" s="318">
        <f t="shared" si="20"/>
        <v>11.8</v>
      </c>
      <c r="F168" s="291"/>
      <c r="G168" s="15">
        <v>128</v>
      </c>
      <c r="H168" s="15">
        <f t="shared" si="21"/>
        <v>1510.4</v>
      </c>
      <c r="I168" s="265"/>
      <c r="J168" s="265"/>
      <c r="K168" s="265"/>
      <c r="L168" s="265"/>
      <c r="M168" s="265"/>
      <c r="N168" s="265"/>
      <c r="O168" s="265"/>
    </row>
    <row r="169" spans="1:15" ht="15.75" customHeight="1">
      <c r="A169" s="288" t="s">
        <v>228</v>
      </c>
      <c r="B169" s="15" t="s">
        <v>229</v>
      </c>
      <c r="C169" s="36">
        <v>15.3</v>
      </c>
      <c r="D169" s="317"/>
      <c r="E169" s="318">
        <f t="shared" si="20"/>
        <v>15.3</v>
      </c>
      <c r="F169" s="291"/>
      <c r="G169" s="15">
        <v>196</v>
      </c>
      <c r="H169" s="15">
        <f t="shared" si="21"/>
        <v>2998.8</v>
      </c>
      <c r="I169" s="545"/>
      <c r="J169" s="522"/>
      <c r="K169" s="265"/>
      <c r="L169" s="265"/>
      <c r="M169" s="265"/>
      <c r="N169" s="265"/>
      <c r="O169" s="265"/>
    </row>
    <row r="170" spans="1:15" ht="15.75" customHeight="1">
      <c r="A170" s="288" t="s">
        <v>2838</v>
      </c>
      <c r="B170" s="15" t="s">
        <v>229</v>
      </c>
      <c r="C170" s="36"/>
      <c r="D170" s="317">
        <v>18.7</v>
      </c>
      <c r="E170" s="318">
        <f t="shared" si="20"/>
        <v>18.7</v>
      </c>
      <c r="F170" s="291"/>
      <c r="G170" s="15"/>
      <c r="H170" s="15"/>
      <c r="I170" s="293"/>
      <c r="J170" s="265"/>
      <c r="K170" s="265"/>
      <c r="L170" s="265"/>
      <c r="M170" s="265"/>
      <c r="N170" s="265"/>
      <c r="O170" s="265"/>
    </row>
    <row r="171" spans="1:15" ht="15.75" customHeight="1">
      <c r="A171" s="288" t="s">
        <v>230</v>
      </c>
      <c r="B171" s="15" t="s">
        <v>229</v>
      </c>
      <c r="C171" s="36">
        <v>80.800000000000011</v>
      </c>
      <c r="D171" s="317">
        <v>3</v>
      </c>
      <c r="E171" s="318">
        <f t="shared" si="20"/>
        <v>83.800000000000011</v>
      </c>
      <c r="F171" s="291"/>
      <c r="G171" s="15">
        <v>128</v>
      </c>
      <c r="H171" s="15">
        <f t="shared" ref="H171:H175" si="22">E171*G171</f>
        <v>10726.400000000001</v>
      </c>
      <c r="I171" s="293"/>
      <c r="J171" s="265"/>
      <c r="K171" s="265"/>
      <c r="L171" s="265"/>
      <c r="M171" s="265"/>
      <c r="N171" s="265"/>
      <c r="O171" s="265"/>
    </row>
    <row r="172" spans="1:15" ht="15.75" customHeight="1">
      <c r="A172" s="288" t="s">
        <v>231</v>
      </c>
      <c r="B172" s="15" t="s">
        <v>224</v>
      </c>
      <c r="C172" s="36">
        <v>30.299999999999997</v>
      </c>
      <c r="D172" s="317">
        <v>7.4</v>
      </c>
      <c r="E172" s="318">
        <f t="shared" si="20"/>
        <v>37.699999999999996</v>
      </c>
      <c r="F172" s="291"/>
      <c r="G172" s="15">
        <v>140</v>
      </c>
      <c r="H172" s="15">
        <f t="shared" si="22"/>
        <v>5277.9999999999991</v>
      </c>
      <c r="I172" s="293"/>
      <c r="J172" s="265"/>
      <c r="K172" s="265"/>
      <c r="L172" s="265"/>
      <c r="M172" s="265"/>
      <c r="N172" s="265"/>
      <c r="O172" s="265"/>
    </row>
    <row r="173" spans="1:15" ht="15.75" customHeight="1">
      <c r="A173" s="294" t="s">
        <v>232</v>
      </c>
      <c r="B173" s="145" t="s">
        <v>233</v>
      </c>
      <c r="C173" s="36">
        <v>21</v>
      </c>
      <c r="D173" s="317"/>
      <c r="E173" s="318">
        <f t="shared" si="20"/>
        <v>21</v>
      </c>
      <c r="F173" s="295"/>
      <c r="G173" s="15">
        <v>140</v>
      </c>
      <c r="H173" s="15">
        <f t="shared" si="22"/>
        <v>2940</v>
      </c>
      <c r="I173" s="1"/>
      <c r="J173" s="265"/>
      <c r="K173" s="265"/>
      <c r="L173" s="265"/>
      <c r="M173" s="265"/>
      <c r="N173" s="265"/>
      <c r="O173" s="265"/>
    </row>
    <row r="174" spans="1:15" ht="15.75" customHeight="1">
      <c r="A174" s="294" t="s">
        <v>2603</v>
      </c>
      <c r="B174" s="338" t="s">
        <v>229</v>
      </c>
      <c r="C174" s="36">
        <v>0</v>
      </c>
      <c r="D174" s="317"/>
      <c r="E174" s="318">
        <f t="shared" si="20"/>
        <v>0</v>
      </c>
      <c r="F174" s="297"/>
      <c r="G174" s="15">
        <v>196</v>
      </c>
      <c r="H174" s="15">
        <f t="shared" si="22"/>
        <v>0</v>
      </c>
      <c r="I174" s="1"/>
      <c r="J174" s="265"/>
      <c r="K174" s="265"/>
      <c r="L174" s="265"/>
      <c r="M174" s="265"/>
      <c r="N174" s="265"/>
      <c r="O174" s="265"/>
    </row>
    <row r="175" spans="1:15" ht="15.75" customHeight="1">
      <c r="A175" s="294" t="s">
        <v>173</v>
      </c>
      <c r="B175" s="296" t="s">
        <v>234</v>
      </c>
      <c r="C175" s="36">
        <v>0</v>
      </c>
      <c r="D175" s="317"/>
      <c r="E175" s="318">
        <f t="shared" si="20"/>
        <v>0</v>
      </c>
      <c r="F175" s="297"/>
      <c r="G175" s="15">
        <v>280</v>
      </c>
      <c r="H175" s="15">
        <f t="shared" si="22"/>
        <v>0</v>
      </c>
      <c r="I175" s="1"/>
      <c r="J175" s="265"/>
      <c r="K175" s="265"/>
      <c r="L175" s="265"/>
      <c r="M175" s="265"/>
      <c r="N175" s="265"/>
      <c r="O175" s="265"/>
    </row>
    <row r="176" spans="1:15" ht="15.75" customHeight="1">
      <c r="A176" s="294" t="s">
        <v>450</v>
      </c>
      <c r="B176" s="296" t="s">
        <v>234</v>
      </c>
      <c r="C176" s="36">
        <v>0</v>
      </c>
      <c r="D176" s="317"/>
      <c r="E176" s="318">
        <f t="shared" si="20"/>
        <v>0</v>
      </c>
      <c r="F176" s="297"/>
      <c r="G176" s="15">
        <v>290</v>
      </c>
      <c r="H176" s="15">
        <f t="shared" ref="H176:H177" si="23">G176*E176</f>
        <v>0</v>
      </c>
      <c r="I176" s="1"/>
      <c r="J176" s="265"/>
      <c r="K176" s="265"/>
      <c r="L176" s="265"/>
      <c r="M176" s="265"/>
      <c r="N176" s="265"/>
      <c r="O176" s="265"/>
    </row>
    <row r="177" spans="1:25" ht="15.75" customHeight="1">
      <c r="A177" s="294" t="s">
        <v>1983</v>
      </c>
      <c r="B177" s="296" t="s">
        <v>234</v>
      </c>
      <c r="C177" s="36">
        <v>0</v>
      </c>
      <c r="D177" s="317"/>
      <c r="E177" s="318">
        <f t="shared" si="20"/>
        <v>0</v>
      </c>
      <c r="F177" s="297"/>
      <c r="G177" s="15">
        <v>680</v>
      </c>
      <c r="H177" s="15">
        <f t="shared" si="23"/>
        <v>0</v>
      </c>
      <c r="I177" s="1"/>
      <c r="J177" s="265"/>
      <c r="K177" s="265"/>
      <c r="L177" s="265"/>
      <c r="M177" s="265"/>
      <c r="N177" s="265"/>
      <c r="O177" s="265"/>
    </row>
    <row r="178" spans="1:25" ht="15.75" customHeight="1">
      <c r="I178" s="265"/>
      <c r="J178" s="265"/>
      <c r="K178" s="265"/>
      <c r="L178" s="265"/>
      <c r="M178" s="265"/>
      <c r="N178" s="265"/>
      <c r="O178" s="265"/>
    </row>
    <row r="179" spans="1:25" ht="3.75" customHeight="1">
      <c r="I179" s="265"/>
      <c r="J179" s="265"/>
      <c r="K179" s="265"/>
      <c r="L179" s="265"/>
      <c r="M179" s="265"/>
      <c r="N179" s="265"/>
      <c r="O179" s="265"/>
    </row>
    <row r="180" spans="1:25" ht="15.75" customHeight="1">
      <c r="A180" s="537" t="s">
        <v>676</v>
      </c>
      <c r="B180" s="538" t="s">
        <v>677</v>
      </c>
      <c r="C180" s="539" t="s">
        <v>43</v>
      </c>
      <c r="D180" s="540" t="s">
        <v>678</v>
      </c>
      <c r="E180" s="537" t="s">
        <v>679</v>
      </c>
      <c r="F180" s="319"/>
      <c r="G180" s="319"/>
      <c r="H180" s="319"/>
      <c r="I180" s="319"/>
      <c r="J180" s="319"/>
      <c r="K180" s="319"/>
      <c r="L180" s="319"/>
      <c r="M180" s="319"/>
      <c r="N180" s="319"/>
      <c r="O180" s="319"/>
      <c r="P180" s="319"/>
      <c r="Q180" s="319"/>
      <c r="R180" s="319"/>
      <c r="S180" s="319"/>
      <c r="T180" s="319"/>
      <c r="U180" s="319"/>
      <c r="V180" s="319"/>
      <c r="W180" s="319"/>
      <c r="X180" s="319"/>
      <c r="Y180" s="319"/>
    </row>
    <row r="181" spans="1:25" ht="27" customHeight="1">
      <c r="A181" s="531"/>
      <c r="B181" s="531"/>
      <c r="C181" s="531"/>
      <c r="D181" s="531"/>
      <c r="E181" s="531"/>
      <c r="F181" s="320"/>
      <c r="G181" s="319"/>
      <c r="H181" s="319"/>
      <c r="I181" s="319"/>
      <c r="J181" s="319"/>
      <c r="K181" s="319"/>
      <c r="L181" s="319"/>
      <c r="M181" s="319"/>
      <c r="N181" s="319"/>
      <c r="O181" s="319"/>
      <c r="P181" s="319"/>
      <c r="Q181" s="319"/>
      <c r="R181" s="319"/>
      <c r="S181" s="319"/>
      <c r="T181" s="319"/>
      <c r="U181" s="319"/>
      <c r="V181" s="319"/>
      <c r="W181" s="319"/>
      <c r="X181" s="319"/>
      <c r="Y181" s="319"/>
    </row>
    <row r="182" spans="1:25" ht="15.75" customHeight="1">
      <c r="A182" s="321">
        <v>77208</v>
      </c>
      <c r="B182" s="321">
        <v>77781</v>
      </c>
      <c r="C182" s="322">
        <f>B182-A182</f>
        <v>573</v>
      </c>
      <c r="D182" s="322">
        <v>10.79</v>
      </c>
      <c r="E182" s="323">
        <f>D182*C182</f>
        <v>6182.6699999999992</v>
      </c>
      <c r="F182" s="319"/>
      <c r="G182" s="319"/>
      <c r="H182" s="319"/>
      <c r="I182" s="319"/>
      <c r="J182" s="319"/>
      <c r="K182" s="319"/>
      <c r="L182" s="319"/>
      <c r="M182" s="319"/>
      <c r="N182" s="319"/>
      <c r="O182" s="319"/>
      <c r="P182" s="319"/>
      <c r="Q182" s="319"/>
      <c r="R182" s="319"/>
      <c r="S182" s="319"/>
      <c r="T182" s="319"/>
      <c r="U182" s="319"/>
      <c r="V182" s="319"/>
      <c r="W182" s="319"/>
      <c r="X182" s="319"/>
      <c r="Y182" s="319"/>
    </row>
    <row r="183" spans="1:25" ht="15.75" customHeight="1">
      <c r="A183" s="541"/>
      <c r="B183" s="542"/>
      <c r="C183" s="542"/>
      <c r="D183" s="542"/>
      <c r="E183" s="543"/>
      <c r="F183" s="319"/>
      <c r="G183" s="319"/>
      <c r="H183" s="319"/>
      <c r="I183" s="319"/>
      <c r="J183" s="319"/>
      <c r="K183" s="319"/>
      <c r="L183" s="319"/>
      <c r="M183" s="319"/>
      <c r="N183" s="319"/>
      <c r="O183" s="319"/>
      <c r="P183" s="319"/>
      <c r="Q183" s="319"/>
      <c r="R183" s="319"/>
      <c r="S183" s="319"/>
      <c r="T183" s="319"/>
      <c r="U183" s="319"/>
      <c r="V183" s="319"/>
      <c r="W183" s="319"/>
      <c r="X183" s="319"/>
      <c r="Y183" s="319"/>
    </row>
    <row r="184" spans="1:25" ht="15.75" customHeight="1">
      <c r="A184" s="537" t="s">
        <v>680</v>
      </c>
      <c r="B184" s="537" t="s">
        <v>681</v>
      </c>
      <c r="C184" s="540" t="s">
        <v>43</v>
      </c>
      <c r="D184" s="540" t="s">
        <v>682</v>
      </c>
      <c r="E184" s="537" t="s">
        <v>679</v>
      </c>
      <c r="F184" s="319"/>
      <c r="G184" s="319"/>
      <c r="H184" s="319"/>
      <c r="I184" s="319"/>
      <c r="J184" s="319"/>
      <c r="K184" s="319"/>
      <c r="L184" s="319"/>
      <c r="M184" s="319"/>
      <c r="N184" s="319"/>
      <c r="O184" s="319"/>
      <c r="P184" s="319"/>
      <c r="Q184" s="319"/>
      <c r="R184" s="319"/>
      <c r="S184" s="319"/>
      <c r="T184" s="319"/>
      <c r="U184" s="319"/>
      <c r="V184" s="319"/>
      <c r="W184" s="319"/>
      <c r="X184" s="319"/>
      <c r="Y184" s="319"/>
    </row>
    <row r="185" spans="1:25" ht="28.5" customHeight="1">
      <c r="A185" s="531"/>
      <c r="B185" s="531"/>
      <c r="C185" s="531"/>
      <c r="D185" s="531"/>
      <c r="E185" s="531"/>
      <c r="F185" s="319"/>
      <c r="G185" s="319"/>
      <c r="H185" s="319"/>
      <c r="I185" s="319"/>
      <c r="J185" s="319"/>
      <c r="K185" s="319"/>
      <c r="L185" s="319"/>
      <c r="M185" s="319"/>
      <c r="N185" s="319"/>
      <c r="O185" s="319"/>
      <c r="P185" s="319"/>
      <c r="Q185" s="319"/>
      <c r="R185" s="319"/>
      <c r="S185" s="319"/>
      <c r="T185" s="319"/>
      <c r="U185" s="319"/>
      <c r="V185" s="319"/>
      <c r="W185" s="319"/>
      <c r="X185" s="319"/>
      <c r="Y185" s="319"/>
    </row>
    <row r="186" spans="1:25" ht="23.25" customHeight="1">
      <c r="A186" s="35">
        <v>2245.4780999999998</v>
      </c>
      <c r="B186" s="35">
        <v>2245.4780999999998</v>
      </c>
      <c r="C186" s="324">
        <f>B186-A186</f>
        <v>0</v>
      </c>
      <c r="D186" s="325">
        <v>7.5</v>
      </c>
      <c r="E186" s="326">
        <f>D186*C186</f>
        <v>0</v>
      </c>
      <c r="F186" s="319"/>
      <c r="G186" s="319"/>
      <c r="H186" s="319"/>
      <c r="I186" s="319"/>
      <c r="J186" s="319"/>
      <c r="K186" s="319"/>
      <c r="L186" s="319"/>
      <c r="M186" s="319"/>
      <c r="N186" s="319"/>
      <c r="O186" s="319"/>
      <c r="P186" s="319"/>
      <c r="Q186" s="319"/>
      <c r="R186" s="319"/>
      <c r="S186" s="319"/>
      <c r="T186" s="319"/>
      <c r="U186" s="319"/>
      <c r="V186" s="319"/>
      <c r="W186" s="319"/>
      <c r="X186" s="319"/>
      <c r="Y186" s="319"/>
    </row>
    <row r="187" spans="1:25" ht="15.75" customHeight="1">
      <c r="I187" s="265"/>
      <c r="J187" s="265"/>
      <c r="K187" s="265"/>
      <c r="L187" s="265"/>
      <c r="M187" s="265"/>
      <c r="N187" s="265"/>
      <c r="O187" s="265"/>
    </row>
    <row r="188" spans="1:25" ht="15.75" customHeight="1">
      <c r="I188" s="265"/>
      <c r="J188" s="265"/>
      <c r="K188" s="265"/>
      <c r="L188" s="265"/>
      <c r="M188" s="265"/>
      <c r="N188" s="265"/>
      <c r="O188" s="265"/>
    </row>
    <row r="189" spans="1:25" ht="15.75" customHeight="1">
      <c r="A189" s="181"/>
      <c r="B189" s="181"/>
      <c r="C189" s="298"/>
      <c r="D189" s="181"/>
      <c r="E189" s="299"/>
      <c r="F189" s="298"/>
      <c r="G189" s="300"/>
      <c r="H189" s="181"/>
      <c r="I189" s="265"/>
      <c r="J189" s="265"/>
      <c r="K189" s="265"/>
      <c r="L189" s="265"/>
      <c r="M189" s="265"/>
      <c r="N189" s="265"/>
      <c r="O189" s="265"/>
    </row>
    <row r="190" spans="1:25" ht="15.75" customHeight="1">
      <c r="A190" s="1"/>
      <c r="B190" s="301"/>
      <c r="C190" s="302"/>
      <c r="D190" s="301"/>
      <c r="E190" s="302"/>
      <c r="F190" s="302"/>
      <c r="G190" s="301"/>
      <c r="H190" s="301"/>
      <c r="I190" s="265"/>
      <c r="J190" s="265"/>
      <c r="K190" s="265"/>
      <c r="L190" s="265"/>
      <c r="M190" s="265"/>
      <c r="N190" s="265"/>
      <c r="O190" s="265"/>
    </row>
    <row r="191" spans="1:25" ht="15.75" customHeight="1">
      <c r="A191" s="1"/>
      <c r="B191" s="301"/>
      <c r="C191" s="302"/>
      <c r="D191" s="301"/>
      <c r="E191" s="302"/>
      <c r="F191" s="302"/>
      <c r="G191" s="301"/>
      <c r="H191" s="301"/>
      <c r="I191" s="265"/>
      <c r="J191" s="265"/>
      <c r="K191" s="265"/>
      <c r="L191" s="265"/>
      <c r="M191" s="265"/>
      <c r="N191" s="265"/>
      <c r="O191" s="265"/>
    </row>
    <row r="192" spans="1:25" ht="15.75" customHeight="1">
      <c r="A192" s="1"/>
      <c r="B192" s="301"/>
      <c r="C192" s="302"/>
      <c r="D192" s="301"/>
      <c r="E192" s="302"/>
      <c r="F192" s="302"/>
      <c r="G192" s="301"/>
      <c r="H192" s="301"/>
      <c r="I192" s="1"/>
      <c r="J192" s="1"/>
      <c r="K192" s="1"/>
      <c r="L192" s="1"/>
      <c r="M192" s="1"/>
      <c r="N192" s="1"/>
      <c r="O192" s="265"/>
    </row>
    <row r="193" spans="1:15" ht="15.75" customHeight="1">
      <c r="A193" s="303"/>
      <c r="B193" s="303"/>
      <c r="C193" s="303"/>
      <c r="D193" s="303"/>
      <c r="E193" s="303"/>
      <c r="F193" s="303"/>
      <c r="G193" s="303"/>
      <c r="H193" s="303"/>
      <c r="I193" s="303"/>
      <c r="J193" s="265"/>
      <c r="K193" s="265"/>
      <c r="L193" s="265"/>
      <c r="M193" s="265"/>
      <c r="N193" s="265"/>
      <c r="O193" s="265"/>
    </row>
    <row r="194" spans="1:15" ht="15.75" customHeight="1">
      <c r="A194" s="304"/>
      <c r="B194" s="304"/>
      <c r="C194" s="298"/>
      <c r="D194" s="181"/>
      <c r="E194" s="305"/>
      <c r="F194" s="298"/>
      <c r="G194" s="306"/>
      <c r="H194" s="181"/>
      <c r="I194" s="307"/>
      <c r="J194" s="265"/>
    </row>
    <row r="195" spans="1:15" ht="15.75" customHeight="1">
      <c r="A195" s="1"/>
      <c r="B195" s="301"/>
      <c r="C195" s="304"/>
      <c r="D195" s="301"/>
      <c r="E195" s="301"/>
      <c r="F195" s="304"/>
      <c r="G195" s="302"/>
      <c r="H195" s="308"/>
      <c r="I195" s="309"/>
      <c r="J195" s="265"/>
    </row>
    <row r="196" spans="1:15" ht="15.75" customHeight="1">
      <c r="A196" s="1"/>
      <c r="B196" s="301"/>
      <c r="C196" s="304"/>
      <c r="D196" s="301"/>
      <c r="E196" s="301"/>
      <c r="F196" s="304"/>
      <c r="G196" s="302"/>
      <c r="H196" s="308"/>
      <c r="I196" s="309"/>
      <c r="J196" s="265"/>
    </row>
    <row r="197" spans="1:15" ht="15.75" customHeight="1">
      <c r="A197" s="1"/>
      <c r="B197" s="301"/>
      <c r="C197" s="304"/>
      <c r="D197" s="301"/>
      <c r="E197" s="301"/>
      <c r="F197" s="304"/>
      <c r="G197" s="302"/>
      <c r="H197" s="308"/>
      <c r="I197" s="309"/>
      <c r="J197" s="265"/>
    </row>
    <row r="198" spans="1:15" ht="15.75" customHeight="1">
      <c r="A198" s="1"/>
      <c r="B198" s="301"/>
      <c r="C198" s="304"/>
      <c r="D198" s="301"/>
      <c r="E198" s="301"/>
      <c r="F198" s="304"/>
      <c r="G198" s="302"/>
      <c r="H198" s="308"/>
      <c r="I198" s="309"/>
      <c r="J198" s="265"/>
    </row>
    <row r="199" spans="1:15" ht="15.75" customHeight="1">
      <c r="A199" s="1"/>
      <c r="B199" s="301"/>
      <c r="C199" s="304"/>
      <c r="D199" s="301"/>
      <c r="E199" s="301"/>
      <c r="F199" s="304"/>
      <c r="G199" s="302"/>
      <c r="H199" s="308"/>
      <c r="I199" s="309"/>
      <c r="J199" s="265"/>
    </row>
    <row r="200" spans="1:15" ht="15.75" customHeight="1">
      <c r="A200" s="1"/>
      <c r="B200" s="301"/>
      <c r="C200" s="304"/>
      <c r="D200" s="301"/>
      <c r="E200" s="301"/>
      <c r="F200" s="304"/>
      <c r="G200" s="302"/>
      <c r="H200" s="308"/>
      <c r="I200" s="309"/>
      <c r="J200" s="265"/>
    </row>
    <row r="201" spans="1:15" ht="15.75" customHeight="1">
      <c r="A201" s="1"/>
      <c r="B201" s="301"/>
      <c r="C201" s="304"/>
      <c r="D201" s="301"/>
      <c r="E201" s="301"/>
      <c r="F201" s="304"/>
      <c r="G201" s="302"/>
      <c r="H201" s="308"/>
      <c r="I201" s="309"/>
      <c r="J201" s="265"/>
    </row>
    <row r="202" spans="1:15" ht="15.75" customHeight="1">
      <c r="A202" s="1"/>
      <c r="B202" s="301"/>
      <c r="C202" s="304"/>
      <c r="D202" s="301"/>
      <c r="E202" s="301"/>
      <c r="F202" s="304"/>
      <c r="G202" s="302"/>
      <c r="H202" s="308"/>
      <c r="I202" s="309"/>
      <c r="J202" s="265"/>
    </row>
    <row r="203" spans="1:15" ht="15.75" customHeight="1">
      <c r="A203" s="1"/>
      <c r="B203" s="301"/>
      <c r="C203" s="304"/>
      <c r="D203" s="301"/>
      <c r="E203" s="301"/>
      <c r="F203" s="304"/>
      <c r="G203" s="302"/>
      <c r="H203" s="308"/>
      <c r="I203" s="309"/>
      <c r="J203" s="265"/>
    </row>
    <row r="204" spans="1:15" ht="15.75" customHeight="1">
      <c r="A204" s="1"/>
      <c r="B204" s="301"/>
      <c r="C204" s="304"/>
      <c r="D204" s="301"/>
      <c r="E204" s="301"/>
      <c r="F204" s="304"/>
      <c r="G204" s="302"/>
      <c r="H204" s="308"/>
      <c r="I204" s="309"/>
      <c r="J204" s="265"/>
    </row>
    <row r="205" spans="1:15" ht="15.75" customHeight="1">
      <c r="A205" s="1"/>
      <c r="B205" s="301"/>
      <c r="C205" s="304"/>
      <c r="D205" s="301"/>
      <c r="E205" s="301"/>
      <c r="F205" s="304"/>
      <c r="G205" s="302"/>
      <c r="H205" s="308"/>
      <c r="I205" s="309"/>
      <c r="J205" s="265"/>
    </row>
    <row r="206" spans="1:15" ht="15.75" customHeight="1">
      <c r="A206" s="1"/>
      <c r="B206" s="301"/>
      <c r="C206" s="304"/>
      <c r="D206" s="301"/>
      <c r="E206" s="301"/>
      <c r="F206" s="304"/>
      <c r="G206" s="302"/>
      <c r="H206" s="308"/>
      <c r="I206" s="309"/>
      <c r="J206" s="265"/>
    </row>
    <row r="207" spans="1:15" ht="15.75" customHeight="1">
      <c r="A207" s="1"/>
      <c r="B207" s="301"/>
      <c r="C207" s="304"/>
      <c r="D207" s="301"/>
      <c r="E207" s="301"/>
      <c r="F207" s="304"/>
      <c r="G207" s="302"/>
      <c r="H207" s="308"/>
      <c r="I207" s="309"/>
      <c r="J207" s="265"/>
    </row>
    <row r="208" spans="1:15" ht="15.75" customHeight="1">
      <c r="A208" s="1"/>
      <c r="B208" s="301"/>
      <c r="C208" s="304"/>
      <c r="D208" s="301"/>
      <c r="E208" s="301"/>
      <c r="F208" s="304"/>
      <c r="G208" s="302"/>
      <c r="H208" s="308"/>
      <c r="I208" s="309"/>
      <c r="J208" s="265"/>
    </row>
    <row r="209" spans="1:10" ht="15.75" customHeight="1">
      <c r="A209" s="1"/>
      <c r="B209" s="301"/>
      <c r="C209" s="304"/>
      <c r="D209" s="301"/>
      <c r="E209" s="301"/>
      <c r="F209" s="304"/>
      <c r="G209" s="308"/>
      <c r="H209" s="308"/>
      <c r="I209" s="309"/>
      <c r="J209" s="265"/>
    </row>
    <row r="210" spans="1:10" ht="15.75" customHeight="1">
      <c r="A210" s="1"/>
      <c r="B210" s="301"/>
      <c r="C210" s="304"/>
      <c r="D210" s="301"/>
      <c r="E210" s="301"/>
      <c r="F210" s="304"/>
      <c r="G210" s="302"/>
      <c r="H210" s="308"/>
      <c r="I210" s="309"/>
      <c r="J210" s="265"/>
    </row>
    <row r="211" spans="1:10" ht="15.75" customHeight="1">
      <c r="A211" s="1"/>
      <c r="B211" s="301"/>
      <c r="C211" s="304"/>
      <c r="D211" s="301"/>
      <c r="E211" s="301"/>
      <c r="F211" s="304"/>
      <c r="G211" s="302"/>
      <c r="H211" s="308"/>
      <c r="I211" s="309"/>
      <c r="J211" s="265"/>
    </row>
    <row r="212" spans="1:10" ht="15.75" customHeight="1">
      <c r="A212" s="1"/>
      <c r="B212" s="301"/>
      <c r="C212" s="304"/>
      <c r="D212" s="301"/>
      <c r="E212" s="301"/>
      <c r="F212" s="304"/>
      <c r="G212" s="302"/>
      <c r="H212" s="308"/>
      <c r="I212" s="309"/>
      <c r="J212" s="265"/>
    </row>
    <row r="213" spans="1:10" ht="15.75" customHeight="1">
      <c r="A213" s="1"/>
      <c r="B213" s="301"/>
      <c r="C213" s="304"/>
      <c r="D213" s="301"/>
      <c r="E213" s="301"/>
      <c r="F213" s="304"/>
      <c r="G213" s="302"/>
      <c r="H213" s="308"/>
      <c r="I213" s="309"/>
      <c r="J213" s="265"/>
    </row>
    <row r="214" spans="1:10" ht="15.75" customHeight="1">
      <c r="A214" s="1"/>
      <c r="B214" s="301"/>
      <c r="C214" s="304"/>
      <c r="D214" s="301"/>
      <c r="E214" s="301"/>
      <c r="F214" s="304"/>
      <c r="G214" s="302"/>
      <c r="H214" s="308"/>
      <c r="I214" s="309"/>
      <c r="J214" s="265"/>
    </row>
    <row r="215" spans="1:10" ht="15.75" customHeight="1">
      <c r="A215" s="1"/>
      <c r="B215" s="301"/>
      <c r="C215" s="304"/>
      <c r="D215" s="301"/>
      <c r="E215" s="301"/>
      <c r="F215" s="304"/>
      <c r="G215" s="302"/>
      <c r="H215" s="308"/>
      <c r="I215" s="309"/>
      <c r="J215" s="265"/>
    </row>
    <row r="216" spans="1:10" ht="15.75" customHeight="1">
      <c r="A216" s="1"/>
      <c r="B216" s="301"/>
      <c r="C216" s="304"/>
      <c r="D216" s="301"/>
      <c r="E216" s="301"/>
      <c r="F216" s="304"/>
      <c r="G216" s="302"/>
      <c r="H216" s="308"/>
      <c r="I216" s="309"/>
      <c r="J216" s="265"/>
    </row>
    <row r="217" spans="1:10" ht="15.75" customHeight="1">
      <c r="A217" s="310"/>
      <c r="B217" s="301"/>
      <c r="C217" s="304"/>
      <c r="D217" s="301"/>
      <c r="E217" s="301"/>
      <c r="F217" s="304"/>
      <c r="G217" s="302"/>
      <c r="H217" s="308"/>
      <c r="I217" s="309"/>
      <c r="J217" s="265"/>
    </row>
    <row r="218" spans="1:10" ht="15.75" customHeight="1">
      <c r="A218" s="310"/>
      <c r="B218" s="301"/>
      <c r="C218" s="304"/>
      <c r="D218" s="301"/>
      <c r="E218" s="301"/>
      <c r="F218" s="304"/>
      <c r="G218" s="302"/>
      <c r="H218" s="308"/>
      <c r="I218" s="309"/>
      <c r="J218" s="265"/>
    </row>
    <row r="219" spans="1:10" ht="15.75" customHeight="1">
      <c r="A219" s="310"/>
      <c r="B219" s="301"/>
      <c r="C219" s="304"/>
      <c r="D219" s="301"/>
      <c r="E219" s="301"/>
      <c r="F219" s="304"/>
      <c r="G219" s="302"/>
      <c r="H219" s="308"/>
      <c r="I219" s="309"/>
      <c r="J219" s="265"/>
    </row>
    <row r="220" spans="1:10" ht="15.75" customHeight="1">
      <c r="A220" s="1"/>
      <c r="B220" s="301"/>
      <c r="C220" s="301"/>
      <c r="D220" s="301"/>
      <c r="E220" s="301"/>
      <c r="F220" s="301"/>
      <c r="G220" s="302"/>
      <c r="H220" s="308"/>
      <c r="I220" s="308"/>
      <c r="J220" s="265"/>
    </row>
    <row r="221" spans="1:10" ht="15.75" customHeight="1">
      <c r="A221" s="1"/>
      <c r="B221" s="301"/>
      <c r="C221" s="1"/>
      <c r="D221" s="1"/>
      <c r="E221" s="1"/>
      <c r="F221" s="1"/>
      <c r="G221" s="1"/>
      <c r="H221" s="1"/>
      <c r="I221" s="1"/>
      <c r="J221" s="265"/>
    </row>
    <row r="222" spans="1:10" ht="15.75" customHeight="1">
      <c r="A222" s="181"/>
      <c r="B222" s="181"/>
      <c r="C222" s="298"/>
      <c r="D222" s="181"/>
      <c r="E222" s="299"/>
      <c r="F222" s="298"/>
      <c r="G222" s="181"/>
      <c r="H222" s="311"/>
      <c r="I222" s="311"/>
      <c r="J222" s="265"/>
    </row>
    <row r="223" spans="1:10" ht="15.75" customHeight="1">
      <c r="A223" s="312"/>
      <c r="B223" s="301"/>
      <c r="C223" s="304"/>
      <c r="D223" s="301"/>
      <c r="E223" s="1"/>
      <c r="F223" s="304"/>
      <c r="G223" s="1"/>
      <c r="H223" s="313"/>
      <c r="I223" s="533"/>
      <c r="J223" s="265"/>
    </row>
    <row r="224" spans="1:10" ht="15.75" customHeight="1">
      <c r="A224" s="1"/>
      <c r="B224" s="301"/>
      <c r="C224" s="304"/>
      <c r="D224" s="301"/>
      <c r="E224" s="301"/>
      <c r="F224" s="304"/>
      <c r="G224" s="302"/>
      <c r="H224" s="308"/>
      <c r="I224" s="522"/>
      <c r="J224" s="265"/>
    </row>
    <row r="225" spans="1:10" ht="15.75" customHeight="1">
      <c r="A225" s="310"/>
      <c r="B225" s="301"/>
      <c r="C225" s="304"/>
      <c r="D225" s="301"/>
      <c r="E225" s="301"/>
      <c r="F225" s="304"/>
      <c r="G225" s="302"/>
      <c r="H225" s="308"/>
      <c r="I225" s="522"/>
      <c r="J225" s="265"/>
    </row>
    <row r="226" spans="1:10" ht="15.75" customHeight="1">
      <c r="A226" s="310"/>
      <c r="B226" s="301"/>
      <c r="C226" s="304"/>
      <c r="D226" s="301"/>
      <c r="E226" s="301"/>
      <c r="F226" s="304"/>
      <c r="G226" s="302"/>
      <c r="H226" s="308"/>
      <c r="I226" s="1"/>
      <c r="J226" s="265"/>
    </row>
    <row r="227" spans="1:10" ht="15.75" customHeight="1">
      <c r="A227" s="1"/>
      <c r="B227" s="301"/>
      <c r="C227" s="304"/>
      <c r="D227" s="301"/>
      <c r="E227" s="1"/>
      <c r="F227" s="304"/>
      <c r="G227" s="1"/>
      <c r="H227" s="313"/>
      <c r="I227" s="1"/>
      <c r="J227" s="265"/>
    </row>
    <row r="228" spans="1:10" ht="15.75" customHeight="1">
      <c r="A228" s="312"/>
      <c r="B228" s="301"/>
      <c r="C228" s="304"/>
      <c r="D228" s="301"/>
      <c r="E228" s="1"/>
      <c r="F228" s="304"/>
      <c r="G228" s="1"/>
      <c r="H228" s="313"/>
      <c r="I228" s="1"/>
      <c r="J228" s="265"/>
    </row>
    <row r="229" spans="1:10" ht="15.75" customHeight="1">
      <c r="A229" s="312"/>
      <c r="B229" s="301"/>
      <c r="C229" s="304"/>
      <c r="D229" s="301"/>
      <c r="E229" s="1"/>
      <c r="F229" s="304"/>
      <c r="G229" s="1"/>
      <c r="H229" s="313"/>
      <c r="I229" s="1"/>
      <c r="J229" s="265"/>
    </row>
    <row r="230" spans="1:10" ht="15.75" customHeight="1">
      <c r="A230" s="1"/>
      <c r="B230" s="301"/>
      <c r="C230" s="304"/>
      <c r="D230" s="301"/>
      <c r="E230" s="1"/>
      <c r="F230" s="304"/>
      <c r="G230" s="301"/>
      <c r="H230" s="313"/>
      <c r="I230" s="1"/>
      <c r="J230" s="265"/>
    </row>
    <row r="231" spans="1:10" ht="15.75" customHeight="1">
      <c r="A231" s="1"/>
      <c r="B231" s="301"/>
      <c r="C231" s="304"/>
      <c r="D231" s="301"/>
      <c r="E231" s="1"/>
      <c r="F231" s="304"/>
      <c r="G231" s="1"/>
      <c r="H231" s="313"/>
      <c r="I231" s="1"/>
      <c r="J231" s="265"/>
    </row>
    <row r="232" spans="1:10" ht="15.75" customHeight="1">
      <c r="A232" s="1"/>
      <c r="B232" s="301"/>
      <c r="C232" s="304"/>
      <c r="D232" s="301"/>
      <c r="E232" s="1"/>
      <c r="F232" s="304"/>
      <c r="G232" s="1"/>
      <c r="H232" s="313"/>
      <c r="I232" s="1"/>
      <c r="J232" s="265"/>
    </row>
    <row r="233" spans="1:10" ht="15.75" customHeight="1">
      <c r="A233" s="1"/>
      <c r="B233" s="301"/>
      <c r="C233" s="304"/>
      <c r="D233" s="301"/>
      <c r="E233" s="1"/>
      <c r="F233" s="304"/>
      <c r="G233" s="1"/>
      <c r="H233" s="313"/>
      <c r="I233" s="1"/>
      <c r="J233" s="265"/>
    </row>
    <row r="234" spans="1:10" ht="15.75" customHeight="1">
      <c r="A234" s="1"/>
      <c r="B234" s="301"/>
      <c r="C234" s="304"/>
      <c r="D234" s="301"/>
      <c r="E234" s="301"/>
      <c r="F234" s="304"/>
      <c r="G234" s="301"/>
      <c r="H234" s="313"/>
      <c r="I234" s="1"/>
      <c r="J234" s="265"/>
    </row>
    <row r="235" spans="1:10" ht="15.75" customHeight="1">
      <c r="A235" s="1"/>
      <c r="B235" s="301"/>
      <c r="C235" s="304"/>
      <c r="D235" s="301"/>
      <c r="E235" s="301"/>
      <c r="F235" s="304"/>
      <c r="G235" s="301"/>
      <c r="H235" s="313"/>
      <c r="I235" s="1"/>
      <c r="J235" s="265"/>
    </row>
    <row r="236" spans="1:10" ht="15.75" customHeight="1">
      <c r="A236" s="1"/>
      <c r="B236" s="301"/>
      <c r="C236" s="304"/>
      <c r="D236" s="301"/>
      <c r="E236" s="1"/>
      <c r="F236" s="304"/>
      <c r="G236" s="301"/>
      <c r="H236" s="313"/>
      <c r="I236" s="1"/>
      <c r="J236" s="265"/>
    </row>
    <row r="237" spans="1:10" ht="15.75" customHeight="1">
      <c r="A237" s="1"/>
      <c r="B237" s="301"/>
      <c r="C237" s="304"/>
      <c r="D237" s="301"/>
      <c r="E237" s="1"/>
      <c r="F237" s="304"/>
      <c r="G237" s="301"/>
      <c r="H237" s="313"/>
      <c r="I237" s="1"/>
      <c r="J237" s="265"/>
    </row>
    <row r="238" spans="1:10" ht="15.75" customHeight="1">
      <c r="A238" s="1"/>
      <c r="B238" s="301"/>
      <c r="C238" s="304"/>
      <c r="D238" s="301"/>
      <c r="E238" s="1"/>
      <c r="F238" s="304"/>
      <c r="G238" s="301"/>
      <c r="H238" s="313"/>
      <c r="I238" s="1"/>
      <c r="J238" s="265"/>
    </row>
    <row r="239" spans="1:10" ht="15.75" customHeight="1">
      <c r="A239" s="1"/>
      <c r="B239" s="301"/>
      <c r="C239" s="304"/>
      <c r="D239" s="301"/>
      <c r="E239" s="1"/>
      <c r="F239" s="304"/>
      <c r="G239" s="301"/>
      <c r="H239" s="313"/>
      <c r="I239" s="1"/>
      <c r="J239" s="265"/>
    </row>
    <row r="240" spans="1:10" ht="15.75" customHeight="1">
      <c r="A240" s="1"/>
      <c r="B240" s="301"/>
      <c r="C240" s="304"/>
      <c r="D240" s="301"/>
      <c r="E240" s="1"/>
      <c r="F240" s="304"/>
      <c r="G240" s="301"/>
      <c r="H240" s="313"/>
      <c r="I240" s="1"/>
      <c r="J240" s="265"/>
    </row>
    <row r="241" spans="1:10" ht="15.75" customHeight="1">
      <c r="A241" s="1"/>
      <c r="B241" s="301"/>
      <c r="C241" s="304"/>
      <c r="D241" s="301"/>
      <c r="E241" s="1"/>
      <c r="F241" s="304"/>
      <c r="G241" s="301"/>
      <c r="H241" s="313"/>
      <c r="I241" s="1"/>
      <c r="J241" s="265"/>
    </row>
    <row r="242" spans="1:10" ht="15.75" customHeight="1">
      <c r="A242" s="1"/>
      <c r="B242" s="301"/>
      <c r="C242" s="304"/>
      <c r="D242" s="301"/>
      <c r="E242" s="1"/>
      <c r="F242" s="304"/>
      <c r="G242" s="301"/>
      <c r="H242" s="313"/>
      <c r="I242" s="1"/>
      <c r="J242" s="265"/>
    </row>
    <row r="243" spans="1:10" ht="15.75" customHeight="1">
      <c r="A243" s="1"/>
      <c r="B243" s="301"/>
      <c r="C243" s="304"/>
      <c r="D243" s="301"/>
      <c r="E243" s="1"/>
      <c r="F243" s="304"/>
      <c r="G243" s="301"/>
      <c r="H243" s="313"/>
      <c r="I243" s="1"/>
      <c r="J243" s="265"/>
    </row>
    <row r="244" spans="1:10" ht="15.75" customHeight="1">
      <c r="A244" s="1"/>
      <c r="B244" s="301"/>
      <c r="C244" s="304"/>
      <c r="D244" s="301"/>
      <c r="E244" s="301"/>
      <c r="F244" s="304"/>
      <c r="G244" s="301"/>
      <c r="H244" s="313"/>
      <c r="I244" s="1"/>
      <c r="J244" s="265"/>
    </row>
    <row r="245" spans="1:10" ht="15.75" customHeight="1">
      <c r="A245" s="1"/>
      <c r="B245" s="301"/>
      <c r="C245" s="304"/>
      <c r="D245" s="301"/>
      <c r="E245" s="1"/>
      <c r="F245" s="304"/>
      <c r="G245" s="301"/>
      <c r="H245" s="313"/>
      <c r="I245" s="1"/>
      <c r="J245" s="265"/>
    </row>
    <row r="246" spans="1:10" ht="15.75" customHeight="1">
      <c r="A246" s="1"/>
      <c r="B246" s="301"/>
      <c r="C246" s="304"/>
      <c r="D246" s="301"/>
      <c r="E246" s="1"/>
      <c r="F246" s="304"/>
      <c r="G246" s="301"/>
      <c r="H246" s="313"/>
      <c r="I246" s="1"/>
      <c r="J246" s="265"/>
    </row>
    <row r="247" spans="1:10" ht="15.75" customHeight="1">
      <c r="A247" s="1"/>
      <c r="B247" s="301"/>
      <c r="C247" s="304"/>
      <c r="D247" s="301"/>
      <c r="E247" s="1"/>
      <c r="F247" s="304"/>
      <c r="G247" s="301"/>
      <c r="H247" s="313"/>
      <c r="I247" s="1"/>
      <c r="J247" s="265"/>
    </row>
    <row r="248" spans="1:10" ht="15.75" customHeight="1">
      <c r="A248" s="1"/>
      <c r="B248" s="301"/>
      <c r="C248" s="304"/>
      <c r="D248" s="301"/>
      <c r="E248" s="1"/>
      <c r="F248" s="304"/>
      <c r="G248" s="301"/>
      <c r="H248" s="313"/>
      <c r="I248" s="1"/>
      <c r="J248" s="265"/>
    </row>
    <row r="249" spans="1:10" ht="15.75" customHeight="1">
      <c r="A249" s="1"/>
      <c r="B249" s="301"/>
      <c r="C249" s="304"/>
      <c r="D249" s="301"/>
      <c r="E249" s="1"/>
      <c r="F249" s="304"/>
      <c r="G249" s="301"/>
      <c r="H249" s="313"/>
      <c r="I249" s="1"/>
      <c r="J249" s="265"/>
    </row>
    <row r="250" spans="1:10" ht="15.75" customHeight="1">
      <c r="A250" s="1"/>
      <c r="B250" s="301"/>
      <c r="C250" s="304"/>
      <c r="D250" s="301"/>
      <c r="E250" s="1"/>
      <c r="F250" s="304"/>
      <c r="G250" s="301"/>
      <c r="H250" s="313"/>
      <c r="I250" s="1"/>
      <c r="J250" s="265"/>
    </row>
    <row r="251" spans="1:10" ht="15.75" customHeight="1">
      <c r="A251" s="1"/>
      <c r="B251" s="301"/>
      <c r="C251" s="304"/>
      <c r="D251" s="301"/>
      <c r="E251" s="1"/>
      <c r="F251" s="304"/>
      <c r="G251" s="301"/>
      <c r="H251" s="313"/>
      <c r="I251" s="1"/>
      <c r="J251" s="265"/>
    </row>
    <row r="252" spans="1:10" ht="15.75" customHeight="1">
      <c r="A252" s="1"/>
      <c r="B252" s="301"/>
      <c r="C252" s="304"/>
      <c r="D252" s="301"/>
      <c r="E252" s="1"/>
      <c r="F252" s="304"/>
      <c r="G252" s="301"/>
      <c r="H252" s="313"/>
      <c r="I252" s="1"/>
      <c r="J252" s="265"/>
    </row>
    <row r="253" spans="1:10" ht="15.75" customHeight="1">
      <c r="A253" s="1"/>
      <c r="B253" s="301"/>
      <c r="C253" s="304"/>
      <c r="D253" s="301"/>
      <c r="E253" s="1"/>
      <c r="F253" s="304"/>
      <c r="G253" s="301"/>
      <c r="H253" s="313"/>
      <c r="I253" s="1"/>
      <c r="J253" s="265"/>
    </row>
    <row r="254" spans="1:10" ht="15.75" customHeight="1">
      <c r="A254" s="1"/>
      <c r="B254" s="301"/>
      <c r="C254" s="304"/>
      <c r="D254" s="301"/>
      <c r="E254" s="1"/>
      <c r="F254" s="304"/>
      <c r="G254" s="301"/>
      <c r="H254" s="313"/>
      <c r="I254" s="1"/>
      <c r="J254" s="265"/>
    </row>
    <row r="255" spans="1:10" ht="15.75" customHeight="1">
      <c r="A255" s="1"/>
      <c r="B255" s="301"/>
      <c r="C255" s="304"/>
      <c r="D255" s="301"/>
      <c r="E255" s="1"/>
      <c r="F255" s="304"/>
      <c r="G255" s="301"/>
      <c r="H255" s="313"/>
      <c r="I255" s="1"/>
      <c r="J255" s="265"/>
    </row>
    <row r="256" spans="1:10" ht="15.75" customHeight="1">
      <c r="A256" s="1"/>
      <c r="B256" s="301"/>
      <c r="C256" s="304"/>
      <c r="D256" s="301"/>
      <c r="E256" s="1"/>
      <c r="F256" s="304"/>
      <c r="G256" s="301"/>
      <c r="H256" s="313"/>
      <c r="I256" s="1"/>
      <c r="J256" s="265"/>
    </row>
    <row r="257" spans="1:10" ht="15.75" customHeight="1">
      <c r="A257" s="1"/>
      <c r="B257" s="301"/>
      <c r="C257" s="304"/>
      <c r="D257" s="301"/>
      <c r="E257" s="1"/>
      <c r="F257" s="304"/>
      <c r="G257" s="301"/>
      <c r="H257" s="313"/>
      <c r="I257" s="1"/>
      <c r="J257" s="265"/>
    </row>
    <row r="258" spans="1:10" ht="15.75" customHeight="1">
      <c r="A258" s="312"/>
      <c r="B258" s="301"/>
      <c r="C258" s="304"/>
      <c r="D258" s="301"/>
      <c r="E258" s="1"/>
      <c r="F258" s="304"/>
      <c r="G258" s="301"/>
      <c r="H258" s="313"/>
      <c r="I258" s="1"/>
      <c r="J258" s="265"/>
    </row>
    <row r="259" spans="1:10" ht="15.75" customHeight="1">
      <c r="A259" s="312"/>
      <c r="B259" s="301"/>
      <c r="C259" s="304"/>
      <c r="D259" s="301"/>
      <c r="E259" s="1"/>
      <c r="F259" s="304"/>
      <c r="G259" s="301"/>
      <c r="H259" s="313"/>
      <c r="I259" s="1"/>
      <c r="J259" s="265"/>
    </row>
    <row r="260" spans="1:10" ht="15.75" customHeight="1">
      <c r="A260" s="1"/>
      <c r="B260" s="301"/>
      <c r="C260" s="304"/>
      <c r="D260" s="301"/>
      <c r="E260" s="1"/>
      <c r="F260" s="304"/>
      <c r="G260" s="301"/>
      <c r="H260" s="313"/>
      <c r="I260" s="1"/>
      <c r="J260" s="265"/>
    </row>
    <row r="261" spans="1:10" ht="15.75" customHeight="1">
      <c r="A261" s="1"/>
      <c r="B261" s="301"/>
      <c r="C261" s="304"/>
      <c r="D261" s="301"/>
      <c r="E261" s="1"/>
      <c r="F261" s="304"/>
      <c r="G261" s="301"/>
      <c r="H261" s="313"/>
      <c r="I261" s="1"/>
      <c r="J261" s="265"/>
    </row>
    <row r="262" spans="1:10" ht="15.75" customHeight="1">
      <c r="A262" s="312"/>
      <c r="B262" s="301"/>
      <c r="C262" s="304"/>
      <c r="D262" s="301"/>
      <c r="E262" s="1"/>
      <c r="F262" s="304"/>
      <c r="G262" s="301"/>
      <c r="H262" s="313"/>
      <c r="I262" s="1"/>
      <c r="J262" s="265"/>
    </row>
    <row r="263" spans="1:10" ht="15.75" customHeight="1">
      <c r="A263" s="1"/>
      <c r="B263" s="301"/>
      <c r="C263" s="304"/>
      <c r="D263" s="301"/>
      <c r="E263" s="1"/>
      <c r="F263" s="304"/>
      <c r="G263" s="301"/>
      <c r="H263" s="313"/>
      <c r="I263" s="1"/>
      <c r="J263" s="265"/>
    </row>
    <row r="264" spans="1:10" ht="15.75" customHeight="1">
      <c r="A264" s="1"/>
      <c r="B264" s="301"/>
      <c r="C264" s="304"/>
      <c r="D264" s="301"/>
      <c r="E264" s="1"/>
      <c r="F264" s="304"/>
      <c r="G264" s="301"/>
      <c r="H264" s="313"/>
      <c r="I264" s="1"/>
      <c r="J264" s="265"/>
    </row>
    <row r="265" spans="1:10" ht="15.75" customHeight="1">
      <c r="A265" s="1"/>
      <c r="B265" s="301"/>
      <c r="C265" s="304"/>
      <c r="D265" s="301"/>
      <c r="E265" s="1"/>
      <c r="F265" s="304"/>
      <c r="G265" s="301"/>
      <c r="H265" s="313"/>
      <c r="I265" s="1"/>
      <c r="J265" s="265"/>
    </row>
    <row r="266" spans="1:10" ht="15.75" customHeight="1">
      <c r="A266" s="1"/>
      <c r="B266" s="301"/>
      <c r="C266" s="304"/>
      <c r="D266" s="301"/>
      <c r="E266" s="1"/>
      <c r="F266" s="314"/>
      <c r="G266" s="1"/>
      <c r="H266" s="313"/>
      <c r="I266" s="1"/>
      <c r="J266" s="265"/>
    </row>
    <row r="267" spans="1:10" ht="15.75" customHeight="1">
      <c r="A267" s="303"/>
      <c r="B267" s="303"/>
      <c r="C267" s="303"/>
      <c r="D267" s="303"/>
      <c r="E267" s="303"/>
      <c r="F267" s="303"/>
      <c r="G267" s="303"/>
      <c r="H267" s="303"/>
      <c r="I267" s="303"/>
      <c r="J267" s="265"/>
    </row>
    <row r="268" spans="1:10" ht="15.75" customHeight="1">
      <c r="A268" s="303"/>
      <c r="B268" s="303"/>
      <c r="C268" s="303"/>
      <c r="D268" s="303"/>
      <c r="E268" s="303"/>
      <c r="F268" s="303"/>
      <c r="G268" s="303"/>
      <c r="H268" s="303"/>
      <c r="I268" s="303"/>
      <c r="J268" s="265"/>
    </row>
    <row r="269" spans="1:1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265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5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5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5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5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5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5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5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5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5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5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5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5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5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5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5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65"/>
    </row>
    <row r="286" spans="1:1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265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65"/>
    </row>
    <row r="288" spans="1:1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265"/>
    </row>
    <row r="289" spans="1:1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265"/>
    </row>
    <row r="290" spans="1:1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265"/>
    </row>
    <row r="291" spans="1:10" ht="15.75" customHeight="1"/>
    <row r="292" spans="1:10" ht="15.75" customHeight="1"/>
    <row r="293" spans="1:10" ht="15.75" customHeight="1"/>
    <row r="294" spans="1:10" ht="15.75" customHeight="1"/>
    <row r="295" spans="1:10" ht="15.75" customHeight="1"/>
    <row r="296" spans="1:10" ht="15.75" customHeight="1"/>
    <row r="297" spans="1:10" ht="15.75" customHeight="1"/>
    <row r="298" spans="1:10" ht="15.75" customHeight="1"/>
    <row r="299" spans="1:10" ht="15.75" customHeight="1"/>
    <row r="300" spans="1:10" ht="15.75" customHeight="1"/>
    <row r="301" spans="1:10" ht="15.75" customHeight="1"/>
    <row r="302" spans="1:10" ht="15.75" customHeight="1"/>
    <row r="303" spans="1:10" ht="15.75" customHeight="1"/>
    <row r="304" spans="1:10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mergeCells count="18">
    <mergeCell ref="I169:J169"/>
    <mergeCell ref="A180:A181"/>
    <mergeCell ref="A2:K2"/>
    <mergeCell ref="A37:G37"/>
    <mergeCell ref="A41:G41"/>
    <mergeCell ref="F73:H73"/>
    <mergeCell ref="A123:H123"/>
    <mergeCell ref="B180:B181"/>
    <mergeCell ref="C180:C181"/>
    <mergeCell ref="I223:I225"/>
    <mergeCell ref="D180:D181"/>
    <mergeCell ref="E180:E181"/>
    <mergeCell ref="A183:E183"/>
    <mergeCell ref="A184:A185"/>
    <mergeCell ref="B184:B185"/>
    <mergeCell ref="C184:C185"/>
    <mergeCell ref="D184:D185"/>
    <mergeCell ref="E184:E185"/>
  </mergeCells>
  <pageMargins left="0.7" right="0.7" top="0.75" bottom="0.75" header="0" footer="0"/>
  <pageSetup orientation="landscape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2:Y1006"/>
  <sheetViews>
    <sheetView workbookViewId="0"/>
  </sheetViews>
  <sheetFormatPr defaultColWidth="14.42578125" defaultRowHeight="15" customHeight="1"/>
  <cols>
    <col min="1" max="1" width="50.28515625" customWidth="1"/>
    <col min="2" max="2" width="18.2851562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9.85546875" customWidth="1"/>
    <col min="12" max="12" width="13.28515625" customWidth="1"/>
    <col min="13" max="26" width="8.85546875" customWidth="1"/>
  </cols>
  <sheetData>
    <row r="2" spans="1:12" ht="24">
      <c r="A2" s="521" t="s">
        <v>0</v>
      </c>
      <c r="B2" s="522"/>
      <c r="C2" s="522"/>
      <c r="D2" s="522"/>
      <c r="E2" s="522"/>
      <c r="F2" s="522"/>
      <c r="G2" s="522"/>
      <c r="H2" s="522"/>
      <c r="I2" s="522"/>
      <c r="J2" s="522"/>
      <c r="K2" s="522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2839</v>
      </c>
      <c r="B4" s="19" t="s">
        <v>14</v>
      </c>
      <c r="C4" s="11">
        <v>1</v>
      </c>
      <c r="D4" s="12">
        <v>0</v>
      </c>
      <c r="E4" s="13"/>
      <c r="F4" s="14"/>
      <c r="G4" s="12">
        <f t="shared" ref="G4:G34" si="0">D4+E4-F4</f>
        <v>0</v>
      </c>
      <c r="H4" s="14">
        <v>1</v>
      </c>
      <c r="I4" s="15">
        <f t="shared" ref="I4:I34" si="1">C4*G4*H4</f>
        <v>0</v>
      </c>
      <c r="J4" s="16">
        <v>0</v>
      </c>
      <c r="K4" s="17">
        <v>190</v>
      </c>
      <c r="L4" s="17">
        <f t="shared" ref="L4:L34" si="2">J4*K4</f>
        <v>0</v>
      </c>
    </row>
    <row r="5" spans="1:12">
      <c r="A5" s="9" t="s">
        <v>2840</v>
      </c>
      <c r="B5" s="19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2841</v>
      </c>
      <c r="B6" s="19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2842</v>
      </c>
      <c r="B7" s="19" t="s">
        <v>16</v>
      </c>
      <c r="C7" s="11">
        <v>1</v>
      </c>
      <c r="D7" s="12">
        <v>0</v>
      </c>
      <c r="E7" s="13"/>
      <c r="F7" s="14"/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2843</v>
      </c>
      <c r="B8" s="19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2844</v>
      </c>
      <c r="B9" s="19" t="s">
        <v>16</v>
      </c>
      <c r="C9" s="11">
        <v>0.5</v>
      </c>
      <c r="D9" s="12">
        <v>880</v>
      </c>
      <c r="E9" s="13"/>
      <c r="F9" s="14"/>
      <c r="G9" s="12">
        <f t="shared" si="0"/>
        <v>880</v>
      </c>
      <c r="H9" s="14">
        <v>12</v>
      </c>
      <c r="I9" s="15">
        <f t="shared" si="1"/>
        <v>5280</v>
      </c>
      <c r="J9" s="16">
        <f t="shared" si="3"/>
        <v>10560</v>
      </c>
      <c r="K9" s="17">
        <v>87.5</v>
      </c>
      <c r="L9" s="17">
        <f t="shared" si="2"/>
        <v>924000</v>
      </c>
    </row>
    <row r="10" spans="1:12">
      <c r="A10" s="9" t="s">
        <v>2845</v>
      </c>
      <c r="B10" s="19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2846</v>
      </c>
      <c r="B11" s="19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2847</v>
      </c>
      <c r="B12" s="19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2848</v>
      </c>
      <c r="B13" s="19" t="s">
        <v>16</v>
      </c>
      <c r="C13" s="11">
        <v>1</v>
      </c>
      <c r="D13" s="12">
        <v>0</v>
      </c>
      <c r="E13" s="13"/>
      <c r="F13" s="14"/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2849</v>
      </c>
      <c r="B14" s="19" t="s">
        <v>26</v>
      </c>
      <c r="C14" s="11">
        <v>0.2</v>
      </c>
      <c r="D14" s="12">
        <v>320</v>
      </c>
      <c r="E14" s="13"/>
      <c r="F14" s="14"/>
      <c r="G14" s="12">
        <f t="shared" si="0"/>
        <v>320</v>
      </c>
      <c r="H14" s="14">
        <v>18</v>
      </c>
      <c r="I14" s="15">
        <f t="shared" si="1"/>
        <v>1152</v>
      </c>
      <c r="J14" s="16">
        <f t="shared" si="4"/>
        <v>5760</v>
      </c>
      <c r="K14" s="17">
        <v>68</v>
      </c>
      <c r="L14" s="17">
        <f t="shared" si="2"/>
        <v>391680</v>
      </c>
    </row>
    <row r="15" spans="1:12">
      <c r="A15" s="9" t="s">
        <v>2850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7">
        <v>0</v>
      </c>
      <c r="L15" s="17">
        <f t="shared" si="2"/>
        <v>0</v>
      </c>
    </row>
    <row r="16" spans="1:12" ht="17.25" customHeight="1">
      <c r="A16" s="21" t="s">
        <v>2851</v>
      </c>
      <c r="B16" s="19" t="s">
        <v>26</v>
      </c>
      <c r="C16" s="11">
        <v>0.2</v>
      </c>
      <c r="D16" s="12">
        <v>0</v>
      </c>
      <c r="E16" s="22">
        <v>126</v>
      </c>
      <c r="F16" s="14"/>
      <c r="G16" s="12">
        <f t="shared" si="0"/>
        <v>126</v>
      </c>
      <c r="H16" s="14">
        <v>18</v>
      </c>
      <c r="I16" s="15">
        <f t="shared" si="1"/>
        <v>453.6</v>
      </c>
      <c r="J16" s="16">
        <f t="shared" ref="J16:J19" si="5">H16*G16</f>
        <v>2268</v>
      </c>
      <c r="K16" s="17">
        <v>70</v>
      </c>
      <c r="L16" s="17">
        <f t="shared" si="2"/>
        <v>158760</v>
      </c>
    </row>
    <row r="17" spans="1:12">
      <c r="A17" s="21" t="s">
        <v>2852</v>
      </c>
      <c r="B17" s="19" t="s">
        <v>26</v>
      </c>
      <c r="C17" s="11">
        <v>0.2</v>
      </c>
      <c r="D17" s="12">
        <v>320</v>
      </c>
      <c r="E17" s="22"/>
      <c r="F17" s="14"/>
      <c r="G17" s="12">
        <f t="shared" si="0"/>
        <v>320</v>
      </c>
      <c r="H17" s="14">
        <v>18</v>
      </c>
      <c r="I17" s="15">
        <f t="shared" si="1"/>
        <v>1152</v>
      </c>
      <c r="J17" s="16">
        <f t="shared" si="5"/>
        <v>5760</v>
      </c>
      <c r="K17" s="17">
        <v>94.1</v>
      </c>
      <c r="L17" s="17">
        <f t="shared" si="2"/>
        <v>542016</v>
      </c>
    </row>
    <row r="18" spans="1:12">
      <c r="A18" s="9" t="s">
        <v>2853</v>
      </c>
      <c r="B18" s="19" t="s">
        <v>26</v>
      </c>
      <c r="C18" s="11">
        <v>0.2</v>
      </c>
      <c r="D18" s="23">
        <v>0</v>
      </c>
      <c r="E18" s="13"/>
      <c r="F18" s="14"/>
      <c r="G18" s="12">
        <f t="shared" si="0"/>
        <v>0</v>
      </c>
      <c r="H18" s="14">
        <v>18</v>
      </c>
      <c r="I18" s="15">
        <f t="shared" si="1"/>
        <v>0</v>
      </c>
      <c r="J18" s="16">
        <f t="shared" si="5"/>
        <v>0</v>
      </c>
      <c r="K18" s="17">
        <v>70</v>
      </c>
      <c r="L18" s="17">
        <f t="shared" si="2"/>
        <v>0</v>
      </c>
    </row>
    <row r="19" spans="1:12">
      <c r="A19" s="9" t="s">
        <v>31</v>
      </c>
      <c r="B19" s="19" t="s">
        <v>2393</v>
      </c>
      <c r="C19" s="11">
        <v>25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2854</v>
      </c>
      <c r="B20" s="19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4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2855</v>
      </c>
      <c r="B21" s="19" t="s">
        <v>34</v>
      </c>
      <c r="C21" s="11">
        <v>0.11</v>
      </c>
      <c r="D21" s="12">
        <v>16</v>
      </c>
      <c r="E21" s="13"/>
      <c r="F21" s="14"/>
      <c r="G21" s="12">
        <f t="shared" si="0"/>
        <v>16</v>
      </c>
      <c r="H21" s="14">
        <v>10</v>
      </c>
      <c r="I21" s="15">
        <f t="shared" si="1"/>
        <v>17.600000000000001</v>
      </c>
      <c r="J21" s="16">
        <f t="shared" si="6"/>
        <v>160</v>
      </c>
      <c r="K21" s="17">
        <v>39</v>
      </c>
      <c r="L21" s="17">
        <f t="shared" si="2"/>
        <v>6240</v>
      </c>
    </row>
    <row r="22" spans="1:12" ht="15.75" customHeight="1">
      <c r="A22" s="9" t="s">
        <v>2856</v>
      </c>
      <c r="B22" s="19" t="s">
        <v>34</v>
      </c>
      <c r="C22" s="11">
        <v>0.11</v>
      </c>
      <c r="D22" s="12">
        <v>23</v>
      </c>
      <c r="E22" s="13"/>
      <c r="F22" s="14"/>
      <c r="G22" s="12">
        <f t="shared" si="0"/>
        <v>23</v>
      </c>
      <c r="H22" s="14">
        <v>10</v>
      </c>
      <c r="I22" s="15">
        <f t="shared" si="1"/>
        <v>25.299999999999997</v>
      </c>
      <c r="J22" s="16">
        <f t="shared" si="6"/>
        <v>230</v>
      </c>
      <c r="K22" s="17">
        <v>39</v>
      </c>
      <c r="L22" s="17">
        <f t="shared" si="2"/>
        <v>8970</v>
      </c>
    </row>
    <row r="23" spans="1:12" ht="15.75" customHeight="1">
      <c r="A23" s="9" t="s">
        <v>2857</v>
      </c>
      <c r="B23" s="19" t="s">
        <v>34</v>
      </c>
      <c r="C23" s="11">
        <v>0.11</v>
      </c>
      <c r="D23" s="12">
        <v>5</v>
      </c>
      <c r="E23" s="13"/>
      <c r="F23" s="14"/>
      <c r="G23" s="12">
        <f t="shared" si="0"/>
        <v>5</v>
      </c>
      <c r="H23" s="14">
        <v>10</v>
      </c>
      <c r="I23" s="15">
        <f t="shared" si="1"/>
        <v>5.5</v>
      </c>
      <c r="J23" s="16">
        <f t="shared" si="6"/>
        <v>50</v>
      </c>
      <c r="K23" s="17">
        <v>39</v>
      </c>
      <c r="L23" s="17">
        <f t="shared" si="2"/>
        <v>1950</v>
      </c>
    </row>
    <row r="24" spans="1:12" ht="15.75" customHeight="1">
      <c r="A24" s="9" t="s">
        <v>2858</v>
      </c>
      <c r="B24" s="19" t="s">
        <v>34</v>
      </c>
      <c r="C24" s="11">
        <v>0.11</v>
      </c>
      <c r="D24" s="12">
        <v>36</v>
      </c>
      <c r="E24" s="13"/>
      <c r="F24" s="14"/>
      <c r="G24" s="12">
        <f t="shared" si="0"/>
        <v>36</v>
      </c>
      <c r="H24" s="14">
        <v>10</v>
      </c>
      <c r="I24" s="15">
        <f t="shared" si="1"/>
        <v>39.6</v>
      </c>
      <c r="J24" s="16">
        <f t="shared" si="6"/>
        <v>360</v>
      </c>
      <c r="K24" s="17">
        <v>39</v>
      </c>
      <c r="L24" s="17">
        <f t="shared" si="2"/>
        <v>14040</v>
      </c>
    </row>
    <row r="25" spans="1:12" ht="15.75" customHeight="1">
      <c r="A25" s="328" t="s">
        <v>1887</v>
      </c>
      <c r="B25" s="19" t="s">
        <v>34</v>
      </c>
      <c r="C25" s="11">
        <v>0.11</v>
      </c>
      <c r="D25" s="12">
        <v>58</v>
      </c>
      <c r="E25" s="14"/>
      <c r="F25" s="14"/>
      <c r="G25" s="12">
        <f t="shared" si="0"/>
        <v>58</v>
      </c>
      <c r="H25" s="14">
        <v>10</v>
      </c>
      <c r="I25" s="15">
        <f t="shared" si="1"/>
        <v>63.8</v>
      </c>
      <c r="J25" s="16">
        <f t="shared" si="6"/>
        <v>580</v>
      </c>
      <c r="K25" s="17">
        <v>139</v>
      </c>
      <c r="L25" s="17">
        <f t="shared" si="2"/>
        <v>80620</v>
      </c>
    </row>
    <row r="26" spans="1:12" ht="15.75" customHeight="1">
      <c r="A26" s="146" t="s">
        <v>2859</v>
      </c>
      <c r="B26" s="19" t="s">
        <v>34</v>
      </c>
      <c r="C26" s="11">
        <v>0.1</v>
      </c>
      <c r="D26" s="12">
        <v>0</v>
      </c>
      <c r="E26" s="14"/>
      <c r="F26" s="14"/>
      <c r="G26" s="12">
        <f t="shared" si="0"/>
        <v>0</v>
      </c>
      <c r="H26" s="14">
        <v>12</v>
      </c>
      <c r="I26" s="15">
        <f t="shared" si="1"/>
        <v>0</v>
      </c>
      <c r="J26" s="16">
        <f t="shared" si="6"/>
        <v>0</v>
      </c>
      <c r="K26" s="17">
        <v>32.5</v>
      </c>
      <c r="L26" s="17">
        <f t="shared" si="2"/>
        <v>0</v>
      </c>
    </row>
    <row r="27" spans="1:12" ht="15.75" customHeight="1">
      <c r="A27" s="146" t="s">
        <v>2860</v>
      </c>
      <c r="B27" s="19" t="s">
        <v>34</v>
      </c>
      <c r="C27" s="11">
        <v>0.1</v>
      </c>
      <c r="D27" s="12">
        <v>360</v>
      </c>
      <c r="E27" s="14"/>
      <c r="F27" s="14"/>
      <c r="G27" s="12">
        <f t="shared" si="0"/>
        <v>360</v>
      </c>
      <c r="H27" s="14">
        <v>12</v>
      </c>
      <c r="I27" s="15">
        <f t="shared" si="1"/>
        <v>432</v>
      </c>
      <c r="J27" s="16">
        <f t="shared" si="6"/>
        <v>4320</v>
      </c>
      <c r="K27" s="17">
        <v>32.5</v>
      </c>
      <c r="L27" s="17">
        <f t="shared" si="2"/>
        <v>140400</v>
      </c>
    </row>
    <row r="28" spans="1:12" ht="15.75" customHeight="1">
      <c r="A28" s="146" t="s">
        <v>2861</v>
      </c>
      <c r="B28" s="19" t="s">
        <v>34</v>
      </c>
      <c r="C28" s="11">
        <v>0.1</v>
      </c>
      <c r="D28" s="12">
        <v>72</v>
      </c>
      <c r="E28" s="14"/>
      <c r="F28" s="14"/>
      <c r="G28" s="12">
        <f t="shared" si="0"/>
        <v>72</v>
      </c>
      <c r="H28" s="14">
        <v>12</v>
      </c>
      <c r="I28" s="15">
        <f t="shared" si="1"/>
        <v>86.4</v>
      </c>
      <c r="J28" s="16">
        <f t="shared" si="6"/>
        <v>864</v>
      </c>
      <c r="K28" s="17">
        <v>32.5</v>
      </c>
      <c r="L28" s="17">
        <f t="shared" si="2"/>
        <v>28080</v>
      </c>
    </row>
    <row r="29" spans="1:12" ht="15.75" customHeight="1">
      <c r="A29" s="146" t="s">
        <v>2862</v>
      </c>
      <c r="B29" s="19" t="s">
        <v>34</v>
      </c>
      <c r="C29" s="11">
        <v>0.1</v>
      </c>
      <c r="D29" s="12">
        <v>72</v>
      </c>
      <c r="E29" s="14"/>
      <c r="F29" s="14"/>
      <c r="G29" s="12">
        <f t="shared" si="0"/>
        <v>72</v>
      </c>
      <c r="H29" s="14">
        <v>12</v>
      </c>
      <c r="I29" s="15">
        <f t="shared" si="1"/>
        <v>86.4</v>
      </c>
      <c r="J29" s="16">
        <f t="shared" si="6"/>
        <v>864</v>
      </c>
      <c r="K29" s="17">
        <v>32.5</v>
      </c>
      <c r="L29" s="17">
        <f t="shared" si="2"/>
        <v>28080</v>
      </c>
    </row>
    <row r="30" spans="1:12" ht="15.75" customHeight="1">
      <c r="A30" s="146" t="s">
        <v>2863</v>
      </c>
      <c r="B30" s="19" t="s">
        <v>34</v>
      </c>
      <c r="C30" s="11">
        <v>0.1</v>
      </c>
      <c r="D30" s="12">
        <v>0</v>
      </c>
      <c r="E30" s="14"/>
      <c r="F30" s="14"/>
      <c r="G30" s="12">
        <f t="shared" si="0"/>
        <v>0</v>
      </c>
      <c r="H30" s="14">
        <v>12</v>
      </c>
      <c r="I30" s="15">
        <f t="shared" si="1"/>
        <v>0</v>
      </c>
      <c r="J30" s="16">
        <f t="shared" si="6"/>
        <v>0</v>
      </c>
      <c r="K30" s="17">
        <v>34</v>
      </c>
      <c r="L30" s="17">
        <f t="shared" si="2"/>
        <v>0</v>
      </c>
    </row>
    <row r="31" spans="1:12" ht="15.75" customHeight="1">
      <c r="A31" s="146" t="s">
        <v>2864</v>
      </c>
      <c r="B31" s="19" t="s">
        <v>34</v>
      </c>
      <c r="C31" s="11">
        <v>0.1</v>
      </c>
      <c r="D31" s="12">
        <v>0</v>
      </c>
      <c r="E31" s="14"/>
      <c r="F31" s="14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6" t="s">
        <v>2865</v>
      </c>
      <c r="B32" s="19" t="s">
        <v>34</v>
      </c>
      <c r="C32" s="11">
        <v>0.1</v>
      </c>
      <c r="D32" s="12">
        <v>0</v>
      </c>
      <c r="E32" s="14"/>
      <c r="F32" s="14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146" t="s">
        <v>2866</v>
      </c>
      <c r="B33" s="19" t="s">
        <v>34</v>
      </c>
      <c r="C33" s="11">
        <v>0.1</v>
      </c>
      <c r="D33" s="12">
        <v>0</v>
      </c>
      <c r="E33" s="14"/>
      <c r="F33" s="14"/>
      <c r="G33" s="12">
        <f t="shared" si="0"/>
        <v>0</v>
      </c>
      <c r="H33" s="14">
        <v>12</v>
      </c>
      <c r="I33" s="15">
        <f t="shared" si="1"/>
        <v>0</v>
      </c>
      <c r="J33" s="16">
        <f t="shared" si="6"/>
        <v>0</v>
      </c>
      <c r="K33" s="17">
        <v>34</v>
      </c>
      <c r="L33" s="17">
        <f t="shared" si="2"/>
        <v>0</v>
      </c>
    </row>
    <row r="34" spans="1:12" ht="15.75" customHeight="1">
      <c r="A34" s="146" t="s">
        <v>647</v>
      </c>
      <c r="B34" s="19" t="s">
        <v>26</v>
      </c>
      <c r="C34" s="11">
        <v>0.2</v>
      </c>
      <c r="D34" s="12">
        <v>0</v>
      </c>
      <c r="E34" s="14"/>
      <c r="F34" s="14"/>
      <c r="G34" s="12">
        <f t="shared" si="0"/>
        <v>0</v>
      </c>
      <c r="H34" s="14">
        <v>18</v>
      </c>
      <c r="I34" s="15">
        <f t="shared" si="1"/>
        <v>0</v>
      </c>
      <c r="J34" s="16">
        <f t="shared" si="6"/>
        <v>0</v>
      </c>
      <c r="K34" s="17">
        <v>94.1</v>
      </c>
      <c r="L34" s="17">
        <f t="shared" si="2"/>
        <v>0</v>
      </c>
    </row>
    <row r="35" spans="1:12" ht="15.75" customHeight="1">
      <c r="A35" s="25"/>
      <c r="B35" s="258"/>
      <c r="C35" s="26">
        <f t="shared" ref="C35:L35" si="7">SUM(C4:C34)</f>
        <v>37.550000000000011</v>
      </c>
      <c r="D35" s="27">
        <f t="shared" si="7"/>
        <v>2162</v>
      </c>
      <c r="E35" s="27">
        <f t="shared" si="7"/>
        <v>126</v>
      </c>
      <c r="F35" s="27">
        <f t="shared" si="7"/>
        <v>0</v>
      </c>
      <c r="G35" s="27">
        <f t="shared" si="7"/>
        <v>2288</v>
      </c>
      <c r="H35" s="28">
        <f t="shared" si="7"/>
        <v>360</v>
      </c>
      <c r="I35" s="329">
        <f t="shared" si="7"/>
        <v>8794.2000000000007</v>
      </c>
      <c r="J35" s="30">
        <f t="shared" si="7"/>
        <v>31776</v>
      </c>
      <c r="K35" s="31">
        <f t="shared" si="7"/>
        <v>2853.7</v>
      </c>
      <c r="L35" s="32">
        <f t="shared" si="7"/>
        <v>2324836</v>
      </c>
    </row>
    <row r="36" spans="1:12" ht="15.75" customHeight="1"/>
    <row r="37" spans="1:12" ht="15.75" customHeight="1">
      <c r="A37" s="523" t="s">
        <v>39</v>
      </c>
      <c r="B37" s="524"/>
      <c r="C37" s="524"/>
      <c r="D37" s="524"/>
      <c r="E37" s="524"/>
      <c r="F37" s="524"/>
      <c r="G37" s="525"/>
    </row>
    <row r="38" spans="1:12" ht="15.75" customHeight="1">
      <c r="A38" s="33" t="s">
        <v>40</v>
      </c>
      <c r="B38" s="34" t="s">
        <v>1</v>
      </c>
      <c r="C38" s="5" t="s">
        <v>41</v>
      </c>
      <c r="D38" s="35" t="s">
        <v>42</v>
      </c>
      <c r="E38" s="36" t="s">
        <v>43</v>
      </c>
      <c r="F38" s="5" t="s">
        <v>44</v>
      </c>
      <c r="G38" s="37" t="s">
        <v>45</v>
      </c>
    </row>
    <row r="39" spans="1:12" ht="15.75" customHeight="1">
      <c r="A39" s="33" t="s">
        <v>1896</v>
      </c>
      <c r="B39" s="41" t="s">
        <v>49</v>
      </c>
      <c r="C39" s="15">
        <v>8750</v>
      </c>
      <c r="D39" s="15"/>
      <c r="E39" s="15"/>
      <c r="F39" s="15">
        <f>C39+D39-G39</f>
        <v>8750</v>
      </c>
      <c r="G39" s="40"/>
    </row>
    <row r="40" spans="1:12" ht="15.75" customHeight="1">
      <c r="A40" s="327"/>
      <c r="B40" s="327"/>
      <c r="C40" s="327"/>
      <c r="D40" s="327"/>
      <c r="E40" s="327"/>
      <c r="F40" s="327"/>
      <c r="G40" s="327"/>
    </row>
    <row r="41" spans="1:12" ht="15.75" customHeight="1">
      <c r="A41" s="526" t="s">
        <v>50</v>
      </c>
      <c r="B41" s="527"/>
      <c r="C41" s="527"/>
      <c r="D41" s="527"/>
      <c r="E41" s="527"/>
      <c r="F41" s="527"/>
      <c r="G41" s="528"/>
    </row>
    <row r="42" spans="1:12" ht="15.75" customHeight="1">
      <c r="A42" s="259"/>
      <c r="B42" s="44" t="s">
        <v>51</v>
      </c>
      <c r="C42" s="45" t="s">
        <v>52</v>
      </c>
      <c r="D42" s="46" t="s">
        <v>53</v>
      </c>
      <c r="E42" s="46" t="s">
        <v>54</v>
      </c>
      <c r="F42" s="47" t="s">
        <v>11</v>
      </c>
      <c r="G42" s="48" t="s">
        <v>55</v>
      </c>
    </row>
    <row r="43" spans="1:12" ht="15.75" customHeight="1">
      <c r="A43" s="330" t="s">
        <v>1897</v>
      </c>
      <c r="B43" s="331">
        <v>93</v>
      </c>
      <c r="C43" s="332"/>
      <c r="D43" s="333"/>
      <c r="E43" s="331">
        <f>B43+C43-D43</f>
        <v>93</v>
      </c>
      <c r="F43" s="334">
        <v>1028.48</v>
      </c>
      <c r="G43" s="335">
        <f t="shared" ref="G43:G70" si="8">E43*F43</f>
        <v>95648.639999999999</v>
      </c>
    </row>
    <row r="44" spans="1:12" ht="15.75" customHeight="1">
      <c r="A44" s="49" t="s">
        <v>56</v>
      </c>
      <c r="B44" s="53">
        <v>0</v>
      </c>
      <c r="C44" s="51"/>
      <c r="D44" s="52"/>
      <c r="E44" s="53">
        <v>0</v>
      </c>
      <c r="F44" s="54">
        <v>196</v>
      </c>
      <c r="G44" s="55">
        <f t="shared" si="8"/>
        <v>0</v>
      </c>
    </row>
    <row r="45" spans="1:12" ht="15.75" customHeight="1">
      <c r="A45" s="49" t="s">
        <v>2867</v>
      </c>
      <c r="B45" s="53">
        <v>235.80000000000018</v>
      </c>
      <c r="C45" s="51"/>
      <c r="D45" s="52">
        <v>235.8</v>
      </c>
      <c r="E45" s="53">
        <f t="shared" ref="E45:E70" si="9">B45+C45-D45</f>
        <v>0</v>
      </c>
      <c r="F45" s="54">
        <v>196</v>
      </c>
      <c r="G45" s="55">
        <f t="shared" si="8"/>
        <v>0</v>
      </c>
    </row>
    <row r="46" spans="1:12" ht="15.75" customHeight="1">
      <c r="A46" s="49" t="s">
        <v>2868</v>
      </c>
      <c r="B46" s="53">
        <v>0</v>
      </c>
      <c r="C46" s="51"/>
      <c r="D46" s="52"/>
      <c r="E46" s="53">
        <f t="shared" si="9"/>
        <v>0</v>
      </c>
      <c r="F46" s="54">
        <v>196</v>
      </c>
      <c r="G46" s="55">
        <f t="shared" si="8"/>
        <v>0</v>
      </c>
    </row>
    <row r="47" spans="1:12" ht="15.75" customHeight="1">
      <c r="A47" s="49" t="s">
        <v>2869</v>
      </c>
      <c r="B47" s="53">
        <v>27.400000000000006</v>
      </c>
      <c r="C47" s="51"/>
      <c r="D47" s="52"/>
      <c r="E47" s="53">
        <f t="shared" si="9"/>
        <v>27.400000000000006</v>
      </c>
      <c r="F47" s="54">
        <v>196</v>
      </c>
      <c r="G47" s="55">
        <f t="shared" si="8"/>
        <v>5370.4000000000015</v>
      </c>
    </row>
    <row r="48" spans="1:12" ht="15.75" customHeight="1">
      <c r="A48" s="49" t="s">
        <v>2870</v>
      </c>
      <c r="B48" s="53">
        <v>34</v>
      </c>
      <c r="C48" s="51"/>
      <c r="D48" s="52"/>
      <c r="E48" s="53">
        <f t="shared" si="9"/>
        <v>34</v>
      </c>
      <c r="F48" s="54">
        <v>196</v>
      </c>
      <c r="G48" s="55">
        <f t="shared" si="8"/>
        <v>6664</v>
      </c>
    </row>
    <row r="49" spans="1:7" ht="15.75" customHeight="1">
      <c r="A49" s="49" t="s">
        <v>2871</v>
      </c>
      <c r="B49" s="53">
        <v>0</v>
      </c>
      <c r="C49" s="51"/>
      <c r="D49" s="52"/>
      <c r="E49" s="53">
        <f t="shared" si="9"/>
        <v>0</v>
      </c>
      <c r="F49" s="54">
        <v>196</v>
      </c>
      <c r="G49" s="55">
        <f t="shared" si="8"/>
        <v>0</v>
      </c>
    </row>
    <row r="50" spans="1:7" ht="15.75" customHeight="1">
      <c r="A50" s="86" t="s">
        <v>2872</v>
      </c>
      <c r="B50" s="90">
        <v>382.6</v>
      </c>
      <c r="C50" s="88"/>
      <c r="D50" s="89"/>
      <c r="E50" s="90">
        <f t="shared" si="9"/>
        <v>382.6</v>
      </c>
      <c r="F50" s="91">
        <v>140</v>
      </c>
      <c r="G50" s="92">
        <f t="shared" si="8"/>
        <v>53564</v>
      </c>
    </row>
    <row r="51" spans="1:7" ht="15.75" customHeight="1">
      <c r="A51" s="86" t="s">
        <v>2873</v>
      </c>
      <c r="B51" s="90">
        <v>54.399999999999977</v>
      </c>
      <c r="C51" s="88">
        <v>61</v>
      </c>
      <c r="D51" s="89">
        <v>61</v>
      </c>
      <c r="E51" s="90">
        <f t="shared" si="9"/>
        <v>54.399999999999977</v>
      </c>
      <c r="F51" s="91">
        <v>140</v>
      </c>
      <c r="G51" s="92">
        <f t="shared" si="8"/>
        <v>7615.9999999999964</v>
      </c>
    </row>
    <row r="52" spans="1:7" ht="15.75" customHeight="1">
      <c r="A52" s="86" t="s">
        <v>2874</v>
      </c>
      <c r="B52" s="90">
        <v>25.9</v>
      </c>
      <c r="C52" s="88"/>
      <c r="D52" s="89"/>
      <c r="E52" s="90">
        <f t="shared" si="9"/>
        <v>25.9</v>
      </c>
      <c r="F52" s="91">
        <v>140</v>
      </c>
      <c r="G52" s="92">
        <f t="shared" si="8"/>
        <v>3626</v>
      </c>
    </row>
    <row r="53" spans="1:7" ht="15.75" customHeight="1">
      <c r="A53" s="100" t="s">
        <v>2875</v>
      </c>
      <c r="B53" s="104">
        <v>773.90000000000009</v>
      </c>
      <c r="C53" s="102">
        <v>531</v>
      </c>
      <c r="D53" s="103">
        <v>530.9</v>
      </c>
      <c r="E53" s="104">
        <f t="shared" si="9"/>
        <v>774.00000000000011</v>
      </c>
      <c r="F53" s="105">
        <v>140</v>
      </c>
      <c r="G53" s="106">
        <f t="shared" si="8"/>
        <v>108360.00000000001</v>
      </c>
    </row>
    <row r="54" spans="1:7" ht="36" customHeight="1">
      <c r="A54" s="71" t="s">
        <v>2876</v>
      </c>
      <c r="B54" s="75">
        <v>0</v>
      </c>
      <c r="C54" s="73"/>
      <c r="D54" s="74"/>
      <c r="E54" s="75">
        <f t="shared" si="9"/>
        <v>0</v>
      </c>
      <c r="F54" s="76">
        <v>140</v>
      </c>
      <c r="G54" s="77">
        <f t="shared" si="8"/>
        <v>0</v>
      </c>
    </row>
    <row r="55" spans="1:7" ht="30.75" customHeight="1">
      <c r="A55" s="78" t="s">
        <v>2877</v>
      </c>
      <c r="B55" s="75">
        <v>1117.9000000000001</v>
      </c>
      <c r="C55" s="73">
        <v>419</v>
      </c>
      <c r="D55" s="74">
        <v>904.9</v>
      </c>
      <c r="E55" s="75">
        <f t="shared" si="9"/>
        <v>632.00000000000011</v>
      </c>
      <c r="F55" s="76">
        <v>140</v>
      </c>
      <c r="G55" s="77">
        <f t="shared" si="8"/>
        <v>88480.000000000015</v>
      </c>
    </row>
    <row r="56" spans="1:7" ht="30.75" customHeight="1">
      <c r="A56" s="79" t="s">
        <v>2878</v>
      </c>
      <c r="B56" s="83">
        <v>588.00000000000023</v>
      </c>
      <c r="C56" s="81">
        <v>300</v>
      </c>
      <c r="D56" s="82">
        <v>832</v>
      </c>
      <c r="E56" s="83">
        <f t="shared" si="9"/>
        <v>56.000000000000227</v>
      </c>
      <c r="F56" s="84">
        <v>140</v>
      </c>
      <c r="G56" s="85">
        <f t="shared" si="8"/>
        <v>7840.0000000000318</v>
      </c>
    </row>
    <row r="57" spans="1:7" ht="15.75" customHeight="1">
      <c r="A57" s="63" t="s">
        <v>2879</v>
      </c>
      <c r="B57" s="315">
        <v>424.9000000000002</v>
      </c>
      <c r="C57" s="65"/>
      <c r="D57" s="66">
        <v>264.89999999999998</v>
      </c>
      <c r="E57" s="67">
        <f t="shared" si="9"/>
        <v>160.00000000000023</v>
      </c>
      <c r="F57" s="68">
        <v>140</v>
      </c>
      <c r="G57" s="69">
        <f t="shared" si="8"/>
        <v>22400.000000000033</v>
      </c>
    </row>
    <row r="58" spans="1:7" ht="15.75" customHeight="1">
      <c r="A58" s="63" t="s">
        <v>2880</v>
      </c>
      <c r="B58" s="315">
        <v>0</v>
      </c>
      <c r="C58" s="65"/>
      <c r="D58" s="66"/>
      <c r="E58" s="67">
        <f t="shared" si="9"/>
        <v>0</v>
      </c>
      <c r="F58" s="68">
        <v>140</v>
      </c>
      <c r="G58" s="69">
        <f t="shared" si="8"/>
        <v>0</v>
      </c>
    </row>
    <row r="59" spans="1:7" ht="39" customHeight="1">
      <c r="A59" s="63" t="s">
        <v>2881</v>
      </c>
      <c r="B59" s="67">
        <v>109.00000000000011</v>
      </c>
      <c r="C59" s="65"/>
      <c r="D59" s="66">
        <v>109</v>
      </c>
      <c r="E59" s="67">
        <f t="shared" si="9"/>
        <v>1.1368683772161603E-13</v>
      </c>
      <c r="F59" s="68">
        <v>140</v>
      </c>
      <c r="G59" s="69">
        <f t="shared" si="8"/>
        <v>1.5916157281026244E-11</v>
      </c>
    </row>
    <row r="60" spans="1:7" ht="15.75" customHeight="1">
      <c r="A60" s="93" t="s">
        <v>2882</v>
      </c>
      <c r="B60" s="97">
        <v>663</v>
      </c>
      <c r="C60" s="95">
        <v>1669</v>
      </c>
      <c r="D60" s="96">
        <v>2206</v>
      </c>
      <c r="E60" s="97">
        <f t="shared" si="9"/>
        <v>126</v>
      </c>
      <c r="F60" s="98">
        <v>140</v>
      </c>
      <c r="G60" s="99">
        <f t="shared" si="8"/>
        <v>17640</v>
      </c>
    </row>
    <row r="61" spans="1:7" ht="15.75" customHeight="1">
      <c r="A61" s="86" t="s">
        <v>2883</v>
      </c>
      <c r="B61" s="90">
        <v>460</v>
      </c>
      <c r="C61" s="88"/>
      <c r="D61" s="89">
        <v>60</v>
      </c>
      <c r="E61" s="90">
        <f t="shared" si="9"/>
        <v>400</v>
      </c>
      <c r="F61" s="91">
        <v>128</v>
      </c>
      <c r="G61" s="92">
        <f t="shared" si="8"/>
        <v>51200</v>
      </c>
    </row>
    <row r="62" spans="1:7" ht="15.75" customHeight="1">
      <c r="A62" s="78" t="s">
        <v>2884</v>
      </c>
      <c r="B62" s="75">
        <v>970</v>
      </c>
      <c r="C62" s="73">
        <v>257</v>
      </c>
      <c r="D62" s="74">
        <v>419</v>
      </c>
      <c r="E62" s="75">
        <f t="shared" si="9"/>
        <v>808</v>
      </c>
      <c r="F62" s="76">
        <v>128</v>
      </c>
      <c r="G62" s="77">
        <f t="shared" si="8"/>
        <v>103424</v>
      </c>
    </row>
    <row r="63" spans="1:7" ht="15.75" customHeight="1">
      <c r="A63" s="100" t="s">
        <v>2885</v>
      </c>
      <c r="B63" s="104">
        <v>646.99999999999977</v>
      </c>
      <c r="C63" s="102">
        <v>524</v>
      </c>
      <c r="D63" s="103">
        <v>531</v>
      </c>
      <c r="E63" s="104">
        <f t="shared" si="9"/>
        <v>639.99999999999977</v>
      </c>
      <c r="F63" s="105">
        <v>128</v>
      </c>
      <c r="G63" s="106">
        <f t="shared" si="8"/>
        <v>81919.999999999971</v>
      </c>
    </row>
    <row r="64" spans="1:7" ht="15.75" customHeight="1">
      <c r="A64" s="79" t="s">
        <v>2886</v>
      </c>
      <c r="B64" s="83">
        <v>456</v>
      </c>
      <c r="C64" s="81">
        <v>80</v>
      </c>
      <c r="D64" s="82">
        <v>456</v>
      </c>
      <c r="E64" s="83">
        <f t="shared" si="9"/>
        <v>80</v>
      </c>
      <c r="F64" s="84">
        <v>128</v>
      </c>
      <c r="G64" s="85">
        <f t="shared" si="8"/>
        <v>10240</v>
      </c>
    </row>
    <row r="65" spans="1:9" ht="15.75" customHeight="1">
      <c r="A65" s="63" t="s">
        <v>2887</v>
      </c>
      <c r="B65" s="315">
        <v>340</v>
      </c>
      <c r="C65" s="65"/>
      <c r="D65" s="66"/>
      <c r="E65" s="67">
        <f t="shared" si="9"/>
        <v>340</v>
      </c>
      <c r="F65" s="68">
        <v>128</v>
      </c>
      <c r="G65" s="69">
        <f t="shared" si="8"/>
        <v>43520</v>
      </c>
    </row>
    <row r="66" spans="1:9" ht="15.75" customHeight="1">
      <c r="A66" s="86" t="s">
        <v>2888</v>
      </c>
      <c r="B66" s="316">
        <v>0</v>
      </c>
      <c r="C66" s="108"/>
      <c r="D66" s="109"/>
      <c r="E66" s="90">
        <f t="shared" si="9"/>
        <v>0</v>
      </c>
      <c r="F66" s="91">
        <v>102</v>
      </c>
      <c r="G66" s="92">
        <f t="shared" si="8"/>
        <v>0</v>
      </c>
    </row>
    <row r="67" spans="1:9" ht="15.75" customHeight="1">
      <c r="A67" s="78" t="s">
        <v>2889</v>
      </c>
      <c r="B67" s="75">
        <v>472</v>
      </c>
      <c r="C67" s="73">
        <v>420</v>
      </c>
      <c r="D67" s="74">
        <v>472</v>
      </c>
      <c r="E67" s="75">
        <f t="shared" si="9"/>
        <v>420</v>
      </c>
      <c r="F67" s="76">
        <v>102</v>
      </c>
      <c r="G67" s="77">
        <f t="shared" si="8"/>
        <v>42840</v>
      </c>
    </row>
    <row r="68" spans="1:9" ht="15.75" customHeight="1">
      <c r="A68" s="100" t="s">
        <v>2890</v>
      </c>
      <c r="B68" s="104">
        <v>709</v>
      </c>
      <c r="C68" s="102">
        <v>240</v>
      </c>
      <c r="D68" s="103">
        <v>709</v>
      </c>
      <c r="E68" s="104">
        <f t="shared" si="9"/>
        <v>240</v>
      </c>
      <c r="F68" s="105">
        <v>102</v>
      </c>
      <c r="G68" s="106">
        <f t="shared" si="8"/>
        <v>24480</v>
      </c>
    </row>
    <row r="69" spans="1:9" ht="26.25" customHeight="1">
      <c r="A69" s="79" t="s">
        <v>2891</v>
      </c>
      <c r="B69" s="83">
        <v>0</v>
      </c>
      <c r="C69" s="81">
        <v>900</v>
      </c>
      <c r="D69" s="82">
        <v>80</v>
      </c>
      <c r="E69" s="83">
        <f t="shared" si="9"/>
        <v>820</v>
      </c>
      <c r="F69" s="84">
        <v>102</v>
      </c>
      <c r="G69" s="85">
        <f t="shared" si="8"/>
        <v>83640</v>
      </c>
    </row>
    <row r="70" spans="1:9" ht="15.75" customHeight="1">
      <c r="A70" s="63" t="s">
        <v>2892</v>
      </c>
      <c r="B70" s="315">
        <v>0</v>
      </c>
      <c r="C70" s="65"/>
      <c r="D70" s="66"/>
      <c r="E70" s="67">
        <f t="shared" si="9"/>
        <v>0</v>
      </c>
      <c r="F70" s="68">
        <v>102</v>
      </c>
      <c r="G70" s="69">
        <f t="shared" si="8"/>
        <v>0</v>
      </c>
    </row>
    <row r="71" spans="1:9" ht="15.75" customHeight="1">
      <c r="A71" s="260" t="s">
        <v>84</v>
      </c>
      <c r="B71" s="261">
        <f t="shared" ref="B71:G71" si="10">SUM(B43:B70)</f>
        <v>8583.8000000000011</v>
      </c>
      <c r="C71" s="171">
        <f t="shared" si="10"/>
        <v>5401</v>
      </c>
      <c r="D71" s="171">
        <f t="shared" si="10"/>
        <v>7871.5</v>
      </c>
      <c r="E71" s="261">
        <f t="shared" si="10"/>
        <v>6113.3</v>
      </c>
      <c r="F71" s="262">
        <f t="shared" si="10"/>
        <v>4894.4799999999996</v>
      </c>
      <c r="G71" s="263">
        <f t="shared" si="10"/>
        <v>858473.04000000015</v>
      </c>
    </row>
    <row r="72" spans="1:9" ht="15.75" customHeight="1"/>
    <row r="73" spans="1:9" ht="15.75" customHeight="1">
      <c r="A73" s="264"/>
      <c r="B73" s="133"/>
      <c r="C73" s="133"/>
      <c r="D73" s="133"/>
      <c r="E73" s="133"/>
      <c r="F73" s="534"/>
      <c r="G73" s="522"/>
      <c r="H73" s="522"/>
      <c r="I73" s="265"/>
    </row>
    <row r="74" spans="1:9" ht="15.75" customHeight="1">
      <c r="A74" s="135" t="s">
        <v>92</v>
      </c>
      <c r="B74" s="136" t="s">
        <v>40</v>
      </c>
      <c r="C74" s="137" t="s">
        <v>93</v>
      </c>
      <c r="D74" s="137" t="s">
        <v>42</v>
      </c>
      <c r="E74" s="137" t="s">
        <v>94</v>
      </c>
      <c r="F74" s="137" t="s">
        <v>95</v>
      </c>
      <c r="G74" s="137" t="s">
        <v>96</v>
      </c>
      <c r="H74" s="138" t="s">
        <v>55</v>
      </c>
    </row>
    <row r="75" spans="1:9" ht="15.75" customHeight="1">
      <c r="A75" s="146" t="s">
        <v>2770</v>
      </c>
      <c r="B75" s="145" t="s">
        <v>102</v>
      </c>
      <c r="C75" s="36">
        <v>1775</v>
      </c>
      <c r="D75" s="148"/>
      <c r="E75" s="15"/>
      <c r="F75" s="36">
        <f t="shared" ref="F75:F117" si="11">C75+D75-E75</f>
        <v>1775</v>
      </c>
      <c r="G75" s="142">
        <v>178</v>
      </c>
      <c r="H75" s="143">
        <f t="shared" ref="H75:H111" si="12">F75*G75</f>
        <v>315950</v>
      </c>
    </row>
    <row r="76" spans="1:9" ht="15.75" customHeight="1">
      <c r="A76" s="144" t="s">
        <v>99</v>
      </c>
      <c r="B76" s="145" t="s">
        <v>102</v>
      </c>
      <c r="C76" s="36">
        <v>1925</v>
      </c>
      <c r="D76" s="148"/>
      <c r="E76" s="15"/>
      <c r="F76" s="36">
        <f t="shared" si="11"/>
        <v>1925</v>
      </c>
      <c r="G76" s="142">
        <v>178</v>
      </c>
      <c r="H76" s="143">
        <f t="shared" si="12"/>
        <v>342650</v>
      </c>
    </row>
    <row r="77" spans="1:9" ht="15.75" customHeight="1">
      <c r="A77" s="144" t="s">
        <v>101</v>
      </c>
      <c r="B77" s="145" t="s">
        <v>102</v>
      </c>
      <c r="C77" s="36">
        <v>750</v>
      </c>
      <c r="D77" s="148"/>
      <c r="E77" s="15"/>
      <c r="F77" s="36">
        <f t="shared" si="11"/>
        <v>750</v>
      </c>
      <c r="G77" s="142">
        <v>45</v>
      </c>
      <c r="H77" s="143">
        <f t="shared" si="12"/>
        <v>33750</v>
      </c>
    </row>
    <row r="78" spans="1:9" ht="15.75" customHeight="1">
      <c r="A78" s="144" t="s">
        <v>2771</v>
      </c>
      <c r="B78" s="147" t="s">
        <v>102</v>
      </c>
      <c r="C78" s="36">
        <v>2500</v>
      </c>
      <c r="D78" s="148"/>
      <c r="E78" s="15"/>
      <c r="F78" s="36">
        <f t="shared" si="11"/>
        <v>2500</v>
      </c>
      <c r="G78" s="142">
        <v>47</v>
      </c>
      <c r="H78" s="143">
        <f t="shared" si="12"/>
        <v>117500</v>
      </c>
    </row>
    <row r="79" spans="1:9" ht="15.75" customHeight="1">
      <c r="A79" s="146" t="s">
        <v>103</v>
      </c>
      <c r="B79" s="147" t="s">
        <v>104</v>
      </c>
      <c r="C79" s="36">
        <v>1500</v>
      </c>
      <c r="D79" s="148">
        <v>3000</v>
      </c>
      <c r="E79" s="15"/>
      <c r="F79" s="36">
        <f t="shared" si="11"/>
        <v>4500</v>
      </c>
      <c r="G79" s="142">
        <v>27</v>
      </c>
      <c r="H79" s="143">
        <f t="shared" si="12"/>
        <v>121500</v>
      </c>
    </row>
    <row r="80" spans="1:9" ht="15.75" customHeight="1">
      <c r="A80" s="266" t="s">
        <v>2038</v>
      </c>
      <c r="B80" s="267" t="s">
        <v>106</v>
      </c>
      <c r="C80" s="36">
        <v>205</v>
      </c>
      <c r="D80" s="148"/>
      <c r="E80" s="15">
        <v>60</v>
      </c>
      <c r="F80" s="36">
        <f t="shared" si="11"/>
        <v>145</v>
      </c>
      <c r="G80" s="142">
        <v>160.69999999999999</v>
      </c>
      <c r="H80" s="143">
        <f t="shared" si="12"/>
        <v>23301.5</v>
      </c>
    </row>
    <row r="81" spans="1:10" ht="15.75" customHeight="1">
      <c r="A81" s="144" t="s">
        <v>737</v>
      </c>
      <c r="B81" s="145" t="s">
        <v>108</v>
      </c>
      <c r="C81" s="36">
        <v>125</v>
      </c>
      <c r="D81" s="148"/>
      <c r="E81" s="15">
        <v>15</v>
      </c>
      <c r="F81" s="36">
        <f t="shared" si="11"/>
        <v>110</v>
      </c>
      <c r="G81" s="142">
        <v>623</v>
      </c>
      <c r="H81" s="143">
        <f t="shared" si="12"/>
        <v>68530</v>
      </c>
    </row>
    <row r="82" spans="1:10" ht="15.75" customHeight="1">
      <c r="A82" s="139" t="s">
        <v>109</v>
      </c>
      <c r="B82" s="140" t="s">
        <v>110</v>
      </c>
      <c r="C82" s="36">
        <v>500</v>
      </c>
      <c r="D82" s="148"/>
      <c r="E82" s="15"/>
      <c r="F82" s="36">
        <f t="shared" si="11"/>
        <v>500</v>
      </c>
      <c r="G82" s="142">
        <v>24</v>
      </c>
      <c r="H82" s="143">
        <f t="shared" si="12"/>
        <v>12000</v>
      </c>
    </row>
    <row r="83" spans="1:10" ht="15.75" customHeight="1">
      <c r="A83" s="146" t="s">
        <v>1188</v>
      </c>
      <c r="B83" s="150" t="s">
        <v>112</v>
      </c>
      <c r="C83" s="36">
        <v>1217</v>
      </c>
      <c r="D83" s="148"/>
      <c r="E83" s="15">
        <v>128</v>
      </c>
      <c r="F83" s="36">
        <f t="shared" si="11"/>
        <v>1089</v>
      </c>
      <c r="G83" s="142">
        <v>49</v>
      </c>
      <c r="H83" s="143">
        <f t="shared" si="12"/>
        <v>53361</v>
      </c>
    </row>
    <row r="84" spans="1:10" ht="15.75" customHeight="1">
      <c r="A84" s="152" t="s">
        <v>116</v>
      </c>
      <c r="B84" s="145" t="s">
        <v>117</v>
      </c>
      <c r="C84" s="36">
        <v>5</v>
      </c>
      <c r="D84" s="141"/>
      <c r="E84" s="15">
        <v>1</v>
      </c>
      <c r="F84" s="36">
        <f t="shared" si="11"/>
        <v>4</v>
      </c>
      <c r="G84" s="142">
        <v>1867.29</v>
      </c>
      <c r="H84" s="143">
        <f t="shared" si="12"/>
        <v>7469.16</v>
      </c>
    </row>
    <row r="85" spans="1:10" ht="15.75" customHeight="1">
      <c r="A85" s="146" t="s">
        <v>118</v>
      </c>
      <c r="B85" s="145" t="s">
        <v>115</v>
      </c>
      <c r="C85" s="36">
        <v>6</v>
      </c>
      <c r="D85" s="141"/>
      <c r="E85" s="15">
        <v>1</v>
      </c>
      <c r="F85" s="36">
        <f t="shared" si="11"/>
        <v>5</v>
      </c>
      <c r="G85" s="142">
        <v>1758</v>
      </c>
      <c r="H85" s="143">
        <f t="shared" si="12"/>
        <v>8790</v>
      </c>
    </row>
    <row r="86" spans="1:10" ht="15.75" customHeight="1">
      <c r="A86" s="146" t="s">
        <v>118</v>
      </c>
      <c r="B86" s="145" t="s">
        <v>117</v>
      </c>
      <c r="C86" s="36">
        <v>3</v>
      </c>
      <c r="D86" s="141"/>
      <c r="E86" s="151"/>
      <c r="F86" s="36">
        <f t="shared" si="11"/>
        <v>3</v>
      </c>
      <c r="G86" s="142">
        <v>2279.6799999999998</v>
      </c>
      <c r="H86" s="143">
        <f t="shared" si="12"/>
        <v>6839.0399999999991</v>
      </c>
      <c r="J86" s="149"/>
    </row>
    <row r="87" spans="1:10" ht="15.75" customHeight="1">
      <c r="A87" s="157" t="s">
        <v>119</v>
      </c>
      <c r="B87" s="145" t="s">
        <v>117</v>
      </c>
      <c r="C87" s="36">
        <v>2</v>
      </c>
      <c r="D87" s="148"/>
      <c r="E87" s="15">
        <v>1</v>
      </c>
      <c r="F87" s="36">
        <f t="shared" si="11"/>
        <v>1</v>
      </c>
      <c r="G87" s="142">
        <v>1669.47</v>
      </c>
      <c r="H87" s="143">
        <f t="shared" si="12"/>
        <v>1669.47</v>
      </c>
    </row>
    <row r="88" spans="1:10" ht="15.75" customHeight="1">
      <c r="A88" s="157" t="s">
        <v>2772</v>
      </c>
      <c r="B88" s="145" t="s">
        <v>117</v>
      </c>
      <c r="C88" s="36">
        <v>3</v>
      </c>
      <c r="D88" s="141"/>
      <c r="E88" s="15"/>
      <c r="F88" s="36">
        <f t="shared" si="11"/>
        <v>3</v>
      </c>
      <c r="G88" s="142">
        <v>1598.32</v>
      </c>
      <c r="H88" s="143">
        <f t="shared" si="12"/>
        <v>4794.96</v>
      </c>
    </row>
    <row r="89" spans="1:10" ht="15.75" customHeight="1">
      <c r="A89" s="144" t="s">
        <v>122</v>
      </c>
      <c r="B89" s="145" t="s">
        <v>121</v>
      </c>
      <c r="C89" s="36">
        <v>75</v>
      </c>
      <c r="D89" s="141"/>
      <c r="E89" s="15"/>
      <c r="F89" s="36">
        <f t="shared" si="11"/>
        <v>75</v>
      </c>
      <c r="G89" s="142">
        <v>471.21600000000001</v>
      </c>
      <c r="H89" s="143">
        <f t="shared" si="12"/>
        <v>35341.199999999997</v>
      </c>
    </row>
    <row r="90" spans="1:10" ht="15.75" customHeight="1">
      <c r="A90" s="157" t="s">
        <v>124</v>
      </c>
      <c r="B90" s="145" t="s">
        <v>117</v>
      </c>
      <c r="C90" s="36">
        <v>1</v>
      </c>
      <c r="D90" s="148"/>
      <c r="E90" s="15">
        <v>1</v>
      </c>
      <c r="F90" s="36">
        <f t="shared" si="11"/>
        <v>0</v>
      </c>
      <c r="G90" s="142">
        <v>1711.09</v>
      </c>
      <c r="H90" s="143">
        <f t="shared" si="12"/>
        <v>0</v>
      </c>
    </row>
    <row r="91" spans="1:10" ht="15.75" customHeight="1">
      <c r="A91" s="339" t="s">
        <v>2773</v>
      </c>
      <c r="B91" s="145" t="s">
        <v>117</v>
      </c>
      <c r="C91" s="36">
        <v>5</v>
      </c>
      <c r="D91" s="148"/>
      <c r="E91" s="151"/>
      <c r="F91" s="272">
        <f t="shared" si="11"/>
        <v>5</v>
      </c>
      <c r="G91" s="142">
        <v>1594.52</v>
      </c>
      <c r="H91" s="143">
        <f t="shared" si="12"/>
        <v>7972.6</v>
      </c>
    </row>
    <row r="92" spans="1:10" ht="15.75" customHeight="1">
      <c r="A92" s="144" t="s">
        <v>128</v>
      </c>
      <c r="B92" s="145" t="s">
        <v>126</v>
      </c>
      <c r="C92" s="36">
        <v>102</v>
      </c>
      <c r="D92" s="141"/>
      <c r="E92" s="15"/>
      <c r="F92" s="36">
        <f t="shared" si="11"/>
        <v>102</v>
      </c>
      <c r="G92" s="142">
        <v>559.19762200000002</v>
      </c>
      <c r="H92" s="143">
        <f t="shared" si="12"/>
        <v>57038.157444000004</v>
      </c>
      <c r="I92" s="161"/>
    </row>
    <row r="93" spans="1:10" ht="15.75" customHeight="1">
      <c r="A93" s="144" t="s">
        <v>129</v>
      </c>
      <c r="B93" s="145" t="s">
        <v>115</v>
      </c>
      <c r="C93" s="36">
        <v>100</v>
      </c>
      <c r="D93" s="148"/>
      <c r="E93" s="15">
        <v>25</v>
      </c>
      <c r="F93" s="36">
        <f t="shared" si="11"/>
        <v>75</v>
      </c>
      <c r="G93" s="142">
        <v>384</v>
      </c>
      <c r="H93" s="143">
        <f t="shared" si="12"/>
        <v>28800</v>
      </c>
    </row>
    <row r="94" spans="1:10" ht="15.75" customHeight="1">
      <c r="A94" s="144" t="s">
        <v>131</v>
      </c>
      <c r="B94" s="145" t="s">
        <v>117</v>
      </c>
      <c r="C94" s="36">
        <v>245</v>
      </c>
      <c r="D94" s="148"/>
      <c r="E94" s="15">
        <v>5</v>
      </c>
      <c r="F94" s="36">
        <f t="shared" si="11"/>
        <v>240</v>
      </c>
      <c r="G94" s="142">
        <v>427</v>
      </c>
      <c r="H94" s="143">
        <f t="shared" si="12"/>
        <v>102480</v>
      </c>
    </row>
    <row r="95" spans="1:10" ht="15.75" customHeight="1">
      <c r="A95" s="144" t="s">
        <v>132</v>
      </c>
      <c r="B95" s="145" t="s">
        <v>117</v>
      </c>
      <c r="C95" s="36">
        <v>5</v>
      </c>
      <c r="D95" s="141"/>
      <c r="E95" s="151"/>
      <c r="F95" s="36">
        <f t="shared" si="11"/>
        <v>5</v>
      </c>
      <c r="G95" s="142">
        <v>688.59</v>
      </c>
      <c r="H95" s="143">
        <f t="shared" si="12"/>
        <v>3442.9500000000003</v>
      </c>
    </row>
    <row r="96" spans="1:10" ht="15.75" customHeight="1">
      <c r="A96" s="157" t="s">
        <v>133</v>
      </c>
      <c r="B96" s="145" t="s">
        <v>117</v>
      </c>
      <c r="C96" s="36">
        <v>90</v>
      </c>
      <c r="D96" s="148"/>
      <c r="E96" s="15">
        <v>5</v>
      </c>
      <c r="F96" s="36">
        <f t="shared" si="11"/>
        <v>85</v>
      </c>
      <c r="G96" s="142">
        <v>522.19000000000005</v>
      </c>
      <c r="H96" s="143">
        <f t="shared" si="12"/>
        <v>44386.15</v>
      </c>
    </row>
    <row r="97" spans="1:10" ht="15.75" customHeight="1">
      <c r="A97" s="144" t="s">
        <v>134</v>
      </c>
      <c r="B97" s="145" t="s">
        <v>117</v>
      </c>
      <c r="C97" s="36">
        <v>10</v>
      </c>
      <c r="D97" s="141"/>
      <c r="E97" s="151"/>
      <c r="F97" s="36">
        <f t="shared" si="11"/>
        <v>10</v>
      </c>
      <c r="G97" s="142">
        <v>504</v>
      </c>
      <c r="H97" s="143">
        <f t="shared" si="12"/>
        <v>5040</v>
      </c>
    </row>
    <row r="98" spans="1:10" ht="15.75" customHeight="1">
      <c r="A98" s="144" t="s">
        <v>135</v>
      </c>
      <c r="B98" s="145" t="s">
        <v>117</v>
      </c>
      <c r="C98" s="36">
        <v>50</v>
      </c>
      <c r="D98" s="141"/>
      <c r="E98" s="15"/>
      <c r="F98" s="36">
        <f t="shared" si="11"/>
        <v>50</v>
      </c>
      <c r="G98" s="142">
        <v>514</v>
      </c>
      <c r="H98" s="143">
        <f t="shared" si="12"/>
        <v>25700</v>
      </c>
    </row>
    <row r="99" spans="1:10" ht="15.75" customHeight="1">
      <c r="A99" s="157" t="s">
        <v>136</v>
      </c>
      <c r="B99" s="145" t="s">
        <v>117</v>
      </c>
      <c r="C99" s="36">
        <v>60</v>
      </c>
      <c r="D99" s="148"/>
      <c r="E99" s="15"/>
      <c r="F99" s="36">
        <f t="shared" si="11"/>
        <v>60</v>
      </c>
      <c r="G99" s="142">
        <v>557</v>
      </c>
      <c r="H99" s="143">
        <f t="shared" si="12"/>
        <v>33420</v>
      </c>
      <c r="J99" s="273"/>
    </row>
    <row r="100" spans="1:10" ht="15.75" customHeight="1">
      <c r="A100" s="157" t="s">
        <v>137</v>
      </c>
      <c r="B100" s="145" t="s">
        <v>117</v>
      </c>
      <c r="C100" s="36">
        <v>40</v>
      </c>
      <c r="D100" s="148"/>
      <c r="E100" s="15"/>
      <c r="F100" s="36">
        <f t="shared" si="11"/>
        <v>40</v>
      </c>
      <c r="G100" s="142">
        <v>524</v>
      </c>
      <c r="H100" s="143">
        <f t="shared" si="12"/>
        <v>20960</v>
      </c>
    </row>
    <row r="101" spans="1:10" ht="15.75" customHeight="1">
      <c r="A101" s="157" t="s">
        <v>138</v>
      </c>
      <c r="B101" s="145" t="s">
        <v>117</v>
      </c>
      <c r="C101" s="36">
        <v>15</v>
      </c>
      <c r="D101" s="148"/>
      <c r="E101" s="15"/>
      <c r="F101" s="36">
        <f t="shared" si="11"/>
        <v>15</v>
      </c>
      <c r="G101" s="142">
        <v>689.75</v>
      </c>
      <c r="H101" s="143">
        <f t="shared" si="12"/>
        <v>10346.25</v>
      </c>
    </row>
    <row r="102" spans="1:10" ht="15.75" customHeight="1">
      <c r="A102" s="157" t="s">
        <v>139</v>
      </c>
      <c r="B102" s="145" t="s">
        <v>117</v>
      </c>
      <c r="C102" s="36">
        <v>210</v>
      </c>
      <c r="D102" s="148"/>
      <c r="E102" s="15">
        <v>10</v>
      </c>
      <c r="F102" s="36">
        <f t="shared" si="11"/>
        <v>200</v>
      </c>
      <c r="G102" s="142">
        <v>629.27</v>
      </c>
      <c r="H102" s="143">
        <f t="shared" si="12"/>
        <v>125854</v>
      </c>
    </row>
    <row r="103" spans="1:10" ht="15.75" customHeight="1">
      <c r="A103" s="157" t="s">
        <v>140</v>
      </c>
      <c r="B103" s="145" t="s">
        <v>117</v>
      </c>
      <c r="C103" s="36">
        <v>110</v>
      </c>
      <c r="D103" s="148"/>
      <c r="E103" s="15"/>
      <c r="F103" s="36">
        <f t="shared" si="11"/>
        <v>110</v>
      </c>
      <c r="G103" s="142">
        <v>532.12</v>
      </c>
      <c r="H103" s="143">
        <f t="shared" si="12"/>
        <v>58533.2</v>
      </c>
    </row>
    <row r="104" spans="1:10" ht="15.75" customHeight="1">
      <c r="A104" s="146" t="s">
        <v>141</v>
      </c>
      <c r="B104" s="145" t="s">
        <v>108</v>
      </c>
      <c r="C104" s="36">
        <v>600</v>
      </c>
      <c r="D104" s="148"/>
      <c r="E104" s="15"/>
      <c r="F104" s="36">
        <f t="shared" si="11"/>
        <v>600</v>
      </c>
      <c r="G104" s="142">
        <v>60</v>
      </c>
      <c r="H104" s="143">
        <f t="shared" si="12"/>
        <v>36000</v>
      </c>
    </row>
    <row r="105" spans="1:10" ht="15.75" customHeight="1">
      <c r="A105" s="144" t="s">
        <v>142</v>
      </c>
      <c r="B105" s="145" t="s">
        <v>143</v>
      </c>
      <c r="C105" s="36">
        <v>25</v>
      </c>
      <c r="D105" s="141"/>
      <c r="E105" s="151"/>
      <c r="F105" s="36">
        <f t="shared" si="11"/>
        <v>25</v>
      </c>
      <c r="G105" s="142">
        <v>84</v>
      </c>
      <c r="H105" s="143">
        <f t="shared" si="12"/>
        <v>2100</v>
      </c>
    </row>
    <row r="106" spans="1:10" ht="15.75" customHeight="1">
      <c r="A106" s="157" t="s">
        <v>144</v>
      </c>
      <c r="B106" s="145" t="s">
        <v>117</v>
      </c>
      <c r="C106" s="36">
        <v>25</v>
      </c>
      <c r="D106" s="148"/>
      <c r="E106" s="15"/>
      <c r="F106" s="36">
        <f t="shared" si="11"/>
        <v>25</v>
      </c>
      <c r="G106" s="142">
        <v>179.24</v>
      </c>
      <c r="H106" s="143">
        <f t="shared" si="12"/>
        <v>4481</v>
      </c>
    </row>
    <row r="107" spans="1:10" ht="15.75" customHeight="1">
      <c r="A107" s="157" t="s">
        <v>2774</v>
      </c>
      <c r="B107" s="145" t="s">
        <v>117</v>
      </c>
      <c r="C107" s="36">
        <v>100</v>
      </c>
      <c r="D107" s="148"/>
      <c r="E107" s="15"/>
      <c r="F107" s="36">
        <f t="shared" si="11"/>
        <v>100</v>
      </c>
      <c r="G107" s="142">
        <v>168.1</v>
      </c>
      <c r="H107" s="143">
        <f t="shared" si="12"/>
        <v>16810</v>
      </c>
    </row>
    <row r="108" spans="1:10" ht="15.75" customHeight="1">
      <c r="A108" s="157" t="s">
        <v>145</v>
      </c>
      <c r="B108" s="145" t="s">
        <v>146</v>
      </c>
      <c r="C108" s="36">
        <v>25</v>
      </c>
      <c r="D108" s="148"/>
      <c r="E108" s="15"/>
      <c r="F108" s="36">
        <f t="shared" si="11"/>
        <v>25</v>
      </c>
      <c r="G108" s="142">
        <v>851.5</v>
      </c>
      <c r="H108" s="143">
        <f t="shared" si="12"/>
        <v>21287.5</v>
      </c>
    </row>
    <row r="109" spans="1:10" ht="15.75" customHeight="1">
      <c r="A109" s="157" t="s">
        <v>147</v>
      </c>
      <c r="B109" s="145" t="s">
        <v>148</v>
      </c>
      <c r="C109" s="36">
        <v>1500</v>
      </c>
      <c r="D109" s="148"/>
      <c r="E109" s="15">
        <v>750</v>
      </c>
      <c r="F109" s="36">
        <f t="shared" si="11"/>
        <v>750</v>
      </c>
      <c r="G109" s="142">
        <v>125</v>
      </c>
      <c r="H109" s="143">
        <f t="shared" si="12"/>
        <v>93750</v>
      </c>
    </row>
    <row r="110" spans="1:10" ht="15.75" customHeight="1">
      <c r="A110" s="157" t="s">
        <v>147</v>
      </c>
      <c r="B110" s="145" t="s">
        <v>149</v>
      </c>
      <c r="C110" s="36">
        <v>0</v>
      </c>
      <c r="D110" s="148"/>
      <c r="E110" s="15"/>
      <c r="F110" s="36">
        <f t="shared" si="11"/>
        <v>0</v>
      </c>
      <c r="G110" s="142">
        <v>173</v>
      </c>
      <c r="H110" s="143">
        <f t="shared" si="12"/>
        <v>0</v>
      </c>
    </row>
    <row r="111" spans="1:10" ht="20.25" customHeight="1">
      <c r="A111" s="157" t="s">
        <v>150</v>
      </c>
      <c r="B111" s="145" t="s">
        <v>151</v>
      </c>
      <c r="C111" s="36">
        <v>0</v>
      </c>
      <c r="D111" s="148"/>
      <c r="E111" s="15"/>
      <c r="F111" s="36">
        <f t="shared" si="11"/>
        <v>0</v>
      </c>
      <c r="G111" s="142">
        <v>143</v>
      </c>
      <c r="H111" s="143">
        <f t="shared" si="12"/>
        <v>0</v>
      </c>
      <c r="J111" s="149"/>
    </row>
    <row r="112" spans="1:10" ht="15.75" customHeight="1">
      <c r="A112" s="157" t="s">
        <v>850</v>
      </c>
      <c r="B112" s="145" t="s">
        <v>851</v>
      </c>
      <c r="C112" s="36">
        <v>5000</v>
      </c>
      <c r="D112" s="148"/>
      <c r="E112" s="15"/>
      <c r="F112" s="36">
        <f t="shared" si="11"/>
        <v>5000</v>
      </c>
      <c r="G112" s="142">
        <v>145</v>
      </c>
      <c r="H112" s="143">
        <f t="shared" ref="H112:H113" si="13">G112*F112</f>
        <v>725000</v>
      </c>
    </row>
    <row r="113" spans="1:10" ht="15.75" customHeight="1">
      <c r="A113" s="158" t="s">
        <v>1245</v>
      </c>
      <c r="B113" s="145" t="s">
        <v>1246</v>
      </c>
      <c r="C113" s="36">
        <v>0</v>
      </c>
      <c r="D113" s="148"/>
      <c r="E113" s="15"/>
      <c r="F113" s="36">
        <f t="shared" si="11"/>
        <v>0</v>
      </c>
      <c r="G113" s="142">
        <v>1013.48</v>
      </c>
      <c r="H113" s="143">
        <f t="shared" si="13"/>
        <v>0</v>
      </c>
    </row>
    <row r="114" spans="1:10" ht="15.75" customHeight="1">
      <c r="A114" s="157" t="s">
        <v>152</v>
      </c>
      <c r="B114" s="145" t="s">
        <v>153</v>
      </c>
      <c r="C114" s="36">
        <v>35.742999999999995</v>
      </c>
      <c r="D114" s="148"/>
      <c r="E114" s="15"/>
      <c r="F114" s="36">
        <f t="shared" si="11"/>
        <v>35.742999999999995</v>
      </c>
      <c r="G114" s="142">
        <v>2196.6</v>
      </c>
      <c r="H114" s="143">
        <f t="shared" ref="H114:H117" si="14">F114*G114</f>
        <v>78513.073799999984</v>
      </c>
    </row>
    <row r="115" spans="1:10" ht="15.75" customHeight="1">
      <c r="A115" s="146" t="s">
        <v>154</v>
      </c>
      <c r="B115" s="145" t="s">
        <v>155</v>
      </c>
      <c r="C115" s="36">
        <v>920</v>
      </c>
      <c r="D115" s="141"/>
      <c r="E115" s="151"/>
      <c r="F115" s="36">
        <f t="shared" si="11"/>
        <v>920</v>
      </c>
      <c r="G115" s="142">
        <v>45</v>
      </c>
      <c r="H115" s="143">
        <f t="shared" si="14"/>
        <v>41400</v>
      </c>
    </row>
    <row r="116" spans="1:10" ht="15.75" customHeight="1">
      <c r="A116" s="163" t="s">
        <v>156</v>
      </c>
      <c r="B116" s="164" t="s">
        <v>117</v>
      </c>
      <c r="C116" s="36">
        <v>0</v>
      </c>
      <c r="D116" s="148"/>
      <c r="E116" s="15"/>
      <c r="F116" s="36">
        <f t="shared" si="11"/>
        <v>0</v>
      </c>
      <c r="G116" s="165">
        <v>168.11</v>
      </c>
      <c r="H116" s="143">
        <f t="shared" si="14"/>
        <v>0</v>
      </c>
    </row>
    <row r="117" spans="1:10" ht="15.75" customHeight="1">
      <c r="A117" s="163" t="s">
        <v>2893</v>
      </c>
      <c r="B117" s="164" t="s">
        <v>117</v>
      </c>
      <c r="C117" s="36">
        <v>24.6</v>
      </c>
      <c r="D117" s="148"/>
      <c r="E117" s="15"/>
      <c r="F117" s="36">
        <f t="shared" si="11"/>
        <v>24.6</v>
      </c>
      <c r="G117" s="165">
        <v>129</v>
      </c>
      <c r="H117" s="143">
        <f t="shared" si="14"/>
        <v>3173.4</v>
      </c>
    </row>
    <row r="118" spans="1:10" ht="15.75" customHeight="1">
      <c r="A118" s="355" t="s">
        <v>160</v>
      </c>
      <c r="B118" s="168"/>
      <c r="C118" s="169">
        <f t="shared" ref="C118:H118" si="15">SUM(C75:C117)</f>
        <v>19889.342999999997</v>
      </c>
      <c r="D118" s="170">
        <f t="shared" si="15"/>
        <v>3000</v>
      </c>
      <c r="E118" s="170">
        <f t="shared" si="15"/>
        <v>1002</v>
      </c>
      <c r="F118" s="171">
        <f t="shared" si="15"/>
        <v>21887.342999999997</v>
      </c>
      <c r="G118" s="336">
        <f t="shared" si="15"/>
        <v>26293.433621999997</v>
      </c>
      <c r="H118" s="173">
        <f t="shared" si="15"/>
        <v>2699934.6112439996</v>
      </c>
    </row>
    <row r="119" spans="1:10" ht="15.75" customHeight="1"/>
    <row r="120" spans="1:10" ht="15.75" customHeight="1">
      <c r="A120" s="535" t="s">
        <v>161</v>
      </c>
      <c r="B120" s="536"/>
      <c r="C120" s="536"/>
      <c r="D120" s="536"/>
      <c r="E120" s="536"/>
      <c r="F120" s="536"/>
      <c r="G120" s="536"/>
      <c r="H120" s="536"/>
      <c r="I120" s="1"/>
    </row>
    <row r="121" spans="1:10" ht="15.75" customHeight="1">
      <c r="A121" s="340" t="s">
        <v>162</v>
      </c>
      <c r="B121" s="341" t="s">
        <v>40</v>
      </c>
      <c r="C121" s="342" t="s">
        <v>163</v>
      </c>
      <c r="D121" s="343" t="s">
        <v>42</v>
      </c>
      <c r="E121" s="344" t="s">
        <v>43</v>
      </c>
      <c r="F121" s="342" t="s">
        <v>164</v>
      </c>
      <c r="G121" s="345" t="s">
        <v>96</v>
      </c>
      <c r="H121" s="346" t="s">
        <v>55</v>
      </c>
    </row>
    <row r="122" spans="1:10" ht="15.75" customHeight="1">
      <c r="A122" s="347" t="s">
        <v>2832</v>
      </c>
      <c r="B122" s="145" t="s">
        <v>2833</v>
      </c>
      <c r="C122" s="36">
        <v>29</v>
      </c>
      <c r="D122" s="148"/>
      <c r="E122" s="15"/>
      <c r="F122" s="36">
        <f t="shared" ref="F122:F153" si="16">C122+D122-E122</f>
        <v>29</v>
      </c>
      <c r="G122" s="17">
        <v>216</v>
      </c>
      <c r="H122" s="142">
        <f t="shared" ref="H122:H125" si="17">G122*F122</f>
        <v>6264</v>
      </c>
      <c r="J122" s="149"/>
    </row>
    <row r="123" spans="1:10" ht="15.75" customHeight="1">
      <c r="A123" s="347" t="s">
        <v>2834</v>
      </c>
      <c r="B123" s="145" t="s">
        <v>2833</v>
      </c>
      <c r="C123" s="36">
        <v>190</v>
      </c>
      <c r="D123" s="148"/>
      <c r="E123" s="15">
        <v>4</v>
      </c>
      <c r="F123" s="36">
        <f t="shared" si="16"/>
        <v>186</v>
      </c>
      <c r="G123" s="17">
        <v>137</v>
      </c>
      <c r="H123" s="142">
        <f t="shared" si="17"/>
        <v>25482</v>
      </c>
      <c r="J123" s="149"/>
    </row>
    <row r="124" spans="1:10" ht="15.75" customHeight="1">
      <c r="A124" s="347" t="s">
        <v>2835</v>
      </c>
      <c r="B124" s="145" t="s">
        <v>2833</v>
      </c>
      <c r="C124" s="348">
        <v>120</v>
      </c>
      <c r="D124" s="148"/>
      <c r="E124" s="15"/>
      <c r="F124" s="36">
        <f t="shared" si="16"/>
        <v>120</v>
      </c>
      <c r="G124" s="17">
        <v>239</v>
      </c>
      <c r="H124" s="142">
        <f t="shared" si="17"/>
        <v>28680</v>
      </c>
      <c r="J124" s="149"/>
    </row>
    <row r="125" spans="1:10" ht="15.75" customHeight="1">
      <c r="A125" s="347" t="s">
        <v>2836</v>
      </c>
      <c r="B125" s="145" t="s">
        <v>2833</v>
      </c>
      <c r="C125" s="36">
        <v>52</v>
      </c>
      <c r="D125" s="148"/>
      <c r="E125" s="15">
        <v>15</v>
      </c>
      <c r="F125" s="36">
        <f t="shared" si="16"/>
        <v>37</v>
      </c>
      <c r="G125" s="17">
        <v>175</v>
      </c>
      <c r="H125" s="142">
        <f t="shared" si="17"/>
        <v>6475</v>
      </c>
      <c r="J125" s="149"/>
    </row>
    <row r="126" spans="1:10" ht="15.75" customHeight="1">
      <c r="A126" s="349" t="s">
        <v>165</v>
      </c>
      <c r="B126" s="267" t="s">
        <v>166</v>
      </c>
      <c r="C126" s="350">
        <v>206.95</v>
      </c>
      <c r="D126" s="351"/>
      <c r="E126" s="352"/>
      <c r="F126" s="350">
        <f t="shared" si="16"/>
        <v>206.95</v>
      </c>
      <c r="G126" s="353">
        <v>605</v>
      </c>
      <c r="H126" s="354">
        <f t="shared" ref="H126:H153" si="18">F126*G126</f>
        <v>125204.75</v>
      </c>
      <c r="J126" s="149"/>
    </row>
    <row r="127" spans="1:10" ht="15.75" customHeight="1">
      <c r="A127" s="163" t="s">
        <v>167</v>
      </c>
      <c r="B127" s="145" t="s">
        <v>166</v>
      </c>
      <c r="C127" s="36">
        <v>214.6</v>
      </c>
      <c r="D127" s="148"/>
      <c r="E127" s="15"/>
      <c r="F127" s="183">
        <f t="shared" si="16"/>
        <v>214.6</v>
      </c>
      <c r="G127" s="17">
        <v>605</v>
      </c>
      <c r="H127" s="187">
        <f t="shared" si="18"/>
        <v>129833</v>
      </c>
      <c r="J127" s="149"/>
    </row>
    <row r="128" spans="1:10" ht="15.75" customHeight="1">
      <c r="A128" s="163" t="s">
        <v>168</v>
      </c>
      <c r="B128" s="145" t="s">
        <v>166</v>
      </c>
      <c r="C128" s="36">
        <v>220.32</v>
      </c>
      <c r="D128" s="148"/>
      <c r="E128" s="15"/>
      <c r="F128" s="183">
        <f t="shared" si="16"/>
        <v>220.32</v>
      </c>
      <c r="G128" s="17">
        <v>605</v>
      </c>
      <c r="H128" s="187">
        <f t="shared" si="18"/>
        <v>133293.6</v>
      </c>
      <c r="J128" s="166"/>
    </row>
    <row r="129" spans="1:10" ht="15.75" customHeight="1">
      <c r="A129" s="163" t="s">
        <v>169</v>
      </c>
      <c r="B129" s="145" t="s">
        <v>166</v>
      </c>
      <c r="C129" s="36">
        <v>202.4</v>
      </c>
      <c r="D129" s="148"/>
      <c r="E129" s="15"/>
      <c r="F129" s="183">
        <f t="shared" si="16"/>
        <v>202.4</v>
      </c>
      <c r="G129" s="17">
        <v>605</v>
      </c>
      <c r="H129" s="187">
        <f t="shared" si="18"/>
        <v>122452</v>
      </c>
      <c r="J129" s="149"/>
    </row>
    <row r="130" spans="1:10" ht="15.75" customHeight="1">
      <c r="A130" s="189" t="s">
        <v>170</v>
      </c>
      <c r="B130" s="145" t="s">
        <v>166</v>
      </c>
      <c r="C130" s="183">
        <v>339.27000000000004</v>
      </c>
      <c r="D130" s="184"/>
      <c r="E130" s="15"/>
      <c r="F130" s="183">
        <f t="shared" si="16"/>
        <v>339.27000000000004</v>
      </c>
      <c r="G130" s="190">
        <v>625</v>
      </c>
      <c r="H130" s="187">
        <f t="shared" si="18"/>
        <v>212043.75000000003</v>
      </c>
    </row>
    <row r="131" spans="1:10" ht="15.75" customHeight="1">
      <c r="A131" s="189" t="s">
        <v>171</v>
      </c>
      <c r="B131" s="145" t="s">
        <v>166</v>
      </c>
      <c r="C131" s="183">
        <v>180.15</v>
      </c>
      <c r="D131" s="184"/>
      <c r="E131" s="15"/>
      <c r="F131" s="183">
        <f t="shared" si="16"/>
        <v>180.15</v>
      </c>
      <c r="G131" s="17">
        <v>692</v>
      </c>
      <c r="H131" s="187">
        <f t="shared" si="18"/>
        <v>124663.8</v>
      </c>
    </row>
    <row r="132" spans="1:10" ht="15.75" customHeight="1">
      <c r="A132" s="189" t="s">
        <v>2894</v>
      </c>
      <c r="B132" s="145" t="s">
        <v>166</v>
      </c>
      <c r="C132" s="36">
        <v>274</v>
      </c>
      <c r="D132" s="184"/>
      <c r="E132" s="15"/>
      <c r="F132" s="183">
        <f t="shared" si="16"/>
        <v>274</v>
      </c>
      <c r="G132" s="17">
        <v>682</v>
      </c>
      <c r="H132" s="187">
        <f t="shared" si="18"/>
        <v>186868</v>
      </c>
    </row>
    <row r="133" spans="1:10" ht="15.75" customHeight="1">
      <c r="A133" s="189" t="s">
        <v>173</v>
      </c>
      <c r="B133" s="145" t="s">
        <v>166</v>
      </c>
      <c r="C133" s="183">
        <v>0</v>
      </c>
      <c r="D133" s="184"/>
      <c r="E133" s="15"/>
      <c r="F133" s="183">
        <f t="shared" si="16"/>
        <v>0</v>
      </c>
      <c r="G133" s="17">
        <v>414</v>
      </c>
      <c r="H133" s="187">
        <f t="shared" si="18"/>
        <v>0</v>
      </c>
    </row>
    <row r="134" spans="1:10" ht="15.75" customHeight="1">
      <c r="A134" s="191" t="s">
        <v>174</v>
      </c>
      <c r="B134" s="192" t="s">
        <v>175</v>
      </c>
      <c r="C134" s="36">
        <v>16775</v>
      </c>
      <c r="D134" s="148"/>
      <c r="E134" s="15"/>
      <c r="F134" s="183">
        <f t="shared" si="16"/>
        <v>16775</v>
      </c>
      <c r="G134" s="17">
        <v>17.399999999999999</v>
      </c>
      <c r="H134" s="187">
        <f t="shared" si="18"/>
        <v>291885</v>
      </c>
      <c r="J134" s="181"/>
    </row>
    <row r="135" spans="1:10" ht="15.75" customHeight="1">
      <c r="A135" s="163" t="s">
        <v>176</v>
      </c>
      <c r="B135" s="15" t="s">
        <v>177</v>
      </c>
      <c r="C135" s="36">
        <v>0</v>
      </c>
      <c r="D135" s="148"/>
      <c r="E135" s="15"/>
      <c r="F135" s="183">
        <f t="shared" si="16"/>
        <v>0</v>
      </c>
      <c r="G135" s="17">
        <v>3.86</v>
      </c>
      <c r="H135" s="187">
        <f t="shared" si="18"/>
        <v>0</v>
      </c>
      <c r="J135" s="188"/>
    </row>
    <row r="136" spans="1:10" ht="15.75" customHeight="1">
      <c r="A136" s="163" t="s">
        <v>178</v>
      </c>
      <c r="B136" s="145" t="s">
        <v>179</v>
      </c>
      <c r="C136" s="36">
        <v>36</v>
      </c>
      <c r="D136" s="148"/>
      <c r="E136" s="15"/>
      <c r="F136" s="183">
        <f t="shared" si="16"/>
        <v>36</v>
      </c>
      <c r="G136" s="17">
        <v>432.82</v>
      </c>
      <c r="H136" s="187">
        <f t="shared" si="18"/>
        <v>15581.52</v>
      </c>
      <c r="J136" s="188"/>
    </row>
    <row r="137" spans="1:10" ht="15.75" customHeight="1">
      <c r="A137" s="163" t="s">
        <v>180</v>
      </c>
      <c r="B137" s="145" t="s">
        <v>179</v>
      </c>
      <c r="C137" s="36">
        <v>0</v>
      </c>
      <c r="D137" s="148"/>
      <c r="E137" s="15"/>
      <c r="F137" s="183">
        <f t="shared" si="16"/>
        <v>0</v>
      </c>
      <c r="G137" s="17">
        <v>4</v>
      </c>
      <c r="H137" s="187">
        <f t="shared" si="18"/>
        <v>0</v>
      </c>
      <c r="J137" s="188"/>
    </row>
    <row r="138" spans="1:10" ht="15.75" customHeight="1">
      <c r="A138" s="146" t="s">
        <v>181</v>
      </c>
      <c r="B138" s="145" t="s">
        <v>179</v>
      </c>
      <c r="C138" s="36">
        <v>1077</v>
      </c>
      <c r="D138" s="148"/>
      <c r="E138" s="15"/>
      <c r="F138" s="183">
        <f t="shared" si="16"/>
        <v>1077</v>
      </c>
      <c r="G138" s="17">
        <v>2.9</v>
      </c>
      <c r="H138" s="187">
        <f t="shared" si="18"/>
        <v>3123.2999999999997</v>
      </c>
      <c r="J138" s="188"/>
    </row>
    <row r="139" spans="1:10" ht="15.75" customHeight="1">
      <c r="A139" s="146" t="s">
        <v>182</v>
      </c>
      <c r="B139" s="145" t="s">
        <v>179</v>
      </c>
      <c r="C139" s="36">
        <v>0</v>
      </c>
      <c r="D139" s="148"/>
      <c r="E139" s="15"/>
      <c r="F139" s="183">
        <f t="shared" si="16"/>
        <v>0</v>
      </c>
      <c r="G139" s="17">
        <v>499.4</v>
      </c>
      <c r="H139" s="187">
        <f t="shared" si="18"/>
        <v>0</v>
      </c>
      <c r="J139" s="149"/>
    </row>
    <row r="140" spans="1:10" ht="15.75" customHeight="1">
      <c r="A140" s="191" t="s">
        <v>183</v>
      </c>
      <c r="B140" s="193" t="s">
        <v>184</v>
      </c>
      <c r="C140" s="194">
        <v>2100</v>
      </c>
      <c r="D140" s="195"/>
      <c r="E140" s="196"/>
      <c r="F140" s="183">
        <f t="shared" si="16"/>
        <v>2100</v>
      </c>
      <c r="G140" s="197">
        <v>24.995999999999999</v>
      </c>
      <c r="H140" s="187">
        <f t="shared" si="18"/>
        <v>52491.6</v>
      </c>
      <c r="J140" s="149"/>
    </row>
    <row r="141" spans="1:10" ht="15.75" customHeight="1">
      <c r="A141" s="146" t="s">
        <v>185</v>
      </c>
      <c r="B141" s="145" t="s">
        <v>184</v>
      </c>
      <c r="C141" s="36">
        <v>6000</v>
      </c>
      <c r="D141" s="148"/>
      <c r="E141" s="15"/>
      <c r="F141" s="183">
        <f t="shared" si="16"/>
        <v>6000</v>
      </c>
      <c r="G141" s="17">
        <v>22.37</v>
      </c>
      <c r="H141" s="187">
        <f t="shared" si="18"/>
        <v>134220</v>
      </c>
      <c r="J141" s="274"/>
    </row>
    <row r="142" spans="1:10" ht="15.75" customHeight="1">
      <c r="A142" s="146" t="s">
        <v>186</v>
      </c>
      <c r="B142" s="145" t="s">
        <v>184</v>
      </c>
      <c r="C142" s="36">
        <v>6000</v>
      </c>
      <c r="D142" s="148"/>
      <c r="E142" s="15"/>
      <c r="F142" s="183">
        <f t="shared" si="16"/>
        <v>6000</v>
      </c>
      <c r="G142" s="17">
        <v>13.788</v>
      </c>
      <c r="H142" s="187">
        <f t="shared" si="18"/>
        <v>82728</v>
      </c>
      <c r="J142" s="274"/>
    </row>
    <row r="143" spans="1:10" ht="15.75" customHeight="1">
      <c r="A143" s="146" t="s">
        <v>187</v>
      </c>
      <c r="B143" s="145" t="s">
        <v>184</v>
      </c>
      <c r="C143" s="36">
        <v>2000</v>
      </c>
      <c r="D143" s="148"/>
      <c r="E143" s="15"/>
      <c r="F143" s="183">
        <f t="shared" si="16"/>
        <v>2000</v>
      </c>
      <c r="G143" s="17">
        <v>24.744</v>
      </c>
      <c r="H143" s="187">
        <f t="shared" si="18"/>
        <v>49488</v>
      </c>
      <c r="J143" s="274"/>
    </row>
    <row r="144" spans="1:10" ht="15.75" customHeight="1">
      <c r="A144" s="199" t="s">
        <v>189</v>
      </c>
      <c r="B144" s="185" t="s">
        <v>190</v>
      </c>
      <c r="C144" s="183">
        <v>1280</v>
      </c>
      <c r="D144" s="184"/>
      <c r="E144" s="185"/>
      <c r="F144" s="183">
        <f t="shared" si="16"/>
        <v>1280</v>
      </c>
      <c r="G144" s="186">
        <v>33</v>
      </c>
      <c r="H144" s="187">
        <f t="shared" si="18"/>
        <v>42240</v>
      </c>
      <c r="J144" s="188"/>
    </row>
    <row r="145" spans="1:10" ht="15.75" customHeight="1">
      <c r="A145" s="200" t="s">
        <v>191</v>
      </c>
      <c r="B145" s="145" t="s">
        <v>192</v>
      </c>
      <c r="C145" s="36">
        <v>105.71999999999998</v>
      </c>
      <c r="D145" s="148"/>
      <c r="E145" s="15"/>
      <c r="F145" s="183">
        <f t="shared" si="16"/>
        <v>105.71999999999998</v>
      </c>
      <c r="G145" s="17">
        <v>715</v>
      </c>
      <c r="H145" s="187">
        <f t="shared" si="18"/>
        <v>75589.799999999988</v>
      </c>
      <c r="J145" s="188"/>
    </row>
    <row r="146" spans="1:10" ht="15.75" customHeight="1">
      <c r="A146" s="200" t="s">
        <v>193</v>
      </c>
      <c r="B146" s="145" t="s">
        <v>192</v>
      </c>
      <c r="C146" s="36">
        <v>214.49999999999997</v>
      </c>
      <c r="D146" s="148"/>
      <c r="E146" s="15"/>
      <c r="F146" s="183">
        <f t="shared" si="16"/>
        <v>214.49999999999997</v>
      </c>
      <c r="G146" s="17">
        <v>850</v>
      </c>
      <c r="H146" s="187">
        <f t="shared" si="18"/>
        <v>182324.99999999997</v>
      </c>
      <c r="J146" s="188"/>
    </row>
    <row r="147" spans="1:10" ht="15.75" customHeight="1">
      <c r="A147" s="200" t="s">
        <v>194</v>
      </c>
      <c r="B147" s="145" t="s">
        <v>192</v>
      </c>
      <c r="C147" s="36">
        <v>169.66000000000003</v>
      </c>
      <c r="D147" s="148"/>
      <c r="E147" s="15">
        <v>17.68</v>
      </c>
      <c r="F147" s="183">
        <f t="shared" si="16"/>
        <v>151.98000000000002</v>
      </c>
      <c r="G147" s="17">
        <v>850</v>
      </c>
      <c r="H147" s="187">
        <f t="shared" si="18"/>
        <v>129183.00000000001</v>
      </c>
      <c r="J147" s="188"/>
    </row>
    <row r="148" spans="1:10" ht="15.75" customHeight="1">
      <c r="A148" s="146" t="s">
        <v>195</v>
      </c>
      <c r="B148" s="145" t="s">
        <v>192</v>
      </c>
      <c r="C148" s="36">
        <v>81.099999999999994</v>
      </c>
      <c r="D148" s="148"/>
      <c r="E148" s="15"/>
      <c r="F148" s="183">
        <f t="shared" si="16"/>
        <v>81.099999999999994</v>
      </c>
      <c r="G148" s="17">
        <v>741</v>
      </c>
      <c r="H148" s="187">
        <f t="shared" si="18"/>
        <v>60095.1</v>
      </c>
      <c r="J148" s="188"/>
    </row>
    <row r="149" spans="1:10" ht="15.75" customHeight="1">
      <c r="A149" s="146" t="s">
        <v>196</v>
      </c>
      <c r="B149" s="145" t="s">
        <v>197</v>
      </c>
      <c r="C149" s="36">
        <v>42.350000000000023</v>
      </c>
      <c r="D149" s="148"/>
      <c r="E149" s="15"/>
      <c r="F149" s="183">
        <f t="shared" si="16"/>
        <v>42.350000000000023</v>
      </c>
      <c r="G149" s="17">
        <v>240</v>
      </c>
      <c r="H149" s="187">
        <f t="shared" si="18"/>
        <v>10164.000000000005</v>
      </c>
      <c r="J149" s="188"/>
    </row>
    <row r="150" spans="1:10" ht="15.75" customHeight="1">
      <c r="A150" s="146" t="s">
        <v>1585</v>
      </c>
      <c r="B150" s="145" t="s">
        <v>197</v>
      </c>
      <c r="C150" s="36">
        <v>527.04999999999995</v>
      </c>
      <c r="D150" s="148"/>
      <c r="E150" s="15"/>
      <c r="F150" s="183">
        <f t="shared" si="16"/>
        <v>527.04999999999995</v>
      </c>
      <c r="G150" s="17">
        <v>680</v>
      </c>
      <c r="H150" s="187">
        <f t="shared" si="18"/>
        <v>358393.99999999994</v>
      </c>
      <c r="J150" s="188"/>
    </row>
    <row r="151" spans="1:10" ht="15.75" customHeight="1">
      <c r="A151" s="146" t="s">
        <v>1586</v>
      </c>
      <c r="B151" s="145" t="s">
        <v>197</v>
      </c>
      <c r="C151" s="36">
        <v>518.30000000000007</v>
      </c>
      <c r="D151" s="148"/>
      <c r="E151" s="15"/>
      <c r="F151" s="183">
        <f t="shared" si="16"/>
        <v>518.30000000000007</v>
      </c>
      <c r="G151" s="17">
        <v>680</v>
      </c>
      <c r="H151" s="187">
        <f t="shared" si="18"/>
        <v>352444.00000000006</v>
      </c>
      <c r="J151" s="188"/>
    </row>
    <row r="152" spans="1:10" ht="15.75" customHeight="1">
      <c r="A152" s="146" t="s">
        <v>198</v>
      </c>
      <c r="B152" s="145" t="s">
        <v>197</v>
      </c>
      <c r="C152" s="36">
        <v>68.450000000000017</v>
      </c>
      <c r="D152" s="148"/>
      <c r="E152" s="15">
        <v>17.850000000000001</v>
      </c>
      <c r="F152" s="183">
        <f t="shared" si="16"/>
        <v>50.600000000000016</v>
      </c>
      <c r="G152" s="17">
        <v>280</v>
      </c>
      <c r="H152" s="187">
        <f t="shared" si="18"/>
        <v>14168.000000000004</v>
      </c>
      <c r="J152" s="188"/>
    </row>
    <row r="153" spans="1:10" ht="15.75" customHeight="1">
      <c r="A153" s="146" t="s">
        <v>199</v>
      </c>
      <c r="B153" s="15" t="s">
        <v>200</v>
      </c>
      <c r="C153" s="36">
        <v>16800</v>
      </c>
      <c r="D153" s="148"/>
      <c r="E153" s="15">
        <v>2520</v>
      </c>
      <c r="F153" s="183">
        <f t="shared" si="16"/>
        <v>14280</v>
      </c>
      <c r="G153" s="17">
        <v>5.3</v>
      </c>
      <c r="H153" s="187">
        <f t="shared" si="18"/>
        <v>75684</v>
      </c>
      <c r="J153" s="188"/>
    </row>
    <row r="154" spans="1:10" ht="15.75" customHeight="1">
      <c r="A154" s="275" t="s">
        <v>203</v>
      </c>
      <c r="B154" s="276"/>
      <c r="C154" s="169">
        <f t="shared" ref="C154:H154" si="19">SUM(C122:C153)</f>
        <v>55823.820000000007</v>
      </c>
      <c r="D154" s="277">
        <f t="shared" si="19"/>
        <v>0</v>
      </c>
      <c r="E154" s="277">
        <f t="shared" si="19"/>
        <v>2574.5300000000002</v>
      </c>
      <c r="F154" s="169">
        <f t="shared" si="19"/>
        <v>53249.290000000008</v>
      </c>
      <c r="G154" s="337">
        <f t="shared" si="19"/>
        <v>11720.577999999998</v>
      </c>
      <c r="H154" s="278">
        <f t="shared" si="19"/>
        <v>3031064.22</v>
      </c>
      <c r="J154" s="188"/>
    </row>
    <row r="155" spans="1:10" ht="15.75" customHeight="1">
      <c r="J155" s="188"/>
    </row>
    <row r="156" spans="1:10" ht="15.75" customHeight="1">
      <c r="A156" s="279"/>
      <c r="B156" s="280"/>
      <c r="C156" s="279"/>
      <c r="D156" s="279"/>
      <c r="E156" s="279"/>
      <c r="F156" s="279"/>
      <c r="G156" s="279"/>
      <c r="H156" s="279"/>
      <c r="J156" s="281" t="s">
        <v>390</v>
      </c>
    </row>
    <row r="157" spans="1:10" ht="15.75" customHeight="1">
      <c r="A157" s="282" t="s">
        <v>209</v>
      </c>
      <c r="B157" s="283" t="s">
        <v>211</v>
      </c>
      <c r="C157" s="283" t="s">
        <v>391</v>
      </c>
      <c r="D157" s="284" t="s">
        <v>392</v>
      </c>
      <c r="E157" s="285" t="s">
        <v>393</v>
      </c>
      <c r="F157" s="286" t="s">
        <v>212</v>
      </c>
      <c r="G157" s="287" t="s">
        <v>214</v>
      </c>
      <c r="H157" s="283" t="s">
        <v>55</v>
      </c>
      <c r="J157" s="188">
        <f>SUM(H158:H174)</f>
        <v>38023.699999999997</v>
      </c>
    </row>
    <row r="158" spans="1:10" ht="15.75" customHeight="1">
      <c r="A158" s="288" t="s">
        <v>215</v>
      </c>
      <c r="B158" s="15" t="s">
        <v>216</v>
      </c>
      <c r="C158" s="36">
        <v>0</v>
      </c>
      <c r="D158" s="317"/>
      <c r="E158" s="348">
        <f t="shared" ref="E158:E174" si="20">C158+D158</f>
        <v>0</v>
      </c>
      <c r="F158" s="15"/>
      <c r="G158" s="15">
        <v>77</v>
      </c>
      <c r="H158" s="15">
        <f t="shared" ref="H158:H166" si="21">E158*G158</f>
        <v>0</v>
      </c>
      <c r="J158" s="24"/>
    </row>
    <row r="159" spans="1:10" ht="15.75" customHeight="1">
      <c r="A159" s="288" t="s">
        <v>218</v>
      </c>
      <c r="B159" s="15" t="s">
        <v>216</v>
      </c>
      <c r="C159" s="36">
        <v>0</v>
      </c>
      <c r="D159" s="317"/>
      <c r="E159" s="348">
        <f t="shared" si="20"/>
        <v>0</v>
      </c>
      <c r="F159" s="15"/>
      <c r="G159" s="15">
        <v>128</v>
      </c>
      <c r="H159" s="15">
        <f t="shared" si="21"/>
        <v>0</v>
      </c>
      <c r="J159" s="188"/>
    </row>
    <row r="160" spans="1:10" ht="15.75" customHeight="1">
      <c r="A160" s="288" t="s">
        <v>219</v>
      </c>
      <c r="B160" s="15" t="s">
        <v>220</v>
      </c>
      <c r="C160" s="36">
        <v>4.6999999999999993</v>
      </c>
      <c r="D160" s="317">
        <v>3.3</v>
      </c>
      <c r="E160" s="348">
        <f t="shared" si="20"/>
        <v>7.9999999999999991</v>
      </c>
      <c r="F160" s="291"/>
      <c r="G160" s="15">
        <v>77</v>
      </c>
      <c r="H160" s="15">
        <f t="shared" si="21"/>
        <v>615.99999999999989</v>
      </c>
      <c r="J160" s="188"/>
    </row>
    <row r="161" spans="1:15" ht="15.75" customHeight="1">
      <c r="A161" s="288" t="s">
        <v>221</v>
      </c>
      <c r="B161" s="15" t="s">
        <v>220</v>
      </c>
      <c r="C161" s="36">
        <v>4.5</v>
      </c>
      <c r="D161" s="317">
        <v>2</v>
      </c>
      <c r="E161" s="348">
        <f t="shared" si="20"/>
        <v>6.5</v>
      </c>
      <c r="F161" s="15"/>
      <c r="G161" s="15">
        <v>102</v>
      </c>
      <c r="H161" s="15">
        <f t="shared" si="21"/>
        <v>663</v>
      </c>
      <c r="J161" s="24"/>
    </row>
    <row r="162" spans="1:15" ht="15.75" customHeight="1">
      <c r="A162" s="288" t="s">
        <v>222</v>
      </c>
      <c r="B162" s="15" t="s">
        <v>220</v>
      </c>
      <c r="C162" s="36">
        <v>31.1</v>
      </c>
      <c r="D162" s="317">
        <v>5.6</v>
      </c>
      <c r="E162" s="348">
        <f t="shared" si="20"/>
        <v>36.700000000000003</v>
      </c>
      <c r="F162" s="15"/>
      <c r="G162" s="15">
        <v>77</v>
      </c>
      <c r="H162" s="15">
        <f t="shared" si="21"/>
        <v>2825.9</v>
      </c>
      <c r="J162" s="188"/>
    </row>
    <row r="163" spans="1:15" ht="15.75" customHeight="1">
      <c r="A163" s="288" t="s">
        <v>223</v>
      </c>
      <c r="B163" s="15" t="s">
        <v>224</v>
      </c>
      <c r="C163" s="36">
        <v>10.199999999999999</v>
      </c>
      <c r="D163" s="317">
        <v>1.6</v>
      </c>
      <c r="E163" s="348">
        <f t="shared" si="20"/>
        <v>11.799999999999999</v>
      </c>
      <c r="F163" s="15"/>
      <c r="G163" s="15">
        <v>196</v>
      </c>
      <c r="H163" s="15">
        <f t="shared" si="21"/>
        <v>2312.7999999999997</v>
      </c>
      <c r="J163" s="134"/>
    </row>
    <row r="164" spans="1:15" ht="15.75" customHeight="1">
      <c r="A164" s="288" t="s">
        <v>225</v>
      </c>
      <c r="B164" s="15" t="s">
        <v>224</v>
      </c>
      <c r="C164" s="36">
        <v>43.199999999999996</v>
      </c>
      <c r="D164" s="317">
        <v>4.2</v>
      </c>
      <c r="E164" s="348">
        <f t="shared" si="20"/>
        <v>47.4</v>
      </c>
      <c r="F164" s="291"/>
      <c r="G164" s="15">
        <v>140</v>
      </c>
      <c r="H164" s="15">
        <f t="shared" si="21"/>
        <v>6636</v>
      </c>
      <c r="I164" s="265"/>
      <c r="J164" s="265"/>
      <c r="K164" s="265"/>
      <c r="L164" s="265"/>
      <c r="M164" s="265"/>
      <c r="N164" s="265"/>
      <c r="O164" s="265"/>
    </row>
    <row r="165" spans="1:15" ht="15.75" customHeight="1">
      <c r="A165" s="288" t="s">
        <v>226</v>
      </c>
      <c r="B165" s="15" t="s">
        <v>227</v>
      </c>
      <c r="C165" s="36">
        <v>11.8</v>
      </c>
      <c r="D165" s="317"/>
      <c r="E165" s="348">
        <f t="shared" si="20"/>
        <v>11.8</v>
      </c>
      <c r="F165" s="291"/>
      <c r="G165" s="15">
        <v>128</v>
      </c>
      <c r="H165" s="15">
        <f t="shared" si="21"/>
        <v>1510.4</v>
      </c>
      <c r="I165" s="265"/>
      <c r="J165" s="265"/>
      <c r="K165" s="265"/>
      <c r="L165" s="265"/>
      <c r="M165" s="265"/>
      <c r="N165" s="265"/>
      <c r="O165" s="265"/>
    </row>
    <row r="166" spans="1:15" ht="15.75" customHeight="1">
      <c r="A166" s="288" t="s">
        <v>228</v>
      </c>
      <c r="B166" s="15" t="s">
        <v>229</v>
      </c>
      <c r="C166" s="36">
        <v>15.3</v>
      </c>
      <c r="D166" s="317"/>
      <c r="E166" s="348">
        <f t="shared" si="20"/>
        <v>15.3</v>
      </c>
      <c r="F166" s="291"/>
      <c r="G166" s="15">
        <v>196</v>
      </c>
      <c r="H166" s="15">
        <f t="shared" si="21"/>
        <v>2998.8</v>
      </c>
      <c r="I166" s="545"/>
      <c r="J166" s="522"/>
      <c r="K166" s="265"/>
      <c r="L166" s="265"/>
      <c r="M166" s="265"/>
      <c r="N166" s="265"/>
      <c r="O166" s="265"/>
    </row>
    <row r="167" spans="1:15" ht="15.75" customHeight="1">
      <c r="A167" s="288" t="s">
        <v>2838</v>
      </c>
      <c r="B167" s="15" t="s">
        <v>229</v>
      </c>
      <c r="C167" s="36">
        <v>18.7</v>
      </c>
      <c r="D167" s="317">
        <v>21</v>
      </c>
      <c r="E167" s="348">
        <f t="shared" si="20"/>
        <v>39.700000000000003</v>
      </c>
      <c r="F167" s="291"/>
      <c r="G167" s="15"/>
      <c r="H167" s="15"/>
      <c r="I167" s="293"/>
      <c r="J167" s="265"/>
      <c r="K167" s="265"/>
      <c r="L167" s="265"/>
      <c r="M167" s="265"/>
      <c r="N167" s="265"/>
      <c r="O167" s="265"/>
    </row>
    <row r="168" spans="1:15" ht="15.75" customHeight="1">
      <c r="A168" s="288" t="s">
        <v>230</v>
      </c>
      <c r="B168" s="15" t="s">
        <v>229</v>
      </c>
      <c r="C168" s="36">
        <v>83.800000000000011</v>
      </c>
      <c r="D168" s="317">
        <v>4.3</v>
      </c>
      <c r="E168" s="348">
        <f t="shared" si="20"/>
        <v>88.100000000000009</v>
      </c>
      <c r="F168" s="291"/>
      <c r="G168" s="15">
        <v>128</v>
      </c>
      <c r="H168" s="15">
        <f t="shared" ref="H168:H172" si="22">E168*G168</f>
        <v>11276.800000000001</v>
      </c>
      <c r="I168" s="293"/>
      <c r="J168" s="265"/>
      <c r="K168" s="265"/>
      <c r="L168" s="265"/>
      <c r="M168" s="265"/>
      <c r="N168" s="265"/>
      <c r="O168" s="265"/>
    </row>
    <row r="169" spans="1:15" ht="15.75" customHeight="1">
      <c r="A169" s="288" t="s">
        <v>231</v>
      </c>
      <c r="B169" s="15" t="s">
        <v>224</v>
      </c>
      <c r="C169" s="36">
        <v>37.699999999999996</v>
      </c>
      <c r="D169" s="317">
        <v>6.9</v>
      </c>
      <c r="E169" s="348">
        <f t="shared" si="20"/>
        <v>44.599999999999994</v>
      </c>
      <c r="F169" s="291"/>
      <c r="G169" s="15">
        <v>140</v>
      </c>
      <c r="H169" s="15">
        <f t="shared" si="22"/>
        <v>6243.9999999999991</v>
      </c>
      <c r="I169" s="293"/>
      <c r="J169" s="265"/>
      <c r="K169" s="265"/>
      <c r="L169" s="265"/>
      <c r="M169" s="265"/>
      <c r="N169" s="265"/>
      <c r="O169" s="265"/>
    </row>
    <row r="170" spans="1:15" ht="15.75" customHeight="1">
      <c r="A170" s="294" t="s">
        <v>232</v>
      </c>
      <c r="B170" s="145" t="s">
        <v>233</v>
      </c>
      <c r="C170" s="36">
        <v>21</v>
      </c>
      <c r="D170" s="317"/>
      <c r="E170" s="348">
        <f t="shared" si="20"/>
        <v>21</v>
      </c>
      <c r="F170" s="295"/>
      <c r="G170" s="15">
        <v>140</v>
      </c>
      <c r="H170" s="15">
        <f t="shared" si="22"/>
        <v>2940</v>
      </c>
      <c r="I170" s="1"/>
      <c r="J170" s="265"/>
      <c r="K170" s="265"/>
      <c r="L170" s="265"/>
      <c r="M170" s="265"/>
      <c r="N170" s="265"/>
      <c r="O170" s="265"/>
    </row>
    <row r="171" spans="1:15" ht="15.75" customHeight="1">
      <c r="A171" s="294" t="s">
        <v>2603</v>
      </c>
      <c r="B171" s="338" t="s">
        <v>229</v>
      </c>
      <c r="C171" s="36">
        <v>0</v>
      </c>
      <c r="D171" s="317"/>
      <c r="E171" s="348">
        <f t="shared" si="20"/>
        <v>0</v>
      </c>
      <c r="F171" s="297"/>
      <c r="G171" s="15">
        <v>196</v>
      </c>
      <c r="H171" s="15">
        <f t="shared" si="22"/>
        <v>0</v>
      </c>
      <c r="I171" s="1"/>
      <c r="J171" s="265"/>
      <c r="K171" s="265"/>
      <c r="L171" s="265"/>
      <c r="M171" s="265"/>
      <c r="N171" s="265"/>
      <c r="O171" s="265"/>
    </row>
    <row r="172" spans="1:15" ht="15.75" customHeight="1">
      <c r="A172" s="294" t="s">
        <v>173</v>
      </c>
      <c r="B172" s="296" t="s">
        <v>234</v>
      </c>
      <c r="C172" s="36">
        <v>0</v>
      </c>
      <c r="D172" s="317"/>
      <c r="E172" s="348">
        <f t="shared" si="20"/>
        <v>0</v>
      </c>
      <c r="F172" s="297"/>
      <c r="G172" s="15">
        <v>280</v>
      </c>
      <c r="H172" s="15">
        <f t="shared" si="22"/>
        <v>0</v>
      </c>
      <c r="I172" s="1"/>
      <c r="J172" s="265"/>
      <c r="K172" s="265"/>
      <c r="L172" s="265"/>
      <c r="M172" s="265"/>
      <c r="N172" s="265"/>
      <c r="O172" s="265"/>
    </row>
    <row r="173" spans="1:15" ht="15.75" customHeight="1">
      <c r="A173" s="294" t="s">
        <v>450</v>
      </c>
      <c r="B173" s="296" t="s">
        <v>234</v>
      </c>
      <c r="C173" s="36">
        <v>0</v>
      </c>
      <c r="D173" s="317"/>
      <c r="E173" s="348">
        <f t="shared" si="20"/>
        <v>0</v>
      </c>
      <c r="F173" s="297"/>
      <c r="G173" s="15">
        <v>290</v>
      </c>
      <c r="H173" s="15">
        <f t="shared" ref="H173:H174" si="23">G173*E173</f>
        <v>0</v>
      </c>
      <c r="I173" s="1"/>
      <c r="J173" s="265"/>
      <c r="K173" s="265"/>
      <c r="L173" s="265"/>
      <c r="M173" s="265"/>
      <c r="N173" s="265"/>
      <c r="O173" s="265"/>
    </row>
    <row r="174" spans="1:15" ht="15.75" customHeight="1">
      <c r="A174" s="294" t="s">
        <v>1983</v>
      </c>
      <c r="B174" s="296" t="s">
        <v>234</v>
      </c>
      <c r="C174" s="36">
        <v>0</v>
      </c>
      <c r="D174" s="317"/>
      <c r="E174" s="348">
        <f t="shared" si="20"/>
        <v>0</v>
      </c>
      <c r="F174" s="297"/>
      <c r="G174" s="15">
        <v>680</v>
      </c>
      <c r="H174" s="15">
        <f t="shared" si="23"/>
        <v>0</v>
      </c>
      <c r="I174" s="1"/>
      <c r="J174" s="265"/>
      <c r="K174" s="265"/>
      <c r="L174" s="265"/>
      <c r="M174" s="265"/>
      <c r="N174" s="265"/>
      <c r="O174" s="265"/>
    </row>
    <row r="175" spans="1:15" ht="15.75" customHeight="1">
      <c r="I175" s="265"/>
      <c r="J175" s="265"/>
      <c r="K175" s="265"/>
      <c r="L175" s="265"/>
      <c r="M175" s="265"/>
      <c r="N175" s="265"/>
      <c r="O175" s="265"/>
    </row>
    <row r="176" spans="1:15" ht="3.75" customHeight="1">
      <c r="I176" s="265"/>
      <c r="J176" s="265"/>
      <c r="K176" s="265"/>
      <c r="L176" s="265"/>
      <c r="M176" s="265"/>
      <c r="N176" s="265"/>
      <c r="O176" s="265"/>
    </row>
    <row r="177" spans="1:25" ht="15.75" customHeight="1">
      <c r="A177" s="537" t="s">
        <v>676</v>
      </c>
      <c r="B177" s="538" t="s">
        <v>677</v>
      </c>
      <c r="C177" s="539" t="s">
        <v>43</v>
      </c>
      <c r="D177" s="540" t="s">
        <v>678</v>
      </c>
      <c r="E177" s="537" t="s">
        <v>679</v>
      </c>
      <c r="F177" s="319"/>
      <c r="G177" s="319"/>
      <c r="H177" s="319"/>
      <c r="I177" s="319"/>
      <c r="J177" s="319"/>
      <c r="K177" s="319"/>
      <c r="L177" s="319"/>
      <c r="M177" s="319"/>
      <c r="N177" s="319"/>
      <c r="O177" s="319"/>
      <c r="P177" s="319"/>
      <c r="Q177" s="319"/>
      <c r="R177" s="319"/>
      <c r="S177" s="319"/>
      <c r="T177" s="319"/>
      <c r="U177" s="319"/>
      <c r="V177" s="319"/>
      <c r="W177" s="319"/>
      <c r="X177" s="319"/>
      <c r="Y177" s="319"/>
    </row>
    <row r="178" spans="1:25" ht="27" customHeight="1">
      <c r="A178" s="531"/>
      <c r="B178" s="531"/>
      <c r="C178" s="531"/>
      <c r="D178" s="531"/>
      <c r="E178" s="531"/>
      <c r="F178" s="320"/>
      <c r="G178" s="319"/>
      <c r="H178" s="319"/>
      <c r="I178" s="319"/>
      <c r="J178" s="319"/>
      <c r="K178" s="319"/>
      <c r="L178" s="319"/>
      <c r="M178" s="319"/>
      <c r="N178" s="319"/>
      <c r="O178" s="319"/>
      <c r="P178" s="319"/>
      <c r="Q178" s="319"/>
      <c r="R178" s="319"/>
      <c r="S178" s="319"/>
      <c r="T178" s="319"/>
      <c r="U178" s="319"/>
      <c r="V178" s="319"/>
      <c r="W178" s="319"/>
      <c r="X178" s="319"/>
      <c r="Y178" s="319"/>
    </row>
    <row r="179" spans="1:25" ht="15.75" customHeight="1">
      <c r="A179" s="321">
        <v>77781</v>
      </c>
      <c r="B179" s="321">
        <v>77781</v>
      </c>
      <c r="C179" s="322">
        <f>B179-A179</f>
        <v>0</v>
      </c>
      <c r="D179" s="322">
        <v>10.79</v>
      </c>
      <c r="E179" s="323">
        <f>D179*C179</f>
        <v>0</v>
      </c>
      <c r="F179" s="319"/>
      <c r="G179" s="319"/>
      <c r="H179" s="319"/>
      <c r="I179" s="319"/>
      <c r="J179" s="319"/>
      <c r="K179" s="319"/>
      <c r="L179" s="319"/>
      <c r="M179" s="319"/>
      <c r="N179" s="319"/>
      <c r="O179" s="319"/>
      <c r="P179" s="319"/>
      <c r="Q179" s="319"/>
      <c r="R179" s="319"/>
      <c r="S179" s="319"/>
      <c r="T179" s="319"/>
      <c r="U179" s="319"/>
      <c r="V179" s="319"/>
      <c r="W179" s="319"/>
      <c r="X179" s="319"/>
      <c r="Y179" s="319"/>
    </row>
    <row r="180" spans="1:25" ht="15.75" customHeight="1">
      <c r="A180" s="541"/>
      <c r="B180" s="542"/>
      <c r="C180" s="542"/>
      <c r="D180" s="542"/>
      <c r="E180" s="543"/>
      <c r="F180" s="319"/>
      <c r="G180" s="319"/>
      <c r="H180" s="319"/>
      <c r="I180" s="319"/>
      <c r="J180" s="319"/>
      <c r="K180" s="319"/>
      <c r="L180" s="319"/>
      <c r="M180" s="319"/>
      <c r="N180" s="319"/>
      <c r="O180" s="319"/>
      <c r="P180" s="319"/>
      <c r="Q180" s="319"/>
      <c r="R180" s="319"/>
      <c r="S180" s="319"/>
      <c r="T180" s="319"/>
      <c r="U180" s="319"/>
      <c r="V180" s="319"/>
      <c r="W180" s="319"/>
      <c r="X180" s="319"/>
      <c r="Y180" s="319"/>
    </row>
    <row r="181" spans="1:25" ht="15.75" customHeight="1">
      <c r="A181" s="537" t="s">
        <v>680</v>
      </c>
      <c r="B181" s="537" t="s">
        <v>681</v>
      </c>
      <c r="C181" s="540" t="s">
        <v>43</v>
      </c>
      <c r="D181" s="540" t="s">
        <v>682</v>
      </c>
      <c r="E181" s="537" t="s">
        <v>679</v>
      </c>
      <c r="F181" s="319"/>
      <c r="G181" s="319"/>
      <c r="H181" s="319"/>
      <c r="I181" s="319"/>
      <c r="J181" s="319"/>
      <c r="K181" s="319"/>
      <c r="L181" s="319"/>
      <c r="M181" s="319"/>
      <c r="N181" s="319"/>
      <c r="O181" s="319"/>
      <c r="P181" s="319"/>
      <c r="Q181" s="319"/>
      <c r="R181" s="319"/>
      <c r="S181" s="319"/>
      <c r="T181" s="319"/>
      <c r="U181" s="319"/>
      <c r="V181" s="319"/>
      <c r="W181" s="319"/>
      <c r="X181" s="319"/>
      <c r="Y181" s="319"/>
    </row>
    <row r="182" spans="1:25" ht="28.5" customHeight="1">
      <c r="A182" s="531"/>
      <c r="B182" s="531"/>
      <c r="C182" s="531"/>
      <c r="D182" s="531"/>
      <c r="E182" s="531"/>
      <c r="F182" s="319"/>
      <c r="G182" s="319"/>
      <c r="H182" s="319"/>
      <c r="I182" s="319"/>
      <c r="J182" s="319"/>
      <c r="K182" s="319"/>
      <c r="L182" s="319"/>
      <c r="M182" s="319"/>
      <c r="N182" s="319"/>
      <c r="O182" s="319"/>
      <c r="P182" s="319"/>
      <c r="Q182" s="319"/>
      <c r="R182" s="319"/>
      <c r="S182" s="319"/>
      <c r="T182" s="319"/>
      <c r="U182" s="319"/>
      <c r="V182" s="319"/>
      <c r="W182" s="319"/>
      <c r="X182" s="319"/>
      <c r="Y182" s="319"/>
    </row>
    <row r="183" spans="1:25" ht="23.25" customHeight="1">
      <c r="A183" s="35">
        <v>2245.4780999999998</v>
      </c>
      <c r="B183" s="35">
        <v>2245.4780999999998</v>
      </c>
      <c r="C183" s="324">
        <f>B183-A183</f>
        <v>0</v>
      </c>
      <c r="D183" s="325">
        <v>7.5</v>
      </c>
      <c r="E183" s="326">
        <f>D183*C183</f>
        <v>0</v>
      </c>
      <c r="F183" s="319"/>
      <c r="G183" s="319"/>
      <c r="H183" s="319"/>
      <c r="I183" s="319"/>
      <c r="J183" s="319"/>
      <c r="K183" s="319"/>
      <c r="L183" s="319"/>
      <c r="M183" s="319"/>
      <c r="N183" s="319"/>
      <c r="O183" s="319"/>
      <c r="P183" s="319"/>
      <c r="Q183" s="319"/>
      <c r="R183" s="319"/>
      <c r="S183" s="319"/>
      <c r="T183" s="319"/>
      <c r="U183" s="319"/>
      <c r="V183" s="319"/>
      <c r="W183" s="319"/>
      <c r="X183" s="319"/>
      <c r="Y183" s="319"/>
    </row>
    <row r="184" spans="1:25" ht="15.75" customHeight="1">
      <c r="I184" s="265"/>
      <c r="J184" s="265"/>
      <c r="K184" s="265"/>
      <c r="L184" s="265"/>
      <c r="M184" s="265"/>
      <c r="N184" s="265"/>
      <c r="O184" s="265"/>
    </row>
    <row r="185" spans="1:25" ht="15.75" customHeight="1">
      <c r="I185" s="265"/>
      <c r="J185" s="265"/>
      <c r="K185" s="265"/>
      <c r="L185" s="265"/>
      <c r="M185" s="265"/>
      <c r="N185" s="265"/>
      <c r="O185" s="265"/>
    </row>
    <row r="186" spans="1:25" ht="15.75" customHeight="1">
      <c r="A186" s="181"/>
      <c r="B186" s="181"/>
      <c r="C186" s="298"/>
      <c r="D186" s="181"/>
      <c r="E186" s="299"/>
      <c r="F186" s="298"/>
      <c r="G186" s="300"/>
      <c r="H186" s="181"/>
      <c r="I186" s="265"/>
      <c r="J186" s="265"/>
      <c r="K186" s="265"/>
      <c r="L186" s="265"/>
      <c r="M186" s="265"/>
      <c r="N186" s="265"/>
      <c r="O186" s="265"/>
    </row>
    <row r="187" spans="1:25" ht="15.75" customHeight="1">
      <c r="A187" s="1"/>
      <c r="B187" s="301"/>
      <c r="C187" s="302"/>
      <c r="D187" s="301"/>
      <c r="E187" s="302"/>
      <c r="F187" s="302"/>
      <c r="G187" s="301"/>
      <c r="H187" s="301"/>
      <c r="I187" s="265"/>
      <c r="J187" s="265"/>
      <c r="K187" s="265"/>
      <c r="L187" s="265"/>
      <c r="M187" s="265"/>
      <c r="N187" s="265"/>
      <c r="O187" s="265"/>
    </row>
    <row r="188" spans="1:25" ht="15.75" customHeight="1">
      <c r="A188" s="1"/>
      <c r="B188" s="301"/>
      <c r="C188" s="302"/>
      <c r="D188" s="301"/>
      <c r="E188" s="302"/>
      <c r="F188" s="302"/>
      <c r="G188" s="301"/>
      <c r="H188" s="301"/>
      <c r="I188" s="265"/>
      <c r="J188" s="265"/>
      <c r="K188" s="265"/>
      <c r="L188" s="265"/>
      <c r="M188" s="265"/>
      <c r="N188" s="265"/>
      <c r="O188" s="265"/>
    </row>
    <row r="189" spans="1:25" ht="15.75" customHeight="1">
      <c r="A189" s="1"/>
      <c r="B189" s="301"/>
      <c r="C189" s="302"/>
      <c r="D189" s="301"/>
      <c r="E189" s="302"/>
      <c r="F189" s="302"/>
      <c r="G189" s="301"/>
      <c r="H189" s="301"/>
      <c r="I189" s="1"/>
      <c r="J189" s="1"/>
      <c r="K189" s="1"/>
      <c r="L189" s="1"/>
      <c r="M189" s="1"/>
      <c r="N189" s="1"/>
      <c r="O189" s="265"/>
    </row>
    <row r="190" spans="1:25" ht="15.75" customHeight="1">
      <c r="A190" s="303"/>
      <c r="B190" s="303"/>
      <c r="C190" s="303"/>
      <c r="D190" s="303"/>
      <c r="E190" s="303"/>
      <c r="F190" s="303"/>
      <c r="G190" s="303"/>
      <c r="H190" s="303"/>
      <c r="I190" s="303"/>
      <c r="J190" s="265"/>
      <c r="K190" s="265"/>
      <c r="L190" s="265"/>
      <c r="M190" s="265"/>
      <c r="N190" s="265"/>
      <c r="O190" s="265"/>
    </row>
    <row r="191" spans="1:25" ht="15.75" customHeight="1">
      <c r="A191" s="304"/>
      <c r="B191" s="304"/>
      <c r="C191" s="298"/>
      <c r="D191" s="181"/>
      <c r="E191" s="305"/>
      <c r="F191" s="298"/>
      <c r="G191" s="306"/>
      <c r="H191" s="181"/>
      <c r="I191" s="307"/>
      <c r="J191" s="265"/>
    </row>
    <row r="192" spans="1:25" ht="15.75" customHeight="1">
      <c r="A192" s="1"/>
      <c r="B192" s="301"/>
      <c r="C192" s="304"/>
      <c r="D192" s="301"/>
      <c r="E192" s="301"/>
      <c r="F192" s="304"/>
      <c r="G192" s="302"/>
      <c r="H192" s="308"/>
      <c r="I192" s="309"/>
      <c r="J192" s="265"/>
    </row>
    <row r="193" spans="1:10" ht="15.75" customHeight="1">
      <c r="A193" s="1"/>
      <c r="B193" s="301"/>
      <c r="C193" s="304"/>
      <c r="D193" s="301"/>
      <c r="E193" s="301"/>
      <c r="F193" s="304"/>
      <c r="G193" s="302"/>
      <c r="H193" s="308"/>
      <c r="I193" s="309"/>
      <c r="J193" s="265"/>
    </row>
    <row r="194" spans="1:10" ht="15.75" customHeight="1">
      <c r="A194" s="1"/>
      <c r="B194" s="301"/>
      <c r="C194" s="304"/>
      <c r="D194" s="301"/>
      <c r="E194" s="301"/>
      <c r="F194" s="304"/>
      <c r="G194" s="302"/>
      <c r="H194" s="308"/>
      <c r="I194" s="309"/>
      <c r="J194" s="265"/>
    </row>
    <row r="195" spans="1:10" ht="15.75" customHeight="1">
      <c r="A195" s="1"/>
      <c r="B195" s="301"/>
      <c r="C195" s="304"/>
      <c r="D195" s="301"/>
      <c r="E195" s="301"/>
      <c r="F195" s="304"/>
      <c r="G195" s="302"/>
      <c r="H195" s="308"/>
      <c r="I195" s="309"/>
      <c r="J195" s="265"/>
    </row>
    <row r="196" spans="1:10" ht="15.75" customHeight="1">
      <c r="A196" s="1"/>
      <c r="B196" s="301"/>
      <c r="C196" s="304"/>
      <c r="D196" s="301"/>
      <c r="E196" s="301"/>
      <c r="F196" s="304"/>
      <c r="G196" s="302"/>
      <c r="H196" s="308"/>
      <c r="I196" s="309"/>
      <c r="J196" s="265"/>
    </row>
    <row r="197" spans="1:10" ht="15.75" customHeight="1">
      <c r="A197" s="1"/>
      <c r="B197" s="301"/>
      <c r="C197" s="304"/>
      <c r="D197" s="301"/>
      <c r="E197" s="301"/>
      <c r="F197" s="304"/>
      <c r="G197" s="302"/>
      <c r="H197" s="308"/>
      <c r="I197" s="309"/>
      <c r="J197" s="265"/>
    </row>
    <row r="198" spans="1:10" ht="15.75" customHeight="1">
      <c r="A198" s="1"/>
      <c r="B198" s="301"/>
      <c r="C198" s="304"/>
      <c r="D198" s="301"/>
      <c r="E198" s="301"/>
      <c r="F198" s="304"/>
      <c r="G198" s="302"/>
      <c r="H198" s="308"/>
      <c r="I198" s="309"/>
      <c r="J198" s="265"/>
    </row>
    <row r="199" spans="1:10" ht="15.75" customHeight="1">
      <c r="A199" s="1"/>
      <c r="B199" s="301"/>
      <c r="C199" s="304"/>
      <c r="D199" s="301"/>
      <c r="E199" s="301"/>
      <c r="F199" s="304"/>
      <c r="G199" s="302"/>
      <c r="H199" s="308"/>
      <c r="I199" s="309"/>
      <c r="J199" s="265"/>
    </row>
    <row r="200" spans="1:10" ht="15.75" customHeight="1">
      <c r="A200" s="1"/>
      <c r="B200" s="301"/>
      <c r="C200" s="304"/>
      <c r="D200" s="301"/>
      <c r="E200" s="301"/>
      <c r="F200" s="304"/>
      <c r="G200" s="302"/>
      <c r="H200" s="308"/>
      <c r="I200" s="309"/>
      <c r="J200" s="265"/>
    </row>
    <row r="201" spans="1:10" ht="15.75" customHeight="1">
      <c r="A201" s="1"/>
      <c r="B201" s="301"/>
      <c r="C201" s="304"/>
      <c r="D201" s="301"/>
      <c r="E201" s="301"/>
      <c r="F201" s="304"/>
      <c r="G201" s="302"/>
      <c r="H201" s="308"/>
      <c r="I201" s="309"/>
      <c r="J201" s="265"/>
    </row>
    <row r="202" spans="1:10" ht="15.75" customHeight="1">
      <c r="A202" s="1"/>
      <c r="B202" s="301"/>
      <c r="C202" s="304"/>
      <c r="D202" s="301"/>
      <c r="E202" s="301"/>
      <c r="F202" s="304"/>
      <c r="G202" s="302"/>
      <c r="H202" s="308"/>
      <c r="I202" s="309"/>
      <c r="J202" s="265"/>
    </row>
    <row r="203" spans="1:10" ht="15.75" customHeight="1">
      <c r="A203" s="1"/>
      <c r="B203" s="301"/>
      <c r="C203" s="304"/>
      <c r="D203" s="301"/>
      <c r="E203" s="301"/>
      <c r="F203" s="304"/>
      <c r="G203" s="302"/>
      <c r="H203" s="308"/>
      <c r="I203" s="309"/>
      <c r="J203" s="265"/>
    </row>
    <row r="204" spans="1:10" ht="15.75" customHeight="1">
      <c r="A204" s="1"/>
      <c r="B204" s="301"/>
      <c r="C204" s="304"/>
      <c r="D204" s="301"/>
      <c r="E204" s="301"/>
      <c r="F204" s="304"/>
      <c r="G204" s="302"/>
      <c r="H204" s="308"/>
      <c r="I204" s="309"/>
      <c r="J204" s="265"/>
    </row>
    <row r="205" spans="1:10" ht="15.75" customHeight="1">
      <c r="A205" s="1"/>
      <c r="B205" s="301"/>
      <c r="C205" s="304"/>
      <c r="D205" s="301"/>
      <c r="E205" s="301"/>
      <c r="F205" s="304"/>
      <c r="G205" s="302"/>
      <c r="H205" s="308"/>
      <c r="I205" s="309"/>
      <c r="J205" s="265"/>
    </row>
    <row r="206" spans="1:10" ht="15.75" customHeight="1">
      <c r="A206" s="1"/>
      <c r="B206" s="301"/>
      <c r="C206" s="304"/>
      <c r="D206" s="301"/>
      <c r="E206" s="301"/>
      <c r="F206" s="304"/>
      <c r="G206" s="308"/>
      <c r="H206" s="308"/>
      <c r="I206" s="309"/>
      <c r="J206" s="265"/>
    </row>
    <row r="207" spans="1:10" ht="15.75" customHeight="1">
      <c r="A207" s="1"/>
      <c r="B207" s="301"/>
      <c r="C207" s="304"/>
      <c r="D207" s="301"/>
      <c r="E207" s="301"/>
      <c r="F207" s="304"/>
      <c r="G207" s="302"/>
      <c r="H207" s="308"/>
      <c r="I207" s="309"/>
      <c r="J207" s="265"/>
    </row>
    <row r="208" spans="1:10" ht="15.75" customHeight="1">
      <c r="A208" s="1"/>
      <c r="B208" s="301"/>
      <c r="C208" s="304"/>
      <c r="D208" s="301"/>
      <c r="E208" s="301"/>
      <c r="F208" s="304"/>
      <c r="G208" s="302"/>
      <c r="H208" s="308"/>
      <c r="I208" s="309"/>
      <c r="J208" s="265"/>
    </row>
    <row r="209" spans="1:10" ht="15.75" customHeight="1">
      <c r="A209" s="1"/>
      <c r="B209" s="301"/>
      <c r="C209" s="304"/>
      <c r="D209" s="301"/>
      <c r="E209" s="301"/>
      <c r="F209" s="304"/>
      <c r="G209" s="302"/>
      <c r="H209" s="308"/>
      <c r="I209" s="309"/>
      <c r="J209" s="265"/>
    </row>
    <row r="210" spans="1:10" ht="15.75" customHeight="1">
      <c r="A210" s="1"/>
      <c r="B210" s="301"/>
      <c r="C210" s="304"/>
      <c r="D210" s="301"/>
      <c r="E210" s="301"/>
      <c r="F210" s="304"/>
      <c r="G210" s="302"/>
      <c r="H210" s="308"/>
      <c r="I210" s="309"/>
      <c r="J210" s="265"/>
    </row>
    <row r="211" spans="1:10" ht="15.75" customHeight="1">
      <c r="A211" s="1"/>
      <c r="B211" s="301"/>
      <c r="C211" s="304"/>
      <c r="D211" s="301"/>
      <c r="E211" s="301"/>
      <c r="F211" s="304"/>
      <c r="G211" s="302"/>
      <c r="H211" s="308"/>
      <c r="I211" s="309"/>
      <c r="J211" s="265"/>
    </row>
    <row r="212" spans="1:10" ht="15.75" customHeight="1">
      <c r="A212" s="1"/>
      <c r="B212" s="301"/>
      <c r="C212" s="304"/>
      <c r="D212" s="301"/>
      <c r="E212" s="301"/>
      <c r="F212" s="304"/>
      <c r="G212" s="302"/>
      <c r="H212" s="308"/>
      <c r="I212" s="309"/>
      <c r="J212" s="265"/>
    </row>
    <row r="213" spans="1:10" ht="15.75" customHeight="1">
      <c r="A213" s="1"/>
      <c r="B213" s="301"/>
      <c r="C213" s="304"/>
      <c r="D213" s="301"/>
      <c r="E213" s="301"/>
      <c r="F213" s="304"/>
      <c r="G213" s="302"/>
      <c r="H213" s="308"/>
      <c r="I213" s="309"/>
      <c r="J213" s="265"/>
    </row>
    <row r="214" spans="1:10" ht="15.75" customHeight="1">
      <c r="A214" s="310"/>
      <c r="B214" s="301"/>
      <c r="C214" s="304"/>
      <c r="D214" s="301"/>
      <c r="E214" s="301"/>
      <c r="F214" s="304"/>
      <c r="G214" s="302"/>
      <c r="H214" s="308"/>
      <c r="I214" s="309"/>
      <c r="J214" s="265"/>
    </row>
    <row r="215" spans="1:10" ht="15.75" customHeight="1">
      <c r="A215" s="310"/>
      <c r="B215" s="301"/>
      <c r="C215" s="304"/>
      <c r="D215" s="301"/>
      <c r="E215" s="301"/>
      <c r="F215" s="304"/>
      <c r="G215" s="302"/>
      <c r="H215" s="308"/>
      <c r="I215" s="309"/>
      <c r="J215" s="265"/>
    </row>
    <row r="216" spans="1:10" ht="15.75" customHeight="1">
      <c r="A216" s="310"/>
      <c r="B216" s="301"/>
      <c r="C216" s="304"/>
      <c r="D216" s="301"/>
      <c r="E216" s="301"/>
      <c r="F216" s="304"/>
      <c r="G216" s="302"/>
      <c r="H216" s="308"/>
      <c r="I216" s="309"/>
      <c r="J216" s="265"/>
    </row>
    <row r="217" spans="1:10" ht="15.75" customHeight="1">
      <c r="A217" s="1"/>
      <c r="B217" s="301"/>
      <c r="C217" s="301"/>
      <c r="D217" s="301"/>
      <c r="E217" s="301"/>
      <c r="F217" s="301"/>
      <c r="G217" s="302"/>
      <c r="H217" s="308"/>
      <c r="I217" s="308"/>
      <c r="J217" s="265"/>
    </row>
    <row r="218" spans="1:10" ht="15.75" customHeight="1">
      <c r="A218" s="1"/>
      <c r="B218" s="301"/>
      <c r="C218" s="1"/>
      <c r="D218" s="1"/>
      <c r="E218" s="1"/>
      <c r="F218" s="1"/>
      <c r="G218" s="1"/>
      <c r="H218" s="1"/>
      <c r="I218" s="1"/>
      <c r="J218" s="265"/>
    </row>
    <row r="219" spans="1:10" ht="15.75" customHeight="1">
      <c r="A219" s="181"/>
      <c r="B219" s="181"/>
      <c r="C219" s="298"/>
      <c r="D219" s="181"/>
      <c r="E219" s="299"/>
      <c r="F219" s="298"/>
      <c r="G219" s="181"/>
      <c r="H219" s="311"/>
      <c r="I219" s="311"/>
      <c r="J219" s="265"/>
    </row>
    <row r="220" spans="1:10" ht="15.75" customHeight="1">
      <c r="A220" s="312"/>
      <c r="B220" s="301"/>
      <c r="C220" s="304"/>
      <c r="D220" s="301"/>
      <c r="E220" s="1"/>
      <c r="F220" s="304"/>
      <c r="G220" s="1"/>
      <c r="H220" s="313"/>
      <c r="I220" s="533"/>
      <c r="J220" s="265"/>
    </row>
    <row r="221" spans="1:10" ht="15.75" customHeight="1">
      <c r="A221" s="1"/>
      <c r="B221" s="301"/>
      <c r="C221" s="304"/>
      <c r="D221" s="301"/>
      <c r="E221" s="301"/>
      <c r="F221" s="304"/>
      <c r="G221" s="302"/>
      <c r="H221" s="308"/>
      <c r="I221" s="522"/>
      <c r="J221" s="265"/>
    </row>
    <row r="222" spans="1:10" ht="15.75" customHeight="1">
      <c r="A222" s="310"/>
      <c r="B222" s="301"/>
      <c r="C222" s="304"/>
      <c r="D222" s="301"/>
      <c r="E222" s="301"/>
      <c r="F222" s="304"/>
      <c r="G222" s="302"/>
      <c r="H222" s="308"/>
      <c r="I222" s="522"/>
      <c r="J222" s="265"/>
    </row>
    <row r="223" spans="1:10" ht="15.75" customHeight="1">
      <c r="A223" s="310"/>
      <c r="B223" s="301"/>
      <c r="C223" s="304"/>
      <c r="D223" s="301"/>
      <c r="E223" s="301"/>
      <c r="F223" s="304"/>
      <c r="G223" s="302"/>
      <c r="H223" s="308"/>
      <c r="I223" s="1"/>
      <c r="J223" s="265"/>
    </row>
    <row r="224" spans="1:10" ht="15.75" customHeight="1">
      <c r="A224" s="1"/>
      <c r="B224" s="301"/>
      <c r="C224" s="304"/>
      <c r="D224" s="301"/>
      <c r="E224" s="1"/>
      <c r="F224" s="304"/>
      <c r="G224" s="1"/>
      <c r="H224" s="313"/>
      <c r="I224" s="1"/>
      <c r="J224" s="265"/>
    </row>
    <row r="225" spans="1:10" ht="15.75" customHeight="1">
      <c r="A225" s="312"/>
      <c r="B225" s="301"/>
      <c r="C225" s="304"/>
      <c r="D225" s="301"/>
      <c r="E225" s="1"/>
      <c r="F225" s="304"/>
      <c r="G225" s="1"/>
      <c r="H225" s="313"/>
      <c r="I225" s="1"/>
      <c r="J225" s="265"/>
    </row>
    <row r="226" spans="1:10" ht="15.75" customHeight="1">
      <c r="A226" s="312"/>
      <c r="B226" s="301"/>
      <c r="C226" s="304"/>
      <c r="D226" s="301"/>
      <c r="E226" s="1"/>
      <c r="F226" s="304"/>
      <c r="G226" s="1"/>
      <c r="H226" s="313"/>
      <c r="I226" s="1"/>
      <c r="J226" s="265"/>
    </row>
    <row r="227" spans="1:10" ht="15.75" customHeight="1">
      <c r="A227" s="1"/>
      <c r="B227" s="301"/>
      <c r="C227" s="304"/>
      <c r="D227" s="301"/>
      <c r="E227" s="1"/>
      <c r="F227" s="304"/>
      <c r="G227" s="301"/>
      <c r="H227" s="313"/>
      <c r="I227" s="1"/>
      <c r="J227" s="265"/>
    </row>
    <row r="228" spans="1:10" ht="15.75" customHeight="1">
      <c r="A228" s="1"/>
      <c r="B228" s="301"/>
      <c r="C228" s="304"/>
      <c r="D228" s="301"/>
      <c r="E228" s="1"/>
      <c r="F228" s="304"/>
      <c r="G228" s="1"/>
      <c r="H228" s="313"/>
      <c r="I228" s="1"/>
      <c r="J228" s="265"/>
    </row>
    <row r="229" spans="1:10" ht="15.75" customHeight="1">
      <c r="A229" s="1"/>
      <c r="B229" s="301"/>
      <c r="C229" s="304"/>
      <c r="D229" s="301"/>
      <c r="E229" s="1"/>
      <c r="F229" s="304"/>
      <c r="G229" s="1"/>
      <c r="H229" s="313"/>
      <c r="I229" s="1"/>
      <c r="J229" s="265"/>
    </row>
    <row r="230" spans="1:10" ht="15.75" customHeight="1">
      <c r="A230" s="1"/>
      <c r="B230" s="301"/>
      <c r="C230" s="304"/>
      <c r="D230" s="301"/>
      <c r="E230" s="1"/>
      <c r="F230" s="304"/>
      <c r="G230" s="1"/>
      <c r="H230" s="313"/>
      <c r="I230" s="1"/>
      <c r="J230" s="265"/>
    </row>
    <row r="231" spans="1:10" ht="15.75" customHeight="1">
      <c r="A231" s="1"/>
      <c r="B231" s="301"/>
      <c r="C231" s="304"/>
      <c r="D231" s="301"/>
      <c r="E231" s="301"/>
      <c r="F231" s="304"/>
      <c r="G231" s="301"/>
      <c r="H231" s="313"/>
      <c r="I231" s="1"/>
      <c r="J231" s="265"/>
    </row>
    <row r="232" spans="1:10" ht="15.75" customHeight="1">
      <c r="A232" s="1"/>
      <c r="B232" s="301"/>
      <c r="C232" s="304"/>
      <c r="D232" s="301"/>
      <c r="E232" s="301"/>
      <c r="F232" s="304"/>
      <c r="G232" s="301"/>
      <c r="H232" s="313"/>
      <c r="I232" s="1"/>
      <c r="J232" s="265"/>
    </row>
    <row r="233" spans="1:10" ht="15.75" customHeight="1">
      <c r="A233" s="1"/>
      <c r="B233" s="301"/>
      <c r="C233" s="304"/>
      <c r="D233" s="301"/>
      <c r="E233" s="1"/>
      <c r="F233" s="304"/>
      <c r="G233" s="301"/>
      <c r="H233" s="313"/>
      <c r="I233" s="1"/>
      <c r="J233" s="265"/>
    </row>
    <row r="234" spans="1:10" ht="15.75" customHeight="1">
      <c r="A234" s="1"/>
      <c r="B234" s="301"/>
      <c r="C234" s="304"/>
      <c r="D234" s="301"/>
      <c r="E234" s="1"/>
      <c r="F234" s="304"/>
      <c r="G234" s="301"/>
      <c r="H234" s="313"/>
      <c r="I234" s="1"/>
      <c r="J234" s="265"/>
    </row>
    <row r="235" spans="1:10" ht="15.75" customHeight="1">
      <c r="A235" s="1"/>
      <c r="B235" s="301"/>
      <c r="C235" s="304"/>
      <c r="D235" s="301"/>
      <c r="E235" s="1"/>
      <c r="F235" s="304"/>
      <c r="G235" s="301"/>
      <c r="H235" s="313"/>
      <c r="I235" s="1"/>
      <c r="J235" s="265"/>
    </row>
    <row r="236" spans="1:10" ht="15.75" customHeight="1">
      <c r="A236" s="1"/>
      <c r="B236" s="301"/>
      <c r="C236" s="304"/>
      <c r="D236" s="301"/>
      <c r="E236" s="1"/>
      <c r="F236" s="304"/>
      <c r="G236" s="301"/>
      <c r="H236" s="313"/>
      <c r="I236" s="1"/>
      <c r="J236" s="265"/>
    </row>
    <row r="237" spans="1:10" ht="15.75" customHeight="1">
      <c r="A237" s="1"/>
      <c r="B237" s="301"/>
      <c r="C237" s="304"/>
      <c r="D237" s="301"/>
      <c r="E237" s="1"/>
      <c r="F237" s="304"/>
      <c r="G237" s="301"/>
      <c r="H237" s="313"/>
      <c r="I237" s="1"/>
      <c r="J237" s="265"/>
    </row>
    <row r="238" spans="1:10" ht="15.75" customHeight="1">
      <c r="A238" s="1"/>
      <c r="B238" s="301"/>
      <c r="C238" s="304"/>
      <c r="D238" s="301"/>
      <c r="E238" s="1"/>
      <c r="F238" s="304"/>
      <c r="G238" s="301"/>
      <c r="H238" s="313"/>
      <c r="I238" s="1"/>
      <c r="J238" s="265"/>
    </row>
    <row r="239" spans="1:10" ht="15.75" customHeight="1">
      <c r="A239" s="1"/>
      <c r="B239" s="301"/>
      <c r="C239" s="304"/>
      <c r="D239" s="301"/>
      <c r="E239" s="1"/>
      <c r="F239" s="304"/>
      <c r="G239" s="301"/>
      <c r="H239" s="313"/>
      <c r="I239" s="1"/>
      <c r="J239" s="265"/>
    </row>
    <row r="240" spans="1:10" ht="15.75" customHeight="1">
      <c r="A240" s="1"/>
      <c r="B240" s="301"/>
      <c r="C240" s="304"/>
      <c r="D240" s="301"/>
      <c r="E240" s="1"/>
      <c r="F240" s="304"/>
      <c r="G240" s="301"/>
      <c r="H240" s="313"/>
      <c r="I240" s="1"/>
      <c r="J240" s="265"/>
    </row>
    <row r="241" spans="1:10" ht="15.75" customHeight="1">
      <c r="A241" s="1"/>
      <c r="B241" s="301"/>
      <c r="C241" s="304"/>
      <c r="D241" s="301"/>
      <c r="E241" s="301"/>
      <c r="F241" s="304"/>
      <c r="G241" s="301"/>
      <c r="H241" s="313"/>
      <c r="I241" s="1"/>
      <c r="J241" s="265"/>
    </row>
    <row r="242" spans="1:10" ht="15.75" customHeight="1">
      <c r="A242" s="1"/>
      <c r="B242" s="301"/>
      <c r="C242" s="304"/>
      <c r="D242" s="301"/>
      <c r="E242" s="1"/>
      <c r="F242" s="304"/>
      <c r="G242" s="301"/>
      <c r="H242" s="313"/>
      <c r="I242" s="1"/>
      <c r="J242" s="265"/>
    </row>
    <row r="243" spans="1:10" ht="15.75" customHeight="1">
      <c r="A243" s="1"/>
      <c r="B243" s="301"/>
      <c r="C243" s="304"/>
      <c r="D243" s="301"/>
      <c r="E243" s="1"/>
      <c r="F243" s="304"/>
      <c r="G243" s="301"/>
      <c r="H243" s="313"/>
      <c r="I243" s="1"/>
      <c r="J243" s="265"/>
    </row>
    <row r="244" spans="1:10" ht="15.75" customHeight="1">
      <c r="A244" s="1"/>
      <c r="B244" s="301"/>
      <c r="C244" s="304"/>
      <c r="D244" s="301"/>
      <c r="E244" s="1"/>
      <c r="F244" s="304"/>
      <c r="G244" s="301"/>
      <c r="H244" s="313"/>
      <c r="I244" s="1"/>
      <c r="J244" s="265"/>
    </row>
    <row r="245" spans="1:10" ht="15.75" customHeight="1">
      <c r="A245" s="1"/>
      <c r="B245" s="301"/>
      <c r="C245" s="304"/>
      <c r="D245" s="301"/>
      <c r="E245" s="1"/>
      <c r="F245" s="304"/>
      <c r="G245" s="301"/>
      <c r="H245" s="313"/>
      <c r="I245" s="1"/>
      <c r="J245" s="265"/>
    </row>
    <row r="246" spans="1:10" ht="15.75" customHeight="1">
      <c r="A246" s="1"/>
      <c r="B246" s="301"/>
      <c r="C246" s="304"/>
      <c r="D246" s="301"/>
      <c r="E246" s="1"/>
      <c r="F246" s="304"/>
      <c r="G246" s="301"/>
      <c r="H246" s="313"/>
      <c r="I246" s="1"/>
      <c r="J246" s="265"/>
    </row>
    <row r="247" spans="1:10" ht="15.75" customHeight="1">
      <c r="A247" s="1"/>
      <c r="B247" s="301"/>
      <c r="C247" s="304"/>
      <c r="D247" s="301"/>
      <c r="E247" s="1"/>
      <c r="F247" s="304"/>
      <c r="G247" s="301"/>
      <c r="H247" s="313"/>
      <c r="I247" s="1"/>
      <c r="J247" s="265"/>
    </row>
    <row r="248" spans="1:10" ht="15.75" customHeight="1">
      <c r="A248" s="1"/>
      <c r="B248" s="301"/>
      <c r="C248" s="304"/>
      <c r="D248" s="301"/>
      <c r="E248" s="1"/>
      <c r="F248" s="304"/>
      <c r="G248" s="301"/>
      <c r="H248" s="313"/>
      <c r="I248" s="1"/>
      <c r="J248" s="265"/>
    </row>
    <row r="249" spans="1:10" ht="15.75" customHeight="1">
      <c r="A249" s="1"/>
      <c r="B249" s="301"/>
      <c r="C249" s="304"/>
      <c r="D249" s="301"/>
      <c r="E249" s="1"/>
      <c r="F249" s="304"/>
      <c r="G249" s="301"/>
      <c r="H249" s="313"/>
      <c r="I249" s="1"/>
      <c r="J249" s="265"/>
    </row>
    <row r="250" spans="1:10" ht="15.75" customHeight="1">
      <c r="A250" s="1"/>
      <c r="B250" s="301"/>
      <c r="C250" s="304"/>
      <c r="D250" s="301"/>
      <c r="E250" s="1"/>
      <c r="F250" s="304"/>
      <c r="G250" s="301"/>
      <c r="H250" s="313"/>
      <c r="I250" s="1"/>
      <c r="J250" s="265"/>
    </row>
    <row r="251" spans="1:10" ht="15.75" customHeight="1">
      <c r="A251" s="1"/>
      <c r="B251" s="301"/>
      <c r="C251" s="304"/>
      <c r="D251" s="301"/>
      <c r="E251" s="1"/>
      <c r="F251" s="304"/>
      <c r="G251" s="301"/>
      <c r="H251" s="313"/>
      <c r="I251" s="1"/>
      <c r="J251" s="265"/>
    </row>
    <row r="252" spans="1:10" ht="15.75" customHeight="1">
      <c r="A252" s="1"/>
      <c r="B252" s="301"/>
      <c r="C252" s="304"/>
      <c r="D252" s="301"/>
      <c r="E252" s="1"/>
      <c r="F252" s="304"/>
      <c r="G252" s="301"/>
      <c r="H252" s="313"/>
      <c r="I252" s="1"/>
      <c r="J252" s="265"/>
    </row>
    <row r="253" spans="1:10" ht="15.75" customHeight="1">
      <c r="A253" s="1"/>
      <c r="B253" s="301"/>
      <c r="C253" s="304"/>
      <c r="D253" s="301"/>
      <c r="E253" s="1"/>
      <c r="F253" s="304"/>
      <c r="G253" s="301"/>
      <c r="H253" s="313"/>
      <c r="I253" s="1"/>
      <c r="J253" s="265"/>
    </row>
    <row r="254" spans="1:10" ht="15.75" customHeight="1">
      <c r="A254" s="1"/>
      <c r="B254" s="301"/>
      <c r="C254" s="304"/>
      <c r="D254" s="301"/>
      <c r="E254" s="1"/>
      <c r="F254" s="304"/>
      <c r="G254" s="301"/>
      <c r="H254" s="313"/>
      <c r="I254" s="1"/>
      <c r="J254" s="265"/>
    </row>
    <row r="255" spans="1:10" ht="15.75" customHeight="1">
      <c r="A255" s="312"/>
      <c r="B255" s="301"/>
      <c r="C255" s="304"/>
      <c r="D255" s="301"/>
      <c r="E255" s="1"/>
      <c r="F255" s="304"/>
      <c r="G255" s="301"/>
      <c r="H255" s="313"/>
      <c r="I255" s="1"/>
      <c r="J255" s="265"/>
    </row>
    <row r="256" spans="1:10" ht="15.75" customHeight="1">
      <c r="A256" s="312"/>
      <c r="B256" s="301"/>
      <c r="C256" s="304"/>
      <c r="D256" s="301"/>
      <c r="E256" s="1"/>
      <c r="F256" s="304"/>
      <c r="G256" s="301"/>
      <c r="H256" s="313"/>
      <c r="I256" s="1"/>
      <c r="J256" s="265"/>
    </row>
    <row r="257" spans="1:10" ht="15.75" customHeight="1">
      <c r="A257" s="1"/>
      <c r="B257" s="301"/>
      <c r="C257" s="304"/>
      <c r="D257" s="301"/>
      <c r="E257" s="1"/>
      <c r="F257" s="304"/>
      <c r="G257" s="301"/>
      <c r="H257" s="313"/>
      <c r="I257" s="1"/>
      <c r="J257" s="265"/>
    </row>
    <row r="258" spans="1:10" ht="15.75" customHeight="1">
      <c r="A258" s="1"/>
      <c r="B258" s="301"/>
      <c r="C258" s="304"/>
      <c r="D258" s="301"/>
      <c r="E258" s="1"/>
      <c r="F258" s="304"/>
      <c r="G258" s="301"/>
      <c r="H258" s="313"/>
      <c r="I258" s="1"/>
      <c r="J258" s="265"/>
    </row>
    <row r="259" spans="1:10" ht="15.75" customHeight="1">
      <c r="A259" s="312"/>
      <c r="B259" s="301"/>
      <c r="C259" s="304"/>
      <c r="D259" s="301"/>
      <c r="E259" s="1"/>
      <c r="F259" s="304"/>
      <c r="G259" s="301"/>
      <c r="H259" s="313"/>
      <c r="I259" s="1"/>
      <c r="J259" s="265"/>
    </row>
    <row r="260" spans="1:10" ht="15.75" customHeight="1">
      <c r="A260" s="1"/>
      <c r="B260" s="301"/>
      <c r="C260" s="304"/>
      <c r="D260" s="301"/>
      <c r="E260" s="1"/>
      <c r="F260" s="304"/>
      <c r="G260" s="301"/>
      <c r="H260" s="313"/>
      <c r="I260" s="1"/>
      <c r="J260" s="265"/>
    </row>
    <row r="261" spans="1:10" ht="15.75" customHeight="1">
      <c r="A261" s="1"/>
      <c r="B261" s="301"/>
      <c r="C261" s="304"/>
      <c r="D261" s="301"/>
      <c r="E261" s="1"/>
      <c r="F261" s="304"/>
      <c r="G261" s="301"/>
      <c r="H261" s="313"/>
      <c r="I261" s="1"/>
      <c r="J261" s="265"/>
    </row>
    <row r="262" spans="1:10" ht="15.75" customHeight="1">
      <c r="A262" s="1"/>
      <c r="B262" s="301"/>
      <c r="C262" s="304"/>
      <c r="D262" s="301"/>
      <c r="E262" s="1"/>
      <c r="F262" s="304"/>
      <c r="G262" s="301"/>
      <c r="H262" s="313"/>
      <c r="I262" s="1"/>
      <c r="J262" s="265"/>
    </row>
    <row r="263" spans="1:10" ht="15.75" customHeight="1">
      <c r="A263" s="1"/>
      <c r="B263" s="301"/>
      <c r="C263" s="304"/>
      <c r="D263" s="301"/>
      <c r="E263" s="1"/>
      <c r="F263" s="314"/>
      <c r="G263" s="1"/>
      <c r="H263" s="313"/>
      <c r="I263" s="1"/>
      <c r="J263" s="265"/>
    </row>
    <row r="264" spans="1:10" ht="15.75" customHeight="1">
      <c r="A264" s="303"/>
      <c r="B264" s="303"/>
      <c r="C264" s="303"/>
      <c r="D264" s="303"/>
      <c r="E264" s="303"/>
      <c r="F264" s="303"/>
      <c r="G264" s="303"/>
      <c r="H264" s="303"/>
      <c r="I264" s="303"/>
      <c r="J264" s="265"/>
    </row>
    <row r="265" spans="1:10" ht="15.75" customHeight="1">
      <c r="A265" s="303"/>
      <c r="B265" s="303"/>
      <c r="C265" s="303"/>
      <c r="D265" s="303"/>
      <c r="E265" s="303"/>
      <c r="F265" s="303"/>
      <c r="G265" s="303"/>
      <c r="H265" s="303"/>
      <c r="I265" s="303"/>
      <c r="J265" s="265"/>
    </row>
    <row r="266" spans="1:10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265"/>
    </row>
    <row r="267" spans="1:10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265"/>
    </row>
    <row r="268" spans="1:10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265"/>
    </row>
    <row r="269" spans="1:1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265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5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5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5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5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5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5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5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5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5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5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5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5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5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5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5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65"/>
    </row>
    <row r="286" spans="1:1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265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65"/>
    </row>
    <row r="288" spans="1:10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18">
    <mergeCell ref="I166:J166"/>
    <mergeCell ref="A177:A178"/>
    <mergeCell ref="A2:K2"/>
    <mergeCell ref="A37:G37"/>
    <mergeCell ref="A41:G41"/>
    <mergeCell ref="F73:H73"/>
    <mergeCell ref="A120:H120"/>
    <mergeCell ref="B177:B178"/>
    <mergeCell ref="C177:C178"/>
    <mergeCell ref="I220:I222"/>
    <mergeCell ref="D177:D178"/>
    <mergeCell ref="E177:E178"/>
    <mergeCell ref="A180:E180"/>
    <mergeCell ref="A181:A182"/>
    <mergeCell ref="B181:B182"/>
    <mergeCell ref="C181:C182"/>
    <mergeCell ref="D181:D182"/>
    <mergeCell ref="E181:E182"/>
  </mergeCells>
  <pageMargins left="0.7" right="0.7" top="0.75" bottom="0.75" header="0" footer="0"/>
  <pageSetup orientation="landscape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2:Y1007"/>
  <sheetViews>
    <sheetView workbookViewId="0"/>
  </sheetViews>
  <sheetFormatPr defaultColWidth="14.42578125" defaultRowHeight="15" customHeight="1"/>
  <cols>
    <col min="1" max="1" width="50.28515625" customWidth="1"/>
    <col min="2" max="2" width="18.2851562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9.85546875" customWidth="1"/>
    <col min="12" max="12" width="13.28515625" customWidth="1"/>
    <col min="13" max="26" width="8.85546875" customWidth="1"/>
  </cols>
  <sheetData>
    <row r="2" spans="1:12" ht="24">
      <c r="A2" s="521" t="s">
        <v>0</v>
      </c>
      <c r="B2" s="522"/>
      <c r="C2" s="522"/>
      <c r="D2" s="522"/>
      <c r="E2" s="522"/>
      <c r="F2" s="522"/>
      <c r="G2" s="522"/>
      <c r="H2" s="522"/>
      <c r="I2" s="522"/>
      <c r="J2" s="522"/>
      <c r="K2" s="522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2895</v>
      </c>
      <c r="B4" s="19" t="s">
        <v>14</v>
      </c>
      <c r="C4" s="11">
        <v>1</v>
      </c>
      <c r="D4" s="12">
        <v>0</v>
      </c>
      <c r="E4" s="13"/>
      <c r="F4" s="14"/>
      <c r="G4" s="12">
        <f t="shared" ref="G4:G34" si="0">D4+E4-F4</f>
        <v>0</v>
      </c>
      <c r="H4" s="14">
        <v>1</v>
      </c>
      <c r="I4" s="15">
        <f t="shared" ref="I4:I34" si="1">C4*G4*H4</f>
        <v>0</v>
      </c>
      <c r="J4" s="16">
        <v>0</v>
      </c>
      <c r="K4" s="17">
        <v>190</v>
      </c>
      <c r="L4" s="17">
        <f t="shared" ref="L4:L34" si="2">J4*K4</f>
        <v>0</v>
      </c>
    </row>
    <row r="5" spans="1:12">
      <c r="A5" s="9" t="s">
        <v>2896</v>
      </c>
      <c r="B5" s="19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2897</v>
      </c>
      <c r="B6" s="19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2898</v>
      </c>
      <c r="B7" s="19" t="s">
        <v>16</v>
      </c>
      <c r="C7" s="11">
        <v>1</v>
      </c>
      <c r="D7" s="12">
        <v>0</v>
      </c>
      <c r="E7" s="13"/>
      <c r="F7" s="14"/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2899</v>
      </c>
      <c r="B8" s="19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2900</v>
      </c>
      <c r="B9" s="19" t="s">
        <v>16</v>
      </c>
      <c r="C9" s="11">
        <v>0.5</v>
      </c>
      <c r="D9" s="12">
        <v>880</v>
      </c>
      <c r="E9" s="13"/>
      <c r="F9" s="14"/>
      <c r="G9" s="12">
        <f t="shared" si="0"/>
        <v>880</v>
      </c>
      <c r="H9" s="14">
        <v>12</v>
      </c>
      <c r="I9" s="15">
        <f t="shared" si="1"/>
        <v>5280</v>
      </c>
      <c r="J9" s="16">
        <f t="shared" si="3"/>
        <v>10560</v>
      </c>
      <c r="K9" s="17">
        <v>87.5</v>
      </c>
      <c r="L9" s="17">
        <f t="shared" si="2"/>
        <v>924000</v>
      </c>
    </row>
    <row r="10" spans="1:12">
      <c r="A10" s="9" t="s">
        <v>2901</v>
      </c>
      <c r="B10" s="19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2902</v>
      </c>
      <c r="B11" s="19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2903</v>
      </c>
      <c r="B12" s="19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2904</v>
      </c>
      <c r="B13" s="19" t="s">
        <v>16</v>
      </c>
      <c r="C13" s="11">
        <v>1</v>
      </c>
      <c r="D13" s="12">
        <v>0</v>
      </c>
      <c r="E13" s="13"/>
      <c r="F13" s="14"/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2905</v>
      </c>
      <c r="B14" s="19" t="s">
        <v>26</v>
      </c>
      <c r="C14" s="11">
        <v>0.2</v>
      </c>
      <c r="D14" s="12">
        <v>320</v>
      </c>
      <c r="E14" s="13">
        <v>80</v>
      </c>
      <c r="F14" s="14"/>
      <c r="G14" s="12">
        <f t="shared" si="0"/>
        <v>400</v>
      </c>
      <c r="H14" s="14">
        <v>18</v>
      </c>
      <c r="I14" s="15">
        <f t="shared" si="1"/>
        <v>1440</v>
      </c>
      <c r="J14" s="16">
        <f t="shared" si="4"/>
        <v>7200</v>
      </c>
      <c r="K14" s="17">
        <v>68</v>
      </c>
      <c r="L14" s="17">
        <f t="shared" si="2"/>
        <v>489600</v>
      </c>
    </row>
    <row r="15" spans="1:12">
      <c r="A15" s="9" t="s">
        <v>2906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7">
        <v>0</v>
      </c>
      <c r="L15" s="17">
        <f t="shared" si="2"/>
        <v>0</v>
      </c>
    </row>
    <row r="16" spans="1:12" ht="17.25" customHeight="1">
      <c r="A16" s="21" t="s">
        <v>2907</v>
      </c>
      <c r="B16" s="19" t="s">
        <v>26</v>
      </c>
      <c r="C16" s="11">
        <v>0.2</v>
      </c>
      <c r="D16" s="12">
        <v>126</v>
      </c>
      <c r="E16" s="22"/>
      <c r="F16" s="14"/>
      <c r="G16" s="12">
        <f t="shared" si="0"/>
        <v>126</v>
      </c>
      <c r="H16" s="14">
        <v>18</v>
      </c>
      <c r="I16" s="15">
        <f t="shared" si="1"/>
        <v>453.6</v>
      </c>
      <c r="J16" s="16">
        <f t="shared" ref="J16:J19" si="5">H16*G16</f>
        <v>2268</v>
      </c>
      <c r="K16" s="17">
        <v>70</v>
      </c>
      <c r="L16" s="17">
        <f t="shared" si="2"/>
        <v>158760</v>
      </c>
    </row>
    <row r="17" spans="1:12">
      <c r="A17" s="21" t="s">
        <v>2908</v>
      </c>
      <c r="B17" s="19" t="s">
        <v>26</v>
      </c>
      <c r="C17" s="11">
        <v>0.2</v>
      </c>
      <c r="D17" s="12">
        <v>320</v>
      </c>
      <c r="E17" s="22"/>
      <c r="F17" s="14"/>
      <c r="G17" s="12">
        <f t="shared" si="0"/>
        <v>320</v>
      </c>
      <c r="H17" s="14">
        <v>18</v>
      </c>
      <c r="I17" s="15">
        <f t="shared" si="1"/>
        <v>1152</v>
      </c>
      <c r="J17" s="16">
        <f t="shared" si="5"/>
        <v>5760</v>
      </c>
      <c r="K17" s="17">
        <v>94.1</v>
      </c>
      <c r="L17" s="17">
        <f t="shared" si="2"/>
        <v>542016</v>
      </c>
    </row>
    <row r="18" spans="1:12">
      <c r="A18" s="9" t="s">
        <v>2909</v>
      </c>
      <c r="B18" s="19" t="s">
        <v>26</v>
      </c>
      <c r="C18" s="11">
        <v>0.2</v>
      </c>
      <c r="D18" s="23">
        <v>0</v>
      </c>
      <c r="E18" s="13">
        <v>102</v>
      </c>
      <c r="F18" s="14"/>
      <c r="G18" s="12">
        <f t="shared" si="0"/>
        <v>102</v>
      </c>
      <c r="H18" s="14">
        <v>18</v>
      </c>
      <c r="I18" s="15">
        <f t="shared" si="1"/>
        <v>367.20000000000005</v>
      </c>
      <c r="J18" s="16">
        <f t="shared" si="5"/>
        <v>1836</v>
      </c>
      <c r="K18" s="17">
        <v>70</v>
      </c>
      <c r="L18" s="17">
        <f t="shared" si="2"/>
        <v>128520</v>
      </c>
    </row>
    <row r="19" spans="1:12">
      <c r="A19" s="9" t="s">
        <v>31</v>
      </c>
      <c r="B19" s="19" t="s">
        <v>2393</v>
      </c>
      <c r="C19" s="11">
        <v>25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2910</v>
      </c>
      <c r="B20" s="19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4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2911</v>
      </c>
      <c r="B21" s="19" t="s">
        <v>34</v>
      </c>
      <c r="C21" s="11">
        <v>0.11</v>
      </c>
      <c r="D21" s="12">
        <v>16</v>
      </c>
      <c r="E21" s="13"/>
      <c r="F21" s="14"/>
      <c r="G21" s="12">
        <f t="shared" si="0"/>
        <v>16</v>
      </c>
      <c r="H21" s="14">
        <v>10</v>
      </c>
      <c r="I21" s="15">
        <f t="shared" si="1"/>
        <v>17.600000000000001</v>
      </c>
      <c r="J21" s="16">
        <f t="shared" si="6"/>
        <v>160</v>
      </c>
      <c r="K21" s="17">
        <v>39</v>
      </c>
      <c r="L21" s="17">
        <f t="shared" si="2"/>
        <v>6240</v>
      </c>
    </row>
    <row r="22" spans="1:12" ht="15.75" customHeight="1">
      <c r="A22" s="9" t="s">
        <v>2912</v>
      </c>
      <c r="B22" s="19" t="s">
        <v>34</v>
      </c>
      <c r="C22" s="11">
        <v>0.11</v>
      </c>
      <c r="D22" s="12">
        <v>23</v>
      </c>
      <c r="E22" s="13"/>
      <c r="F22" s="14"/>
      <c r="G22" s="12">
        <f t="shared" si="0"/>
        <v>23</v>
      </c>
      <c r="H22" s="14">
        <v>10</v>
      </c>
      <c r="I22" s="15">
        <f t="shared" si="1"/>
        <v>25.299999999999997</v>
      </c>
      <c r="J22" s="16">
        <f t="shared" si="6"/>
        <v>230</v>
      </c>
      <c r="K22" s="17">
        <v>39</v>
      </c>
      <c r="L22" s="17">
        <f t="shared" si="2"/>
        <v>8970</v>
      </c>
    </row>
    <row r="23" spans="1:12" ht="15.75" customHeight="1">
      <c r="A23" s="9" t="s">
        <v>2913</v>
      </c>
      <c r="B23" s="19" t="s">
        <v>34</v>
      </c>
      <c r="C23" s="11">
        <v>0.11</v>
      </c>
      <c r="D23" s="12">
        <v>5</v>
      </c>
      <c r="E23" s="13"/>
      <c r="F23" s="14"/>
      <c r="G23" s="12">
        <f t="shared" si="0"/>
        <v>5</v>
      </c>
      <c r="H23" s="14">
        <v>10</v>
      </c>
      <c r="I23" s="15">
        <f t="shared" si="1"/>
        <v>5.5</v>
      </c>
      <c r="J23" s="16">
        <f t="shared" si="6"/>
        <v>50</v>
      </c>
      <c r="K23" s="17">
        <v>39</v>
      </c>
      <c r="L23" s="17">
        <f t="shared" si="2"/>
        <v>1950</v>
      </c>
    </row>
    <row r="24" spans="1:12" ht="15.75" customHeight="1">
      <c r="A24" s="9" t="s">
        <v>2914</v>
      </c>
      <c r="B24" s="19" t="s">
        <v>34</v>
      </c>
      <c r="C24" s="11">
        <v>0.11</v>
      </c>
      <c r="D24" s="12">
        <v>36</v>
      </c>
      <c r="E24" s="13"/>
      <c r="F24" s="14"/>
      <c r="G24" s="12">
        <f t="shared" si="0"/>
        <v>36</v>
      </c>
      <c r="H24" s="14">
        <v>10</v>
      </c>
      <c r="I24" s="15">
        <f t="shared" si="1"/>
        <v>39.6</v>
      </c>
      <c r="J24" s="16">
        <f t="shared" si="6"/>
        <v>360</v>
      </c>
      <c r="K24" s="17">
        <v>39</v>
      </c>
      <c r="L24" s="17">
        <f t="shared" si="2"/>
        <v>14040</v>
      </c>
    </row>
    <row r="25" spans="1:12" ht="15.75" customHeight="1">
      <c r="A25" s="328" t="s">
        <v>1887</v>
      </c>
      <c r="B25" s="19" t="s">
        <v>34</v>
      </c>
      <c r="C25" s="11">
        <v>0.11</v>
      </c>
      <c r="D25" s="12">
        <v>58</v>
      </c>
      <c r="E25" s="14"/>
      <c r="F25" s="14"/>
      <c r="G25" s="12">
        <f t="shared" si="0"/>
        <v>58</v>
      </c>
      <c r="H25" s="14">
        <v>10</v>
      </c>
      <c r="I25" s="15">
        <f t="shared" si="1"/>
        <v>63.8</v>
      </c>
      <c r="J25" s="16">
        <f t="shared" si="6"/>
        <v>580</v>
      </c>
      <c r="K25" s="17">
        <v>139</v>
      </c>
      <c r="L25" s="17">
        <f t="shared" si="2"/>
        <v>80620</v>
      </c>
    </row>
    <row r="26" spans="1:12" ht="15.75" customHeight="1">
      <c r="A26" s="146" t="s">
        <v>2915</v>
      </c>
      <c r="B26" s="19" t="s">
        <v>34</v>
      </c>
      <c r="C26" s="11">
        <v>0.1</v>
      </c>
      <c r="D26" s="12">
        <v>0</v>
      </c>
      <c r="E26" s="14"/>
      <c r="F26" s="14"/>
      <c r="G26" s="12">
        <f t="shared" si="0"/>
        <v>0</v>
      </c>
      <c r="H26" s="14">
        <v>12</v>
      </c>
      <c r="I26" s="15">
        <f t="shared" si="1"/>
        <v>0</v>
      </c>
      <c r="J26" s="16">
        <f t="shared" si="6"/>
        <v>0</v>
      </c>
      <c r="K26" s="17">
        <v>32.5</v>
      </c>
      <c r="L26" s="17">
        <f t="shared" si="2"/>
        <v>0</v>
      </c>
    </row>
    <row r="27" spans="1:12" ht="15.75" customHeight="1">
      <c r="A27" s="146" t="s">
        <v>2916</v>
      </c>
      <c r="B27" s="19" t="s">
        <v>34</v>
      </c>
      <c r="C27" s="11">
        <v>0.1</v>
      </c>
      <c r="D27" s="12">
        <v>360</v>
      </c>
      <c r="E27" s="14"/>
      <c r="F27" s="14"/>
      <c r="G27" s="12">
        <f t="shared" si="0"/>
        <v>360</v>
      </c>
      <c r="H27" s="14">
        <v>12</v>
      </c>
      <c r="I27" s="15">
        <f t="shared" si="1"/>
        <v>432</v>
      </c>
      <c r="J27" s="16">
        <f t="shared" si="6"/>
        <v>4320</v>
      </c>
      <c r="K27" s="17">
        <v>32.5</v>
      </c>
      <c r="L27" s="17">
        <f t="shared" si="2"/>
        <v>140400</v>
      </c>
    </row>
    <row r="28" spans="1:12" ht="15.75" customHeight="1">
      <c r="A28" s="146" t="s">
        <v>2917</v>
      </c>
      <c r="B28" s="19" t="s">
        <v>34</v>
      </c>
      <c r="C28" s="11">
        <v>0.1</v>
      </c>
      <c r="D28" s="12">
        <v>72</v>
      </c>
      <c r="E28" s="14"/>
      <c r="F28" s="14"/>
      <c r="G28" s="12">
        <f t="shared" si="0"/>
        <v>72</v>
      </c>
      <c r="H28" s="14">
        <v>12</v>
      </c>
      <c r="I28" s="15">
        <f t="shared" si="1"/>
        <v>86.4</v>
      </c>
      <c r="J28" s="16">
        <f t="shared" si="6"/>
        <v>864</v>
      </c>
      <c r="K28" s="17">
        <v>32.5</v>
      </c>
      <c r="L28" s="17">
        <f t="shared" si="2"/>
        <v>28080</v>
      </c>
    </row>
    <row r="29" spans="1:12" ht="15.75" customHeight="1">
      <c r="A29" s="146" t="s">
        <v>2918</v>
      </c>
      <c r="B29" s="19" t="s">
        <v>34</v>
      </c>
      <c r="C29" s="11">
        <v>0.1</v>
      </c>
      <c r="D29" s="12">
        <v>72</v>
      </c>
      <c r="E29" s="14"/>
      <c r="F29" s="14"/>
      <c r="G29" s="12">
        <f t="shared" si="0"/>
        <v>72</v>
      </c>
      <c r="H29" s="14">
        <v>12</v>
      </c>
      <c r="I29" s="15">
        <f t="shared" si="1"/>
        <v>86.4</v>
      </c>
      <c r="J29" s="16">
        <f t="shared" si="6"/>
        <v>864</v>
      </c>
      <c r="K29" s="17">
        <v>32.5</v>
      </c>
      <c r="L29" s="17">
        <f t="shared" si="2"/>
        <v>28080</v>
      </c>
    </row>
    <row r="30" spans="1:12" ht="15.75" customHeight="1">
      <c r="A30" s="146" t="s">
        <v>2919</v>
      </c>
      <c r="B30" s="19" t="s">
        <v>34</v>
      </c>
      <c r="C30" s="11">
        <v>0.1</v>
      </c>
      <c r="D30" s="12">
        <v>0</v>
      </c>
      <c r="E30" s="14"/>
      <c r="F30" s="14"/>
      <c r="G30" s="12">
        <f t="shared" si="0"/>
        <v>0</v>
      </c>
      <c r="H30" s="14">
        <v>12</v>
      </c>
      <c r="I30" s="15">
        <f t="shared" si="1"/>
        <v>0</v>
      </c>
      <c r="J30" s="16">
        <f t="shared" si="6"/>
        <v>0</v>
      </c>
      <c r="K30" s="17">
        <v>34</v>
      </c>
      <c r="L30" s="17">
        <f t="shared" si="2"/>
        <v>0</v>
      </c>
    </row>
    <row r="31" spans="1:12" ht="15.75" customHeight="1">
      <c r="A31" s="146" t="s">
        <v>2920</v>
      </c>
      <c r="B31" s="19" t="s">
        <v>34</v>
      </c>
      <c r="C31" s="11">
        <v>0.1</v>
      </c>
      <c r="D31" s="12">
        <v>0</v>
      </c>
      <c r="E31" s="14"/>
      <c r="F31" s="14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6" t="s">
        <v>2921</v>
      </c>
      <c r="B32" s="19" t="s">
        <v>34</v>
      </c>
      <c r="C32" s="11">
        <v>0.1</v>
      </c>
      <c r="D32" s="12">
        <v>0</v>
      </c>
      <c r="E32" s="14"/>
      <c r="F32" s="14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146" t="s">
        <v>2922</v>
      </c>
      <c r="B33" s="19" t="s">
        <v>34</v>
      </c>
      <c r="C33" s="11">
        <v>0.1</v>
      </c>
      <c r="D33" s="12">
        <v>0</v>
      </c>
      <c r="E33" s="14"/>
      <c r="F33" s="14"/>
      <c r="G33" s="12">
        <f t="shared" si="0"/>
        <v>0</v>
      </c>
      <c r="H33" s="14">
        <v>12</v>
      </c>
      <c r="I33" s="15">
        <f t="shared" si="1"/>
        <v>0</v>
      </c>
      <c r="J33" s="16">
        <f t="shared" si="6"/>
        <v>0</v>
      </c>
      <c r="K33" s="17">
        <v>34</v>
      </c>
      <c r="L33" s="17">
        <f t="shared" si="2"/>
        <v>0</v>
      </c>
    </row>
    <row r="34" spans="1:12" ht="15.75" customHeight="1">
      <c r="A34" s="146" t="s">
        <v>647</v>
      </c>
      <c r="B34" s="19" t="s">
        <v>26</v>
      </c>
      <c r="C34" s="11">
        <v>0.2</v>
      </c>
      <c r="D34" s="12">
        <v>0</v>
      </c>
      <c r="E34" s="14"/>
      <c r="F34" s="14"/>
      <c r="G34" s="12">
        <f t="shared" si="0"/>
        <v>0</v>
      </c>
      <c r="H34" s="14">
        <v>18</v>
      </c>
      <c r="I34" s="15">
        <f t="shared" si="1"/>
        <v>0</v>
      </c>
      <c r="J34" s="16">
        <f t="shared" si="6"/>
        <v>0</v>
      </c>
      <c r="K34" s="17">
        <v>94.1</v>
      </c>
      <c r="L34" s="17">
        <f t="shared" si="2"/>
        <v>0</v>
      </c>
    </row>
    <row r="35" spans="1:12" ht="15.75" customHeight="1">
      <c r="A35" s="25"/>
      <c r="B35" s="258"/>
      <c r="C35" s="26">
        <f t="shared" ref="C35:L35" si="7">SUM(C4:C34)</f>
        <v>37.550000000000011</v>
      </c>
      <c r="D35" s="27">
        <f t="shared" si="7"/>
        <v>2288</v>
      </c>
      <c r="E35" s="27">
        <f t="shared" si="7"/>
        <v>182</v>
      </c>
      <c r="F35" s="27">
        <f t="shared" si="7"/>
        <v>0</v>
      </c>
      <c r="G35" s="27">
        <f t="shared" si="7"/>
        <v>2470</v>
      </c>
      <c r="H35" s="28">
        <f t="shared" si="7"/>
        <v>360</v>
      </c>
      <c r="I35" s="329">
        <f t="shared" si="7"/>
        <v>9449.4</v>
      </c>
      <c r="J35" s="30">
        <f t="shared" si="7"/>
        <v>35052</v>
      </c>
      <c r="K35" s="31">
        <f t="shared" si="7"/>
        <v>2853.7</v>
      </c>
      <c r="L35" s="32">
        <f t="shared" si="7"/>
        <v>2551276</v>
      </c>
    </row>
    <row r="36" spans="1:12" ht="15.75" customHeight="1"/>
    <row r="37" spans="1:12" ht="15.75" customHeight="1">
      <c r="A37" s="523" t="s">
        <v>39</v>
      </c>
      <c r="B37" s="524"/>
      <c r="C37" s="524"/>
      <c r="D37" s="524"/>
      <c r="E37" s="524"/>
      <c r="F37" s="524"/>
      <c r="G37" s="525"/>
    </row>
    <row r="38" spans="1:12" ht="15.75" customHeight="1">
      <c r="A38" s="33" t="s">
        <v>40</v>
      </c>
      <c r="B38" s="34" t="s">
        <v>1</v>
      </c>
      <c r="C38" s="5" t="s">
        <v>41</v>
      </c>
      <c r="D38" s="35" t="s">
        <v>42</v>
      </c>
      <c r="E38" s="36" t="s">
        <v>43</v>
      </c>
      <c r="F38" s="5" t="s">
        <v>44</v>
      </c>
      <c r="G38" s="37" t="s">
        <v>45</v>
      </c>
    </row>
    <row r="39" spans="1:12" ht="15.75" customHeight="1">
      <c r="A39" s="33" t="s">
        <v>1896</v>
      </c>
      <c r="B39" s="41" t="s">
        <v>49</v>
      </c>
      <c r="C39" s="15">
        <v>8750</v>
      </c>
      <c r="D39" s="15"/>
      <c r="E39" s="15"/>
      <c r="F39" s="15">
        <f>C39+D39-G39</f>
        <v>8750</v>
      </c>
      <c r="G39" s="40"/>
    </row>
    <row r="40" spans="1:12" ht="15.75" customHeight="1">
      <c r="A40" s="327"/>
      <c r="B40" s="327"/>
      <c r="C40" s="327"/>
      <c r="D40" s="327"/>
      <c r="E40" s="327"/>
      <c r="F40" s="327"/>
      <c r="G40" s="327"/>
    </row>
    <row r="41" spans="1:12" ht="15.75" customHeight="1">
      <c r="A41" s="526" t="s">
        <v>50</v>
      </c>
      <c r="B41" s="527"/>
      <c r="C41" s="527"/>
      <c r="D41" s="527"/>
      <c r="E41" s="527"/>
      <c r="F41" s="527"/>
      <c r="G41" s="528"/>
    </row>
    <row r="42" spans="1:12" ht="15.75" customHeight="1">
      <c r="A42" s="259"/>
      <c r="B42" s="44" t="s">
        <v>51</v>
      </c>
      <c r="C42" s="45" t="s">
        <v>52</v>
      </c>
      <c r="D42" s="46" t="s">
        <v>53</v>
      </c>
      <c r="E42" s="46" t="s">
        <v>54</v>
      </c>
      <c r="F42" s="47" t="s">
        <v>11</v>
      </c>
      <c r="G42" s="48" t="s">
        <v>55</v>
      </c>
    </row>
    <row r="43" spans="1:12" ht="15.75" customHeight="1">
      <c r="A43" s="330" t="s">
        <v>1897</v>
      </c>
      <c r="B43" s="331">
        <v>93</v>
      </c>
      <c r="C43" s="332"/>
      <c r="D43" s="333"/>
      <c r="E43" s="331">
        <f>B43+C43-D43</f>
        <v>93</v>
      </c>
      <c r="F43" s="334">
        <v>1028.48</v>
      </c>
      <c r="G43" s="335">
        <f t="shared" ref="G43:G70" si="8">E43*F43</f>
        <v>95648.639999999999</v>
      </c>
    </row>
    <row r="44" spans="1:12" ht="15.75" customHeight="1">
      <c r="A44" s="49" t="s">
        <v>56</v>
      </c>
      <c r="B44" s="53">
        <v>0</v>
      </c>
      <c r="C44" s="51"/>
      <c r="D44" s="52"/>
      <c r="E44" s="53">
        <v>0</v>
      </c>
      <c r="F44" s="54">
        <v>196</v>
      </c>
      <c r="G44" s="55">
        <f t="shared" si="8"/>
        <v>0</v>
      </c>
    </row>
    <row r="45" spans="1:12" ht="15.75" customHeight="1">
      <c r="A45" s="49" t="s">
        <v>2923</v>
      </c>
      <c r="B45" s="53">
        <v>0</v>
      </c>
      <c r="C45" s="51">
        <v>5500</v>
      </c>
      <c r="D45" s="52">
        <v>67.099999999999994</v>
      </c>
      <c r="E45" s="53">
        <f t="shared" ref="E45:E70" si="9">B45+C45-D45</f>
        <v>5432.9</v>
      </c>
      <c r="F45" s="54">
        <v>196</v>
      </c>
      <c r="G45" s="55">
        <f t="shared" si="8"/>
        <v>1064848.3999999999</v>
      </c>
    </row>
    <row r="46" spans="1:12" ht="15.75" customHeight="1">
      <c r="A46" s="49" t="s">
        <v>2924</v>
      </c>
      <c r="B46" s="53">
        <v>0</v>
      </c>
      <c r="C46" s="51"/>
      <c r="D46" s="52"/>
      <c r="E46" s="53">
        <f t="shared" si="9"/>
        <v>0</v>
      </c>
      <c r="F46" s="54">
        <v>196</v>
      </c>
      <c r="G46" s="55">
        <f t="shared" si="8"/>
        <v>0</v>
      </c>
    </row>
    <row r="47" spans="1:12" ht="15.75" customHeight="1">
      <c r="A47" s="49" t="s">
        <v>2925</v>
      </c>
      <c r="B47" s="53">
        <v>27.400000000000006</v>
      </c>
      <c r="C47" s="51"/>
      <c r="D47" s="52"/>
      <c r="E47" s="53">
        <f t="shared" si="9"/>
        <v>27.400000000000006</v>
      </c>
      <c r="F47" s="54">
        <v>196</v>
      </c>
      <c r="G47" s="55">
        <f t="shared" si="8"/>
        <v>5370.4000000000015</v>
      </c>
    </row>
    <row r="48" spans="1:12" ht="15.75" customHeight="1">
      <c r="A48" s="49" t="s">
        <v>2926</v>
      </c>
      <c r="B48" s="53">
        <v>34</v>
      </c>
      <c r="C48" s="51"/>
      <c r="D48" s="52"/>
      <c r="E48" s="53">
        <f t="shared" si="9"/>
        <v>34</v>
      </c>
      <c r="F48" s="54">
        <v>196</v>
      </c>
      <c r="G48" s="55">
        <f t="shared" si="8"/>
        <v>6664</v>
      </c>
    </row>
    <row r="49" spans="1:7" ht="15.75" customHeight="1">
      <c r="A49" s="49" t="s">
        <v>2927</v>
      </c>
      <c r="B49" s="53">
        <v>0</v>
      </c>
      <c r="C49" s="51"/>
      <c r="D49" s="52"/>
      <c r="E49" s="53">
        <f t="shared" si="9"/>
        <v>0</v>
      </c>
      <c r="F49" s="54">
        <v>196</v>
      </c>
      <c r="G49" s="55">
        <f t="shared" si="8"/>
        <v>0</v>
      </c>
    </row>
    <row r="50" spans="1:7" ht="15.75" customHeight="1">
      <c r="A50" s="86" t="s">
        <v>2928</v>
      </c>
      <c r="B50" s="90">
        <v>382.6</v>
      </c>
      <c r="C50" s="88">
        <v>180</v>
      </c>
      <c r="D50" s="89">
        <v>56.7</v>
      </c>
      <c r="E50" s="90">
        <f t="shared" si="9"/>
        <v>505.90000000000003</v>
      </c>
      <c r="F50" s="91">
        <v>140</v>
      </c>
      <c r="G50" s="92">
        <f t="shared" si="8"/>
        <v>70826</v>
      </c>
    </row>
    <row r="51" spans="1:7" ht="15.75" customHeight="1">
      <c r="A51" s="86" t="s">
        <v>2929</v>
      </c>
      <c r="B51" s="90">
        <v>54.399999999999977</v>
      </c>
      <c r="C51" s="88">
        <v>180</v>
      </c>
      <c r="D51" s="89">
        <v>66.599999999999994</v>
      </c>
      <c r="E51" s="90">
        <f t="shared" si="9"/>
        <v>167.79999999999998</v>
      </c>
      <c r="F51" s="91">
        <v>140</v>
      </c>
      <c r="G51" s="92">
        <f t="shared" si="8"/>
        <v>23491.999999999996</v>
      </c>
    </row>
    <row r="52" spans="1:7" ht="15.75" customHeight="1">
      <c r="A52" s="86" t="s">
        <v>2930</v>
      </c>
      <c r="B52" s="90">
        <v>25.9</v>
      </c>
      <c r="C52" s="88"/>
      <c r="D52" s="89"/>
      <c r="E52" s="90">
        <f t="shared" si="9"/>
        <v>25.9</v>
      </c>
      <c r="F52" s="91">
        <v>140</v>
      </c>
      <c r="G52" s="92">
        <f t="shared" si="8"/>
        <v>3626</v>
      </c>
    </row>
    <row r="53" spans="1:7" ht="15.75" customHeight="1">
      <c r="A53" s="100" t="s">
        <v>2931</v>
      </c>
      <c r="B53" s="104">
        <v>774.00000000000011</v>
      </c>
      <c r="C53" s="102"/>
      <c r="D53" s="103">
        <v>60.6</v>
      </c>
      <c r="E53" s="104">
        <f t="shared" si="9"/>
        <v>713.40000000000009</v>
      </c>
      <c r="F53" s="105">
        <v>140</v>
      </c>
      <c r="G53" s="106">
        <f t="shared" si="8"/>
        <v>99876.000000000015</v>
      </c>
    </row>
    <row r="54" spans="1:7" ht="36" customHeight="1">
      <c r="A54" s="71" t="s">
        <v>2932</v>
      </c>
      <c r="B54" s="75">
        <v>0</v>
      </c>
      <c r="C54" s="73"/>
      <c r="D54" s="74"/>
      <c r="E54" s="75">
        <f t="shared" si="9"/>
        <v>0</v>
      </c>
      <c r="F54" s="76">
        <v>140</v>
      </c>
      <c r="G54" s="77">
        <f t="shared" si="8"/>
        <v>0</v>
      </c>
    </row>
    <row r="55" spans="1:7" ht="30.75" customHeight="1">
      <c r="A55" s="78" t="s">
        <v>2933</v>
      </c>
      <c r="B55" s="75">
        <v>632.00000000000011</v>
      </c>
      <c r="C55" s="73">
        <v>550.20000000000005</v>
      </c>
      <c r="D55" s="74"/>
      <c r="E55" s="75">
        <f t="shared" si="9"/>
        <v>1182.2000000000003</v>
      </c>
      <c r="F55" s="76">
        <v>140</v>
      </c>
      <c r="G55" s="77">
        <f t="shared" si="8"/>
        <v>165508.00000000003</v>
      </c>
    </row>
    <row r="56" spans="1:7" ht="30.75" customHeight="1">
      <c r="A56" s="79" t="s">
        <v>2934</v>
      </c>
      <c r="B56" s="83">
        <v>56.000000000000227</v>
      </c>
      <c r="C56" s="81">
        <v>60</v>
      </c>
      <c r="D56" s="82">
        <v>113.7</v>
      </c>
      <c r="E56" s="83">
        <f t="shared" si="9"/>
        <v>2.3000000000002245</v>
      </c>
      <c r="F56" s="84">
        <v>140</v>
      </c>
      <c r="G56" s="85">
        <f t="shared" si="8"/>
        <v>322.00000000003143</v>
      </c>
    </row>
    <row r="57" spans="1:7" ht="15.75" customHeight="1">
      <c r="A57" s="63" t="s">
        <v>2935</v>
      </c>
      <c r="B57" s="315">
        <v>160.00000000000023</v>
      </c>
      <c r="C57" s="65"/>
      <c r="D57" s="66">
        <v>66.2</v>
      </c>
      <c r="E57" s="67">
        <f t="shared" si="9"/>
        <v>93.800000000000225</v>
      </c>
      <c r="F57" s="68">
        <v>140</v>
      </c>
      <c r="G57" s="69">
        <f t="shared" si="8"/>
        <v>13132.000000000031</v>
      </c>
    </row>
    <row r="58" spans="1:7" ht="15.75" customHeight="1">
      <c r="A58" s="63" t="s">
        <v>2936</v>
      </c>
      <c r="B58" s="315">
        <v>0</v>
      </c>
      <c r="C58" s="65"/>
      <c r="D58" s="66"/>
      <c r="E58" s="67">
        <f t="shared" si="9"/>
        <v>0</v>
      </c>
      <c r="F58" s="68">
        <v>140</v>
      </c>
      <c r="G58" s="69">
        <f t="shared" si="8"/>
        <v>0</v>
      </c>
    </row>
    <row r="59" spans="1:7" ht="39" customHeight="1">
      <c r="A59" s="63" t="s">
        <v>2937</v>
      </c>
      <c r="B59" s="67">
        <v>1.1368683772161603E-13</v>
      </c>
      <c r="C59" s="65">
        <v>338.8</v>
      </c>
      <c r="D59" s="66"/>
      <c r="E59" s="67">
        <f t="shared" si="9"/>
        <v>338.80000000000013</v>
      </c>
      <c r="F59" s="68">
        <v>140</v>
      </c>
      <c r="G59" s="69">
        <f t="shared" si="8"/>
        <v>47432.000000000015</v>
      </c>
    </row>
    <row r="60" spans="1:7" ht="15.75" customHeight="1">
      <c r="A60" s="93" t="s">
        <v>2938</v>
      </c>
      <c r="B60" s="97">
        <v>126</v>
      </c>
      <c r="C60" s="95"/>
      <c r="D60" s="96"/>
      <c r="E60" s="97">
        <f t="shared" si="9"/>
        <v>126</v>
      </c>
      <c r="F60" s="98">
        <v>140</v>
      </c>
      <c r="G60" s="99">
        <f t="shared" si="8"/>
        <v>17640</v>
      </c>
    </row>
    <row r="61" spans="1:7" ht="15.75" customHeight="1">
      <c r="A61" s="86" t="s">
        <v>2939</v>
      </c>
      <c r="B61" s="90">
        <v>400</v>
      </c>
      <c r="C61" s="88"/>
      <c r="D61" s="89">
        <v>360</v>
      </c>
      <c r="E61" s="90">
        <f t="shared" si="9"/>
        <v>40</v>
      </c>
      <c r="F61" s="91">
        <v>128</v>
      </c>
      <c r="G61" s="92">
        <f t="shared" si="8"/>
        <v>5120</v>
      </c>
    </row>
    <row r="62" spans="1:7" ht="15.75" customHeight="1">
      <c r="A62" s="78" t="s">
        <v>2940</v>
      </c>
      <c r="B62" s="75">
        <v>808</v>
      </c>
      <c r="C62" s="73">
        <v>396</v>
      </c>
      <c r="D62" s="74">
        <v>550.20000000000005</v>
      </c>
      <c r="E62" s="75">
        <f t="shared" si="9"/>
        <v>653.79999999999995</v>
      </c>
      <c r="F62" s="76">
        <v>128</v>
      </c>
      <c r="G62" s="77">
        <f t="shared" si="8"/>
        <v>83686.399999999994</v>
      </c>
    </row>
    <row r="63" spans="1:7" ht="15.75" customHeight="1">
      <c r="A63" s="100" t="s">
        <v>2941</v>
      </c>
      <c r="B63" s="104">
        <v>639.99999999999977</v>
      </c>
      <c r="C63" s="102">
        <v>128</v>
      </c>
      <c r="D63" s="103"/>
      <c r="E63" s="104">
        <f t="shared" si="9"/>
        <v>767.99999999999977</v>
      </c>
      <c r="F63" s="105">
        <v>128</v>
      </c>
      <c r="G63" s="106">
        <f t="shared" si="8"/>
        <v>98303.999999999971</v>
      </c>
    </row>
    <row r="64" spans="1:7" ht="15.75" customHeight="1">
      <c r="A64" s="79" t="s">
        <v>2942</v>
      </c>
      <c r="B64" s="83">
        <v>80</v>
      </c>
      <c r="C64" s="81">
        <v>779</v>
      </c>
      <c r="D64" s="82">
        <v>60</v>
      </c>
      <c r="E64" s="83">
        <f t="shared" si="9"/>
        <v>799</v>
      </c>
      <c r="F64" s="84">
        <v>128</v>
      </c>
      <c r="G64" s="85">
        <f t="shared" si="8"/>
        <v>102272</v>
      </c>
    </row>
    <row r="65" spans="1:9" ht="15.75" customHeight="1">
      <c r="A65" s="63" t="s">
        <v>2943</v>
      </c>
      <c r="B65" s="315">
        <v>340</v>
      </c>
      <c r="C65" s="65"/>
      <c r="D65" s="66">
        <v>340</v>
      </c>
      <c r="E65" s="67">
        <f t="shared" si="9"/>
        <v>0</v>
      </c>
      <c r="F65" s="68">
        <v>128</v>
      </c>
      <c r="G65" s="69">
        <f t="shared" si="8"/>
        <v>0</v>
      </c>
    </row>
    <row r="66" spans="1:9" ht="15.75" customHeight="1">
      <c r="A66" s="86" t="s">
        <v>2944</v>
      </c>
      <c r="B66" s="316">
        <v>0</v>
      </c>
      <c r="C66" s="108">
        <v>300</v>
      </c>
      <c r="D66" s="109"/>
      <c r="E66" s="90">
        <f t="shared" si="9"/>
        <v>300</v>
      </c>
      <c r="F66" s="91">
        <v>102</v>
      </c>
      <c r="G66" s="92">
        <f t="shared" si="8"/>
        <v>30600</v>
      </c>
    </row>
    <row r="67" spans="1:9" ht="15.75" customHeight="1">
      <c r="A67" s="78" t="s">
        <v>2945</v>
      </c>
      <c r="B67" s="75">
        <v>420</v>
      </c>
      <c r="C67" s="73">
        <v>600</v>
      </c>
      <c r="D67" s="74">
        <v>420</v>
      </c>
      <c r="E67" s="75">
        <f t="shared" si="9"/>
        <v>600</v>
      </c>
      <c r="F67" s="76">
        <v>102</v>
      </c>
      <c r="G67" s="77">
        <f t="shared" si="8"/>
        <v>61200</v>
      </c>
    </row>
    <row r="68" spans="1:9" ht="15.75" customHeight="1">
      <c r="A68" s="100" t="s">
        <v>2946</v>
      </c>
      <c r="B68" s="104">
        <v>240</v>
      </c>
      <c r="C68" s="102">
        <v>300</v>
      </c>
      <c r="D68" s="103">
        <v>140</v>
      </c>
      <c r="E68" s="104">
        <f t="shared" si="9"/>
        <v>400</v>
      </c>
      <c r="F68" s="105">
        <v>102</v>
      </c>
      <c r="G68" s="106">
        <f t="shared" si="8"/>
        <v>40800</v>
      </c>
    </row>
    <row r="69" spans="1:9" ht="26.25" customHeight="1">
      <c r="A69" s="79" t="s">
        <v>2947</v>
      </c>
      <c r="B69" s="83">
        <v>820</v>
      </c>
      <c r="C69" s="81">
        <v>180</v>
      </c>
      <c r="D69" s="82">
        <v>820</v>
      </c>
      <c r="E69" s="83">
        <f t="shared" si="9"/>
        <v>180</v>
      </c>
      <c r="F69" s="84">
        <v>102</v>
      </c>
      <c r="G69" s="85">
        <f t="shared" si="8"/>
        <v>18360</v>
      </c>
    </row>
    <row r="70" spans="1:9" ht="15.75" customHeight="1">
      <c r="A70" s="63" t="s">
        <v>2948</v>
      </c>
      <c r="B70" s="315">
        <v>0</v>
      </c>
      <c r="C70" s="65"/>
      <c r="D70" s="66"/>
      <c r="E70" s="67">
        <f t="shared" si="9"/>
        <v>0</v>
      </c>
      <c r="F70" s="68">
        <v>102</v>
      </c>
      <c r="G70" s="69">
        <f t="shared" si="8"/>
        <v>0</v>
      </c>
    </row>
    <row r="71" spans="1:9" ht="15.75" customHeight="1">
      <c r="A71" s="260" t="s">
        <v>84</v>
      </c>
      <c r="B71" s="261">
        <f t="shared" ref="B71:G71" si="10">SUM(B43:B70)</f>
        <v>6113.3</v>
      </c>
      <c r="C71" s="171">
        <f t="shared" si="10"/>
        <v>9492</v>
      </c>
      <c r="D71" s="171">
        <f t="shared" si="10"/>
        <v>3121.1</v>
      </c>
      <c r="E71" s="261">
        <f t="shared" si="10"/>
        <v>12484.199999999999</v>
      </c>
      <c r="F71" s="262">
        <f t="shared" si="10"/>
        <v>4894.4799999999996</v>
      </c>
      <c r="G71" s="263">
        <f t="shared" si="10"/>
        <v>2054727.8399999996</v>
      </c>
    </row>
    <row r="72" spans="1:9" ht="15.75" customHeight="1"/>
    <row r="73" spans="1:9" ht="15.75" customHeight="1">
      <c r="A73" s="264"/>
      <c r="B73" s="133"/>
      <c r="C73" s="133"/>
      <c r="D73" s="133"/>
      <c r="E73" s="133"/>
      <c r="F73" s="534"/>
      <c r="G73" s="522"/>
      <c r="H73" s="522"/>
      <c r="I73" s="265"/>
    </row>
    <row r="74" spans="1:9" ht="15.75" customHeight="1">
      <c r="A74" s="135" t="s">
        <v>92</v>
      </c>
      <c r="B74" s="136" t="s">
        <v>40</v>
      </c>
      <c r="C74" s="137" t="s">
        <v>93</v>
      </c>
      <c r="D74" s="137" t="s">
        <v>42</v>
      </c>
      <c r="E74" s="137" t="s">
        <v>94</v>
      </c>
      <c r="F74" s="137" t="s">
        <v>95</v>
      </c>
      <c r="G74" s="137" t="s">
        <v>96</v>
      </c>
      <c r="H74" s="138" t="s">
        <v>55</v>
      </c>
    </row>
    <row r="75" spans="1:9" ht="15.75" customHeight="1">
      <c r="A75" s="146" t="s">
        <v>2770</v>
      </c>
      <c r="B75" s="145" t="s">
        <v>102</v>
      </c>
      <c r="C75" s="36">
        <v>1775</v>
      </c>
      <c r="D75" s="148"/>
      <c r="E75" s="15">
        <v>100</v>
      </c>
      <c r="F75" s="36">
        <f t="shared" ref="F75:F118" si="11">C75+D75-E75</f>
        <v>1675</v>
      </c>
      <c r="G75" s="142">
        <v>178</v>
      </c>
      <c r="H75" s="143">
        <f t="shared" ref="H75:H111" si="12">F75*G75</f>
        <v>298150</v>
      </c>
    </row>
    <row r="76" spans="1:9" ht="15.75" customHeight="1">
      <c r="A76" s="144" t="s">
        <v>99</v>
      </c>
      <c r="B76" s="145" t="s">
        <v>102</v>
      </c>
      <c r="C76" s="36">
        <v>1925</v>
      </c>
      <c r="D76" s="148"/>
      <c r="E76" s="15">
        <v>50</v>
      </c>
      <c r="F76" s="36">
        <f t="shared" si="11"/>
        <v>1875</v>
      </c>
      <c r="G76" s="142">
        <v>178</v>
      </c>
      <c r="H76" s="143">
        <f t="shared" si="12"/>
        <v>333750</v>
      </c>
    </row>
    <row r="77" spans="1:9" ht="15.75" customHeight="1">
      <c r="A77" s="144" t="s">
        <v>101</v>
      </c>
      <c r="B77" s="145" t="s">
        <v>102</v>
      </c>
      <c r="C77" s="36">
        <v>750</v>
      </c>
      <c r="D77" s="148"/>
      <c r="E77" s="15">
        <v>75</v>
      </c>
      <c r="F77" s="36">
        <f t="shared" si="11"/>
        <v>675</v>
      </c>
      <c r="G77" s="142">
        <v>45</v>
      </c>
      <c r="H77" s="143">
        <f t="shared" si="12"/>
        <v>30375</v>
      </c>
    </row>
    <row r="78" spans="1:9" ht="15.75" customHeight="1">
      <c r="A78" s="144" t="s">
        <v>2771</v>
      </c>
      <c r="B78" s="147" t="s">
        <v>102</v>
      </c>
      <c r="C78" s="36">
        <v>2500</v>
      </c>
      <c r="D78" s="148"/>
      <c r="E78" s="15"/>
      <c r="F78" s="36">
        <f t="shared" si="11"/>
        <v>2500</v>
      </c>
      <c r="G78" s="142">
        <v>47</v>
      </c>
      <c r="H78" s="143">
        <f t="shared" si="12"/>
        <v>117500</v>
      </c>
    </row>
    <row r="79" spans="1:9" ht="15.75" customHeight="1">
      <c r="A79" s="146" t="s">
        <v>103</v>
      </c>
      <c r="B79" s="147" t="s">
        <v>104</v>
      </c>
      <c r="C79" s="36">
        <v>4500</v>
      </c>
      <c r="D79" s="148"/>
      <c r="E79" s="15">
        <v>750</v>
      </c>
      <c r="F79" s="36">
        <f t="shared" si="11"/>
        <v>3750</v>
      </c>
      <c r="G79" s="142">
        <v>27</v>
      </c>
      <c r="H79" s="143">
        <f t="shared" si="12"/>
        <v>101250</v>
      </c>
    </row>
    <row r="80" spans="1:9" ht="15.75" customHeight="1">
      <c r="A80" s="266" t="s">
        <v>2038</v>
      </c>
      <c r="B80" s="267" t="s">
        <v>106</v>
      </c>
      <c r="C80" s="36">
        <v>145</v>
      </c>
      <c r="D80" s="148"/>
      <c r="E80" s="15"/>
      <c r="F80" s="36">
        <f t="shared" si="11"/>
        <v>145</v>
      </c>
      <c r="G80" s="142">
        <v>160.69999999999999</v>
      </c>
      <c r="H80" s="143">
        <f t="shared" si="12"/>
        <v>23301.5</v>
      </c>
    </row>
    <row r="81" spans="1:10" ht="15.75" customHeight="1">
      <c r="A81" s="144" t="s">
        <v>737</v>
      </c>
      <c r="B81" s="145" t="s">
        <v>108</v>
      </c>
      <c r="C81" s="36">
        <v>110</v>
      </c>
      <c r="D81" s="148"/>
      <c r="E81" s="15"/>
      <c r="F81" s="36">
        <f t="shared" si="11"/>
        <v>110</v>
      </c>
      <c r="G81" s="142">
        <v>623</v>
      </c>
      <c r="H81" s="143">
        <f t="shared" si="12"/>
        <v>68530</v>
      </c>
    </row>
    <row r="82" spans="1:10" ht="15.75" customHeight="1">
      <c r="A82" s="139" t="s">
        <v>109</v>
      </c>
      <c r="B82" s="140" t="s">
        <v>110</v>
      </c>
      <c r="C82" s="36">
        <v>500</v>
      </c>
      <c r="D82" s="148"/>
      <c r="E82" s="15"/>
      <c r="F82" s="36">
        <f t="shared" si="11"/>
        <v>500</v>
      </c>
      <c r="G82" s="142">
        <v>24</v>
      </c>
      <c r="H82" s="143">
        <f t="shared" si="12"/>
        <v>12000</v>
      </c>
    </row>
    <row r="83" spans="1:10" ht="15.75" customHeight="1">
      <c r="A83" s="146" t="s">
        <v>1188</v>
      </c>
      <c r="B83" s="150" t="s">
        <v>112</v>
      </c>
      <c r="C83" s="36">
        <v>1089</v>
      </c>
      <c r="D83" s="148"/>
      <c r="E83" s="15">
        <v>128</v>
      </c>
      <c r="F83" s="36">
        <f t="shared" si="11"/>
        <v>961</v>
      </c>
      <c r="G83" s="142">
        <v>49</v>
      </c>
      <c r="H83" s="143">
        <f t="shared" si="12"/>
        <v>47089</v>
      </c>
    </row>
    <row r="84" spans="1:10" ht="15.75" customHeight="1">
      <c r="A84" s="152" t="s">
        <v>116</v>
      </c>
      <c r="B84" s="145" t="s">
        <v>117</v>
      </c>
      <c r="C84" s="36">
        <v>4</v>
      </c>
      <c r="D84" s="141"/>
      <c r="E84" s="15"/>
      <c r="F84" s="36">
        <f t="shared" si="11"/>
        <v>4</v>
      </c>
      <c r="G84" s="142">
        <v>1867.29</v>
      </c>
      <c r="H84" s="143">
        <f t="shared" si="12"/>
        <v>7469.16</v>
      </c>
    </row>
    <row r="85" spans="1:10" ht="15.75" customHeight="1">
      <c r="A85" s="146" t="s">
        <v>118</v>
      </c>
      <c r="B85" s="145" t="s">
        <v>115</v>
      </c>
      <c r="C85" s="36">
        <v>5</v>
      </c>
      <c r="D85" s="141"/>
      <c r="E85" s="15"/>
      <c r="F85" s="36">
        <f t="shared" si="11"/>
        <v>5</v>
      </c>
      <c r="G85" s="142">
        <v>1758</v>
      </c>
      <c r="H85" s="143">
        <f t="shared" si="12"/>
        <v>8790</v>
      </c>
    </row>
    <row r="86" spans="1:10" ht="15.75" customHeight="1">
      <c r="A86" s="146" t="s">
        <v>118</v>
      </c>
      <c r="B86" s="145" t="s">
        <v>117</v>
      </c>
      <c r="C86" s="36">
        <v>3</v>
      </c>
      <c r="D86" s="141"/>
      <c r="E86" s="151"/>
      <c r="F86" s="36">
        <f t="shared" si="11"/>
        <v>3</v>
      </c>
      <c r="G86" s="142">
        <v>2279.6799999999998</v>
      </c>
      <c r="H86" s="143">
        <f t="shared" si="12"/>
        <v>6839.0399999999991</v>
      </c>
      <c r="J86" s="149"/>
    </row>
    <row r="87" spans="1:10" ht="15.75" customHeight="1">
      <c r="A87" s="157" t="s">
        <v>119</v>
      </c>
      <c r="B87" s="145" t="s">
        <v>117</v>
      </c>
      <c r="C87" s="36">
        <v>1</v>
      </c>
      <c r="D87" s="148"/>
      <c r="E87" s="15"/>
      <c r="F87" s="36">
        <f t="shared" si="11"/>
        <v>1</v>
      </c>
      <c r="G87" s="142">
        <v>1669.47</v>
      </c>
      <c r="H87" s="143">
        <f t="shared" si="12"/>
        <v>1669.47</v>
      </c>
    </row>
    <row r="88" spans="1:10" ht="15.75" customHeight="1">
      <c r="A88" s="157" t="s">
        <v>2772</v>
      </c>
      <c r="B88" s="145" t="s">
        <v>117</v>
      </c>
      <c r="C88" s="36">
        <v>3</v>
      </c>
      <c r="D88" s="141"/>
      <c r="E88" s="15"/>
      <c r="F88" s="36">
        <f t="shared" si="11"/>
        <v>3</v>
      </c>
      <c r="G88" s="142">
        <v>1598.32</v>
      </c>
      <c r="H88" s="143">
        <f t="shared" si="12"/>
        <v>4794.96</v>
      </c>
    </row>
    <row r="89" spans="1:10" ht="15.75" customHeight="1">
      <c r="A89" s="144" t="s">
        <v>122</v>
      </c>
      <c r="B89" s="145" t="s">
        <v>121</v>
      </c>
      <c r="C89" s="36">
        <v>75</v>
      </c>
      <c r="D89" s="141"/>
      <c r="E89" s="15"/>
      <c r="F89" s="36">
        <f t="shared" si="11"/>
        <v>75</v>
      </c>
      <c r="G89" s="142">
        <v>471.21600000000001</v>
      </c>
      <c r="H89" s="143">
        <f t="shared" si="12"/>
        <v>35341.199999999997</v>
      </c>
    </row>
    <row r="90" spans="1:10" ht="15.75" customHeight="1">
      <c r="A90" s="157" t="s">
        <v>124</v>
      </c>
      <c r="B90" s="145" t="s">
        <v>117</v>
      </c>
      <c r="C90" s="36">
        <v>0</v>
      </c>
      <c r="D90" s="148"/>
      <c r="E90" s="15"/>
      <c r="F90" s="36">
        <f t="shared" si="11"/>
        <v>0</v>
      </c>
      <c r="G90" s="142">
        <v>1711.09</v>
      </c>
      <c r="H90" s="143">
        <f t="shared" si="12"/>
        <v>0</v>
      </c>
    </row>
    <row r="91" spans="1:10" ht="15.75" customHeight="1">
      <c r="A91" s="339" t="s">
        <v>2773</v>
      </c>
      <c r="B91" s="145" t="s">
        <v>117</v>
      </c>
      <c r="C91" s="36">
        <v>5</v>
      </c>
      <c r="D91" s="148"/>
      <c r="E91" s="151"/>
      <c r="F91" s="272">
        <f t="shared" si="11"/>
        <v>5</v>
      </c>
      <c r="G91" s="142">
        <v>1594.52</v>
      </c>
      <c r="H91" s="143">
        <f t="shared" si="12"/>
        <v>7972.6</v>
      </c>
    </row>
    <row r="92" spans="1:10" ht="15.75" customHeight="1">
      <c r="A92" s="144" t="s">
        <v>128</v>
      </c>
      <c r="B92" s="145" t="s">
        <v>126</v>
      </c>
      <c r="C92" s="36">
        <v>102</v>
      </c>
      <c r="D92" s="141"/>
      <c r="E92" s="15"/>
      <c r="F92" s="36">
        <f t="shared" si="11"/>
        <v>102</v>
      </c>
      <c r="G92" s="142">
        <v>559.19762200000002</v>
      </c>
      <c r="H92" s="143">
        <f t="shared" si="12"/>
        <v>57038.157444000004</v>
      </c>
      <c r="I92" s="161"/>
    </row>
    <row r="93" spans="1:10" ht="15.75" customHeight="1">
      <c r="A93" s="144" t="s">
        <v>129</v>
      </c>
      <c r="B93" s="145" t="s">
        <v>115</v>
      </c>
      <c r="C93" s="36">
        <v>75</v>
      </c>
      <c r="D93" s="148"/>
      <c r="E93" s="15"/>
      <c r="F93" s="36">
        <f t="shared" si="11"/>
        <v>75</v>
      </c>
      <c r="G93" s="142">
        <v>384</v>
      </c>
      <c r="H93" s="143">
        <f t="shared" si="12"/>
        <v>28800</v>
      </c>
    </row>
    <row r="94" spans="1:10" ht="15.75" customHeight="1">
      <c r="A94" s="144" t="s">
        <v>131</v>
      </c>
      <c r="B94" s="145" t="s">
        <v>117</v>
      </c>
      <c r="C94" s="36">
        <v>240</v>
      </c>
      <c r="D94" s="148"/>
      <c r="E94" s="15"/>
      <c r="F94" s="36">
        <f t="shared" si="11"/>
        <v>240</v>
      </c>
      <c r="G94" s="142">
        <v>427</v>
      </c>
      <c r="H94" s="143">
        <f t="shared" si="12"/>
        <v>102480</v>
      </c>
    </row>
    <row r="95" spans="1:10" ht="15.75" customHeight="1">
      <c r="A95" s="144" t="s">
        <v>132</v>
      </c>
      <c r="B95" s="145" t="s">
        <v>117</v>
      </c>
      <c r="C95" s="36">
        <v>5</v>
      </c>
      <c r="D95" s="141"/>
      <c r="E95" s="151"/>
      <c r="F95" s="36">
        <f t="shared" si="11"/>
        <v>5</v>
      </c>
      <c r="G95" s="142">
        <v>688.59</v>
      </c>
      <c r="H95" s="143">
        <f t="shared" si="12"/>
        <v>3442.9500000000003</v>
      </c>
    </row>
    <row r="96" spans="1:10" ht="15.75" customHeight="1">
      <c r="A96" s="157" t="s">
        <v>133</v>
      </c>
      <c r="B96" s="145" t="s">
        <v>117</v>
      </c>
      <c r="C96" s="36">
        <v>85</v>
      </c>
      <c r="D96" s="148"/>
      <c r="E96" s="15">
        <v>5</v>
      </c>
      <c r="F96" s="36">
        <f t="shared" si="11"/>
        <v>80</v>
      </c>
      <c r="G96" s="142">
        <v>522.19000000000005</v>
      </c>
      <c r="H96" s="143">
        <f t="shared" si="12"/>
        <v>41775.200000000004</v>
      </c>
    </row>
    <row r="97" spans="1:10" ht="15.75" customHeight="1">
      <c r="A97" s="144" t="s">
        <v>134</v>
      </c>
      <c r="B97" s="145" t="s">
        <v>117</v>
      </c>
      <c r="C97" s="36">
        <v>10</v>
      </c>
      <c r="D97" s="141"/>
      <c r="E97" s="151"/>
      <c r="F97" s="36">
        <f t="shared" si="11"/>
        <v>10</v>
      </c>
      <c r="G97" s="142">
        <v>504</v>
      </c>
      <c r="H97" s="143">
        <f t="shared" si="12"/>
        <v>5040</v>
      </c>
    </row>
    <row r="98" spans="1:10" ht="15.75" customHeight="1">
      <c r="A98" s="144" t="s">
        <v>135</v>
      </c>
      <c r="B98" s="145" t="s">
        <v>117</v>
      </c>
      <c r="C98" s="36">
        <v>50</v>
      </c>
      <c r="D98" s="141"/>
      <c r="E98" s="15">
        <v>5</v>
      </c>
      <c r="F98" s="36">
        <f t="shared" si="11"/>
        <v>45</v>
      </c>
      <c r="G98" s="142">
        <v>514</v>
      </c>
      <c r="H98" s="143">
        <f t="shared" si="12"/>
        <v>23130</v>
      </c>
    </row>
    <row r="99" spans="1:10" ht="15.75" customHeight="1">
      <c r="A99" s="157" t="s">
        <v>136</v>
      </c>
      <c r="B99" s="145" t="s">
        <v>117</v>
      </c>
      <c r="C99" s="36">
        <v>60</v>
      </c>
      <c r="D99" s="148"/>
      <c r="E99" s="15"/>
      <c r="F99" s="36">
        <f t="shared" si="11"/>
        <v>60</v>
      </c>
      <c r="G99" s="142">
        <v>557</v>
      </c>
      <c r="H99" s="143">
        <f t="shared" si="12"/>
        <v>33420</v>
      </c>
      <c r="J99" s="273"/>
    </row>
    <row r="100" spans="1:10" ht="15.75" customHeight="1">
      <c r="A100" s="157" t="s">
        <v>137</v>
      </c>
      <c r="B100" s="145" t="s">
        <v>117</v>
      </c>
      <c r="C100" s="36">
        <v>40</v>
      </c>
      <c r="D100" s="148"/>
      <c r="E100" s="15"/>
      <c r="F100" s="36">
        <f t="shared" si="11"/>
        <v>40</v>
      </c>
      <c r="G100" s="142">
        <v>524</v>
      </c>
      <c r="H100" s="143">
        <f t="shared" si="12"/>
        <v>20960</v>
      </c>
    </row>
    <row r="101" spans="1:10" ht="15.75" customHeight="1">
      <c r="A101" s="157" t="s">
        <v>138</v>
      </c>
      <c r="B101" s="145" t="s">
        <v>117</v>
      </c>
      <c r="C101" s="36">
        <v>15</v>
      </c>
      <c r="D101" s="148"/>
      <c r="E101" s="15"/>
      <c r="F101" s="36">
        <f t="shared" si="11"/>
        <v>15</v>
      </c>
      <c r="G101" s="142">
        <v>689.75</v>
      </c>
      <c r="H101" s="143">
        <f t="shared" si="12"/>
        <v>10346.25</v>
      </c>
    </row>
    <row r="102" spans="1:10" ht="15.75" customHeight="1">
      <c r="A102" s="157" t="s">
        <v>139</v>
      </c>
      <c r="B102" s="145" t="s">
        <v>117</v>
      </c>
      <c r="C102" s="36">
        <v>200</v>
      </c>
      <c r="D102" s="148"/>
      <c r="E102" s="15">
        <v>25</v>
      </c>
      <c r="F102" s="36">
        <f t="shared" si="11"/>
        <v>175</v>
      </c>
      <c r="G102" s="142">
        <v>629.27</v>
      </c>
      <c r="H102" s="143">
        <f t="shared" si="12"/>
        <v>110122.25</v>
      </c>
    </row>
    <row r="103" spans="1:10" ht="15.75" customHeight="1">
      <c r="A103" s="157" t="s">
        <v>140</v>
      </c>
      <c r="B103" s="145" t="s">
        <v>117</v>
      </c>
      <c r="C103" s="36">
        <v>110</v>
      </c>
      <c r="D103" s="148"/>
      <c r="E103" s="15"/>
      <c r="F103" s="36">
        <f t="shared" si="11"/>
        <v>110</v>
      </c>
      <c r="G103" s="142">
        <v>532.12</v>
      </c>
      <c r="H103" s="143">
        <f t="shared" si="12"/>
        <v>58533.2</v>
      </c>
    </row>
    <row r="104" spans="1:10" ht="15.75" customHeight="1">
      <c r="A104" s="146" t="s">
        <v>141</v>
      </c>
      <c r="B104" s="145" t="s">
        <v>108</v>
      </c>
      <c r="C104" s="36">
        <v>600</v>
      </c>
      <c r="D104" s="148"/>
      <c r="E104" s="15"/>
      <c r="F104" s="36">
        <f t="shared" si="11"/>
        <v>600</v>
      </c>
      <c r="G104" s="142">
        <v>60</v>
      </c>
      <c r="H104" s="143">
        <f t="shared" si="12"/>
        <v>36000</v>
      </c>
    </row>
    <row r="105" spans="1:10" ht="15.75" customHeight="1">
      <c r="A105" s="144" t="s">
        <v>142</v>
      </c>
      <c r="B105" s="145" t="s">
        <v>143</v>
      </c>
      <c r="C105" s="36">
        <v>25</v>
      </c>
      <c r="D105" s="141"/>
      <c r="E105" s="151"/>
      <c r="F105" s="36">
        <f t="shared" si="11"/>
        <v>25</v>
      </c>
      <c r="G105" s="142">
        <v>84</v>
      </c>
      <c r="H105" s="143">
        <f t="shared" si="12"/>
        <v>2100</v>
      </c>
    </row>
    <row r="106" spans="1:10" ht="15.75" customHeight="1">
      <c r="A106" s="157" t="s">
        <v>144</v>
      </c>
      <c r="B106" s="145" t="s">
        <v>117</v>
      </c>
      <c r="C106" s="36">
        <v>25</v>
      </c>
      <c r="D106" s="148"/>
      <c r="E106" s="15"/>
      <c r="F106" s="36">
        <f t="shared" si="11"/>
        <v>25</v>
      </c>
      <c r="G106" s="142">
        <v>179.24</v>
      </c>
      <c r="H106" s="143">
        <f t="shared" si="12"/>
        <v>4481</v>
      </c>
    </row>
    <row r="107" spans="1:10" ht="15.75" customHeight="1">
      <c r="A107" s="157" t="s">
        <v>2774</v>
      </c>
      <c r="B107" s="145" t="s">
        <v>117</v>
      </c>
      <c r="C107" s="36">
        <v>100</v>
      </c>
      <c r="D107" s="148"/>
      <c r="E107" s="15"/>
      <c r="F107" s="36">
        <f t="shared" si="11"/>
        <v>100</v>
      </c>
      <c r="G107" s="142">
        <v>168.1</v>
      </c>
      <c r="H107" s="143">
        <f t="shared" si="12"/>
        <v>16810</v>
      </c>
    </row>
    <row r="108" spans="1:10" ht="15.75" customHeight="1">
      <c r="A108" s="157" t="s">
        <v>145</v>
      </c>
      <c r="B108" s="145" t="s">
        <v>146</v>
      </c>
      <c r="C108" s="36">
        <v>25</v>
      </c>
      <c r="D108" s="148"/>
      <c r="E108" s="15"/>
      <c r="F108" s="36">
        <f t="shared" si="11"/>
        <v>25</v>
      </c>
      <c r="G108" s="142">
        <v>851.5</v>
      </c>
      <c r="H108" s="143">
        <f t="shared" si="12"/>
        <v>21287.5</v>
      </c>
    </row>
    <row r="109" spans="1:10" ht="15.75" customHeight="1">
      <c r="A109" s="157" t="s">
        <v>147</v>
      </c>
      <c r="B109" s="145" t="s">
        <v>148</v>
      </c>
      <c r="C109" s="36">
        <v>750</v>
      </c>
      <c r="D109" s="148"/>
      <c r="E109" s="15"/>
      <c r="F109" s="36">
        <f t="shared" si="11"/>
        <v>750</v>
      </c>
      <c r="G109" s="142">
        <v>125</v>
      </c>
      <c r="H109" s="143">
        <f t="shared" si="12"/>
        <v>93750</v>
      </c>
    </row>
    <row r="110" spans="1:10" ht="15.75" customHeight="1">
      <c r="A110" s="157" t="s">
        <v>147</v>
      </c>
      <c r="B110" s="145" t="s">
        <v>149</v>
      </c>
      <c r="C110" s="36">
        <v>0</v>
      </c>
      <c r="D110" s="148"/>
      <c r="E110" s="15"/>
      <c r="F110" s="36">
        <f t="shared" si="11"/>
        <v>0</v>
      </c>
      <c r="G110" s="142">
        <v>173</v>
      </c>
      <c r="H110" s="143">
        <f t="shared" si="12"/>
        <v>0</v>
      </c>
    </row>
    <row r="111" spans="1:10" ht="20.25" customHeight="1">
      <c r="A111" s="157" t="s">
        <v>150</v>
      </c>
      <c r="B111" s="145" t="s">
        <v>151</v>
      </c>
      <c r="C111" s="36">
        <v>0</v>
      </c>
      <c r="D111" s="148"/>
      <c r="E111" s="15"/>
      <c r="F111" s="36">
        <f t="shared" si="11"/>
        <v>0</v>
      </c>
      <c r="G111" s="142">
        <v>143</v>
      </c>
      <c r="H111" s="143">
        <f t="shared" si="12"/>
        <v>0</v>
      </c>
      <c r="J111" s="149"/>
    </row>
    <row r="112" spans="1:10" ht="15.75" customHeight="1">
      <c r="A112" s="157" t="s">
        <v>850</v>
      </c>
      <c r="B112" s="145" t="s">
        <v>851</v>
      </c>
      <c r="C112" s="36">
        <v>5000</v>
      </c>
      <c r="D112" s="148"/>
      <c r="E112" s="15">
        <v>5000</v>
      </c>
      <c r="F112" s="36">
        <f t="shared" si="11"/>
        <v>0</v>
      </c>
      <c r="G112" s="142">
        <v>145</v>
      </c>
      <c r="H112" s="143">
        <f t="shared" ref="H112:H114" si="13">G112*F112</f>
        <v>0</v>
      </c>
    </row>
    <row r="113" spans="1:10" ht="15.75" customHeight="1">
      <c r="A113" s="157" t="s">
        <v>850</v>
      </c>
      <c r="B113" s="147" t="s">
        <v>2949</v>
      </c>
      <c r="C113" s="36"/>
      <c r="D113" s="148">
        <v>20000</v>
      </c>
      <c r="E113" s="15"/>
      <c r="F113" s="36">
        <f t="shared" si="11"/>
        <v>20000</v>
      </c>
      <c r="G113" s="142">
        <v>121.6</v>
      </c>
      <c r="H113" s="143">
        <f t="shared" si="13"/>
        <v>2432000</v>
      </c>
    </row>
    <row r="114" spans="1:10" ht="15.75" customHeight="1">
      <c r="A114" s="158" t="s">
        <v>1245</v>
      </c>
      <c r="B114" s="145" t="s">
        <v>1246</v>
      </c>
      <c r="C114" s="36">
        <v>0</v>
      </c>
      <c r="D114" s="148"/>
      <c r="E114" s="15"/>
      <c r="F114" s="36">
        <f t="shared" si="11"/>
        <v>0</v>
      </c>
      <c r="G114" s="142">
        <v>1013.48</v>
      </c>
      <c r="H114" s="143">
        <f t="shared" si="13"/>
        <v>0</v>
      </c>
    </row>
    <row r="115" spans="1:10" ht="15.75" customHeight="1">
      <c r="A115" s="157" t="s">
        <v>152</v>
      </c>
      <c r="B115" s="145" t="s">
        <v>153</v>
      </c>
      <c r="C115" s="36">
        <v>35.742999999999995</v>
      </c>
      <c r="D115" s="148"/>
      <c r="E115" s="15"/>
      <c r="F115" s="36">
        <f t="shared" si="11"/>
        <v>35.742999999999995</v>
      </c>
      <c r="G115" s="142">
        <v>2196.6</v>
      </c>
      <c r="H115" s="143">
        <f t="shared" ref="H115:H118" si="14">F115*G115</f>
        <v>78513.073799999984</v>
      </c>
    </row>
    <row r="116" spans="1:10" ht="15.75" customHeight="1">
      <c r="A116" s="146" t="s">
        <v>154</v>
      </c>
      <c r="B116" s="145" t="s">
        <v>155</v>
      </c>
      <c r="C116" s="36">
        <v>920</v>
      </c>
      <c r="D116" s="141"/>
      <c r="E116" s="151"/>
      <c r="F116" s="36">
        <f t="shared" si="11"/>
        <v>920</v>
      </c>
      <c r="G116" s="142">
        <v>45</v>
      </c>
      <c r="H116" s="143">
        <f t="shared" si="14"/>
        <v>41400</v>
      </c>
    </row>
    <row r="117" spans="1:10" ht="15.75" customHeight="1">
      <c r="A117" s="163" t="s">
        <v>156</v>
      </c>
      <c r="B117" s="164" t="s">
        <v>117</v>
      </c>
      <c r="C117" s="36">
        <v>0</v>
      </c>
      <c r="D117" s="148"/>
      <c r="E117" s="15"/>
      <c r="F117" s="36">
        <f t="shared" si="11"/>
        <v>0</v>
      </c>
      <c r="G117" s="165">
        <v>168.11</v>
      </c>
      <c r="H117" s="143">
        <f t="shared" si="14"/>
        <v>0</v>
      </c>
    </row>
    <row r="118" spans="1:10" ht="15.75" customHeight="1">
      <c r="A118" s="163" t="s">
        <v>2950</v>
      </c>
      <c r="B118" s="164" t="s">
        <v>117</v>
      </c>
      <c r="C118" s="36">
        <v>24.6</v>
      </c>
      <c r="D118" s="148"/>
      <c r="E118" s="15"/>
      <c r="F118" s="36">
        <f t="shared" si="11"/>
        <v>24.6</v>
      </c>
      <c r="G118" s="165">
        <v>129</v>
      </c>
      <c r="H118" s="143">
        <f t="shared" si="14"/>
        <v>3173.4</v>
      </c>
    </row>
    <row r="119" spans="1:10" ht="15.75" customHeight="1">
      <c r="A119" s="355" t="s">
        <v>160</v>
      </c>
      <c r="B119" s="168"/>
      <c r="C119" s="169">
        <f t="shared" ref="C119:H119" si="15">SUM(C75:C118)</f>
        <v>21887.342999999997</v>
      </c>
      <c r="D119" s="170">
        <f t="shared" si="15"/>
        <v>20000</v>
      </c>
      <c r="E119" s="170">
        <f t="shared" si="15"/>
        <v>6138</v>
      </c>
      <c r="F119" s="171">
        <f t="shared" si="15"/>
        <v>35749.343000000001</v>
      </c>
      <c r="G119" s="336">
        <f t="shared" si="15"/>
        <v>26415.033621999995</v>
      </c>
      <c r="H119" s="173">
        <f t="shared" si="15"/>
        <v>4329424.9112440003</v>
      </c>
    </row>
    <row r="120" spans="1:10" ht="15.75" customHeight="1"/>
    <row r="121" spans="1:10" ht="15.75" customHeight="1">
      <c r="A121" s="535" t="s">
        <v>161</v>
      </c>
      <c r="B121" s="536"/>
      <c r="C121" s="536"/>
      <c r="D121" s="536"/>
      <c r="E121" s="536"/>
      <c r="F121" s="536"/>
      <c r="G121" s="536"/>
      <c r="H121" s="536"/>
      <c r="I121" s="1"/>
    </row>
    <row r="122" spans="1:10" ht="15.75" customHeight="1">
      <c r="A122" s="340" t="s">
        <v>162</v>
      </c>
      <c r="B122" s="341" t="s">
        <v>40</v>
      </c>
      <c r="C122" s="342" t="s">
        <v>163</v>
      </c>
      <c r="D122" s="343" t="s">
        <v>42</v>
      </c>
      <c r="E122" s="344" t="s">
        <v>43</v>
      </c>
      <c r="F122" s="342" t="s">
        <v>164</v>
      </c>
      <c r="G122" s="345" t="s">
        <v>96</v>
      </c>
      <c r="H122" s="346" t="s">
        <v>55</v>
      </c>
    </row>
    <row r="123" spans="1:10" ht="15.75" customHeight="1">
      <c r="A123" s="347" t="s">
        <v>2832</v>
      </c>
      <c r="B123" s="145" t="s">
        <v>2833</v>
      </c>
      <c r="C123" s="36">
        <v>29</v>
      </c>
      <c r="D123" s="148"/>
      <c r="E123" s="15"/>
      <c r="F123" s="36">
        <f t="shared" ref="F123:F154" si="16">C123+D123-E123</f>
        <v>29</v>
      </c>
      <c r="G123" s="17">
        <v>216</v>
      </c>
      <c r="H123" s="142">
        <f t="shared" ref="H123:H126" si="17">G123*F123</f>
        <v>6264</v>
      </c>
      <c r="J123" s="149"/>
    </row>
    <row r="124" spans="1:10" ht="15.75" customHeight="1">
      <c r="A124" s="347" t="s">
        <v>2834</v>
      </c>
      <c r="B124" s="145" t="s">
        <v>2833</v>
      </c>
      <c r="C124" s="36">
        <v>186</v>
      </c>
      <c r="D124" s="148"/>
      <c r="E124" s="15"/>
      <c r="F124" s="36">
        <f t="shared" si="16"/>
        <v>186</v>
      </c>
      <c r="G124" s="17">
        <v>137</v>
      </c>
      <c r="H124" s="142">
        <f t="shared" si="17"/>
        <v>25482</v>
      </c>
      <c r="J124" s="149"/>
    </row>
    <row r="125" spans="1:10" ht="15.75" customHeight="1">
      <c r="A125" s="347" t="s">
        <v>2835</v>
      </c>
      <c r="B125" s="145" t="s">
        <v>2833</v>
      </c>
      <c r="C125" s="348">
        <v>120</v>
      </c>
      <c r="D125" s="148"/>
      <c r="E125" s="15"/>
      <c r="F125" s="36">
        <f t="shared" si="16"/>
        <v>120</v>
      </c>
      <c r="G125" s="17">
        <v>239</v>
      </c>
      <c r="H125" s="142">
        <f t="shared" si="17"/>
        <v>28680</v>
      </c>
      <c r="J125" s="149"/>
    </row>
    <row r="126" spans="1:10" ht="15.75" customHeight="1">
      <c r="A126" s="347" t="s">
        <v>2836</v>
      </c>
      <c r="B126" s="145" t="s">
        <v>2833</v>
      </c>
      <c r="C126" s="36">
        <v>37</v>
      </c>
      <c r="D126" s="148"/>
      <c r="E126" s="15"/>
      <c r="F126" s="36">
        <f t="shared" si="16"/>
        <v>37</v>
      </c>
      <c r="G126" s="17">
        <v>175</v>
      </c>
      <c r="H126" s="142">
        <f t="shared" si="17"/>
        <v>6475</v>
      </c>
      <c r="J126" s="149"/>
    </row>
    <row r="127" spans="1:10" ht="15.75" customHeight="1">
      <c r="A127" s="349" t="s">
        <v>165</v>
      </c>
      <c r="B127" s="267" t="s">
        <v>166</v>
      </c>
      <c r="C127" s="350">
        <v>206.95</v>
      </c>
      <c r="D127" s="351"/>
      <c r="E127" s="352"/>
      <c r="F127" s="350">
        <f t="shared" si="16"/>
        <v>206.95</v>
      </c>
      <c r="G127" s="353">
        <v>605</v>
      </c>
      <c r="H127" s="354">
        <f t="shared" ref="H127:H154" si="18">F127*G127</f>
        <v>125204.75</v>
      </c>
      <c r="J127" s="149"/>
    </row>
    <row r="128" spans="1:10" ht="15.75" customHeight="1">
      <c r="A128" s="163" t="s">
        <v>167</v>
      </c>
      <c r="B128" s="145" t="s">
        <v>166</v>
      </c>
      <c r="C128" s="36">
        <v>214.6</v>
      </c>
      <c r="D128" s="148"/>
      <c r="E128" s="15"/>
      <c r="F128" s="183">
        <f t="shared" si="16"/>
        <v>214.6</v>
      </c>
      <c r="G128" s="17">
        <v>605</v>
      </c>
      <c r="H128" s="187">
        <f t="shared" si="18"/>
        <v>129833</v>
      </c>
      <c r="J128" s="149"/>
    </row>
    <row r="129" spans="1:10" ht="15.75" customHeight="1">
      <c r="A129" s="163" t="s">
        <v>168</v>
      </c>
      <c r="B129" s="145" t="s">
        <v>166</v>
      </c>
      <c r="C129" s="36">
        <v>220.32</v>
      </c>
      <c r="D129" s="148"/>
      <c r="E129" s="15"/>
      <c r="F129" s="183">
        <f t="shared" si="16"/>
        <v>220.32</v>
      </c>
      <c r="G129" s="17">
        <v>605</v>
      </c>
      <c r="H129" s="187">
        <f t="shared" si="18"/>
        <v>133293.6</v>
      </c>
      <c r="J129" s="166"/>
    </row>
    <row r="130" spans="1:10" ht="15.75" customHeight="1">
      <c r="A130" s="163" t="s">
        <v>169</v>
      </c>
      <c r="B130" s="145" t="s">
        <v>166</v>
      </c>
      <c r="C130" s="36">
        <v>202.4</v>
      </c>
      <c r="D130" s="148"/>
      <c r="E130" s="15"/>
      <c r="F130" s="183">
        <f t="shared" si="16"/>
        <v>202.4</v>
      </c>
      <c r="G130" s="17">
        <v>605</v>
      </c>
      <c r="H130" s="187">
        <f t="shared" si="18"/>
        <v>122452</v>
      </c>
      <c r="J130" s="149"/>
    </row>
    <row r="131" spans="1:10" ht="15.75" customHeight="1">
      <c r="A131" s="189" t="s">
        <v>170</v>
      </c>
      <c r="B131" s="145" t="s">
        <v>166</v>
      </c>
      <c r="C131" s="183">
        <v>339.27000000000004</v>
      </c>
      <c r="D131" s="184"/>
      <c r="E131" s="15"/>
      <c r="F131" s="183">
        <f t="shared" si="16"/>
        <v>339.27000000000004</v>
      </c>
      <c r="G131" s="190">
        <v>625</v>
      </c>
      <c r="H131" s="187">
        <f t="shared" si="18"/>
        <v>212043.75000000003</v>
      </c>
    </row>
    <row r="132" spans="1:10" ht="15.75" customHeight="1">
      <c r="A132" s="189" t="s">
        <v>171</v>
      </c>
      <c r="B132" s="145" t="s">
        <v>166</v>
      </c>
      <c r="C132" s="183">
        <v>180.15</v>
      </c>
      <c r="D132" s="184"/>
      <c r="E132" s="15"/>
      <c r="F132" s="183">
        <f t="shared" si="16"/>
        <v>180.15</v>
      </c>
      <c r="G132" s="17">
        <v>692</v>
      </c>
      <c r="H132" s="187">
        <f t="shared" si="18"/>
        <v>124663.8</v>
      </c>
    </row>
    <row r="133" spans="1:10" ht="15.75" customHeight="1">
      <c r="A133" s="189" t="s">
        <v>2951</v>
      </c>
      <c r="B133" s="145" t="s">
        <v>166</v>
      </c>
      <c r="C133" s="36">
        <v>274</v>
      </c>
      <c r="D133" s="184"/>
      <c r="E133" s="15"/>
      <c r="F133" s="183">
        <f t="shared" si="16"/>
        <v>274</v>
      </c>
      <c r="G133" s="17">
        <v>682</v>
      </c>
      <c r="H133" s="187">
        <f t="shared" si="18"/>
        <v>186868</v>
      </c>
    </row>
    <row r="134" spans="1:10" ht="15.75" customHeight="1">
      <c r="A134" s="189" t="s">
        <v>173</v>
      </c>
      <c r="B134" s="145" t="s">
        <v>166</v>
      </c>
      <c r="C134" s="183">
        <v>0</v>
      </c>
      <c r="D134" s="184"/>
      <c r="E134" s="15"/>
      <c r="F134" s="183">
        <f t="shared" si="16"/>
        <v>0</v>
      </c>
      <c r="G134" s="17">
        <v>414</v>
      </c>
      <c r="H134" s="187">
        <f t="shared" si="18"/>
        <v>0</v>
      </c>
    </row>
    <row r="135" spans="1:10" ht="15.75" customHeight="1">
      <c r="A135" s="191" t="s">
        <v>174</v>
      </c>
      <c r="B135" s="192" t="s">
        <v>175</v>
      </c>
      <c r="C135" s="36">
        <v>16775</v>
      </c>
      <c r="D135" s="148"/>
      <c r="E135" s="15"/>
      <c r="F135" s="183">
        <f t="shared" si="16"/>
        <v>16775</v>
      </c>
      <c r="G135" s="17">
        <v>17.399999999999999</v>
      </c>
      <c r="H135" s="187">
        <f t="shared" si="18"/>
        <v>291885</v>
      </c>
      <c r="J135" s="181"/>
    </row>
    <row r="136" spans="1:10" ht="15.75" customHeight="1">
      <c r="A136" s="163" t="s">
        <v>176</v>
      </c>
      <c r="B136" s="15" t="s">
        <v>177</v>
      </c>
      <c r="C136" s="36">
        <v>0</v>
      </c>
      <c r="D136" s="148"/>
      <c r="E136" s="15"/>
      <c r="F136" s="183">
        <f t="shared" si="16"/>
        <v>0</v>
      </c>
      <c r="G136" s="17">
        <v>3.86</v>
      </c>
      <c r="H136" s="187">
        <f t="shared" si="18"/>
        <v>0</v>
      </c>
      <c r="J136" s="188"/>
    </row>
    <row r="137" spans="1:10" ht="15.75" customHeight="1">
      <c r="A137" s="163" t="s">
        <v>178</v>
      </c>
      <c r="B137" s="145" t="s">
        <v>179</v>
      </c>
      <c r="C137" s="36">
        <v>36</v>
      </c>
      <c r="D137" s="148"/>
      <c r="E137" s="15"/>
      <c r="F137" s="183">
        <f t="shared" si="16"/>
        <v>36</v>
      </c>
      <c r="G137" s="17">
        <v>432.82</v>
      </c>
      <c r="H137" s="187">
        <f t="shared" si="18"/>
        <v>15581.52</v>
      </c>
      <c r="J137" s="188"/>
    </row>
    <row r="138" spans="1:10" ht="15.75" customHeight="1">
      <c r="A138" s="163" t="s">
        <v>180</v>
      </c>
      <c r="B138" s="145" t="s">
        <v>179</v>
      </c>
      <c r="C138" s="36">
        <v>0</v>
      </c>
      <c r="D138" s="148"/>
      <c r="E138" s="15"/>
      <c r="F138" s="183">
        <f t="shared" si="16"/>
        <v>0</v>
      </c>
      <c r="G138" s="17">
        <v>4</v>
      </c>
      <c r="H138" s="187">
        <f t="shared" si="18"/>
        <v>0</v>
      </c>
      <c r="J138" s="188"/>
    </row>
    <row r="139" spans="1:10" ht="15.75" customHeight="1">
      <c r="A139" s="146" t="s">
        <v>181</v>
      </c>
      <c r="B139" s="145" t="s">
        <v>179</v>
      </c>
      <c r="C139" s="36">
        <v>1077</v>
      </c>
      <c r="D139" s="148"/>
      <c r="E139" s="15"/>
      <c r="F139" s="183">
        <f t="shared" si="16"/>
        <v>1077</v>
      </c>
      <c r="G139" s="17">
        <v>2.9</v>
      </c>
      <c r="H139" s="187">
        <f t="shared" si="18"/>
        <v>3123.2999999999997</v>
      </c>
      <c r="J139" s="188"/>
    </row>
    <row r="140" spans="1:10" ht="15.75" customHeight="1">
      <c r="A140" s="146" t="s">
        <v>182</v>
      </c>
      <c r="B140" s="145" t="s">
        <v>179</v>
      </c>
      <c r="C140" s="36">
        <v>0</v>
      </c>
      <c r="D140" s="148"/>
      <c r="E140" s="15"/>
      <c r="F140" s="183">
        <f t="shared" si="16"/>
        <v>0</v>
      </c>
      <c r="G140" s="17">
        <v>499.4</v>
      </c>
      <c r="H140" s="187">
        <f t="shared" si="18"/>
        <v>0</v>
      </c>
      <c r="J140" s="149"/>
    </row>
    <row r="141" spans="1:10" ht="15.75" customHeight="1">
      <c r="A141" s="191" t="s">
        <v>183</v>
      </c>
      <c r="B141" s="193" t="s">
        <v>184</v>
      </c>
      <c r="C141" s="194">
        <v>2100</v>
      </c>
      <c r="D141" s="195"/>
      <c r="E141" s="196"/>
      <c r="F141" s="183">
        <f t="shared" si="16"/>
        <v>2100</v>
      </c>
      <c r="G141" s="197">
        <v>24.995999999999999</v>
      </c>
      <c r="H141" s="187">
        <f t="shared" si="18"/>
        <v>52491.6</v>
      </c>
      <c r="J141" s="149"/>
    </row>
    <row r="142" spans="1:10" ht="15.75" customHeight="1">
      <c r="A142" s="146" t="s">
        <v>185</v>
      </c>
      <c r="B142" s="145" t="s">
        <v>184</v>
      </c>
      <c r="C142" s="36">
        <v>6000</v>
      </c>
      <c r="D142" s="148"/>
      <c r="E142" s="15"/>
      <c r="F142" s="183">
        <f t="shared" si="16"/>
        <v>6000</v>
      </c>
      <c r="G142" s="17">
        <v>22.37</v>
      </c>
      <c r="H142" s="187">
        <f t="shared" si="18"/>
        <v>134220</v>
      </c>
      <c r="J142" s="274"/>
    </row>
    <row r="143" spans="1:10" ht="15.75" customHeight="1">
      <c r="A143" s="146" t="s">
        <v>186</v>
      </c>
      <c r="B143" s="145" t="s">
        <v>184</v>
      </c>
      <c r="C143" s="36">
        <v>6000</v>
      </c>
      <c r="D143" s="148"/>
      <c r="E143" s="15"/>
      <c r="F143" s="183">
        <f t="shared" si="16"/>
        <v>6000</v>
      </c>
      <c r="G143" s="17">
        <v>13.788</v>
      </c>
      <c r="H143" s="187">
        <f t="shared" si="18"/>
        <v>82728</v>
      </c>
      <c r="J143" s="274"/>
    </row>
    <row r="144" spans="1:10" ht="15.75" customHeight="1">
      <c r="A144" s="146" t="s">
        <v>187</v>
      </c>
      <c r="B144" s="145" t="s">
        <v>184</v>
      </c>
      <c r="C144" s="36">
        <v>2000</v>
      </c>
      <c r="D144" s="148"/>
      <c r="E144" s="15"/>
      <c r="F144" s="183">
        <f t="shared" si="16"/>
        <v>2000</v>
      </c>
      <c r="G144" s="17">
        <v>24.744</v>
      </c>
      <c r="H144" s="187">
        <f t="shared" si="18"/>
        <v>49488</v>
      </c>
      <c r="J144" s="274"/>
    </row>
    <row r="145" spans="1:10" ht="15.75" customHeight="1">
      <c r="A145" s="199" t="s">
        <v>189</v>
      </c>
      <c r="B145" s="185" t="s">
        <v>190</v>
      </c>
      <c r="C145" s="183">
        <v>1280</v>
      </c>
      <c r="D145" s="184"/>
      <c r="E145" s="185"/>
      <c r="F145" s="183">
        <f t="shared" si="16"/>
        <v>1280</v>
      </c>
      <c r="G145" s="186">
        <v>33</v>
      </c>
      <c r="H145" s="187">
        <f t="shared" si="18"/>
        <v>42240</v>
      </c>
      <c r="J145" s="188"/>
    </row>
    <row r="146" spans="1:10" ht="15.75" customHeight="1">
      <c r="A146" s="200" t="s">
        <v>191</v>
      </c>
      <c r="B146" s="145" t="s">
        <v>192</v>
      </c>
      <c r="C146" s="36">
        <v>105.71999999999998</v>
      </c>
      <c r="D146" s="148"/>
      <c r="E146" s="15"/>
      <c r="F146" s="183">
        <f t="shared" si="16"/>
        <v>105.71999999999998</v>
      </c>
      <c r="G146" s="17">
        <v>715</v>
      </c>
      <c r="H146" s="187">
        <f t="shared" si="18"/>
        <v>75589.799999999988</v>
      </c>
      <c r="J146" s="188"/>
    </row>
    <row r="147" spans="1:10" ht="15.75" customHeight="1">
      <c r="A147" s="200" t="s">
        <v>193</v>
      </c>
      <c r="B147" s="145" t="s">
        <v>192</v>
      </c>
      <c r="C147" s="36">
        <v>214.49999999999997</v>
      </c>
      <c r="D147" s="148"/>
      <c r="E147" s="15"/>
      <c r="F147" s="183">
        <f t="shared" si="16"/>
        <v>214.49999999999997</v>
      </c>
      <c r="G147" s="17">
        <v>850</v>
      </c>
      <c r="H147" s="187">
        <f t="shared" si="18"/>
        <v>182324.99999999997</v>
      </c>
      <c r="J147" s="188"/>
    </row>
    <row r="148" spans="1:10" ht="15.75" customHeight="1">
      <c r="A148" s="200" t="s">
        <v>194</v>
      </c>
      <c r="B148" s="145" t="s">
        <v>192</v>
      </c>
      <c r="C148" s="36">
        <v>151.98000000000002</v>
      </c>
      <c r="D148" s="148"/>
      <c r="E148" s="15"/>
      <c r="F148" s="183">
        <f t="shared" si="16"/>
        <v>151.98000000000002</v>
      </c>
      <c r="G148" s="17">
        <v>850</v>
      </c>
      <c r="H148" s="187">
        <f t="shared" si="18"/>
        <v>129183.00000000001</v>
      </c>
      <c r="J148" s="188"/>
    </row>
    <row r="149" spans="1:10" ht="15.75" customHeight="1">
      <c r="A149" s="146" t="s">
        <v>195</v>
      </c>
      <c r="B149" s="145" t="s">
        <v>192</v>
      </c>
      <c r="C149" s="36">
        <v>81.099999999999994</v>
      </c>
      <c r="D149" s="148"/>
      <c r="E149" s="15"/>
      <c r="F149" s="183">
        <f t="shared" si="16"/>
        <v>81.099999999999994</v>
      </c>
      <c r="G149" s="17">
        <v>741</v>
      </c>
      <c r="H149" s="187">
        <f t="shared" si="18"/>
        <v>60095.1</v>
      </c>
      <c r="J149" s="188"/>
    </row>
    <row r="150" spans="1:10" ht="15.75" customHeight="1">
      <c r="A150" s="146" t="s">
        <v>196</v>
      </c>
      <c r="B150" s="145" t="s">
        <v>197</v>
      </c>
      <c r="C150" s="36">
        <v>42.350000000000023</v>
      </c>
      <c r="D150" s="148"/>
      <c r="E150" s="15"/>
      <c r="F150" s="183">
        <f t="shared" si="16"/>
        <v>42.350000000000023</v>
      </c>
      <c r="G150" s="17">
        <v>240</v>
      </c>
      <c r="H150" s="187">
        <f t="shared" si="18"/>
        <v>10164.000000000005</v>
      </c>
      <c r="J150" s="188"/>
    </row>
    <row r="151" spans="1:10" ht="15.75" customHeight="1">
      <c r="A151" s="146" t="s">
        <v>1585</v>
      </c>
      <c r="B151" s="145" t="s">
        <v>197</v>
      </c>
      <c r="C151" s="36">
        <v>527.04999999999995</v>
      </c>
      <c r="D151" s="148"/>
      <c r="E151" s="15"/>
      <c r="F151" s="183">
        <f t="shared" si="16"/>
        <v>527.04999999999995</v>
      </c>
      <c r="G151" s="17">
        <v>680</v>
      </c>
      <c r="H151" s="187">
        <f t="shared" si="18"/>
        <v>358393.99999999994</v>
      </c>
      <c r="J151" s="188"/>
    </row>
    <row r="152" spans="1:10" ht="15.75" customHeight="1">
      <c r="A152" s="146" t="s">
        <v>1586</v>
      </c>
      <c r="B152" s="145" t="s">
        <v>197</v>
      </c>
      <c r="C152" s="36">
        <v>518.30000000000007</v>
      </c>
      <c r="D152" s="148"/>
      <c r="E152" s="15"/>
      <c r="F152" s="183">
        <f t="shared" si="16"/>
        <v>518.30000000000007</v>
      </c>
      <c r="G152" s="17">
        <v>680</v>
      </c>
      <c r="H152" s="187">
        <f t="shared" si="18"/>
        <v>352444.00000000006</v>
      </c>
      <c r="J152" s="188"/>
    </row>
    <row r="153" spans="1:10" ht="15.75" customHeight="1">
      <c r="A153" s="146" t="s">
        <v>198</v>
      </c>
      <c r="B153" s="145" t="s">
        <v>197</v>
      </c>
      <c r="C153" s="36">
        <v>50.600000000000016</v>
      </c>
      <c r="D153" s="148"/>
      <c r="E153" s="15"/>
      <c r="F153" s="183">
        <f t="shared" si="16"/>
        <v>50.600000000000016</v>
      </c>
      <c r="G153" s="17">
        <v>280</v>
      </c>
      <c r="H153" s="187">
        <f t="shared" si="18"/>
        <v>14168.000000000004</v>
      </c>
      <c r="J153" s="188"/>
    </row>
    <row r="154" spans="1:10" ht="15.75" customHeight="1">
      <c r="A154" s="146" t="s">
        <v>199</v>
      </c>
      <c r="B154" s="15" t="s">
        <v>200</v>
      </c>
      <c r="C154" s="36">
        <v>14280</v>
      </c>
      <c r="D154" s="148"/>
      <c r="E154" s="15">
        <v>1680</v>
      </c>
      <c r="F154" s="183">
        <f t="shared" si="16"/>
        <v>12600</v>
      </c>
      <c r="G154" s="17">
        <v>5.3</v>
      </c>
      <c r="H154" s="187">
        <f t="shared" si="18"/>
        <v>66780</v>
      </c>
      <c r="J154" s="188"/>
    </row>
    <row r="155" spans="1:10" ht="15.75" customHeight="1">
      <c r="A155" s="275" t="s">
        <v>203</v>
      </c>
      <c r="B155" s="276"/>
      <c r="C155" s="169">
        <f t="shared" ref="C155:H155" si="19">SUM(C123:C154)</f>
        <v>53249.290000000008</v>
      </c>
      <c r="D155" s="277">
        <f t="shared" si="19"/>
        <v>0</v>
      </c>
      <c r="E155" s="277">
        <f t="shared" si="19"/>
        <v>1680</v>
      </c>
      <c r="F155" s="169">
        <f t="shared" si="19"/>
        <v>51569.290000000008</v>
      </c>
      <c r="G155" s="337">
        <f t="shared" si="19"/>
        <v>11720.577999999998</v>
      </c>
      <c r="H155" s="278">
        <f t="shared" si="19"/>
        <v>3022160.22</v>
      </c>
      <c r="J155" s="188"/>
    </row>
    <row r="156" spans="1:10" ht="15.75" customHeight="1">
      <c r="J156" s="188"/>
    </row>
    <row r="157" spans="1:10" ht="15.75" customHeight="1">
      <c r="A157" s="279"/>
      <c r="B157" s="280"/>
      <c r="C157" s="279"/>
      <c r="D157" s="279"/>
      <c r="E157" s="279"/>
      <c r="F157" s="279"/>
      <c r="G157" s="279"/>
      <c r="H157" s="279"/>
      <c r="J157" s="281" t="s">
        <v>390</v>
      </c>
    </row>
    <row r="158" spans="1:10" ht="15.75" customHeight="1">
      <c r="A158" s="282" t="s">
        <v>209</v>
      </c>
      <c r="B158" s="283" t="s">
        <v>211</v>
      </c>
      <c r="C158" s="283" t="s">
        <v>391</v>
      </c>
      <c r="D158" s="284" t="s">
        <v>392</v>
      </c>
      <c r="E158" s="285" t="s">
        <v>393</v>
      </c>
      <c r="F158" s="286" t="s">
        <v>212</v>
      </c>
      <c r="G158" s="287" t="s">
        <v>214</v>
      </c>
      <c r="H158" s="283" t="s">
        <v>55</v>
      </c>
      <c r="J158" s="188">
        <f>SUM(H159:H175)</f>
        <v>41586.699999999997</v>
      </c>
    </row>
    <row r="159" spans="1:10" ht="15.75" customHeight="1">
      <c r="A159" s="288" t="s">
        <v>215</v>
      </c>
      <c r="B159" s="15" t="s">
        <v>216</v>
      </c>
      <c r="C159" s="36">
        <v>0</v>
      </c>
      <c r="D159" s="317"/>
      <c r="E159" s="348">
        <f t="shared" ref="E159:E175" si="20">C159+D159</f>
        <v>0</v>
      </c>
      <c r="F159" s="15"/>
      <c r="G159" s="15">
        <v>77</v>
      </c>
      <c r="H159" s="15">
        <f t="shared" ref="H159:H167" si="21">E159*G159</f>
        <v>0</v>
      </c>
      <c r="J159" s="24"/>
    </row>
    <row r="160" spans="1:10" ht="15.75" customHeight="1">
      <c r="A160" s="288" t="s">
        <v>218</v>
      </c>
      <c r="B160" s="15" t="s">
        <v>216</v>
      </c>
      <c r="C160" s="36">
        <v>0</v>
      </c>
      <c r="D160" s="317"/>
      <c r="E160" s="348">
        <f t="shared" si="20"/>
        <v>0</v>
      </c>
      <c r="F160" s="15"/>
      <c r="G160" s="15">
        <v>128</v>
      </c>
      <c r="H160" s="15">
        <f t="shared" si="21"/>
        <v>0</v>
      </c>
      <c r="J160" s="188"/>
    </row>
    <row r="161" spans="1:15" ht="15.75" customHeight="1">
      <c r="A161" s="288" t="s">
        <v>219</v>
      </c>
      <c r="B161" s="15" t="s">
        <v>220</v>
      </c>
      <c r="C161" s="36">
        <v>7.9999999999999991</v>
      </c>
      <c r="D161" s="317">
        <v>5</v>
      </c>
      <c r="E161" s="348">
        <f t="shared" si="20"/>
        <v>13</v>
      </c>
      <c r="F161" s="291"/>
      <c r="G161" s="15">
        <v>77</v>
      </c>
      <c r="H161" s="15">
        <f t="shared" si="21"/>
        <v>1001</v>
      </c>
      <c r="J161" s="188"/>
    </row>
    <row r="162" spans="1:15" ht="15.75" customHeight="1">
      <c r="A162" s="288" t="s">
        <v>221</v>
      </c>
      <c r="B162" s="15" t="s">
        <v>220</v>
      </c>
      <c r="C162" s="36">
        <v>6.5</v>
      </c>
      <c r="D162" s="317"/>
      <c r="E162" s="348">
        <f t="shared" si="20"/>
        <v>6.5</v>
      </c>
      <c r="F162" s="15"/>
      <c r="G162" s="15">
        <v>102</v>
      </c>
      <c r="H162" s="15">
        <f t="shared" si="21"/>
        <v>663</v>
      </c>
      <c r="J162" s="24"/>
    </row>
    <row r="163" spans="1:15" ht="15.75" customHeight="1">
      <c r="A163" s="288" t="s">
        <v>222</v>
      </c>
      <c r="B163" s="15" t="s">
        <v>220</v>
      </c>
      <c r="C163" s="36">
        <v>36.700000000000003</v>
      </c>
      <c r="D163" s="317"/>
      <c r="E163" s="348">
        <f t="shared" si="20"/>
        <v>36.700000000000003</v>
      </c>
      <c r="F163" s="15"/>
      <c r="G163" s="15">
        <v>77</v>
      </c>
      <c r="H163" s="15">
        <f t="shared" si="21"/>
        <v>2825.9</v>
      </c>
      <c r="J163" s="188"/>
    </row>
    <row r="164" spans="1:15" ht="15.75" customHeight="1">
      <c r="A164" s="288" t="s">
        <v>223</v>
      </c>
      <c r="B164" s="15" t="s">
        <v>224</v>
      </c>
      <c r="C164" s="36">
        <v>11.799999999999999</v>
      </c>
      <c r="D164" s="317"/>
      <c r="E164" s="348">
        <f t="shared" si="20"/>
        <v>11.799999999999999</v>
      </c>
      <c r="F164" s="15"/>
      <c r="G164" s="15">
        <v>196</v>
      </c>
      <c r="H164" s="15">
        <f t="shared" si="21"/>
        <v>2312.7999999999997</v>
      </c>
      <c r="J164" s="134"/>
    </row>
    <row r="165" spans="1:15" ht="15.75" customHeight="1">
      <c r="A165" s="288" t="s">
        <v>225</v>
      </c>
      <c r="B165" s="15" t="s">
        <v>224</v>
      </c>
      <c r="C165" s="36">
        <v>47.4</v>
      </c>
      <c r="D165" s="317">
        <v>15.7</v>
      </c>
      <c r="E165" s="348">
        <f t="shared" si="20"/>
        <v>63.099999999999994</v>
      </c>
      <c r="F165" s="291"/>
      <c r="G165" s="15">
        <v>140</v>
      </c>
      <c r="H165" s="15">
        <f t="shared" si="21"/>
        <v>8834</v>
      </c>
      <c r="I165" s="265"/>
      <c r="J165" s="265"/>
      <c r="K165" s="265"/>
      <c r="L165" s="265"/>
      <c r="M165" s="265"/>
      <c r="N165" s="265"/>
      <c r="O165" s="265"/>
    </row>
    <row r="166" spans="1:15" ht="15.75" customHeight="1">
      <c r="A166" s="288" t="s">
        <v>226</v>
      </c>
      <c r="B166" s="15" t="s">
        <v>227</v>
      </c>
      <c r="C166" s="36">
        <v>11.8</v>
      </c>
      <c r="D166" s="317"/>
      <c r="E166" s="348">
        <f t="shared" si="20"/>
        <v>11.8</v>
      </c>
      <c r="F166" s="291"/>
      <c r="G166" s="15">
        <v>128</v>
      </c>
      <c r="H166" s="15">
        <f t="shared" si="21"/>
        <v>1510.4</v>
      </c>
      <c r="I166" s="265"/>
      <c r="J166" s="265"/>
      <c r="K166" s="265"/>
      <c r="L166" s="265"/>
      <c r="M166" s="265"/>
      <c r="N166" s="265"/>
      <c r="O166" s="265"/>
    </row>
    <row r="167" spans="1:15" ht="15.75" customHeight="1">
      <c r="A167" s="288" t="s">
        <v>228</v>
      </c>
      <c r="B167" s="15" t="s">
        <v>229</v>
      </c>
      <c r="C167" s="36">
        <v>15.3</v>
      </c>
      <c r="D167" s="317"/>
      <c r="E167" s="348">
        <f t="shared" si="20"/>
        <v>15.3</v>
      </c>
      <c r="F167" s="291"/>
      <c r="G167" s="15">
        <v>196</v>
      </c>
      <c r="H167" s="15">
        <f t="shared" si="21"/>
        <v>2998.8</v>
      </c>
      <c r="I167" s="545"/>
      <c r="J167" s="522"/>
      <c r="K167" s="265"/>
      <c r="L167" s="265"/>
      <c r="M167" s="265"/>
      <c r="N167" s="265"/>
      <c r="O167" s="265"/>
    </row>
    <row r="168" spans="1:15" ht="15.75" customHeight="1">
      <c r="A168" s="288" t="s">
        <v>2838</v>
      </c>
      <c r="B168" s="15" t="s">
        <v>229</v>
      </c>
      <c r="C168" s="36">
        <v>39.700000000000003</v>
      </c>
      <c r="D168" s="317">
        <v>25.8</v>
      </c>
      <c r="E168" s="348">
        <f t="shared" si="20"/>
        <v>65.5</v>
      </c>
      <c r="F168" s="291"/>
      <c r="G168" s="15"/>
      <c r="H168" s="15"/>
      <c r="I168" s="293"/>
      <c r="J168" s="265"/>
      <c r="K168" s="265"/>
      <c r="L168" s="265"/>
      <c r="M168" s="265"/>
      <c r="N168" s="265"/>
      <c r="O168" s="265"/>
    </row>
    <row r="169" spans="1:15" ht="15.75" customHeight="1">
      <c r="A169" s="288" t="s">
        <v>230</v>
      </c>
      <c r="B169" s="15" t="s">
        <v>229</v>
      </c>
      <c r="C169" s="36">
        <v>88.100000000000009</v>
      </c>
      <c r="D169" s="317"/>
      <c r="E169" s="348">
        <f t="shared" si="20"/>
        <v>88.100000000000009</v>
      </c>
      <c r="F169" s="291"/>
      <c r="G169" s="15">
        <v>128</v>
      </c>
      <c r="H169" s="15">
        <f t="shared" ref="H169:H173" si="22">E169*G169</f>
        <v>11276.800000000001</v>
      </c>
      <c r="I169" s="293"/>
      <c r="J169" s="265"/>
      <c r="K169" s="265"/>
      <c r="L169" s="265"/>
      <c r="M169" s="265"/>
      <c r="N169" s="265"/>
      <c r="O169" s="265"/>
    </row>
    <row r="170" spans="1:15" ht="15.75" customHeight="1">
      <c r="A170" s="288" t="s">
        <v>231</v>
      </c>
      <c r="B170" s="15" t="s">
        <v>224</v>
      </c>
      <c r="C170" s="36">
        <v>44.599999999999994</v>
      </c>
      <c r="D170" s="317">
        <v>7</v>
      </c>
      <c r="E170" s="348">
        <f t="shared" si="20"/>
        <v>51.599999999999994</v>
      </c>
      <c r="F170" s="291"/>
      <c r="G170" s="15">
        <v>140</v>
      </c>
      <c r="H170" s="15">
        <f t="shared" si="22"/>
        <v>7223.9999999999991</v>
      </c>
      <c r="I170" s="293"/>
      <c r="J170" s="265"/>
      <c r="K170" s="265"/>
      <c r="L170" s="265"/>
      <c r="M170" s="265"/>
      <c r="N170" s="265"/>
      <c r="O170" s="265"/>
    </row>
    <row r="171" spans="1:15" ht="15.75" customHeight="1">
      <c r="A171" s="294" t="s">
        <v>232</v>
      </c>
      <c r="B171" s="145" t="s">
        <v>233</v>
      </c>
      <c r="C171" s="36">
        <v>21</v>
      </c>
      <c r="D171" s="317"/>
      <c r="E171" s="348">
        <f t="shared" si="20"/>
        <v>21</v>
      </c>
      <c r="F171" s="295"/>
      <c r="G171" s="15">
        <v>140</v>
      </c>
      <c r="H171" s="15">
        <f t="shared" si="22"/>
        <v>2940</v>
      </c>
      <c r="I171" s="1"/>
      <c r="J171" s="265"/>
      <c r="K171" s="265"/>
      <c r="L171" s="265"/>
      <c r="M171" s="265"/>
      <c r="N171" s="265"/>
      <c r="O171" s="265"/>
    </row>
    <row r="172" spans="1:15" ht="15.75" customHeight="1">
      <c r="A172" s="294" t="s">
        <v>2603</v>
      </c>
      <c r="B172" s="338" t="s">
        <v>229</v>
      </c>
      <c r="C172" s="36">
        <v>0</v>
      </c>
      <c r="D172" s="317"/>
      <c r="E172" s="348">
        <f t="shared" si="20"/>
        <v>0</v>
      </c>
      <c r="F172" s="297"/>
      <c r="G172" s="15">
        <v>196</v>
      </c>
      <c r="H172" s="15">
        <f t="shared" si="22"/>
        <v>0</v>
      </c>
      <c r="I172" s="1"/>
      <c r="J172" s="265"/>
      <c r="K172" s="265"/>
      <c r="L172" s="265"/>
      <c r="M172" s="265"/>
      <c r="N172" s="265"/>
      <c r="O172" s="265"/>
    </row>
    <row r="173" spans="1:15" ht="15.75" customHeight="1">
      <c r="A173" s="294" t="s">
        <v>173</v>
      </c>
      <c r="B173" s="296" t="s">
        <v>234</v>
      </c>
      <c r="C173" s="36">
        <v>0</v>
      </c>
      <c r="D173" s="317"/>
      <c r="E173" s="348">
        <f t="shared" si="20"/>
        <v>0</v>
      </c>
      <c r="F173" s="297"/>
      <c r="G173" s="15">
        <v>280</v>
      </c>
      <c r="H173" s="15">
        <f t="shared" si="22"/>
        <v>0</v>
      </c>
      <c r="I173" s="1"/>
      <c r="J173" s="265"/>
      <c r="K173" s="265"/>
      <c r="L173" s="265"/>
      <c r="M173" s="265"/>
      <c r="N173" s="265"/>
      <c r="O173" s="265"/>
    </row>
    <row r="174" spans="1:15" ht="15.75" customHeight="1">
      <c r="A174" s="294" t="s">
        <v>450</v>
      </c>
      <c r="B174" s="296" t="s">
        <v>234</v>
      </c>
      <c r="C174" s="36">
        <v>0</v>
      </c>
      <c r="D174" s="317"/>
      <c r="E174" s="348">
        <f t="shared" si="20"/>
        <v>0</v>
      </c>
      <c r="F174" s="297"/>
      <c r="G174" s="15">
        <v>290</v>
      </c>
      <c r="H174" s="15">
        <f t="shared" ref="H174:H175" si="23">G174*E174</f>
        <v>0</v>
      </c>
      <c r="I174" s="1"/>
      <c r="J174" s="265"/>
      <c r="K174" s="265"/>
      <c r="L174" s="265"/>
      <c r="M174" s="265"/>
      <c r="N174" s="265"/>
      <c r="O174" s="265"/>
    </row>
    <row r="175" spans="1:15" ht="15.75" customHeight="1">
      <c r="A175" s="294" t="s">
        <v>1983</v>
      </c>
      <c r="B175" s="296" t="s">
        <v>234</v>
      </c>
      <c r="C175" s="36">
        <v>0</v>
      </c>
      <c r="D175" s="317"/>
      <c r="E175" s="348">
        <f t="shared" si="20"/>
        <v>0</v>
      </c>
      <c r="F175" s="297"/>
      <c r="G175" s="15">
        <v>680</v>
      </c>
      <c r="H175" s="15">
        <f t="shared" si="23"/>
        <v>0</v>
      </c>
      <c r="I175" s="1"/>
      <c r="J175" s="265"/>
      <c r="K175" s="265"/>
      <c r="L175" s="265"/>
      <c r="M175" s="265"/>
      <c r="N175" s="265"/>
      <c r="O175" s="265"/>
    </row>
    <row r="176" spans="1:15" ht="15.75" customHeight="1">
      <c r="I176" s="265"/>
      <c r="J176" s="265"/>
      <c r="K176" s="265"/>
      <c r="L176" s="265"/>
      <c r="M176" s="265"/>
      <c r="N176" s="265"/>
      <c r="O176" s="265"/>
    </row>
    <row r="177" spans="1:25" ht="3.75" customHeight="1">
      <c r="I177" s="265"/>
      <c r="J177" s="265"/>
      <c r="K177" s="265"/>
      <c r="L177" s="265"/>
      <c r="M177" s="265"/>
      <c r="N177" s="265"/>
      <c r="O177" s="265"/>
    </row>
    <row r="178" spans="1:25" ht="15.75" customHeight="1">
      <c r="A178" s="537" t="s">
        <v>676</v>
      </c>
      <c r="B178" s="538" t="s">
        <v>677</v>
      </c>
      <c r="C178" s="539" t="s">
        <v>43</v>
      </c>
      <c r="D178" s="540" t="s">
        <v>678</v>
      </c>
      <c r="E178" s="537" t="s">
        <v>679</v>
      </c>
      <c r="F178" s="319"/>
      <c r="G178" s="319"/>
      <c r="H178" s="319"/>
      <c r="I178" s="319"/>
      <c r="J178" s="319"/>
      <c r="K178" s="319"/>
      <c r="L178" s="319"/>
      <c r="M178" s="319"/>
      <c r="N178" s="319"/>
      <c r="O178" s="319"/>
      <c r="P178" s="319"/>
      <c r="Q178" s="319"/>
      <c r="R178" s="319"/>
      <c r="S178" s="319"/>
      <c r="T178" s="319"/>
      <c r="U178" s="319"/>
      <c r="V178" s="319"/>
      <c r="W178" s="319"/>
      <c r="X178" s="319"/>
      <c r="Y178" s="319"/>
    </row>
    <row r="179" spans="1:25" ht="27" customHeight="1">
      <c r="A179" s="531"/>
      <c r="B179" s="531"/>
      <c r="C179" s="531"/>
      <c r="D179" s="531"/>
      <c r="E179" s="531"/>
      <c r="F179" s="320"/>
      <c r="G179" s="319"/>
      <c r="H179" s="319"/>
      <c r="I179" s="319"/>
      <c r="J179" s="319"/>
      <c r="K179" s="319"/>
      <c r="L179" s="319"/>
      <c r="M179" s="319"/>
      <c r="N179" s="319"/>
      <c r="O179" s="319"/>
      <c r="P179" s="319"/>
      <c r="Q179" s="319"/>
      <c r="R179" s="319"/>
      <c r="S179" s="319"/>
      <c r="T179" s="319"/>
      <c r="U179" s="319"/>
      <c r="V179" s="319"/>
      <c r="W179" s="319"/>
      <c r="X179" s="319"/>
      <c r="Y179" s="319"/>
    </row>
    <row r="180" spans="1:25" ht="15.75" customHeight="1">
      <c r="A180" s="321">
        <v>77781</v>
      </c>
      <c r="B180" s="321">
        <v>77781</v>
      </c>
      <c r="C180" s="322">
        <f>B180-A180</f>
        <v>0</v>
      </c>
      <c r="D180" s="322">
        <v>10.79</v>
      </c>
      <c r="E180" s="323">
        <f>D180*C180</f>
        <v>0</v>
      </c>
      <c r="F180" s="319"/>
      <c r="G180" s="319"/>
      <c r="H180" s="319"/>
      <c r="I180" s="319"/>
      <c r="J180" s="319"/>
      <c r="K180" s="319"/>
      <c r="L180" s="319"/>
      <c r="M180" s="319"/>
      <c r="N180" s="319"/>
      <c r="O180" s="319"/>
      <c r="P180" s="319"/>
      <c r="Q180" s="319"/>
      <c r="R180" s="319"/>
      <c r="S180" s="319"/>
      <c r="T180" s="319"/>
      <c r="U180" s="319"/>
      <c r="V180" s="319"/>
      <c r="W180" s="319"/>
      <c r="X180" s="319"/>
      <c r="Y180" s="319"/>
    </row>
    <row r="181" spans="1:25" ht="15.75" customHeight="1">
      <c r="A181" s="541"/>
      <c r="B181" s="542"/>
      <c r="C181" s="542"/>
      <c r="D181" s="542"/>
      <c r="E181" s="543"/>
      <c r="F181" s="319"/>
      <c r="G181" s="319"/>
      <c r="H181" s="319"/>
      <c r="I181" s="319"/>
      <c r="J181" s="319"/>
      <c r="K181" s="319"/>
      <c r="L181" s="319"/>
      <c r="M181" s="319"/>
      <c r="N181" s="319"/>
      <c r="O181" s="319"/>
      <c r="P181" s="319"/>
      <c r="Q181" s="319"/>
      <c r="R181" s="319"/>
      <c r="S181" s="319"/>
      <c r="T181" s="319"/>
      <c r="U181" s="319"/>
      <c r="V181" s="319"/>
      <c r="W181" s="319"/>
      <c r="X181" s="319"/>
      <c r="Y181" s="319"/>
    </row>
    <row r="182" spans="1:25" ht="15.75" customHeight="1">
      <c r="A182" s="537" t="s">
        <v>680</v>
      </c>
      <c r="B182" s="537" t="s">
        <v>681</v>
      </c>
      <c r="C182" s="540" t="s">
        <v>43</v>
      </c>
      <c r="D182" s="540" t="s">
        <v>682</v>
      </c>
      <c r="E182" s="537" t="s">
        <v>679</v>
      </c>
      <c r="F182" s="319"/>
      <c r="G182" s="319"/>
      <c r="H182" s="319"/>
      <c r="I182" s="319"/>
      <c r="J182" s="319"/>
      <c r="K182" s="319"/>
      <c r="L182" s="319"/>
      <c r="M182" s="319"/>
      <c r="N182" s="319"/>
      <c r="O182" s="319"/>
      <c r="P182" s="319"/>
      <c r="Q182" s="319"/>
      <c r="R182" s="319"/>
      <c r="S182" s="319"/>
      <c r="T182" s="319"/>
      <c r="U182" s="319"/>
      <c r="V182" s="319"/>
      <c r="W182" s="319"/>
      <c r="X182" s="319"/>
      <c r="Y182" s="319"/>
    </row>
    <row r="183" spans="1:25" ht="28.5" customHeight="1">
      <c r="A183" s="531"/>
      <c r="B183" s="531"/>
      <c r="C183" s="531"/>
      <c r="D183" s="531"/>
      <c r="E183" s="531"/>
      <c r="F183" s="319"/>
      <c r="G183" s="319"/>
      <c r="H183" s="319"/>
      <c r="I183" s="319"/>
      <c r="J183" s="319"/>
      <c r="K183" s="319"/>
      <c r="L183" s="319"/>
      <c r="M183" s="319"/>
      <c r="N183" s="319"/>
      <c r="O183" s="319"/>
      <c r="P183" s="319"/>
      <c r="Q183" s="319"/>
      <c r="R183" s="319"/>
      <c r="S183" s="319"/>
      <c r="T183" s="319"/>
      <c r="U183" s="319"/>
      <c r="V183" s="319"/>
      <c r="W183" s="319"/>
      <c r="X183" s="319"/>
      <c r="Y183" s="319"/>
    </row>
    <row r="184" spans="1:25" ht="23.25" customHeight="1">
      <c r="A184" s="35">
        <v>2245.4780999999998</v>
      </c>
      <c r="B184" s="35">
        <v>2245.4780999999998</v>
      </c>
      <c r="C184" s="324">
        <f>B184-A184</f>
        <v>0</v>
      </c>
      <c r="D184" s="325">
        <v>7.5</v>
      </c>
      <c r="E184" s="326">
        <f>D184*C184</f>
        <v>0</v>
      </c>
      <c r="F184" s="319"/>
      <c r="G184" s="319"/>
      <c r="H184" s="319"/>
      <c r="I184" s="319"/>
      <c r="J184" s="319"/>
      <c r="K184" s="319"/>
      <c r="L184" s="319"/>
      <c r="M184" s="319"/>
      <c r="N184" s="319"/>
      <c r="O184" s="319"/>
      <c r="P184" s="319"/>
      <c r="Q184" s="319"/>
      <c r="R184" s="319"/>
      <c r="S184" s="319"/>
      <c r="T184" s="319"/>
      <c r="U184" s="319"/>
      <c r="V184" s="319"/>
      <c r="W184" s="319"/>
      <c r="X184" s="319"/>
      <c r="Y184" s="319"/>
    </row>
    <row r="185" spans="1:25" ht="15.75" customHeight="1">
      <c r="I185" s="265"/>
      <c r="J185" s="265"/>
      <c r="K185" s="265"/>
      <c r="L185" s="265"/>
      <c r="M185" s="265"/>
      <c r="N185" s="265"/>
      <c r="O185" s="265"/>
    </row>
    <row r="186" spans="1:25" ht="15.75" customHeight="1">
      <c r="I186" s="265"/>
      <c r="J186" s="265"/>
      <c r="K186" s="265"/>
      <c r="L186" s="265"/>
      <c r="M186" s="265"/>
      <c r="N186" s="265"/>
      <c r="O186" s="265"/>
    </row>
    <row r="187" spans="1:25" ht="15.75" customHeight="1">
      <c r="A187" s="181"/>
      <c r="B187" s="181"/>
      <c r="C187" s="298"/>
      <c r="D187" s="181"/>
      <c r="E187" s="299"/>
      <c r="F187" s="298"/>
      <c r="G187" s="300"/>
      <c r="H187" s="181"/>
      <c r="I187" s="265"/>
      <c r="J187" s="265"/>
      <c r="K187" s="265"/>
      <c r="L187" s="265"/>
      <c r="M187" s="265"/>
      <c r="N187" s="265"/>
      <c r="O187" s="265"/>
    </row>
    <row r="188" spans="1:25" ht="15.75" customHeight="1">
      <c r="A188" s="1"/>
      <c r="B188" s="301"/>
      <c r="C188" s="302"/>
      <c r="D188" s="301"/>
      <c r="E188" s="302"/>
      <c r="F188" s="302"/>
      <c r="G188" s="301"/>
      <c r="H188" s="301"/>
      <c r="I188" s="265"/>
      <c r="J188" s="265"/>
      <c r="K188" s="265"/>
      <c r="L188" s="265"/>
      <c r="M188" s="265"/>
      <c r="N188" s="265"/>
      <c r="O188" s="265"/>
    </row>
    <row r="189" spans="1:25" ht="15.75" customHeight="1">
      <c r="A189" s="1"/>
      <c r="B189" s="301"/>
      <c r="C189" s="302"/>
      <c r="D189" s="301"/>
      <c r="E189" s="302"/>
      <c r="F189" s="302"/>
      <c r="G189" s="301"/>
      <c r="H189" s="301"/>
      <c r="I189" s="265"/>
      <c r="J189" s="265"/>
      <c r="K189" s="265"/>
      <c r="L189" s="265"/>
      <c r="M189" s="265"/>
      <c r="N189" s="265"/>
      <c r="O189" s="265"/>
    </row>
    <row r="190" spans="1:25" ht="15.75" customHeight="1">
      <c r="A190" s="1"/>
      <c r="B190" s="301"/>
      <c r="C190" s="302"/>
      <c r="D190" s="301"/>
      <c r="E190" s="302"/>
      <c r="F190" s="302"/>
      <c r="G190" s="301"/>
      <c r="H190" s="301"/>
      <c r="I190" s="1"/>
      <c r="J190" s="1"/>
      <c r="K190" s="1"/>
      <c r="L190" s="1"/>
      <c r="M190" s="1"/>
      <c r="N190" s="1"/>
      <c r="O190" s="265"/>
    </row>
    <row r="191" spans="1:25" ht="15.75" customHeight="1">
      <c r="A191" s="303"/>
      <c r="B191" s="303"/>
      <c r="C191" s="303"/>
      <c r="D191" s="303"/>
      <c r="E191" s="303"/>
      <c r="F191" s="303"/>
      <c r="G191" s="303"/>
      <c r="H191" s="303"/>
      <c r="I191" s="303"/>
      <c r="J191" s="265"/>
      <c r="K191" s="265"/>
      <c r="L191" s="265"/>
      <c r="M191" s="265"/>
      <c r="N191" s="265"/>
      <c r="O191" s="265"/>
    </row>
    <row r="192" spans="1:25" ht="15.75" customHeight="1">
      <c r="A192" s="304"/>
      <c r="B192" s="304"/>
      <c r="C192" s="298"/>
      <c r="D192" s="181"/>
      <c r="E192" s="305"/>
      <c r="F192" s="298"/>
      <c r="G192" s="306"/>
      <c r="H192" s="181"/>
      <c r="I192" s="307"/>
      <c r="J192" s="265"/>
    </row>
    <row r="193" spans="1:10" ht="15.75" customHeight="1">
      <c r="A193" s="1"/>
      <c r="B193" s="301"/>
      <c r="C193" s="304"/>
      <c r="D193" s="301"/>
      <c r="E193" s="301"/>
      <c r="F193" s="304"/>
      <c r="G193" s="302"/>
      <c r="H193" s="308"/>
      <c r="I193" s="309"/>
      <c r="J193" s="265"/>
    </row>
    <row r="194" spans="1:10" ht="15.75" customHeight="1">
      <c r="A194" s="1"/>
      <c r="B194" s="301"/>
      <c r="C194" s="304"/>
      <c r="D194" s="301"/>
      <c r="E194" s="301"/>
      <c r="F194" s="304"/>
      <c r="G194" s="302"/>
      <c r="H194" s="308"/>
      <c r="I194" s="309"/>
      <c r="J194" s="265"/>
    </row>
    <row r="195" spans="1:10" ht="15.75" customHeight="1">
      <c r="A195" s="1"/>
      <c r="B195" s="301"/>
      <c r="C195" s="304"/>
      <c r="D195" s="301"/>
      <c r="E195" s="301"/>
      <c r="F195" s="304"/>
      <c r="G195" s="302"/>
      <c r="H195" s="308"/>
      <c r="I195" s="309"/>
      <c r="J195" s="265"/>
    </row>
    <row r="196" spans="1:10" ht="15.75" customHeight="1">
      <c r="A196" s="1"/>
      <c r="B196" s="301"/>
      <c r="C196" s="304"/>
      <c r="D196" s="301"/>
      <c r="E196" s="301"/>
      <c r="F196" s="304"/>
      <c r="G196" s="302"/>
      <c r="H196" s="308"/>
      <c r="I196" s="309"/>
      <c r="J196" s="265"/>
    </row>
    <row r="197" spans="1:10" ht="15.75" customHeight="1">
      <c r="A197" s="1"/>
      <c r="B197" s="301"/>
      <c r="C197" s="304"/>
      <c r="D197" s="301"/>
      <c r="E197" s="301"/>
      <c r="F197" s="304"/>
      <c r="G197" s="302"/>
      <c r="H197" s="308"/>
      <c r="I197" s="309"/>
      <c r="J197" s="265"/>
    </row>
    <row r="198" spans="1:10" ht="15.75" customHeight="1">
      <c r="A198" s="1"/>
      <c r="B198" s="301"/>
      <c r="C198" s="304"/>
      <c r="D198" s="301"/>
      <c r="E198" s="301"/>
      <c r="F198" s="304"/>
      <c r="G198" s="302"/>
      <c r="H198" s="308"/>
      <c r="I198" s="309"/>
      <c r="J198" s="265"/>
    </row>
    <row r="199" spans="1:10" ht="15.75" customHeight="1">
      <c r="A199" s="1"/>
      <c r="B199" s="301"/>
      <c r="C199" s="304"/>
      <c r="D199" s="301"/>
      <c r="E199" s="301"/>
      <c r="F199" s="304"/>
      <c r="G199" s="302"/>
      <c r="H199" s="308"/>
      <c r="I199" s="309"/>
      <c r="J199" s="265"/>
    </row>
    <row r="200" spans="1:10" ht="15.75" customHeight="1">
      <c r="A200" s="1"/>
      <c r="B200" s="301"/>
      <c r="C200" s="304"/>
      <c r="D200" s="301"/>
      <c r="E200" s="301"/>
      <c r="F200" s="304"/>
      <c r="G200" s="302"/>
      <c r="H200" s="308"/>
      <c r="I200" s="309"/>
      <c r="J200" s="265"/>
    </row>
    <row r="201" spans="1:10" ht="15.75" customHeight="1">
      <c r="A201" s="1"/>
      <c r="B201" s="301"/>
      <c r="C201" s="304"/>
      <c r="D201" s="301"/>
      <c r="E201" s="301"/>
      <c r="F201" s="304"/>
      <c r="G201" s="302"/>
      <c r="H201" s="308"/>
      <c r="I201" s="309"/>
      <c r="J201" s="265"/>
    </row>
    <row r="202" spans="1:10" ht="15.75" customHeight="1">
      <c r="A202" s="1"/>
      <c r="B202" s="301"/>
      <c r="C202" s="304"/>
      <c r="D202" s="301"/>
      <c r="E202" s="301"/>
      <c r="F202" s="304"/>
      <c r="G202" s="302"/>
      <c r="H202" s="308"/>
      <c r="I202" s="309"/>
      <c r="J202" s="265"/>
    </row>
    <row r="203" spans="1:10" ht="15.75" customHeight="1">
      <c r="A203" s="1"/>
      <c r="B203" s="301"/>
      <c r="C203" s="304"/>
      <c r="D203" s="301"/>
      <c r="E203" s="301"/>
      <c r="F203" s="304"/>
      <c r="G203" s="302"/>
      <c r="H203" s="308"/>
      <c r="I203" s="309"/>
      <c r="J203" s="265"/>
    </row>
    <row r="204" spans="1:10" ht="15.75" customHeight="1">
      <c r="A204" s="1"/>
      <c r="B204" s="301"/>
      <c r="C204" s="304"/>
      <c r="D204" s="301"/>
      <c r="E204" s="301"/>
      <c r="F204" s="304"/>
      <c r="G204" s="302"/>
      <c r="H204" s="308"/>
      <c r="I204" s="309"/>
      <c r="J204" s="265"/>
    </row>
    <row r="205" spans="1:10" ht="15.75" customHeight="1">
      <c r="A205" s="1"/>
      <c r="B205" s="301"/>
      <c r="C205" s="304"/>
      <c r="D205" s="301"/>
      <c r="E205" s="301"/>
      <c r="F205" s="304"/>
      <c r="G205" s="302"/>
      <c r="H205" s="308"/>
      <c r="I205" s="309"/>
      <c r="J205" s="265"/>
    </row>
    <row r="206" spans="1:10" ht="15.75" customHeight="1">
      <c r="A206" s="1"/>
      <c r="B206" s="301"/>
      <c r="C206" s="304"/>
      <c r="D206" s="301"/>
      <c r="E206" s="301"/>
      <c r="F206" s="304"/>
      <c r="G206" s="302"/>
      <c r="H206" s="308"/>
      <c r="I206" s="309"/>
      <c r="J206" s="265"/>
    </row>
    <row r="207" spans="1:10" ht="15.75" customHeight="1">
      <c r="A207" s="1"/>
      <c r="B207" s="301"/>
      <c r="C207" s="304"/>
      <c r="D207" s="301"/>
      <c r="E207" s="301"/>
      <c r="F207" s="304"/>
      <c r="G207" s="308"/>
      <c r="H207" s="308"/>
      <c r="I207" s="309"/>
      <c r="J207" s="265"/>
    </row>
    <row r="208" spans="1:10" ht="15.75" customHeight="1">
      <c r="A208" s="1"/>
      <c r="B208" s="301"/>
      <c r="C208" s="304"/>
      <c r="D208" s="301"/>
      <c r="E208" s="301"/>
      <c r="F208" s="304"/>
      <c r="G208" s="302"/>
      <c r="H208" s="308"/>
      <c r="I208" s="309"/>
      <c r="J208" s="265"/>
    </row>
    <row r="209" spans="1:10" ht="15.75" customHeight="1">
      <c r="A209" s="1"/>
      <c r="B209" s="301"/>
      <c r="C209" s="304"/>
      <c r="D209" s="301"/>
      <c r="E209" s="301"/>
      <c r="F209" s="304"/>
      <c r="G209" s="302"/>
      <c r="H209" s="308"/>
      <c r="I209" s="309"/>
      <c r="J209" s="265"/>
    </row>
    <row r="210" spans="1:10" ht="15.75" customHeight="1">
      <c r="A210" s="1"/>
      <c r="B210" s="301"/>
      <c r="C210" s="304"/>
      <c r="D210" s="301"/>
      <c r="E210" s="301"/>
      <c r="F210" s="304"/>
      <c r="G210" s="302"/>
      <c r="H210" s="308"/>
      <c r="I210" s="309"/>
      <c r="J210" s="265"/>
    </row>
    <row r="211" spans="1:10" ht="15.75" customHeight="1">
      <c r="A211" s="1"/>
      <c r="B211" s="301"/>
      <c r="C211" s="304"/>
      <c r="D211" s="301"/>
      <c r="E211" s="301"/>
      <c r="F211" s="304"/>
      <c r="G211" s="302"/>
      <c r="H211" s="308"/>
      <c r="I211" s="309"/>
      <c r="J211" s="265"/>
    </row>
    <row r="212" spans="1:10" ht="15.75" customHeight="1">
      <c r="A212" s="1"/>
      <c r="B212" s="301"/>
      <c r="C212" s="304"/>
      <c r="D212" s="301"/>
      <c r="E212" s="301"/>
      <c r="F212" s="304"/>
      <c r="G212" s="302"/>
      <c r="H212" s="308"/>
      <c r="I212" s="309"/>
      <c r="J212" s="265"/>
    </row>
    <row r="213" spans="1:10" ht="15.75" customHeight="1">
      <c r="A213" s="1"/>
      <c r="B213" s="301"/>
      <c r="C213" s="304"/>
      <c r="D213" s="301"/>
      <c r="E213" s="301"/>
      <c r="F213" s="304"/>
      <c r="G213" s="302"/>
      <c r="H213" s="308"/>
      <c r="I213" s="309"/>
      <c r="J213" s="265"/>
    </row>
    <row r="214" spans="1:10" ht="15.75" customHeight="1">
      <c r="A214" s="1"/>
      <c r="B214" s="301"/>
      <c r="C214" s="304"/>
      <c r="D214" s="301"/>
      <c r="E214" s="301"/>
      <c r="F214" s="304"/>
      <c r="G214" s="302"/>
      <c r="H214" s="308"/>
      <c r="I214" s="309"/>
      <c r="J214" s="265"/>
    </row>
    <row r="215" spans="1:10" ht="15.75" customHeight="1">
      <c r="A215" s="310"/>
      <c r="B215" s="301"/>
      <c r="C215" s="304"/>
      <c r="D215" s="301"/>
      <c r="E215" s="301"/>
      <c r="F215" s="304"/>
      <c r="G215" s="302"/>
      <c r="H215" s="308"/>
      <c r="I215" s="309"/>
      <c r="J215" s="265"/>
    </row>
    <row r="216" spans="1:10" ht="15.75" customHeight="1">
      <c r="A216" s="310"/>
      <c r="B216" s="301"/>
      <c r="C216" s="304"/>
      <c r="D216" s="301"/>
      <c r="E216" s="301"/>
      <c r="F216" s="304"/>
      <c r="G216" s="302"/>
      <c r="H216" s="308"/>
      <c r="I216" s="309"/>
      <c r="J216" s="265"/>
    </row>
    <row r="217" spans="1:10" ht="15.75" customHeight="1">
      <c r="A217" s="310"/>
      <c r="B217" s="301"/>
      <c r="C217" s="304"/>
      <c r="D217" s="301"/>
      <c r="E217" s="301"/>
      <c r="F217" s="304"/>
      <c r="G217" s="302"/>
      <c r="H217" s="308"/>
      <c r="I217" s="309"/>
      <c r="J217" s="265"/>
    </row>
    <row r="218" spans="1:10" ht="15.75" customHeight="1">
      <c r="A218" s="1"/>
      <c r="B218" s="301"/>
      <c r="C218" s="301"/>
      <c r="D218" s="301"/>
      <c r="E218" s="301"/>
      <c r="F218" s="301"/>
      <c r="G218" s="302"/>
      <c r="H218" s="308"/>
      <c r="I218" s="308"/>
      <c r="J218" s="265"/>
    </row>
    <row r="219" spans="1:10" ht="15.75" customHeight="1">
      <c r="A219" s="1"/>
      <c r="B219" s="301"/>
      <c r="C219" s="1"/>
      <c r="D219" s="1"/>
      <c r="E219" s="1"/>
      <c r="F219" s="1"/>
      <c r="G219" s="1"/>
      <c r="H219" s="1"/>
      <c r="I219" s="1"/>
      <c r="J219" s="265"/>
    </row>
    <row r="220" spans="1:10" ht="15.75" customHeight="1">
      <c r="A220" s="181"/>
      <c r="B220" s="181"/>
      <c r="C220" s="298"/>
      <c r="D220" s="181"/>
      <c r="E220" s="299"/>
      <c r="F220" s="298"/>
      <c r="G220" s="181"/>
      <c r="H220" s="311"/>
      <c r="I220" s="311"/>
      <c r="J220" s="265"/>
    </row>
    <row r="221" spans="1:10" ht="15.75" customHeight="1">
      <c r="A221" s="312"/>
      <c r="B221" s="301"/>
      <c r="C221" s="304"/>
      <c r="D221" s="301"/>
      <c r="E221" s="1"/>
      <c r="F221" s="304"/>
      <c r="G221" s="1"/>
      <c r="H221" s="313"/>
      <c r="I221" s="533"/>
      <c r="J221" s="265"/>
    </row>
    <row r="222" spans="1:10" ht="15.75" customHeight="1">
      <c r="A222" s="1"/>
      <c r="B222" s="301"/>
      <c r="C222" s="304"/>
      <c r="D222" s="301"/>
      <c r="E222" s="301"/>
      <c r="F222" s="304"/>
      <c r="G222" s="302"/>
      <c r="H222" s="308"/>
      <c r="I222" s="522"/>
      <c r="J222" s="265"/>
    </row>
    <row r="223" spans="1:10" ht="15.75" customHeight="1">
      <c r="A223" s="310"/>
      <c r="B223" s="301"/>
      <c r="C223" s="304"/>
      <c r="D223" s="301"/>
      <c r="E223" s="301"/>
      <c r="F223" s="304"/>
      <c r="G223" s="302"/>
      <c r="H223" s="308"/>
      <c r="I223" s="522"/>
      <c r="J223" s="265"/>
    </row>
    <row r="224" spans="1:10" ht="15.75" customHeight="1">
      <c r="A224" s="310"/>
      <c r="B224" s="301"/>
      <c r="C224" s="304"/>
      <c r="D224" s="301"/>
      <c r="E224" s="301"/>
      <c r="F224" s="304"/>
      <c r="G224" s="302"/>
      <c r="H224" s="308"/>
      <c r="I224" s="1"/>
      <c r="J224" s="265"/>
    </row>
    <row r="225" spans="1:10" ht="15.75" customHeight="1">
      <c r="A225" s="1"/>
      <c r="B225" s="301"/>
      <c r="C225" s="304"/>
      <c r="D225" s="301"/>
      <c r="E225" s="1"/>
      <c r="F225" s="304"/>
      <c r="G225" s="1"/>
      <c r="H225" s="313"/>
      <c r="I225" s="1"/>
      <c r="J225" s="265"/>
    </row>
    <row r="226" spans="1:10" ht="15.75" customHeight="1">
      <c r="A226" s="312"/>
      <c r="B226" s="301"/>
      <c r="C226" s="304"/>
      <c r="D226" s="301"/>
      <c r="E226" s="1"/>
      <c r="F226" s="304"/>
      <c r="G226" s="1"/>
      <c r="H226" s="313"/>
      <c r="I226" s="1"/>
      <c r="J226" s="265"/>
    </row>
    <row r="227" spans="1:10" ht="15.75" customHeight="1">
      <c r="A227" s="312"/>
      <c r="B227" s="301"/>
      <c r="C227" s="304"/>
      <c r="D227" s="301"/>
      <c r="E227" s="1"/>
      <c r="F227" s="304"/>
      <c r="G227" s="1"/>
      <c r="H227" s="313"/>
      <c r="I227" s="1"/>
      <c r="J227" s="265"/>
    </row>
    <row r="228" spans="1:10" ht="15.75" customHeight="1">
      <c r="A228" s="1"/>
      <c r="B228" s="301"/>
      <c r="C228" s="304"/>
      <c r="D228" s="301"/>
      <c r="E228" s="1"/>
      <c r="F228" s="304"/>
      <c r="G228" s="301"/>
      <c r="H228" s="313"/>
      <c r="I228" s="1"/>
      <c r="J228" s="265"/>
    </row>
    <row r="229" spans="1:10" ht="15.75" customHeight="1">
      <c r="A229" s="1"/>
      <c r="B229" s="301"/>
      <c r="C229" s="304"/>
      <c r="D229" s="301"/>
      <c r="E229" s="1"/>
      <c r="F229" s="304"/>
      <c r="G229" s="1"/>
      <c r="H229" s="313"/>
      <c r="I229" s="1"/>
      <c r="J229" s="265"/>
    </row>
    <row r="230" spans="1:10" ht="15.75" customHeight="1">
      <c r="A230" s="1"/>
      <c r="B230" s="301"/>
      <c r="C230" s="304"/>
      <c r="D230" s="301"/>
      <c r="E230" s="1"/>
      <c r="F230" s="304"/>
      <c r="G230" s="1"/>
      <c r="H230" s="313"/>
      <c r="I230" s="1"/>
      <c r="J230" s="265"/>
    </row>
    <row r="231" spans="1:10" ht="15.75" customHeight="1">
      <c r="A231" s="1"/>
      <c r="B231" s="301"/>
      <c r="C231" s="304"/>
      <c r="D231" s="301"/>
      <c r="E231" s="1"/>
      <c r="F231" s="304"/>
      <c r="G231" s="1"/>
      <c r="H231" s="313"/>
      <c r="I231" s="1"/>
      <c r="J231" s="265"/>
    </row>
    <row r="232" spans="1:10" ht="15.75" customHeight="1">
      <c r="A232" s="1"/>
      <c r="B232" s="301"/>
      <c r="C232" s="304"/>
      <c r="D232" s="301"/>
      <c r="E232" s="301"/>
      <c r="F232" s="304"/>
      <c r="G232" s="301"/>
      <c r="H232" s="313"/>
      <c r="I232" s="1"/>
      <c r="J232" s="265"/>
    </row>
    <row r="233" spans="1:10" ht="15.75" customHeight="1">
      <c r="A233" s="1"/>
      <c r="B233" s="301"/>
      <c r="C233" s="304"/>
      <c r="D233" s="301"/>
      <c r="E233" s="301"/>
      <c r="F233" s="304"/>
      <c r="G233" s="301"/>
      <c r="H233" s="313"/>
      <c r="I233" s="1"/>
      <c r="J233" s="265"/>
    </row>
    <row r="234" spans="1:10" ht="15.75" customHeight="1">
      <c r="A234" s="1"/>
      <c r="B234" s="301"/>
      <c r="C234" s="304"/>
      <c r="D234" s="301"/>
      <c r="E234" s="1"/>
      <c r="F234" s="304"/>
      <c r="G234" s="301"/>
      <c r="H234" s="313"/>
      <c r="I234" s="1"/>
      <c r="J234" s="265"/>
    </row>
    <row r="235" spans="1:10" ht="15.75" customHeight="1">
      <c r="A235" s="1"/>
      <c r="B235" s="301"/>
      <c r="C235" s="304"/>
      <c r="D235" s="301"/>
      <c r="E235" s="1"/>
      <c r="F235" s="304"/>
      <c r="G235" s="301"/>
      <c r="H235" s="313"/>
      <c r="I235" s="1"/>
      <c r="J235" s="265"/>
    </row>
    <row r="236" spans="1:10" ht="15.75" customHeight="1">
      <c r="A236" s="1"/>
      <c r="B236" s="301"/>
      <c r="C236" s="304"/>
      <c r="D236" s="301"/>
      <c r="E236" s="1"/>
      <c r="F236" s="304"/>
      <c r="G236" s="301"/>
      <c r="H236" s="313"/>
      <c r="I236" s="1"/>
      <c r="J236" s="265"/>
    </row>
    <row r="237" spans="1:10" ht="15.75" customHeight="1">
      <c r="A237" s="1"/>
      <c r="B237" s="301"/>
      <c r="C237" s="304"/>
      <c r="D237" s="301"/>
      <c r="E237" s="1"/>
      <c r="F237" s="304"/>
      <c r="G237" s="301"/>
      <c r="H237" s="313"/>
      <c r="I237" s="1"/>
      <c r="J237" s="265"/>
    </row>
    <row r="238" spans="1:10" ht="15.75" customHeight="1">
      <c r="A238" s="1"/>
      <c r="B238" s="301"/>
      <c r="C238" s="304"/>
      <c r="D238" s="301"/>
      <c r="E238" s="1"/>
      <c r="F238" s="304"/>
      <c r="G238" s="301"/>
      <c r="H238" s="313"/>
      <c r="I238" s="1"/>
      <c r="J238" s="265"/>
    </row>
    <row r="239" spans="1:10" ht="15.75" customHeight="1">
      <c r="A239" s="1"/>
      <c r="B239" s="301"/>
      <c r="C239" s="304"/>
      <c r="D239" s="301"/>
      <c r="E239" s="1"/>
      <c r="F239" s="304"/>
      <c r="G239" s="301"/>
      <c r="H239" s="313"/>
      <c r="I239" s="1"/>
      <c r="J239" s="265"/>
    </row>
    <row r="240" spans="1:10" ht="15.75" customHeight="1">
      <c r="A240" s="1"/>
      <c r="B240" s="301"/>
      <c r="C240" s="304"/>
      <c r="D240" s="301"/>
      <c r="E240" s="1"/>
      <c r="F240" s="304"/>
      <c r="G240" s="301"/>
      <c r="H240" s="313"/>
      <c r="I240" s="1"/>
      <c r="J240" s="265"/>
    </row>
    <row r="241" spans="1:10" ht="15.75" customHeight="1">
      <c r="A241" s="1"/>
      <c r="B241" s="301"/>
      <c r="C241" s="304"/>
      <c r="D241" s="301"/>
      <c r="E241" s="1"/>
      <c r="F241" s="304"/>
      <c r="G241" s="301"/>
      <c r="H241" s="313"/>
      <c r="I241" s="1"/>
      <c r="J241" s="265"/>
    </row>
    <row r="242" spans="1:10" ht="15.75" customHeight="1">
      <c r="A242" s="1"/>
      <c r="B242" s="301"/>
      <c r="C242" s="304"/>
      <c r="D242" s="301"/>
      <c r="E242" s="301"/>
      <c r="F242" s="304"/>
      <c r="G242" s="301"/>
      <c r="H242" s="313"/>
      <c r="I242" s="1"/>
      <c r="J242" s="265"/>
    </row>
    <row r="243" spans="1:10" ht="15.75" customHeight="1">
      <c r="A243" s="1"/>
      <c r="B243" s="301"/>
      <c r="C243" s="304"/>
      <c r="D243" s="301"/>
      <c r="E243" s="1"/>
      <c r="F243" s="304"/>
      <c r="G243" s="301"/>
      <c r="H243" s="313"/>
      <c r="I243" s="1"/>
      <c r="J243" s="265"/>
    </row>
    <row r="244" spans="1:10" ht="15.75" customHeight="1">
      <c r="A244" s="1"/>
      <c r="B244" s="301"/>
      <c r="C244" s="304"/>
      <c r="D244" s="301"/>
      <c r="E244" s="1"/>
      <c r="F244" s="304"/>
      <c r="G244" s="301"/>
      <c r="H244" s="313"/>
      <c r="I244" s="1"/>
      <c r="J244" s="265"/>
    </row>
    <row r="245" spans="1:10" ht="15.75" customHeight="1">
      <c r="A245" s="1"/>
      <c r="B245" s="301"/>
      <c r="C245" s="304"/>
      <c r="D245" s="301"/>
      <c r="E245" s="1"/>
      <c r="F245" s="304"/>
      <c r="G245" s="301"/>
      <c r="H245" s="313"/>
      <c r="I245" s="1"/>
      <c r="J245" s="265"/>
    </row>
    <row r="246" spans="1:10" ht="15.75" customHeight="1">
      <c r="A246" s="1"/>
      <c r="B246" s="301"/>
      <c r="C246" s="304"/>
      <c r="D246" s="301"/>
      <c r="E246" s="1"/>
      <c r="F246" s="304"/>
      <c r="G246" s="301"/>
      <c r="H246" s="313"/>
      <c r="I246" s="1"/>
      <c r="J246" s="265"/>
    </row>
    <row r="247" spans="1:10" ht="15.75" customHeight="1">
      <c r="A247" s="1"/>
      <c r="B247" s="301"/>
      <c r="C247" s="304"/>
      <c r="D247" s="301"/>
      <c r="E247" s="1"/>
      <c r="F247" s="304"/>
      <c r="G247" s="301"/>
      <c r="H247" s="313"/>
      <c r="I247" s="1"/>
      <c r="J247" s="265"/>
    </row>
    <row r="248" spans="1:10" ht="15.75" customHeight="1">
      <c r="A248" s="1"/>
      <c r="B248" s="301"/>
      <c r="C248" s="304"/>
      <c r="D248" s="301"/>
      <c r="E248" s="1"/>
      <c r="F248" s="304"/>
      <c r="G248" s="301"/>
      <c r="H248" s="313"/>
      <c r="I248" s="1"/>
      <c r="J248" s="265"/>
    </row>
    <row r="249" spans="1:10" ht="15.75" customHeight="1">
      <c r="A249" s="1"/>
      <c r="B249" s="301"/>
      <c r="C249" s="304"/>
      <c r="D249" s="301"/>
      <c r="E249" s="1"/>
      <c r="F249" s="304"/>
      <c r="G249" s="301"/>
      <c r="H249" s="313"/>
      <c r="I249" s="1"/>
      <c r="J249" s="265"/>
    </row>
    <row r="250" spans="1:10" ht="15.75" customHeight="1">
      <c r="A250" s="1"/>
      <c r="B250" s="301"/>
      <c r="C250" s="304"/>
      <c r="D250" s="301"/>
      <c r="E250" s="1"/>
      <c r="F250" s="304"/>
      <c r="G250" s="301"/>
      <c r="H250" s="313"/>
      <c r="I250" s="1"/>
      <c r="J250" s="265"/>
    </row>
    <row r="251" spans="1:10" ht="15.75" customHeight="1">
      <c r="A251" s="1"/>
      <c r="B251" s="301"/>
      <c r="C251" s="304"/>
      <c r="D251" s="301"/>
      <c r="E251" s="1"/>
      <c r="F251" s="304"/>
      <c r="G251" s="301"/>
      <c r="H251" s="313"/>
      <c r="I251" s="1"/>
      <c r="J251" s="265"/>
    </row>
    <row r="252" spans="1:10" ht="15.75" customHeight="1">
      <c r="A252" s="1"/>
      <c r="B252" s="301"/>
      <c r="C252" s="304"/>
      <c r="D252" s="301"/>
      <c r="E252" s="1"/>
      <c r="F252" s="304"/>
      <c r="G252" s="301"/>
      <c r="H252" s="313"/>
      <c r="I252" s="1"/>
      <c r="J252" s="265"/>
    </row>
    <row r="253" spans="1:10" ht="15.75" customHeight="1">
      <c r="A253" s="1"/>
      <c r="B253" s="301"/>
      <c r="C253" s="304"/>
      <c r="D253" s="301"/>
      <c r="E253" s="1"/>
      <c r="F253" s="304"/>
      <c r="G253" s="301"/>
      <c r="H253" s="313"/>
      <c r="I253" s="1"/>
      <c r="J253" s="265"/>
    </row>
    <row r="254" spans="1:10" ht="15.75" customHeight="1">
      <c r="A254" s="1"/>
      <c r="B254" s="301"/>
      <c r="C254" s="304"/>
      <c r="D254" s="301"/>
      <c r="E254" s="1"/>
      <c r="F254" s="304"/>
      <c r="G254" s="301"/>
      <c r="H254" s="313"/>
      <c r="I254" s="1"/>
      <c r="J254" s="265"/>
    </row>
    <row r="255" spans="1:10" ht="15.75" customHeight="1">
      <c r="A255" s="1"/>
      <c r="B255" s="301"/>
      <c r="C255" s="304"/>
      <c r="D255" s="301"/>
      <c r="E255" s="1"/>
      <c r="F255" s="304"/>
      <c r="G255" s="301"/>
      <c r="H255" s="313"/>
      <c r="I255" s="1"/>
      <c r="J255" s="265"/>
    </row>
    <row r="256" spans="1:10" ht="15.75" customHeight="1">
      <c r="A256" s="312"/>
      <c r="B256" s="301"/>
      <c r="C256" s="304"/>
      <c r="D256" s="301"/>
      <c r="E256" s="1"/>
      <c r="F256" s="304"/>
      <c r="G256" s="301"/>
      <c r="H256" s="313"/>
      <c r="I256" s="1"/>
      <c r="J256" s="265"/>
    </row>
    <row r="257" spans="1:10" ht="15.75" customHeight="1">
      <c r="A257" s="312"/>
      <c r="B257" s="301"/>
      <c r="C257" s="304"/>
      <c r="D257" s="301"/>
      <c r="E257" s="1"/>
      <c r="F257" s="304"/>
      <c r="G257" s="301"/>
      <c r="H257" s="313"/>
      <c r="I257" s="1"/>
      <c r="J257" s="265"/>
    </row>
    <row r="258" spans="1:10" ht="15.75" customHeight="1">
      <c r="A258" s="1"/>
      <c r="B258" s="301"/>
      <c r="C258" s="304"/>
      <c r="D258" s="301"/>
      <c r="E258" s="1"/>
      <c r="F258" s="304"/>
      <c r="G258" s="301"/>
      <c r="H258" s="313"/>
      <c r="I258" s="1"/>
      <c r="J258" s="265"/>
    </row>
    <row r="259" spans="1:10" ht="15.75" customHeight="1">
      <c r="A259" s="1"/>
      <c r="B259" s="301"/>
      <c r="C259" s="304"/>
      <c r="D259" s="301"/>
      <c r="E259" s="1"/>
      <c r="F259" s="304"/>
      <c r="G259" s="301"/>
      <c r="H259" s="313"/>
      <c r="I259" s="1"/>
      <c r="J259" s="265"/>
    </row>
    <row r="260" spans="1:10" ht="15.75" customHeight="1">
      <c r="A260" s="312"/>
      <c r="B260" s="301"/>
      <c r="C260" s="304"/>
      <c r="D260" s="301"/>
      <c r="E260" s="1"/>
      <c r="F260" s="304"/>
      <c r="G260" s="301"/>
      <c r="H260" s="313"/>
      <c r="I260" s="1"/>
      <c r="J260" s="265"/>
    </row>
    <row r="261" spans="1:10" ht="15.75" customHeight="1">
      <c r="A261" s="1"/>
      <c r="B261" s="301"/>
      <c r="C261" s="304"/>
      <c r="D261" s="301"/>
      <c r="E261" s="1"/>
      <c r="F261" s="304"/>
      <c r="G261" s="301"/>
      <c r="H261" s="313"/>
      <c r="I261" s="1"/>
      <c r="J261" s="265"/>
    </row>
    <row r="262" spans="1:10" ht="15.75" customHeight="1">
      <c r="A262" s="1"/>
      <c r="B262" s="301"/>
      <c r="C262" s="304"/>
      <c r="D262" s="301"/>
      <c r="E262" s="1"/>
      <c r="F262" s="304"/>
      <c r="G262" s="301"/>
      <c r="H262" s="313"/>
      <c r="I262" s="1"/>
      <c r="J262" s="265"/>
    </row>
    <row r="263" spans="1:10" ht="15.75" customHeight="1">
      <c r="A263" s="1"/>
      <c r="B263" s="301"/>
      <c r="C263" s="304"/>
      <c r="D263" s="301"/>
      <c r="E263" s="1"/>
      <c r="F263" s="304"/>
      <c r="G263" s="301"/>
      <c r="H263" s="313"/>
      <c r="I263" s="1"/>
      <c r="J263" s="265"/>
    </row>
    <row r="264" spans="1:10" ht="15.75" customHeight="1">
      <c r="A264" s="1"/>
      <c r="B264" s="301"/>
      <c r="C264" s="304"/>
      <c r="D264" s="301"/>
      <c r="E264" s="1"/>
      <c r="F264" s="314"/>
      <c r="G264" s="1"/>
      <c r="H264" s="313"/>
      <c r="I264" s="1"/>
      <c r="J264" s="265"/>
    </row>
    <row r="265" spans="1:10" ht="15.75" customHeight="1">
      <c r="A265" s="303"/>
      <c r="B265" s="303"/>
      <c r="C265" s="303"/>
      <c r="D265" s="303"/>
      <c r="E265" s="303"/>
      <c r="F265" s="303"/>
      <c r="G265" s="303"/>
      <c r="H265" s="303"/>
      <c r="I265" s="303"/>
      <c r="J265" s="265"/>
    </row>
    <row r="266" spans="1:10" ht="15.75" customHeight="1">
      <c r="A266" s="303"/>
      <c r="B266" s="303"/>
      <c r="C266" s="303"/>
      <c r="D266" s="303"/>
      <c r="E266" s="303"/>
      <c r="F266" s="303"/>
      <c r="G266" s="303"/>
      <c r="H266" s="303"/>
      <c r="I266" s="303"/>
      <c r="J266" s="265"/>
    </row>
    <row r="267" spans="1:10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265"/>
    </row>
    <row r="268" spans="1:10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265"/>
    </row>
    <row r="269" spans="1:1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265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5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5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5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5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5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5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5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5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5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5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5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5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5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5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5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65"/>
    </row>
    <row r="286" spans="1:1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265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65"/>
    </row>
    <row r="288" spans="1:1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265"/>
    </row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18">
    <mergeCell ref="I167:J167"/>
    <mergeCell ref="A178:A179"/>
    <mergeCell ref="A2:K2"/>
    <mergeCell ref="A37:G37"/>
    <mergeCell ref="A41:G41"/>
    <mergeCell ref="F73:H73"/>
    <mergeCell ref="A121:H121"/>
    <mergeCell ref="B178:B179"/>
    <mergeCell ref="C178:C179"/>
    <mergeCell ref="I221:I223"/>
    <mergeCell ref="D178:D179"/>
    <mergeCell ref="E178:E179"/>
    <mergeCell ref="A181:E181"/>
    <mergeCell ref="A182:A183"/>
    <mergeCell ref="B182:B183"/>
    <mergeCell ref="C182:C183"/>
    <mergeCell ref="D182:D183"/>
    <mergeCell ref="E182:E183"/>
  </mergeCells>
  <pageMargins left="0.7" right="0.7" top="0.75" bottom="0.75" header="0" footer="0"/>
  <pageSetup orientation="landscape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2:Y1006"/>
  <sheetViews>
    <sheetView workbookViewId="0"/>
  </sheetViews>
  <sheetFormatPr defaultColWidth="14.42578125" defaultRowHeight="15" customHeight="1"/>
  <cols>
    <col min="1" max="1" width="50.28515625" customWidth="1"/>
    <col min="2" max="2" width="18.2851562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9.85546875" customWidth="1"/>
    <col min="12" max="12" width="13.28515625" customWidth="1"/>
    <col min="13" max="26" width="8.85546875" customWidth="1"/>
  </cols>
  <sheetData>
    <row r="2" spans="1:12" ht="24">
      <c r="A2" s="521" t="s">
        <v>0</v>
      </c>
      <c r="B2" s="522"/>
      <c r="C2" s="522"/>
      <c r="D2" s="522"/>
      <c r="E2" s="522"/>
      <c r="F2" s="522"/>
      <c r="G2" s="522"/>
      <c r="H2" s="522"/>
      <c r="I2" s="522"/>
      <c r="J2" s="522"/>
      <c r="K2" s="522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2952</v>
      </c>
      <c r="B4" s="19" t="s">
        <v>14</v>
      </c>
      <c r="C4" s="11">
        <v>1</v>
      </c>
      <c r="D4" s="12">
        <v>0</v>
      </c>
      <c r="E4" s="13"/>
      <c r="F4" s="14"/>
      <c r="G4" s="12">
        <f t="shared" ref="G4:G34" si="0">D4+E4-F4</f>
        <v>0</v>
      </c>
      <c r="H4" s="14">
        <v>1</v>
      </c>
      <c r="I4" s="15">
        <f t="shared" ref="I4:I34" si="1">C4*G4*H4</f>
        <v>0</v>
      </c>
      <c r="J4" s="16">
        <v>0</v>
      </c>
      <c r="K4" s="17">
        <v>190</v>
      </c>
      <c r="L4" s="17">
        <f t="shared" ref="L4:L34" si="2">J4*K4</f>
        <v>0</v>
      </c>
    </row>
    <row r="5" spans="1:12">
      <c r="A5" s="9" t="s">
        <v>2953</v>
      </c>
      <c r="B5" s="19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2954</v>
      </c>
      <c r="B6" s="19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2955</v>
      </c>
      <c r="B7" s="19" t="s">
        <v>16</v>
      </c>
      <c r="C7" s="11">
        <v>1</v>
      </c>
      <c r="D7" s="12">
        <v>0</v>
      </c>
      <c r="E7" s="13"/>
      <c r="F7" s="14"/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2956</v>
      </c>
      <c r="B8" s="19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2957</v>
      </c>
      <c r="B9" s="19" t="s">
        <v>16</v>
      </c>
      <c r="C9" s="11">
        <v>0.5</v>
      </c>
      <c r="D9" s="12">
        <v>880</v>
      </c>
      <c r="E9" s="13"/>
      <c r="F9" s="14"/>
      <c r="G9" s="12">
        <f t="shared" si="0"/>
        <v>880</v>
      </c>
      <c r="H9" s="14">
        <v>12</v>
      </c>
      <c r="I9" s="15">
        <f t="shared" si="1"/>
        <v>5280</v>
      </c>
      <c r="J9" s="16">
        <f t="shared" si="3"/>
        <v>10560</v>
      </c>
      <c r="K9" s="17">
        <v>87.5</v>
      </c>
      <c r="L9" s="17">
        <f t="shared" si="2"/>
        <v>924000</v>
      </c>
    </row>
    <row r="10" spans="1:12">
      <c r="A10" s="9" t="s">
        <v>2958</v>
      </c>
      <c r="B10" s="19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2959</v>
      </c>
      <c r="B11" s="19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2960</v>
      </c>
      <c r="B12" s="19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2961</v>
      </c>
      <c r="B13" s="19" t="s">
        <v>16</v>
      </c>
      <c r="C13" s="11">
        <v>1</v>
      </c>
      <c r="D13" s="12">
        <v>0</v>
      </c>
      <c r="E13" s="13"/>
      <c r="F13" s="14"/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2962</v>
      </c>
      <c r="B14" s="19" t="s">
        <v>26</v>
      </c>
      <c r="C14" s="11">
        <v>0.2</v>
      </c>
      <c r="D14" s="12">
        <v>400</v>
      </c>
      <c r="E14" s="13"/>
      <c r="F14" s="14"/>
      <c r="G14" s="12">
        <f t="shared" si="0"/>
        <v>400</v>
      </c>
      <c r="H14" s="14">
        <v>18</v>
      </c>
      <c r="I14" s="15">
        <f t="shared" si="1"/>
        <v>1440</v>
      </c>
      <c r="J14" s="16">
        <f t="shared" si="4"/>
        <v>7200</v>
      </c>
      <c r="K14" s="17">
        <v>68</v>
      </c>
      <c r="L14" s="17">
        <f t="shared" si="2"/>
        <v>489600</v>
      </c>
    </row>
    <row r="15" spans="1:12">
      <c r="A15" s="9" t="s">
        <v>2963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7">
        <v>0</v>
      </c>
      <c r="L15" s="17">
        <f t="shared" si="2"/>
        <v>0</v>
      </c>
    </row>
    <row r="16" spans="1:12" ht="17.25" customHeight="1">
      <c r="A16" s="21" t="s">
        <v>2964</v>
      </c>
      <c r="B16" s="19" t="s">
        <v>26</v>
      </c>
      <c r="C16" s="11">
        <v>0.2</v>
      </c>
      <c r="D16" s="12">
        <v>126</v>
      </c>
      <c r="E16" s="22"/>
      <c r="F16" s="14"/>
      <c r="G16" s="12">
        <f t="shared" si="0"/>
        <v>126</v>
      </c>
      <c r="H16" s="14">
        <v>18</v>
      </c>
      <c r="I16" s="15">
        <f t="shared" si="1"/>
        <v>453.6</v>
      </c>
      <c r="J16" s="16">
        <f t="shared" ref="J16:J19" si="5">H16*G16</f>
        <v>2268</v>
      </c>
      <c r="K16" s="17">
        <v>70</v>
      </c>
      <c r="L16" s="17">
        <f t="shared" si="2"/>
        <v>158760</v>
      </c>
    </row>
    <row r="17" spans="1:12">
      <c r="A17" s="21" t="s">
        <v>2965</v>
      </c>
      <c r="B17" s="19" t="s">
        <v>26</v>
      </c>
      <c r="C17" s="11">
        <v>0.2</v>
      </c>
      <c r="D17" s="12">
        <v>320</v>
      </c>
      <c r="E17" s="22"/>
      <c r="F17" s="14"/>
      <c r="G17" s="12">
        <f t="shared" si="0"/>
        <v>320</v>
      </c>
      <c r="H17" s="14">
        <v>18</v>
      </c>
      <c r="I17" s="15">
        <f t="shared" si="1"/>
        <v>1152</v>
      </c>
      <c r="J17" s="16">
        <f t="shared" si="5"/>
        <v>5760</v>
      </c>
      <c r="K17" s="17">
        <v>94.1</v>
      </c>
      <c r="L17" s="17">
        <f t="shared" si="2"/>
        <v>542016</v>
      </c>
    </row>
    <row r="18" spans="1:12">
      <c r="A18" s="9" t="s">
        <v>2966</v>
      </c>
      <c r="B18" s="19" t="s">
        <v>26</v>
      </c>
      <c r="C18" s="11">
        <v>0.2</v>
      </c>
      <c r="D18" s="23">
        <v>102</v>
      </c>
      <c r="E18" s="13"/>
      <c r="F18" s="14"/>
      <c r="G18" s="12">
        <f t="shared" si="0"/>
        <v>102</v>
      </c>
      <c r="H18" s="14">
        <v>18</v>
      </c>
      <c r="I18" s="15">
        <f t="shared" si="1"/>
        <v>367.20000000000005</v>
      </c>
      <c r="J18" s="16">
        <f t="shared" si="5"/>
        <v>1836</v>
      </c>
      <c r="K18" s="17">
        <v>70</v>
      </c>
      <c r="L18" s="17">
        <f t="shared" si="2"/>
        <v>128520</v>
      </c>
    </row>
    <row r="19" spans="1:12">
      <c r="A19" s="9" t="s">
        <v>31</v>
      </c>
      <c r="B19" s="19" t="s">
        <v>2393</v>
      </c>
      <c r="C19" s="11">
        <v>25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2967</v>
      </c>
      <c r="B20" s="19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4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2968</v>
      </c>
      <c r="B21" s="19" t="s">
        <v>34</v>
      </c>
      <c r="C21" s="11">
        <v>0.11</v>
      </c>
      <c r="D21" s="12">
        <v>16</v>
      </c>
      <c r="E21" s="13"/>
      <c r="F21" s="14"/>
      <c r="G21" s="12">
        <f t="shared" si="0"/>
        <v>16</v>
      </c>
      <c r="H21" s="14">
        <v>10</v>
      </c>
      <c r="I21" s="15">
        <f t="shared" si="1"/>
        <v>17.600000000000001</v>
      </c>
      <c r="J21" s="16">
        <f t="shared" si="6"/>
        <v>160</v>
      </c>
      <c r="K21" s="17">
        <v>39</v>
      </c>
      <c r="L21" s="17">
        <f t="shared" si="2"/>
        <v>6240</v>
      </c>
    </row>
    <row r="22" spans="1:12" ht="15.75" customHeight="1">
      <c r="A22" s="9" t="s">
        <v>2969</v>
      </c>
      <c r="B22" s="19" t="s">
        <v>34</v>
      </c>
      <c r="C22" s="11">
        <v>0.11</v>
      </c>
      <c r="D22" s="12">
        <v>23</v>
      </c>
      <c r="E22" s="13"/>
      <c r="F22" s="14"/>
      <c r="G22" s="12">
        <f t="shared" si="0"/>
        <v>23</v>
      </c>
      <c r="H22" s="14">
        <v>10</v>
      </c>
      <c r="I22" s="15">
        <f t="shared" si="1"/>
        <v>25.299999999999997</v>
      </c>
      <c r="J22" s="16">
        <f t="shared" si="6"/>
        <v>230</v>
      </c>
      <c r="K22" s="17">
        <v>39</v>
      </c>
      <c r="L22" s="17">
        <f t="shared" si="2"/>
        <v>8970</v>
      </c>
    </row>
    <row r="23" spans="1:12" ht="15.75" customHeight="1">
      <c r="A23" s="9" t="s">
        <v>2970</v>
      </c>
      <c r="B23" s="19" t="s">
        <v>34</v>
      </c>
      <c r="C23" s="11">
        <v>0.11</v>
      </c>
      <c r="D23" s="12">
        <v>5</v>
      </c>
      <c r="E23" s="13"/>
      <c r="F23" s="14"/>
      <c r="G23" s="12">
        <f t="shared" si="0"/>
        <v>5</v>
      </c>
      <c r="H23" s="14">
        <v>10</v>
      </c>
      <c r="I23" s="15">
        <f t="shared" si="1"/>
        <v>5.5</v>
      </c>
      <c r="J23" s="16">
        <f t="shared" si="6"/>
        <v>50</v>
      </c>
      <c r="K23" s="17">
        <v>39</v>
      </c>
      <c r="L23" s="17">
        <f t="shared" si="2"/>
        <v>1950</v>
      </c>
    </row>
    <row r="24" spans="1:12" ht="15.75" customHeight="1">
      <c r="A24" s="9" t="s">
        <v>2971</v>
      </c>
      <c r="B24" s="19" t="s">
        <v>34</v>
      </c>
      <c r="C24" s="11">
        <v>0.11</v>
      </c>
      <c r="D24" s="12">
        <v>36</v>
      </c>
      <c r="E24" s="13"/>
      <c r="F24" s="14"/>
      <c r="G24" s="12">
        <f t="shared" si="0"/>
        <v>36</v>
      </c>
      <c r="H24" s="14">
        <v>10</v>
      </c>
      <c r="I24" s="15">
        <f t="shared" si="1"/>
        <v>39.6</v>
      </c>
      <c r="J24" s="16">
        <f t="shared" si="6"/>
        <v>360</v>
      </c>
      <c r="K24" s="17">
        <v>39</v>
      </c>
      <c r="L24" s="17">
        <f t="shared" si="2"/>
        <v>14040</v>
      </c>
    </row>
    <row r="25" spans="1:12" ht="15.75" customHeight="1">
      <c r="A25" s="328" t="s">
        <v>1887</v>
      </c>
      <c r="B25" s="19" t="s">
        <v>34</v>
      </c>
      <c r="C25" s="11">
        <v>0.11</v>
      </c>
      <c r="D25" s="12">
        <v>58</v>
      </c>
      <c r="E25" s="14"/>
      <c r="F25" s="14"/>
      <c r="G25" s="12">
        <f t="shared" si="0"/>
        <v>58</v>
      </c>
      <c r="H25" s="14">
        <v>10</v>
      </c>
      <c r="I25" s="15">
        <f t="shared" si="1"/>
        <v>63.8</v>
      </c>
      <c r="J25" s="16">
        <f t="shared" si="6"/>
        <v>580</v>
      </c>
      <c r="K25" s="17">
        <v>139</v>
      </c>
      <c r="L25" s="17">
        <f t="shared" si="2"/>
        <v>80620</v>
      </c>
    </row>
    <row r="26" spans="1:12" ht="15.75" customHeight="1">
      <c r="A26" s="146" t="s">
        <v>2972</v>
      </c>
      <c r="B26" s="19" t="s">
        <v>34</v>
      </c>
      <c r="C26" s="11">
        <v>0.1</v>
      </c>
      <c r="D26" s="12">
        <v>0</v>
      </c>
      <c r="E26" s="14"/>
      <c r="F26" s="14"/>
      <c r="G26" s="12">
        <f t="shared" si="0"/>
        <v>0</v>
      </c>
      <c r="H26" s="14">
        <v>12</v>
      </c>
      <c r="I26" s="15">
        <f t="shared" si="1"/>
        <v>0</v>
      </c>
      <c r="J26" s="16">
        <f t="shared" si="6"/>
        <v>0</v>
      </c>
      <c r="K26" s="17">
        <v>32.5</v>
      </c>
      <c r="L26" s="17">
        <f t="shared" si="2"/>
        <v>0</v>
      </c>
    </row>
    <row r="27" spans="1:12" ht="15.75" customHeight="1">
      <c r="A27" s="146" t="s">
        <v>2973</v>
      </c>
      <c r="B27" s="19" t="s">
        <v>34</v>
      </c>
      <c r="C27" s="11">
        <v>0.1</v>
      </c>
      <c r="D27" s="12">
        <v>360</v>
      </c>
      <c r="E27" s="14"/>
      <c r="F27" s="14"/>
      <c r="G27" s="12">
        <f t="shared" si="0"/>
        <v>360</v>
      </c>
      <c r="H27" s="14">
        <v>12</v>
      </c>
      <c r="I27" s="15">
        <f t="shared" si="1"/>
        <v>432</v>
      </c>
      <c r="J27" s="16">
        <f t="shared" si="6"/>
        <v>4320</v>
      </c>
      <c r="K27" s="17">
        <v>32.5</v>
      </c>
      <c r="L27" s="17">
        <f t="shared" si="2"/>
        <v>140400</v>
      </c>
    </row>
    <row r="28" spans="1:12" ht="15.75" customHeight="1">
      <c r="A28" s="146" t="s">
        <v>2974</v>
      </c>
      <c r="B28" s="19" t="s">
        <v>34</v>
      </c>
      <c r="C28" s="11">
        <v>0.1</v>
      </c>
      <c r="D28" s="12">
        <v>72</v>
      </c>
      <c r="E28" s="14"/>
      <c r="F28" s="14"/>
      <c r="G28" s="12">
        <f t="shared" si="0"/>
        <v>72</v>
      </c>
      <c r="H28" s="14">
        <v>12</v>
      </c>
      <c r="I28" s="15">
        <f t="shared" si="1"/>
        <v>86.4</v>
      </c>
      <c r="J28" s="16">
        <f t="shared" si="6"/>
        <v>864</v>
      </c>
      <c r="K28" s="17">
        <v>32.5</v>
      </c>
      <c r="L28" s="17">
        <f t="shared" si="2"/>
        <v>28080</v>
      </c>
    </row>
    <row r="29" spans="1:12" ht="15.75" customHeight="1">
      <c r="A29" s="146" t="s">
        <v>2975</v>
      </c>
      <c r="B29" s="19" t="s">
        <v>34</v>
      </c>
      <c r="C29" s="11">
        <v>0.1</v>
      </c>
      <c r="D29" s="12">
        <v>72</v>
      </c>
      <c r="E29" s="14"/>
      <c r="F29" s="14"/>
      <c r="G29" s="12">
        <f t="shared" si="0"/>
        <v>72</v>
      </c>
      <c r="H29" s="14">
        <v>12</v>
      </c>
      <c r="I29" s="15">
        <f t="shared" si="1"/>
        <v>86.4</v>
      </c>
      <c r="J29" s="16">
        <f t="shared" si="6"/>
        <v>864</v>
      </c>
      <c r="K29" s="17">
        <v>32.5</v>
      </c>
      <c r="L29" s="17">
        <f t="shared" si="2"/>
        <v>28080</v>
      </c>
    </row>
    <row r="30" spans="1:12" ht="15.75" customHeight="1">
      <c r="A30" s="146" t="s">
        <v>2976</v>
      </c>
      <c r="B30" s="19" t="s">
        <v>34</v>
      </c>
      <c r="C30" s="11">
        <v>0.1</v>
      </c>
      <c r="D30" s="12">
        <v>0</v>
      </c>
      <c r="E30" s="14"/>
      <c r="F30" s="14"/>
      <c r="G30" s="12">
        <f t="shared" si="0"/>
        <v>0</v>
      </c>
      <c r="H30" s="14">
        <v>12</v>
      </c>
      <c r="I30" s="15">
        <f t="shared" si="1"/>
        <v>0</v>
      </c>
      <c r="J30" s="16">
        <f t="shared" si="6"/>
        <v>0</v>
      </c>
      <c r="K30" s="17">
        <v>34</v>
      </c>
      <c r="L30" s="17">
        <f t="shared" si="2"/>
        <v>0</v>
      </c>
    </row>
    <row r="31" spans="1:12" ht="15.75" customHeight="1">
      <c r="A31" s="146" t="s">
        <v>2977</v>
      </c>
      <c r="B31" s="19" t="s">
        <v>34</v>
      </c>
      <c r="C31" s="11">
        <v>0.1</v>
      </c>
      <c r="D31" s="12">
        <v>0</v>
      </c>
      <c r="E31" s="14"/>
      <c r="F31" s="14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6" t="s">
        <v>2978</v>
      </c>
      <c r="B32" s="19" t="s">
        <v>34</v>
      </c>
      <c r="C32" s="11">
        <v>0.1</v>
      </c>
      <c r="D32" s="12">
        <v>0</v>
      </c>
      <c r="E32" s="14"/>
      <c r="F32" s="14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146" t="s">
        <v>2979</v>
      </c>
      <c r="B33" s="19" t="s">
        <v>34</v>
      </c>
      <c r="C33" s="11">
        <v>0.1</v>
      </c>
      <c r="D33" s="12">
        <v>0</v>
      </c>
      <c r="E33" s="14"/>
      <c r="F33" s="14"/>
      <c r="G33" s="12">
        <f t="shared" si="0"/>
        <v>0</v>
      </c>
      <c r="H33" s="14">
        <v>12</v>
      </c>
      <c r="I33" s="15">
        <f t="shared" si="1"/>
        <v>0</v>
      </c>
      <c r="J33" s="16">
        <f t="shared" si="6"/>
        <v>0</v>
      </c>
      <c r="K33" s="17">
        <v>34</v>
      </c>
      <c r="L33" s="17">
        <f t="shared" si="2"/>
        <v>0</v>
      </c>
    </row>
    <row r="34" spans="1:12" ht="15.75" customHeight="1">
      <c r="A34" s="146" t="s">
        <v>647</v>
      </c>
      <c r="B34" s="19" t="s">
        <v>26</v>
      </c>
      <c r="C34" s="11">
        <v>0.2</v>
      </c>
      <c r="D34" s="12">
        <v>0</v>
      </c>
      <c r="E34" s="14"/>
      <c r="F34" s="14"/>
      <c r="G34" s="12">
        <f t="shared" si="0"/>
        <v>0</v>
      </c>
      <c r="H34" s="14">
        <v>18</v>
      </c>
      <c r="I34" s="15">
        <f t="shared" si="1"/>
        <v>0</v>
      </c>
      <c r="J34" s="16">
        <f t="shared" si="6"/>
        <v>0</v>
      </c>
      <c r="K34" s="17">
        <v>94.1</v>
      </c>
      <c r="L34" s="17">
        <f t="shared" si="2"/>
        <v>0</v>
      </c>
    </row>
    <row r="35" spans="1:12" ht="15.75" customHeight="1">
      <c r="A35" s="25"/>
      <c r="B35" s="258"/>
      <c r="C35" s="26">
        <f t="shared" ref="C35:L35" si="7">SUM(C4:C34)</f>
        <v>37.550000000000011</v>
      </c>
      <c r="D35" s="27">
        <f t="shared" si="7"/>
        <v>2470</v>
      </c>
      <c r="E35" s="27">
        <f t="shared" si="7"/>
        <v>0</v>
      </c>
      <c r="F35" s="27">
        <f t="shared" si="7"/>
        <v>0</v>
      </c>
      <c r="G35" s="27">
        <f t="shared" si="7"/>
        <v>2470</v>
      </c>
      <c r="H35" s="28">
        <f t="shared" si="7"/>
        <v>360</v>
      </c>
      <c r="I35" s="329">
        <f t="shared" si="7"/>
        <v>9449.4</v>
      </c>
      <c r="J35" s="30">
        <f t="shared" si="7"/>
        <v>35052</v>
      </c>
      <c r="K35" s="31">
        <f t="shared" si="7"/>
        <v>2853.7</v>
      </c>
      <c r="L35" s="32">
        <f t="shared" si="7"/>
        <v>2551276</v>
      </c>
    </row>
    <row r="36" spans="1:12" ht="15.75" customHeight="1"/>
    <row r="37" spans="1:12" ht="15.75" customHeight="1">
      <c r="A37" s="523" t="s">
        <v>39</v>
      </c>
      <c r="B37" s="524"/>
      <c r="C37" s="524"/>
      <c r="D37" s="524"/>
      <c r="E37" s="524"/>
      <c r="F37" s="524"/>
      <c r="G37" s="525"/>
    </row>
    <row r="38" spans="1:12" ht="15.75" customHeight="1">
      <c r="A38" s="33" t="s">
        <v>40</v>
      </c>
      <c r="B38" s="34" t="s">
        <v>1</v>
      </c>
      <c r="C38" s="5" t="s">
        <v>41</v>
      </c>
      <c r="D38" s="35" t="s">
        <v>42</v>
      </c>
      <c r="E38" s="36" t="s">
        <v>43</v>
      </c>
      <c r="F38" s="5" t="s">
        <v>44</v>
      </c>
      <c r="G38" s="37" t="s">
        <v>45</v>
      </c>
    </row>
    <row r="39" spans="1:12" ht="15.75" customHeight="1">
      <c r="A39" s="33" t="s">
        <v>1896</v>
      </c>
      <c r="B39" s="41" t="s">
        <v>49</v>
      </c>
      <c r="C39" s="15">
        <v>8750</v>
      </c>
      <c r="D39" s="15"/>
      <c r="E39" s="15"/>
      <c r="F39" s="15">
        <f>C39+D39-G39</f>
        <v>8750</v>
      </c>
      <c r="G39" s="40"/>
    </row>
    <row r="40" spans="1:12" ht="15.75" customHeight="1">
      <c r="A40" s="327"/>
      <c r="B40" s="327"/>
      <c r="C40" s="327"/>
      <c r="D40" s="327"/>
      <c r="E40" s="327"/>
      <c r="F40" s="327"/>
      <c r="G40" s="327"/>
    </row>
    <row r="41" spans="1:12" ht="15.75" customHeight="1">
      <c r="A41" s="526" t="s">
        <v>50</v>
      </c>
      <c r="B41" s="527"/>
      <c r="C41" s="527"/>
      <c r="D41" s="527"/>
      <c r="E41" s="527"/>
      <c r="F41" s="527"/>
      <c r="G41" s="528"/>
    </row>
    <row r="42" spans="1:12" ht="15.75" customHeight="1">
      <c r="A42" s="259"/>
      <c r="B42" s="44" t="s">
        <v>51</v>
      </c>
      <c r="C42" s="45" t="s">
        <v>52</v>
      </c>
      <c r="D42" s="46" t="s">
        <v>53</v>
      </c>
      <c r="E42" s="46" t="s">
        <v>54</v>
      </c>
      <c r="F42" s="47" t="s">
        <v>11</v>
      </c>
      <c r="G42" s="48" t="s">
        <v>55</v>
      </c>
    </row>
    <row r="43" spans="1:12" ht="15.75" customHeight="1">
      <c r="A43" s="330" t="s">
        <v>1897</v>
      </c>
      <c r="B43" s="331">
        <v>93</v>
      </c>
      <c r="C43" s="332"/>
      <c r="D43" s="333"/>
      <c r="E43" s="331">
        <f>B43+C43-D43</f>
        <v>93</v>
      </c>
      <c r="F43" s="334">
        <v>1028.48</v>
      </c>
      <c r="G43" s="335">
        <f t="shared" ref="G43:G70" si="8">E43*F43</f>
        <v>95648.639999999999</v>
      </c>
    </row>
    <row r="44" spans="1:12" ht="15.75" customHeight="1">
      <c r="A44" s="49" t="s">
        <v>56</v>
      </c>
      <c r="B44" s="53">
        <v>0</v>
      </c>
      <c r="C44" s="51"/>
      <c r="D44" s="52"/>
      <c r="E44" s="53">
        <v>0</v>
      </c>
      <c r="F44" s="54">
        <v>196</v>
      </c>
      <c r="G44" s="55">
        <f t="shared" si="8"/>
        <v>0</v>
      </c>
    </row>
    <row r="45" spans="1:12" ht="15.75" customHeight="1">
      <c r="A45" s="49" t="s">
        <v>2980</v>
      </c>
      <c r="B45" s="53">
        <v>5432.9</v>
      </c>
      <c r="C45" s="51"/>
      <c r="D45" s="52">
        <v>900</v>
      </c>
      <c r="E45" s="53">
        <f t="shared" ref="E45:E70" si="9">B45+C45-D45</f>
        <v>4532.8999999999996</v>
      </c>
      <c r="F45" s="54">
        <v>196</v>
      </c>
      <c r="G45" s="55">
        <f t="shared" si="8"/>
        <v>888448.39999999991</v>
      </c>
    </row>
    <row r="46" spans="1:12" ht="15.75" customHeight="1">
      <c r="A46" s="49" t="s">
        <v>2981</v>
      </c>
      <c r="B46" s="53">
        <v>0</v>
      </c>
      <c r="C46" s="51">
        <v>300</v>
      </c>
      <c r="D46" s="52">
        <v>120</v>
      </c>
      <c r="E46" s="53">
        <f t="shared" si="9"/>
        <v>180</v>
      </c>
      <c r="F46" s="54">
        <v>196</v>
      </c>
      <c r="G46" s="55">
        <f t="shared" si="8"/>
        <v>35280</v>
      </c>
    </row>
    <row r="47" spans="1:12" ht="15.75" customHeight="1">
      <c r="A47" s="49" t="s">
        <v>2982</v>
      </c>
      <c r="B47" s="53">
        <v>27.400000000000006</v>
      </c>
      <c r="C47" s="51">
        <v>120</v>
      </c>
      <c r="D47" s="52">
        <v>57.4</v>
      </c>
      <c r="E47" s="53">
        <f t="shared" si="9"/>
        <v>90</v>
      </c>
      <c r="F47" s="54">
        <v>196</v>
      </c>
      <c r="G47" s="55">
        <f t="shared" si="8"/>
        <v>17640</v>
      </c>
    </row>
    <row r="48" spans="1:12" ht="15.75" customHeight="1">
      <c r="A48" s="49" t="s">
        <v>2983</v>
      </c>
      <c r="B48" s="53">
        <v>34</v>
      </c>
      <c r="C48" s="51">
        <v>240</v>
      </c>
      <c r="D48" s="52">
        <v>124</v>
      </c>
      <c r="E48" s="53">
        <f t="shared" si="9"/>
        <v>150</v>
      </c>
      <c r="F48" s="54">
        <v>196</v>
      </c>
      <c r="G48" s="55">
        <f t="shared" si="8"/>
        <v>29400</v>
      </c>
    </row>
    <row r="49" spans="1:7" ht="15.75" customHeight="1">
      <c r="A49" s="49" t="s">
        <v>2984</v>
      </c>
      <c r="B49" s="53">
        <v>0</v>
      </c>
      <c r="C49" s="51">
        <v>300</v>
      </c>
      <c r="D49" s="52">
        <v>150</v>
      </c>
      <c r="E49" s="53">
        <f t="shared" si="9"/>
        <v>150</v>
      </c>
      <c r="F49" s="54">
        <v>196</v>
      </c>
      <c r="G49" s="55">
        <f t="shared" si="8"/>
        <v>29400</v>
      </c>
    </row>
    <row r="50" spans="1:7" ht="15.75" customHeight="1">
      <c r="A50" s="86" t="s">
        <v>2985</v>
      </c>
      <c r="B50" s="90">
        <v>505.90000000000003</v>
      </c>
      <c r="C50" s="88"/>
      <c r="D50" s="89"/>
      <c r="E50" s="90">
        <f t="shared" si="9"/>
        <v>505.90000000000003</v>
      </c>
      <c r="F50" s="91">
        <v>140</v>
      </c>
      <c r="G50" s="92">
        <f t="shared" si="8"/>
        <v>70826</v>
      </c>
    </row>
    <row r="51" spans="1:7" ht="15.75" customHeight="1">
      <c r="A51" s="86" t="s">
        <v>2986</v>
      </c>
      <c r="B51" s="90">
        <v>167.79999999999998</v>
      </c>
      <c r="C51" s="88"/>
      <c r="D51" s="89"/>
      <c r="E51" s="90">
        <f t="shared" si="9"/>
        <v>167.79999999999998</v>
      </c>
      <c r="F51" s="91">
        <v>140</v>
      </c>
      <c r="G51" s="92">
        <f t="shared" si="8"/>
        <v>23491.999999999996</v>
      </c>
    </row>
    <row r="52" spans="1:7" ht="15.75" customHeight="1">
      <c r="A52" s="86" t="s">
        <v>2987</v>
      </c>
      <c r="B52" s="90">
        <v>25.9</v>
      </c>
      <c r="C52" s="88"/>
      <c r="D52" s="89"/>
      <c r="E52" s="90">
        <f t="shared" si="9"/>
        <v>25.9</v>
      </c>
      <c r="F52" s="91">
        <v>140</v>
      </c>
      <c r="G52" s="92">
        <f t="shared" si="8"/>
        <v>3626</v>
      </c>
    </row>
    <row r="53" spans="1:7" ht="15.75" customHeight="1">
      <c r="A53" s="100" t="s">
        <v>2988</v>
      </c>
      <c r="B53" s="104">
        <v>713.40000000000009</v>
      </c>
      <c r="C53" s="102"/>
      <c r="D53" s="103"/>
      <c r="E53" s="104">
        <f t="shared" si="9"/>
        <v>713.40000000000009</v>
      </c>
      <c r="F53" s="105">
        <v>140</v>
      </c>
      <c r="G53" s="106">
        <f t="shared" si="8"/>
        <v>99876.000000000015</v>
      </c>
    </row>
    <row r="54" spans="1:7" ht="36" customHeight="1">
      <c r="A54" s="71" t="s">
        <v>2989</v>
      </c>
      <c r="B54" s="75">
        <v>0</v>
      </c>
      <c r="C54" s="73"/>
      <c r="D54" s="74"/>
      <c r="E54" s="75">
        <f t="shared" si="9"/>
        <v>0</v>
      </c>
      <c r="F54" s="76">
        <v>140</v>
      </c>
      <c r="G54" s="77">
        <f t="shared" si="8"/>
        <v>0</v>
      </c>
    </row>
    <row r="55" spans="1:7" ht="30.75" customHeight="1">
      <c r="A55" s="78" t="s">
        <v>2990</v>
      </c>
      <c r="B55" s="75">
        <v>1182.2000000000003</v>
      </c>
      <c r="C55" s="73"/>
      <c r="D55" s="74"/>
      <c r="E55" s="75">
        <f t="shared" si="9"/>
        <v>1182.2000000000003</v>
      </c>
      <c r="F55" s="76">
        <v>140</v>
      </c>
      <c r="G55" s="77">
        <f t="shared" si="8"/>
        <v>165508.00000000003</v>
      </c>
    </row>
    <row r="56" spans="1:7" ht="30.75" customHeight="1">
      <c r="A56" s="79" t="s">
        <v>2991</v>
      </c>
      <c r="B56" s="83">
        <v>2.3000000000002245</v>
      </c>
      <c r="C56" s="81"/>
      <c r="D56" s="82"/>
      <c r="E56" s="83">
        <f t="shared" si="9"/>
        <v>2.3000000000002245</v>
      </c>
      <c r="F56" s="84">
        <v>140</v>
      </c>
      <c r="G56" s="85">
        <f t="shared" si="8"/>
        <v>322.00000000003143</v>
      </c>
    </row>
    <row r="57" spans="1:7" ht="15.75" customHeight="1">
      <c r="A57" s="63" t="s">
        <v>2992</v>
      </c>
      <c r="B57" s="315">
        <v>93.800000000000225</v>
      </c>
      <c r="C57" s="65"/>
      <c r="D57" s="66"/>
      <c r="E57" s="67">
        <f t="shared" si="9"/>
        <v>93.800000000000225</v>
      </c>
      <c r="F57" s="68">
        <v>140</v>
      </c>
      <c r="G57" s="69">
        <f t="shared" si="8"/>
        <v>13132.000000000031</v>
      </c>
    </row>
    <row r="58" spans="1:7" ht="15.75" customHeight="1">
      <c r="A58" s="63" t="s">
        <v>2993</v>
      </c>
      <c r="B58" s="315">
        <v>0</v>
      </c>
      <c r="C58" s="65"/>
      <c r="D58" s="66"/>
      <c r="E58" s="67">
        <f t="shared" si="9"/>
        <v>0</v>
      </c>
      <c r="F58" s="68">
        <v>140</v>
      </c>
      <c r="G58" s="69">
        <f t="shared" si="8"/>
        <v>0</v>
      </c>
    </row>
    <row r="59" spans="1:7" ht="39" customHeight="1">
      <c r="A59" s="63" t="s">
        <v>2994</v>
      </c>
      <c r="B59" s="67">
        <v>338.80000000000013</v>
      </c>
      <c r="C59" s="65"/>
      <c r="D59" s="66"/>
      <c r="E59" s="67">
        <f t="shared" si="9"/>
        <v>338.80000000000013</v>
      </c>
      <c r="F59" s="68">
        <v>140</v>
      </c>
      <c r="G59" s="69">
        <f t="shared" si="8"/>
        <v>47432.000000000015</v>
      </c>
    </row>
    <row r="60" spans="1:7" ht="15.75" customHeight="1">
      <c r="A60" s="93" t="s">
        <v>2995</v>
      </c>
      <c r="B60" s="97">
        <v>126</v>
      </c>
      <c r="C60" s="95"/>
      <c r="D60" s="96"/>
      <c r="E60" s="97">
        <f t="shared" si="9"/>
        <v>126</v>
      </c>
      <c r="F60" s="98">
        <v>140</v>
      </c>
      <c r="G60" s="99">
        <f t="shared" si="8"/>
        <v>17640</v>
      </c>
    </row>
    <row r="61" spans="1:7" ht="15.75" customHeight="1">
      <c r="A61" s="86" t="s">
        <v>2996</v>
      </c>
      <c r="B61" s="90">
        <v>40</v>
      </c>
      <c r="C61" s="88"/>
      <c r="D61" s="89"/>
      <c r="E61" s="90">
        <f t="shared" si="9"/>
        <v>40</v>
      </c>
      <c r="F61" s="91">
        <v>128</v>
      </c>
      <c r="G61" s="92">
        <f t="shared" si="8"/>
        <v>5120</v>
      </c>
    </row>
    <row r="62" spans="1:7" ht="15.75" customHeight="1">
      <c r="A62" s="78" t="s">
        <v>2997</v>
      </c>
      <c r="B62" s="75">
        <v>653.79999999999995</v>
      </c>
      <c r="C62" s="73"/>
      <c r="D62" s="74"/>
      <c r="E62" s="75">
        <f t="shared" si="9"/>
        <v>653.79999999999995</v>
      </c>
      <c r="F62" s="76">
        <v>128</v>
      </c>
      <c r="G62" s="77">
        <f t="shared" si="8"/>
        <v>83686.399999999994</v>
      </c>
    </row>
    <row r="63" spans="1:7" ht="15.75" customHeight="1">
      <c r="A63" s="100" t="s">
        <v>2998</v>
      </c>
      <c r="B63" s="104">
        <v>767.99999999999977</v>
      </c>
      <c r="C63" s="102"/>
      <c r="D63" s="103"/>
      <c r="E63" s="104">
        <f t="shared" si="9"/>
        <v>767.99999999999977</v>
      </c>
      <c r="F63" s="105">
        <v>128</v>
      </c>
      <c r="G63" s="106">
        <f t="shared" si="8"/>
        <v>98303.999999999971</v>
      </c>
    </row>
    <row r="64" spans="1:7" ht="15.75" customHeight="1">
      <c r="A64" s="79" t="s">
        <v>2999</v>
      </c>
      <c r="B64" s="83">
        <v>799</v>
      </c>
      <c r="C64" s="81"/>
      <c r="D64" s="82"/>
      <c r="E64" s="83">
        <f t="shared" si="9"/>
        <v>799</v>
      </c>
      <c r="F64" s="84">
        <v>128</v>
      </c>
      <c r="G64" s="85">
        <f t="shared" si="8"/>
        <v>102272</v>
      </c>
    </row>
    <row r="65" spans="1:9" ht="15.75" customHeight="1">
      <c r="A65" s="63" t="s">
        <v>3000</v>
      </c>
      <c r="B65" s="315">
        <v>0</v>
      </c>
      <c r="C65" s="65"/>
      <c r="D65" s="66"/>
      <c r="E65" s="67">
        <f t="shared" si="9"/>
        <v>0</v>
      </c>
      <c r="F65" s="68">
        <v>128</v>
      </c>
      <c r="G65" s="69">
        <f t="shared" si="8"/>
        <v>0</v>
      </c>
    </row>
    <row r="66" spans="1:9" ht="15.75" customHeight="1">
      <c r="A66" s="86" t="s">
        <v>3001</v>
      </c>
      <c r="B66" s="316">
        <v>300</v>
      </c>
      <c r="C66" s="108"/>
      <c r="D66" s="109"/>
      <c r="E66" s="90">
        <f t="shared" si="9"/>
        <v>300</v>
      </c>
      <c r="F66" s="91">
        <v>102</v>
      </c>
      <c r="G66" s="92">
        <f t="shared" si="8"/>
        <v>30600</v>
      </c>
    </row>
    <row r="67" spans="1:9" ht="15.75" customHeight="1">
      <c r="A67" s="78" t="s">
        <v>3002</v>
      </c>
      <c r="B67" s="75">
        <v>600</v>
      </c>
      <c r="C67" s="73"/>
      <c r="D67" s="74"/>
      <c r="E67" s="75">
        <f t="shared" si="9"/>
        <v>600</v>
      </c>
      <c r="F67" s="76">
        <v>102</v>
      </c>
      <c r="G67" s="77">
        <f t="shared" si="8"/>
        <v>61200</v>
      </c>
    </row>
    <row r="68" spans="1:9" ht="15.75" customHeight="1">
      <c r="A68" s="100" t="s">
        <v>3003</v>
      </c>
      <c r="B68" s="104">
        <v>400</v>
      </c>
      <c r="C68" s="102">
        <v>360</v>
      </c>
      <c r="D68" s="103"/>
      <c r="E68" s="104">
        <f t="shared" si="9"/>
        <v>760</v>
      </c>
      <c r="F68" s="105">
        <v>102</v>
      </c>
      <c r="G68" s="106">
        <f t="shared" si="8"/>
        <v>77520</v>
      </c>
    </row>
    <row r="69" spans="1:9" ht="26.25" customHeight="1">
      <c r="A69" s="79" t="s">
        <v>3004</v>
      </c>
      <c r="B69" s="83">
        <v>180</v>
      </c>
      <c r="C69" s="81">
        <v>540</v>
      </c>
      <c r="D69" s="82"/>
      <c r="E69" s="83">
        <f t="shared" si="9"/>
        <v>720</v>
      </c>
      <c r="F69" s="84">
        <v>102</v>
      </c>
      <c r="G69" s="85">
        <f t="shared" si="8"/>
        <v>73440</v>
      </c>
    </row>
    <row r="70" spans="1:9" ht="15.75" customHeight="1">
      <c r="A70" s="63" t="s">
        <v>3005</v>
      </c>
      <c r="B70" s="315">
        <v>0</v>
      </c>
      <c r="C70" s="65">
        <v>360</v>
      </c>
      <c r="D70" s="66"/>
      <c r="E70" s="67">
        <f t="shared" si="9"/>
        <v>360</v>
      </c>
      <c r="F70" s="68">
        <v>102</v>
      </c>
      <c r="G70" s="69">
        <f t="shared" si="8"/>
        <v>36720</v>
      </c>
    </row>
    <row r="71" spans="1:9" ht="15.75" customHeight="1">
      <c r="A71" s="260" t="s">
        <v>84</v>
      </c>
      <c r="B71" s="261">
        <f t="shared" ref="B71:G71" si="10">SUM(B43:B70)</f>
        <v>12484.199999999999</v>
      </c>
      <c r="C71" s="171">
        <f t="shared" si="10"/>
        <v>2220</v>
      </c>
      <c r="D71" s="171">
        <f t="shared" si="10"/>
        <v>1351.4</v>
      </c>
      <c r="E71" s="261">
        <f t="shared" si="10"/>
        <v>13352.8</v>
      </c>
      <c r="F71" s="262">
        <f t="shared" si="10"/>
        <v>4894.4799999999996</v>
      </c>
      <c r="G71" s="263">
        <f t="shared" si="10"/>
        <v>2106533.44</v>
      </c>
    </row>
    <row r="72" spans="1:9" ht="15.75" customHeight="1"/>
    <row r="73" spans="1:9" ht="15.75" customHeight="1">
      <c r="A73" s="264"/>
      <c r="B73" s="133"/>
      <c r="C73" s="133"/>
      <c r="D73" s="133"/>
      <c r="E73" s="133"/>
      <c r="F73" s="534"/>
      <c r="G73" s="522"/>
      <c r="H73" s="522"/>
      <c r="I73" s="265"/>
    </row>
    <row r="74" spans="1:9" ht="15.75" customHeight="1">
      <c r="A74" s="135" t="s">
        <v>92</v>
      </c>
      <c r="B74" s="136" t="s">
        <v>40</v>
      </c>
      <c r="C74" s="137" t="s">
        <v>93</v>
      </c>
      <c r="D74" s="137" t="s">
        <v>42</v>
      </c>
      <c r="E74" s="137" t="s">
        <v>94</v>
      </c>
      <c r="F74" s="137" t="s">
        <v>95</v>
      </c>
      <c r="G74" s="137" t="s">
        <v>96</v>
      </c>
      <c r="H74" s="138" t="s">
        <v>55</v>
      </c>
    </row>
    <row r="75" spans="1:9" ht="15.75" customHeight="1">
      <c r="A75" s="146" t="s">
        <v>2770</v>
      </c>
      <c r="B75" s="145" t="s">
        <v>102</v>
      </c>
      <c r="C75" s="36">
        <v>1675</v>
      </c>
      <c r="D75" s="148"/>
      <c r="E75" s="15">
        <v>100</v>
      </c>
      <c r="F75" s="36">
        <f t="shared" ref="F75:F117" si="11">C75+D75-E75</f>
        <v>1575</v>
      </c>
      <c r="G75" s="142">
        <v>178</v>
      </c>
      <c r="H75" s="143">
        <f t="shared" ref="H75:H111" si="12">F75*G75</f>
        <v>280350</v>
      </c>
    </row>
    <row r="76" spans="1:9" ht="15.75" customHeight="1">
      <c r="A76" s="144" t="s">
        <v>99</v>
      </c>
      <c r="B76" s="145" t="s">
        <v>102</v>
      </c>
      <c r="C76" s="36">
        <v>1875</v>
      </c>
      <c r="D76" s="148"/>
      <c r="E76" s="15">
        <v>50</v>
      </c>
      <c r="F76" s="36">
        <f t="shared" si="11"/>
        <v>1825</v>
      </c>
      <c r="G76" s="142">
        <v>178</v>
      </c>
      <c r="H76" s="143">
        <f t="shared" si="12"/>
        <v>324850</v>
      </c>
    </row>
    <row r="77" spans="1:9" ht="15.75" customHeight="1">
      <c r="A77" s="144" t="s">
        <v>101</v>
      </c>
      <c r="B77" s="145" t="s">
        <v>102</v>
      </c>
      <c r="C77" s="36">
        <v>675</v>
      </c>
      <c r="D77" s="148"/>
      <c r="E77" s="15">
        <v>75</v>
      </c>
      <c r="F77" s="36">
        <f t="shared" si="11"/>
        <v>600</v>
      </c>
      <c r="G77" s="142">
        <v>45</v>
      </c>
      <c r="H77" s="143">
        <f t="shared" si="12"/>
        <v>27000</v>
      </c>
    </row>
    <row r="78" spans="1:9" ht="15.75" customHeight="1">
      <c r="A78" s="144" t="s">
        <v>2771</v>
      </c>
      <c r="B78" s="147" t="s">
        <v>102</v>
      </c>
      <c r="C78" s="36">
        <v>2500</v>
      </c>
      <c r="D78" s="148"/>
      <c r="E78" s="15"/>
      <c r="F78" s="36">
        <f t="shared" si="11"/>
        <v>2500</v>
      </c>
      <c r="G78" s="142">
        <v>47</v>
      </c>
      <c r="H78" s="143">
        <f t="shared" si="12"/>
        <v>117500</v>
      </c>
    </row>
    <row r="79" spans="1:9" ht="15.75" customHeight="1">
      <c r="A79" s="146" t="s">
        <v>103</v>
      </c>
      <c r="B79" s="147" t="s">
        <v>104</v>
      </c>
      <c r="C79" s="36">
        <v>3750</v>
      </c>
      <c r="D79" s="148"/>
      <c r="E79" s="15"/>
      <c r="F79" s="36">
        <f t="shared" si="11"/>
        <v>3750</v>
      </c>
      <c r="G79" s="142">
        <v>27</v>
      </c>
      <c r="H79" s="143">
        <f t="shared" si="12"/>
        <v>101250</v>
      </c>
    </row>
    <row r="80" spans="1:9" ht="15.75" customHeight="1">
      <c r="A80" s="266" t="s">
        <v>2038</v>
      </c>
      <c r="B80" s="267" t="s">
        <v>106</v>
      </c>
      <c r="C80" s="36">
        <v>145</v>
      </c>
      <c r="D80" s="148"/>
      <c r="E80" s="15"/>
      <c r="F80" s="36">
        <f t="shared" si="11"/>
        <v>145</v>
      </c>
      <c r="G80" s="142">
        <v>160.69999999999999</v>
      </c>
      <c r="H80" s="143">
        <f t="shared" si="12"/>
        <v>23301.5</v>
      </c>
    </row>
    <row r="81" spans="1:10" ht="15.75" customHeight="1">
      <c r="A81" s="144" t="s">
        <v>737</v>
      </c>
      <c r="B81" s="145" t="s">
        <v>108</v>
      </c>
      <c r="C81" s="36">
        <v>110</v>
      </c>
      <c r="D81" s="148"/>
      <c r="E81" s="15"/>
      <c r="F81" s="36">
        <f t="shared" si="11"/>
        <v>110</v>
      </c>
      <c r="G81" s="142">
        <v>623</v>
      </c>
      <c r="H81" s="143">
        <f t="shared" si="12"/>
        <v>68530</v>
      </c>
    </row>
    <row r="82" spans="1:10" ht="15.75" customHeight="1">
      <c r="A82" s="139" t="s">
        <v>109</v>
      </c>
      <c r="B82" s="140" t="s">
        <v>110</v>
      </c>
      <c r="C82" s="36">
        <v>500</v>
      </c>
      <c r="D82" s="148"/>
      <c r="E82" s="15"/>
      <c r="F82" s="36">
        <f t="shared" si="11"/>
        <v>500</v>
      </c>
      <c r="G82" s="142">
        <v>24</v>
      </c>
      <c r="H82" s="143">
        <f t="shared" si="12"/>
        <v>12000</v>
      </c>
    </row>
    <row r="83" spans="1:10" ht="15.75" customHeight="1">
      <c r="A83" s="146" t="s">
        <v>1188</v>
      </c>
      <c r="B83" s="150" t="s">
        <v>112</v>
      </c>
      <c r="C83" s="36">
        <v>961</v>
      </c>
      <c r="D83" s="148"/>
      <c r="E83" s="15">
        <v>128</v>
      </c>
      <c r="F83" s="36">
        <f t="shared" si="11"/>
        <v>833</v>
      </c>
      <c r="G83" s="142">
        <v>49</v>
      </c>
      <c r="H83" s="143">
        <f t="shared" si="12"/>
        <v>40817</v>
      </c>
    </row>
    <row r="84" spans="1:10" ht="15.75" customHeight="1">
      <c r="A84" s="152" t="s">
        <v>116</v>
      </c>
      <c r="B84" s="145" t="s">
        <v>117</v>
      </c>
      <c r="C84" s="36">
        <v>4</v>
      </c>
      <c r="D84" s="141"/>
      <c r="E84" s="15"/>
      <c r="F84" s="36">
        <f t="shared" si="11"/>
        <v>4</v>
      </c>
      <c r="G84" s="142">
        <v>1867.29</v>
      </c>
      <c r="H84" s="143">
        <f t="shared" si="12"/>
        <v>7469.16</v>
      </c>
    </row>
    <row r="85" spans="1:10" ht="15.75" customHeight="1">
      <c r="A85" s="146" t="s">
        <v>118</v>
      </c>
      <c r="B85" s="145" t="s">
        <v>115</v>
      </c>
      <c r="C85" s="36">
        <v>5</v>
      </c>
      <c r="D85" s="141"/>
      <c r="E85" s="15"/>
      <c r="F85" s="36">
        <f t="shared" si="11"/>
        <v>5</v>
      </c>
      <c r="G85" s="142">
        <v>1758</v>
      </c>
      <c r="H85" s="143">
        <f t="shared" si="12"/>
        <v>8790</v>
      </c>
    </row>
    <row r="86" spans="1:10" ht="15.75" customHeight="1">
      <c r="A86" s="146" t="s">
        <v>118</v>
      </c>
      <c r="B86" s="145" t="s">
        <v>117</v>
      </c>
      <c r="C86" s="36">
        <v>3</v>
      </c>
      <c r="D86" s="141"/>
      <c r="E86" s="151"/>
      <c r="F86" s="36">
        <f t="shared" si="11"/>
        <v>3</v>
      </c>
      <c r="G86" s="142">
        <v>2279.6799999999998</v>
      </c>
      <c r="H86" s="143">
        <f t="shared" si="12"/>
        <v>6839.0399999999991</v>
      </c>
      <c r="J86" s="149"/>
    </row>
    <row r="87" spans="1:10" ht="15.75" customHeight="1">
      <c r="A87" s="157" t="s">
        <v>119</v>
      </c>
      <c r="B87" s="145" t="s">
        <v>117</v>
      </c>
      <c r="C87" s="36">
        <v>1</v>
      </c>
      <c r="D87" s="148"/>
      <c r="E87" s="15"/>
      <c r="F87" s="36">
        <f t="shared" si="11"/>
        <v>1</v>
      </c>
      <c r="G87" s="142">
        <v>1669.47</v>
      </c>
      <c r="H87" s="143">
        <f t="shared" si="12"/>
        <v>1669.47</v>
      </c>
    </row>
    <row r="88" spans="1:10" ht="15.75" customHeight="1">
      <c r="A88" s="157" t="s">
        <v>2772</v>
      </c>
      <c r="B88" s="145" t="s">
        <v>117</v>
      </c>
      <c r="C88" s="36">
        <v>3</v>
      </c>
      <c r="D88" s="141"/>
      <c r="E88" s="15"/>
      <c r="F88" s="36">
        <f t="shared" si="11"/>
        <v>3</v>
      </c>
      <c r="G88" s="142">
        <v>1598.32</v>
      </c>
      <c r="H88" s="143">
        <f t="shared" si="12"/>
        <v>4794.96</v>
      </c>
    </row>
    <row r="89" spans="1:10" ht="15.75" customHeight="1">
      <c r="A89" s="144" t="s">
        <v>122</v>
      </c>
      <c r="B89" s="145" t="s">
        <v>121</v>
      </c>
      <c r="C89" s="36">
        <v>75</v>
      </c>
      <c r="D89" s="141"/>
      <c r="E89" s="15"/>
      <c r="F89" s="36">
        <f t="shared" si="11"/>
        <v>75</v>
      </c>
      <c r="G89" s="142">
        <v>471.21600000000001</v>
      </c>
      <c r="H89" s="143">
        <f t="shared" si="12"/>
        <v>35341.199999999997</v>
      </c>
    </row>
    <row r="90" spans="1:10" ht="15.75" customHeight="1">
      <c r="A90" s="157" t="s">
        <v>124</v>
      </c>
      <c r="B90" s="145" t="s">
        <v>117</v>
      </c>
      <c r="C90" s="36">
        <v>0</v>
      </c>
      <c r="D90" s="148"/>
      <c r="E90" s="15"/>
      <c r="F90" s="36">
        <f t="shared" si="11"/>
        <v>0</v>
      </c>
      <c r="G90" s="142">
        <v>1711.09</v>
      </c>
      <c r="H90" s="143">
        <f t="shared" si="12"/>
        <v>0</v>
      </c>
    </row>
    <row r="91" spans="1:10" ht="15.75" customHeight="1">
      <c r="A91" s="339" t="s">
        <v>2773</v>
      </c>
      <c r="B91" s="145" t="s">
        <v>117</v>
      </c>
      <c r="C91" s="36">
        <v>5</v>
      </c>
      <c r="D91" s="148"/>
      <c r="E91" s="151"/>
      <c r="F91" s="272">
        <f t="shared" si="11"/>
        <v>5</v>
      </c>
      <c r="G91" s="142">
        <v>1594.52</v>
      </c>
      <c r="H91" s="143">
        <f t="shared" si="12"/>
        <v>7972.6</v>
      </c>
    </row>
    <row r="92" spans="1:10" ht="15.75" customHeight="1">
      <c r="A92" s="144" t="s">
        <v>128</v>
      </c>
      <c r="B92" s="145" t="s">
        <v>126</v>
      </c>
      <c r="C92" s="36">
        <v>102</v>
      </c>
      <c r="D92" s="141"/>
      <c r="E92" s="15"/>
      <c r="F92" s="36">
        <f t="shared" si="11"/>
        <v>102</v>
      </c>
      <c r="G92" s="142">
        <v>559.19762200000002</v>
      </c>
      <c r="H92" s="143">
        <f t="shared" si="12"/>
        <v>57038.157444000004</v>
      </c>
      <c r="I92" s="161"/>
    </row>
    <row r="93" spans="1:10" ht="15.75" customHeight="1">
      <c r="A93" s="144" t="s">
        <v>129</v>
      </c>
      <c r="B93" s="145" t="s">
        <v>115</v>
      </c>
      <c r="C93" s="36">
        <v>75</v>
      </c>
      <c r="D93" s="148"/>
      <c r="E93" s="15"/>
      <c r="F93" s="36">
        <f t="shared" si="11"/>
        <v>75</v>
      </c>
      <c r="G93" s="142">
        <v>384</v>
      </c>
      <c r="H93" s="143">
        <f t="shared" si="12"/>
        <v>28800</v>
      </c>
    </row>
    <row r="94" spans="1:10" ht="15.75" customHeight="1">
      <c r="A94" s="144" t="s">
        <v>131</v>
      </c>
      <c r="B94" s="145" t="s">
        <v>117</v>
      </c>
      <c r="C94" s="36">
        <v>240</v>
      </c>
      <c r="D94" s="148"/>
      <c r="E94" s="15"/>
      <c r="F94" s="36">
        <f t="shared" si="11"/>
        <v>240</v>
      </c>
      <c r="G94" s="142">
        <v>427</v>
      </c>
      <c r="H94" s="143">
        <f t="shared" si="12"/>
        <v>102480</v>
      </c>
    </row>
    <row r="95" spans="1:10" ht="15.75" customHeight="1">
      <c r="A95" s="144" t="s">
        <v>132</v>
      </c>
      <c r="B95" s="145" t="s">
        <v>117</v>
      </c>
      <c r="C95" s="36">
        <v>5</v>
      </c>
      <c r="D95" s="141"/>
      <c r="E95" s="151"/>
      <c r="F95" s="36">
        <f t="shared" si="11"/>
        <v>5</v>
      </c>
      <c r="G95" s="142">
        <v>688.59</v>
      </c>
      <c r="H95" s="143">
        <f t="shared" si="12"/>
        <v>3442.9500000000003</v>
      </c>
    </row>
    <row r="96" spans="1:10" ht="15.75" customHeight="1">
      <c r="A96" s="157" t="s">
        <v>133</v>
      </c>
      <c r="B96" s="145" t="s">
        <v>117</v>
      </c>
      <c r="C96" s="36">
        <v>80</v>
      </c>
      <c r="D96" s="148"/>
      <c r="E96" s="15"/>
      <c r="F96" s="36">
        <f t="shared" si="11"/>
        <v>80</v>
      </c>
      <c r="G96" s="142">
        <v>522.19000000000005</v>
      </c>
      <c r="H96" s="143">
        <f t="shared" si="12"/>
        <v>41775.200000000004</v>
      </c>
    </row>
    <row r="97" spans="1:10" ht="15.75" customHeight="1">
      <c r="A97" s="144" t="s">
        <v>134</v>
      </c>
      <c r="B97" s="145" t="s">
        <v>117</v>
      </c>
      <c r="C97" s="36">
        <v>10</v>
      </c>
      <c r="D97" s="141"/>
      <c r="E97" s="151"/>
      <c r="F97" s="36">
        <f t="shared" si="11"/>
        <v>10</v>
      </c>
      <c r="G97" s="142">
        <v>504</v>
      </c>
      <c r="H97" s="143">
        <f t="shared" si="12"/>
        <v>5040</v>
      </c>
    </row>
    <row r="98" spans="1:10" ht="15.75" customHeight="1">
      <c r="A98" s="144" t="s">
        <v>135</v>
      </c>
      <c r="B98" s="145" t="s">
        <v>117</v>
      </c>
      <c r="C98" s="36">
        <v>45</v>
      </c>
      <c r="D98" s="141"/>
      <c r="E98" s="15"/>
      <c r="F98" s="36">
        <f t="shared" si="11"/>
        <v>45</v>
      </c>
      <c r="G98" s="142">
        <v>514</v>
      </c>
      <c r="H98" s="143">
        <f t="shared" si="12"/>
        <v>23130</v>
      </c>
    </row>
    <row r="99" spans="1:10" ht="15.75" customHeight="1">
      <c r="A99" s="157" t="s">
        <v>136</v>
      </c>
      <c r="B99" s="145" t="s">
        <v>117</v>
      </c>
      <c r="C99" s="36">
        <v>60</v>
      </c>
      <c r="D99" s="148"/>
      <c r="E99" s="15"/>
      <c r="F99" s="36">
        <f t="shared" si="11"/>
        <v>60</v>
      </c>
      <c r="G99" s="142">
        <v>557</v>
      </c>
      <c r="H99" s="143">
        <f t="shared" si="12"/>
        <v>33420</v>
      </c>
      <c r="J99" s="273"/>
    </row>
    <row r="100" spans="1:10" ht="15.75" customHeight="1">
      <c r="A100" s="157" t="s">
        <v>137</v>
      </c>
      <c r="B100" s="145" t="s">
        <v>117</v>
      </c>
      <c r="C100" s="36">
        <v>40</v>
      </c>
      <c r="D100" s="148"/>
      <c r="E100" s="15"/>
      <c r="F100" s="36">
        <f t="shared" si="11"/>
        <v>40</v>
      </c>
      <c r="G100" s="142">
        <v>524</v>
      </c>
      <c r="H100" s="143">
        <f t="shared" si="12"/>
        <v>20960</v>
      </c>
    </row>
    <row r="101" spans="1:10" ht="15.75" customHeight="1">
      <c r="A101" s="157" t="s">
        <v>138</v>
      </c>
      <c r="B101" s="145" t="s">
        <v>117</v>
      </c>
      <c r="C101" s="36">
        <v>15</v>
      </c>
      <c r="D101" s="148"/>
      <c r="E101" s="15"/>
      <c r="F101" s="36">
        <f t="shared" si="11"/>
        <v>15</v>
      </c>
      <c r="G101" s="142">
        <v>689.75</v>
      </c>
      <c r="H101" s="143">
        <f t="shared" si="12"/>
        <v>10346.25</v>
      </c>
    </row>
    <row r="102" spans="1:10" ht="15.75" customHeight="1">
      <c r="A102" s="157" t="s">
        <v>139</v>
      </c>
      <c r="B102" s="145" t="s">
        <v>117</v>
      </c>
      <c r="C102" s="36">
        <v>175</v>
      </c>
      <c r="D102" s="148"/>
      <c r="E102" s="15"/>
      <c r="F102" s="36">
        <f t="shared" si="11"/>
        <v>175</v>
      </c>
      <c r="G102" s="142">
        <v>629.27</v>
      </c>
      <c r="H102" s="143">
        <f t="shared" si="12"/>
        <v>110122.25</v>
      </c>
    </row>
    <row r="103" spans="1:10" ht="15.75" customHeight="1">
      <c r="A103" s="157" t="s">
        <v>140</v>
      </c>
      <c r="B103" s="145" t="s">
        <v>117</v>
      </c>
      <c r="C103" s="36">
        <v>110</v>
      </c>
      <c r="D103" s="148"/>
      <c r="E103" s="15"/>
      <c r="F103" s="36">
        <f t="shared" si="11"/>
        <v>110</v>
      </c>
      <c r="G103" s="142">
        <v>532.12</v>
      </c>
      <c r="H103" s="143">
        <f t="shared" si="12"/>
        <v>58533.2</v>
      </c>
    </row>
    <row r="104" spans="1:10" ht="15.75" customHeight="1">
      <c r="A104" s="146" t="s">
        <v>141</v>
      </c>
      <c r="B104" s="145" t="s">
        <v>108</v>
      </c>
      <c r="C104" s="36">
        <v>600</v>
      </c>
      <c r="D104" s="148"/>
      <c r="E104" s="15"/>
      <c r="F104" s="36">
        <f t="shared" si="11"/>
        <v>600</v>
      </c>
      <c r="G104" s="142">
        <v>60</v>
      </c>
      <c r="H104" s="143">
        <f t="shared" si="12"/>
        <v>36000</v>
      </c>
    </row>
    <row r="105" spans="1:10" ht="15.75" customHeight="1">
      <c r="A105" s="144" t="s">
        <v>142</v>
      </c>
      <c r="B105" s="145" t="s">
        <v>143</v>
      </c>
      <c r="C105" s="36">
        <v>25</v>
      </c>
      <c r="D105" s="141"/>
      <c r="E105" s="151"/>
      <c r="F105" s="36">
        <f t="shared" si="11"/>
        <v>25</v>
      </c>
      <c r="G105" s="142">
        <v>84</v>
      </c>
      <c r="H105" s="143">
        <f t="shared" si="12"/>
        <v>2100</v>
      </c>
    </row>
    <row r="106" spans="1:10" ht="15.75" customHeight="1">
      <c r="A106" s="157" t="s">
        <v>144</v>
      </c>
      <c r="B106" s="145" t="s">
        <v>117</v>
      </c>
      <c r="C106" s="36">
        <v>25</v>
      </c>
      <c r="D106" s="148"/>
      <c r="E106" s="15"/>
      <c r="F106" s="36">
        <f t="shared" si="11"/>
        <v>25</v>
      </c>
      <c r="G106" s="142">
        <v>179.24</v>
      </c>
      <c r="H106" s="143">
        <f t="shared" si="12"/>
        <v>4481</v>
      </c>
    </row>
    <row r="107" spans="1:10" ht="15.75" customHeight="1">
      <c r="A107" s="157" t="s">
        <v>2774</v>
      </c>
      <c r="B107" s="145" t="s">
        <v>117</v>
      </c>
      <c r="C107" s="36">
        <v>100</v>
      </c>
      <c r="D107" s="148"/>
      <c r="E107" s="15"/>
      <c r="F107" s="36">
        <f t="shared" si="11"/>
        <v>100</v>
      </c>
      <c r="G107" s="142">
        <v>168.1</v>
      </c>
      <c r="H107" s="143">
        <f t="shared" si="12"/>
        <v>16810</v>
      </c>
    </row>
    <row r="108" spans="1:10" ht="15.75" customHeight="1">
      <c r="A108" s="157" t="s">
        <v>145</v>
      </c>
      <c r="B108" s="145" t="s">
        <v>146</v>
      </c>
      <c r="C108" s="36">
        <v>25</v>
      </c>
      <c r="D108" s="148"/>
      <c r="E108" s="15"/>
      <c r="F108" s="36">
        <f t="shared" si="11"/>
        <v>25</v>
      </c>
      <c r="G108" s="142">
        <v>851.5</v>
      </c>
      <c r="H108" s="143">
        <f t="shared" si="12"/>
        <v>21287.5</v>
      </c>
    </row>
    <row r="109" spans="1:10" ht="15.75" customHeight="1">
      <c r="A109" s="157" t="s">
        <v>147</v>
      </c>
      <c r="B109" s="145" t="s">
        <v>148</v>
      </c>
      <c r="C109" s="36">
        <v>750</v>
      </c>
      <c r="D109" s="148"/>
      <c r="E109" s="15">
        <v>750</v>
      </c>
      <c r="F109" s="36">
        <f t="shared" si="11"/>
        <v>0</v>
      </c>
      <c r="G109" s="142">
        <v>125</v>
      </c>
      <c r="H109" s="143">
        <f t="shared" si="12"/>
        <v>0</v>
      </c>
    </row>
    <row r="110" spans="1:10" ht="15.75" customHeight="1">
      <c r="A110" s="157" t="s">
        <v>147</v>
      </c>
      <c r="B110" s="145" t="s">
        <v>149</v>
      </c>
      <c r="C110" s="36">
        <v>0</v>
      </c>
      <c r="D110" s="148"/>
      <c r="E110" s="15"/>
      <c r="F110" s="36">
        <f t="shared" si="11"/>
        <v>0</v>
      </c>
      <c r="G110" s="142">
        <v>173</v>
      </c>
      <c r="H110" s="143">
        <f t="shared" si="12"/>
        <v>0</v>
      </c>
    </row>
    <row r="111" spans="1:10" ht="20.25" customHeight="1">
      <c r="A111" s="157" t="s">
        <v>150</v>
      </c>
      <c r="B111" s="145" t="s">
        <v>151</v>
      </c>
      <c r="C111" s="36">
        <v>0</v>
      </c>
      <c r="D111" s="148"/>
      <c r="E111" s="15"/>
      <c r="F111" s="36">
        <f t="shared" si="11"/>
        <v>0</v>
      </c>
      <c r="G111" s="142">
        <v>143</v>
      </c>
      <c r="H111" s="143">
        <f t="shared" si="12"/>
        <v>0</v>
      </c>
      <c r="J111" s="149"/>
    </row>
    <row r="112" spans="1:10" ht="15.75" customHeight="1">
      <c r="A112" s="157" t="s">
        <v>850</v>
      </c>
      <c r="B112" s="147" t="s">
        <v>2949</v>
      </c>
      <c r="C112" s="36">
        <v>20000</v>
      </c>
      <c r="D112" s="148"/>
      <c r="E112" s="15"/>
      <c r="F112" s="36">
        <f t="shared" si="11"/>
        <v>20000</v>
      </c>
      <c r="G112" s="142">
        <v>121.6</v>
      </c>
      <c r="H112" s="143">
        <f t="shared" ref="H112:H113" si="13">G112*F112</f>
        <v>2432000</v>
      </c>
    </row>
    <row r="113" spans="1:10" ht="15.75" customHeight="1">
      <c r="A113" s="158" t="s">
        <v>1245</v>
      </c>
      <c r="B113" s="145" t="s">
        <v>1246</v>
      </c>
      <c r="C113" s="36">
        <v>0</v>
      </c>
      <c r="D113" s="148"/>
      <c r="E113" s="15"/>
      <c r="F113" s="36">
        <f t="shared" si="11"/>
        <v>0</v>
      </c>
      <c r="G113" s="142">
        <v>1013.48</v>
      </c>
      <c r="H113" s="143">
        <f t="shared" si="13"/>
        <v>0</v>
      </c>
    </row>
    <row r="114" spans="1:10" ht="15.75" customHeight="1">
      <c r="A114" s="157" t="s">
        <v>152</v>
      </c>
      <c r="B114" s="145" t="s">
        <v>153</v>
      </c>
      <c r="C114" s="36">
        <v>35.742999999999995</v>
      </c>
      <c r="D114" s="148"/>
      <c r="E114" s="15"/>
      <c r="F114" s="36">
        <f t="shared" si="11"/>
        <v>35.742999999999995</v>
      </c>
      <c r="G114" s="142">
        <v>2196.6</v>
      </c>
      <c r="H114" s="143">
        <f t="shared" ref="H114:H117" si="14">F114*G114</f>
        <v>78513.073799999984</v>
      </c>
    </row>
    <row r="115" spans="1:10" ht="15.75" customHeight="1">
      <c r="A115" s="146" t="s">
        <v>154</v>
      </c>
      <c r="B115" s="145" t="s">
        <v>155</v>
      </c>
      <c r="C115" s="36">
        <v>920</v>
      </c>
      <c r="D115" s="141"/>
      <c r="E115" s="151"/>
      <c r="F115" s="36">
        <f t="shared" si="11"/>
        <v>920</v>
      </c>
      <c r="G115" s="142">
        <v>45</v>
      </c>
      <c r="H115" s="143">
        <f t="shared" si="14"/>
        <v>41400</v>
      </c>
    </row>
    <row r="116" spans="1:10" ht="15.75" customHeight="1">
      <c r="A116" s="163" t="s">
        <v>156</v>
      </c>
      <c r="B116" s="164" t="s">
        <v>117</v>
      </c>
      <c r="C116" s="36">
        <v>0</v>
      </c>
      <c r="D116" s="148"/>
      <c r="E116" s="15"/>
      <c r="F116" s="36">
        <f t="shared" si="11"/>
        <v>0</v>
      </c>
      <c r="G116" s="165">
        <v>168.11</v>
      </c>
      <c r="H116" s="143">
        <f t="shared" si="14"/>
        <v>0</v>
      </c>
    </row>
    <row r="117" spans="1:10" ht="15.75" customHeight="1">
      <c r="A117" s="163" t="s">
        <v>3006</v>
      </c>
      <c r="B117" s="164" t="s">
        <v>117</v>
      </c>
      <c r="C117" s="36">
        <v>24.6</v>
      </c>
      <c r="D117" s="148"/>
      <c r="E117" s="15"/>
      <c r="F117" s="36">
        <f t="shared" si="11"/>
        <v>24.6</v>
      </c>
      <c r="G117" s="165">
        <v>129</v>
      </c>
      <c r="H117" s="143">
        <f t="shared" si="14"/>
        <v>3173.4</v>
      </c>
    </row>
    <row r="118" spans="1:10" ht="15.75" customHeight="1">
      <c r="A118" s="355" t="s">
        <v>160</v>
      </c>
      <c r="B118" s="168"/>
      <c r="C118" s="169">
        <f t="shared" ref="C118:H118" si="15">SUM(C75:C117)</f>
        <v>35749.343000000001</v>
      </c>
      <c r="D118" s="170">
        <f t="shared" si="15"/>
        <v>0</v>
      </c>
      <c r="E118" s="170">
        <f t="shared" si="15"/>
        <v>1103</v>
      </c>
      <c r="F118" s="171">
        <f t="shared" si="15"/>
        <v>34646.343000000001</v>
      </c>
      <c r="G118" s="336">
        <f t="shared" si="15"/>
        <v>26270.033621999995</v>
      </c>
      <c r="H118" s="173">
        <f t="shared" si="15"/>
        <v>4199327.9112440003</v>
      </c>
    </row>
    <row r="119" spans="1:10" ht="15.75" customHeight="1"/>
    <row r="120" spans="1:10" ht="15.75" customHeight="1">
      <c r="A120" s="535" t="s">
        <v>161</v>
      </c>
      <c r="B120" s="536"/>
      <c r="C120" s="536"/>
      <c r="D120" s="536"/>
      <c r="E120" s="536"/>
      <c r="F120" s="536"/>
      <c r="G120" s="536"/>
      <c r="H120" s="536"/>
      <c r="I120" s="1"/>
    </row>
    <row r="121" spans="1:10" ht="15.75" customHeight="1">
      <c r="A121" s="340" t="s">
        <v>162</v>
      </c>
      <c r="B121" s="341" t="s">
        <v>40</v>
      </c>
      <c r="C121" s="342" t="s">
        <v>163</v>
      </c>
      <c r="D121" s="343" t="s">
        <v>42</v>
      </c>
      <c r="E121" s="344" t="s">
        <v>43</v>
      </c>
      <c r="F121" s="342" t="s">
        <v>164</v>
      </c>
      <c r="G121" s="345" t="s">
        <v>96</v>
      </c>
      <c r="H121" s="346" t="s">
        <v>55</v>
      </c>
    </row>
    <row r="122" spans="1:10" ht="15.75" customHeight="1">
      <c r="A122" s="347" t="s">
        <v>2832</v>
      </c>
      <c r="B122" s="145" t="s">
        <v>2833</v>
      </c>
      <c r="C122" s="36">
        <v>29</v>
      </c>
      <c r="D122" s="148"/>
      <c r="E122" s="15"/>
      <c r="F122" s="36">
        <f t="shared" ref="F122:F153" si="16">C122+D122-E122</f>
        <v>29</v>
      </c>
      <c r="G122" s="17">
        <v>216</v>
      </c>
      <c r="H122" s="142">
        <f t="shared" ref="H122:H125" si="17">G122*F122</f>
        <v>6264</v>
      </c>
      <c r="J122" s="149"/>
    </row>
    <row r="123" spans="1:10" ht="15.75" customHeight="1">
      <c r="A123" s="347" t="s">
        <v>2834</v>
      </c>
      <c r="B123" s="145" t="s">
        <v>2833</v>
      </c>
      <c r="C123" s="36">
        <v>186</v>
      </c>
      <c r="D123" s="148"/>
      <c r="E123" s="15">
        <v>5</v>
      </c>
      <c r="F123" s="36">
        <f t="shared" si="16"/>
        <v>181</v>
      </c>
      <c r="G123" s="17">
        <v>137</v>
      </c>
      <c r="H123" s="142">
        <f t="shared" si="17"/>
        <v>24797</v>
      </c>
      <c r="J123" s="149"/>
    </row>
    <row r="124" spans="1:10" ht="15.75" customHeight="1">
      <c r="A124" s="347" t="s">
        <v>2835</v>
      </c>
      <c r="B124" s="145" t="s">
        <v>2833</v>
      </c>
      <c r="C124" s="348">
        <v>120</v>
      </c>
      <c r="D124" s="148"/>
      <c r="E124" s="15"/>
      <c r="F124" s="36">
        <f t="shared" si="16"/>
        <v>120</v>
      </c>
      <c r="G124" s="17">
        <v>239</v>
      </c>
      <c r="H124" s="142">
        <f t="shared" si="17"/>
        <v>28680</v>
      </c>
      <c r="J124" s="149"/>
    </row>
    <row r="125" spans="1:10" ht="15.75" customHeight="1">
      <c r="A125" s="347" t="s">
        <v>2836</v>
      </c>
      <c r="B125" s="145" t="s">
        <v>2833</v>
      </c>
      <c r="C125" s="36">
        <v>37</v>
      </c>
      <c r="D125" s="148"/>
      <c r="E125" s="15"/>
      <c r="F125" s="36">
        <f t="shared" si="16"/>
        <v>37</v>
      </c>
      <c r="G125" s="17">
        <v>175</v>
      </c>
      <c r="H125" s="142">
        <f t="shared" si="17"/>
        <v>6475</v>
      </c>
      <c r="J125" s="149"/>
    </row>
    <row r="126" spans="1:10" ht="15.75" customHeight="1">
      <c r="A126" s="349" t="s">
        <v>165</v>
      </c>
      <c r="B126" s="267" t="s">
        <v>166</v>
      </c>
      <c r="C126" s="350">
        <v>206.95</v>
      </c>
      <c r="D126" s="351"/>
      <c r="E126" s="352"/>
      <c r="F126" s="350">
        <f t="shared" si="16"/>
        <v>206.95</v>
      </c>
      <c r="G126" s="353">
        <v>605</v>
      </c>
      <c r="H126" s="354">
        <f t="shared" ref="H126:H153" si="18">F126*G126</f>
        <v>125204.75</v>
      </c>
      <c r="J126" s="149"/>
    </row>
    <row r="127" spans="1:10" ht="15.75" customHeight="1">
      <c r="A127" s="163" t="s">
        <v>167</v>
      </c>
      <c r="B127" s="145" t="s">
        <v>166</v>
      </c>
      <c r="C127" s="36">
        <v>214.6</v>
      </c>
      <c r="D127" s="148"/>
      <c r="E127" s="15"/>
      <c r="F127" s="183">
        <f t="shared" si="16"/>
        <v>214.6</v>
      </c>
      <c r="G127" s="17">
        <v>605</v>
      </c>
      <c r="H127" s="187">
        <f t="shared" si="18"/>
        <v>129833</v>
      </c>
      <c r="J127" s="149"/>
    </row>
    <row r="128" spans="1:10" ht="15.75" customHeight="1">
      <c r="A128" s="163" t="s">
        <v>168</v>
      </c>
      <c r="B128" s="145" t="s">
        <v>166</v>
      </c>
      <c r="C128" s="36">
        <v>220.32</v>
      </c>
      <c r="D128" s="148"/>
      <c r="E128" s="15"/>
      <c r="F128" s="183">
        <f t="shared" si="16"/>
        <v>220.32</v>
      </c>
      <c r="G128" s="17">
        <v>605</v>
      </c>
      <c r="H128" s="187">
        <f t="shared" si="18"/>
        <v>133293.6</v>
      </c>
      <c r="J128" s="166"/>
    </row>
    <row r="129" spans="1:10" ht="15.75" customHeight="1">
      <c r="A129" s="163" t="s">
        <v>169</v>
      </c>
      <c r="B129" s="145" t="s">
        <v>166</v>
      </c>
      <c r="C129" s="36">
        <v>202.4</v>
      </c>
      <c r="D129" s="148"/>
      <c r="E129" s="15"/>
      <c r="F129" s="183">
        <f t="shared" si="16"/>
        <v>202.4</v>
      </c>
      <c r="G129" s="17">
        <v>605</v>
      </c>
      <c r="H129" s="187">
        <f t="shared" si="18"/>
        <v>122452</v>
      </c>
      <c r="J129" s="149"/>
    </row>
    <row r="130" spans="1:10" ht="15.75" customHeight="1">
      <c r="A130" s="189" t="s">
        <v>170</v>
      </c>
      <c r="B130" s="145" t="s">
        <v>166</v>
      </c>
      <c r="C130" s="183">
        <v>339.27000000000004</v>
      </c>
      <c r="D130" s="184"/>
      <c r="E130" s="15"/>
      <c r="F130" s="183">
        <f t="shared" si="16"/>
        <v>339.27000000000004</v>
      </c>
      <c r="G130" s="190">
        <v>625</v>
      </c>
      <c r="H130" s="187">
        <f t="shared" si="18"/>
        <v>212043.75000000003</v>
      </c>
    </row>
    <row r="131" spans="1:10" ht="15.75" customHeight="1">
      <c r="A131" s="189" t="s">
        <v>171</v>
      </c>
      <c r="B131" s="145" t="s">
        <v>166</v>
      </c>
      <c r="C131" s="183">
        <v>180.15</v>
      </c>
      <c r="D131" s="184"/>
      <c r="E131" s="15"/>
      <c r="F131" s="183">
        <f t="shared" si="16"/>
        <v>180.15</v>
      </c>
      <c r="G131" s="17">
        <v>692</v>
      </c>
      <c r="H131" s="187">
        <f t="shared" si="18"/>
        <v>124663.8</v>
      </c>
    </row>
    <row r="132" spans="1:10" ht="15.75" customHeight="1">
      <c r="A132" s="189" t="s">
        <v>3007</v>
      </c>
      <c r="B132" s="145" t="s">
        <v>166</v>
      </c>
      <c r="C132" s="36">
        <v>274</v>
      </c>
      <c r="D132" s="184"/>
      <c r="E132" s="15"/>
      <c r="F132" s="183">
        <f t="shared" si="16"/>
        <v>274</v>
      </c>
      <c r="G132" s="17">
        <v>682</v>
      </c>
      <c r="H132" s="187">
        <f t="shared" si="18"/>
        <v>186868</v>
      </c>
    </row>
    <row r="133" spans="1:10" ht="15.75" customHeight="1">
      <c r="A133" s="189" t="s">
        <v>173</v>
      </c>
      <c r="B133" s="145" t="s">
        <v>166</v>
      </c>
      <c r="C133" s="183">
        <v>0</v>
      </c>
      <c r="D133" s="184"/>
      <c r="E133" s="15"/>
      <c r="F133" s="183">
        <f t="shared" si="16"/>
        <v>0</v>
      </c>
      <c r="G133" s="17">
        <v>414</v>
      </c>
      <c r="H133" s="187">
        <f t="shared" si="18"/>
        <v>0</v>
      </c>
    </row>
    <row r="134" spans="1:10" ht="15.75" customHeight="1">
      <c r="A134" s="191" t="s">
        <v>174</v>
      </c>
      <c r="B134" s="192" t="s">
        <v>175</v>
      </c>
      <c r="C134" s="36">
        <v>16775</v>
      </c>
      <c r="D134" s="148"/>
      <c r="E134" s="15"/>
      <c r="F134" s="183">
        <f t="shared" si="16"/>
        <v>16775</v>
      </c>
      <c r="G134" s="17">
        <v>17.399999999999999</v>
      </c>
      <c r="H134" s="187">
        <f t="shared" si="18"/>
        <v>291885</v>
      </c>
      <c r="J134" s="181"/>
    </row>
    <row r="135" spans="1:10" ht="15.75" customHeight="1">
      <c r="A135" s="163" t="s">
        <v>176</v>
      </c>
      <c r="B135" s="15" t="s">
        <v>177</v>
      </c>
      <c r="C135" s="36">
        <v>0</v>
      </c>
      <c r="D135" s="148"/>
      <c r="E135" s="15"/>
      <c r="F135" s="183">
        <f t="shared" si="16"/>
        <v>0</v>
      </c>
      <c r="G135" s="17">
        <v>3.86</v>
      </c>
      <c r="H135" s="187">
        <f t="shared" si="18"/>
        <v>0</v>
      </c>
      <c r="J135" s="188"/>
    </row>
    <row r="136" spans="1:10" ht="15.75" customHeight="1">
      <c r="A136" s="163" t="s">
        <v>178</v>
      </c>
      <c r="B136" s="145" t="s">
        <v>179</v>
      </c>
      <c r="C136" s="36">
        <v>36</v>
      </c>
      <c r="D136" s="148"/>
      <c r="E136" s="15"/>
      <c r="F136" s="183">
        <f t="shared" si="16"/>
        <v>36</v>
      </c>
      <c r="G136" s="17">
        <v>432.82</v>
      </c>
      <c r="H136" s="187">
        <f t="shared" si="18"/>
        <v>15581.52</v>
      </c>
      <c r="J136" s="188"/>
    </row>
    <row r="137" spans="1:10" ht="15.75" customHeight="1">
      <c r="A137" s="163" t="s">
        <v>180</v>
      </c>
      <c r="B137" s="145" t="s">
        <v>179</v>
      </c>
      <c r="C137" s="36">
        <v>0</v>
      </c>
      <c r="D137" s="148"/>
      <c r="E137" s="15"/>
      <c r="F137" s="183">
        <f t="shared" si="16"/>
        <v>0</v>
      </c>
      <c r="G137" s="17">
        <v>4</v>
      </c>
      <c r="H137" s="187">
        <f t="shared" si="18"/>
        <v>0</v>
      </c>
      <c r="J137" s="188"/>
    </row>
    <row r="138" spans="1:10" ht="15.75" customHeight="1">
      <c r="A138" s="146" t="s">
        <v>181</v>
      </c>
      <c r="B138" s="145" t="s">
        <v>179</v>
      </c>
      <c r="C138" s="36">
        <v>1077</v>
      </c>
      <c r="D138" s="148"/>
      <c r="E138" s="15"/>
      <c r="F138" s="183">
        <f t="shared" si="16"/>
        <v>1077</v>
      </c>
      <c r="G138" s="17">
        <v>2.9</v>
      </c>
      <c r="H138" s="187">
        <f t="shared" si="18"/>
        <v>3123.2999999999997</v>
      </c>
      <c r="J138" s="188"/>
    </row>
    <row r="139" spans="1:10" ht="15.75" customHeight="1">
      <c r="A139" s="146" t="s">
        <v>182</v>
      </c>
      <c r="B139" s="145" t="s">
        <v>179</v>
      </c>
      <c r="C139" s="36">
        <v>0</v>
      </c>
      <c r="D139" s="148"/>
      <c r="E139" s="15"/>
      <c r="F139" s="183">
        <f t="shared" si="16"/>
        <v>0</v>
      </c>
      <c r="G139" s="17">
        <v>499.4</v>
      </c>
      <c r="H139" s="187">
        <f t="shared" si="18"/>
        <v>0</v>
      </c>
      <c r="J139" s="149"/>
    </row>
    <row r="140" spans="1:10" ht="15.75" customHeight="1">
      <c r="A140" s="191" t="s">
        <v>183</v>
      </c>
      <c r="B140" s="193" t="s">
        <v>184</v>
      </c>
      <c r="C140" s="194">
        <v>2100</v>
      </c>
      <c r="D140" s="195"/>
      <c r="E140" s="196"/>
      <c r="F140" s="183">
        <f t="shared" si="16"/>
        <v>2100</v>
      </c>
      <c r="G140" s="197">
        <v>24.995999999999999</v>
      </c>
      <c r="H140" s="187">
        <f t="shared" si="18"/>
        <v>52491.6</v>
      </c>
      <c r="J140" s="149"/>
    </row>
    <row r="141" spans="1:10" ht="15.75" customHeight="1">
      <c r="A141" s="146" t="s">
        <v>185</v>
      </c>
      <c r="B141" s="145" t="s">
        <v>184</v>
      </c>
      <c r="C141" s="36">
        <v>6000</v>
      </c>
      <c r="D141" s="148"/>
      <c r="E141" s="15"/>
      <c r="F141" s="183">
        <f t="shared" si="16"/>
        <v>6000</v>
      </c>
      <c r="G141" s="17">
        <v>22.37</v>
      </c>
      <c r="H141" s="187">
        <f t="shared" si="18"/>
        <v>134220</v>
      </c>
      <c r="J141" s="274"/>
    </row>
    <row r="142" spans="1:10" ht="15.75" customHeight="1">
      <c r="A142" s="146" t="s">
        <v>186</v>
      </c>
      <c r="B142" s="145" t="s">
        <v>184</v>
      </c>
      <c r="C142" s="36">
        <v>6000</v>
      </c>
      <c r="D142" s="148"/>
      <c r="E142" s="15"/>
      <c r="F142" s="183">
        <f t="shared" si="16"/>
        <v>6000</v>
      </c>
      <c r="G142" s="17">
        <v>13.788</v>
      </c>
      <c r="H142" s="187">
        <f t="shared" si="18"/>
        <v>82728</v>
      </c>
      <c r="J142" s="274"/>
    </row>
    <row r="143" spans="1:10" ht="15.75" customHeight="1">
      <c r="A143" s="146" t="s">
        <v>187</v>
      </c>
      <c r="B143" s="145" t="s">
        <v>184</v>
      </c>
      <c r="C143" s="36">
        <v>2000</v>
      </c>
      <c r="D143" s="148"/>
      <c r="E143" s="15"/>
      <c r="F143" s="183">
        <f t="shared" si="16"/>
        <v>2000</v>
      </c>
      <c r="G143" s="17">
        <v>24.744</v>
      </c>
      <c r="H143" s="187">
        <f t="shared" si="18"/>
        <v>49488</v>
      </c>
      <c r="J143" s="274"/>
    </row>
    <row r="144" spans="1:10" ht="15.75" customHeight="1">
      <c r="A144" s="199" t="s">
        <v>189</v>
      </c>
      <c r="B144" s="185" t="s">
        <v>190</v>
      </c>
      <c r="C144" s="183">
        <v>1280</v>
      </c>
      <c r="D144" s="184"/>
      <c r="E144" s="185"/>
      <c r="F144" s="183">
        <f t="shared" si="16"/>
        <v>1280</v>
      </c>
      <c r="G144" s="186">
        <v>33</v>
      </c>
      <c r="H144" s="187">
        <f t="shared" si="18"/>
        <v>42240</v>
      </c>
      <c r="J144" s="188"/>
    </row>
    <row r="145" spans="1:10" ht="15.75" customHeight="1">
      <c r="A145" s="200" t="s">
        <v>191</v>
      </c>
      <c r="B145" s="145" t="s">
        <v>192</v>
      </c>
      <c r="C145" s="36">
        <v>105.71999999999998</v>
      </c>
      <c r="D145" s="148"/>
      <c r="E145" s="15"/>
      <c r="F145" s="183">
        <f t="shared" si="16"/>
        <v>105.71999999999998</v>
      </c>
      <c r="G145" s="17">
        <v>715</v>
      </c>
      <c r="H145" s="187">
        <f t="shared" si="18"/>
        <v>75589.799999999988</v>
      </c>
      <c r="J145" s="188"/>
    </row>
    <row r="146" spans="1:10" ht="15.75" customHeight="1">
      <c r="A146" s="200" t="s">
        <v>193</v>
      </c>
      <c r="B146" s="145" t="s">
        <v>192</v>
      </c>
      <c r="C146" s="36">
        <v>214.49999999999997</v>
      </c>
      <c r="D146" s="148"/>
      <c r="E146" s="15"/>
      <c r="F146" s="183">
        <f t="shared" si="16"/>
        <v>214.49999999999997</v>
      </c>
      <c r="G146" s="17">
        <v>850</v>
      </c>
      <c r="H146" s="187">
        <f t="shared" si="18"/>
        <v>182324.99999999997</v>
      </c>
      <c r="J146" s="188"/>
    </row>
    <row r="147" spans="1:10" ht="15.75" customHeight="1">
      <c r="A147" s="200" t="s">
        <v>194</v>
      </c>
      <c r="B147" s="145" t="s">
        <v>192</v>
      </c>
      <c r="C147" s="36">
        <v>151.98000000000002</v>
      </c>
      <c r="D147" s="148"/>
      <c r="E147" s="15"/>
      <c r="F147" s="183">
        <f t="shared" si="16"/>
        <v>151.98000000000002</v>
      </c>
      <c r="G147" s="17">
        <v>850</v>
      </c>
      <c r="H147" s="187">
        <f t="shared" si="18"/>
        <v>129183.00000000001</v>
      </c>
      <c r="J147" s="188"/>
    </row>
    <row r="148" spans="1:10" ht="15.75" customHeight="1">
      <c r="A148" s="146" t="s">
        <v>195</v>
      </c>
      <c r="B148" s="145" t="s">
        <v>192</v>
      </c>
      <c r="C148" s="36">
        <v>81.099999999999994</v>
      </c>
      <c r="D148" s="148"/>
      <c r="E148" s="15"/>
      <c r="F148" s="183">
        <f t="shared" si="16"/>
        <v>81.099999999999994</v>
      </c>
      <c r="G148" s="17">
        <v>741</v>
      </c>
      <c r="H148" s="187">
        <f t="shared" si="18"/>
        <v>60095.1</v>
      </c>
      <c r="J148" s="188"/>
    </row>
    <row r="149" spans="1:10" ht="15.75" customHeight="1">
      <c r="A149" s="146" t="s">
        <v>196</v>
      </c>
      <c r="B149" s="145" t="s">
        <v>197</v>
      </c>
      <c r="C149" s="36">
        <v>42.350000000000023</v>
      </c>
      <c r="D149" s="148"/>
      <c r="E149" s="15"/>
      <c r="F149" s="183">
        <f t="shared" si="16"/>
        <v>42.350000000000023</v>
      </c>
      <c r="G149" s="17">
        <v>240</v>
      </c>
      <c r="H149" s="187">
        <f t="shared" si="18"/>
        <v>10164.000000000005</v>
      </c>
      <c r="J149" s="188"/>
    </row>
    <row r="150" spans="1:10" ht="15.75" customHeight="1">
      <c r="A150" s="146" t="s">
        <v>1585</v>
      </c>
      <c r="B150" s="145" t="s">
        <v>197</v>
      </c>
      <c r="C150" s="36">
        <v>527.04999999999995</v>
      </c>
      <c r="D150" s="148"/>
      <c r="E150" s="15"/>
      <c r="F150" s="183">
        <f t="shared" si="16"/>
        <v>527.04999999999995</v>
      </c>
      <c r="G150" s="17">
        <v>680</v>
      </c>
      <c r="H150" s="187">
        <f t="shared" si="18"/>
        <v>358393.99999999994</v>
      </c>
      <c r="J150" s="188"/>
    </row>
    <row r="151" spans="1:10" ht="15.75" customHeight="1">
      <c r="A151" s="146" t="s">
        <v>1586</v>
      </c>
      <c r="B151" s="145" t="s">
        <v>197</v>
      </c>
      <c r="C151" s="36">
        <v>518.30000000000007</v>
      </c>
      <c r="D151" s="148"/>
      <c r="E151" s="15"/>
      <c r="F151" s="183">
        <f t="shared" si="16"/>
        <v>518.30000000000007</v>
      </c>
      <c r="G151" s="17">
        <v>680</v>
      </c>
      <c r="H151" s="187">
        <f t="shared" si="18"/>
        <v>352444.00000000006</v>
      </c>
      <c r="J151" s="188"/>
    </row>
    <row r="152" spans="1:10" ht="15.75" customHeight="1">
      <c r="A152" s="146" t="s">
        <v>198</v>
      </c>
      <c r="B152" s="145" t="s">
        <v>197</v>
      </c>
      <c r="C152" s="36">
        <v>50.600000000000016</v>
      </c>
      <c r="D152" s="148"/>
      <c r="E152" s="15"/>
      <c r="F152" s="183">
        <f t="shared" si="16"/>
        <v>50.600000000000016</v>
      </c>
      <c r="G152" s="17">
        <v>280</v>
      </c>
      <c r="H152" s="187">
        <f t="shared" si="18"/>
        <v>14168.000000000004</v>
      </c>
      <c r="J152" s="188"/>
    </row>
    <row r="153" spans="1:10" ht="15.75" customHeight="1">
      <c r="A153" s="146" t="s">
        <v>199</v>
      </c>
      <c r="B153" s="15" t="s">
        <v>200</v>
      </c>
      <c r="C153" s="36">
        <v>12600</v>
      </c>
      <c r="D153" s="148"/>
      <c r="E153" s="15">
        <v>3360</v>
      </c>
      <c r="F153" s="183">
        <f t="shared" si="16"/>
        <v>9240</v>
      </c>
      <c r="G153" s="17">
        <v>5.3</v>
      </c>
      <c r="H153" s="187">
        <f t="shared" si="18"/>
        <v>48972</v>
      </c>
      <c r="J153" s="188"/>
    </row>
    <row r="154" spans="1:10" ht="15.75" customHeight="1">
      <c r="A154" s="275" t="s">
        <v>203</v>
      </c>
      <c r="B154" s="276"/>
      <c r="C154" s="169">
        <f t="shared" ref="C154:H154" si="19">SUM(C122:C153)</f>
        <v>51569.290000000008</v>
      </c>
      <c r="D154" s="277">
        <f t="shared" si="19"/>
        <v>0</v>
      </c>
      <c r="E154" s="277">
        <f t="shared" si="19"/>
        <v>3365</v>
      </c>
      <c r="F154" s="169">
        <f t="shared" si="19"/>
        <v>48204.290000000008</v>
      </c>
      <c r="G154" s="337">
        <f t="shared" si="19"/>
        <v>11720.577999999998</v>
      </c>
      <c r="H154" s="278">
        <f t="shared" si="19"/>
        <v>3003667.22</v>
      </c>
      <c r="J154" s="188"/>
    </row>
    <row r="155" spans="1:10" ht="15.75" customHeight="1">
      <c r="J155" s="188"/>
    </row>
    <row r="156" spans="1:10" ht="15.75" customHeight="1">
      <c r="A156" s="279"/>
      <c r="B156" s="280"/>
      <c r="C156" s="279"/>
      <c r="D156" s="279"/>
      <c r="E156" s="279"/>
      <c r="F156" s="279"/>
      <c r="G156" s="279"/>
      <c r="H156" s="279"/>
      <c r="J156" s="281" t="s">
        <v>390</v>
      </c>
    </row>
    <row r="157" spans="1:10" ht="15.75" customHeight="1">
      <c r="A157" s="282" t="s">
        <v>209</v>
      </c>
      <c r="B157" s="283" t="s">
        <v>211</v>
      </c>
      <c r="C157" s="283" t="s">
        <v>391</v>
      </c>
      <c r="D157" s="284" t="s">
        <v>392</v>
      </c>
      <c r="E157" s="285" t="s">
        <v>393</v>
      </c>
      <c r="F157" s="286" t="s">
        <v>212</v>
      </c>
      <c r="G157" s="287" t="s">
        <v>214</v>
      </c>
      <c r="H157" s="283" t="s">
        <v>55</v>
      </c>
      <c r="J157" s="188">
        <f>SUM(H158:H174)</f>
        <v>43227.5</v>
      </c>
    </row>
    <row r="158" spans="1:10" ht="15.75" customHeight="1">
      <c r="A158" s="288" t="s">
        <v>215</v>
      </c>
      <c r="B158" s="15" t="s">
        <v>216</v>
      </c>
      <c r="C158" s="36">
        <v>0</v>
      </c>
      <c r="D158" s="317"/>
      <c r="E158" s="348">
        <f t="shared" ref="E158:E174" si="20">C158+D158</f>
        <v>0</v>
      </c>
      <c r="F158" s="15"/>
      <c r="G158" s="15">
        <v>77</v>
      </c>
      <c r="H158" s="15">
        <f t="shared" ref="H158:H166" si="21">E158*G158</f>
        <v>0</v>
      </c>
      <c r="J158" s="24"/>
    </row>
    <row r="159" spans="1:10" ht="15.75" customHeight="1">
      <c r="A159" s="288" t="s">
        <v>218</v>
      </c>
      <c r="B159" s="15" t="s">
        <v>216</v>
      </c>
      <c r="C159" s="36">
        <v>0</v>
      </c>
      <c r="D159" s="317"/>
      <c r="E159" s="348">
        <f t="shared" si="20"/>
        <v>0</v>
      </c>
      <c r="F159" s="15"/>
      <c r="G159" s="15">
        <v>128</v>
      </c>
      <c r="H159" s="15">
        <f t="shared" si="21"/>
        <v>0</v>
      </c>
      <c r="J159" s="188"/>
    </row>
    <row r="160" spans="1:10" ht="15.75" customHeight="1">
      <c r="A160" s="288" t="s">
        <v>219</v>
      </c>
      <c r="B160" s="15" t="s">
        <v>220</v>
      </c>
      <c r="C160" s="36">
        <v>13</v>
      </c>
      <c r="D160" s="317">
        <v>9.6</v>
      </c>
      <c r="E160" s="348">
        <f t="shared" si="20"/>
        <v>22.6</v>
      </c>
      <c r="F160" s="291"/>
      <c r="G160" s="15">
        <v>77</v>
      </c>
      <c r="H160" s="15">
        <f t="shared" si="21"/>
        <v>1740.2</v>
      </c>
      <c r="J160" s="188"/>
    </row>
    <row r="161" spans="1:15" ht="15.75" customHeight="1">
      <c r="A161" s="288" t="s">
        <v>221</v>
      </c>
      <c r="B161" s="15" t="s">
        <v>220</v>
      </c>
      <c r="C161" s="36">
        <v>6.5</v>
      </c>
      <c r="D161" s="317"/>
      <c r="E161" s="348">
        <f t="shared" si="20"/>
        <v>6.5</v>
      </c>
      <c r="F161" s="15"/>
      <c r="G161" s="15">
        <v>102</v>
      </c>
      <c r="H161" s="15">
        <f t="shared" si="21"/>
        <v>663</v>
      </c>
      <c r="J161" s="24"/>
    </row>
    <row r="162" spans="1:15" ht="15.75" customHeight="1">
      <c r="A162" s="288" t="s">
        <v>222</v>
      </c>
      <c r="B162" s="15" t="s">
        <v>220</v>
      </c>
      <c r="C162" s="36">
        <v>36.700000000000003</v>
      </c>
      <c r="D162" s="317"/>
      <c r="E162" s="348">
        <f t="shared" si="20"/>
        <v>36.700000000000003</v>
      </c>
      <c r="F162" s="15"/>
      <c r="G162" s="15">
        <v>77</v>
      </c>
      <c r="H162" s="15">
        <f t="shared" si="21"/>
        <v>2825.9</v>
      </c>
      <c r="J162" s="188"/>
    </row>
    <row r="163" spans="1:15" ht="15.75" customHeight="1">
      <c r="A163" s="288" t="s">
        <v>223</v>
      </c>
      <c r="B163" s="15" t="s">
        <v>224</v>
      </c>
      <c r="C163" s="36">
        <v>11.799999999999999</v>
      </c>
      <c r="D163" s="317">
        <v>4.5999999999999996</v>
      </c>
      <c r="E163" s="348">
        <f t="shared" si="20"/>
        <v>16.399999999999999</v>
      </c>
      <c r="F163" s="15"/>
      <c r="G163" s="15">
        <v>196</v>
      </c>
      <c r="H163" s="15">
        <f t="shared" si="21"/>
        <v>3214.3999999999996</v>
      </c>
      <c r="J163" s="134"/>
    </row>
    <row r="164" spans="1:15" ht="15.75" customHeight="1">
      <c r="A164" s="288" t="s">
        <v>225</v>
      </c>
      <c r="B164" s="15" t="s">
        <v>224</v>
      </c>
      <c r="C164" s="36">
        <v>63.099999999999994</v>
      </c>
      <c r="D164" s="317"/>
      <c r="E164" s="348">
        <f t="shared" si="20"/>
        <v>63.099999999999994</v>
      </c>
      <c r="F164" s="291"/>
      <c r="G164" s="15">
        <v>140</v>
      </c>
      <c r="H164" s="15">
        <f t="shared" si="21"/>
        <v>8834</v>
      </c>
      <c r="I164" s="265"/>
      <c r="J164" s="265"/>
      <c r="K164" s="265"/>
      <c r="L164" s="265"/>
      <c r="M164" s="265"/>
      <c r="N164" s="265"/>
      <c r="O164" s="265"/>
    </row>
    <row r="165" spans="1:15" ht="15.75" customHeight="1">
      <c r="A165" s="288" t="s">
        <v>226</v>
      </c>
      <c r="B165" s="15" t="s">
        <v>227</v>
      </c>
      <c r="C165" s="36">
        <v>11.8</v>
      </c>
      <c r="D165" s="317"/>
      <c r="E165" s="348">
        <f t="shared" si="20"/>
        <v>11.8</v>
      </c>
      <c r="F165" s="291"/>
      <c r="G165" s="15">
        <v>128</v>
      </c>
      <c r="H165" s="15">
        <f t="shared" si="21"/>
        <v>1510.4</v>
      </c>
      <c r="I165" s="265"/>
      <c r="J165" s="265"/>
      <c r="K165" s="265"/>
      <c r="L165" s="265"/>
      <c r="M165" s="265"/>
      <c r="N165" s="265"/>
      <c r="O165" s="265"/>
    </row>
    <row r="166" spans="1:15" ht="15.75" customHeight="1">
      <c r="A166" s="288" t="s">
        <v>228</v>
      </c>
      <c r="B166" s="15" t="s">
        <v>229</v>
      </c>
      <c r="C166" s="36">
        <v>15.3</v>
      </c>
      <c r="D166" s="317"/>
      <c r="E166" s="348">
        <f t="shared" si="20"/>
        <v>15.3</v>
      </c>
      <c r="F166" s="291"/>
      <c r="G166" s="15">
        <v>196</v>
      </c>
      <c r="H166" s="15">
        <f t="shared" si="21"/>
        <v>2998.8</v>
      </c>
      <c r="I166" s="545"/>
      <c r="J166" s="522"/>
      <c r="K166" s="265"/>
      <c r="L166" s="265"/>
      <c r="M166" s="265"/>
      <c r="N166" s="265"/>
      <c r="O166" s="265"/>
    </row>
    <row r="167" spans="1:15" ht="15.75" customHeight="1">
      <c r="A167" s="288" t="s">
        <v>2838</v>
      </c>
      <c r="B167" s="15" t="s">
        <v>229</v>
      </c>
      <c r="C167" s="36">
        <v>65.5</v>
      </c>
      <c r="D167" s="317"/>
      <c r="E167" s="348">
        <f t="shared" si="20"/>
        <v>65.5</v>
      </c>
      <c r="F167" s="291"/>
      <c r="G167" s="15"/>
      <c r="H167" s="15"/>
      <c r="I167" s="293"/>
      <c r="J167" s="265"/>
      <c r="K167" s="265"/>
      <c r="L167" s="265"/>
      <c r="M167" s="265"/>
      <c r="N167" s="265"/>
      <c r="O167" s="265"/>
    </row>
    <row r="168" spans="1:15" ht="15.75" customHeight="1">
      <c r="A168" s="288" t="s">
        <v>230</v>
      </c>
      <c r="B168" s="15" t="s">
        <v>229</v>
      </c>
      <c r="C168" s="36">
        <v>88.100000000000009</v>
      </c>
      <c r="D168" s="317"/>
      <c r="E168" s="348">
        <f t="shared" si="20"/>
        <v>88.100000000000009</v>
      </c>
      <c r="F168" s="291"/>
      <c r="G168" s="15">
        <v>128</v>
      </c>
      <c r="H168" s="15">
        <f t="shared" ref="H168:H172" si="22">E168*G168</f>
        <v>11276.800000000001</v>
      </c>
      <c r="I168" s="293"/>
      <c r="J168" s="265"/>
      <c r="K168" s="265"/>
      <c r="L168" s="265"/>
      <c r="M168" s="265"/>
      <c r="N168" s="265"/>
      <c r="O168" s="265"/>
    </row>
    <row r="169" spans="1:15" ht="15.75" customHeight="1">
      <c r="A169" s="288" t="s">
        <v>231</v>
      </c>
      <c r="B169" s="15" t="s">
        <v>224</v>
      </c>
      <c r="C169" s="36">
        <v>51.599999999999994</v>
      </c>
      <c r="D169" s="317"/>
      <c r="E169" s="348">
        <f t="shared" si="20"/>
        <v>51.599999999999994</v>
      </c>
      <c r="F169" s="291"/>
      <c r="G169" s="15">
        <v>140</v>
      </c>
      <c r="H169" s="15">
        <f t="shared" si="22"/>
        <v>7223.9999999999991</v>
      </c>
      <c r="I169" s="293"/>
      <c r="J169" s="265"/>
      <c r="K169" s="265"/>
      <c r="L169" s="265"/>
      <c r="M169" s="265"/>
      <c r="N169" s="265"/>
      <c r="O169" s="265"/>
    </row>
    <row r="170" spans="1:15" ht="15.75" customHeight="1">
      <c r="A170" s="294" t="s">
        <v>232</v>
      </c>
      <c r="B170" s="145" t="s">
        <v>233</v>
      </c>
      <c r="C170" s="36">
        <v>21</v>
      </c>
      <c r="D170" s="317"/>
      <c r="E170" s="348">
        <f t="shared" si="20"/>
        <v>21</v>
      </c>
      <c r="F170" s="295"/>
      <c r="G170" s="15">
        <v>140</v>
      </c>
      <c r="H170" s="15">
        <f t="shared" si="22"/>
        <v>2940</v>
      </c>
      <c r="I170" s="1"/>
      <c r="J170" s="265"/>
      <c r="K170" s="265"/>
      <c r="L170" s="265"/>
      <c r="M170" s="265"/>
      <c r="N170" s="265"/>
      <c r="O170" s="265"/>
    </row>
    <row r="171" spans="1:15" ht="15.75" customHeight="1">
      <c r="A171" s="294" t="s">
        <v>2603</v>
      </c>
      <c r="B171" s="338" t="s">
        <v>229</v>
      </c>
      <c r="C171" s="36">
        <v>0</v>
      </c>
      <c r="D171" s="317"/>
      <c r="E171" s="348">
        <f t="shared" si="20"/>
        <v>0</v>
      </c>
      <c r="F171" s="297"/>
      <c r="G171" s="15">
        <v>196</v>
      </c>
      <c r="H171" s="15">
        <f t="shared" si="22"/>
        <v>0</v>
      </c>
      <c r="I171" s="1"/>
      <c r="J171" s="265"/>
      <c r="K171" s="265"/>
      <c r="L171" s="265"/>
      <c r="M171" s="265"/>
      <c r="N171" s="265"/>
      <c r="O171" s="265"/>
    </row>
    <row r="172" spans="1:15" ht="15.75" customHeight="1">
      <c r="A172" s="294" t="s">
        <v>173</v>
      </c>
      <c r="B172" s="296" t="s">
        <v>234</v>
      </c>
      <c r="C172" s="36">
        <v>0</v>
      </c>
      <c r="D172" s="317"/>
      <c r="E172" s="348">
        <f t="shared" si="20"/>
        <v>0</v>
      </c>
      <c r="F172" s="297"/>
      <c r="G172" s="15">
        <v>280</v>
      </c>
      <c r="H172" s="15">
        <f t="shared" si="22"/>
        <v>0</v>
      </c>
      <c r="I172" s="1"/>
      <c r="J172" s="265"/>
      <c r="K172" s="265"/>
      <c r="L172" s="265"/>
      <c r="M172" s="265"/>
      <c r="N172" s="265"/>
      <c r="O172" s="265"/>
    </row>
    <row r="173" spans="1:15" ht="15.75" customHeight="1">
      <c r="A173" s="294" t="s">
        <v>450</v>
      </c>
      <c r="B173" s="296" t="s">
        <v>234</v>
      </c>
      <c r="C173" s="36">
        <v>0</v>
      </c>
      <c r="D173" s="317"/>
      <c r="E173" s="348">
        <f t="shared" si="20"/>
        <v>0</v>
      </c>
      <c r="F173" s="297"/>
      <c r="G173" s="15">
        <v>290</v>
      </c>
      <c r="H173" s="15">
        <f t="shared" ref="H173:H174" si="23">G173*E173</f>
        <v>0</v>
      </c>
      <c r="I173" s="1"/>
      <c r="J173" s="265"/>
      <c r="K173" s="265"/>
      <c r="L173" s="265"/>
      <c r="M173" s="265"/>
      <c r="N173" s="265"/>
      <c r="O173" s="265"/>
    </row>
    <row r="174" spans="1:15" ht="15.75" customHeight="1">
      <c r="A174" s="294" t="s">
        <v>1983</v>
      </c>
      <c r="B174" s="296" t="s">
        <v>234</v>
      </c>
      <c r="C174" s="36">
        <v>0</v>
      </c>
      <c r="D174" s="317"/>
      <c r="E174" s="348">
        <f t="shared" si="20"/>
        <v>0</v>
      </c>
      <c r="F174" s="297"/>
      <c r="G174" s="15">
        <v>680</v>
      </c>
      <c r="H174" s="15">
        <f t="shared" si="23"/>
        <v>0</v>
      </c>
      <c r="I174" s="1"/>
      <c r="J174" s="265"/>
      <c r="K174" s="265"/>
      <c r="L174" s="265"/>
      <c r="M174" s="265"/>
      <c r="N174" s="265"/>
      <c r="O174" s="265"/>
    </row>
    <row r="175" spans="1:15" ht="15.75" customHeight="1">
      <c r="I175" s="265"/>
      <c r="J175" s="265"/>
      <c r="K175" s="265"/>
      <c r="L175" s="265"/>
      <c r="M175" s="265"/>
      <c r="N175" s="265"/>
      <c r="O175" s="265"/>
    </row>
    <row r="176" spans="1:15" ht="3.75" customHeight="1">
      <c r="I176" s="265"/>
      <c r="J176" s="265"/>
      <c r="K176" s="265"/>
      <c r="L176" s="265"/>
      <c r="M176" s="265"/>
      <c r="N176" s="265"/>
      <c r="O176" s="265"/>
    </row>
    <row r="177" spans="1:25" ht="15.75" customHeight="1">
      <c r="A177" s="537" t="s">
        <v>676</v>
      </c>
      <c r="B177" s="538" t="s">
        <v>677</v>
      </c>
      <c r="C177" s="539" t="s">
        <v>43</v>
      </c>
      <c r="D177" s="540" t="s">
        <v>678</v>
      </c>
      <c r="E177" s="537" t="s">
        <v>679</v>
      </c>
      <c r="F177" s="319"/>
      <c r="G177" s="319"/>
      <c r="H177" s="319"/>
      <c r="I177" s="319"/>
      <c r="J177" s="319"/>
      <c r="K177" s="319"/>
      <c r="L177" s="319"/>
      <c r="M177" s="319"/>
      <c r="N177" s="319"/>
      <c r="O177" s="319"/>
      <c r="P177" s="319"/>
      <c r="Q177" s="319"/>
      <c r="R177" s="319"/>
      <c r="S177" s="319"/>
      <c r="T177" s="319"/>
      <c r="U177" s="319"/>
      <c r="V177" s="319"/>
      <c r="W177" s="319"/>
      <c r="X177" s="319"/>
      <c r="Y177" s="319"/>
    </row>
    <row r="178" spans="1:25" ht="27" customHeight="1">
      <c r="A178" s="531"/>
      <c r="B178" s="531"/>
      <c r="C178" s="531"/>
      <c r="D178" s="531"/>
      <c r="E178" s="531"/>
      <c r="F178" s="320"/>
      <c r="G178" s="319"/>
      <c r="H178" s="319"/>
      <c r="I178" s="319"/>
      <c r="J178" s="319"/>
      <c r="K178" s="319"/>
      <c r="L178" s="319"/>
      <c r="M178" s="319"/>
      <c r="N178" s="319"/>
      <c r="O178" s="319"/>
      <c r="P178" s="319"/>
      <c r="Q178" s="319"/>
      <c r="R178" s="319"/>
      <c r="S178" s="319"/>
      <c r="T178" s="319"/>
      <c r="U178" s="319"/>
      <c r="V178" s="319"/>
      <c r="W178" s="319"/>
      <c r="X178" s="319"/>
      <c r="Y178" s="319"/>
    </row>
    <row r="179" spans="1:25" ht="15.75" customHeight="1">
      <c r="A179" s="321">
        <v>77781</v>
      </c>
      <c r="B179" s="321">
        <v>79296</v>
      </c>
      <c r="C179" s="322">
        <f>B179-A179</f>
        <v>1515</v>
      </c>
      <c r="D179" s="322">
        <v>10.79</v>
      </c>
      <c r="E179" s="323">
        <f>D179*C179</f>
        <v>16346.849999999999</v>
      </c>
      <c r="F179" s="319"/>
      <c r="G179" s="319"/>
      <c r="H179" s="319"/>
      <c r="I179" s="319"/>
      <c r="J179" s="319"/>
      <c r="K179" s="319"/>
      <c r="L179" s="319"/>
      <c r="M179" s="319"/>
      <c r="N179" s="319"/>
      <c r="O179" s="319"/>
      <c r="P179" s="319"/>
      <c r="Q179" s="319"/>
      <c r="R179" s="319"/>
      <c r="S179" s="319"/>
      <c r="T179" s="319"/>
      <c r="U179" s="319"/>
      <c r="V179" s="319"/>
      <c r="W179" s="319"/>
      <c r="X179" s="319"/>
      <c r="Y179" s="319"/>
    </row>
    <row r="180" spans="1:25" ht="15.75" customHeight="1">
      <c r="A180" s="541"/>
      <c r="B180" s="542"/>
      <c r="C180" s="542"/>
      <c r="D180" s="542"/>
      <c r="E180" s="543"/>
      <c r="F180" s="319"/>
      <c r="G180" s="319"/>
      <c r="H180" s="319"/>
      <c r="I180" s="319"/>
      <c r="J180" s="319"/>
      <c r="K180" s="319"/>
      <c r="L180" s="319"/>
      <c r="M180" s="319"/>
      <c r="N180" s="319"/>
      <c r="O180" s="319"/>
      <c r="P180" s="319"/>
      <c r="Q180" s="319"/>
      <c r="R180" s="319"/>
      <c r="S180" s="319"/>
      <c r="T180" s="319"/>
      <c r="U180" s="319"/>
      <c r="V180" s="319"/>
      <c r="W180" s="319"/>
      <c r="X180" s="319"/>
      <c r="Y180" s="319"/>
    </row>
    <row r="181" spans="1:25" ht="15.75" customHeight="1">
      <c r="A181" s="537" t="s">
        <v>680</v>
      </c>
      <c r="B181" s="537" t="s">
        <v>681</v>
      </c>
      <c r="C181" s="540" t="s">
        <v>43</v>
      </c>
      <c r="D181" s="540" t="s">
        <v>682</v>
      </c>
      <c r="E181" s="537" t="s">
        <v>679</v>
      </c>
      <c r="F181" s="319"/>
      <c r="G181" s="319"/>
      <c r="H181" s="319"/>
      <c r="I181" s="319"/>
      <c r="J181" s="319"/>
      <c r="K181" s="319"/>
      <c r="L181" s="319"/>
      <c r="M181" s="319"/>
      <c r="N181" s="319"/>
      <c r="O181" s="319"/>
      <c r="P181" s="319"/>
      <c r="Q181" s="319"/>
      <c r="R181" s="319"/>
      <c r="S181" s="319"/>
      <c r="T181" s="319"/>
      <c r="U181" s="319"/>
      <c r="V181" s="319"/>
      <c r="W181" s="319"/>
      <c r="X181" s="319"/>
      <c r="Y181" s="319"/>
    </row>
    <row r="182" spans="1:25" ht="28.5" customHeight="1">
      <c r="A182" s="531"/>
      <c r="B182" s="531"/>
      <c r="C182" s="531"/>
      <c r="D182" s="531"/>
      <c r="E182" s="531"/>
      <c r="F182" s="319"/>
      <c r="G182" s="319"/>
      <c r="H182" s="319"/>
      <c r="I182" s="319"/>
      <c r="J182" s="319"/>
      <c r="K182" s="319"/>
      <c r="L182" s="319"/>
      <c r="M182" s="319"/>
      <c r="N182" s="319"/>
      <c r="O182" s="319"/>
      <c r="P182" s="319"/>
      <c r="Q182" s="319"/>
      <c r="R182" s="319"/>
      <c r="S182" s="319"/>
      <c r="T182" s="319"/>
      <c r="U182" s="319"/>
      <c r="V182" s="319"/>
      <c r="W182" s="319"/>
      <c r="X182" s="319"/>
      <c r="Y182" s="319"/>
    </row>
    <row r="183" spans="1:25" ht="23.25" customHeight="1">
      <c r="A183" s="35">
        <v>2245.4780999999998</v>
      </c>
      <c r="B183" s="35">
        <v>2383.2689</v>
      </c>
      <c r="C183" s="324">
        <f>B183-A183</f>
        <v>137.79080000000022</v>
      </c>
      <c r="D183" s="325">
        <v>7.5</v>
      </c>
      <c r="E183" s="326">
        <f>D183*C183</f>
        <v>1033.4310000000016</v>
      </c>
      <c r="F183" s="319"/>
      <c r="G183" s="319"/>
      <c r="H183" s="319"/>
      <c r="I183" s="319"/>
      <c r="J183" s="319"/>
      <c r="K183" s="319"/>
      <c r="L183" s="319"/>
      <c r="M183" s="319"/>
      <c r="N183" s="319"/>
      <c r="O183" s="319"/>
      <c r="P183" s="319"/>
      <c r="Q183" s="319"/>
      <c r="R183" s="319"/>
      <c r="S183" s="319"/>
      <c r="T183" s="319"/>
      <c r="U183" s="319"/>
      <c r="V183" s="319"/>
      <c r="W183" s="319"/>
      <c r="X183" s="319"/>
      <c r="Y183" s="319"/>
    </row>
    <row r="184" spans="1:25" ht="15.75" customHeight="1">
      <c r="I184" s="265"/>
      <c r="J184" s="265"/>
      <c r="K184" s="265"/>
      <c r="L184" s="265"/>
      <c r="M184" s="265"/>
      <c r="N184" s="265"/>
      <c r="O184" s="265"/>
    </row>
    <row r="185" spans="1:25" ht="15.75" customHeight="1">
      <c r="I185" s="265"/>
      <c r="J185" s="265"/>
      <c r="K185" s="265"/>
      <c r="L185" s="265"/>
      <c r="M185" s="265"/>
      <c r="N185" s="265"/>
      <c r="O185" s="265"/>
    </row>
    <row r="186" spans="1:25" ht="15.75" customHeight="1">
      <c r="A186" s="181"/>
      <c r="B186" s="181"/>
      <c r="C186" s="298"/>
      <c r="D186" s="181"/>
      <c r="E186" s="299"/>
      <c r="F186" s="298"/>
      <c r="G186" s="300"/>
      <c r="H186" s="181"/>
      <c r="I186" s="265"/>
      <c r="J186" s="265"/>
      <c r="K186" s="265"/>
      <c r="L186" s="265"/>
      <c r="M186" s="265"/>
      <c r="N186" s="265"/>
      <c r="O186" s="265"/>
    </row>
    <row r="187" spans="1:25" ht="15.75" customHeight="1">
      <c r="A187" s="1"/>
      <c r="B187" s="301"/>
      <c r="C187" s="302"/>
      <c r="D187" s="301"/>
      <c r="E187" s="302"/>
      <c r="F187" s="302"/>
      <c r="G187" s="301"/>
      <c r="H187" s="301"/>
      <c r="I187" s="265"/>
      <c r="J187" s="265"/>
      <c r="K187" s="265"/>
      <c r="L187" s="265"/>
      <c r="M187" s="265"/>
      <c r="N187" s="265"/>
      <c r="O187" s="265"/>
    </row>
    <row r="188" spans="1:25" ht="15.75" customHeight="1">
      <c r="A188" s="1"/>
      <c r="B188" s="301"/>
      <c r="C188" s="302"/>
      <c r="D188" s="301"/>
      <c r="E188" s="302"/>
      <c r="F188" s="302"/>
      <c r="G188" s="301"/>
      <c r="H188" s="301"/>
      <c r="I188" s="265"/>
      <c r="J188" s="265"/>
      <c r="K188" s="265"/>
      <c r="L188" s="265"/>
      <c r="M188" s="265"/>
      <c r="N188" s="265"/>
      <c r="O188" s="265"/>
    </row>
    <row r="189" spans="1:25" ht="15.75" customHeight="1">
      <c r="A189" s="1"/>
      <c r="B189" s="301"/>
      <c r="C189" s="302"/>
      <c r="D189" s="301"/>
      <c r="E189" s="302"/>
      <c r="F189" s="302"/>
      <c r="G189" s="301"/>
      <c r="H189" s="301"/>
      <c r="I189" s="1"/>
      <c r="J189" s="1"/>
      <c r="K189" s="1"/>
      <c r="L189" s="1"/>
      <c r="M189" s="1"/>
      <c r="N189" s="1"/>
      <c r="O189" s="265"/>
    </row>
    <row r="190" spans="1:25" ht="15.75" customHeight="1">
      <c r="A190" s="303"/>
      <c r="B190" s="303"/>
      <c r="C190" s="303"/>
      <c r="D190" s="303"/>
      <c r="E190" s="303"/>
      <c r="F190" s="303"/>
      <c r="G190" s="303"/>
      <c r="H190" s="303"/>
      <c r="I190" s="303"/>
      <c r="J190" s="265"/>
      <c r="K190" s="265"/>
      <c r="L190" s="265"/>
      <c r="M190" s="265"/>
      <c r="N190" s="265"/>
      <c r="O190" s="265"/>
    </row>
    <row r="191" spans="1:25" ht="15.75" customHeight="1">
      <c r="A191" s="304"/>
      <c r="B191" s="304"/>
      <c r="C191" s="298"/>
      <c r="D191" s="181"/>
      <c r="E191" s="305"/>
      <c r="F191" s="298"/>
      <c r="G191" s="306"/>
      <c r="H191" s="181"/>
      <c r="I191" s="307"/>
      <c r="J191" s="265"/>
    </row>
    <row r="192" spans="1:25" ht="15.75" customHeight="1">
      <c r="A192" s="1"/>
      <c r="B192" s="301"/>
      <c r="C192" s="304"/>
      <c r="D192" s="301"/>
      <c r="E192" s="301"/>
      <c r="F192" s="304"/>
      <c r="G192" s="302"/>
      <c r="H192" s="308"/>
      <c r="I192" s="309"/>
      <c r="J192" s="265"/>
    </row>
    <row r="193" spans="1:10" ht="15.75" customHeight="1">
      <c r="A193" s="1"/>
      <c r="B193" s="301"/>
      <c r="C193" s="304"/>
      <c r="D193" s="301"/>
      <c r="E193" s="301"/>
      <c r="F193" s="304"/>
      <c r="G193" s="302"/>
      <c r="H193" s="308"/>
      <c r="I193" s="309"/>
      <c r="J193" s="265"/>
    </row>
    <row r="194" spans="1:10" ht="15.75" customHeight="1">
      <c r="A194" s="1"/>
      <c r="B194" s="301"/>
      <c r="C194" s="304"/>
      <c r="D194" s="301"/>
      <c r="E194" s="301"/>
      <c r="F194" s="304"/>
      <c r="G194" s="302"/>
      <c r="H194" s="308"/>
      <c r="I194" s="309"/>
      <c r="J194" s="265"/>
    </row>
    <row r="195" spans="1:10" ht="15.75" customHeight="1">
      <c r="A195" s="1"/>
      <c r="B195" s="301"/>
      <c r="C195" s="304"/>
      <c r="D195" s="301"/>
      <c r="E195" s="301"/>
      <c r="F195" s="304"/>
      <c r="G195" s="302"/>
      <c r="H195" s="308"/>
      <c r="I195" s="309"/>
      <c r="J195" s="265"/>
    </row>
    <row r="196" spans="1:10" ht="15.75" customHeight="1">
      <c r="A196" s="1"/>
      <c r="B196" s="301"/>
      <c r="C196" s="304"/>
      <c r="D196" s="301"/>
      <c r="E196" s="301"/>
      <c r="F196" s="304"/>
      <c r="G196" s="302"/>
      <c r="H196" s="308"/>
      <c r="I196" s="309"/>
      <c r="J196" s="265"/>
    </row>
    <row r="197" spans="1:10" ht="15.75" customHeight="1">
      <c r="A197" s="1"/>
      <c r="B197" s="301"/>
      <c r="C197" s="304"/>
      <c r="D197" s="301"/>
      <c r="E197" s="301"/>
      <c r="F197" s="304"/>
      <c r="G197" s="302"/>
      <c r="H197" s="308"/>
      <c r="I197" s="309"/>
      <c r="J197" s="265"/>
    </row>
    <row r="198" spans="1:10" ht="15.75" customHeight="1">
      <c r="A198" s="1"/>
      <c r="B198" s="301"/>
      <c r="C198" s="304"/>
      <c r="D198" s="301"/>
      <c r="E198" s="301"/>
      <c r="F198" s="304"/>
      <c r="G198" s="302"/>
      <c r="H198" s="308"/>
      <c r="I198" s="309"/>
      <c r="J198" s="265"/>
    </row>
    <row r="199" spans="1:10" ht="15.75" customHeight="1">
      <c r="A199" s="1"/>
      <c r="B199" s="301"/>
      <c r="C199" s="304"/>
      <c r="D199" s="301"/>
      <c r="E199" s="301"/>
      <c r="F199" s="304"/>
      <c r="G199" s="302"/>
      <c r="H199" s="308"/>
      <c r="I199" s="309"/>
      <c r="J199" s="265"/>
    </row>
    <row r="200" spans="1:10" ht="15.75" customHeight="1">
      <c r="A200" s="1"/>
      <c r="B200" s="301"/>
      <c r="C200" s="304"/>
      <c r="D200" s="301"/>
      <c r="E200" s="301"/>
      <c r="F200" s="304"/>
      <c r="G200" s="302"/>
      <c r="H200" s="308"/>
      <c r="I200" s="309"/>
      <c r="J200" s="265"/>
    </row>
    <row r="201" spans="1:10" ht="15.75" customHeight="1">
      <c r="A201" s="1"/>
      <c r="B201" s="301"/>
      <c r="C201" s="304"/>
      <c r="D201" s="301"/>
      <c r="E201" s="301"/>
      <c r="F201" s="304"/>
      <c r="G201" s="302"/>
      <c r="H201" s="308"/>
      <c r="I201" s="309"/>
      <c r="J201" s="265"/>
    </row>
    <row r="202" spans="1:10" ht="15.75" customHeight="1">
      <c r="A202" s="1"/>
      <c r="B202" s="301"/>
      <c r="C202" s="304"/>
      <c r="D202" s="301"/>
      <c r="E202" s="301"/>
      <c r="F202" s="304"/>
      <c r="G202" s="302"/>
      <c r="H202" s="308"/>
      <c r="I202" s="309"/>
      <c r="J202" s="265"/>
    </row>
    <row r="203" spans="1:10" ht="15.75" customHeight="1">
      <c r="A203" s="1"/>
      <c r="B203" s="301"/>
      <c r="C203" s="304"/>
      <c r="D203" s="301"/>
      <c r="E203" s="301"/>
      <c r="F203" s="304"/>
      <c r="G203" s="302"/>
      <c r="H203" s="308"/>
      <c r="I203" s="309"/>
      <c r="J203" s="265"/>
    </row>
    <row r="204" spans="1:10" ht="15.75" customHeight="1">
      <c r="A204" s="1"/>
      <c r="B204" s="301"/>
      <c r="C204" s="304"/>
      <c r="D204" s="301"/>
      <c r="E204" s="301"/>
      <c r="F204" s="304"/>
      <c r="G204" s="302"/>
      <c r="H204" s="308"/>
      <c r="I204" s="309"/>
      <c r="J204" s="265"/>
    </row>
    <row r="205" spans="1:10" ht="15.75" customHeight="1">
      <c r="A205" s="1"/>
      <c r="B205" s="301"/>
      <c r="C205" s="304"/>
      <c r="D205" s="301"/>
      <c r="E205" s="301"/>
      <c r="F205" s="304"/>
      <c r="G205" s="302"/>
      <c r="H205" s="308"/>
      <c r="I205" s="309"/>
      <c r="J205" s="265"/>
    </row>
    <row r="206" spans="1:10" ht="15.75" customHeight="1">
      <c r="A206" s="1"/>
      <c r="B206" s="301"/>
      <c r="C206" s="304"/>
      <c r="D206" s="301"/>
      <c r="E206" s="301"/>
      <c r="F206" s="304"/>
      <c r="G206" s="308"/>
      <c r="H206" s="308"/>
      <c r="I206" s="309"/>
      <c r="J206" s="265"/>
    </row>
    <row r="207" spans="1:10" ht="15.75" customHeight="1">
      <c r="A207" s="1"/>
      <c r="B207" s="301"/>
      <c r="C207" s="304"/>
      <c r="D207" s="301"/>
      <c r="E207" s="301"/>
      <c r="F207" s="304"/>
      <c r="G207" s="302"/>
      <c r="H207" s="308"/>
      <c r="I207" s="309"/>
      <c r="J207" s="265"/>
    </row>
    <row r="208" spans="1:10" ht="15.75" customHeight="1">
      <c r="A208" s="1"/>
      <c r="B208" s="301"/>
      <c r="C208" s="304"/>
      <c r="D208" s="301"/>
      <c r="E208" s="301"/>
      <c r="F208" s="304"/>
      <c r="G208" s="302"/>
      <c r="H208" s="308"/>
      <c r="I208" s="309"/>
      <c r="J208" s="265"/>
    </row>
    <row r="209" spans="1:10" ht="15.75" customHeight="1">
      <c r="A209" s="1"/>
      <c r="B209" s="301"/>
      <c r="C209" s="304"/>
      <c r="D209" s="301"/>
      <c r="E209" s="301"/>
      <c r="F209" s="304"/>
      <c r="G209" s="302"/>
      <c r="H209" s="308"/>
      <c r="I209" s="309"/>
      <c r="J209" s="265"/>
    </row>
    <row r="210" spans="1:10" ht="15.75" customHeight="1">
      <c r="A210" s="1"/>
      <c r="B210" s="301"/>
      <c r="C210" s="304"/>
      <c r="D210" s="301"/>
      <c r="E210" s="301"/>
      <c r="F210" s="304"/>
      <c r="G210" s="302"/>
      <c r="H210" s="308"/>
      <c r="I210" s="309"/>
      <c r="J210" s="265"/>
    </row>
    <row r="211" spans="1:10" ht="15.75" customHeight="1">
      <c r="A211" s="1"/>
      <c r="B211" s="301"/>
      <c r="C211" s="304"/>
      <c r="D211" s="301"/>
      <c r="E211" s="301"/>
      <c r="F211" s="304"/>
      <c r="G211" s="302"/>
      <c r="H211" s="308"/>
      <c r="I211" s="309"/>
      <c r="J211" s="265"/>
    </row>
    <row r="212" spans="1:10" ht="15.75" customHeight="1">
      <c r="A212" s="1"/>
      <c r="B212" s="301"/>
      <c r="C212" s="304"/>
      <c r="D212" s="301"/>
      <c r="E212" s="301"/>
      <c r="F212" s="304"/>
      <c r="G212" s="302"/>
      <c r="H212" s="308"/>
      <c r="I212" s="309"/>
      <c r="J212" s="265"/>
    </row>
    <row r="213" spans="1:10" ht="15.75" customHeight="1">
      <c r="A213" s="1"/>
      <c r="B213" s="301"/>
      <c r="C213" s="304"/>
      <c r="D213" s="301"/>
      <c r="E213" s="301"/>
      <c r="F213" s="304"/>
      <c r="G213" s="302"/>
      <c r="H213" s="308"/>
      <c r="I213" s="309"/>
      <c r="J213" s="265"/>
    </row>
    <row r="214" spans="1:10" ht="15.75" customHeight="1">
      <c r="A214" s="310"/>
      <c r="B214" s="301"/>
      <c r="C214" s="304"/>
      <c r="D214" s="301"/>
      <c r="E214" s="301"/>
      <c r="F214" s="304"/>
      <c r="G214" s="302"/>
      <c r="H214" s="308"/>
      <c r="I214" s="309"/>
      <c r="J214" s="265"/>
    </row>
    <row r="215" spans="1:10" ht="15.75" customHeight="1">
      <c r="A215" s="310"/>
      <c r="B215" s="301"/>
      <c r="C215" s="304"/>
      <c r="D215" s="301"/>
      <c r="E215" s="301"/>
      <c r="F215" s="304"/>
      <c r="G215" s="302"/>
      <c r="H215" s="308"/>
      <c r="I215" s="309"/>
      <c r="J215" s="265"/>
    </row>
    <row r="216" spans="1:10" ht="15.75" customHeight="1">
      <c r="A216" s="310"/>
      <c r="B216" s="301"/>
      <c r="C216" s="304"/>
      <c r="D216" s="301"/>
      <c r="E216" s="301"/>
      <c r="F216" s="304"/>
      <c r="G216" s="302"/>
      <c r="H216" s="308"/>
      <c r="I216" s="309"/>
      <c r="J216" s="265"/>
    </row>
    <row r="217" spans="1:10" ht="15.75" customHeight="1">
      <c r="A217" s="1"/>
      <c r="B217" s="301"/>
      <c r="C217" s="301"/>
      <c r="D217" s="301"/>
      <c r="E217" s="301"/>
      <c r="F217" s="301"/>
      <c r="G217" s="302"/>
      <c r="H217" s="308"/>
      <c r="I217" s="308"/>
      <c r="J217" s="265"/>
    </row>
    <row r="218" spans="1:10" ht="15.75" customHeight="1">
      <c r="A218" s="1"/>
      <c r="B218" s="301"/>
      <c r="C218" s="1"/>
      <c r="D218" s="1"/>
      <c r="E218" s="1"/>
      <c r="F218" s="1"/>
      <c r="G218" s="1"/>
      <c r="H218" s="1"/>
      <c r="I218" s="1"/>
      <c r="J218" s="265"/>
    </row>
    <row r="219" spans="1:10" ht="15.75" customHeight="1">
      <c r="A219" s="181"/>
      <c r="B219" s="181"/>
      <c r="C219" s="298"/>
      <c r="D219" s="181"/>
      <c r="E219" s="299"/>
      <c r="F219" s="298"/>
      <c r="G219" s="181"/>
      <c r="H219" s="311"/>
      <c r="I219" s="311"/>
      <c r="J219" s="265"/>
    </row>
    <row r="220" spans="1:10" ht="15.75" customHeight="1">
      <c r="A220" s="312"/>
      <c r="B220" s="301"/>
      <c r="C220" s="304"/>
      <c r="D220" s="301"/>
      <c r="E220" s="1"/>
      <c r="F220" s="304"/>
      <c r="G220" s="1"/>
      <c r="H220" s="313"/>
      <c r="I220" s="533"/>
      <c r="J220" s="265"/>
    </row>
    <row r="221" spans="1:10" ht="15.75" customHeight="1">
      <c r="A221" s="1"/>
      <c r="B221" s="301"/>
      <c r="C221" s="304"/>
      <c r="D221" s="301"/>
      <c r="E221" s="301"/>
      <c r="F221" s="304"/>
      <c r="G221" s="302"/>
      <c r="H221" s="308"/>
      <c r="I221" s="522"/>
      <c r="J221" s="265"/>
    </row>
    <row r="222" spans="1:10" ht="15.75" customHeight="1">
      <c r="A222" s="310"/>
      <c r="B222" s="301"/>
      <c r="C222" s="304"/>
      <c r="D222" s="301"/>
      <c r="E222" s="301"/>
      <c r="F222" s="304"/>
      <c r="G222" s="302"/>
      <c r="H222" s="308"/>
      <c r="I222" s="522"/>
      <c r="J222" s="265"/>
    </row>
    <row r="223" spans="1:10" ht="15.75" customHeight="1">
      <c r="A223" s="310"/>
      <c r="B223" s="301"/>
      <c r="C223" s="304"/>
      <c r="D223" s="301"/>
      <c r="E223" s="301"/>
      <c r="F223" s="304"/>
      <c r="G223" s="302"/>
      <c r="H223" s="308"/>
      <c r="I223" s="1"/>
      <c r="J223" s="265"/>
    </row>
    <row r="224" spans="1:10" ht="15.75" customHeight="1">
      <c r="A224" s="1"/>
      <c r="B224" s="301"/>
      <c r="C224" s="304"/>
      <c r="D224" s="301"/>
      <c r="E224" s="1"/>
      <c r="F224" s="304"/>
      <c r="G224" s="1"/>
      <c r="H224" s="313"/>
      <c r="I224" s="1"/>
      <c r="J224" s="265"/>
    </row>
    <row r="225" spans="1:10" ht="15.75" customHeight="1">
      <c r="A225" s="312"/>
      <c r="B225" s="301"/>
      <c r="C225" s="304"/>
      <c r="D225" s="301"/>
      <c r="E225" s="1"/>
      <c r="F225" s="304"/>
      <c r="G225" s="1"/>
      <c r="H225" s="313"/>
      <c r="I225" s="1"/>
      <c r="J225" s="265"/>
    </row>
    <row r="226" spans="1:10" ht="15.75" customHeight="1">
      <c r="A226" s="312"/>
      <c r="B226" s="301"/>
      <c r="C226" s="304"/>
      <c r="D226" s="301"/>
      <c r="E226" s="1"/>
      <c r="F226" s="304"/>
      <c r="G226" s="1"/>
      <c r="H226" s="313"/>
      <c r="I226" s="1"/>
      <c r="J226" s="265"/>
    </row>
    <row r="227" spans="1:10" ht="15.75" customHeight="1">
      <c r="A227" s="1"/>
      <c r="B227" s="301"/>
      <c r="C227" s="304"/>
      <c r="D227" s="301"/>
      <c r="E227" s="1"/>
      <c r="F227" s="304"/>
      <c r="G227" s="301"/>
      <c r="H227" s="313"/>
      <c r="I227" s="1"/>
      <c r="J227" s="265"/>
    </row>
    <row r="228" spans="1:10" ht="15.75" customHeight="1">
      <c r="A228" s="1"/>
      <c r="B228" s="301"/>
      <c r="C228" s="304"/>
      <c r="D228" s="301"/>
      <c r="E228" s="1"/>
      <c r="F228" s="304"/>
      <c r="G228" s="1"/>
      <c r="H228" s="313"/>
      <c r="I228" s="1"/>
      <c r="J228" s="265"/>
    </row>
    <row r="229" spans="1:10" ht="15.75" customHeight="1">
      <c r="A229" s="1"/>
      <c r="B229" s="301"/>
      <c r="C229" s="304"/>
      <c r="D229" s="301"/>
      <c r="E229" s="1"/>
      <c r="F229" s="304"/>
      <c r="G229" s="1"/>
      <c r="H229" s="313"/>
      <c r="I229" s="1"/>
      <c r="J229" s="265"/>
    </row>
    <row r="230" spans="1:10" ht="15.75" customHeight="1">
      <c r="A230" s="1"/>
      <c r="B230" s="301"/>
      <c r="C230" s="304"/>
      <c r="D230" s="301"/>
      <c r="E230" s="1"/>
      <c r="F230" s="304"/>
      <c r="G230" s="1"/>
      <c r="H230" s="313"/>
      <c r="I230" s="1"/>
      <c r="J230" s="265"/>
    </row>
    <row r="231" spans="1:10" ht="15.75" customHeight="1">
      <c r="A231" s="1"/>
      <c r="B231" s="301"/>
      <c r="C231" s="304"/>
      <c r="D231" s="301"/>
      <c r="E231" s="301"/>
      <c r="F231" s="304"/>
      <c r="G231" s="301"/>
      <c r="H231" s="313"/>
      <c r="I231" s="1"/>
      <c r="J231" s="265"/>
    </row>
    <row r="232" spans="1:10" ht="15.75" customHeight="1">
      <c r="A232" s="1"/>
      <c r="B232" s="301"/>
      <c r="C232" s="304"/>
      <c r="D232" s="301"/>
      <c r="E232" s="301"/>
      <c r="F232" s="304"/>
      <c r="G232" s="301"/>
      <c r="H232" s="313"/>
      <c r="I232" s="1"/>
      <c r="J232" s="265"/>
    </row>
    <row r="233" spans="1:10" ht="15.75" customHeight="1">
      <c r="A233" s="1"/>
      <c r="B233" s="301"/>
      <c r="C233" s="304"/>
      <c r="D233" s="301"/>
      <c r="E233" s="1"/>
      <c r="F233" s="304"/>
      <c r="G233" s="301"/>
      <c r="H233" s="313"/>
      <c r="I233" s="1"/>
      <c r="J233" s="265"/>
    </row>
    <row r="234" spans="1:10" ht="15.75" customHeight="1">
      <c r="A234" s="1"/>
      <c r="B234" s="301"/>
      <c r="C234" s="304"/>
      <c r="D234" s="301"/>
      <c r="E234" s="1"/>
      <c r="F234" s="304"/>
      <c r="G234" s="301"/>
      <c r="H234" s="313"/>
      <c r="I234" s="1"/>
      <c r="J234" s="265"/>
    </row>
    <row r="235" spans="1:10" ht="15.75" customHeight="1">
      <c r="A235" s="1"/>
      <c r="B235" s="301"/>
      <c r="C235" s="304"/>
      <c r="D235" s="301"/>
      <c r="E235" s="1"/>
      <c r="F235" s="304"/>
      <c r="G235" s="301"/>
      <c r="H235" s="313"/>
      <c r="I235" s="1"/>
      <c r="J235" s="265"/>
    </row>
    <row r="236" spans="1:10" ht="15.75" customHeight="1">
      <c r="A236" s="1"/>
      <c r="B236" s="301"/>
      <c r="C236" s="304"/>
      <c r="D236" s="301"/>
      <c r="E236" s="1"/>
      <c r="F236" s="304"/>
      <c r="G236" s="301"/>
      <c r="H236" s="313"/>
      <c r="I236" s="1"/>
      <c r="J236" s="265"/>
    </row>
    <row r="237" spans="1:10" ht="15.75" customHeight="1">
      <c r="A237" s="1"/>
      <c r="B237" s="301"/>
      <c r="C237" s="304"/>
      <c r="D237" s="301"/>
      <c r="E237" s="1"/>
      <c r="F237" s="304"/>
      <c r="G237" s="301"/>
      <c r="H237" s="313"/>
      <c r="I237" s="1"/>
      <c r="J237" s="265"/>
    </row>
    <row r="238" spans="1:10" ht="15.75" customHeight="1">
      <c r="A238" s="1"/>
      <c r="B238" s="301"/>
      <c r="C238" s="304"/>
      <c r="D238" s="301"/>
      <c r="E238" s="1"/>
      <c r="F238" s="304"/>
      <c r="G238" s="301"/>
      <c r="H238" s="313"/>
      <c r="I238" s="1"/>
      <c r="J238" s="265"/>
    </row>
    <row r="239" spans="1:10" ht="15.75" customHeight="1">
      <c r="A239" s="1"/>
      <c r="B239" s="301"/>
      <c r="C239" s="304"/>
      <c r="D239" s="301"/>
      <c r="E239" s="1"/>
      <c r="F239" s="304"/>
      <c r="G239" s="301"/>
      <c r="H239" s="313"/>
      <c r="I239" s="1"/>
      <c r="J239" s="265"/>
    </row>
    <row r="240" spans="1:10" ht="15.75" customHeight="1">
      <c r="A240" s="1"/>
      <c r="B240" s="301"/>
      <c r="C240" s="304"/>
      <c r="D240" s="301"/>
      <c r="E240" s="1"/>
      <c r="F240" s="304"/>
      <c r="G240" s="301"/>
      <c r="H240" s="313"/>
      <c r="I240" s="1"/>
      <c r="J240" s="265"/>
    </row>
    <row r="241" spans="1:10" ht="15.75" customHeight="1">
      <c r="A241" s="1"/>
      <c r="B241" s="301"/>
      <c r="C241" s="304"/>
      <c r="D241" s="301"/>
      <c r="E241" s="301"/>
      <c r="F241" s="304"/>
      <c r="G241" s="301"/>
      <c r="H241" s="313"/>
      <c r="I241" s="1"/>
      <c r="J241" s="265"/>
    </row>
    <row r="242" spans="1:10" ht="15.75" customHeight="1">
      <c r="A242" s="1"/>
      <c r="B242" s="301"/>
      <c r="C242" s="304"/>
      <c r="D242" s="301"/>
      <c r="E242" s="1"/>
      <c r="F242" s="304"/>
      <c r="G242" s="301"/>
      <c r="H242" s="313"/>
      <c r="I242" s="1"/>
      <c r="J242" s="265"/>
    </row>
    <row r="243" spans="1:10" ht="15.75" customHeight="1">
      <c r="A243" s="1"/>
      <c r="B243" s="301"/>
      <c r="C243" s="304"/>
      <c r="D243" s="301"/>
      <c r="E243" s="1"/>
      <c r="F243" s="304"/>
      <c r="G243" s="301"/>
      <c r="H243" s="313"/>
      <c r="I243" s="1"/>
      <c r="J243" s="265"/>
    </row>
    <row r="244" spans="1:10" ht="15.75" customHeight="1">
      <c r="A244" s="1"/>
      <c r="B244" s="301"/>
      <c r="C244" s="304"/>
      <c r="D244" s="301"/>
      <c r="E244" s="1"/>
      <c r="F244" s="304"/>
      <c r="G244" s="301"/>
      <c r="H244" s="313"/>
      <c r="I244" s="1"/>
      <c r="J244" s="265"/>
    </row>
    <row r="245" spans="1:10" ht="15.75" customHeight="1">
      <c r="A245" s="1"/>
      <c r="B245" s="301"/>
      <c r="C245" s="304"/>
      <c r="D245" s="301"/>
      <c r="E245" s="1"/>
      <c r="F245" s="304"/>
      <c r="G245" s="301"/>
      <c r="H245" s="313"/>
      <c r="I245" s="1"/>
      <c r="J245" s="265"/>
    </row>
    <row r="246" spans="1:10" ht="15.75" customHeight="1">
      <c r="A246" s="1"/>
      <c r="B246" s="301"/>
      <c r="C246" s="304"/>
      <c r="D246" s="301"/>
      <c r="E246" s="1"/>
      <c r="F246" s="304"/>
      <c r="G246" s="301"/>
      <c r="H246" s="313"/>
      <c r="I246" s="1"/>
      <c r="J246" s="265"/>
    </row>
    <row r="247" spans="1:10" ht="15.75" customHeight="1">
      <c r="A247" s="1"/>
      <c r="B247" s="301"/>
      <c r="C247" s="304"/>
      <c r="D247" s="301"/>
      <c r="E247" s="1"/>
      <c r="F247" s="304"/>
      <c r="G247" s="301"/>
      <c r="H247" s="313"/>
      <c r="I247" s="1"/>
      <c r="J247" s="265"/>
    </row>
    <row r="248" spans="1:10" ht="15.75" customHeight="1">
      <c r="A248" s="1"/>
      <c r="B248" s="301"/>
      <c r="C248" s="304"/>
      <c r="D248" s="301"/>
      <c r="E248" s="1"/>
      <c r="F248" s="304"/>
      <c r="G248" s="301"/>
      <c r="H248" s="313"/>
      <c r="I248" s="1"/>
      <c r="J248" s="265"/>
    </row>
    <row r="249" spans="1:10" ht="15.75" customHeight="1">
      <c r="A249" s="1"/>
      <c r="B249" s="301"/>
      <c r="C249" s="304"/>
      <c r="D249" s="301"/>
      <c r="E249" s="1"/>
      <c r="F249" s="304"/>
      <c r="G249" s="301"/>
      <c r="H249" s="313"/>
      <c r="I249" s="1"/>
      <c r="J249" s="265"/>
    </row>
    <row r="250" spans="1:10" ht="15.75" customHeight="1">
      <c r="A250" s="1"/>
      <c r="B250" s="301"/>
      <c r="C250" s="304"/>
      <c r="D250" s="301"/>
      <c r="E250" s="1"/>
      <c r="F250" s="304"/>
      <c r="G250" s="301"/>
      <c r="H250" s="313"/>
      <c r="I250" s="1"/>
      <c r="J250" s="265"/>
    </row>
    <row r="251" spans="1:10" ht="15.75" customHeight="1">
      <c r="A251" s="1"/>
      <c r="B251" s="301"/>
      <c r="C251" s="304"/>
      <c r="D251" s="301"/>
      <c r="E251" s="1"/>
      <c r="F251" s="304"/>
      <c r="G251" s="301"/>
      <c r="H251" s="313"/>
      <c r="I251" s="1"/>
      <c r="J251" s="265"/>
    </row>
    <row r="252" spans="1:10" ht="15.75" customHeight="1">
      <c r="A252" s="1"/>
      <c r="B252" s="301"/>
      <c r="C252" s="304"/>
      <c r="D252" s="301"/>
      <c r="E252" s="1"/>
      <c r="F252" s="304"/>
      <c r="G252" s="301"/>
      <c r="H252" s="313"/>
      <c r="I252" s="1"/>
      <c r="J252" s="265"/>
    </row>
    <row r="253" spans="1:10" ht="15.75" customHeight="1">
      <c r="A253" s="1"/>
      <c r="B253" s="301"/>
      <c r="C253" s="304"/>
      <c r="D253" s="301"/>
      <c r="E253" s="1"/>
      <c r="F253" s="304"/>
      <c r="G253" s="301"/>
      <c r="H253" s="313"/>
      <c r="I253" s="1"/>
      <c r="J253" s="265"/>
    </row>
    <row r="254" spans="1:10" ht="15.75" customHeight="1">
      <c r="A254" s="1"/>
      <c r="B254" s="301"/>
      <c r="C254" s="304"/>
      <c r="D254" s="301"/>
      <c r="E254" s="1"/>
      <c r="F254" s="304"/>
      <c r="G254" s="301"/>
      <c r="H254" s="313"/>
      <c r="I254" s="1"/>
      <c r="J254" s="265"/>
    </row>
    <row r="255" spans="1:10" ht="15.75" customHeight="1">
      <c r="A255" s="312"/>
      <c r="B255" s="301"/>
      <c r="C255" s="304"/>
      <c r="D255" s="301"/>
      <c r="E255" s="1"/>
      <c r="F255" s="304"/>
      <c r="G255" s="301"/>
      <c r="H255" s="313"/>
      <c r="I255" s="1"/>
      <c r="J255" s="265"/>
    </row>
    <row r="256" spans="1:10" ht="15.75" customHeight="1">
      <c r="A256" s="312"/>
      <c r="B256" s="301"/>
      <c r="C256" s="304"/>
      <c r="D256" s="301"/>
      <c r="E256" s="1"/>
      <c r="F256" s="304"/>
      <c r="G256" s="301"/>
      <c r="H256" s="313"/>
      <c r="I256" s="1"/>
      <c r="J256" s="265"/>
    </row>
    <row r="257" spans="1:10" ht="15.75" customHeight="1">
      <c r="A257" s="1"/>
      <c r="B257" s="301"/>
      <c r="C257" s="304"/>
      <c r="D257" s="301"/>
      <c r="E257" s="1"/>
      <c r="F257" s="304"/>
      <c r="G257" s="301"/>
      <c r="H257" s="313"/>
      <c r="I257" s="1"/>
      <c r="J257" s="265"/>
    </row>
    <row r="258" spans="1:10" ht="15.75" customHeight="1">
      <c r="A258" s="1"/>
      <c r="B258" s="301"/>
      <c r="C258" s="304"/>
      <c r="D258" s="301"/>
      <c r="E258" s="1"/>
      <c r="F258" s="304"/>
      <c r="G258" s="301"/>
      <c r="H258" s="313"/>
      <c r="I258" s="1"/>
      <c r="J258" s="265"/>
    </row>
    <row r="259" spans="1:10" ht="15.75" customHeight="1">
      <c r="A259" s="312"/>
      <c r="B259" s="301"/>
      <c r="C259" s="304"/>
      <c r="D259" s="301"/>
      <c r="E259" s="1"/>
      <c r="F259" s="304"/>
      <c r="G259" s="301"/>
      <c r="H259" s="313"/>
      <c r="I259" s="1"/>
      <c r="J259" s="265"/>
    </row>
    <row r="260" spans="1:10" ht="15.75" customHeight="1">
      <c r="A260" s="1"/>
      <c r="B260" s="301"/>
      <c r="C260" s="304"/>
      <c r="D260" s="301"/>
      <c r="E260" s="1"/>
      <c r="F260" s="304"/>
      <c r="G260" s="301"/>
      <c r="H260" s="313"/>
      <c r="I260" s="1"/>
      <c r="J260" s="265"/>
    </row>
    <row r="261" spans="1:10" ht="15.75" customHeight="1">
      <c r="A261" s="1"/>
      <c r="B261" s="301"/>
      <c r="C261" s="304"/>
      <c r="D261" s="301"/>
      <c r="E261" s="1"/>
      <c r="F261" s="304"/>
      <c r="G261" s="301"/>
      <c r="H261" s="313"/>
      <c r="I261" s="1"/>
      <c r="J261" s="265"/>
    </row>
    <row r="262" spans="1:10" ht="15.75" customHeight="1">
      <c r="A262" s="1"/>
      <c r="B262" s="301"/>
      <c r="C262" s="304"/>
      <c r="D262" s="301"/>
      <c r="E262" s="1"/>
      <c r="F262" s="304"/>
      <c r="G262" s="301"/>
      <c r="H262" s="313"/>
      <c r="I262" s="1"/>
      <c r="J262" s="265"/>
    </row>
    <row r="263" spans="1:10" ht="15.75" customHeight="1">
      <c r="A263" s="1"/>
      <c r="B263" s="301"/>
      <c r="C263" s="304"/>
      <c r="D263" s="301"/>
      <c r="E263" s="1"/>
      <c r="F263" s="314"/>
      <c r="G263" s="1"/>
      <c r="H263" s="313"/>
      <c r="I263" s="1"/>
      <c r="J263" s="265"/>
    </row>
    <row r="264" spans="1:10" ht="15.75" customHeight="1">
      <c r="A264" s="303"/>
      <c r="B264" s="303"/>
      <c r="C264" s="303"/>
      <c r="D264" s="303"/>
      <c r="E264" s="303"/>
      <c r="F264" s="303"/>
      <c r="G264" s="303"/>
      <c r="H264" s="303"/>
      <c r="I264" s="303"/>
      <c r="J264" s="265"/>
    </row>
    <row r="265" spans="1:10" ht="15.75" customHeight="1">
      <c r="A265" s="303"/>
      <c r="B265" s="303"/>
      <c r="C265" s="303"/>
      <c r="D265" s="303"/>
      <c r="E265" s="303"/>
      <c r="F265" s="303"/>
      <c r="G265" s="303"/>
      <c r="H265" s="303"/>
      <c r="I265" s="303"/>
      <c r="J265" s="265"/>
    </row>
    <row r="266" spans="1:10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265"/>
    </row>
    <row r="267" spans="1:10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265"/>
    </row>
    <row r="268" spans="1:10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265"/>
    </row>
    <row r="269" spans="1:1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265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5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5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5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5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5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5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5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5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5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5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5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5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5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5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5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65"/>
    </row>
    <row r="286" spans="1:1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265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65"/>
    </row>
    <row r="288" spans="1:10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18">
    <mergeCell ref="I166:J166"/>
    <mergeCell ref="A177:A178"/>
    <mergeCell ref="A2:K2"/>
    <mergeCell ref="A37:G37"/>
    <mergeCell ref="A41:G41"/>
    <mergeCell ref="F73:H73"/>
    <mergeCell ref="A120:H120"/>
    <mergeCell ref="B177:B178"/>
    <mergeCell ref="C177:C178"/>
    <mergeCell ref="I220:I222"/>
    <mergeCell ref="D177:D178"/>
    <mergeCell ref="E177:E178"/>
    <mergeCell ref="A180:E180"/>
    <mergeCell ref="A181:A182"/>
    <mergeCell ref="B181:B182"/>
    <mergeCell ref="C181:C182"/>
    <mergeCell ref="D181:D182"/>
    <mergeCell ref="E181:E182"/>
  </mergeCells>
  <pageMargins left="0.7" right="0.7" top="0.75" bottom="0.75" header="0" footer="0"/>
  <pageSetup orientation="landscape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2:Y1008"/>
  <sheetViews>
    <sheetView workbookViewId="0"/>
  </sheetViews>
  <sheetFormatPr defaultColWidth="14.42578125" defaultRowHeight="15" customHeight="1"/>
  <cols>
    <col min="1" max="1" width="50.28515625" customWidth="1"/>
    <col min="2" max="2" width="18.2851562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9.85546875" customWidth="1"/>
    <col min="12" max="12" width="13.28515625" customWidth="1"/>
    <col min="13" max="26" width="8.85546875" customWidth="1"/>
  </cols>
  <sheetData>
    <row r="2" spans="1:12" ht="24">
      <c r="A2" s="521" t="s">
        <v>0</v>
      </c>
      <c r="B2" s="522"/>
      <c r="C2" s="522"/>
      <c r="D2" s="522"/>
      <c r="E2" s="522"/>
      <c r="F2" s="522"/>
      <c r="G2" s="522"/>
      <c r="H2" s="522"/>
      <c r="I2" s="522"/>
      <c r="J2" s="522"/>
      <c r="K2" s="522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3008</v>
      </c>
      <c r="B4" s="19" t="s">
        <v>14</v>
      </c>
      <c r="C4" s="11">
        <v>1</v>
      </c>
      <c r="D4" s="12">
        <v>0</v>
      </c>
      <c r="E4" s="13"/>
      <c r="F4" s="14"/>
      <c r="G4" s="12">
        <f t="shared" ref="G4:G36" si="0">D4+E4-F4</f>
        <v>0</v>
      </c>
      <c r="H4" s="14">
        <v>1</v>
      </c>
      <c r="I4" s="15">
        <f t="shared" ref="I4:I36" si="1">C4*G4*H4</f>
        <v>0</v>
      </c>
      <c r="J4" s="16">
        <v>0</v>
      </c>
      <c r="K4" s="17">
        <v>190</v>
      </c>
      <c r="L4" s="17">
        <f t="shared" ref="L4:L36" si="2">J4*K4</f>
        <v>0</v>
      </c>
    </row>
    <row r="5" spans="1:12">
      <c r="A5" s="9" t="s">
        <v>3009</v>
      </c>
      <c r="B5" s="19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3010</v>
      </c>
      <c r="B6" s="19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3011</v>
      </c>
      <c r="B7" s="19" t="s">
        <v>16</v>
      </c>
      <c r="C7" s="11">
        <v>1</v>
      </c>
      <c r="D7" s="12">
        <v>0</v>
      </c>
      <c r="E7" s="13"/>
      <c r="F7" s="14"/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3012</v>
      </c>
      <c r="B8" s="19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3013</v>
      </c>
      <c r="B9" s="19" t="s">
        <v>16</v>
      </c>
      <c r="C9" s="11">
        <v>0.5</v>
      </c>
      <c r="D9" s="12">
        <v>880</v>
      </c>
      <c r="E9" s="13">
        <v>320</v>
      </c>
      <c r="F9" s="14"/>
      <c r="G9" s="12">
        <f t="shared" si="0"/>
        <v>1200</v>
      </c>
      <c r="H9" s="14">
        <v>12</v>
      </c>
      <c r="I9" s="15">
        <f t="shared" si="1"/>
        <v>7200</v>
      </c>
      <c r="J9" s="16">
        <f t="shared" si="3"/>
        <v>14400</v>
      </c>
      <c r="K9" s="17">
        <v>87.5</v>
      </c>
      <c r="L9" s="17">
        <f t="shared" si="2"/>
        <v>1260000</v>
      </c>
    </row>
    <row r="10" spans="1:12">
      <c r="A10" s="9" t="s">
        <v>3014</v>
      </c>
      <c r="B10" s="19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3015</v>
      </c>
      <c r="B11" s="19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3016</v>
      </c>
      <c r="B12" s="19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3017</v>
      </c>
      <c r="B13" s="19" t="s">
        <v>16</v>
      </c>
      <c r="C13" s="11">
        <v>1</v>
      </c>
      <c r="D13" s="12">
        <v>0</v>
      </c>
      <c r="E13" s="13"/>
      <c r="F13" s="14"/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3018</v>
      </c>
      <c r="B14" s="19" t="s">
        <v>26</v>
      </c>
      <c r="C14" s="11">
        <v>0.2</v>
      </c>
      <c r="D14" s="12">
        <v>400</v>
      </c>
      <c r="E14" s="13"/>
      <c r="F14" s="14">
        <v>320</v>
      </c>
      <c r="G14" s="12">
        <f t="shared" si="0"/>
        <v>80</v>
      </c>
      <c r="H14" s="14">
        <v>18</v>
      </c>
      <c r="I14" s="15">
        <f t="shared" si="1"/>
        <v>288</v>
      </c>
      <c r="J14" s="16">
        <f t="shared" si="4"/>
        <v>1440</v>
      </c>
      <c r="K14" s="17">
        <v>68</v>
      </c>
      <c r="L14" s="17">
        <f t="shared" si="2"/>
        <v>97920</v>
      </c>
    </row>
    <row r="15" spans="1:12">
      <c r="A15" s="9" t="s">
        <v>3019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7">
        <v>0</v>
      </c>
      <c r="L15" s="17">
        <f t="shared" si="2"/>
        <v>0</v>
      </c>
    </row>
    <row r="16" spans="1:12" ht="17.25" customHeight="1">
      <c r="A16" s="21" t="s">
        <v>3020</v>
      </c>
      <c r="B16" s="19" t="s">
        <v>26</v>
      </c>
      <c r="C16" s="11">
        <v>0.2</v>
      </c>
      <c r="D16" s="12">
        <v>126</v>
      </c>
      <c r="E16" s="22"/>
      <c r="F16" s="14"/>
      <c r="G16" s="12">
        <f t="shared" si="0"/>
        <v>126</v>
      </c>
      <c r="H16" s="14">
        <v>18</v>
      </c>
      <c r="I16" s="15">
        <f t="shared" si="1"/>
        <v>453.6</v>
      </c>
      <c r="J16" s="16">
        <f t="shared" ref="J16:J19" si="5">H16*G16</f>
        <v>2268</v>
      </c>
      <c r="K16" s="17">
        <v>70</v>
      </c>
      <c r="L16" s="17">
        <f t="shared" si="2"/>
        <v>158760</v>
      </c>
    </row>
    <row r="17" spans="1:12">
      <c r="A17" s="21" t="s">
        <v>3021</v>
      </c>
      <c r="B17" s="19" t="s">
        <v>26</v>
      </c>
      <c r="C17" s="11">
        <v>0.2</v>
      </c>
      <c r="D17" s="12">
        <v>320</v>
      </c>
      <c r="E17" s="22">
        <v>320</v>
      </c>
      <c r="F17" s="14">
        <v>240</v>
      </c>
      <c r="G17" s="12">
        <f t="shared" si="0"/>
        <v>400</v>
      </c>
      <c r="H17" s="14">
        <v>18</v>
      </c>
      <c r="I17" s="15">
        <f t="shared" si="1"/>
        <v>1440</v>
      </c>
      <c r="J17" s="16">
        <f t="shared" si="5"/>
        <v>7200</v>
      </c>
      <c r="K17" s="17">
        <v>94.1</v>
      </c>
      <c r="L17" s="17">
        <f t="shared" si="2"/>
        <v>677520</v>
      </c>
    </row>
    <row r="18" spans="1:12">
      <c r="A18" s="9" t="s">
        <v>3022</v>
      </c>
      <c r="B18" s="19" t="s">
        <v>26</v>
      </c>
      <c r="C18" s="11">
        <v>0.2</v>
      </c>
      <c r="D18" s="23">
        <v>102</v>
      </c>
      <c r="E18" s="13"/>
      <c r="F18" s="14"/>
      <c r="G18" s="12">
        <f t="shared" si="0"/>
        <v>102</v>
      </c>
      <c r="H18" s="14">
        <v>18</v>
      </c>
      <c r="I18" s="15">
        <f t="shared" si="1"/>
        <v>367.20000000000005</v>
      </c>
      <c r="J18" s="16">
        <f t="shared" si="5"/>
        <v>1836</v>
      </c>
      <c r="K18" s="17">
        <v>70</v>
      </c>
      <c r="L18" s="17">
        <f t="shared" si="2"/>
        <v>128520</v>
      </c>
    </row>
    <row r="19" spans="1:12">
      <c r="A19" s="9" t="s">
        <v>31</v>
      </c>
      <c r="B19" s="19" t="s">
        <v>2393</v>
      </c>
      <c r="C19" s="11">
        <v>25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3023</v>
      </c>
      <c r="B20" s="19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6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3024</v>
      </c>
      <c r="B21" s="19" t="s">
        <v>34</v>
      </c>
      <c r="C21" s="11">
        <v>0.11</v>
      </c>
      <c r="D21" s="12">
        <v>16</v>
      </c>
      <c r="E21" s="13"/>
      <c r="F21" s="14"/>
      <c r="G21" s="12">
        <f t="shared" si="0"/>
        <v>16</v>
      </c>
      <c r="H21" s="14">
        <v>10</v>
      </c>
      <c r="I21" s="15">
        <f t="shared" si="1"/>
        <v>17.600000000000001</v>
      </c>
      <c r="J21" s="16">
        <f t="shared" si="6"/>
        <v>160</v>
      </c>
      <c r="K21" s="17">
        <v>39</v>
      </c>
      <c r="L21" s="17">
        <f t="shared" si="2"/>
        <v>6240</v>
      </c>
    </row>
    <row r="22" spans="1:12" ht="15.75" customHeight="1">
      <c r="A22" s="9" t="s">
        <v>3025</v>
      </c>
      <c r="B22" s="19" t="s">
        <v>34</v>
      </c>
      <c r="C22" s="11">
        <v>0.11</v>
      </c>
      <c r="D22" s="12">
        <v>23</v>
      </c>
      <c r="E22" s="13"/>
      <c r="F22" s="14"/>
      <c r="G22" s="12">
        <f t="shared" si="0"/>
        <v>23</v>
      </c>
      <c r="H22" s="14">
        <v>10</v>
      </c>
      <c r="I22" s="15">
        <f t="shared" si="1"/>
        <v>25.299999999999997</v>
      </c>
      <c r="J22" s="16">
        <f t="shared" si="6"/>
        <v>230</v>
      </c>
      <c r="K22" s="17">
        <v>39</v>
      </c>
      <c r="L22" s="17">
        <f t="shared" si="2"/>
        <v>8970</v>
      </c>
    </row>
    <row r="23" spans="1:12" ht="15.75" customHeight="1">
      <c r="A23" s="9" t="s">
        <v>3026</v>
      </c>
      <c r="B23" s="19" t="s">
        <v>34</v>
      </c>
      <c r="C23" s="11">
        <v>0.11</v>
      </c>
      <c r="D23" s="12">
        <v>5</v>
      </c>
      <c r="E23" s="13"/>
      <c r="F23" s="14"/>
      <c r="G23" s="12">
        <f t="shared" si="0"/>
        <v>5</v>
      </c>
      <c r="H23" s="14">
        <v>10</v>
      </c>
      <c r="I23" s="15">
        <f t="shared" si="1"/>
        <v>5.5</v>
      </c>
      <c r="J23" s="16">
        <f t="shared" si="6"/>
        <v>50</v>
      </c>
      <c r="K23" s="17">
        <v>39</v>
      </c>
      <c r="L23" s="17">
        <f t="shared" si="2"/>
        <v>1950</v>
      </c>
    </row>
    <row r="24" spans="1:12" ht="15.75" customHeight="1">
      <c r="A24" s="9" t="s">
        <v>3027</v>
      </c>
      <c r="B24" s="19" t="s">
        <v>34</v>
      </c>
      <c r="C24" s="11">
        <v>0.11</v>
      </c>
      <c r="D24" s="12">
        <v>36</v>
      </c>
      <c r="E24" s="13"/>
      <c r="F24" s="14"/>
      <c r="G24" s="12">
        <f t="shared" si="0"/>
        <v>36</v>
      </c>
      <c r="H24" s="14">
        <v>10</v>
      </c>
      <c r="I24" s="15">
        <f t="shared" si="1"/>
        <v>39.6</v>
      </c>
      <c r="J24" s="16">
        <f t="shared" si="6"/>
        <v>360</v>
      </c>
      <c r="K24" s="17">
        <v>39</v>
      </c>
      <c r="L24" s="17">
        <f t="shared" si="2"/>
        <v>14040</v>
      </c>
    </row>
    <row r="25" spans="1:12" ht="15.75" customHeight="1">
      <c r="A25" s="328" t="s">
        <v>1887</v>
      </c>
      <c r="B25" s="19" t="s">
        <v>34</v>
      </c>
      <c r="C25" s="11">
        <v>0.11</v>
      </c>
      <c r="D25" s="12">
        <v>58</v>
      </c>
      <c r="E25" s="14"/>
      <c r="F25" s="14"/>
      <c r="G25" s="12">
        <f t="shared" si="0"/>
        <v>58</v>
      </c>
      <c r="H25" s="14">
        <v>10</v>
      </c>
      <c r="I25" s="15">
        <f t="shared" si="1"/>
        <v>63.8</v>
      </c>
      <c r="J25" s="16">
        <f t="shared" si="6"/>
        <v>580</v>
      </c>
      <c r="K25" s="17">
        <v>139</v>
      </c>
      <c r="L25" s="17">
        <f t="shared" si="2"/>
        <v>80620</v>
      </c>
    </row>
    <row r="26" spans="1:12" ht="15.75" customHeight="1">
      <c r="A26" s="146" t="s">
        <v>3028</v>
      </c>
      <c r="B26" s="19" t="s">
        <v>34</v>
      </c>
      <c r="C26" s="11">
        <v>0.1</v>
      </c>
      <c r="D26" s="12">
        <v>0</v>
      </c>
      <c r="E26" s="14"/>
      <c r="F26" s="14"/>
      <c r="G26" s="12">
        <f t="shared" si="0"/>
        <v>0</v>
      </c>
      <c r="H26" s="14">
        <v>12</v>
      </c>
      <c r="I26" s="15">
        <f t="shared" si="1"/>
        <v>0</v>
      </c>
      <c r="J26" s="16">
        <f t="shared" si="6"/>
        <v>0</v>
      </c>
      <c r="K26" s="17">
        <v>32.5</v>
      </c>
      <c r="L26" s="17">
        <f t="shared" si="2"/>
        <v>0</v>
      </c>
    </row>
    <row r="27" spans="1:12" ht="15.75" customHeight="1">
      <c r="A27" s="146" t="s">
        <v>3029</v>
      </c>
      <c r="B27" s="19" t="s">
        <v>34</v>
      </c>
      <c r="C27" s="11">
        <v>0.1</v>
      </c>
      <c r="D27" s="12">
        <v>360</v>
      </c>
      <c r="E27" s="14"/>
      <c r="F27" s="14"/>
      <c r="G27" s="12">
        <f t="shared" si="0"/>
        <v>360</v>
      </c>
      <c r="H27" s="14">
        <v>12</v>
      </c>
      <c r="I27" s="15">
        <f t="shared" si="1"/>
        <v>432</v>
      </c>
      <c r="J27" s="16">
        <f t="shared" si="6"/>
        <v>4320</v>
      </c>
      <c r="K27" s="17">
        <v>32.5</v>
      </c>
      <c r="L27" s="17">
        <f t="shared" si="2"/>
        <v>140400</v>
      </c>
    </row>
    <row r="28" spans="1:12" ht="15.75" customHeight="1">
      <c r="A28" s="146" t="s">
        <v>3030</v>
      </c>
      <c r="B28" s="19" t="s">
        <v>34</v>
      </c>
      <c r="C28" s="11">
        <v>0.1</v>
      </c>
      <c r="D28" s="12">
        <v>72</v>
      </c>
      <c r="E28" s="14"/>
      <c r="F28" s="14"/>
      <c r="G28" s="12">
        <f t="shared" si="0"/>
        <v>72</v>
      </c>
      <c r="H28" s="14">
        <v>12</v>
      </c>
      <c r="I28" s="15">
        <f t="shared" si="1"/>
        <v>86.4</v>
      </c>
      <c r="J28" s="16">
        <f t="shared" si="6"/>
        <v>864</v>
      </c>
      <c r="K28" s="17">
        <v>32.5</v>
      </c>
      <c r="L28" s="17">
        <f t="shared" si="2"/>
        <v>28080</v>
      </c>
    </row>
    <row r="29" spans="1:12" ht="15.75" customHeight="1">
      <c r="A29" s="146" t="s">
        <v>3031</v>
      </c>
      <c r="B29" s="19" t="s">
        <v>34</v>
      </c>
      <c r="C29" s="11">
        <v>0.1</v>
      </c>
      <c r="D29" s="12">
        <v>72</v>
      </c>
      <c r="E29" s="14"/>
      <c r="F29" s="14"/>
      <c r="G29" s="12">
        <f t="shared" si="0"/>
        <v>72</v>
      </c>
      <c r="H29" s="14">
        <v>12</v>
      </c>
      <c r="I29" s="15">
        <f t="shared" si="1"/>
        <v>86.4</v>
      </c>
      <c r="J29" s="16">
        <f t="shared" si="6"/>
        <v>864</v>
      </c>
      <c r="K29" s="17">
        <v>32.5</v>
      </c>
      <c r="L29" s="17">
        <f t="shared" si="2"/>
        <v>28080</v>
      </c>
    </row>
    <row r="30" spans="1:12" ht="15.75" customHeight="1">
      <c r="A30" s="146" t="s">
        <v>3032</v>
      </c>
      <c r="B30" s="19" t="s">
        <v>34</v>
      </c>
      <c r="C30" s="11">
        <v>0.1</v>
      </c>
      <c r="D30" s="12">
        <v>0</v>
      </c>
      <c r="E30" s="14"/>
      <c r="F30" s="14"/>
      <c r="G30" s="12">
        <f t="shared" si="0"/>
        <v>0</v>
      </c>
      <c r="H30" s="14">
        <v>12</v>
      </c>
      <c r="I30" s="15">
        <f t="shared" si="1"/>
        <v>0</v>
      </c>
      <c r="J30" s="16">
        <f t="shared" si="6"/>
        <v>0</v>
      </c>
      <c r="K30" s="17">
        <v>34</v>
      </c>
      <c r="L30" s="17">
        <f t="shared" si="2"/>
        <v>0</v>
      </c>
    </row>
    <row r="31" spans="1:12" ht="15.75" customHeight="1">
      <c r="A31" s="146" t="s">
        <v>3033</v>
      </c>
      <c r="B31" s="19" t="s">
        <v>34</v>
      </c>
      <c r="C31" s="11">
        <v>0.1</v>
      </c>
      <c r="D31" s="12">
        <v>0</v>
      </c>
      <c r="E31" s="14"/>
      <c r="F31" s="14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6" t="s">
        <v>3034</v>
      </c>
      <c r="B32" s="19" t="s">
        <v>34</v>
      </c>
      <c r="C32" s="11">
        <v>0.1</v>
      </c>
      <c r="D32" s="12">
        <v>0</v>
      </c>
      <c r="E32" s="14"/>
      <c r="F32" s="14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146" t="s">
        <v>3035</v>
      </c>
      <c r="B33" s="19" t="s">
        <v>34</v>
      </c>
      <c r="C33" s="11">
        <v>0.1</v>
      </c>
      <c r="D33" s="12">
        <v>0</v>
      </c>
      <c r="E33" s="14"/>
      <c r="F33" s="14"/>
      <c r="G33" s="12">
        <f t="shared" si="0"/>
        <v>0</v>
      </c>
      <c r="H33" s="14">
        <v>12</v>
      </c>
      <c r="I33" s="15">
        <f t="shared" si="1"/>
        <v>0</v>
      </c>
      <c r="J33" s="16">
        <f t="shared" si="6"/>
        <v>0</v>
      </c>
      <c r="K33" s="17">
        <v>34</v>
      </c>
      <c r="L33" s="17">
        <f t="shared" si="2"/>
        <v>0</v>
      </c>
    </row>
    <row r="34" spans="1:12" ht="15.75" customHeight="1">
      <c r="A34" s="146" t="s">
        <v>647</v>
      </c>
      <c r="B34" s="19" t="s">
        <v>26</v>
      </c>
      <c r="C34" s="11">
        <v>0.2</v>
      </c>
      <c r="D34" s="12">
        <v>0</v>
      </c>
      <c r="E34" s="14"/>
      <c r="F34" s="14"/>
      <c r="G34" s="12">
        <f t="shared" si="0"/>
        <v>0</v>
      </c>
      <c r="H34" s="14">
        <v>18</v>
      </c>
      <c r="I34" s="15">
        <f t="shared" si="1"/>
        <v>0</v>
      </c>
      <c r="J34" s="16">
        <f t="shared" si="6"/>
        <v>0</v>
      </c>
      <c r="K34" s="17">
        <v>94.1</v>
      </c>
      <c r="L34" s="17">
        <f t="shared" si="2"/>
        <v>0</v>
      </c>
    </row>
    <row r="35" spans="1:12" ht="15.75" customHeight="1">
      <c r="A35" s="146" t="s">
        <v>3036</v>
      </c>
      <c r="B35" s="19" t="s">
        <v>34</v>
      </c>
      <c r="C35" s="11">
        <v>0.1</v>
      </c>
      <c r="D35" s="12"/>
      <c r="E35" s="14">
        <v>576</v>
      </c>
      <c r="F35" s="14"/>
      <c r="G35" s="12">
        <f t="shared" si="0"/>
        <v>576</v>
      </c>
      <c r="H35" s="14">
        <v>12</v>
      </c>
      <c r="I35" s="15">
        <f t="shared" si="1"/>
        <v>691.2</v>
      </c>
      <c r="J35" s="16">
        <f t="shared" si="6"/>
        <v>6912</v>
      </c>
      <c r="K35" s="17">
        <v>32.5</v>
      </c>
      <c r="L35" s="17">
        <f t="shared" si="2"/>
        <v>224640</v>
      </c>
    </row>
    <row r="36" spans="1:12" ht="15.75" customHeight="1">
      <c r="A36" s="146" t="s">
        <v>3037</v>
      </c>
      <c r="B36" s="19" t="s">
        <v>34</v>
      </c>
      <c r="C36" s="11">
        <v>0.1</v>
      </c>
      <c r="D36" s="12"/>
      <c r="E36" s="14">
        <v>288</v>
      </c>
      <c r="F36" s="14"/>
      <c r="G36" s="12">
        <f t="shared" si="0"/>
        <v>288</v>
      </c>
      <c r="H36" s="14">
        <v>12</v>
      </c>
      <c r="I36" s="15">
        <f t="shared" si="1"/>
        <v>345.6</v>
      </c>
      <c r="J36" s="16">
        <f t="shared" si="6"/>
        <v>3456</v>
      </c>
      <c r="K36" s="17">
        <v>32.5</v>
      </c>
      <c r="L36" s="17">
        <f t="shared" si="2"/>
        <v>112320</v>
      </c>
    </row>
    <row r="37" spans="1:12" ht="15.75" customHeight="1">
      <c r="A37" s="25"/>
      <c r="B37" s="258"/>
      <c r="C37" s="26">
        <f t="shared" ref="C37:L37" si="7">SUM(C4:C36)</f>
        <v>37.750000000000014</v>
      </c>
      <c r="D37" s="27">
        <f t="shared" si="7"/>
        <v>2470</v>
      </c>
      <c r="E37" s="27">
        <f t="shared" si="7"/>
        <v>1504</v>
      </c>
      <c r="F37" s="27">
        <f t="shared" si="7"/>
        <v>560</v>
      </c>
      <c r="G37" s="27">
        <f t="shared" si="7"/>
        <v>3414</v>
      </c>
      <c r="H37" s="28">
        <f t="shared" si="7"/>
        <v>384</v>
      </c>
      <c r="I37" s="329">
        <f t="shared" si="7"/>
        <v>11542.2</v>
      </c>
      <c r="J37" s="30">
        <f t="shared" si="7"/>
        <v>44940</v>
      </c>
      <c r="K37" s="31">
        <f t="shared" si="7"/>
        <v>2918.7</v>
      </c>
      <c r="L37" s="32">
        <f t="shared" si="7"/>
        <v>2968060</v>
      </c>
    </row>
    <row r="38" spans="1:12" ht="15.75" customHeight="1"/>
    <row r="39" spans="1:12" ht="15.75" customHeight="1">
      <c r="A39" s="523" t="s">
        <v>39</v>
      </c>
      <c r="B39" s="524"/>
      <c r="C39" s="524"/>
      <c r="D39" s="524"/>
      <c r="E39" s="524"/>
      <c r="F39" s="524"/>
      <c r="G39" s="525"/>
    </row>
    <row r="40" spans="1:12" ht="15.75" customHeight="1">
      <c r="A40" s="33" t="s">
        <v>40</v>
      </c>
      <c r="B40" s="34" t="s">
        <v>1</v>
      </c>
      <c r="C40" s="5" t="s">
        <v>41</v>
      </c>
      <c r="D40" s="35" t="s">
        <v>42</v>
      </c>
      <c r="E40" s="36" t="s">
        <v>43</v>
      </c>
      <c r="F40" s="5" t="s">
        <v>44</v>
      </c>
      <c r="G40" s="37" t="s">
        <v>45</v>
      </c>
    </row>
    <row r="41" spans="1:12" ht="15.75" customHeight="1">
      <c r="A41" s="33" t="s">
        <v>1896</v>
      </c>
      <c r="B41" s="41" t="s">
        <v>49</v>
      </c>
      <c r="C41" s="15">
        <v>8750</v>
      </c>
      <c r="D41" s="15"/>
      <c r="E41" s="15"/>
      <c r="F41" s="15">
        <f>C41+D41-G41</f>
        <v>8750</v>
      </c>
      <c r="G41" s="40"/>
    </row>
    <row r="42" spans="1:12" ht="15.75" customHeight="1">
      <c r="A42" s="327"/>
      <c r="B42" s="327"/>
      <c r="C42" s="327"/>
      <c r="D42" s="327"/>
      <c r="E42" s="327"/>
      <c r="F42" s="327"/>
      <c r="G42" s="327"/>
    </row>
    <row r="43" spans="1:12" ht="15.75" customHeight="1">
      <c r="A43" s="526" t="s">
        <v>50</v>
      </c>
      <c r="B43" s="527"/>
      <c r="C43" s="527"/>
      <c r="D43" s="527"/>
      <c r="E43" s="527"/>
      <c r="F43" s="527"/>
      <c r="G43" s="528"/>
    </row>
    <row r="44" spans="1:12" ht="15.75" customHeight="1">
      <c r="A44" s="259"/>
      <c r="B44" s="44" t="s">
        <v>51</v>
      </c>
      <c r="C44" s="45" t="s">
        <v>52</v>
      </c>
      <c r="D44" s="46" t="s">
        <v>53</v>
      </c>
      <c r="E44" s="46" t="s">
        <v>54</v>
      </c>
      <c r="F44" s="47" t="s">
        <v>11</v>
      </c>
      <c r="G44" s="48" t="s">
        <v>55</v>
      </c>
    </row>
    <row r="45" spans="1:12" ht="15.75" customHeight="1">
      <c r="A45" s="330" t="s">
        <v>1897</v>
      </c>
      <c r="B45" s="331">
        <v>93</v>
      </c>
      <c r="C45" s="332"/>
      <c r="D45" s="333"/>
      <c r="E45" s="331">
        <f>B45+C45-D45</f>
        <v>93</v>
      </c>
      <c r="F45" s="334">
        <v>1028.48</v>
      </c>
      <c r="G45" s="335">
        <f t="shared" ref="G45:G72" si="8">E45*F45</f>
        <v>95648.639999999999</v>
      </c>
    </row>
    <row r="46" spans="1:12" ht="15.75" customHeight="1">
      <c r="A46" s="49" t="s">
        <v>56</v>
      </c>
      <c r="B46" s="53">
        <v>0</v>
      </c>
      <c r="C46" s="51"/>
      <c r="D46" s="52"/>
      <c r="E46" s="53">
        <v>0</v>
      </c>
      <c r="F46" s="54">
        <v>196</v>
      </c>
      <c r="G46" s="55">
        <f t="shared" si="8"/>
        <v>0</v>
      </c>
    </row>
    <row r="47" spans="1:12" ht="15.75" customHeight="1">
      <c r="A47" s="49" t="s">
        <v>3038</v>
      </c>
      <c r="B47" s="53">
        <v>4532.8999999999996</v>
      </c>
      <c r="C47" s="51"/>
      <c r="D47" s="52">
        <v>990</v>
      </c>
      <c r="E47" s="53">
        <f t="shared" ref="E47:E72" si="9">B47+C47-D47</f>
        <v>3542.8999999999996</v>
      </c>
      <c r="F47" s="54">
        <v>196</v>
      </c>
      <c r="G47" s="55">
        <f t="shared" si="8"/>
        <v>694408.39999999991</v>
      </c>
    </row>
    <row r="48" spans="1:12" ht="15.75" customHeight="1">
      <c r="A48" s="49" t="s">
        <v>3039</v>
      </c>
      <c r="B48" s="53">
        <v>180</v>
      </c>
      <c r="C48" s="51">
        <v>270</v>
      </c>
      <c r="D48" s="52">
        <v>120</v>
      </c>
      <c r="E48" s="53">
        <f t="shared" si="9"/>
        <v>330</v>
      </c>
      <c r="F48" s="54">
        <v>196</v>
      </c>
      <c r="G48" s="55">
        <f t="shared" si="8"/>
        <v>64680</v>
      </c>
    </row>
    <row r="49" spans="1:7" ht="15.75" customHeight="1">
      <c r="A49" s="49" t="s">
        <v>3040</v>
      </c>
      <c r="B49" s="53">
        <v>90</v>
      </c>
      <c r="C49" s="51">
        <v>120</v>
      </c>
      <c r="D49" s="52">
        <v>60</v>
      </c>
      <c r="E49" s="53">
        <f t="shared" si="9"/>
        <v>150</v>
      </c>
      <c r="F49" s="54">
        <v>196</v>
      </c>
      <c r="G49" s="55">
        <f t="shared" si="8"/>
        <v>29400</v>
      </c>
    </row>
    <row r="50" spans="1:7" ht="15.75" customHeight="1">
      <c r="A50" s="49" t="s">
        <v>3041</v>
      </c>
      <c r="B50" s="53">
        <v>150</v>
      </c>
      <c r="C50" s="51">
        <v>240</v>
      </c>
      <c r="D50" s="52">
        <v>120</v>
      </c>
      <c r="E50" s="53">
        <f t="shared" si="9"/>
        <v>270</v>
      </c>
      <c r="F50" s="54">
        <v>196</v>
      </c>
      <c r="G50" s="55">
        <f t="shared" si="8"/>
        <v>52920</v>
      </c>
    </row>
    <row r="51" spans="1:7" ht="15.75" customHeight="1">
      <c r="A51" s="49" t="s">
        <v>3042</v>
      </c>
      <c r="B51" s="53">
        <v>150</v>
      </c>
      <c r="C51" s="51">
        <v>360</v>
      </c>
      <c r="D51" s="52">
        <v>210</v>
      </c>
      <c r="E51" s="53">
        <f t="shared" si="9"/>
        <v>300</v>
      </c>
      <c r="F51" s="54">
        <v>196</v>
      </c>
      <c r="G51" s="55">
        <f t="shared" si="8"/>
        <v>58800</v>
      </c>
    </row>
    <row r="52" spans="1:7" ht="15.75" customHeight="1">
      <c r="A52" s="86" t="s">
        <v>3043</v>
      </c>
      <c r="B52" s="90">
        <v>505.90000000000003</v>
      </c>
      <c r="C52" s="88"/>
      <c r="D52" s="89"/>
      <c r="E52" s="90">
        <f t="shared" si="9"/>
        <v>505.90000000000003</v>
      </c>
      <c r="F52" s="91">
        <v>140</v>
      </c>
      <c r="G52" s="92">
        <f t="shared" si="8"/>
        <v>70826</v>
      </c>
    </row>
    <row r="53" spans="1:7" ht="15.75" customHeight="1">
      <c r="A53" s="86" t="s">
        <v>3044</v>
      </c>
      <c r="B53" s="90">
        <v>167.79999999999998</v>
      </c>
      <c r="C53" s="88"/>
      <c r="D53" s="89"/>
      <c r="E53" s="90">
        <f t="shared" si="9"/>
        <v>167.79999999999998</v>
      </c>
      <c r="F53" s="91">
        <v>140</v>
      </c>
      <c r="G53" s="92">
        <f t="shared" si="8"/>
        <v>23491.999999999996</v>
      </c>
    </row>
    <row r="54" spans="1:7" ht="15.75" customHeight="1">
      <c r="A54" s="86" t="s">
        <v>3045</v>
      </c>
      <c r="B54" s="90">
        <v>25.9</v>
      </c>
      <c r="C54" s="88"/>
      <c r="D54" s="89"/>
      <c r="E54" s="90">
        <f t="shared" si="9"/>
        <v>25.9</v>
      </c>
      <c r="F54" s="91">
        <v>140</v>
      </c>
      <c r="G54" s="92">
        <f t="shared" si="8"/>
        <v>3626</v>
      </c>
    </row>
    <row r="55" spans="1:7" ht="15.75" customHeight="1">
      <c r="A55" s="100" t="s">
        <v>3046</v>
      </c>
      <c r="B55" s="104">
        <v>713.40000000000009</v>
      </c>
      <c r="C55" s="102"/>
      <c r="D55" s="103"/>
      <c r="E55" s="104">
        <f t="shared" si="9"/>
        <v>713.40000000000009</v>
      </c>
      <c r="F55" s="105">
        <v>140</v>
      </c>
      <c r="G55" s="106">
        <f t="shared" si="8"/>
        <v>99876.000000000015</v>
      </c>
    </row>
    <row r="56" spans="1:7" ht="36" customHeight="1">
      <c r="A56" s="71" t="s">
        <v>3047</v>
      </c>
      <c r="B56" s="75">
        <v>0</v>
      </c>
      <c r="C56" s="73"/>
      <c r="D56" s="74"/>
      <c r="E56" s="75">
        <f t="shared" si="9"/>
        <v>0</v>
      </c>
      <c r="F56" s="76">
        <v>140</v>
      </c>
      <c r="G56" s="77">
        <f t="shared" si="8"/>
        <v>0</v>
      </c>
    </row>
    <row r="57" spans="1:7" ht="30.75" customHeight="1">
      <c r="A57" s="78" t="s">
        <v>3048</v>
      </c>
      <c r="B57" s="75">
        <v>1182.2000000000003</v>
      </c>
      <c r="C57" s="73">
        <v>660</v>
      </c>
      <c r="D57" s="74">
        <v>52</v>
      </c>
      <c r="E57" s="75">
        <f t="shared" si="9"/>
        <v>1790.2000000000003</v>
      </c>
      <c r="F57" s="76">
        <v>140</v>
      </c>
      <c r="G57" s="77">
        <f t="shared" si="8"/>
        <v>250628.00000000003</v>
      </c>
    </row>
    <row r="58" spans="1:7" ht="30.75" customHeight="1">
      <c r="A58" s="79" t="s">
        <v>3049</v>
      </c>
      <c r="B58" s="83">
        <v>2.3000000000002245</v>
      </c>
      <c r="C58" s="81">
        <v>657</v>
      </c>
      <c r="D58" s="82"/>
      <c r="E58" s="83">
        <f t="shared" si="9"/>
        <v>659.30000000000018</v>
      </c>
      <c r="F58" s="84">
        <v>140</v>
      </c>
      <c r="G58" s="85">
        <f t="shared" si="8"/>
        <v>92302.000000000029</v>
      </c>
    </row>
    <row r="59" spans="1:7" ht="15.75" customHeight="1">
      <c r="A59" s="63" t="s">
        <v>3050</v>
      </c>
      <c r="B59" s="315">
        <v>93.800000000000225</v>
      </c>
      <c r="C59" s="65"/>
      <c r="D59" s="66"/>
      <c r="E59" s="67">
        <f t="shared" si="9"/>
        <v>93.800000000000225</v>
      </c>
      <c r="F59" s="68">
        <v>140</v>
      </c>
      <c r="G59" s="69">
        <f t="shared" si="8"/>
        <v>13132.000000000031</v>
      </c>
    </row>
    <row r="60" spans="1:7" ht="15.75" customHeight="1">
      <c r="A60" s="63" t="s">
        <v>3051</v>
      </c>
      <c r="B60" s="315">
        <v>0</v>
      </c>
      <c r="C60" s="65"/>
      <c r="D60" s="66"/>
      <c r="E60" s="67">
        <f t="shared" si="9"/>
        <v>0</v>
      </c>
      <c r="F60" s="68">
        <v>140</v>
      </c>
      <c r="G60" s="69">
        <f t="shared" si="8"/>
        <v>0</v>
      </c>
    </row>
    <row r="61" spans="1:7" ht="39" customHeight="1">
      <c r="A61" s="63" t="s">
        <v>3052</v>
      </c>
      <c r="B61" s="67">
        <v>338.80000000000013</v>
      </c>
      <c r="C61" s="65"/>
      <c r="D61" s="66"/>
      <c r="E61" s="67">
        <f t="shared" si="9"/>
        <v>338.80000000000013</v>
      </c>
      <c r="F61" s="68">
        <v>140</v>
      </c>
      <c r="G61" s="69">
        <f t="shared" si="8"/>
        <v>47432.000000000015</v>
      </c>
    </row>
    <row r="62" spans="1:7" ht="15.75" customHeight="1">
      <c r="A62" s="93" t="s">
        <v>3053</v>
      </c>
      <c r="B62" s="97">
        <v>126</v>
      </c>
      <c r="C62" s="95"/>
      <c r="D62" s="96"/>
      <c r="E62" s="97">
        <f t="shared" si="9"/>
        <v>126</v>
      </c>
      <c r="F62" s="98">
        <v>140</v>
      </c>
      <c r="G62" s="99">
        <f t="shared" si="8"/>
        <v>17640</v>
      </c>
    </row>
    <row r="63" spans="1:7" ht="15.75" customHeight="1">
      <c r="A63" s="86" t="s">
        <v>3054</v>
      </c>
      <c r="B63" s="90">
        <v>40</v>
      </c>
      <c r="C63" s="88">
        <v>170</v>
      </c>
      <c r="D63" s="89"/>
      <c r="E63" s="90">
        <f t="shared" si="9"/>
        <v>210</v>
      </c>
      <c r="F63" s="91">
        <v>128</v>
      </c>
      <c r="G63" s="92">
        <f t="shared" si="8"/>
        <v>26880</v>
      </c>
    </row>
    <row r="64" spans="1:7" ht="15.75" customHeight="1">
      <c r="A64" s="78" t="s">
        <v>3055</v>
      </c>
      <c r="B64" s="75">
        <v>653.79999999999995</v>
      </c>
      <c r="C64" s="73">
        <v>331</v>
      </c>
      <c r="D64" s="74">
        <v>660</v>
      </c>
      <c r="E64" s="75">
        <f t="shared" si="9"/>
        <v>324.79999999999995</v>
      </c>
      <c r="F64" s="76">
        <v>128</v>
      </c>
      <c r="G64" s="77">
        <f t="shared" si="8"/>
        <v>41574.399999999994</v>
      </c>
    </row>
    <row r="65" spans="1:9" ht="15.75" customHeight="1">
      <c r="A65" s="100" t="s">
        <v>3056</v>
      </c>
      <c r="B65" s="104">
        <v>767.99999999999977</v>
      </c>
      <c r="C65" s="102">
        <v>596</v>
      </c>
      <c r="D65" s="103"/>
      <c r="E65" s="104">
        <f t="shared" si="9"/>
        <v>1363.9999999999998</v>
      </c>
      <c r="F65" s="105">
        <v>128</v>
      </c>
      <c r="G65" s="106">
        <f t="shared" si="8"/>
        <v>174591.99999999997</v>
      </c>
    </row>
    <row r="66" spans="1:9" ht="15.75" customHeight="1">
      <c r="A66" s="79" t="s">
        <v>3057</v>
      </c>
      <c r="B66" s="83">
        <v>799</v>
      </c>
      <c r="C66" s="81">
        <v>112</v>
      </c>
      <c r="D66" s="82">
        <v>657</v>
      </c>
      <c r="E66" s="83">
        <f t="shared" si="9"/>
        <v>254</v>
      </c>
      <c r="F66" s="84">
        <v>128</v>
      </c>
      <c r="G66" s="85">
        <f t="shared" si="8"/>
        <v>32512</v>
      </c>
    </row>
    <row r="67" spans="1:9" ht="15.75" customHeight="1">
      <c r="A67" s="63" t="s">
        <v>3058</v>
      </c>
      <c r="B67" s="315">
        <v>0</v>
      </c>
      <c r="C67" s="65"/>
      <c r="D67" s="66"/>
      <c r="E67" s="67">
        <f t="shared" si="9"/>
        <v>0</v>
      </c>
      <c r="F67" s="68">
        <v>128</v>
      </c>
      <c r="G67" s="69">
        <f t="shared" si="8"/>
        <v>0</v>
      </c>
    </row>
    <row r="68" spans="1:9" ht="15.75" customHeight="1">
      <c r="A68" s="86" t="s">
        <v>3059</v>
      </c>
      <c r="B68" s="316">
        <v>300</v>
      </c>
      <c r="C68" s="108">
        <v>300</v>
      </c>
      <c r="D68" s="109">
        <v>170</v>
      </c>
      <c r="E68" s="90">
        <f t="shared" si="9"/>
        <v>430</v>
      </c>
      <c r="F68" s="91">
        <v>102</v>
      </c>
      <c r="G68" s="92">
        <f t="shared" si="8"/>
        <v>43860</v>
      </c>
    </row>
    <row r="69" spans="1:9" ht="15.75" customHeight="1">
      <c r="A69" s="78" t="s">
        <v>3060</v>
      </c>
      <c r="B69" s="75">
        <v>600</v>
      </c>
      <c r="C69" s="73">
        <v>300</v>
      </c>
      <c r="D69" s="74">
        <v>331</v>
      </c>
      <c r="E69" s="75">
        <f t="shared" si="9"/>
        <v>569</v>
      </c>
      <c r="F69" s="76">
        <v>102</v>
      </c>
      <c r="G69" s="77">
        <f t="shared" si="8"/>
        <v>58038</v>
      </c>
    </row>
    <row r="70" spans="1:9" ht="15.75" customHeight="1">
      <c r="A70" s="100" t="s">
        <v>3061</v>
      </c>
      <c r="B70" s="104">
        <v>760</v>
      </c>
      <c r="C70" s="102"/>
      <c r="D70" s="103">
        <v>596</v>
      </c>
      <c r="E70" s="104">
        <f t="shared" si="9"/>
        <v>164</v>
      </c>
      <c r="F70" s="105">
        <v>102</v>
      </c>
      <c r="G70" s="106">
        <f t="shared" si="8"/>
        <v>16728</v>
      </c>
    </row>
    <row r="71" spans="1:9" ht="26.25" customHeight="1">
      <c r="A71" s="79" t="s">
        <v>3062</v>
      </c>
      <c r="B71" s="83">
        <v>720</v>
      </c>
      <c r="C71" s="81"/>
      <c r="D71" s="82">
        <v>112</v>
      </c>
      <c r="E71" s="83">
        <f t="shared" si="9"/>
        <v>608</v>
      </c>
      <c r="F71" s="84">
        <v>102</v>
      </c>
      <c r="G71" s="85">
        <f t="shared" si="8"/>
        <v>62016</v>
      </c>
    </row>
    <row r="72" spans="1:9" ht="15.75" customHeight="1">
      <c r="A72" s="63" t="s">
        <v>3063</v>
      </c>
      <c r="B72" s="315">
        <v>360</v>
      </c>
      <c r="C72" s="65">
        <v>300</v>
      </c>
      <c r="D72" s="66"/>
      <c r="E72" s="67">
        <f t="shared" si="9"/>
        <v>660</v>
      </c>
      <c r="F72" s="68">
        <v>102</v>
      </c>
      <c r="G72" s="69">
        <f t="shared" si="8"/>
        <v>67320</v>
      </c>
    </row>
    <row r="73" spans="1:9" ht="15.75" customHeight="1">
      <c r="A73" s="260" t="s">
        <v>84</v>
      </c>
      <c r="B73" s="261">
        <f t="shared" ref="B73:G73" si="10">SUM(B45:B72)</f>
        <v>13352.8</v>
      </c>
      <c r="C73" s="171">
        <f t="shared" si="10"/>
        <v>4416</v>
      </c>
      <c r="D73" s="171">
        <f t="shared" si="10"/>
        <v>4078</v>
      </c>
      <c r="E73" s="261">
        <f t="shared" si="10"/>
        <v>13690.800000000001</v>
      </c>
      <c r="F73" s="262">
        <f t="shared" si="10"/>
        <v>4894.4799999999996</v>
      </c>
      <c r="G73" s="263">
        <f t="shared" si="10"/>
        <v>2138331.44</v>
      </c>
    </row>
    <row r="74" spans="1:9" ht="15.75" customHeight="1"/>
    <row r="75" spans="1:9" ht="15.75" customHeight="1">
      <c r="A75" s="264"/>
      <c r="B75" s="133"/>
      <c r="C75" s="133"/>
      <c r="D75" s="133"/>
      <c r="E75" s="133"/>
      <c r="F75" s="534"/>
      <c r="G75" s="522"/>
      <c r="H75" s="522"/>
      <c r="I75" s="265"/>
    </row>
    <row r="76" spans="1:9" ht="15.75" customHeight="1">
      <c r="A76" s="135" t="s">
        <v>92</v>
      </c>
      <c r="B76" s="136" t="s">
        <v>40</v>
      </c>
      <c r="C76" s="137" t="s">
        <v>93</v>
      </c>
      <c r="D76" s="137" t="s">
        <v>42</v>
      </c>
      <c r="E76" s="137" t="s">
        <v>94</v>
      </c>
      <c r="F76" s="137" t="s">
        <v>95</v>
      </c>
      <c r="G76" s="137" t="s">
        <v>96</v>
      </c>
      <c r="H76" s="138" t="s">
        <v>55</v>
      </c>
    </row>
    <row r="77" spans="1:9" ht="15.75" customHeight="1">
      <c r="A77" s="146" t="s">
        <v>2770</v>
      </c>
      <c r="B77" s="145" t="s">
        <v>102</v>
      </c>
      <c r="C77" s="36">
        <v>1575</v>
      </c>
      <c r="D77" s="148"/>
      <c r="E77" s="15">
        <v>50</v>
      </c>
      <c r="F77" s="36">
        <f t="shared" ref="F77:F119" si="11">C77+D77-E77</f>
        <v>1525</v>
      </c>
      <c r="G77" s="142">
        <v>178</v>
      </c>
      <c r="H77" s="143">
        <f t="shared" ref="H77:H113" si="12">F77*G77</f>
        <v>271450</v>
      </c>
    </row>
    <row r="78" spans="1:9" ht="15.75" customHeight="1">
      <c r="A78" s="144" t="s">
        <v>99</v>
      </c>
      <c r="B78" s="145" t="s">
        <v>102</v>
      </c>
      <c r="C78" s="36">
        <v>1825</v>
      </c>
      <c r="D78" s="148"/>
      <c r="E78" s="15">
        <v>50</v>
      </c>
      <c r="F78" s="36">
        <f t="shared" si="11"/>
        <v>1775</v>
      </c>
      <c r="G78" s="142">
        <v>178</v>
      </c>
      <c r="H78" s="143">
        <f t="shared" si="12"/>
        <v>315950</v>
      </c>
    </row>
    <row r="79" spans="1:9" ht="15.75" customHeight="1">
      <c r="A79" s="144" t="s">
        <v>101</v>
      </c>
      <c r="B79" s="145" t="s">
        <v>102</v>
      </c>
      <c r="C79" s="36">
        <v>600</v>
      </c>
      <c r="D79" s="148"/>
      <c r="E79" s="15">
        <v>50</v>
      </c>
      <c r="F79" s="36">
        <f t="shared" si="11"/>
        <v>550</v>
      </c>
      <c r="G79" s="142">
        <v>45</v>
      </c>
      <c r="H79" s="143">
        <f t="shared" si="12"/>
        <v>24750</v>
      </c>
    </row>
    <row r="80" spans="1:9" ht="15.75" customHeight="1">
      <c r="A80" s="144" t="s">
        <v>2771</v>
      </c>
      <c r="B80" s="147" t="s">
        <v>102</v>
      </c>
      <c r="C80" s="36">
        <v>2500</v>
      </c>
      <c r="D80" s="148"/>
      <c r="E80" s="15"/>
      <c r="F80" s="36">
        <f t="shared" si="11"/>
        <v>2500</v>
      </c>
      <c r="G80" s="142">
        <v>47</v>
      </c>
      <c r="H80" s="143">
        <f t="shared" si="12"/>
        <v>117500</v>
      </c>
    </row>
    <row r="81" spans="1:10" ht="15.75" customHeight="1">
      <c r="A81" s="146" t="s">
        <v>103</v>
      </c>
      <c r="B81" s="147" t="s">
        <v>104</v>
      </c>
      <c r="C81" s="36">
        <v>3750</v>
      </c>
      <c r="D81" s="148"/>
      <c r="E81" s="15">
        <v>750</v>
      </c>
      <c r="F81" s="36">
        <f t="shared" si="11"/>
        <v>3000</v>
      </c>
      <c r="G81" s="142">
        <v>27</v>
      </c>
      <c r="H81" s="143">
        <f t="shared" si="12"/>
        <v>81000</v>
      </c>
    </row>
    <row r="82" spans="1:10" ht="15.75" customHeight="1">
      <c r="A82" s="266" t="s">
        <v>2038</v>
      </c>
      <c r="B82" s="267" t="s">
        <v>106</v>
      </c>
      <c r="C82" s="36">
        <v>145</v>
      </c>
      <c r="D82" s="148"/>
      <c r="E82" s="15">
        <v>145</v>
      </c>
      <c r="F82" s="36">
        <f t="shared" si="11"/>
        <v>0</v>
      </c>
      <c r="G82" s="142">
        <v>160.69999999999999</v>
      </c>
      <c r="H82" s="143">
        <f t="shared" si="12"/>
        <v>0</v>
      </c>
    </row>
    <row r="83" spans="1:10" ht="15.75" customHeight="1">
      <c r="A83" s="144" t="s">
        <v>737</v>
      </c>
      <c r="B83" s="145" t="s">
        <v>108</v>
      </c>
      <c r="C83" s="36">
        <v>110</v>
      </c>
      <c r="D83" s="148"/>
      <c r="E83" s="15"/>
      <c r="F83" s="36">
        <f t="shared" si="11"/>
        <v>110</v>
      </c>
      <c r="G83" s="142">
        <v>623</v>
      </c>
      <c r="H83" s="143">
        <f t="shared" si="12"/>
        <v>68530</v>
      </c>
    </row>
    <row r="84" spans="1:10" ht="15.75" customHeight="1">
      <c r="A84" s="139" t="s">
        <v>109</v>
      </c>
      <c r="B84" s="140" t="s">
        <v>110</v>
      </c>
      <c r="C84" s="36">
        <v>500</v>
      </c>
      <c r="D84" s="148"/>
      <c r="E84" s="15">
        <v>150</v>
      </c>
      <c r="F84" s="36">
        <f t="shared" si="11"/>
        <v>350</v>
      </c>
      <c r="G84" s="142">
        <v>24</v>
      </c>
      <c r="H84" s="143">
        <f t="shared" si="12"/>
        <v>8400</v>
      </c>
    </row>
    <row r="85" spans="1:10" ht="15.75" customHeight="1">
      <c r="A85" s="146" t="s">
        <v>1188</v>
      </c>
      <c r="B85" s="150" t="s">
        <v>112</v>
      </c>
      <c r="C85" s="36">
        <v>833</v>
      </c>
      <c r="D85" s="148"/>
      <c r="E85" s="15"/>
      <c r="F85" s="36">
        <f t="shared" si="11"/>
        <v>833</v>
      </c>
      <c r="G85" s="142">
        <v>49</v>
      </c>
      <c r="H85" s="143">
        <f t="shared" si="12"/>
        <v>40817</v>
      </c>
    </row>
    <row r="86" spans="1:10" ht="15.75" customHeight="1">
      <c r="A86" s="152" t="s">
        <v>116</v>
      </c>
      <c r="B86" s="145" t="s">
        <v>117</v>
      </c>
      <c r="C86" s="36">
        <v>4</v>
      </c>
      <c r="D86" s="141"/>
      <c r="E86" s="15"/>
      <c r="F86" s="36">
        <f t="shared" si="11"/>
        <v>4</v>
      </c>
      <c r="G86" s="142">
        <v>1867.29</v>
      </c>
      <c r="H86" s="143">
        <f t="shared" si="12"/>
        <v>7469.16</v>
      </c>
    </row>
    <row r="87" spans="1:10" ht="15.75" customHeight="1">
      <c r="A87" s="146" t="s">
        <v>118</v>
      </c>
      <c r="B87" s="145" t="s">
        <v>115</v>
      </c>
      <c r="C87" s="36">
        <v>5</v>
      </c>
      <c r="D87" s="141"/>
      <c r="E87" s="15"/>
      <c r="F87" s="36">
        <f t="shared" si="11"/>
        <v>5</v>
      </c>
      <c r="G87" s="142">
        <v>1758</v>
      </c>
      <c r="H87" s="143">
        <f t="shared" si="12"/>
        <v>8790</v>
      </c>
    </row>
    <row r="88" spans="1:10" ht="15.75" customHeight="1">
      <c r="A88" s="146" t="s">
        <v>118</v>
      </c>
      <c r="B88" s="145" t="s">
        <v>117</v>
      </c>
      <c r="C88" s="36">
        <v>3</v>
      </c>
      <c r="D88" s="141"/>
      <c r="E88" s="151"/>
      <c r="F88" s="36">
        <f t="shared" si="11"/>
        <v>3</v>
      </c>
      <c r="G88" s="142">
        <v>2279.6799999999998</v>
      </c>
      <c r="H88" s="143">
        <f t="shared" si="12"/>
        <v>6839.0399999999991</v>
      </c>
      <c r="J88" s="149"/>
    </row>
    <row r="89" spans="1:10" ht="15.75" customHeight="1">
      <c r="A89" s="157" t="s">
        <v>119</v>
      </c>
      <c r="B89" s="145" t="s">
        <v>117</v>
      </c>
      <c r="C89" s="36">
        <v>1</v>
      </c>
      <c r="D89" s="148"/>
      <c r="E89" s="15"/>
      <c r="F89" s="36">
        <f t="shared" si="11"/>
        <v>1</v>
      </c>
      <c r="G89" s="142">
        <v>1669.47</v>
      </c>
      <c r="H89" s="143">
        <f t="shared" si="12"/>
        <v>1669.47</v>
      </c>
    </row>
    <row r="90" spans="1:10" ht="15.75" customHeight="1">
      <c r="A90" s="157" t="s">
        <v>2772</v>
      </c>
      <c r="B90" s="145" t="s">
        <v>117</v>
      </c>
      <c r="C90" s="36">
        <v>3</v>
      </c>
      <c r="D90" s="141"/>
      <c r="E90" s="15"/>
      <c r="F90" s="36">
        <f t="shared" si="11"/>
        <v>3</v>
      </c>
      <c r="G90" s="142">
        <v>1598.32</v>
      </c>
      <c r="H90" s="143">
        <f t="shared" si="12"/>
        <v>4794.96</v>
      </c>
    </row>
    <row r="91" spans="1:10" ht="15.75" customHeight="1">
      <c r="A91" s="144" t="s">
        <v>122</v>
      </c>
      <c r="B91" s="145" t="s">
        <v>121</v>
      </c>
      <c r="C91" s="36">
        <v>75</v>
      </c>
      <c r="D91" s="141"/>
      <c r="E91" s="15"/>
      <c r="F91" s="36">
        <f t="shared" si="11"/>
        <v>75</v>
      </c>
      <c r="G91" s="142">
        <v>471.21600000000001</v>
      </c>
      <c r="H91" s="143">
        <f t="shared" si="12"/>
        <v>35341.199999999997</v>
      </c>
    </row>
    <row r="92" spans="1:10" ht="15.75" customHeight="1">
      <c r="A92" s="157" t="s">
        <v>124</v>
      </c>
      <c r="B92" s="145" t="s">
        <v>117</v>
      </c>
      <c r="C92" s="36">
        <v>0</v>
      </c>
      <c r="D92" s="148"/>
      <c r="E92" s="15"/>
      <c r="F92" s="36">
        <f t="shared" si="11"/>
        <v>0</v>
      </c>
      <c r="G92" s="142">
        <v>1711.09</v>
      </c>
      <c r="H92" s="143">
        <f t="shared" si="12"/>
        <v>0</v>
      </c>
    </row>
    <row r="93" spans="1:10" ht="15.75" customHeight="1">
      <c r="A93" s="339" t="s">
        <v>2773</v>
      </c>
      <c r="B93" s="145" t="s">
        <v>117</v>
      </c>
      <c r="C93" s="36">
        <v>5</v>
      </c>
      <c r="D93" s="148"/>
      <c r="E93" s="151"/>
      <c r="F93" s="272">
        <f t="shared" si="11"/>
        <v>5</v>
      </c>
      <c r="G93" s="142">
        <v>1594.52</v>
      </c>
      <c r="H93" s="143">
        <f t="shared" si="12"/>
        <v>7972.6</v>
      </c>
    </row>
    <row r="94" spans="1:10" ht="15.75" customHeight="1">
      <c r="A94" s="144" t="s">
        <v>128</v>
      </c>
      <c r="B94" s="145" t="s">
        <v>126</v>
      </c>
      <c r="C94" s="36">
        <v>102</v>
      </c>
      <c r="D94" s="141"/>
      <c r="E94" s="15"/>
      <c r="F94" s="36">
        <f t="shared" si="11"/>
        <v>102</v>
      </c>
      <c r="G94" s="142">
        <v>559.19762200000002</v>
      </c>
      <c r="H94" s="143">
        <f t="shared" si="12"/>
        <v>57038.157444000004</v>
      </c>
      <c r="I94" s="161"/>
    </row>
    <row r="95" spans="1:10" ht="15.75" customHeight="1">
      <c r="A95" s="144" t="s">
        <v>129</v>
      </c>
      <c r="B95" s="145" t="s">
        <v>115</v>
      </c>
      <c r="C95" s="36">
        <v>75</v>
      </c>
      <c r="D95" s="148"/>
      <c r="E95" s="15">
        <v>25</v>
      </c>
      <c r="F95" s="36">
        <f t="shared" si="11"/>
        <v>50</v>
      </c>
      <c r="G95" s="142">
        <v>384</v>
      </c>
      <c r="H95" s="143">
        <f t="shared" si="12"/>
        <v>19200</v>
      </c>
    </row>
    <row r="96" spans="1:10" ht="15.75" customHeight="1">
      <c r="A96" s="144" t="s">
        <v>131</v>
      </c>
      <c r="B96" s="145" t="s">
        <v>117</v>
      </c>
      <c r="C96" s="36">
        <v>240</v>
      </c>
      <c r="D96" s="148"/>
      <c r="E96" s="15">
        <v>15</v>
      </c>
      <c r="F96" s="36">
        <f t="shared" si="11"/>
        <v>225</v>
      </c>
      <c r="G96" s="142">
        <v>427</v>
      </c>
      <c r="H96" s="143">
        <f t="shared" si="12"/>
        <v>96075</v>
      </c>
    </row>
    <row r="97" spans="1:10" ht="15.75" customHeight="1">
      <c r="A97" s="144" t="s">
        <v>132</v>
      </c>
      <c r="B97" s="145" t="s">
        <v>117</v>
      </c>
      <c r="C97" s="36">
        <v>5</v>
      </c>
      <c r="D97" s="141"/>
      <c r="E97" s="151"/>
      <c r="F97" s="36">
        <f t="shared" si="11"/>
        <v>5</v>
      </c>
      <c r="G97" s="142">
        <v>688.59</v>
      </c>
      <c r="H97" s="143">
        <f t="shared" si="12"/>
        <v>3442.9500000000003</v>
      </c>
    </row>
    <row r="98" spans="1:10" ht="15.75" customHeight="1">
      <c r="A98" s="157" t="s">
        <v>133</v>
      </c>
      <c r="B98" s="145" t="s">
        <v>117</v>
      </c>
      <c r="C98" s="36">
        <v>80</v>
      </c>
      <c r="D98" s="148"/>
      <c r="E98" s="15"/>
      <c r="F98" s="36">
        <f t="shared" si="11"/>
        <v>80</v>
      </c>
      <c r="G98" s="142">
        <v>522.19000000000005</v>
      </c>
      <c r="H98" s="143">
        <f t="shared" si="12"/>
        <v>41775.200000000004</v>
      </c>
    </row>
    <row r="99" spans="1:10" ht="15.75" customHeight="1">
      <c r="A99" s="144" t="s">
        <v>134</v>
      </c>
      <c r="B99" s="145" t="s">
        <v>117</v>
      </c>
      <c r="C99" s="36">
        <v>10</v>
      </c>
      <c r="D99" s="141"/>
      <c r="E99" s="151"/>
      <c r="F99" s="36">
        <f t="shared" si="11"/>
        <v>10</v>
      </c>
      <c r="G99" s="142">
        <v>504</v>
      </c>
      <c r="H99" s="143">
        <f t="shared" si="12"/>
        <v>5040</v>
      </c>
    </row>
    <row r="100" spans="1:10" ht="15.75" customHeight="1">
      <c r="A100" s="144" t="s">
        <v>135</v>
      </c>
      <c r="B100" s="145" t="s">
        <v>117</v>
      </c>
      <c r="C100" s="36">
        <v>45</v>
      </c>
      <c r="D100" s="141"/>
      <c r="E100" s="15"/>
      <c r="F100" s="36">
        <f t="shared" si="11"/>
        <v>45</v>
      </c>
      <c r="G100" s="142">
        <v>514</v>
      </c>
      <c r="H100" s="143">
        <f t="shared" si="12"/>
        <v>23130</v>
      </c>
    </row>
    <row r="101" spans="1:10" ht="15.75" customHeight="1">
      <c r="A101" s="157" t="s">
        <v>136</v>
      </c>
      <c r="B101" s="145" t="s">
        <v>117</v>
      </c>
      <c r="C101" s="36">
        <v>60</v>
      </c>
      <c r="D101" s="148"/>
      <c r="E101" s="15"/>
      <c r="F101" s="36">
        <f t="shared" si="11"/>
        <v>60</v>
      </c>
      <c r="G101" s="142">
        <v>557</v>
      </c>
      <c r="H101" s="143">
        <f t="shared" si="12"/>
        <v>33420</v>
      </c>
      <c r="J101" s="273"/>
    </row>
    <row r="102" spans="1:10" ht="15.75" customHeight="1">
      <c r="A102" s="157" t="s">
        <v>137</v>
      </c>
      <c r="B102" s="145" t="s">
        <v>117</v>
      </c>
      <c r="C102" s="36">
        <v>40</v>
      </c>
      <c r="D102" s="148"/>
      <c r="E102" s="15"/>
      <c r="F102" s="36">
        <f t="shared" si="11"/>
        <v>40</v>
      </c>
      <c r="G102" s="142">
        <v>524</v>
      </c>
      <c r="H102" s="143">
        <f t="shared" si="12"/>
        <v>20960</v>
      </c>
    </row>
    <row r="103" spans="1:10" ht="15.75" customHeight="1">
      <c r="A103" s="157" t="s">
        <v>138</v>
      </c>
      <c r="B103" s="145" t="s">
        <v>117</v>
      </c>
      <c r="C103" s="36">
        <v>15</v>
      </c>
      <c r="D103" s="148"/>
      <c r="E103" s="15"/>
      <c r="F103" s="36">
        <f t="shared" si="11"/>
        <v>15</v>
      </c>
      <c r="G103" s="142">
        <v>689.75</v>
      </c>
      <c r="H103" s="143">
        <f t="shared" si="12"/>
        <v>10346.25</v>
      </c>
    </row>
    <row r="104" spans="1:10" ht="15.75" customHeight="1">
      <c r="A104" s="157" t="s">
        <v>139</v>
      </c>
      <c r="B104" s="145" t="s">
        <v>117</v>
      </c>
      <c r="C104" s="36">
        <v>175</v>
      </c>
      <c r="D104" s="148"/>
      <c r="E104" s="15">
        <v>25</v>
      </c>
      <c r="F104" s="36">
        <f t="shared" si="11"/>
        <v>150</v>
      </c>
      <c r="G104" s="142">
        <v>629.27</v>
      </c>
      <c r="H104" s="143">
        <f t="shared" si="12"/>
        <v>94390.5</v>
      </c>
    </row>
    <row r="105" spans="1:10" ht="15.75" customHeight="1">
      <c r="A105" s="157" t="s">
        <v>140</v>
      </c>
      <c r="B105" s="145" t="s">
        <v>117</v>
      </c>
      <c r="C105" s="36">
        <v>110</v>
      </c>
      <c r="D105" s="148"/>
      <c r="E105" s="15">
        <v>5</v>
      </c>
      <c r="F105" s="36">
        <f t="shared" si="11"/>
        <v>105</v>
      </c>
      <c r="G105" s="142">
        <v>532.12</v>
      </c>
      <c r="H105" s="143">
        <f t="shared" si="12"/>
        <v>55872.6</v>
      </c>
    </row>
    <row r="106" spans="1:10" ht="15.75" customHeight="1">
      <c r="A106" s="146" t="s">
        <v>141</v>
      </c>
      <c r="B106" s="145" t="s">
        <v>108</v>
      </c>
      <c r="C106" s="36">
        <v>600</v>
      </c>
      <c r="D106" s="148"/>
      <c r="E106" s="15"/>
      <c r="F106" s="36">
        <f t="shared" si="11"/>
        <v>600</v>
      </c>
      <c r="G106" s="142">
        <v>60</v>
      </c>
      <c r="H106" s="143">
        <f t="shared" si="12"/>
        <v>36000</v>
      </c>
    </row>
    <row r="107" spans="1:10" ht="15.75" customHeight="1">
      <c r="A107" s="144" t="s">
        <v>142</v>
      </c>
      <c r="B107" s="145" t="s">
        <v>143</v>
      </c>
      <c r="C107" s="36">
        <v>25</v>
      </c>
      <c r="D107" s="141"/>
      <c r="E107" s="151"/>
      <c r="F107" s="36">
        <f t="shared" si="11"/>
        <v>25</v>
      </c>
      <c r="G107" s="142">
        <v>84</v>
      </c>
      <c r="H107" s="143">
        <f t="shared" si="12"/>
        <v>2100</v>
      </c>
    </row>
    <row r="108" spans="1:10" ht="15.75" customHeight="1">
      <c r="A108" s="157" t="s">
        <v>144</v>
      </c>
      <c r="B108" s="145" t="s">
        <v>117</v>
      </c>
      <c r="C108" s="36">
        <v>25</v>
      </c>
      <c r="D108" s="148"/>
      <c r="E108" s="15"/>
      <c r="F108" s="36">
        <f t="shared" si="11"/>
        <v>25</v>
      </c>
      <c r="G108" s="142">
        <v>179.24</v>
      </c>
      <c r="H108" s="143">
        <f t="shared" si="12"/>
        <v>4481</v>
      </c>
    </row>
    <row r="109" spans="1:10" ht="15.75" customHeight="1">
      <c r="A109" s="157" t="s">
        <v>2774</v>
      </c>
      <c r="B109" s="145" t="s">
        <v>117</v>
      </c>
      <c r="C109" s="36">
        <v>100</v>
      </c>
      <c r="D109" s="148"/>
      <c r="E109" s="15"/>
      <c r="F109" s="36">
        <f t="shared" si="11"/>
        <v>100</v>
      </c>
      <c r="G109" s="142">
        <v>168.1</v>
      </c>
      <c r="H109" s="143">
        <f t="shared" si="12"/>
        <v>16810</v>
      </c>
    </row>
    <row r="110" spans="1:10" ht="15.75" customHeight="1">
      <c r="A110" s="157" t="s">
        <v>145</v>
      </c>
      <c r="B110" s="145" t="s">
        <v>146</v>
      </c>
      <c r="C110" s="36">
        <v>25</v>
      </c>
      <c r="D110" s="148"/>
      <c r="E110" s="15"/>
      <c r="F110" s="36">
        <f t="shared" si="11"/>
        <v>25</v>
      </c>
      <c r="G110" s="142">
        <v>851.5</v>
      </c>
      <c r="H110" s="143">
        <f t="shared" si="12"/>
        <v>21287.5</v>
      </c>
    </row>
    <row r="111" spans="1:10" ht="15.75" customHeight="1">
      <c r="A111" s="157" t="s">
        <v>147</v>
      </c>
      <c r="B111" s="145" t="s">
        <v>148</v>
      </c>
      <c r="C111" s="36">
        <v>0</v>
      </c>
      <c r="D111" s="148">
        <v>10000</v>
      </c>
      <c r="E111" s="15">
        <v>1750</v>
      </c>
      <c r="F111" s="36">
        <f t="shared" si="11"/>
        <v>8250</v>
      </c>
      <c r="G111" s="142">
        <v>125</v>
      </c>
      <c r="H111" s="143">
        <f t="shared" si="12"/>
        <v>1031250</v>
      </c>
    </row>
    <row r="112" spans="1:10" ht="15.75" customHeight="1">
      <c r="A112" s="157" t="s">
        <v>147</v>
      </c>
      <c r="B112" s="145" t="s">
        <v>149</v>
      </c>
      <c r="C112" s="36">
        <v>0</v>
      </c>
      <c r="D112" s="148"/>
      <c r="E112" s="15"/>
      <c r="F112" s="36">
        <f t="shared" si="11"/>
        <v>0</v>
      </c>
      <c r="G112" s="142">
        <v>173</v>
      </c>
      <c r="H112" s="143">
        <f t="shared" si="12"/>
        <v>0</v>
      </c>
    </row>
    <row r="113" spans="1:10" ht="20.25" customHeight="1">
      <c r="A113" s="157" t="s">
        <v>150</v>
      </c>
      <c r="B113" s="145" t="s">
        <v>151</v>
      </c>
      <c r="C113" s="36">
        <v>0</v>
      </c>
      <c r="D113" s="148"/>
      <c r="E113" s="15"/>
      <c r="F113" s="36">
        <f t="shared" si="11"/>
        <v>0</v>
      </c>
      <c r="G113" s="142">
        <v>143</v>
      </c>
      <c r="H113" s="143">
        <f t="shared" si="12"/>
        <v>0</v>
      </c>
      <c r="J113" s="149"/>
    </row>
    <row r="114" spans="1:10" ht="15.75" customHeight="1">
      <c r="A114" s="157" t="s">
        <v>850</v>
      </c>
      <c r="B114" s="147" t="s">
        <v>2949</v>
      </c>
      <c r="C114" s="36">
        <v>20000</v>
      </c>
      <c r="D114" s="148"/>
      <c r="E114" s="15"/>
      <c r="F114" s="36">
        <f t="shared" si="11"/>
        <v>20000</v>
      </c>
      <c r="G114" s="142">
        <v>121.6</v>
      </c>
      <c r="H114" s="143">
        <f t="shared" ref="H114:H115" si="13">G114*F114</f>
        <v>2432000</v>
      </c>
    </row>
    <row r="115" spans="1:10" ht="15.75" customHeight="1">
      <c r="A115" s="158" t="s">
        <v>1245</v>
      </c>
      <c r="B115" s="145" t="s">
        <v>1246</v>
      </c>
      <c r="C115" s="36">
        <v>0</v>
      </c>
      <c r="D115" s="148"/>
      <c r="E115" s="15"/>
      <c r="F115" s="36">
        <f t="shared" si="11"/>
        <v>0</v>
      </c>
      <c r="G115" s="142">
        <v>1013.48</v>
      </c>
      <c r="H115" s="143">
        <f t="shared" si="13"/>
        <v>0</v>
      </c>
    </row>
    <row r="116" spans="1:10" ht="15.75" customHeight="1">
      <c r="A116" s="157" t="s">
        <v>152</v>
      </c>
      <c r="B116" s="145" t="s">
        <v>153</v>
      </c>
      <c r="C116" s="36">
        <v>35.742999999999995</v>
      </c>
      <c r="D116" s="148"/>
      <c r="E116" s="15"/>
      <c r="F116" s="36">
        <f t="shared" si="11"/>
        <v>35.742999999999995</v>
      </c>
      <c r="G116" s="142">
        <v>2196.6</v>
      </c>
      <c r="H116" s="143">
        <f t="shared" ref="H116:H119" si="14">F116*G116</f>
        <v>78513.073799999984</v>
      </c>
    </row>
    <row r="117" spans="1:10" ht="15.75" customHeight="1">
      <c r="A117" s="146" t="s">
        <v>154</v>
      </c>
      <c r="B117" s="145" t="s">
        <v>155</v>
      </c>
      <c r="C117" s="36">
        <v>920</v>
      </c>
      <c r="D117" s="141"/>
      <c r="E117" s="151"/>
      <c r="F117" s="36">
        <f t="shared" si="11"/>
        <v>920</v>
      </c>
      <c r="G117" s="142">
        <v>45</v>
      </c>
      <c r="H117" s="143">
        <f t="shared" si="14"/>
        <v>41400</v>
      </c>
    </row>
    <row r="118" spans="1:10" ht="15.75" customHeight="1">
      <c r="A118" s="163" t="s">
        <v>156</v>
      </c>
      <c r="B118" s="164" t="s">
        <v>117</v>
      </c>
      <c r="C118" s="36">
        <v>0</v>
      </c>
      <c r="D118" s="148"/>
      <c r="E118" s="15"/>
      <c r="F118" s="36">
        <f t="shared" si="11"/>
        <v>0</v>
      </c>
      <c r="G118" s="165">
        <v>168.11</v>
      </c>
      <c r="H118" s="143">
        <f t="shared" si="14"/>
        <v>0</v>
      </c>
    </row>
    <row r="119" spans="1:10" ht="15.75" customHeight="1">
      <c r="A119" s="163" t="s">
        <v>3064</v>
      </c>
      <c r="B119" s="164" t="s">
        <v>117</v>
      </c>
      <c r="C119" s="36">
        <v>24.6</v>
      </c>
      <c r="D119" s="148"/>
      <c r="E119" s="15"/>
      <c r="F119" s="36">
        <f t="shared" si="11"/>
        <v>24.6</v>
      </c>
      <c r="G119" s="165">
        <v>129</v>
      </c>
      <c r="H119" s="143">
        <f t="shared" si="14"/>
        <v>3173.4</v>
      </c>
    </row>
    <row r="120" spans="1:10" ht="15.75" customHeight="1">
      <c r="A120" s="355" t="s">
        <v>160</v>
      </c>
      <c r="B120" s="168"/>
      <c r="C120" s="169">
        <f t="shared" ref="C120:H120" si="15">SUM(C77:C119)</f>
        <v>34646.343000000001</v>
      </c>
      <c r="D120" s="170">
        <f t="shared" si="15"/>
        <v>10000</v>
      </c>
      <c r="E120" s="170">
        <f t="shared" si="15"/>
        <v>3015</v>
      </c>
      <c r="F120" s="171">
        <f t="shared" si="15"/>
        <v>41631.343000000001</v>
      </c>
      <c r="G120" s="336">
        <f t="shared" si="15"/>
        <v>26270.033621999995</v>
      </c>
      <c r="H120" s="173">
        <f t="shared" si="15"/>
        <v>5128979.0612440007</v>
      </c>
    </row>
    <row r="121" spans="1:10" ht="15.75" customHeight="1"/>
    <row r="122" spans="1:10" ht="15.75" customHeight="1">
      <c r="A122" s="535" t="s">
        <v>161</v>
      </c>
      <c r="B122" s="536"/>
      <c r="C122" s="536"/>
      <c r="D122" s="536"/>
      <c r="E122" s="536"/>
      <c r="F122" s="536"/>
      <c r="G122" s="536"/>
      <c r="H122" s="536"/>
      <c r="I122" s="1"/>
    </row>
    <row r="123" spans="1:10" ht="15.75" customHeight="1">
      <c r="A123" s="340" t="s">
        <v>162</v>
      </c>
      <c r="B123" s="341" t="s">
        <v>40</v>
      </c>
      <c r="C123" s="342" t="s">
        <v>163</v>
      </c>
      <c r="D123" s="343" t="s">
        <v>42</v>
      </c>
      <c r="E123" s="344" t="s">
        <v>43</v>
      </c>
      <c r="F123" s="342" t="s">
        <v>164</v>
      </c>
      <c r="G123" s="345" t="s">
        <v>96</v>
      </c>
      <c r="H123" s="346" t="s">
        <v>55</v>
      </c>
    </row>
    <row r="124" spans="1:10" ht="15.75" customHeight="1">
      <c r="A124" s="347" t="s">
        <v>2832</v>
      </c>
      <c r="B124" s="145" t="s">
        <v>2833</v>
      </c>
      <c r="C124" s="36">
        <v>29</v>
      </c>
      <c r="D124" s="148"/>
      <c r="E124" s="15"/>
      <c r="F124" s="36">
        <f t="shared" ref="F124:F155" si="16">C124+D124-E124</f>
        <v>29</v>
      </c>
      <c r="G124" s="17">
        <v>216</v>
      </c>
      <c r="H124" s="142">
        <f t="shared" ref="H124:H127" si="17">G124*F124</f>
        <v>6264</v>
      </c>
      <c r="J124" s="149"/>
    </row>
    <row r="125" spans="1:10" ht="15.75" customHeight="1">
      <c r="A125" s="347" t="s">
        <v>2834</v>
      </c>
      <c r="B125" s="145" t="s">
        <v>2833</v>
      </c>
      <c r="C125" s="36">
        <v>181</v>
      </c>
      <c r="D125" s="148"/>
      <c r="E125" s="15">
        <v>3</v>
      </c>
      <c r="F125" s="36">
        <f t="shared" si="16"/>
        <v>178</v>
      </c>
      <c r="G125" s="17">
        <v>137</v>
      </c>
      <c r="H125" s="142">
        <f t="shared" si="17"/>
        <v>24386</v>
      </c>
      <c r="J125" s="149"/>
    </row>
    <row r="126" spans="1:10" ht="15.75" customHeight="1">
      <c r="A126" s="347" t="s">
        <v>2835</v>
      </c>
      <c r="B126" s="145" t="s">
        <v>2833</v>
      </c>
      <c r="C126" s="348">
        <v>120</v>
      </c>
      <c r="D126" s="148"/>
      <c r="E126" s="15"/>
      <c r="F126" s="36">
        <f t="shared" si="16"/>
        <v>120</v>
      </c>
      <c r="G126" s="17">
        <v>239</v>
      </c>
      <c r="H126" s="142">
        <f t="shared" si="17"/>
        <v>28680</v>
      </c>
      <c r="J126" s="149"/>
    </row>
    <row r="127" spans="1:10" ht="15.75" customHeight="1">
      <c r="A127" s="347" t="s">
        <v>2836</v>
      </c>
      <c r="B127" s="145" t="s">
        <v>2833</v>
      </c>
      <c r="C127" s="36">
        <v>37</v>
      </c>
      <c r="D127" s="148"/>
      <c r="E127" s="15"/>
      <c r="F127" s="36">
        <f t="shared" si="16"/>
        <v>37</v>
      </c>
      <c r="G127" s="17">
        <v>175</v>
      </c>
      <c r="H127" s="142">
        <f t="shared" si="17"/>
        <v>6475</v>
      </c>
      <c r="J127" s="149"/>
    </row>
    <row r="128" spans="1:10" ht="15.75" customHeight="1">
      <c r="A128" s="349" t="s">
        <v>165</v>
      </c>
      <c r="B128" s="267" t="s">
        <v>166</v>
      </c>
      <c r="C128" s="350">
        <v>206.95</v>
      </c>
      <c r="D128" s="351"/>
      <c r="E128" s="352"/>
      <c r="F128" s="350">
        <f t="shared" si="16"/>
        <v>206.95</v>
      </c>
      <c r="G128" s="353">
        <v>605</v>
      </c>
      <c r="H128" s="354">
        <f t="shared" ref="H128:H155" si="18">F128*G128</f>
        <v>125204.75</v>
      </c>
      <c r="J128" s="149"/>
    </row>
    <row r="129" spans="1:10" ht="15.75" customHeight="1">
      <c r="A129" s="163" t="s">
        <v>167</v>
      </c>
      <c r="B129" s="145" t="s">
        <v>166</v>
      </c>
      <c r="C129" s="36">
        <v>214.6</v>
      </c>
      <c r="D129" s="148"/>
      <c r="E129" s="15"/>
      <c r="F129" s="183">
        <f t="shared" si="16"/>
        <v>214.6</v>
      </c>
      <c r="G129" s="17">
        <v>605</v>
      </c>
      <c r="H129" s="187">
        <f t="shared" si="18"/>
        <v>129833</v>
      </c>
      <c r="J129" s="149"/>
    </row>
    <row r="130" spans="1:10" ht="15.75" customHeight="1">
      <c r="A130" s="163" t="s">
        <v>168</v>
      </c>
      <c r="B130" s="145" t="s">
        <v>166</v>
      </c>
      <c r="C130" s="36">
        <v>220.32</v>
      </c>
      <c r="D130" s="148"/>
      <c r="E130" s="15"/>
      <c r="F130" s="183">
        <f t="shared" si="16"/>
        <v>220.32</v>
      </c>
      <c r="G130" s="17">
        <v>605</v>
      </c>
      <c r="H130" s="187">
        <f t="shared" si="18"/>
        <v>133293.6</v>
      </c>
      <c r="J130" s="166"/>
    </row>
    <row r="131" spans="1:10" ht="15.75" customHeight="1">
      <c r="A131" s="163" t="s">
        <v>169</v>
      </c>
      <c r="B131" s="145" t="s">
        <v>166</v>
      </c>
      <c r="C131" s="36">
        <v>202.4</v>
      </c>
      <c r="D131" s="148"/>
      <c r="E131" s="15">
        <v>15.95</v>
      </c>
      <c r="F131" s="183">
        <f t="shared" si="16"/>
        <v>186.45000000000002</v>
      </c>
      <c r="G131" s="17">
        <v>605</v>
      </c>
      <c r="H131" s="187">
        <f t="shared" si="18"/>
        <v>112802.25000000001</v>
      </c>
      <c r="J131" s="149"/>
    </row>
    <row r="132" spans="1:10" ht="15.75" customHeight="1">
      <c r="A132" s="189" t="s">
        <v>170</v>
      </c>
      <c r="B132" s="145" t="s">
        <v>166</v>
      </c>
      <c r="C132" s="183">
        <v>339.27000000000004</v>
      </c>
      <c r="D132" s="184"/>
      <c r="E132" s="15"/>
      <c r="F132" s="183">
        <f t="shared" si="16"/>
        <v>339.27000000000004</v>
      </c>
      <c r="G132" s="190">
        <v>625</v>
      </c>
      <c r="H132" s="187">
        <f t="shared" si="18"/>
        <v>212043.75000000003</v>
      </c>
    </row>
    <row r="133" spans="1:10" ht="15.75" customHeight="1">
      <c r="A133" s="189" t="s">
        <v>171</v>
      </c>
      <c r="B133" s="145" t="s">
        <v>166</v>
      </c>
      <c r="C133" s="183">
        <v>180.15</v>
      </c>
      <c r="D133" s="184"/>
      <c r="E133" s="15"/>
      <c r="F133" s="183">
        <f t="shared" si="16"/>
        <v>180.15</v>
      </c>
      <c r="G133" s="17">
        <v>692</v>
      </c>
      <c r="H133" s="187">
        <f t="shared" si="18"/>
        <v>124663.8</v>
      </c>
    </row>
    <row r="134" spans="1:10" ht="15.75" customHeight="1">
      <c r="A134" s="189" t="s">
        <v>3065</v>
      </c>
      <c r="B134" s="145" t="s">
        <v>166</v>
      </c>
      <c r="C134" s="36">
        <v>274</v>
      </c>
      <c r="D134" s="184"/>
      <c r="E134" s="15"/>
      <c r="F134" s="183">
        <f t="shared" si="16"/>
        <v>274</v>
      </c>
      <c r="G134" s="17">
        <v>682</v>
      </c>
      <c r="H134" s="187">
        <f t="shared" si="18"/>
        <v>186868</v>
      </c>
    </row>
    <row r="135" spans="1:10" ht="15.75" customHeight="1">
      <c r="A135" s="189" t="s">
        <v>173</v>
      </c>
      <c r="B135" s="145" t="s">
        <v>166</v>
      </c>
      <c r="C135" s="183">
        <v>0</v>
      </c>
      <c r="D135" s="184"/>
      <c r="E135" s="15"/>
      <c r="F135" s="183">
        <f t="shared" si="16"/>
        <v>0</v>
      </c>
      <c r="G135" s="17">
        <v>414</v>
      </c>
      <c r="H135" s="187">
        <f t="shared" si="18"/>
        <v>0</v>
      </c>
    </row>
    <row r="136" spans="1:10" ht="15.75" customHeight="1">
      <c r="A136" s="191" t="s">
        <v>174</v>
      </c>
      <c r="B136" s="192" t="s">
        <v>175</v>
      </c>
      <c r="C136" s="36">
        <v>16775</v>
      </c>
      <c r="D136" s="148"/>
      <c r="E136" s="15">
        <v>150</v>
      </c>
      <c r="F136" s="183">
        <f t="shared" si="16"/>
        <v>16625</v>
      </c>
      <c r="G136" s="17">
        <v>17.399999999999999</v>
      </c>
      <c r="H136" s="187">
        <f t="shared" si="18"/>
        <v>289275</v>
      </c>
      <c r="J136" s="181"/>
    </row>
    <row r="137" spans="1:10" ht="15.75" customHeight="1">
      <c r="A137" s="163" t="s">
        <v>176</v>
      </c>
      <c r="B137" s="15" t="s">
        <v>177</v>
      </c>
      <c r="C137" s="36">
        <v>0</v>
      </c>
      <c r="D137" s="148"/>
      <c r="E137" s="15"/>
      <c r="F137" s="183">
        <f t="shared" si="16"/>
        <v>0</v>
      </c>
      <c r="G137" s="17">
        <v>3.86</v>
      </c>
      <c r="H137" s="187">
        <f t="shared" si="18"/>
        <v>0</v>
      </c>
      <c r="J137" s="188"/>
    </row>
    <row r="138" spans="1:10" ht="15.75" customHeight="1">
      <c r="A138" s="163" t="s">
        <v>178</v>
      </c>
      <c r="B138" s="145" t="s">
        <v>179</v>
      </c>
      <c r="C138" s="36">
        <v>36</v>
      </c>
      <c r="D138" s="148"/>
      <c r="E138" s="15"/>
      <c r="F138" s="183">
        <f t="shared" si="16"/>
        <v>36</v>
      </c>
      <c r="G138" s="17">
        <v>432.82</v>
      </c>
      <c r="H138" s="187">
        <f t="shared" si="18"/>
        <v>15581.52</v>
      </c>
      <c r="J138" s="188"/>
    </row>
    <row r="139" spans="1:10" ht="15.75" customHeight="1">
      <c r="A139" s="163" t="s">
        <v>180</v>
      </c>
      <c r="B139" s="145" t="s">
        <v>179</v>
      </c>
      <c r="C139" s="36">
        <v>0</v>
      </c>
      <c r="D139" s="148"/>
      <c r="E139" s="15"/>
      <c r="F139" s="183">
        <f t="shared" si="16"/>
        <v>0</v>
      </c>
      <c r="G139" s="17">
        <v>4</v>
      </c>
      <c r="H139" s="187">
        <f t="shared" si="18"/>
        <v>0</v>
      </c>
      <c r="J139" s="188"/>
    </row>
    <row r="140" spans="1:10" ht="15.75" customHeight="1">
      <c r="A140" s="146" t="s">
        <v>181</v>
      </c>
      <c r="B140" s="145" t="s">
        <v>179</v>
      </c>
      <c r="C140" s="36">
        <v>1077</v>
      </c>
      <c r="D140" s="148"/>
      <c r="E140" s="15"/>
      <c r="F140" s="183">
        <f t="shared" si="16"/>
        <v>1077</v>
      </c>
      <c r="G140" s="17">
        <v>2.9</v>
      </c>
      <c r="H140" s="187">
        <f t="shared" si="18"/>
        <v>3123.2999999999997</v>
      </c>
      <c r="J140" s="188"/>
    </row>
    <row r="141" spans="1:10" ht="15.75" customHeight="1">
      <c r="A141" s="146" t="s">
        <v>182</v>
      </c>
      <c r="B141" s="145" t="s">
        <v>179</v>
      </c>
      <c r="C141" s="36">
        <v>0</v>
      </c>
      <c r="D141" s="148"/>
      <c r="E141" s="15"/>
      <c r="F141" s="183">
        <f t="shared" si="16"/>
        <v>0</v>
      </c>
      <c r="G141" s="17">
        <v>499.4</v>
      </c>
      <c r="H141" s="187">
        <f t="shared" si="18"/>
        <v>0</v>
      </c>
      <c r="J141" s="149"/>
    </row>
    <row r="142" spans="1:10" ht="15.75" customHeight="1">
      <c r="A142" s="191" t="s">
        <v>183</v>
      </c>
      <c r="B142" s="193" t="s">
        <v>184</v>
      </c>
      <c r="C142" s="194">
        <v>2100</v>
      </c>
      <c r="D142" s="195"/>
      <c r="E142" s="196"/>
      <c r="F142" s="183">
        <f t="shared" si="16"/>
        <v>2100</v>
      </c>
      <c r="G142" s="197">
        <v>24.995999999999999</v>
      </c>
      <c r="H142" s="187">
        <f t="shared" si="18"/>
        <v>52491.6</v>
      </c>
      <c r="J142" s="149"/>
    </row>
    <row r="143" spans="1:10" ht="15.75" customHeight="1">
      <c r="A143" s="146" t="s">
        <v>185</v>
      </c>
      <c r="B143" s="145" t="s">
        <v>184</v>
      </c>
      <c r="C143" s="36">
        <v>6000</v>
      </c>
      <c r="D143" s="148"/>
      <c r="E143" s="15"/>
      <c r="F143" s="183">
        <f t="shared" si="16"/>
        <v>6000</v>
      </c>
      <c r="G143" s="17">
        <v>22.37</v>
      </c>
      <c r="H143" s="187">
        <f t="shared" si="18"/>
        <v>134220</v>
      </c>
      <c r="J143" s="274"/>
    </row>
    <row r="144" spans="1:10" ht="15.75" customHeight="1">
      <c r="A144" s="146" t="s">
        <v>186</v>
      </c>
      <c r="B144" s="145" t="s">
        <v>184</v>
      </c>
      <c r="C144" s="36">
        <v>6000</v>
      </c>
      <c r="D144" s="148"/>
      <c r="E144" s="15"/>
      <c r="F144" s="183">
        <f t="shared" si="16"/>
        <v>6000</v>
      </c>
      <c r="G144" s="17">
        <v>13.788</v>
      </c>
      <c r="H144" s="187">
        <f t="shared" si="18"/>
        <v>82728</v>
      </c>
      <c r="J144" s="274"/>
    </row>
    <row r="145" spans="1:10" ht="15.75" customHeight="1">
      <c r="A145" s="146" t="s">
        <v>187</v>
      </c>
      <c r="B145" s="145" t="s">
        <v>184</v>
      </c>
      <c r="C145" s="36">
        <v>2000</v>
      </c>
      <c r="D145" s="148"/>
      <c r="E145" s="15"/>
      <c r="F145" s="183">
        <f t="shared" si="16"/>
        <v>2000</v>
      </c>
      <c r="G145" s="17">
        <v>24.744</v>
      </c>
      <c r="H145" s="187">
        <f t="shared" si="18"/>
        <v>49488</v>
      </c>
      <c r="J145" s="274"/>
    </row>
    <row r="146" spans="1:10" ht="15.75" customHeight="1">
      <c r="A146" s="199" t="s">
        <v>189</v>
      </c>
      <c r="B146" s="185" t="s">
        <v>190</v>
      </c>
      <c r="C146" s="183">
        <v>1280</v>
      </c>
      <c r="D146" s="184"/>
      <c r="E146" s="185"/>
      <c r="F146" s="183">
        <f t="shared" si="16"/>
        <v>1280</v>
      </c>
      <c r="G146" s="186">
        <v>33</v>
      </c>
      <c r="H146" s="187">
        <f t="shared" si="18"/>
        <v>42240</v>
      </c>
      <c r="J146" s="188"/>
    </row>
    <row r="147" spans="1:10" ht="15.75" customHeight="1">
      <c r="A147" s="200" t="s">
        <v>191</v>
      </c>
      <c r="B147" s="145" t="s">
        <v>192</v>
      </c>
      <c r="C147" s="36">
        <v>105.71999999999998</v>
      </c>
      <c r="D147" s="148"/>
      <c r="E147" s="15">
        <v>15.66</v>
      </c>
      <c r="F147" s="183">
        <f t="shared" si="16"/>
        <v>90.059999999999988</v>
      </c>
      <c r="G147" s="17">
        <v>715</v>
      </c>
      <c r="H147" s="187">
        <f t="shared" si="18"/>
        <v>64392.899999999994</v>
      </c>
      <c r="J147" s="188"/>
    </row>
    <row r="148" spans="1:10" ht="15.75" customHeight="1">
      <c r="A148" s="200" t="s">
        <v>193</v>
      </c>
      <c r="B148" s="145" t="s">
        <v>192</v>
      </c>
      <c r="C148" s="36">
        <v>214.49999999999997</v>
      </c>
      <c r="D148" s="148"/>
      <c r="E148" s="15"/>
      <c r="F148" s="183">
        <f t="shared" si="16"/>
        <v>214.49999999999997</v>
      </c>
      <c r="G148" s="17">
        <v>850</v>
      </c>
      <c r="H148" s="187">
        <f t="shared" si="18"/>
        <v>182324.99999999997</v>
      </c>
      <c r="J148" s="188"/>
    </row>
    <row r="149" spans="1:10" ht="15.75" customHeight="1">
      <c r="A149" s="200" t="s">
        <v>194</v>
      </c>
      <c r="B149" s="145" t="s">
        <v>192</v>
      </c>
      <c r="C149" s="36">
        <v>151.98000000000002</v>
      </c>
      <c r="D149" s="148"/>
      <c r="E149" s="15"/>
      <c r="F149" s="183">
        <f t="shared" si="16"/>
        <v>151.98000000000002</v>
      </c>
      <c r="G149" s="17">
        <v>850</v>
      </c>
      <c r="H149" s="187">
        <f t="shared" si="18"/>
        <v>129183.00000000001</v>
      </c>
      <c r="J149" s="188"/>
    </row>
    <row r="150" spans="1:10" ht="15.75" customHeight="1">
      <c r="A150" s="146" t="s">
        <v>195</v>
      </c>
      <c r="B150" s="145" t="s">
        <v>192</v>
      </c>
      <c r="C150" s="36">
        <v>81.099999999999994</v>
      </c>
      <c r="D150" s="148"/>
      <c r="E150" s="15"/>
      <c r="F150" s="183">
        <f t="shared" si="16"/>
        <v>81.099999999999994</v>
      </c>
      <c r="G150" s="17">
        <v>741</v>
      </c>
      <c r="H150" s="187">
        <f t="shared" si="18"/>
        <v>60095.1</v>
      </c>
      <c r="J150" s="188"/>
    </row>
    <row r="151" spans="1:10" ht="15.75" customHeight="1">
      <c r="A151" s="146" t="s">
        <v>196</v>
      </c>
      <c r="B151" s="145" t="s">
        <v>197</v>
      </c>
      <c r="C151" s="36">
        <v>42.350000000000023</v>
      </c>
      <c r="D151" s="148"/>
      <c r="E151" s="15"/>
      <c r="F151" s="183">
        <f t="shared" si="16"/>
        <v>42.350000000000023</v>
      </c>
      <c r="G151" s="17">
        <v>240</v>
      </c>
      <c r="H151" s="187">
        <f t="shared" si="18"/>
        <v>10164.000000000005</v>
      </c>
      <c r="J151" s="188"/>
    </row>
    <row r="152" spans="1:10" ht="15.75" customHeight="1">
      <c r="A152" s="146" t="s">
        <v>1585</v>
      </c>
      <c r="B152" s="145" t="s">
        <v>197</v>
      </c>
      <c r="C152" s="36">
        <v>527.04999999999995</v>
      </c>
      <c r="D152" s="148"/>
      <c r="E152" s="15"/>
      <c r="F152" s="183">
        <f t="shared" si="16"/>
        <v>527.04999999999995</v>
      </c>
      <c r="G152" s="17">
        <v>680</v>
      </c>
      <c r="H152" s="187">
        <f t="shared" si="18"/>
        <v>358393.99999999994</v>
      </c>
      <c r="J152" s="188"/>
    </row>
    <row r="153" spans="1:10" ht="15.75" customHeight="1">
      <c r="A153" s="146" t="s">
        <v>1586</v>
      </c>
      <c r="B153" s="145" t="s">
        <v>197</v>
      </c>
      <c r="C153" s="36">
        <v>518.30000000000007</v>
      </c>
      <c r="D153" s="148"/>
      <c r="E153" s="15"/>
      <c r="F153" s="183">
        <f t="shared" si="16"/>
        <v>518.30000000000007</v>
      </c>
      <c r="G153" s="17">
        <v>680</v>
      </c>
      <c r="H153" s="187">
        <f t="shared" si="18"/>
        <v>352444.00000000006</v>
      </c>
      <c r="J153" s="188"/>
    </row>
    <row r="154" spans="1:10" ht="15.75" customHeight="1">
      <c r="A154" s="146" t="s">
        <v>198</v>
      </c>
      <c r="B154" s="145" t="s">
        <v>197</v>
      </c>
      <c r="C154" s="36">
        <v>50.600000000000016</v>
      </c>
      <c r="D154" s="148"/>
      <c r="E154" s="15"/>
      <c r="F154" s="183">
        <f t="shared" si="16"/>
        <v>50.600000000000016</v>
      </c>
      <c r="G154" s="17">
        <v>280</v>
      </c>
      <c r="H154" s="187">
        <f t="shared" si="18"/>
        <v>14168.000000000004</v>
      </c>
      <c r="J154" s="188"/>
    </row>
    <row r="155" spans="1:10" ht="15.75" customHeight="1">
      <c r="A155" s="146" t="s">
        <v>199</v>
      </c>
      <c r="B155" s="15" t="s">
        <v>200</v>
      </c>
      <c r="C155" s="36">
        <v>9240</v>
      </c>
      <c r="D155" s="148"/>
      <c r="E155" s="15">
        <v>2520</v>
      </c>
      <c r="F155" s="183">
        <f t="shared" si="16"/>
        <v>6720</v>
      </c>
      <c r="G155" s="17">
        <v>5.3</v>
      </c>
      <c r="H155" s="187">
        <f t="shared" si="18"/>
        <v>35616</v>
      </c>
      <c r="J155" s="188"/>
    </row>
    <row r="156" spans="1:10" ht="15.75" customHeight="1">
      <c r="A156" s="275" t="s">
        <v>203</v>
      </c>
      <c r="B156" s="276"/>
      <c r="C156" s="169">
        <f t="shared" ref="C156:H156" si="19">SUM(C124:C155)</f>
        <v>48204.290000000008</v>
      </c>
      <c r="D156" s="277">
        <f t="shared" si="19"/>
        <v>0</v>
      </c>
      <c r="E156" s="277">
        <f t="shared" si="19"/>
        <v>2704.61</v>
      </c>
      <c r="F156" s="169">
        <f t="shared" si="19"/>
        <v>45499.680000000008</v>
      </c>
      <c r="G156" s="337">
        <f t="shared" si="19"/>
        <v>11720.577999999998</v>
      </c>
      <c r="H156" s="278">
        <f t="shared" si="19"/>
        <v>2966443.5700000003</v>
      </c>
      <c r="J156" s="188"/>
    </row>
    <row r="157" spans="1:10" ht="15.75" customHeight="1">
      <c r="J157" s="188"/>
    </row>
    <row r="158" spans="1:10" ht="15.75" customHeight="1">
      <c r="A158" s="279"/>
      <c r="B158" s="280"/>
      <c r="C158" s="279"/>
      <c r="D158" s="279"/>
      <c r="E158" s="279"/>
      <c r="F158" s="279"/>
      <c r="G158" s="279"/>
      <c r="H158" s="279"/>
      <c r="J158" s="281" t="s">
        <v>390</v>
      </c>
    </row>
    <row r="159" spans="1:10" ht="15.75" customHeight="1">
      <c r="A159" s="282" t="s">
        <v>209</v>
      </c>
      <c r="B159" s="283" t="s">
        <v>211</v>
      </c>
      <c r="C159" s="283" t="s">
        <v>391</v>
      </c>
      <c r="D159" s="284" t="s">
        <v>392</v>
      </c>
      <c r="E159" s="285" t="s">
        <v>393</v>
      </c>
      <c r="F159" s="286" t="s">
        <v>212</v>
      </c>
      <c r="G159" s="287" t="s">
        <v>214</v>
      </c>
      <c r="H159" s="283" t="s">
        <v>55</v>
      </c>
      <c r="J159" s="188">
        <f>SUM(H160:H176)</f>
        <v>4945.6000000000004</v>
      </c>
    </row>
    <row r="160" spans="1:10" ht="15.75" customHeight="1">
      <c r="A160" s="288" t="s">
        <v>215</v>
      </c>
      <c r="B160" s="15" t="s">
        <v>216</v>
      </c>
      <c r="C160" s="36">
        <v>0</v>
      </c>
      <c r="D160" s="317"/>
      <c r="E160" s="348">
        <f t="shared" ref="E160:E176" si="20">C160+D160</f>
        <v>0</v>
      </c>
      <c r="F160" s="15"/>
      <c r="G160" s="15">
        <v>77</v>
      </c>
      <c r="H160" s="15">
        <f t="shared" ref="H160:H174" si="21">E160*G160</f>
        <v>0</v>
      </c>
      <c r="J160" s="24"/>
    </row>
    <row r="161" spans="1:15" ht="15.75" customHeight="1">
      <c r="A161" s="288" t="s">
        <v>218</v>
      </c>
      <c r="B161" s="15" t="s">
        <v>216</v>
      </c>
      <c r="C161" s="36">
        <v>0</v>
      </c>
      <c r="D161" s="317"/>
      <c r="E161" s="348">
        <f t="shared" si="20"/>
        <v>0</v>
      </c>
      <c r="F161" s="15"/>
      <c r="G161" s="15">
        <v>128</v>
      </c>
      <c r="H161" s="15">
        <f t="shared" si="21"/>
        <v>0</v>
      </c>
      <c r="J161" s="188"/>
    </row>
    <row r="162" spans="1:15" ht="15.75" customHeight="1">
      <c r="A162" s="288" t="s">
        <v>219</v>
      </c>
      <c r="B162" s="15" t="s">
        <v>220</v>
      </c>
      <c r="C162" s="36">
        <v>0</v>
      </c>
      <c r="D162" s="317">
        <v>4.5999999999999996</v>
      </c>
      <c r="E162" s="348">
        <f t="shared" si="20"/>
        <v>4.5999999999999996</v>
      </c>
      <c r="F162" s="291"/>
      <c r="G162" s="15">
        <v>77</v>
      </c>
      <c r="H162" s="15">
        <f t="shared" si="21"/>
        <v>354.2</v>
      </c>
      <c r="J162" s="188"/>
    </row>
    <row r="163" spans="1:15" ht="15.75" customHeight="1">
      <c r="A163" s="288" t="s">
        <v>221</v>
      </c>
      <c r="B163" s="15" t="s">
        <v>220</v>
      </c>
      <c r="C163" s="36">
        <v>0</v>
      </c>
      <c r="D163" s="317">
        <v>2.1</v>
      </c>
      <c r="E163" s="348">
        <f t="shared" si="20"/>
        <v>2.1</v>
      </c>
      <c r="F163" s="15"/>
      <c r="G163" s="15">
        <v>102</v>
      </c>
      <c r="H163" s="15">
        <f t="shared" si="21"/>
        <v>214.20000000000002</v>
      </c>
      <c r="J163" s="24"/>
    </row>
    <row r="164" spans="1:15" ht="15.75" customHeight="1">
      <c r="A164" s="288" t="s">
        <v>222</v>
      </c>
      <c r="B164" s="15" t="s">
        <v>220</v>
      </c>
      <c r="C164" s="36">
        <v>0</v>
      </c>
      <c r="D164" s="317">
        <v>3.9</v>
      </c>
      <c r="E164" s="348">
        <f t="shared" si="20"/>
        <v>3.9</v>
      </c>
      <c r="F164" s="15"/>
      <c r="G164" s="15">
        <v>77</v>
      </c>
      <c r="H164" s="15">
        <f t="shared" si="21"/>
        <v>300.3</v>
      </c>
      <c r="J164" s="188"/>
    </row>
    <row r="165" spans="1:15" ht="15.75" customHeight="1">
      <c r="A165" s="288" t="s">
        <v>223</v>
      </c>
      <c r="B165" s="15" t="s">
        <v>224</v>
      </c>
      <c r="C165" s="36">
        <v>0</v>
      </c>
      <c r="D165" s="317">
        <v>2.5</v>
      </c>
      <c r="E165" s="348">
        <f t="shared" si="20"/>
        <v>2.5</v>
      </c>
      <c r="F165" s="15"/>
      <c r="G165" s="15">
        <v>196</v>
      </c>
      <c r="H165" s="15">
        <f t="shared" si="21"/>
        <v>490</v>
      </c>
      <c r="J165" s="134"/>
    </row>
    <row r="166" spans="1:15" ht="15.75" customHeight="1">
      <c r="A166" s="288" t="s">
        <v>225</v>
      </c>
      <c r="B166" s="15" t="s">
        <v>224</v>
      </c>
      <c r="C166" s="36">
        <v>0</v>
      </c>
      <c r="D166" s="317">
        <v>2.1</v>
      </c>
      <c r="E166" s="348">
        <f t="shared" si="20"/>
        <v>2.1</v>
      </c>
      <c r="F166" s="291"/>
      <c r="G166" s="15">
        <v>140</v>
      </c>
      <c r="H166" s="15">
        <f t="shared" si="21"/>
        <v>294</v>
      </c>
      <c r="I166" s="265"/>
      <c r="J166" s="265"/>
      <c r="K166" s="265"/>
      <c r="L166" s="265"/>
      <c r="M166" s="265"/>
      <c r="N166" s="265"/>
      <c r="O166" s="265"/>
    </row>
    <row r="167" spans="1:15" ht="15.75" customHeight="1">
      <c r="A167" s="288" t="s">
        <v>226</v>
      </c>
      <c r="B167" s="15" t="s">
        <v>227</v>
      </c>
      <c r="C167" s="36">
        <v>0</v>
      </c>
      <c r="D167" s="317">
        <v>4.0999999999999996</v>
      </c>
      <c r="E167" s="348">
        <f t="shared" si="20"/>
        <v>4.0999999999999996</v>
      </c>
      <c r="F167" s="291"/>
      <c r="G167" s="15">
        <v>128</v>
      </c>
      <c r="H167" s="15">
        <f t="shared" si="21"/>
        <v>524.79999999999995</v>
      </c>
      <c r="I167" s="265"/>
      <c r="J167" s="265"/>
      <c r="K167" s="265"/>
      <c r="L167" s="265"/>
      <c r="M167" s="265"/>
      <c r="N167" s="265"/>
      <c r="O167" s="265"/>
    </row>
    <row r="168" spans="1:15" ht="15.75" customHeight="1">
      <c r="A168" s="288" t="s">
        <v>228</v>
      </c>
      <c r="B168" s="15" t="s">
        <v>229</v>
      </c>
      <c r="C168" s="36">
        <v>0</v>
      </c>
      <c r="D168" s="317">
        <v>1.1000000000000001</v>
      </c>
      <c r="E168" s="348">
        <f t="shared" si="20"/>
        <v>1.1000000000000001</v>
      </c>
      <c r="F168" s="291"/>
      <c r="G168" s="15">
        <v>196</v>
      </c>
      <c r="H168" s="15">
        <f t="shared" si="21"/>
        <v>215.60000000000002</v>
      </c>
      <c r="I168" s="545"/>
      <c r="J168" s="522"/>
      <c r="K168" s="265"/>
      <c r="L168" s="265"/>
      <c r="M168" s="265"/>
      <c r="N168" s="265"/>
      <c r="O168" s="265"/>
    </row>
    <row r="169" spans="1:15" ht="15.75" customHeight="1">
      <c r="A169" s="225" t="s">
        <v>2838</v>
      </c>
      <c r="B169" s="214" t="s">
        <v>229</v>
      </c>
      <c r="C169" s="226">
        <v>0</v>
      </c>
      <c r="D169" s="356">
        <v>19.7</v>
      </c>
      <c r="E169" s="357">
        <f t="shared" si="20"/>
        <v>19.7</v>
      </c>
      <c r="F169" s="228"/>
      <c r="G169" s="214">
        <v>57</v>
      </c>
      <c r="H169" s="214">
        <f t="shared" si="21"/>
        <v>1122.8999999999999</v>
      </c>
      <c r="I169" s="293"/>
      <c r="J169" s="265"/>
      <c r="K169" s="265"/>
      <c r="L169" s="265"/>
      <c r="M169" s="265"/>
      <c r="N169" s="265"/>
      <c r="O169" s="265"/>
    </row>
    <row r="170" spans="1:15" ht="15.75" customHeight="1">
      <c r="A170" s="288" t="s">
        <v>230</v>
      </c>
      <c r="B170" s="15" t="s">
        <v>229</v>
      </c>
      <c r="C170" s="36">
        <v>0</v>
      </c>
      <c r="D170" s="317">
        <v>5.7</v>
      </c>
      <c r="E170" s="348">
        <f t="shared" si="20"/>
        <v>5.7</v>
      </c>
      <c r="F170" s="291"/>
      <c r="G170" s="15">
        <v>128</v>
      </c>
      <c r="H170" s="15">
        <f t="shared" si="21"/>
        <v>729.6</v>
      </c>
      <c r="I170" s="293"/>
      <c r="J170" s="265"/>
      <c r="K170" s="265"/>
      <c r="L170" s="265"/>
      <c r="M170" s="265"/>
      <c r="N170" s="265"/>
      <c r="O170" s="265"/>
    </row>
    <row r="171" spans="1:15" ht="15.75" customHeight="1">
      <c r="A171" s="288" t="s">
        <v>231</v>
      </c>
      <c r="B171" s="15" t="s">
        <v>224</v>
      </c>
      <c r="C171" s="36">
        <v>0</v>
      </c>
      <c r="D171" s="317">
        <v>5</v>
      </c>
      <c r="E171" s="348">
        <f t="shared" si="20"/>
        <v>5</v>
      </c>
      <c r="F171" s="291"/>
      <c r="G171" s="15">
        <v>140</v>
      </c>
      <c r="H171" s="15">
        <f t="shared" si="21"/>
        <v>700</v>
      </c>
      <c r="I171" s="293"/>
      <c r="J171" s="265"/>
      <c r="K171" s="265"/>
      <c r="L171" s="265"/>
      <c r="M171" s="265"/>
      <c r="N171" s="265"/>
      <c r="O171" s="265"/>
    </row>
    <row r="172" spans="1:15" ht="15.75" customHeight="1">
      <c r="A172" s="294" t="s">
        <v>232</v>
      </c>
      <c r="B172" s="145" t="s">
        <v>233</v>
      </c>
      <c r="C172" s="36">
        <v>0</v>
      </c>
      <c r="D172" s="317"/>
      <c r="E172" s="348">
        <f t="shared" si="20"/>
        <v>0</v>
      </c>
      <c r="F172" s="295"/>
      <c r="G172" s="15">
        <v>140</v>
      </c>
      <c r="H172" s="15">
        <f t="shared" si="21"/>
        <v>0</v>
      </c>
      <c r="I172" s="1"/>
      <c r="J172" s="265"/>
      <c r="K172" s="265"/>
      <c r="L172" s="265"/>
      <c r="M172" s="265"/>
      <c r="N172" s="265"/>
      <c r="O172" s="265"/>
    </row>
    <row r="173" spans="1:15" ht="15.75" customHeight="1">
      <c r="A173" s="294" t="s">
        <v>2603</v>
      </c>
      <c r="B173" s="338" t="s">
        <v>229</v>
      </c>
      <c r="C173" s="36">
        <v>0</v>
      </c>
      <c r="D173" s="317"/>
      <c r="E173" s="348">
        <f t="shared" si="20"/>
        <v>0</v>
      </c>
      <c r="F173" s="297"/>
      <c r="G173" s="15">
        <v>196</v>
      </c>
      <c r="H173" s="15">
        <f t="shared" si="21"/>
        <v>0</v>
      </c>
      <c r="I173" s="1"/>
      <c r="J173" s="265"/>
      <c r="K173" s="265"/>
      <c r="L173" s="265"/>
      <c r="M173" s="265"/>
      <c r="N173" s="265"/>
      <c r="O173" s="265"/>
    </row>
    <row r="174" spans="1:15" ht="15.75" customHeight="1">
      <c r="A174" s="294" t="s">
        <v>173</v>
      </c>
      <c r="B174" s="296" t="s">
        <v>234</v>
      </c>
      <c r="C174" s="36">
        <v>0</v>
      </c>
      <c r="D174" s="317"/>
      <c r="E174" s="348">
        <f t="shared" si="20"/>
        <v>0</v>
      </c>
      <c r="F174" s="297"/>
      <c r="G174" s="15">
        <v>280</v>
      </c>
      <c r="H174" s="15">
        <f t="shared" si="21"/>
        <v>0</v>
      </c>
      <c r="I174" s="1"/>
      <c r="J174" s="265"/>
      <c r="K174" s="265"/>
      <c r="L174" s="265"/>
      <c r="M174" s="265"/>
      <c r="N174" s="265"/>
      <c r="O174" s="265"/>
    </row>
    <row r="175" spans="1:15" ht="15.75" customHeight="1">
      <c r="A175" s="294" t="s">
        <v>450</v>
      </c>
      <c r="B175" s="296" t="s">
        <v>234</v>
      </c>
      <c r="C175" s="36">
        <v>0</v>
      </c>
      <c r="D175" s="317"/>
      <c r="E175" s="348">
        <f t="shared" si="20"/>
        <v>0</v>
      </c>
      <c r="F175" s="297"/>
      <c r="G175" s="15">
        <v>290</v>
      </c>
      <c r="H175" s="15">
        <f t="shared" ref="H175:H176" si="22">G175*E175</f>
        <v>0</v>
      </c>
      <c r="I175" s="1"/>
      <c r="J175" s="265"/>
      <c r="K175" s="265"/>
      <c r="L175" s="265"/>
      <c r="M175" s="265"/>
      <c r="N175" s="265"/>
      <c r="O175" s="265"/>
    </row>
    <row r="176" spans="1:15" ht="15.75" customHeight="1">
      <c r="A176" s="294" t="s">
        <v>1983</v>
      </c>
      <c r="B176" s="296" t="s">
        <v>234</v>
      </c>
      <c r="C176" s="36">
        <v>0</v>
      </c>
      <c r="D176" s="317"/>
      <c r="E176" s="348">
        <f t="shared" si="20"/>
        <v>0</v>
      </c>
      <c r="F176" s="297"/>
      <c r="G176" s="15">
        <v>680</v>
      </c>
      <c r="H176" s="15">
        <f t="shared" si="22"/>
        <v>0</v>
      </c>
      <c r="I176" s="1"/>
      <c r="J176" s="265"/>
      <c r="K176" s="265"/>
      <c r="L176" s="265"/>
      <c r="M176" s="265"/>
      <c r="N176" s="265"/>
      <c r="O176" s="265"/>
    </row>
    <row r="177" spans="1:25" ht="15.75" customHeight="1">
      <c r="I177" s="265"/>
      <c r="J177" s="265"/>
      <c r="K177" s="265"/>
      <c r="L177" s="265"/>
      <c r="M177" s="265"/>
      <c r="N177" s="265"/>
      <c r="O177" s="265"/>
    </row>
    <row r="178" spans="1:25" ht="3.75" customHeight="1">
      <c r="I178" s="265"/>
      <c r="J178" s="265"/>
      <c r="K178" s="265"/>
      <c r="L178" s="265"/>
      <c r="M178" s="265"/>
      <c r="N178" s="265"/>
      <c r="O178" s="265"/>
    </row>
    <row r="179" spans="1:25" ht="15.75" customHeight="1">
      <c r="A179" s="537" t="s">
        <v>676</v>
      </c>
      <c r="B179" s="538" t="s">
        <v>677</v>
      </c>
      <c r="C179" s="539" t="s">
        <v>43</v>
      </c>
      <c r="D179" s="540" t="s">
        <v>678</v>
      </c>
      <c r="E179" s="537" t="s">
        <v>679</v>
      </c>
      <c r="F179" s="319"/>
      <c r="G179" s="319"/>
      <c r="H179" s="319"/>
      <c r="I179" s="319"/>
      <c r="J179" s="319"/>
      <c r="K179" s="319"/>
      <c r="L179" s="319"/>
      <c r="M179" s="319"/>
      <c r="N179" s="319"/>
      <c r="O179" s="319"/>
      <c r="P179" s="319"/>
      <c r="Q179" s="319"/>
      <c r="R179" s="319"/>
      <c r="S179" s="319"/>
      <c r="T179" s="319"/>
      <c r="U179" s="319"/>
      <c r="V179" s="319"/>
      <c r="W179" s="319"/>
      <c r="X179" s="319"/>
      <c r="Y179" s="319"/>
    </row>
    <row r="180" spans="1:25" ht="27" customHeight="1">
      <c r="A180" s="531"/>
      <c r="B180" s="531"/>
      <c r="C180" s="531"/>
      <c r="D180" s="531"/>
      <c r="E180" s="531"/>
      <c r="F180" s="320"/>
      <c r="G180" s="319"/>
      <c r="H180" s="319"/>
      <c r="I180" s="319"/>
      <c r="J180" s="319"/>
      <c r="K180" s="319"/>
      <c r="L180" s="319"/>
      <c r="M180" s="319"/>
      <c r="N180" s="319"/>
      <c r="O180" s="319"/>
      <c r="P180" s="319"/>
      <c r="Q180" s="319"/>
      <c r="R180" s="319"/>
      <c r="S180" s="319"/>
      <c r="T180" s="319"/>
      <c r="U180" s="319"/>
      <c r="V180" s="319"/>
      <c r="W180" s="319"/>
      <c r="X180" s="319"/>
      <c r="Y180" s="319"/>
    </row>
    <row r="181" spans="1:25" ht="15.75" customHeight="1">
      <c r="A181" s="321">
        <v>79296</v>
      </c>
      <c r="B181" s="321">
        <v>79296</v>
      </c>
      <c r="C181" s="322">
        <f>B181-A181</f>
        <v>0</v>
      </c>
      <c r="D181" s="322">
        <v>10.79</v>
      </c>
      <c r="E181" s="323">
        <f>D181*C181</f>
        <v>0</v>
      </c>
      <c r="F181" s="319"/>
      <c r="G181" s="319"/>
      <c r="H181" s="319"/>
      <c r="I181" s="319"/>
      <c r="J181" s="319"/>
      <c r="K181" s="319"/>
      <c r="L181" s="319"/>
      <c r="M181" s="319"/>
      <c r="N181" s="319"/>
      <c r="O181" s="319"/>
      <c r="P181" s="319"/>
      <c r="Q181" s="319"/>
      <c r="R181" s="319"/>
      <c r="S181" s="319"/>
      <c r="T181" s="319"/>
      <c r="U181" s="319"/>
      <c r="V181" s="319"/>
      <c r="W181" s="319"/>
      <c r="X181" s="319"/>
      <c r="Y181" s="319"/>
    </row>
    <row r="182" spans="1:25" ht="15.75" customHeight="1">
      <c r="A182" s="541"/>
      <c r="B182" s="542"/>
      <c r="C182" s="542"/>
      <c r="D182" s="542"/>
      <c r="E182" s="543"/>
      <c r="F182" s="319"/>
      <c r="G182" s="319"/>
      <c r="H182" s="319"/>
      <c r="I182" s="319"/>
      <c r="J182" s="319"/>
      <c r="K182" s="319"/>
      <c r="L182" s="319"/>
      <c r="M182" s="319"/>
      <c r="N182" s="319"/>
      <c r="O182" s="319"/>
      <c r="P182" s="319"/>
      <c r="Q182" s="319"/>
      <c r="R182" s="319"/>
      <c r="S182" s="319"/>
      <c r="T182" s="319"/>
      <c r="U182" s="319"/>
      <c r="V182" s="319"/>
      <c r="W182" s="319"/>
      <c r="X182" s="319"/>
      <c r="Y182" s="319"/>
    </row>
    <row r="183" spans="1:25" ht="15.75" customHeight="1">
      <c r="A183" s="537" t="s">
        <v>680</v>
      </c>
      <c r="B183" s="537" t="s">
        <v>681</v>
      </c>
      <c r="C183" s="540" t="s">
        <v>43</v>
      </c>
      <c r="D183" s="540" t="s">
        <v>682</v>
      </c>
      <c r="E183" s="537" t="s">
        <v>679</v>
      </c>
      <c r="F183" s="319"/>
      <c r="G183" s="319"/>
      <c r="H183" s="319"/>
      <c r="I183" s="319"/>
      <c r="J183" s="319"/>
      <c r="K183" s="319"/>
      <c r="L183" s="319"/>
      <c r="M183" s="319"/>
      <c r="N183" s="319"/>
      <c r="O183" s="319"/>
      <c r="P183" s="319"/>
      <c r="Q183" s="319"/>
      <c r="R183" s="319"/>
      <c r="S183" s="319"/>
      <c r="T183" s="319"/>
      <c r="U183" s="319"/>
      <c r="V183" s="319"/>
      <c r="W183" s="319"/>
      <c r="X183" s="319"/>
      <c r="Y183" s="319"/>
    </row>
    <row r="184" spans="1:25" ht="28.5" customHeight="1">
      <c r="A184" s="531"/>
      <c r="B184" s="531"/>
      <c r="C184" s="531"/>
      <c r="D184" s="531"/>
      <c r="E184" s="531"/>
      <c r="F184" s="319"/>
      <c r="G184" s="319"/>
      <c r="H184" s="319"/>
      <c r="I184" s="319"/>
      <c r="J184" s="319"/>
      <c r="K184" s="319"/>
      <c r="L184" s="319"/>
      <c r="M184" s="319"/>
      <c r="N184" s="319"/>
      <c r="O184" s="319"/>
      <c r="P184" s="319"/>
      <c r="Q184" s="319"/>
      <c r="R184" s="319"/>
      <c r="S184" s="319"/>
      <c r="T184" s="319"/>
      <c r="U184" s="319"/>
      <c r="V184" s="319"/>
      <c r="W184" s="319"/>
      <c r="X184" s="319"/>
      <c r="Y184" s="319"/>
    </row>
    <row r="185" spans="1:25" ht="23.25" customHeight="1">
      <c r="A185" s="35">
        <v>2383.2689</v>
      </c>
      <c r="B185" s="35">
        <v>2383.2689</v>
      </c>
      <c r="C185" s="324">
        <f>B185-A185</f>
        <v>0</v>
      </c>
      <c r="D185" s="325">
        <v>7.5</v>
      </c>
      <c r="E185" s="326">
        <f>D185*C185</f>
        <v>0</v>
      </c>
      <c r="F185" s="319"/>
      <c r="G185" s="319"/>
      <c r="H185" s="319"/>
      <c r="I185" s="319"/>
      <c r="J185" s="319"/>
      <c r="K185" s="319"/>
      <c r="L185" s="319"/>
      <c r="M185" s="319"/>
      <c r="N185" s="319"/>
      <c r="O185" s="319"/>
      <c r="P185" s="319"/>
      <c r="Q185" s="319"/>
      <c r="R185" s="319"/>
      <c r="S185" s="319"/>
      <c r="T185" s="319"/>
      <c r="U185" s="319"/>
      <c r="V185" s="319"/>
      <c r="W185" s="319"/>
      <c r="X185" s="319"/>
      <c r="Y185" s="319"/>
    </row>
    <row r="186" spans="1:25" ht="15.75" customHeight="1">
      <c r="I186" s="265"/>
      <c r="J186" s="265"/>
      <c r="K186" s="265"/>
      <c r="L186" s="265"/>
      <c r="M186" s="265"/>
      <c r="N186" s="265"/>
      <c r="O186" s="265"/>
    </row>
    <row r="187" spans="1:25" ht="15.75" customHeight="1">
      <c r="I187" s="265"/>
      <c r="J187" s="265"/>
      <c r="K187" s="265"/>
      <c r="L187" s="265"/>
      <c r="M187" s="265"/>
      <c r="N187" s="265"/>
      <c r="O187" s="265"/>
    </row>
    <row r="188" spans="1:25" ht="15.75" customHeight="1">
      <c r="A188" s="181"/>
      <c r="B188" s="181"/>
      <c r="C188" s="298"/>
      <c r="D188" s="181"/>
      <c r="E188" s="299"/>
      <c r="F188" s="298"/>
      <c r="G188" s="300"/>
      <c r="H188" s="181"/>
      <c r="I188" s="265"/>
      <c r="J188" s="265"/>
      <c r="K188" s="265"/>
      <c r="L188" s="265"/>
      <c r="M188" s="265"/>
      <c r="N188" s="265"/>
      <c r="O188" s="265"/>
    </row>
    <row r="189" spans="1:25" ht="15.75" customHeight="1">
      <c r="A189" s="1"/>
      <c r="B189" s="301"/>
      <c r="C189" s="302"/>
      <c r="D189" s="301"/>
      <c r="E189" s="302"/>
      <c r="F189" s="302"/>
      <c r="G189" s="301"/>
      <c r="H189" s="301"/>
      <c r="I189" s="265"/>
      <c r="J189" s="265"/>
      <c r="K189" s="265"/>
      <c r="L189" s="265"/>
      <c r="M189" s="265"/>
      <c r="N189" s="265"/>
      <c r="O189" s="265"/>
    </row>
    <row r="190" spans="1:25" ht="15.75" customHeight="1">
      <c r="A190" s="1"/>
      <c r="B190" s="301"/>
      <c r="C190" s="302"/>
      <c r="D190" s="301"/>
      <c r="E190" s="302"/>
      <c r="F190" s="302"/>
      <c r="G190" s="301"/>
      <c r="H190" s="301"/>
      <c r="I190" s="265"/>
      <c r="J190" s="265"/>
      <c r="K190" s="265"/>
      <c r="L190" s="265"/>
      <c r="M190" s="265"/>
      <c r="N190" s="265"/>
      <c r="O190" s="265"/>
    </row>
    <row r="191" spans="1:25" ht="15.75" customHeight="1">
      <c r="A191" s="1"/>
      <c r="B191" s="301"/>
      <c r="C191" s="302"/>
      <c r="D191" s="301"/>
      <c r="E191" s="302"/>
      <c r="F191" s="302"/>
      <c r="G191" s="301"/>
      <c r="H191" s="301"/>
      <c r="I191" s="1"/>
      <c r="J191" s="1"/>
      <c r="K191" s="1"/>
      <c r="L191" s="1"/>
      <c r="M191" s="1"/>
      <c r="N191" s="1"/>
      <c r="O191" s="265"/>
    </row>
    <row r="192" spans="1:25" ht="15.75" customHeight="1">
      <c r="A192" s="303"/>
      <c r="B192" s="303"/>
      <c r="C192" s="303"/>
      <c r="D192" s="303"/>
      <c r="E192" s="303"/>
      <c r="F192" s="303"/>
      <c r="G192" s="303"/>
      <c r="H192" s="303"/>
      <c r="I192" s="303"/>
      <c r="J192" s="265"/>
      <c r="K192" s="265"/>
      <c r="L192" s="265"/>
      <c r="M192" s="265"/>
      <c r="N192" s="265"/>
      <c r="O192" s="265"/>
    </row>
    <row r="193" spans="1:10" ht="15.75" customHeight="1">
      <c r="A193" s="304"/>
      <c r="B193" s="304"/>
      <c r="C193" s="298"/>
      <c r="D193" s="181"/>
      <c r="E193" s="305"/>
      <c r="F193" s="298"/>
      <c r="G193" s="306"/>
      <c r="H193" s="181"/>
      <c r="I193" s="307"/>
      <c r="J193" s="265"/>
    </row>
    <row r="194" spans="1:10" ht="15.75" customHeight="1">
      <c r="A194" s="1"/>
      <c r="B194" s="301"/>
      <c r="C194" s="304"/>
      <c r="D194" s="301"/>
      <c r="E194" s="301"/>
      <c r="F194" s="304"/>
      <c r="G194" s="302"/>
      <c r="H194" s="308"/>
      <c r="I194" s="309"/>
      <c r="J194" s="265"/>
    </row>
    <row r="195" spans="1:10" ht="15.75" customHeight="1">
      <c r="A195" s="1"/>
      <c r="B195" s="301"/>
      <c r="C195" s="304"/>
      <c r="D195" s="301"/>
      <c r="E195" s="301"/>
      <c r="F195" s="304"/>
      <c r="G195" s="302"/>
      <c r="H195" s="308"/>
      <c r="I195" s="309"/>
      <c r="J195" s="265"/>
    </row>
    <row r="196" spans="1:10" ht="15.75" customHeight="1">
      <c r="A196" s="1"/>
      <c r="B196" s="301"/>
      <c r="C196" s="304"/>
      <c r="D196" s="301"/>
      <c r="E196" s="301"/>
      <c r="F196" s="304"/>
      <c r="G196" s="302"/>
      <c r="H196" s="308"/>
      <c r="I196" s="309"/>
      <c r="J196" s="265"/>
    </row>
    <row r="197" spans="1:10" ht="15.75" customHeight="1">
      <c r="A197" s="1"/>
      <c r="B197" s="301"/>
      <c r="C197" s="304"/>
      <c r="D197" s="301"/>
      <c r="E197" s="301"/>
      <c r="F197" s="304"/>
      <c r="G197" s="302"/>
      <c r="H197" s="308"/>
      <c r="I197" s="309"/>
      <c r="J197" s="265"/>
    </row>
    <row r="198" spans="1:10" ht="15.75" customHeight="1">
      <c r="A198" s="1"/>
      <c r="B198" s="301"/>
      <c r="C198" s="304"/>
      <c r="D198" s="301"/>
      <c r="E198" s="301"/>
      <c r="F198" s="304"/>
      <c r="G198" s="302"/>
      <c r="H198" s="308"/>
      <c r="I198" s="309"/>
      <c r="J198" s="265"/>
    </row>
    <row r="199" spans="1:10" ht="15.75" customHeight="1">
      <c r="A199" s="1"/>
      <c r="B199" s="301"/>
      <c r="C199" s="304"/>
      <c r="D199" s="301"/>
      <c r="E199" s="301"/>
      <c r="F199" s="304"/>
      <c r="G199" s="302"/>
      <c r="H199" s="308"/>
      <c r="I199" s="309"/>
      <c r="J199" s="265"/>
    </row>
    <row r="200" spans="1:10" ht="15.75" customHeight="1">
      <c r="A200" s="1"/>
      <c r="B200" s="301"/>
      <c r="C200" s="304"/>
      <c r="D200" s="301"/>
      <c r="E200" s="301"/>
      <c r="F200" s="304"/>
      <c r="G200" s="302"/>
      <c r="H200" s="308"/>
      <c r="I200" s="309"/>
      <c r="J200" s="265"/>
    </row>
    <row r="201" spans="1:10" ht="15.75" customHeight="1">
      <c r="A201" s="1"/>
      <c r="B201" s="301"/>
      <c r="C201" s="304"/>
      <c r="D201" s="301"/>
      <c r="E201" s="301"/>
      <c r="F201" s="304"/>
      <c r="G201" s="302"/>
      <c r="H201" s="308"/>
      <c r="I201" s="309"/>
      <c r="J201" s="265"/>
    </row>
    <row r="202" spans="1:10" ht="15.75" customHeight="1">
      <c r="A202" s="1"/>
      <c r="B202" s="301"/>
      <c r="C202" s="304"/>
      <c r="D202" s="301"/>
      <c r="E202" s="301"/>
      <c r="F202" s="304"/>
      <c r="G202" s="302"/>
      <c r="H202" s="308"/>
      <c r="I202" s="309"/>
      <c r="J202" s="265"/>
    </row>
    <row r="203" spans="1:10" ht="15.75" customHeight="1">
      <c r="A203" s="1"/>
      <c r="B203" s="301"/>
      <c r="C203" s="304"/>
      <c r="D203" s="301"/>
      <c r="E203" s="301"/>
      <c r="F203" s="304"/>
      <c r="G203" s="302"/>
      <c r="H203" s="308"/>
      <c r="I203" s="309"/>
      <c r="J203" s="265"/>
    </row>
    <row r="204" spans="1:10" ht="15.75" customHeight="1">
      <c r="A204" s="1"/>
      <c r="B204" s="301"/>
      <c r="C204" s="304"/>
      <c r="D204" s="301"/>
      <c r="E204" s="301"/>
      <c r="F204" s="304"/>
      <c r="G204" s="302"/>
      <c r="H204" s="308"/>
      <c r="I204" s="309"/>
      <c r="J204" s="265"/>
    </row>
    <row r="205" spans="1:10" ht="15.75" customHeight="1">
      <c r="A205" s="1"/>
      <c r="B205" s="301"/>
      <c r="C205" s="304"/>
      <c r="D205" s="301"/>
      <c r="E205" s="301"/>
      <c r="F205" s="304"/>
      <c r="G205" s="302"/>
      <c r="H205" s="308"/>
      <c r="I205" s="309"/>
      <c r="J205" s="265"/>
    </row>
    <row r="206" spans="1:10" ht="15.75" customHeight="1">
      <c r="A206" s="1"/>
      <c r="B206" s="301"/>
      <c r="C206" s="304"/>
      <c r="D206" s="301"/>
      <c r="E206" s="301"/>
      <c r="F206" s="304"/>
      <c r="G206" s="302"/>
      <c r="H206" s="308"/>
      <c r="I206" s="309"/>
      <c r="J206" s="265"/>
    </row>
    <row r="207" spans="1:10" ht="15.75" customHeight="1">
      <c r="A207" s="1"/>
      <c r="B207" s="301"/>
      <c r="C207" s="304"/>
      <c r="D207" s="301"/>
      <c r="E207" s="301"/>
      <c r="F207" s="304"/>
      <c r="G207" s="302"/>
      <c r="H207" s="308"/>
      <c r="I207" s="309"/>
      <c r="J207" s="265"/>
    </row>
    <row r="208" spans="1:10" ht="15.75" customHeight="1">
      <c r="A208" s="1"/>
      <c r="B208" s="301"/>
      <c r="C208" s="304"/>
      <c r="D208" s="301"/>
      <c r="E208" s="301"/>
      <c r="F208" s="304"/>
      <c r="G208" s="308"/>
      <c r="H208" s="308"/>
      <c r="I208" s="309"/>
      <c r="J208" s="265"/>
    </row>
    <row r="209" spans="1:10" ht="15.75" customHeight="1">
      <c r="A209" s="1"/>
      <c r="B209" s="301"/>
      <c r="C209" s="304"/>
      <c r="D209" s="301"/>
      <c r="E209" s="301"/>
      <c r="F209" s="304"/>
      <c r="G209" s="302"/>
      <c r="H209" s="308"/>
      <c r="I209" s="309"/>
      <c r="J209" s="265"/>
    </row>
    <row r="210" spans="1:10" ht="15.75" customHeight="1">
      <c r="A210" s="1"/>
      <c r="B210" s="301"/>
      <c r="C210" s="304"/>
      <c r="D210" s="301"/>
      <c r="E210" s="301"/>
      <c r="F210" s="304"/>
      <c r="G210" s="302"/>
      <c r="H210" s="308"/>
      <c r="I210" s="309"/>
      <c r="J210" s="265"/>
    </row>
    <row r="211" spans="1:10" ht="15.75" customHeight="1">
      <c r="A211" s="1"/>
      <c r="B211" s="301"/>
      <c r="C211" s="304"/>
      <c r="D211" s="301"/>
      <c r="E211" s="301"/>
      <c r="F211" s="304"/>
      <c r="G211" s="302"/>
      <c r="H211" s="308"/>
      <c r="I211" s="309"/>
      <c r="J211" s="265"/>
    </row>
    <row r="212" spans="1:10" ht="15.75" customHeight="1">
      <c r="A212" s="1"/>
      <c r="B212" s="301"/>
      <c r="C212" s="304"/>
      <c r="D212" s="301"/>
      <c r="E212" s="301"/>
      <c r="F212" s="304"/>
      <c r="G212" s="302"/>
      <c r="H212" s="308"/>
      <c r="I212" s="309"/>
      <c r="J212" s="265"/>
    </row>
    <row r="213" spans="1:10" ht="15.75" customHeight="1">
      <c r="A213" s="1"/>
      <c r="B213" s="301"/>
      <c r="C213" s="304"/>
      <c r="D213" s="301"/>
      <c r="E213" s="301"/>
      <c r="F213" s="304"/>
      <c r="G213" s="302"/>
      <c r="H213" s="308"/>
      <c r="I213" s="309"/>
      <c r="J213" s="265"/>
    </row>
    <row r="214" spans="1:10" ht="15.75" customHeight="1">
      <c r="A214" s="1"/>
      <c r="B214" s="301"/>
      <c r="C214" s="304"/>
      <c r="D214" s="301"/>
      <c r="E214" s="301"/>
      <c r="F214" s="304"/>
      <c r="G214" s="302"/>
      <c r="H214" s="308"/>
      <c r="I214" s="309"/>
      <c r="J214" s="265"/>
    </row>
    <row r="215" spans="1:10" ht="15.75" customHeight="1">
      <c r="A215" s="1"/>
      <c r="B215" s="301"/>
      <c r="C215" s="304"/>
      <c r="D215" s="301"/>
      <c r="E215" s="301"/>
      <c r="F215" s="304"/>
      <c r="G215" s="302"/>
      <c r="H215" s="308"/>
      <c r="I215" s="309"/>
      <c r="J215" s="265"/>
    </row>
    <row r="216" spans="1:10" ht="15.75" customHeight="1">
      <c r="A216" s="310"/>
      <c r="B216" s="301"/>
      <c r="C216" s="304"/>
      <c r="D216" s="301"/>
      <c r="E216" s="301"/>
      <c r="F216" s="304"/>
      <c r="G216" s="302"/>
      <c r="H216" s="308"/>
      <c r="I216" s="309"/>
      <c r="J216" s="265"/>
    </row>
    <row r="217" spans="1:10" ht="15.75" customHeight="1">
      <c r="A217" s="310"/>
      <c r="B217" s="301"/>
      <c r="C217" s="304"/>
      <c r="D217" s="301"/>
      <c r="E217" s="301"/>
      <c r="F217" s="304"/>
      <c r="G217" s="302"/>
      <c r="H217" s="308"/>
      <c r="I217" s="309"/>
      <c r="J217" s="265"/>
    </row>
    <row r="218" spans="1:10" ht="15.75" customHeight="1">
      <c r="A218" s="310"/>
      <c r="B218" s="301"/>
      <c r="C218" s="304"/>
      <c r="D218" s="301"/>
      <c r="E218" s="301"/>
      <c r="F218" s="304"/>
      <c r="G218" s="302"/>
      <c r="H218" s="308"/>
      <c r="I218" s="309"/>
      <c r="J218" s="265"/>
    </row>
    <row r="219" spans="1:10" ht="15.75" customHeight="1">
      <c r="A219" s="1"/>
      <c r="B219" s="301"/>
      <c r="C219" s="301"/>
      <c r="D219" s="301"/>
      <c r="E219" s="301"/>
      <c r="F219" s="301"/>
      <c r="G219" s="302"/>
      <c r="H219" s="308"/>
      <c r="I219" s="308"/>
      <c r="J219" s="265"/>
    </row>
    <row r="220" spans="1:10" ht="15.75" customHeight="1">
      <c r="A220" s="1"/>
      <c r="B220" s="301"/>
      <c r="C220" s="1"/>
      <c r="D220" s="1"/>
      <c r="E220" s="1"/>
      <c r="F220" s="1"/>
      <c r="G220" s="1"/>
      <c r="H220" s="1"/>
      <c r="I220" s="1"/>
      <c r="J220" s="265"/>
    </row>
    <row r="221" spans="1:10" ht="15.75" customHeight="1">
      <c r="A221" s="181"/>
      <c r="B221" s="181"/>
      <c r="C221" s="298"/>
      <c r="D221" s="181"/>
      <c r="E221" s="299"/>
      <c r="F221" s="298"/>
      <c r="G221" s="181"/>
      <c r="H221" s="311"/>
      <c r="I221" s="311"/>
      <c r="J221" s="265"/>
    </row>
    <row r="222" spans="1:10" ht="15.75" customHeight="1">
      <c r="A222" s="312"/>
      <c r="B222" s="301"/>
      <c r="C222" s="304"/>
      <c r="D222" s="301"/>
      <c r="E222" s="1"/>
      <c r="F222" s="304"/>
      <c r="G222" s="1"/>
      <c r="H222" s="313"/>
      <c r="I222" s="533"/>
      <c r="J222" s="265"/>
    </row>
    <row r="223" spans="1:10" ht="15.75" customHeight="1">
      <c r="A223" s="1"/>
      <c r="B223" s="301"/>
      <c r="C223" s="304"/>
      <c r="D223" s="301"/>
      <c r="E223" s="301"/>
      <c r="F223" s="304"/>
      <c r="G223" s="302"/>
      <c r="H223" s="308"/>
      <c r="I223" s="522"/>
      <c r="J223" s="265"/>
    </row>
    <row r="224" spans="1:10" ht="15.75" customHeight="1">
      <c r="A224" s="310"/>
      <c r="B224" s="301"/>
      <c r="C224" s="304"/>
      <c r="D224" s="301"/>
      <c r="E224" s="301"/>
      <c r="F224" s="304"/>
      <c r="G224" s="302"/>
      <c r="H224" s="308"/>
      <c r="I224" s="522"/>
      <c r="J224" s="265"/>
    </row>
    <row r="225" spans="1:10" ht="15.75" customHeight="1">
      <c r="A225" s="310"/>
      <c r="B225" s="301"/>
      <c r="C225" s="304"/>
      <c r="D225" s="301"/>
      <c r="E225" s="301"/>
      <c r="F225" s="304"/>
      <c r="G225" s="302"/>
      <c r="H225" s="308"/>
      <c r="I225" s="1"/>
      <c r="J225" s="265"/>
    </row>
    <row r="226" spans="1:10" ht="15.75" customHeight="1">
      <c r="A226" s="1"/>
      <c r="B226" s="301"/>
      <c r="C226" s="304"/>
      <c r="D226" s="301"/>
      <c r="E226" s="1"/>
      <c r="F226" s="304"/>
      <c r="G226" s="1"/>
      <c r="H226" s="313"/>
      <c r="I226" s="1"/>
      <c r="J226" s="265"/>
    </row>
    <row r="227" spans="1:10" ht="15.75" customHeight="1">
      <c r="A227" s="312"/>
      <c r="B227" s="301"/>
      <c r="C227" s="304"/>
      <c r="D227" s="301"/>
      <c r="E227" s="1"/>
      <c r="F227" s="304"/>
      <c r="G227" s="1"/>
      <c r="H227" s="313"/>
      <c r="I227" s="1"/>
      <c r="J227" s="265"/>
    </row>
    <row r="228" spans="1:10" ht="15.75" customHeight="1">
      <c r="A228" s="312"/>
      <c r="B228" s="301"/>
      <c r="C228" s="304"/>
      <c r="D228" s="301"/>
      <c r="E228" s="1"/>
      <c r="F228" s="304"/>
      <c r="G228" s="1"/>
      <c r="H228" s="313"/>
      <c r="I228" s="1"/>
      <c r="J228" s="265"/>
    </row>
    <row r="229" spans="1:10" ht="15.75" customHeight="1">
      <c r="A229" s="1"/>
      <c r="B229" s="301"/>
      <c r="C229" s="304"/>
      <c r="D229" s="301"/>
      <c r="E229" s="1"/>
      <c r="F229" s="304"/>
      <c r="G229" s="301"/>
      <c r="H229" s="313"/>
      <c r="I229" s="1"/>
      <c r="J229" s="265"/>
    </row>
    <row r="230" spans="1:10" ht="15.75" customHeight="1">
      <c r="A230" s="1"/>
      <c r="B230" s="301"/>
      <c r="C230" s="304"/>
      <c r="D230" s="301"/>
      <c r="E230" s="1"/>
      <c r="F230" s="304"/>
      <c r="G230" s="1"/>
      <c r="H230" s="313"/>
      <c r="I230" s="1"/>
      <c r="J230" s="265"/>
    </row>
    <row r="231" spans="1:10" ht="15.75" customHeight="1">
      <c r="A231" s="1"/>
      <c r="B231" s="301"/>
      <c r="C231" s="304"/>
      <c r="D231" s="301"/>
      <c r="E231" s="1"/>
      <c r="F231" s="304"/>
      <c r="G231" s="1"/>
      <c r="H231" s="313"/>
      <c r="I231" s="1"/>
      <c r="J231" s="265"/>
    </row>
    <row r="232" spans="1:10" ht="15.75" customHeight="1">
      <c r="A232" s="1"/>
      <c r="B232" s="301"/>
      <c r="C232" s="304"/>
      <c r="D232" s="301"/>
      <c r="E232" s="1"/>
      <c r="F232" s="304"/>
      <c r="G232" s="1"/>
      <c r="H232" s="313"/>
      <c r="I232" s="1"/>
      <c r="J232" s="265"/>
    </row>
    <row r="233" spans="1:10" ht="15.75" customHeight="1">
      <c r="A233" s="1"/>
      <c r="B233" s="301"/>
      <c r="C233" s="304"/>
      <c r="D233" s="301"/>
      <c r="E233" s="301"/>
      <c r="F233" s="304"/>
      <c r="G233" s="301"/>
      <c r="H233" s="313"/>
      <c r="I233" s="1"/>
      <c r="J233" s="265"/>
    </row>
    <row r="234" spans="1:10" ht="15.75" customHeight="1">
      <c r="A234" s="1"/>
      <c r="B234" s="301"/>
      <c r="C234" s="304"/>
      <c r="D234" s="301"/>
      <c r="E234" s="301"/>
      <c r="F234" s="304"/>
      <c r="G234" s="301"/>
      <c r="H234" s="313"/>
      <c r="I234" s="1"/>
      <c r="J234" s="265"/>
    </row>
    <row r="235" spans="1:10" ht="15.75" customHeight="1">
      <c r="A235" s="1"/>
      <c r="B235" s="301"/>
      <c r="C235" s="304"/>
      <c r="D235" s="301"/>
      <c r="E235" s="1"/>
      <c r="F235" s="304"/>
      <c r="G235" s="301"/>
      <c r="H235" s="313"/>
      <c r="I235" s="1"/>
      <c r="J235" s="265"/>
    </row>
    <row r="236" spans="1:10" ht="15.75" customHeight="1">
      <c r="A236" s="1"/>
      <c r="B236" s="301"/>
      <c r="C236" s="304"/>
      <c r="D236" s="301"/>
      <c r="E236" s="1"/>
      <c r="F236" s="304"/>
      <c r="G236" s="301"/>
      <c r="H236" s="313"/>
      <c r="I236" s="1"/>
      <c r="J236" s="265"/>
    </row>
    <row r="237" spans="1:10" ht="15.75" customHeight="1">
      <c r="A237" s="1"/>
      <c r="B237" s="301"/>
      <c r="C237" s="304"/>
      <c r="D237" s="301"/>
      <c r="E237" s="1"/>
      <c r="F237" s="304"/>
      <c r="G237" s="301"/>
      <c r="H237" s="313"/>
      <c r="I237" s="1"/>
      <c r="J237" s="265"/>
    </row>
    <row r="238" spans="1:10" ht="15.75" customHeight="1">
      <c r="A238" s="1"/>
      <c r="B238" s="301"/>
      <c r="C238" s="304"/>
      <c r="D238" s="301"/>
      <c r="E238" s="1"/>
      <c r="F238" s="304"/>
      <c r="G238" s="301"/>
      <c r="H238" s="313"/>
      <c r="I238" s="1"/>
      <c r="J238" s="265"/>
    </row>
    <row r="239" spans="1:10" ht="15.75" customHeight="1">
      <c r="A239" s="1"/>
      <c r="B239" s="301"/>
      <c r="C239" s="304"/>
      <c r="D239" s="301"/>
      <c r="E239" s="1"/>
      <c r="F239" s="304"/>
      <c r="G239" s="301"/>
      <c r="H239" s="313"/>
      <c r="I239" s="1"/>
      <c r="J239" s="265"/>
    </row>
    <row r="240" spans="1:10" ht="15.75" customHeight="1">
      <c r="A240" s="1"/>
      <c r="B240" s="301"/>
      <c r="C240" s="304"/>
      <c r="D240" s="301"/>
      <c r="E240" s="1"/>
      <c r="F240" s="304"/>
      <c r="G240" s="301"/>
      <c r="H240" s="313"/>
      <c r="I240" s="1"/>
      <c r="J240" s="265"/>
    </row>
    <row r="241" spans="1:10" ht="15.75" customHeight="1">
      <c r="A241" s="1"/>
      <c r="B241" s="301"/>
      <c r="C241" s="304"/>
      <c r="D241" s="301"/>
      <c r="E241" s="1"/>
      <c r="F241" s="304"/>
      <c r="G241" s="301"/>
      <c r="H241" s="313"/>
      <c r="I241" s="1"/>
      <c r="J241" s="265"/>
    </row>
    <row r="242" spans="1:10" ht="15.75" customHeight="1">
      <c r="A242" s="1"/>
      <c r="B242" s="301"/>
      <c r="C242" s="304"/>
      <c r="D242" s="301"/>
      <c r="E242" s="1"/>
      <c r="F242" s="304"/>
      <c r="G242" s="301"/>
      <c r="H242" s="313"/>
      <c r="I242" s="1"/>
      <c r="J242" s="265"/>
    </row>
    <row r="243" spans="1:10" ht="15.75" customHeight="1">
      <c r="A243" s="1"/>
      <c r="B243" s="301"/>
      <c r="C243" s="304"/>
      <c r="D243" s="301"/>
      <c r="E243" s="301"/>
      <c r="F243" s="304"/>
      <c r="G243" s="301"/>
      <c r="H243" s="313"/>
      <c r="I243" s="1"/>
      <c r="J243" s="265"/>
    </row>
    <row r="244" spans="1:10" ht="15.75" customHeight="1">
      <c r="A244" s="1"/>
      <c r="B244" s="301"/>
      <c r="C244" s="304"/>
      <c r="D244" s="301"/>
      <c r="E244" s="1"/>
      <c r="F244" s="304"/>
      <c r="G244" s="301"/>
      <c r="H244" s="313"/>
      <c r="I244" s="1"/>
      <c r="J244" s="265"/>
    </row>
    <row r="245" spans="1:10" ht="15.75" customHeight="1">
      <c r="A245" s="1"/>
      <c r="B245" s="301"/>
      <c r="C245" s="304"/>
      <c r="D245" s="301"/>
      <c r="E245" s="1"/>
      <c r="F245" s="304"/>
      <c r="G245" s="301"/>
      <c r="H245" s="313"/>
      <c r="I245" s="1"/>
      <c r="J245" s="265"/>
    </row>
    <row r="246" spans="1:10" ht="15.75" customHeight="1">
      <c r="A246" s="1"/>
      <c r="B246" s="301"/>
      <c r="C246" s="304"/>
      <c r="D246" s="301"/>
      <c r="E246" s="1"/>
      <c r="F246" s="304"/>
      <c r="G246" s="301"/>
      <c r="H246" s="313"/>
      <c r="I246" s="1"/>
      <c r="J246" s="265"/>
    </row>
    <row r="247" spans="1:10" ht="15.75" customHeight="1">
      <c r="A247" s="1"/>
      <c r="B247" s="301"/>
      <c r="C247" s="304"/>
      <c r="D247" s="301"/>
      <c r="E247" s="1"/>
      <c r="F247" s="304"/>
      <c r="G247" s="301"/>
      <c r="H247" s="313"/>
      <c r="I247" s="1"/>
      <c r="J247" s="265"/>
    </row>
    <row r="248" spans="1:10" ht="15.75" customHeight="1">
      <c r="A248" s="1"/>
      <c r="B248" s="301"/>
      <c r="C248" s="304"/>
      <c r="D248" s="301"/>
      <c r="E248" s="1"/>
      <c r="F248" s="304"/>
      <c r="G248" s="301"/>
      <c r="H248" s="313"/>
      <c r="I248" s="1"/>
      <c r="J248" s="265"/>
    </row>
    <row r="249" spans="1:10" ht="15.75" customHeight="1">
      <c r="A249" s="1"/>
      <c r="B249" s="301"/>
      <c r="C249" s="304"/>
      <c r="D249" s="301"/>
      <c r="E249" s="1"/>
      <c r="F249" s="304"/>
      <c r="G249" s="301"/>
      <c r="H249" s="313"/>
      <c r="I249" s="1"/>
      <c r="J249" s="265"/>
    </row>
    <row r="250" spans="1:10" ht="15.75" customHeight="1">
      <c r="A250" s="1"/>
      <c r="B250" s="301"/>
      <c r="C250" s="304"/>
      <c r="D250" s="301"/>
      <c r="E250" s="1"/>
      <c r="F250" s="304"/>
      <c r="G250" s="301"/>
      <c r="H250" s="313"/>
      <c r="I250" s="1"/>
      <c r="J250" s="265"/>
    </row>
    <row r="251" spans="1:10" ht="15.75" customHeight="1">
      <c r="A251" s="1"/>
      <c r="B251" s="301"/>
      <c r="C251" s="304"/>
      <c r="D251" s="301"/>
      <c r="E251" s="1"/>
      <c r="F251" s="304"/>
      <c r="G251" s="301"/>
      <c r="H251" s="313"/>
      <c r="I251" s="1"/>
      <c r="J251" s="265"/>
    </row>
    <row r="252" spans="1:10" ht="15.75" customHeight="1">
      <c r="A252" s="1"/>
      <c r="B252" s="301"/>
      <c r="C252" s="304"/>
      <c r="D252" s="301"/>
      <c r="E252" s="1"/>
      <c r="F252" s="304"/>
      <c r="G252" s="301"/>
      <c r="H252" s="313"/>
      <c r="I252" s="1"/>
      <c r="J252" s="265"/>
    </row>
    <row r="253" spans="1:10" ht="15.75" customHeight="1">
      <c r="A253" s="1"/>
      <c r="B253" s="301"/>
      <c r="C253" s="304"/>
      <c r="D253" s="301"/>
      <c r="E253" s="1"/>
      <c r="F253" s="304"/>
      <c r="G253" s="301"/>
      <c r="H253" s="313"/>
      <c r="I253" s="1"/>
      <c r="J253" s="265"/>
    </row>
    <row r="254" spans="1:10" ht="15.75" customHeight="1">
      <c r="A254" s="1"/>
      <c r="B254" s="301"/>
      <c r="C254" s="304"/>
      <c r="D254" s="301"/>
      <c r="E254" s="1"/>
      <c r="F254" s="304"/>
      <c r="G254" s="301"/>
      <c r="H254" s="313"/>
      <c r="I254" s="1"/>
      <c r="J254" s="265"/>
    </row>
    <row r="255" spans="1:10" ht="15.75" customHeight="1">
      <c r="A255" s="1"/>
      <c r="B255" s="301"/>
      <c r="C255" s="304"/>
      <c r="D255" s="301"/>
      <c r="E255" s="1"/>
      <c r="F255" s="304"/>
      <c r="G255" s="301"/>
      <c r="H255" s="313"/>
      <c r="I255" s="1"/>
      <c r="J255" s="265"/>
    </row>
    <row r="256" spans="1:10" ht="15.75" customHeight="1">
      <c r="A256" s="1"/>
      <c r="B256" s="301"/>
      <c r="C256" s="304"/>
      <c r="D256" s="301"/>
      <c r="E256" s="1"/>
      <c r="F256" s="304"/>
      <c r="G256" s="301"/>
      <c r="H256" s="313"/>
      <c r="I256" s="1"/>
      <c r="J256" s="265"/>
    </row>
    <row r="257" spans="1:10" ht="15.75" customHeight="1">
      <c r="A257" s="312"/>
      <c r="B257" s="301"/>
      <c r="C257" s="304"/>
      <c r="D257" s="301"/>
      <c r="E257" s="1"/>
      <c r="F257" s="304"/>
      <c r="G257" s="301"/>
      <c r="H257" s="313"/>
      <c r="I257" s="1"/>
      <c r="J257" s="265"/>
    </row>
    <row r="258" spans="1:10" ht="15.75" customHeight="1">
      <c r="A258" s="312"/>
      <c r="B258" s="301"/>
      <c r="C258" s="304"/>
      <c r="D258" s="301"/>
      <c r="E258" s="1"/>
      <c r="F258" s="304"/>
      <c r="G258" s="301"/>
      <c r="H258" s="313"/>
      <c r="I258" s="1"/>
      <c r="J258" s="265"/>
    </row>
    <row r="259" spans="1:10" ht="15.75" customHeight="1">
      <c r="A259" s="1"/>
      <c r="B259" s="301"/>
      <c r="C259" s="304"/>
      <c r="D259" s="301"/>
      <c r="E259" s="1"/>
      <c r="F259" s="304"/>
      <c r="G259" s="301"/>
      <c r="H259" s="313"/>
      <c r="I259" s="1"/>
      <c r="J259" s="265"/>
    </row>
    <row r="260" spans="1:10" ht="15.75" customHeight="1">
      <c r="A260" s="1"/>
      <c r="B260" s="301"/>
      <c r="C260" s="304"/>
      <c r="D260" s="301"/>
      <c r="E260" s="1"/>
      <c r="F260" s="304"/>
      <c r="G260" s="301"/>
      <c r="H260" s="313"/>
      <c r="I260" s="1"/>
      <c r="J260" s="265"/>
    </row>
    <row r="261" spans="1:10" ht="15.75" customHeight="1">
      <c r="A261" s="312"/>
      <c r="B261" s="301"/>
      <c r="C261" s="304"/>
      <c r="D261" s="301"/>
      <c r="E261" s="1"/>
      <c r="F261" s="304"/>
      <c r="G261" s="301"/>
      <c r="H261" s="313"/>
      <c r="I261" s="1"/>
      <c r="J261" s="265"/>
    </row>
    <row r="262" spans="1:10" ht="15.75" customHeight="1">
      <c r="A262" s="1"/>
      <c r="B262" s="301"/>
      <c r="C262" s="304"/>
      <c r="D262" s="301"/>
      <c r="E262" s="1"/>
      <c r="F262" s="304"/>
      <c r="G262" s="301"/>
      <c r="H262" s="313"/>
      <c r="I262" s="1"/>
      <c r="J262" s="265"/>
    </row>
    <row r="263" spans="1:10" ht="15.75" customHeight="1">
      <c r="A263" s="1"/>
      <c r="B263" s="301"/>
      <c r="C263" s="304"/>
      <c r="D263" s="301"/>
      <c r="E263" s="1"/>
      <c r="F263" s="304"/>
      <c r="G263" s="301"/>
      <c r="H263" s="313"/>
      <c r="I263" s="1"/>
      <c r="J263" s="265"/>
    </row>
    <row r="264" spans="1:10" ht="15.75" customHeight="1">
      <c r="A264" s="1"/>
      <c r="B264" s="301"/>
      <c r="C264" s="304"/>
      <c r="D264" s="301"/>
      <c r="E264" s="1"/>
      <c r="F264" s="304"/>
      <c r="G264" s="301"/>
      <c r="H264" s="313"/>
      <c r="I264" s="1"/>
      <c r="J264" s="265"/>
    </row>
    <row r="265" spans="1:10" ht="15.75" customHeight="1">
      <c r="A265" s="1"/>
      <c r="B265" s="301"/>
      <c r="C265" s="304"/>
      <c r="D265" s="301"/>
      <c r="E265" s="1"/>
      <c r="F265" s="314"/>
      <c r="G265" s="1"/>
      <c r="H265" s="313"/>
      <c r="I265" s="1"/>
      <c r="J265" s="265"/>
    </row>
    <row r="266" spans="1:10" ht="15.75" customHeight="1">
      <c r="A266" s="303"/>
      <c r="B266" s="303"/>
      <c r="C266" s="303"/>
      <c r="D266" s="303"/>
      <c r="E266" s="303"/>
      <c r="F266" s="303"/>
      <c r="G266" s="303"/>
      <c r="H266" s="303"/>
      <c r="I266" s="303"/>
      <c r="J266" s="265"/>
    </row>
    <row r="267" spans="1:10" ht="15.75" customHeight="1">
      <c r="A267" s="303"/>
      <c r="B267" s="303"/>
      <c r="C267" s="303"/>
      <c r="D267" s="303"/>
      <c r="E267" s="303"/>
      <c r="F267" s="303"/>
      <c r="G267" s="303"/>
      <c r="H267" s="303"/>
      <c r="I267" s="303"/>
      <c r="J267" s="265"/>
    </row>
    <row r="268" spans="1:10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265"/>
    </row>
    <row r="269" spans="1:1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265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5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5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5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5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5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5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5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5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5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5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5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5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5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5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5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65"/>
    </row>
    <row r="286" spans="1:1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265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65"/>
    </row>
    <row r="288" spans="1:1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265"/>
    </row>
    <row r="289" spans="1:1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265"/>
    </row>
    <row r="290" spans="1:10" ht="15.75" customHeight="1"/>
    <row r="291" spans="1:10" ht="15.75" customHeight="1"/>
    <row r="292" spans="1:10" ht="15.75" customHeight="1"/>
    <row r="293" spans="1:10" ht="15.75" customHeight="1"/>
    <row r="294" spans="1:10" ht="15.75" customHeight="1"/>
    <row r="295" spans="1:10" ht="15.75" customHeight="1"/>
    <row r="296" spans="1:10" ht="15.75" customHeight="1"/>
    <row r="297" spans="1:10" ht="15.75" customHeight="1"/>
    <row r="298" spans="1:10" ht="15.75" customHeight="1"/>
    <row r="299" spans="1:10" ht="15.75" customHeight="1"/>
    <row r="300" spans="1:10" ht="15.75" customHeight="1"/>
    <row r="301" spans="1:10" ht="15.75" customHeight="1"/>
    <row r="302" spans="1:10" ht="15.75" customHeight="1"/>
    <row r="303" spans="1:10" ht="15.75" customHeight="1"/>
    <row r="304" spans="1:10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18">
    <mergeCell ref="I168:J168"/>
    <mergeCell ref="A179:A180"/>
    <mergeCell ref="A2:K2"/>
    <mergeCell ref="A39:G39"/>
    <mergeCell ref="A43:G43"/>
    <mergeCell ref="F75:H75"/>
    <mergeCell ref="A122:H122"/>
    <mergeCell ref="B179:B180"/>
    <mergeCell ref="C179:C180"/>
    <mergeCell ref="I222:I224"/>
    <mergeCell ref="D179:D180"/>
    <mergeCell ref="E179:E180"/>
    <mergeCell ref="A182:E182"/>
    <mergeCell ref="A183:A184"/>
    <mergeCell ref="B183:B184"/>
    <mergeCell ref="C183:C184"/>
    <mergeCell ref="D183:D184"/>
    <mergeCell ref="E183:E184"/>
  </mergeCells>
  <pageMargins left="0.7" right="0.7" top="0.75" bottom="0.75" header="0" footer="0"/>
  <pageSetup orientation="landscape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2:Y1008"/>
  <sheetViews>
    <sheetView workbookViewId="0"/>
  </sheetViews>
  <sheetFormatPr defaultColWidth="14.42578125" defaultRowHeight="15" customHeight="1"/>
  <cols>
    <col min="1" max="1" width="50.28515625" customWidth="1"/>
    <col min="2" max="2" width="18.2851562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9.85546875" customWidth="1"/>
    <col min="12" max="12" width="13.28515625" customWidth="1"/>
    <col min="13" max="26" width="8.85546875" customWidth="1"/>
  </cols>
  <sheetData>
    <row r="2" spans="1:12" ht="24">
      <c r="A2" s="521" t="s">
        <v>0</v>
      </c>
      <c r="B2" s="522"/>
      <c r="C2" s="522"/>
      <c r="D2" s="522"/>
      <c r="E2" s="522"/>
      <c r="F2" s="522"/>
      <c r="G2" s="522"/>
      <c r="H2" s="522"/>
      <c r="I2" s="522"/>
      <c r="J2" s="522"/>
      <c r="K2" s="522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3066</v>
      </c>
      <c r="B4" s="19" t="s">
        <v>14</v>
      </c>
      <c r="C4" s="11">
        <v>1</v>
      </c>
      <c r="D4" s="12">
        <v>0</v>
      </c>
      <c r="E4" s="13"/>
      <c r="F4" s="14"/>
      <c r="G4" s="12">
        <f t="shared" ref="G4:G36" si="0">D4+E4-F4</f>
        <v>0</v>
      </c>
      <c r="H4" s="14">
        <v>1</v>
      </c>
      <c r="I4" s="15">
        <f t="shared" ref="I4:I36" si="1">C4*G4*H4</f>
        <v>0</v>
      </c>
      <c r="J4" s="16">
        <v>0</v>
      </c>
      <c r="K4" s="17">
        <v>190</v>
      </c>
      <c r="L4" s="17">
        <f t="shared" ref="L4:L36" si="2">J4*K4</f>
        <v>0</v>
      </c>
    </row>
    <row r="5" spans="1:12">
      <c r="A5" s="9" t="s">
        <v>3067</v>
      </c>
      <c r="B5" s="19" t="s">
        <v>16</v>
      </c>
      <c r="C5" s="11">
        <v>1</v>
      </c>
      <c r="D5" s="12">
        <v>0</v>
      </c>
      <c r="E5" s="13"/>
      <c r="F5" s="14"/>
      <c r="G5" s="12">
        <f t="shared" si="0"/>
        <v>0</v>
      </c>
      <c r="H5" s="14">
        <v>10</v>
      </c>
      <c r="I5" s="15">
        <f t="shared" si="1"/>
        <v>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3068</v>
      </c>
      <c r="B6" s="19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10" si="3">G6*H6</f>
        <v>0</v>
      </c>
      <c r="K6" s="17">
        <v>190</v>
      </c>
      <c r="L6" s="17">
        <f t="shared" si="2"/>
        <v>0</v>
      </c>
    </row>
    <row r="7" spans="1:12">
      <c r="A7" s="9" t="s">
        <v>3069</v>
      </c>
      <c r="B7" s="19" t="s">
        <v>16</v>
      </c>
      <c r="C7" s="11">
        <v>1</v>
      </c>
      <c r="D7" s="12">
        <v>0</v>
      </c>
      <c r="E7" s="13"/>
      <c r="F7" s="14"/>
      <c r="G7" s="12">
        <f t="shared" si="0"/>
        <v>0</v>
      </c>
      <c r="H7" s="14">
        <v>10</v>
      </c>
      <c r="I7" s="15">
        <f t="shared" si="1"/>
        <v>0</v>
      </c>
      <c r="J7" s="16">
        <f t="shared" si="3"/>
        <v>0</v>
      </c>
      <c r="K7" s="17">
        <v>190</v>
      </c>
      <c r="L7" s="17">
        <f t="shared" si="2"/>
        <v>0</v>
      </c>
    </row>
    <row r="8" spans="1:12">
      <c r="A8" s="9" t="s">
        <v>3070</v>
      </c>
      <c r="B8" s="19" t="s">
        <v>16</v>
      </c>
      <c r="C8" s="11">
        <v>1</v>
      </c>
      <c r="D8" s="12">
        <v>0</v>
      </c>
      <c r="E8" s="13"/>
      <c r="F8" s="14"/>
      <c r="G8" s="12">
        <f t="shared" si="0"/>
        <v>0</v>
      </c>
      <c r="H8" s="14">
        <v>10</v>
      </c>
      <c r="I8" s="15">
        <f t="shared" si="1"/>
        <v>0</v>
      </c>
      <c r="J8" s="16">
        <f t="shared" si="3"/>
        <v>0</v>
      </c>
      <c r="K8" s="17">
        <v>190</v>
      </c>
      <c r="L8" s="17">
        <f t="shared" si="2"/>
        <v>0</v>
      </c>
    </row>
    <row r="9" spans="1:12">
      <c r="A9" s="9" t="s">
        <v>3071</v>
      </c>
      <c r="B9" s="19" t="s">
        <v>16</v>
      </c>
      <c r="C9" s="11">
        <v>0.5</v>
      </c>
      <c r="D9" s="12">
        <v>1200</v>
      </c>
      <c r="E9" s="13"/>
      <c r="F9" s="14"/>
      <c r="G9" s="12">
        <f t="shared" si="0"/>
        <v>1200</v>
      </c>
      <c r="H9" s="14">
        <v>12</v>
      </c>
      <c r="I9" s="15">
        <f t="shared" si="1"/>
        <v>7200</v>
      </c>
      <c r="J9" s="16">
        <f t="shared" si="3"/>
        <v>14400</v>
      </c>
      <c r="K9" s="17">
        <v>87.5</v>
      </c>
      <c r="L9" s="17">
        <f t="shared" si="2"/>
        <v>1260000</v>
      </c>
    </row>
    <row r="10" spans="1:12">
      <c r="A10" s="9" t="s">
        <v>3072</v>
      </c>
      <c r="B10" s="19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f t="shared" si="3"/>
        <v>0</v>
      </c>
      <c r="K10" s="17">
        <v>190</v>
      </c>
      <c r="L10" s="17">
        <f t="shared" si="2"/>
        <v>0</v>
      </c>
    </row>
    <row r="11" spans="1:12">
      <c r="A11" s="9" t="s">
        <v>3073</v>
      </c>
      <c r="B11" s="19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v>0</v>
      </c>
      <c r="K11" s="17">
        <v>190</v>
      </c>
      <c r="L11" s="17">
        <f t="shared" si="2"/>
        <v>0</v>
      </c>
    </row>
    <row r="12" spans="1:12">
      <c r="A12" s="9" t="s">
        <v>3074</v>
      </c>
      <c r="B12" s="19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ref="J12:J14" si="4">G12*H12</f>
        <v>0</v>
      </c>
      <c r="K12" s="17">
        <v>190</v>
      </c>
      <c r="L12" s="17">
        <f t="shared" si="2"/>
        <v>0</v>
      </c>
    </row>
    <row r="13" spans="1:12">
      <c r="A13" s="9" t="s">
        <v>3075</v>
      </c>
      <c r="B13" s="19" t="s">
        <v>16</v>
      </c>
      <c r="C13" s="11">
        <v>1</v>
      </c>
      <c r="D13" s="12">
        <v>0</v>
      </c>
      <c r="E13" s="13"/>
      <c r="F13" s="14"/>
      <c r="G13" s="12">
        <f t="shared" si="0"/>
        <v>0</v>
      </c>
      <c r="H13" s="14">
        <v>10</v>
      </c>
      <c r="I13" s="15">
        <f t="shared" si="1"/>
        <v>0</v>
      </c>
      <c r="J13" s="16">
        <f t="shared" si="4"/>
        <v>0</v>
      </c>
      <c r="K13" s="17">
        <v>190</v>
      </c>
      <c r="L13" s="17">
        <f t="shared" si="2"/>
        <v>0</v>
      </c>
    </row>
    <row r="14" spans="1:12">
      <c r="A14" s="18" t="s">
        <v>3076</v>
      </c>
      <c r="B14" s="19" t="s">
        <v>26</v>
      </c>
      <c r="C14" s="11">
        <v>0.2</v>
      </c>
      <c r="D14" s="12">
        <v>80</v>
      </c>
      <c r="E14" s="13"/>
      <c r="F14" s="14">
        <v>80</v>
      </c>
      <c r="G14" s="12">
        <f t="shared" si="0"/>
        <v>0</v>
      </c>
      <c r="H14" s="14">
        <v>18</v>
      </c>
      <c r="I14" s="15">
        <f t="shared" si="1"/>
        <v>0</v>
      </c>
      <c r="J14" s="16">
        <f t="shared" si="4"/>
        <v>0</v>
      </c>
      <c r="K14" s="17">
        <v>68</v>
      </c>
      <c r="L14" s="17">
        <f t="shared" si="2"/>
        <v>0</v>
      </c>
    </row>
    <row r="15" spans="1:12">
      <c r="A15" s="9" t="s">
        <v>3077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7">
        <v>0</v>
      </c>
      <c r="L15" s="17">
        <f t="shared" si="2"/>
        <v>0</v>
      </c>
    </row>
    <row r="16" spans="1:12" ht="17.25" customHeight="1">
      <c r="A16" s="21" t="s">
        <v>3078</v>
      </c>
      <c r="B16" s="19" t="s">
        <v>26</v>
      </c>
      <c r="C16" s="11">
        <v>0.2</v>
      </c>
      <c r="D16" s="12">
        <v>126</v>
      </c>
      <c r="E16" s="22"/>
      <c r="F16" s="14">
        <v>126</v>
      </c>
      <c r="G16" s="12">
        <f t="shared" si="0"/>
        <v>0</v>
      </c>
      <c r="H16" s="14">
        <v>18</v>
      </c>
      <c r="I16" s="15">
        <f t="shared" si="1"/>
        <v>0</v>
      </c>
      <c r="J16" s="16">
        <f t="shared" ref="J16:J19" si="5">H16*G16</f>
        <v>0</v>
      </c>
      <c r="K16" s="17">
        <v>70</v>
      </c>
      <c r="L16" s="17">
        <f t="shared" si="2"/>
        <v>0</v>
      </c>
    </row>
    <row r="17" spans="1:12">
      <c r="A17" s="21" t="s">
        <v>3079</v>
      </c>
      <c r="B17" s="19" t="s">
        <v>26</v>
      </c>
      <c r="C17" s="11">
        <v>0.2</v>
      </c>
      <c r="D17" s="12">
        <v>320</v>
      </c>
      <c r="E17" s="22">
        <v>160</v>
      </c>
      <c r="F17" s="14">
        <v>160</v>
      </c>
      <c r="G17" s="12">
        <f t="shared" si="0"/>
        <v>320</v>
      </c>
      <c r="H17" s="14">
        <v>18</v>
      </c>
      <c r="I17" s="15">
        <f t="shared" si="1"/>
        <v>1152</v>
      </c>
      <c r="J17" s="16">
        <f t="shared" si="5"/>
        <v>5760</v>
      </c>
      <c r="K17" s="17">
        <v>94.1</v>
      </c>
      <c r="L17" s="17">
        <f t="shared" si="2"/>
        <v>542016</v>
      </c>
    </row>
    <row r="18" spans="1:12">
      <c r="A18" s="9" t="s">
        <v>3080</v>
      </c>
      <c r="B18" s="19" t="s">
        <v>26</v>
      </c>
      <c r="C18" s="11">
        <v>0.2</v>
      </c>
      <c r="D18" s="23">
        <v>102</v>
      </c>
      <c r="E18" s="13"/>
      <c r="F18" s="14">
        <v>102</v>
      </c>
      <c r="G18" s="12">
        <f t="shared" si="0"/>
        <v>0</v>
      </c>
      <c r="H18" s="14">
        <v>18</v>
      </c>
      <c r="I18" s="15">
        <f t="shared" si="1"/>
        <v>0</v>
      </c>
      <c r="J18" s="16">
        <f t="shared" si="5"/>
        <v>0</v>
      </c>
      <c r="K18" s="17">
        <v>70</v>
      </c>
      <c r="L18" s="17">
        <f t="shared" si="2"/>
        <v>0</v>
      </c>
    </row>
    <row r="19" spans="1:12">
      <c r="A19" s="9" t="s">
        <v>31</v>
      </c>
      <c r="B19" s="19" t="s">
        <v>2393</v>
      </c>
      <c r="C19" s="11">
        <v>25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3081</v>
      </c>
      <c r="B20" s="19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6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3082</v>
      </c>
      <c r="B21" s="19" t="s">
        <v>34</v>
      </c>
      <c r="C21" s="11">
        <v>0.11</v>
      </c>
      <c r="D21" s="12">
        <v>16</v>
      </c>
      <c r="E21" s="13"/>
      <c r="F21" s="14"/>
      <c r="G21" s="12">
        <f t="shared" si="0"/>
        <v>16</v>
      </c>
      <c r="H21" s="14">
        <v>10</v>
      </c>
      <c r="I21" s="15">
        <f t="shared" si="1"/>
        <v>17.600000000000001</v>
      </c>
      <c r="J21" s="16">
        <f t="shared" si="6"/>
        <v>160</v>
      </c>
      <c r="K21" s="17">
        <v>39</v>
      </c>
      <c r="L21" s="17">
        <f t="shared" si="2"/>
        <v>6240</v>
      </c>
    </row>
    <row r="22" spans="1:12" ht="15.75" customHeight="1">
      <c r="A22" s="9" t="s">
        <v>3083</v>
      </c>
      <c r="B22" s="19" t="s">
        <v>34</v>
      </c>
      <c r="C22" s="11">
        <v>0.11</v>
      </c>
      <c r="D22" s="12">
        <v>23</v>
      </c>
      <c r="E22" s="13"/>
      <c r="F22" s="14"/>
      <c r="G22" s="12">
        <f t="shared" si="0"/>
        <v>23</v>
      </c>
      <c r="H22" s="14">
        <v>10</v>
      </c>
      <c r="I22" s="15">
        <f t="shared" si="1"/>
        <v>25.299999999999997</v>
      </c>
      <c r="J22" s="16">
        <f t="shared" si="6"/>
        <v>230</v>
      </c>
      <c r="K22" s="17">
        <v>39</v>
      </c>
      <c r="L22" s="17">
        <f t="shared" si="2"/>
        <v>8970</v>
      </c>
    </row>
    <row r="23" spans="1:12" ht="15.75" customHeight="1">
      <c r="A23" s="9" t="s">
        <v>3084</v>
      </c>
      <c r="B23" s="19" t="s">
        <v>34</v>
      </c>
      <c r="C23" s="11">
        <v>0.11</v>
      </c>
      <c r="D23" s="12">
        <v>5</v>
      </c>
      <c r="E23" s="13"/>
      <c r="F23" s="14"/>
      <c r="G23" s="12">
        <f t="shared" si="0"/>
        <v>5</v>
      </c>
      <c r="H23" s="14">
        <v>10</v>
      </c>
      <c r="I23" s="15">
        <f t="shared" si="1"/>
        <v>5.5</v>
      </c>
      <c r="J23" s="16">
        <f t="shared" si="6"/>
        <v>50</v>
      </c>
      <c r="K23" s="17">
        <v>39</v>
      </c>
      <c r="L23" s="17">
        <f t="shared" si="2"/>
        <v>1950</v>
      </c>
    </row>
    <row r="24" spans="1:12" ht="15.75" customHeight="1">
      <c r="A24" s="9" t="s">
        <v>3085</v>
      </c>
      <c r="B24" s="19" t="s">
        <v>34</v>
      </c>
      <c r="C24" s="11">
        <v>0.11</v>
      </c>
      <c r="D24" s="12">
        <v>36</v>
      </c>
      <c r="E24" s="13"/>
      <c r="F24" s="14"/>
      <c r="G24" s="12">
        <f t="shared" si="0"/>
        <v>36</v>
      </c>
      <c r="H24" s="14">
        <v>10</v>
      </c>
      <c r="I24" s="15">
        <f t="shared" si="1"/>
        <v>39.6</v>
      </c>
      <c r="J24" s="16">
        <f t="shared" si="6"/>
        <v>360</v>
      </c>
      <c r="K24" s="17">
        <v>39</v>
      </c>
      <c r="L24" s="17">
        <f t="shared" si="2"/>
        <v>14040</v>
      </c>
    </row>
    <row r="25" spans="1:12" ht="15.75" customHeight="1">
      <c r="A25" s="328" t="s">
        <v>1887</v>
      </c>
      <c r="B25" s="19" t="s">
        <v>34</v>
      </c>
      <c r="C25" s="11">
        <v>0.11</v>
      </c>
      <c r="D25" s="12">
        <v>58</v>
      </c>
      <c r="E25" s="14"/>
      <c r="F25" s="14"/>
      <c r="G25" s="12">
        <f t="shared" si="0"/>
        <v>58</v>
      </c>
      <c r="H25" s="14">
        <v>10</v>
      </c>
      <c r="I25" s="15">
        <f t="shared" si="1"/>
        <v>63.8</v>
      </c>
      <c r="J25" s="16">
        <f t="shared" si="6"/>
        <v>580</v>
      </c>
      <c r="K25" s="17">
        <v>139</v>
      </c>
      <c r="L25" s="17">
        <f t="shared" si="2"/>
        <v>80620</v>
      </c>
    </row>
    <row r="26" spans="1:12" ht="15.75" customHeight="1">
      <c r="A26" s="146" t="s">
        <v>3086</v>
      </c>
      <c r="B26" s="19" t="s">
        <v>34</v>
      </c>
      <c r="C26" s="11">
        <v>0.1</v>
      </c>
      <c r="D26" s="12">
        <v>0</v>
      </c>
      <c r="E26" s="14"/>
      <c r="F26" s="14"/>
      <c r="G26" s="12">
        <f t="shared" si="0"/>
        <v>0</v>
      </c>
      <c r="H26" s="14">
        <v>12</v>
      </c>
      <c r="I26" s="15">
        <f t="shared" si="1"/>
        <v>0</v>
      </c>
      <c r="J26" s="16">
        <f t="shared" si="6"/>
        <v>0</v>
      </c>
      <c r="K26" s="17">
        <v>32.5</v>
      </c>
      <c r="L26" s="17">
        <f t="shared" si="2"/>
        <v>0</v>
      </c>
    </row>
    <row r="27" spans="1:12" ht="15.75" customHeight="1">
      <c r="A27" s="146" t="s">
        <v>3087</v>
      </c>
      <c r="B27" s="19" t="s">
        <v>34</v>
      </c>
      <c r="C27" s="11">
        <v>0.1</v>
      </c>
      <c r="D27" s="12">
        <v>360</v>
      </c>
      <c r="E27" s="14"/>
      <c r="F27" s="14">
        <v>360</v>
      </c>
      <c r="G27" s="12">
        <f t="shared" si="0"/>
        <v>0</v>
      </c>
      <c r="H27" s="14">
        <v>12</v>
      </c>
      <c r="I27" s="15">
        <f t="shared" si="1"/>
        <v>0</v>
      </c>
      <c r="J27" s="16">
        <f t="shared" si="6"/>
        <v>0</v>
      </c>
      <c r="K27" s="17">
        <v>32.5</v>
      </c>
      <c r="L27" s="17">
        <f t="shared" si="2"/>
        <v>0</v>
      </c>
    </row>
    <row r="28" spans="1:12" ht="15.75" customHeight="1">
      <c r="A28" s="146" t="s">
        <v>3088</v>
      </c>
      <c r="B28" s="19" t="s">
        <v>34</v>
      </c>
      <c r="C28" s="11">
        <v>0.1</v>
      </c>
      <c r="D28" s="12">
        <v>72</v>
      </c>
      <c r="E28" s="14"/>
      <c r="F28" s="14">
        <v>72</v>
      </c>
      <c r="G28" s="12">
        <f t="shared" si="0"/>
        <v>0</v>
      </c>
      <c r="H28" s="14">
        <v>12</v>
      </c>
      <c r="I28" s="15">
        <f t="shared" si="1"/>
        <v>0</v>
      </c>
      <c r="J28" s="16">
        <f t="shared" si="6"/>
        <v>0</v>
      </c>
      <c r="K28" s="17">
        <v>32.5</v>
      </c>
      <c r="L28" s="17">
        <f t="shared" si="2"/>
        <v>0</v>
      </c>
    </row>
    <row r="29" spans="1:12" ht="15.75" customHeight="1">
      <c r="A29" s="146" t="s">
        <v>3089</v>
      </c>
      <c r="B29" s="19" t="s">
        <v>34</v>
      </c>
      <c r="C29" s="11">
        <v>0.1</v>
      </c>
      <c r="D29" s="12">
        <v>72</v>
      </c>
      <c r="E29" s="14"/>
      <c r="F29" s="14">
        <v>72</v>
      </c>
      <c r="G29" s="12">
        <f t="shared" si="0"/>
        <v>0</v>
      </c>
      <c r="H29" s="14">
        <v>12</v>
      </c>
      <c r="I29" s="15">
        <f t="shared" si="1"/>
        <v>0</v>
      </c>
      <c r="J29" s="16">
        <f t="shared" si="6"/>
        <v>0</v>
      </c>
      <c r="K29" s="17">
        <v>32.5</v>
      </c>
      <c r="L29" s="17">
        <f t="shared" si="2"/>
        <v>0</v>
      </c>
    </row>
    <row r="30" spans="1:12" ht="15.75" customHeight="1">
      <c r="A30" s="146" t="s">
        <v>3090</v>
      </c>
      <c r="B30" s="19" t="s">
        <v>34</v>
      </c>
      <c r="C30" s="11">
        <v>0.1</v>
      </c>
      <c r="D30" s="12">
        <v>0</v>
      </c>
      <c r="E30" s="14"/>
      <c r="F30" s="14"/>
      <c r="G30" s="12">
        <f t="shared" si="0"/>
        <v>0</v>
      </c>
      <c r="H30" s="14">
        <v>12</v>
      </c>
      <c r="I30" s="15">
        <f t="shared" si="1"/>
        <v>0</v>
      </c>
      <c r="J30" s="16">
        <f t="shared" si="6"/>
        <v>0</v>
      </c>
      <c r="K30" s="17">
        <v>34</v>
      </c>
      <c r="L30" s="17">
        <f t="shared" si="2"/>
        <v>0</v>
      </c>
    </row>
    <row r="31" spans="1:12" ht="15.75" customHeight="1">
      <c r="A31" s="146" t="s">
        <v>3091</v>
      </c>
      <c r="B31" s="19" t="s">
        <v>34</v>
      </c>
      <c r="C31" s="11">
        <v>0.1</v>
      </c>
      <c r="D31" s="12">
        <v>0</v>
      </c>
      <c r="E31" s="14"/>
      <c r="F31" s="14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6" t="s">
        <v>3092</v>
      </c>
      <c r="B32" s="19" t="s">
        <v>34</v>
      </c>
      <c r="C32" s="11">
        <v>0.1</v>
      </c>
      <c r="D32" s="12">
        <v>0</v>
      </c>
      <c r="E32" s="14"/>
      <c r="F32" s="14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146" t="s">
        <v>3093</v>
      </c>
      <c r="B33" s="19" t="s">
        <v>34</v>
      </c>
      <c r="C33" s="11">
        <v>0.1</v>
      </c>
      <c r="D33" s="12">
        <v>0</v>
      </c>
      <c r="E33" s="14"/>
      <c r="F33" s="14"/>
      <c r="G33" s="12">
        <f t="shared" si="0"/>
        <v>0</v>
      </c>
      <c r="H33" s="14">
        <v>12</v>
      </c>
      <c r="I33" s="15">
        <f t="shared" si="1"/>
        <v>0</v>
      </c>
      <c r="J33" s="16">
        <f t="shared" si="6"/>
        <v>0</v>
      </c>
      <c r="K33" s="17">
        <v>34</v>
      </c>
      <c r="L33" s="17">
        <f t="shared" si="2"/>
        <v>0</v>
      </c>
    </row>
    <row r="34" spans="1:12" ht="15.75" customHeight="1">
      <c r="A34" s="146" t="s">
        <v>647</v>
      </c>
      <c r="B34" s="19" t="s">
        <v>26</v>
      </c>
      <c r="C34" s="11">
        <v>0.2</v>
      </c>
      <c r="D34" s="12">
        <v>0</v>
      </c>
      <c r="E34" s="14"/>
      <c r="F34" s="14"/>
      <c r="G34" s="12">
        <f t="shared" si="0"/>
        <v>0</v>
      </c>
      <c r="H34" s="14">
        <v>18</v>
      </c>
      <c r="I34" s="15">
        <f t="shared" si="1"/>
        <v>0</v>
      </c>
      <c r="J34" s="16">
        <f t="shared" si="6"/>
        <v>0</v>
      </c>
      <c r="K34" s="17">
        <v>94.1</v>
      </c>
      <c r="L34" s="17">
        <f t="shared" si="2"/>
        <v>0</v>
      </c>
    </row>
    <row r="35" spans="1:12" ht="15.75" customHeight="1">
      <c r="A35" s="146" t="s">
        <v>3094</v>
      </c>
      <c r="B35" s="19" t="s">
        <v>34</v>
      </c>
      <c r="C35" s="11">
        <v>0.1</v>
      </c>
      <c r="D35" s="12">
        <v>576</v>
      </c>
      <c r="E35" s="14"/>
      <c r="F35" s="14"/>
      <c r="G35" s="12">
        <f t="shared" si="0"/>
        <v>576</v>
      </c>
      <c r="H35" s="14">
        <v>12</v>
      </c>
      <c r="I35" s="15">
        <f t="shared" si="1"/>
        <v>691.2</v>
      </c>
      <c r="J35" s="16">
        <f t="shared" si="6"/>
        <v>6912</v>
      </c>
      <c r="K35" s="17">
        <v>32.5</v>
      </c>
      <c r="L35" s="17">
        <f t="shared" si="2"/>
        <v>224640</v>
      </c>
    </row>
    <row r="36" spans="1:12" ht="15.75" customHeight="1">
      <c r="A36" s="146" t="s">
        <v>3095</v>
      </c>
      <c r="B36" s="19" t="s">
        <v>34</v>
      </c>
      <c r="C36" s="11">
        <v>0.1</v>
      </c>
      <c r="D36" s="12">
        <v>288</v>
      </c>
      <c r="E36" s="14"/>
      <c r="F36" s="14"/>
      <c r="G36" s="12">
        <f t="shared" si="0"/>
        <v>288</v>
      </c>
      <c r="H36" s="14">
        <v>12</v>
      </c>
      <c r="I36" s="15">
        <f t="shared" si="1"/>
        <v>345.6</v>
      </c>
      <c r="J36" s="16">
        <f t="shared" si="6"/>
        <v>3456</v>
      </c>
      <c r="K36" s="17">
        <v>32.5</v>
      </c>
      <c r="L36" s="17">
        <f t="shared" si="2"/>
        <v>112320</v>
      </c>
    </row>
    <row r="37" spans="1:12" ht="15.75" customHeight="1">
      <c r="A37" s="25"/>
      <c r="B37" s="258"/>
      <c r="C37" s="26">
        <f t="shared" ref="C37:L37" si="7">SUM(C4:C36)</f>
        <v>37.750000000000014</v>
      </c>
      <c r="D37" s="27">
        <f t="shared" si="7"/>
        <v>3334</v>
      </c>
      <c r="E37" s="27">
        <f t="shared" si="7"/>
        <v>160</v>
      </c>
      <c r="F37" s="27">
        <f t="shared" si="7"/>
        <v>972</v>
      </c>
      <c r="G37" s="27">
        <f t="shared" si="7"/>
        <v>2522</v>
      </c>
      <c r="H37" s="28">
        <f t="shared" si="7"/>
        <v>384</v>
      </c>
      <c r="I37" s="329">
        <f t="shared" si="7"/>
        <v>9540.6</v>
      </c>
      <c r="J37" s="30">
        <f t="shared" si="7"/>
        <v>31908</v>
      </c>
      <c r="K37" s="31">
        <f t="shared" si="7"/>
        <v>2918.7</v>
      </c>
      <c r="L37" s="32">
        <f t="shared" si="7"/>
        <v>2250796</v>
      </c>
    </row>
    <row r="38" spans="1:12" ht="15.75" customHeight="1"/>
    <row r="39" spans="1:12" ht="15.75" customHeight="1">
      <c r="A39" s="523" t="s">
        <v>39</v>
      </c>
      <c r="B39" s="524"/>
      <c r="C39" s="524"/>
      <c r="D39" s="524"/>
      <c r="E39" s="524"/>
      <c r="F39" s="524"/>
      <c r="G39" s="525"/>
    </row>
    <row r="40" spans="1:12" ht="15.75" customHeight="1">
      <c r="A40" s="33" t="s">
        <v>40</v>
      </c>
      <c r="B40" s="34" t="s">
        <v>1</v>
      </c>
      <c r="C40" s="5" t="s">
        <v>41</v>
      </c>
      <c r="D40" s="35" t="s">
        <v>42</v>
      </c>
      <c r="E40" s="36" t="s">
        <v>43</v>
      </c>
      <c r="F40" s="5" t="s">
        <v>44</v>
      </c>
      <c r="G40" s="37" t="s">
        <v>45</v>
      </c>
    </row>
    <row r="41" spans="1:12" ht="15.75" customHeight="1">
      <c r="A41" s="33" t="s">
        <v>1896</v>
      </c>
      <c r="B41" s="41" t="s">
        <v>49</v>
      </c>
      <c r="C41" s="15">
        <v>8750</v>
      </c>
      <c r="D41" s="15"/>
      <c r="E41" s="15"/>
      <c r="F41" s="15">
        <f>C41+D41-G41</f>
        <v>8750</v>
      </c>
      <c r="G41" s="40"/>
    </row>
    <row r="42" spans="1:12" ht="15.75" customHeight="1">
      <c r="A42" s="327"/>
      <c r="B42" s="327"/>
      <c r="C42" s="327"/>
      <c r="D42" s="327"/>
      <c r="E42" s="327"/>
      <c r="F42" s="327"/>
      <c r="G42" s="327"/>
    </row>
    <row r="43" spans="1:12" ht="15.75" customHeight="1">
      <c r="A43" s="526" t="s">
        <v>50</v>
      </c>
      <c r="B43" s="527"/>
      <c r="C43" s="527"/>
      <c r="D43" s="527"/>
      <c r="E43" s="527"/>
      <c r="F43" s="527"/>
      <c r="G43" s="528"/>
    </row>
    <row r="44" spans="1:12" ht="15.75" customHeight="1">
      <c r="A44" s="259"/>
      <c r="B44" s="44" t="s">
        <v>51</v>
      </c>
      <c r="C44" s="45" t="s">
        <v>52</v>
      </c>
      <c r="D44" s="46" t="s">
        <v>53</v>
      </c>
      <c r="E44" s="46" t="s">
        <v>54</v>
      </c>
      <c r="F44" s="47" t="s">
        <v>11</v>
      </c>
      <c r="G44" s="48" t="s">
        <v>55</v>
      </c>
    </row>
    <row r="45" spans="1:12" ht="15.75" customHeight="1">
      <c r="A45" s="330" t="s">
        <v>1897</v>
      </c>
      <c r="B45" s="331">
        <v>93</v>
      </c>
      <c r="C45" s="332"/>
      <c r="D45" s="333"/>
      <c r="E45" s="331">
        <f>B45+C45-D45</f>
        <v>93</v>
      </c>
      <c r="F45" s="334">
        <v>1028.48</v>
      </c>
      <c r="G45" s="335">
        <f t="shared" ref="G45:G72" si="8">E45*F45</f>
        <v>95648.639999999999</v>
      </c>
    </row>
    <row r="46" spans="1:12" ht="15.75" customHeight="1">
      <c r="A46" s="49" t="s">
        <v>56</v>
      </c>
      <c r="B46" s="53">
        <v>0</v>
      </c>
      <c r="C46" s="51"/>
      <c r="D46" s="52"/>
      <c r="E46" s="53">
        <v>0</v>
      </c>
      <c r="F46" s="54">
        <v>196</v>
      </c>
      <c r="G46" s="55">
        <f t="shared" si="8"/>
        <v>0</v>
      </c>
    </row>
    <row r="47" spans="1:12" ht="15.75" customHeight="1">
      <c r="A47" s="49" t="s">
        <v>3096</v>
      </c>
      <c r="B47" s="53">
        <v>3542.8999999999996</v>
      </c>
      <c r="C47" s="51"/>
      <c r="D47" s="52"/>
      <c r="E47" s="53">
        <f t="shared" ref="E47:E72" si="9">B47+C47-D47</f>
        <v>3542.8999999999996</v>
      </c>
      <c r="F47" s="54">
        <v>196</v>
      </c>
      <c r="G47" s="55">
        <f t="shared" si="8"/>
        <v>694408.39999999991</v>
      </c>
    </row>
    <row r="48" spans="1:12" ht="15.75" customHeight="1">
      <c r="A48" s="49" t="s">
        <v>3097</v>
      </c>
      <c r="B48" s="53">
        <v>330</v>
      </c>
      <c r="C48" s="51"/>
      <c r="D48" s="52">
        <v>120</v>
      </c>
      <c r="E48" s="53">
        <f t="shared" si="9"/>
        <v>210</v>
      </c>
      <c r="F48" s="54">
        <v>196</v>
      </c>
      <c r="G48" s="55">
        <f t="shared" si="8"/>
        <v>41160</v>
      </c>
    </row>
    <row r="49" spans="1:7" ht="15.75" customHeight="1">
      <c r="A49" s="49" t="s">
        <v>3098</v>
      </c>
      <c r="B49" s="53">
        <v>150</v>
      </c>
      <c r="C49" s="51"/>
      <c r="D49" s="52">
        <v>120</v>
      </c>
      <c r="E49" s="53">
        <f t="shared" si="9"/>
        <v>30</v>
      </c>
      <c r="F49" s="54">
        <v>196</v>
      </c>
      <c r="G49" s="55">
        <f t="shared" si="8"/>
        <v>5880</v>
      </c>
    </row>
    <row r="50" spans="1:7" ht="15.75" customHeight="1">
      <c r="A50" s="49" t="s">
        <v>3099</v>
      </c>
      <c r="B50" s="53">
        <v>270</v>
      </c>
      <c r="C50" s="51"/>
      <c r="D50" s="52">
        <v>120</v>
      </c>
      <c r="E50" s="53">
        <f t="shared" si="9"/>
        <v>150</v>
      </c>
      <c r="F50" s="54">
        <v>196</v>
      </c>
      <c r="G50" s="55">
        <f t="shared" si="8"/>
        <v>29400</v>
      </c>
    </row>
    <row r="51" spans="1:7" ht="15.75" customHeight="1">
      <c r="A51" s="49" t="s">
        <v>3100</v>
      </c>
      <c r="B51" s="53">
        <v>300</v>
      </c>
      <c r="C51" s="51"/>
      <c r="D51" s="52">
        <v>180</v>
      </c>
      <c r="E51" s="53">
        <f t="shared" si="9"/>
        <v>120</v>
      </c>
      <c r="F51" s="54">
        <v>196</v>
      </c>
      <c r="G51" s="55">
        <f t="shared" si="8"/>
        <v>23520</v>
      </c>
    </row>
    <row r="52" spans="1:7" ht="15.75" customHeight="1">
      <c r="A52" s="86" t="s">
        <v>3101</v>
      </c>
      <c r="B52" s="90">
        <v>505.90000000000003</v>
      </c>
      <c r="C52" s="88"/>
      <c r="D52" s="89"/>
      <c r="E52" s="90">
        <f t="shared" si="9"/>
        <v>505.90000000000003</v>
      </c>
      <c r="F52" s="91">
        <v>140</v>
      </c>
      <c r="G52" s="92">
        <f t="shared" si="8"/>
        <v>70826</v>
      </c>
    </row>
    <row r="53" spans="1:7" ht="15.75" customHeight="1">
      <c r="A53" s="86" t="s">
        <v>3102</v>
      </c>
      <c r="B53" s="90">
        <v>167.79999999999998</v>
      </c>
      <c r="C53" s="88"/>
      <c r="D53" s="89"/>
      <c r="E53" s="90">
        <f t="shared" si="9"/>
        <v>167.79999999999998</v>
      </c>
      <c r="F53" s="91">
        <v>140</v>
      </c>
      <c r="G53" s="92">
        <f t="shared" si="8"/>
        <v>23491.999999999996</v>
      </c>
    </row>
    <row r="54" spans="1:7" ht="15.75" customHeight="1">
      <c r="A54" s="86" t="s">
        <v>3103</v>
      </c>
      <c r="B54" s="90">
        <v>25.9</v>
      </c>
      <c r="C54" s="88"/>
      <c r="D54" s="89"/>
      <c r="E54" s="90">
        <f t="shared" si="9"/>
        <v>25.9</v>
      </c>
      <c r="F54" s="91">
        <v>140</v>
      </c>
      <c r="G54" s="92">
        <f t="shared" si="8"/>
        <v>3626</v>
      </c>
    </row>
    <row r="55" spans="1:7" ht="15.75" customHeight="1">
      <c r="A55" s="100" t="s">
        <v>3104</v>
      </c>
      <c r="B55" s="104">
        <v>713.40000000000009</v>
      </c>
      <c r="C55" s="102">
        <v>365</v>
      </c>
      <c r="D55" s="103">
        <v>120</v>
      </c>
      <c r="E55" s="104">
        <f t="shared" si="9"/>
        <v>958.40000000000009</v>
      </c>
      <c r="F55" s="105">
        <v>140</v>
      </c>
      <c r="G55" s="106">
        <f t="shared" si="8"/>
        <v>134176</v>
      </c>
    </row>
    <row r="56" spans="1:7" ht="36" customHeight="1">
      <c r="A56" s="71" t="s">
        <v>3105</v>
      </c>
      <c r="B56" s="75">
        <v>0</v>
      </c>
      <c r="C56" s="73"/>
      <c r="D56" s="74"/>
      <c r="E56" s="75">
        <f t="shared" si="9"/>
        <v>0</v>
      </c>
      <c r="F56" s="76">
        <v>140</v>
      </c>
      <c r="G56" s="77">
        <f t="shared" si="8"/>
        <v>0</v>
      </c>
    </row>
    <row r="57" spans="1:7" ht="30.75" customHeight="1">
      <c r="A57" s="78" t="s">
        <v>3106</v>
      </c>
      <c r="B57" s="75">
        <v>1790.2000000000003</v>
      </c>
      <c r="C57" s="73">
        <v>312</v>
      </c>
      <c r="D57" s="74">
        <v>120</v>
      </c>
      <c r="E57" s="75">
        <f t="shared" si="9"/>
        <v>1982.2000000000003</v>
      </c>
      <c r="F57" s="76">
        <v>140</v>
      </c>
      <c r="G57" s="77">
        <f t="shared" si="8"/>
        <v>277508.00000000006</v>
      </c>
    </row>
    <row r="58" spans="1:7" ht="30.75" customHeight="1">
      <c r="A58" s="79" t="s">
        <v>3107</v>
      </c>
      <c r="B58" s="83">
        <v>659.30000000000018</v>
      </c>
      <c r="C58" s="81">
        <v>131</v>
      </c>
      <c r="D58" s="82">
        <v>50</v>
      </c>
      <c r="E58" s="83">
        <f t="shared" si="9"/>
        <v>740.30000000000018</v>
      </c>
      <c r="F58" s="84">
        <v>140</v>
      </c>
      <c r="G58" s="85">
        <f t="shared" si="8"/>
        <v>103642.00000000003</v>
      </c>
    </row>
    <row r="59" spans="1:7" ht="15.75" customHeight="1">
      <c r="A59" s="63" t="s">
        <v>3108</v>
      </c>
      <c r="B59" s="315">
        <v>93.800000000000225</v>
      </c>
      <c r="C59" s="65"/>
      <c r="D59" s="66"/>
      <c r="E59" s="67">
        <f t="shared" si="9"/>
        <v>93.800000000000225</v>
      </c>
      <c r="F59" s="68">
        <v>140</v>
      </c>
      <c r="G59" s="69">
        <f t="shared" si="8"/>
        <v>13132.000000000031</v>
      </c>
    </row>
    <row r="60" spans="1:7" ht="15.75" customHeight="1">
      <c r="A60" s="63" t="s">
        <v>3109</v>
      </c>
      <c r="B60" s="315">
        <v>0</v>
      </c>
      <c r="C60" s="65"/>
      <c r="D60" s="66"/>
      <c r="E60" s="67">
        <f t="shared" si="9"/>
        <v>0</v>
      </c>
      <c r="F60" s="68">
        <v>140</v>
      </c>
      <c r="G60" s="69">
        <f t="shared" si="8"/>
        <v>0</v>
      </c>
    </row>
    <row r="61" spans="1:7" ht="39" customHeight="1">
      <c r="A61" s="63" t="s">
        <v>3110</v>
      </c>
      <c r="B61" s="67">
        <v>338.80000000000013</v>
      </c>
      <c r="C61" s="65"/>
      <c r="D61" s="66"/>
      <c r="E61" s="67">
        <f t="shared" si="9"/>
        <v>338.80000000000013</v>
      </c>
      <c r="F61" s="68">
        <v>140</v>
      </c>
      <c r="G61" s="69">
        <f t="shared" si="8"/>
        <v>47432.000000000015</v>
      </c>
    </row>
    <row r="62" spans="1:7" ht="15.75" customHeight="1">
      <c r="A62" s="93" t="s">
        <v>3111</v>
      </c>
      <c r="B62" s="97">
        <v>126</v>
      </c>
      <c r="C62" s="95">
        <v>360</v>
      </c>
      <c r="D62" s="96"/>
      <c r="E62" s="97">
        <f t="shared" si="9"/>
        <v>486</v>
      </c>
      <c r="F62" s="98">
        <v>140</v>
      </c>
      <c r="G62" s="99">
        <f t="shared" si="8"/>
        <v>68040</v>
      </c>
    </row>
    <row r="63" spans="1:7" ht="15.75" customHeight="1">
      <c r="A63" s="86" t="s">
        <v>3112</v>
      </c>
      <c r="B63" s="90">
        <v>210</v>
      </c>
      <c r="C63" s="88"/>
      <c r="D63" s="89"/>
      <c r="E63" s="90">
        <f t="shared" si="9"/>
        <v>210</v>
      </c>
      <c r="F63" s="91">
        <v>128</v>
      </c>
      <c r="G63" s="92">
        <f t="shared" si="8"/>
        <v>26880</v>
      </c>
    </row>
    <row r="64" spans="1:7" ht="15.75" customHeight="1">
      <c r="A64" s="78" t="s">
        <v>3113</v>
      </c>
      <c r="B64" s="75">
        <v>324.79999999999995</v>
      </c>
      <c r="C64" s="73"/>
      <c r="D64" s="74">
        <v>312</v>
      </c>
      <c r="E64" s="75">
        <f t="shared" si="9"/>
        <v>12.799999999999955</v>
      </c>
      <c r="F64" s="76">
        <v>128</v>
      </c>
      <c r="G64" s="77">
        <f t="shared" si="8"/>
        <v>1638.3999999999942</v>
      </c>
    </row>
    <row r="65" spans="1:9" ht="15.75" customHeight="1">
      <c r="A65" s="100" t="s">
        <v>3114</v>
      </c>
      <c r="B65" s="104">
        <v>1363.9999999999998</v>
      </c>
      <c r="C65" s="102"/>
      <c r="D65" s="103">
        <v>365</v>
      </c>
      <c r="E65" s="104">
        <f t="shared" si="9"/>
        <v>998.99999999999977</v>
      </c>
      <c r="F65" s="105">
        <v>128</v>
      </c>
      <c r="G65" s="106">
        <f t="shared" si="8"/>
        <v>127871.99999999997</v>
      </c>
    </row>
    <row r="66" spans="1:9" ht="15.75" customHeight="1">
      <c r="A66" s="79" t="s">
        <v>3115</v>
      </c>
      <c r="B66" s="83">
        <v>254</v>
      </c>
      <c r="C66" s="81"/>
      <c r="D66" s="82">
        <v>131</v>
      </c>
      <c r="E66" s="83">
        <f t="shared" si="9"/>
        <v>123</v>
      </c>
      <c r="F66" s="84">
        <v>128</v>
      </c>
      <c r="G66" s="85">
        <f t="shared" si="8"/>
        <v>15744</v>
      </c>
    </row>
    <row r="67" spans="1:9" ht="15.75" customHeight="1">
      <c r="A67" s="63" t="s">
        <v>3116</v>
      </c>
      <c r="B67" s="315">
        <v>0</v>
      </c>
      <c r="C67" s="65"/>
      <c r="D67" s="66"/>
      <c r="E67" s="67">
        <f t="shared" si="9"/>
        <v>0</v>
      </c>
      <c r="F67" s="68">
        <v>128</v>
      </c>
      <c r="G67" s="69">
        <f t="shared" si="8"/>
        <v>0</v>
      </c>
    </row>
    <row r="68" spans="1:9" ht="15.75" customHeight="1">
      <c r="A68" s="86" t="s">
        <v>3117</v>
      </c>
      <c r="B68" s="316">
        <v>430</v>
      </c>
      <c r="C68" s="108">
        <v>300</v>
      </c>
      <c r="D68" s="109"/>
      <c r="E68" s="90">
        <f t="shared" si="9"/>
        <v>730</v>
      </c>
      <c r="F68" s="91">
        <v>102</v>
      </c>
      <c r="G68" s="92">
        <f t="shared" si="8"/>
        <v>74460</v>
      </c>
    </row>
    <row r="69" spans="1:9" ht="15.75" customHeight="1">
      <c r="A69" s="78" t="s">
        <v>3118</v>
      </c>
      <c r="B69" s="75">
        <v>569</v>
      </c>
      <c r="C69" s="73"/>
      <c r="D69" s="74"/>
      <c r="E69" s="75">
        <f t="shared" si="9"/>
        <v>569</v>
      </c>
      <c r="F69" s="76">
        <v>102</v>
      </c>
      <c r="G69" s="77">
        <f t="shared" si="8"/>
        <v>58038</v>
      </c>
    </row>
    <row r="70" spans="1:9" ht="15.75" customHeight="1">
      <c r="A70" s="100" t="s">
        <v>3119</v>
      </c>
      <c r="B70" s="104">
        <v>164</v>
      </c>
      <c r="C70" s="102">
        <v>300</v>
      </c>
      <c r="D70" s="103"/>
      <c r="E70" s="104">
        <f t="shared" si="9"/>
        <v>464</v>
      </c>
      <c r="F70" s="105">
        <v>102</v>
      </c>
      <c r="G70" s="106">
        <f t="shared" si="8"/>
        <v>47328</v>
      </c>
    </row>
    <row r="71" spans="1:9" ht="26.25" customHeight="1">
      <c r="A71" s="79" t="s">
        <v>3120</v>
      </c>
      <c r="B71" s="83">
        <v>608</v>
      </c>
      <c r="C71" s="81">
        <v>300</v>
      </c>
      <c r="D71" s="82"/>
      <c r="E71" s="83">
        <f t="shared" si="9"/>
        <v>908</v>
      </c>
      <c r="F71" s="84">
        <v>102</v>
      </c>
      <c r="G71" s="85">
        <f t="shared" si="8"/>
        <v>92616</v>
      </c>
    </row>
    <row r="72" spans="1:9" ht="15.75" customHeight="1">
      <c r="A72" s="63" t="s">
        <v>3121</v>
      </c>
      <c r="B72" s="315">
        <v>660</v>
      </c>
      <c r="C72" s="65">
        <v>300</v>
      </c>
      <c r="D72" s="66"/>
      <c r="E72" s="67">
        <f t="shared" si="9"/>
        <v>960</v>
      </c>
      <c r="F72" s="68">
        <v>102</v>
      </c>
      <c r="G72" s="69">
        <f t="shared" si="8"/>
        <v>97920</v>
      </c>
    </row>
    <row r="73" spans="1:9" ht="15.75" customHeight="1">
      <c r="A73" s="260" t="s">
        <v>84</v>
      </c>
      <c r="B73" s="261">
        <f t="shared" ref="B73:G73" si="10">SUM(B45:B72)</f>
        <v>13690.800000000001</v>
      </c>
      <c r="C73" s="171">
        <f t="shared" si="10"/>
        <v>2368</v>
      </c>
      <c r="D73" s="171">
        <f t="shared" si="10"/>
        <v>1638</v>
      </c>
      <c r="E73" s="261">
        <f t="shared" si="10"/>
        <v>14420.800000000001</v>
      </c>
      <c r="F73" s="262">
        <f t="shared" si="10"/>
        <v>4894.4799999999996</v>
      </c>
      <c r="G73" s="263">
        <f t="shared" si="10"/>
        <v>2174387.44</v>
      </c>
    </row>
    <row r="74" spans="1:9" ht="15.75" customHeight="1"/>
    <row r="75" spans="1:9" ht="15.75" customHeight="1">
      <c r="A75" s="264"/>
      <c r="B75" s="133"/>
      <c r="C75" s="133"/>
      <c r="D75" s="133"/>
      <c r="E75" s="133"/>
      <c r="F75" s="534"/>
      <c r="G75" s="522"/>
      <c r="H75" s="522"/>
      <c r="I75" s="265"/>
    </row>
    <row r="76" spans="1:9" ht="15.75" customHeight="1">
      <c r="A76" s="135" t="s">
        <v>92</v>
      </c>
      <c r="B76" s="136" t="s">
        <v>40</v>
      </c>
      <c r="C76" s="137" t="s">
        <v>93</v>
      </c>
      <c r="D76" s="137" t="s">
        <v>42</v>
      </c>
      <c r="E76" s="137" t="s">
        <v>94</v>
      </c>
      <c r="F76" s="137" t="s">
        <v>95</v>
      </c>
      <c r="G76" s="137" t="s">
        <v>96</v>
      </c>
      <c r="H76" s="138" t="s">
        <v>55</v>
      </c>
    </row>
    <row r="77" spans="1:9" ht="15.75" customHeight="1">
      <c r="A77" s="146" t="s">
        <v>2770</v>
      </c>
      <c r="B77" s="145" t="s">
        <v>102</v>
      </c>
      <c r="C77" s="36">
        <v>1525</v>
      </c>
      <c r="D77" s="148"/>
      <c r="E77" s="15">
        <v>75</v>
      </c>
      <c r="F77" s="36">
        <f t="shared" ref="F77:F119" si="11">C77+D77-E77</f>
        <v>1450</v>
      </c>
      <c r="G77" s="142">
        <v>178</v>
      </c>
      <c r="H77" s="143">
        <f t="shared" ref="H77:H113" si="12">F77*G77</f>
        <v>258100</v>
      </c>
    </row>
    <row r="78" spans="1:9" ht="15.75" customHeight="1">
      <c r="A78" s="144" t="s">
        <v>99</v>
      </c>
      <c r="B78" s="145" t="s">
        <v>102</v>
      </c>
      <c r="C78" s="36">
        <v>1775</v>
      </c>
      <c r="D78" s="148"/>
      <c r="E78" s="15"/>
      <c r="F78" s="36">
        <f t="shared" si="11"/>
        <v>1775</v>
      </c>
      <c r="G78" s="142">
        <v>178</v>
      </c>
      <c r="H78" s="143">
        <f t="shared" si="12"/>
        <v>315950</v>
      </c>
    </row>
    <row r="79" spans="1:9" ht="15.75" customHeight="1">
      <c r="A79" s="144" t="s">
        <v>101</v>
      </c>
      <c r="B79" s="145" t="s">
        <v>102</v>
      </c>
      <c r="C79" s="36">
        <v>550</v>
      </c>
      <c r="D79" s="148"/>
      <c r="E79" s="15">
        <v>75</v>
      </c>
      <c r="F79" s="36">
        <f t="shared" si="11"/>
        <v>475</v>
      </c>
      <c r="G79" s="142">
        <v>45</v>
      </c>
      <c r="H79" s="143">
        <f t="shared" si="12"/>
        <v>21375</v>
      </c>
    </row>
    <row r="80" spans="1:9" ht="15.75" customHeight="1">
      <c r="A80" s="144" t="s">
        <v>2771</v>
      </c>
      <c r="B80" s="147" t="s">
        <v>102</v>
      </c>
      <c r="C80" s="36">
        <v>2500</v>
      </c>
      <c r="D80" s="148"/>
      <c r="E80" s="15"/>
      <c r="F80" s="36">
        <f t="shared" si="11"/>
        <v>2500</v>
      </c>
      <c r="G80" s="142">
        <v>47</v>
      </c>
      <c r="H80" s="143">
        <f t="shared" si="12"/>
        <v>117500</v>
      </c>
    </row>
    <row r="81" spans="1:10" ht="15.75" customHeight="1">
      <c r="A81" s="146" t="s">
        <v>103</v>
      </c>
      <c r="B81" s="147" t="s">
        <v>104</v>
      </c>
      <c r="C81" s="36">
        <v>3000</v>
      </c>
      <c r="D81" s="148"/>
      <c r="E81" s="15"/>
      <c r="F81" s="36">
        <f t="shared" si="11"/>
        <v>3000</v>
      </c>
      <c r="G81" s="142">
        <v>27</v>
      </c>
      <c r="H81" s="143">
        <f t="shared" si="12"/>
        <v>81000</v>
      </c>
    </row>
    <row r="82" spans="1:10" ht="15.75" customHeight="1">
      <c r="A82" s="266" t="s">
        <v>2038</v>
      </c>
      <c r="B82" s="267" t="s">
        <v>106</v>
      </c>
      <c r="C82" s="36">
        <v>0</v>
      </c>
      <c r="D82" s="148">
        <v>3000</v>
      </c>
      <c r="E82" s="15">
        <v>180</v>
      </c>
      <c r="F82" s="36">
        <f t="shared" si="11"/>
        <v>2820</v>
      </c>
      <c r="G82" s="142">
        <v>160.69999999999999</v>
      </c>
      <c r="H82" s="143">
        <f t="shared" si="12"/>
        <v>453173.99999999994</v>
      </c>
    </row>
    <row r="83" spans="1:10" ht="15.75" customHeight="1">
      <c r="A83" s="144" t="s">
        <v>737</v>
      </c>
      <c r="B83" s="145" t="s">
        <v>108</v>
      </c>
      <c r="C83" s="36">
        <v>110</v>
      </c>
      <c r="D83" s="148"/>
      <c r="E83" s="15">
        <v>24</v>
      </c>
      <c r="F83" s="36">
        <f t="shared" si="11"/>
        <v>86</v>
      </c>
      <c r="G83" s="142">
        <v>623</v>
      </c>
      <c r="H83" s="143">
        <f t="shared" si="12"/>
        <v>53578</v>
      </c>
    </row>
    <row r="84" spans="1:10" ht="15.75" customHeight="1">
      <c r="A84" s="139" t="s">
        <v>109</v>
      </c>
      <c r="B84" s="140" t="s">
        <v>110</v>
      </c>
      <c r="C84" s="36">
        <v>350</v>
      </c>
      <c r="D84" s="148"/>
      <c r="E84" s="15">
        <v>200</v>
      </c>
      <c r="F84" s="36">
        <f t="shared" si="11"/>
        <v>150</v>
      </c>
      <c r="G84" s="142">
        <v>24</v>
      </c>
      <c r="H84" s="143">
        <f t="shared" si="12"/>
        <v>3600</v>
      </c>
    </row>
    <row r="85" spans="1:10" ht="15.75" customHeight="1">
      <c r="A85" s="146" t="s">
        <v>1188</v>
      </c>
      <c r="B85" s="150" t="s">
        <v>112</v>
      </c>
      <c r="C85" s="36">
        <v>833</v>
      </c>
      <c r="D85" s="148"/>
      <c r="E85" s="15">
        <v>128</v>
      </c>
      <c r="F85" s="36">
        <f t="shared" si="11"/>
        <v>705</v>
      </c>
      <c r="G85" s="142">
        <v>49</v>
      </c>
      <c r="H85" s="143">
        <f t="shared" si="12"/>
        <v>34545</v>
      </c>
    </row>
    <row r="86" spans="1:10" ht="15.75" customHeight="1">
      <c r="A86" s="152" t="s">
        <v>116</v>
      </c>
      <c r="B86" s="145" t="s">
        <v>117</v>
      </c>
      <c r="C86" s="36">
        <v>4</v>
      </c>
      <c r="D86" s="141"/>
      <c r="E86" s="15">
        <v>1</v>
      </c>
      <c r="F86" s="36">
        <f t="shared" si="11"/>
        <v>3</v>
      </c>
      <c r="G86" s="142">
        <v>1867.29</v>
      </c>
      <c r="H86" s="143">
        <f t="shared" si="12"/>
        <v>5601.87</v>
      </c>
    </row>
    <row r="87" spans="1:10" ht="15.75" customHeight="1">
      <c r="A87" s="146" t="s">
        <v>118</v>
      </c>
      <c r="B87" s="145" t="s">
        <v>115</v>
      </c>
      <c r="C87" s="36">
        <v>5</v>
      </c>
      <c r="D87" s="141"/>
      <c r="E87" s="15"/>
      <c r="F87" s="36">
        <f t="shared" si="11"/>
        <v>5</v>
      </c>
      <c r="G87" s="142">
        <v>1758</v>
      </c>
      <c r="H87" s="143">
        <f t="shared" si="12"/>
        <v>8790</v>
      </c>
    </row>
    <row r="88" spans="1:10" ht="15.75" customHeight="1">
      <c r="A88" s="146" t="s">
        <v>118</v>
      </c>
      <c r="B88" s="145" t="s">
        <v>117</v>
      </c>
      <c r="C88" s="36">
        <v>3</v>
      </c>
      <c r="D88" s="141"/>
      <c r="E88" s="151"/>
      <c r="F88" s="36">
        <f t="shared" si="11"/>
        <v>3</v>
      </c>
      <c r="G88" s="142">
        <v>2279.6799999999998</v>
      </c>
      <c r="H88" s="143">
        <f t="shared" si="12"/>
        <v>6839.0399999999991</v>
      </c>
      <c r="J88" s="149"/>
    </row>
    <row r="89" spans="1:10" ht="15.75" customHeight="1">
      <c r="A89" s="157" t="s">
        <v>119</v>
      </c>
      <c r="B89" s="145" t="s">
        <v>117</v>
      </c>
      <c r="C89" s="36">
        <v>1</v>
      </c>
      <c r="D89" s="148"/>
      <c r="E89" s="15"/>
      <c r="F89" s="36">
        <f t="shared" si="11"/>
        <v>1</v>
      </c>
      <c r="G89" s="142">
        <v>1669.47</v>
      </c>
      <c r="H89" s="143">
        <f t="shared" si="12"/>
        <v>1669.47</v>
      </c>
    </row>
    <row r="90" spans="1:10" ht="15.75" customHeight="1">
      <c r="A90" s="157" t="s">
        <v>2772</v>
      </c>
      <c r="B90" s="145" t="s">
        <v>117</v>
      </c>
      <c r="C90" s="36">
        <v>3</v>
      </c>
      <c r="D90" s="141"/>
      <c r="E90" s="15"/>
      <c r="F90" s="36">
        <f t="shared" si="11"/>
        <v>3</v>
      </c>
      <c r="G90" s="142">
        <v>1598.32</v>
      </c>
      <c r="H90" s="143">
        <f t="shared" si="12"/>
        <v>4794.96</v>
      </c>
    </row>
    <row r="91" spans="1:10" ht="15.75" customHeight="1">
      <c r="A91" s="144" t="s">
        <v>122</v>
      </c>
      <c r="B91" s="145" t="s">
        <v>121</v>
      </c>
      <c r="C91" s="36">
        <v>75</v>
      </c>
      <c r="D91" s="141"/>
      <c r="E91" s="15"/>
      <c r="F91" s="36">
        <f t="shared" si="11"/>
        <v>75</v>
      </c>
      <c r="G91" s="142">
        <v>471.21600000000001</v>
      </c>
      <c r="H91" s="143">
        <f t="shared" si="12"/>
        <v>35341.199999999997</v>
      </c>
    </row>
    <row r="92" spans="1:10" ht="15.75" customHeight="1">
      <c r="A92" s="157" t="s">
        <v>124</v>
      </c>
      <c r="B92" s="145" t="s">
        <v>117</v>
      </c>
      <c r="C92" s="36">
        <v>0</v>
      </c>
      <c r="D92" s="148"/>
      <c r="E92" s="15"/>
      <c r="F92" s="36">
        <f t="shared" si="11"/>
        <v>0</v>
      </c>
      <c r="G92" s="142">
        <v>1711.09</v>
      </c>
      <c r="H92" s="143">
        <f t="shared" si="12"/>
        <v>0</v>
      </c>
    </row>
    <row r="93" spans="1:10" ht="15.75" customHeight="1">
      <c r="A93" s="339" t="s">
        <v>2773</v>
      </c>
      <c r="B93" s="145" t="s">
        <v>117</v>
      </c>
      <c r="C93" s="36">
        <v>5</v>
      </c>
      <c r="D93" s="148"/>
      <c r="E93" s="151"/>
      <c r="F93" s="272">
        <f t="shared" si="11"/>
        <v>5</v>
      </c>
      <c r="G93" s="142">
        <v>1594.52</v>
      </c>
      <c r="H93" s="143">
        <f t="shared" si="12"/>
        <v>7972.6</v>
      </c>
    </row>
    <row r="94" spans="1:10" ht="15.75" customHeight="1">
      <c r="A94" s="144" t="s">
        <v>128</v>
      </c>
      <c r="B94" s="145" t="s">
        <v>126</v>
      </c>
      <c r="C94" s="36">
        <v>102</v>
      </c>
      <c r="D94" s="141"/>
      <c r="E94" s="15"/>
      <c r="F94" s="36">
        <f t="shared" si="11"/>
        <v>102</v>
      </c>
      <c r="G94" s="142">
        <v>559.19762200000002</v>
      </c>
      <c r="H94" s="143">
        <f t="shared" si="12"/>
        <v>57038.157444000004</v>
      </c>
      <c r="I94" s="161"/>
    </row>
    <row r="95" spans="1:10" ht="15.75" customHeight="1">
      <c r="A95" s="144" t="s">
        <v>129</v>
      </c>
      <c r="B95" s="145" t="s">
        <v>115</v>
      </c>
      <c r="C95" s="36">
        <v>50</v>
      </c>
      <c r="D95" s="148"/>
      <c r="E95" s="15">
        <v>25</v>
      </c>
      <c r="F95" s="36">
        <f t="shared" si="11"/>
        <v>25</v>
      </c>
      <c r="G95" s="142">
        <v>384</v>
      </c>
      <c r="H95" s="143">
        <f t="shared" si="12"/>
        <v>9600</v>
      </c>
    </row>
    <row r="96" spans="1:10" ht="15.75" customHeight="1">
      <c r="A96" s="144" t="s">
        <v>131</v>
      </c>
      <c r="B96" s="145" t="s">
        <v>117</v>
      </c>
      <c r="C96" s="36">
        <v>225</v>
      </c>
      <c r="D96" s="148"/>
      <c r="E96" s="15">
        <v>5</v>
      </c>
      <c r="F96" s="36">
        <f t="shared" si="11"/>
        <v>220</v>
      </c>
      <c r="G96" s="142">
        <v>427</v>
      </c>
      <c r="H96" s="143">
        <f t="shared" si="12"/>
        <v>93940</v>
      </c>
    </row>
    <row r="97" spans="1:10" ht="15.75" customHeight="1">
      <c r="A97" s="144" t="s">
        <v>132</v>
      </c>
      <c r="B97" s="145" t="s">
        <v>117</v>
      </c>
      <c r="C97" s="36">
        <v>5</v>
      </c>
      <c r="D97" s="141"/>
      <c r="E97" s="151"/>
      <c r="F97" s="36">
        <f t="shared" si="11"/>
        <v>5</v>
      </c>
      <c r="G97" s="142">
        <v>688.59</v>
      </c>
      <c r="H97" s="143">
        <f t="shared" si="12"/>
        <v>3442.9500000000003</v>
      </c>
    </row>
    <row r="98" spans="1:10" ht="15.75" customHeight="1">
      <c r="A98" s="157" t="s">
        <v>133</v>
      </c>
      <c r="B98" s="145" t="s">
        <v>117</v>
      </c>
      <c r="C98" s="36">
        <v>80</v>
      </c>
      <c r="D98" s="148"/>
      <c r="E98" s="15"/>
      <c r="F98" s="36">
        <f t="shared" si="11"/>
        <v>80</v>
      </c>
      <c r="G98" s="142">
        <v>522.19000000000005</v>
      </c>
      <c r="H98" s="143">
        <f t="shared" si="12"/>
        <v>41775.200000000004</v>
      </c>
    </row>
    <row r="99" spans="1:10" ht="15.75" customHeight="1">
      <c r="A99" s="144" t="s">
        <v>134</v>
      </c>
      <c r="B99" s="145" t="s">
        <v>117</v>
      </c>
      <c r="C99" s="36">
        <v>10</v>
      </c>
      <c r="D99" s="141"/>
      <c r="E99" s="151"/>
      <c r="F99" s="36">
        <f t="shared" si="11"/>
        <v>10</v>
      </c>
      <c r="G99" s="142">
        <v>504</v>
      </c>
      <c r="H99" s="143">
        <f t="shared" si="12"/>
        <v>5040</v>
      </c>
    </row>
    <row r="100" spans="1:10" ht="15.75" customHeight="1">
      <c r="A100" s="144" t="s">
        <v>135</v>
      </c>
      <c r="B100" s="145" t="s">
        <v>117</v>
      </c>
      <c r="C100" s="36">
        <v>45</v>
      </c>
      <c r="D100" s="141"/>
      <c r="E100" s="15"/>
      <c r="F100" s="36">
        <f t="shared" si="11"/>
        <v>45</v>
      </c>
      <c r="G100" s="142">
        <v>514</v>
      </c>
      <c r="H100" s="143">
        <f t="shared" si="12"/>
        <v>23130</v>
      </c>
    </row>
    <row r="101" spans="1:10" ht="15.75" customHeight="1">
      <c r="A101" s="157" t="s">
        <v>136</v>
      </c>
      <c r="B101" s="145" t="s">
        <v>117</v>
      </c>
      <c r="C101" s="36">
        <v>60</v>
      </c>
      <c r="D101" s="148"/>
      <c r="E101" s="15"/>
      <c r="F101" s="36">
        <f t="shared" si="11"/>
        <v>60</v>
      </c>
      <c r="G101" s="142">
        <v>557</v>
      </c>
      <c r="H101" s="143">
        <f t="shared" si="12"/>
        <v>33420</v>
      </c>
      <c r="J101" s="273"/>
    </row>
    <row r="102" spans="1:10" ht="15.75" customHeight="1">
      <c r="A102" s="157" t="s">
        <v>137</v>
      </c>
      <c r="B102" s="145" t="s">
        <v>117</v>
      </c>
      <c r="C102" s="36">
        <v>40</v>
      </c>
      <c r="D102" s="148"/>
      <c r="E102" s="15"/>
      <c r="F102" s="36">
        <f t="shared" si="11"/>
        <v>40</v>
      </c>
      <c r="G102" s="142">
        <v>524</v>
      </c>
      <c r="H102" s="143">
        <f t="shared" si="12"/>
        <v>20960</v>
      </c>
    </row>
    <row r="103" spans="1:10" ht="15.75" customHeight="1">
      <c r="A103" s="157" t="s">
        <v>138</v>
      </c>
      <c r="B103" s="145" t="s">
        <v>117</v>
      </c>
      <c r="C103" s="36">
        <v>15</v>
      </c>
      <c r="D103" s="148"/>
      <c r="E103" s="15"/>
      <c r="F103" s="36">
        <f t="shared" si="11"/>
        <v>15</v>
      </c>
      <c r="G103" s="142">
        <v>689.75</v>
      </c>
      <c r="H103" s="143">
        <f t="shared" si="12"/>
        <v>10346.25</v>
      </c>
    </row>
    <row r="104" spans="1:10" ht="15.75" customHeight="1">
      <c r="A104" s="157" t="s">
        <v>139</v>
      </c>
      <c r="B104" s="145" t="s">
        <v>117</v>
      </c>
      <c r="C104" s="36">
        <v>150</v>
      </c>
      <c r="D104" s="148"/>
      <c r="E104" s="15"/>
      <c r="F104" s="36">
        <f t="shared" si="11"/>
        <v>150</v>
      </c>
      <c r="G104" s="142">
        <v>629.27</v>
      </c>
      <c r="H104" s="143">
        <f t="shared" si="12"/>
        <v>94390.5</v>
      </c>
    </row>
    <row r="105" spans="1:10" ht="15.75" customHeight="1">
      <c r="A105" s="157" t="s">
        <v>140</v>
      </c>
      <c r="B105" s="145" t="s">
        <v>117</v>
      </c>
      <c r="C105" s="36">
        <v>105</v>
      </c>
      <c r="D105" s="148"/>
      <c r="E105" s="15"/>
      <c r="F105" s="36">
        <f t="shared" si="11"/>
        <v>105</v>
      </c>
      <c r="G105" s="142">
        <v>532.12</v>
      </c>
      <c r="H105" s="143">
        <f t="shared" si="12"/>
        <v>55872.6</v>
      </c>
    </row>
    <row r="106" spans="1:10" ht="15.75" customHeight="1">
      <c r="A106" s="146" t="s">
        <v>141</v>
      </c>
      <c r="B106" s="145" t="s">
        <v>108</v>
      </c>
      <c r="C106" s="36">
        <v>600</v>
      </c>
      <c r="D106" s="148"/>
      <c r="E106" s="15"/>
      <c r="F106" s="36">
        <f t="shared" si="11"/>
        <v>600</v>
      </c>
      <c r="G106" s="142">
        <v>60</v>
      </c>
      <c r="H106" s="143">
        <f t="shared" si="12"/>
        <v>36000</v>
      </c>
    </row>
    <row r="107" spans="1:10" ht="15.75" customHeight="1">
      <c r="A107" s="144" t="s">
        <v>142</v>
      </c>
      <c r="B107" s="145" t="s">
        <v>143</v>
      </c>
      <c r="C107" s="36">
        <v>25</v>
      </c>
      <c r="D107" s="141"/>
      <c r="E107" s="151"/>
      <c r="F107" s="36">
        <f t="shared" si="11"/>
        <v>25</v>
      </c>
      <c r="G107" s="142">
        <v>84</v>
      </c>
      <c r="H107" s="143">
        <f t="shared" si="12"/>
        <v>2100</v>
      </c>
    </row>
    <row r="108" spans="1:10" ht="15.75" customHeight="1">
      <c r="A108" s="157" t="s">
        <v>144</v>
      </c>
      <c r="B108" s="145" t="s">
        <v>117</v>
      </c>
      <c r="C108" s="36">
        <v>25</v>
      </c>
      <c r="D108" s="148"/>
      <c r="E108" s="15"/>
      <c r="F108" s="36">
        <f t="shared" si="11"/>
        <v>25</v>
      </c>
      <c r="G108" s="142">
        <v>179.24</v>
      </c>
      <c r="H108" s="143">
        <f t="shared" si="12"/>
        <v>4481</v>
      </c>
    </row>
    <row r="109" spans="1:10" ht="15.75" customHeight="1">
      <c r="A109" s="157" t="s">
        <v>2774</v>
      </c>
      <c r="B109" s="145" t="s">
        <v>117</v>
      </c>
      <c r="C109" s="36">
        <v>100</v>
      </c>
      <c r="D109" s="148"/>
      <c r="E109" s="15"/>
      <c r="F109" s="36">
        <f t="shared" si="11"/>
        <v>100</v>
      </c>
      <c r="G109" s="142">
        <v>168.1</v>
      </c>
      <c r="H109" s="143">
        <f t="shared" si="12"/>
        <v>16810</v>
      </c>
    </row>
    <row r="110" spans="1:10" ht="15.75" customHeight="1">
      <c r="A110" s="157" t="s">
        <v>145</v>
      </c>
      <c r="B110" s="145" t="s">
        <v>146</v>
      </c>
      <c r="C110" s="36">
        <v>25</v>
      </c>
      <c r="D110" s="148"/>
      <c r="E110" s="15"/>
      <c r="F110" s="36">
        <f t="shared" si="11"/>
        <v>25</v>
      </c>
      <c r="G110" s="142">
        <v>851.5</v>
      </c>
      <c r="H110" s="143">
        <f t="shared" si="12"/>
        <v>21287.5</v>
      </c>
    </row>
    <row r="111" spans="1:10" ht="15.75" customHeight="1">
      <c r="A111" s="157" t="s">
        <v>147</v>
      </c>
      <c r="B111" s="145" t="s">
        <v>148</v>
      </c>
      <c r="C111" s="36">
        <v>8250</v>
      </c>
      <c r="D111" s="148"/>
      <c r="E111" s="15"/>
      <c r="F111" s="36">
        <f t="shared" si="11"/>
        <v>8250</v>
      </c>
      <c r="G111" s="142">
        <v>125</v>
      </c>
      <c r="H111" s="143">
        <f t="shared" si="12"/>
        <v>1031250</v>
      </c>
    </row>
    <row r="112" spans="1:10" ht="15.75" customHeight="1">
      <c r="A112" s="157" t="s">
        <v>147</v>
      </c>
      <c r="B112" s="145" t="s">
        <v>149</v>
      </c>
      <c r="C112" s="36">
        <v>0</v>
      </c>
      <c r="D112" s="148"/>
      <c r="E112" s="15"/>
      <c r="F112" s="36">
        <f t="shared" si="11"/>
        <v>0</v>
      </c>
      <c r="G112" s="142">
        <v>173</v>
      </c>
      <c r="H112" s="143">
        <f t="shared" si="12"/>
        <v>0</v>
      </c>
    </row>
    <row r="113" spans="1:10" ht="20.25" customHeight="1">
      <c r="A113" s="157" t="s">
        <v>150</v>
      </c>
      <c r="B113" s="145" t="s">
        <v>151</v>
      </c>
      <c r="C113" s="36">
        <v>0</v>
      </c>
      <c r="D113" s="148"/>
      <c r="E113" s="15"/>
      <c r="F113" s="36">
        <f t="shared" si="11"/>
        <v>0</v>
      </c>
      <c r="G113" s="142">
        <v>143</v>
      </c>
      <c r="H113" s="143">
        <f t="shared" si="12"/>
        <v>0</v>
      </c>
      <c r="J113" s="149"/>
    </row>
    <row r="114" spans="1:10" ht="15.75" customHeight="1">
      <c r="A114" s="157" t="s">
        <v>850</v>
      </c>
      <c r="B114" s="147" t="s">
        <v>2949</v>
      </c>
      <c r="C114" s="36">
        <v>20000</v>
      </c>
      <c r="D114" s="148"/>
      <c r="E114" s="15"/>
      <c r="F114" s="36">
        <f t="shared" si="11"/>
        <v>20000</v>
      </c>
      <c r="G114" s="142">
        <v>121.6</v>
      </c>
      <c r="H114" s="143">
        <f t="shared" ref="H114:H115" si="13">G114*F114</f>
        <v>2432000</v>
      </c>
    </row>
    <row r="115" spans="1:10" ht="15.75" customHeight="1">
      <c r="A115" s="158" t="s">
        <v>1245</v>
      </c>
      <c r="B115" s="145" t="s">
        <v>1246</v>
      </c>
      <c r="C115" s="36">
        <v>0</v>
      </c>
      <c r="D115" s="148"/>
      <c r="E115" s="15"/>
      <c r="F115" s="36">
        <f t="shared" si="11"/>
        <v>0</v>
      </c>
      <c r="G115" s="142">
        <v>1013.48</v>
      </c>
      <c r="H115" s="143">
        <f t="shared" si="13"/>
        <v>0</v>
      </c>
    </row>
    <row r="116" spans="1:10" ht="15.75" customHeight="1">
      <c r="A116" s="157" t="s">
        <v>152</v>
      </c>
      <c r="B116" s="145" t="s">
        <v>153</v>
      </c>
      <c r="C116" s="36">
        <v>35.742999999999995</v>
      </c>
      <c r="D116" s="148"/>
      <c r="E116" s="15">
        <v>3.3000000000000002E-2</v>
      </c>
      <c r="F116" s="36">
        <f t="shared" si="11"/>
        <v>35.709999999999994</v>
      </c>
      <c r="G116" s="142">
        <v>2196.6</v>
      </c>
      <c r="H116" s="143">
        <f t="shared" ref="H116:H119" si="14">F116*G116</f>
        <v>78440.585999999981</v>
      </c>
    </row>
    <row r="117" spans="1:10" ht="15.75" customHeight="1">
      <c r="A117" s="146" t="s">
        <v>154</v>
      </c>
      <c r="B117" s="145" t="s">
        <v>155</v>
      </c>
      <c r="C117" s="36">
        <v>920</v>
      </c>
      <c r="D117" s="141"/>
      <c r="E117" s="151"/>
      <c r="F117" s="36">
        <f t="shared" si="11"/>
        <v>920</v>
      </c>
      <c r="G117" s="142">
        <v>45</v>
      </c>
      <c r="H117" s="143">
        <f t="shared" si="14"/>
        <v>41400</v>
      </c>
    </row>
    <row r="118" spans="1:10" ht="15.75" customHeight="1">
      <c r="A118" s="163" t="s">
        <v>156</v>
      </c>
      <c r="B118" s="164" t="s">
        <v>117</v>
      </c>
      <c r="C118" s="36">
        <v>0</v>
      </c>
      <c r="D118" s="148"/>
      <c r="E118" s="15"/>
      <c r="F118" s="36">
        <f t="shared" si="11"/>
        <v>0</v>
      </c>
      <c r="G118" s="165">
        <v>168.11</v>
      </c>
      <c r="H118" s="143">
        <f t="shared" si="14"/>
        <v>0</v>
      </c>
    </row>
    <row r="119" spans="1:10" ht="15.75" customHeight="1">
      <c r="A119" s="163" t="s">
        <v>3122</v>
      </c>
      <c r="B119" s="164" t="s">
        <v>117</v>
      </c>
      <c r="C119" s="36">
        <v>24.6</v>
      </c>
      <c r="D119" s="148"/>
      <c r="E119" s="15"/>
      <c r="F119" s="36">
        <f t="shared" si="11"/>
        <v>24.6</v>
      </c>
      <c r="G119" s="165">
        <v>129</v>
      </c>
      <c r="H119" s="143">
        <f t="shared" si="14"/>
        <v>3173.4</v>
      </c>
    </row>
    <row r="120" spans="1:10" ht="15.75" customHeight="1">
      <c r="A120" s="355" t="s">
        <v>160</v>
      </c>
      <c r="B120" s="168"/>
      <c r="C120" s="169">
        <f t="shared" ref="C120:H120" si="15">SUM(C77:C119)</f>
        <v>41631.343000000001</v>
      </c>
      <c r="D120" s="170">
        <f t="shared" si="15"/>
        <v>3000</v>
      </c>
      <c r="E120" s="170">
        <f t="shared" si="15"/>
        <v>713.03300000000002</v>
      </c>
      <c r="F120" s="171">
        <f t="shared" si="15"/>
        <v>43918.31</v>
      </c>
      <c r="G120" s="336">
        <f t="shared" si="15"/>
        <v>26270.033621999995</v>
      </c>
      <c r="H120" s="173">
        <f t="shared" si="15"/>
        <v>5525729.2834440004</v>
      </c>
    </row>
    <row r="121" spans="1:10" ht="15.75" customHeight="1"/>
    <row r="122" spans="1:10" ht="15.75" customHeight="1">
      <c r="A122" s="535" t="s">
        <v>161</v>
      </c>
      <c r="B122" s="536"/>
      <c r="C122" s="536"/>
      <c r="D122" s="536"/>
      <c r="E122" s="536"/>
      <c r="F122" s="536"/>
      <c r="G122" s="536"/>
      <c r="H122" s="536"/>
      <c r="I122" s="1"/>
    </row>
    <row r="123" spans="1:10" ht="15.75" customHeight="1">
      <c r="A123" s="340" t="s">
        <v>162</v>
      </c>
      <c r="B123" s="341" t="s">
        <v>40</v>
      </c>
      <c r="C123" s="342" t="s">
        <v>163</v>
      </c>
      <c r="D123" s="343" t="s">
        <v>42</v>
      </c>
      <c r="E123" s="344" t="s">
        <v>43</v>
      </c>
      <c r="F123" s="342" t="s">
        <v>164</v>
      </c>
      <c r="G123" s="345" t="s">
        <v>96</v>
      </c>
      <c r="H123" s="346" t="s">
        <v>55</v>
      </c>
    </row>
    <row r="124" spans="1:10" ht="15.75" customHeight="1">
      <c r="A124" s="347" t="s">
        <v>2832</v>
      </c>
      <c r="B124" s="145" t="s">
        <v>2833</v>
      </c>
      <c r="C124" s="36">
        <v>29</v>
      </c>
      <c r="D124" s="148"/>
      <c r="E124" s="15"/>
      <c r="F124" s="36">
        <f t="shared" ref="F124:F155" si="16">C124+D124-E124</f>
        <v>29</v>
      </c>
      <c r="G124" s="17">
        <v>216</v>
      </c>
      <c r="H124" s="142">
        <f t="shared" ref="H124:H127" si="17">G124*F124</f>
        <v>6264</v>
      </c>
      <c r="J124" s="149"/>
    </row>
    <row r="125" spans="1:10" ht="15.75" customHeight="1">
      <c r="A125" s="347" t="s">
        <v>2834</v>
      </c>
      <c r="B125" s="145" t="s">
        <v>2833</v>
      </c>
      <c r="C125" s="36">
        <v>178</v>
      </c>
      <c r="D125" s="148"/>
      <c r="E125" s="15">
        <v>4</v>
      </c>
      <c r="F125" s="36">
        <f t="shared" si="16"/>
        <v>174</v>
      </c>
      <c r="G125" s="17">
        <v>137</v>
      </c>
      <c r="H125" s="142">
        <f t="shared" si="17"/>
        <v>23838</v>
      </c>
      <c r="J125" s="149"/>
    </row>
    <row r="126" spans="1:10" ht="15.75" customHeight="1">
      <c r="A126" s="347" t="s">
        <v>2835</v>
      </c>
      <c r="B126" s="145" t="s">
        <v>2833</v>
      </c>
      <c r="C126" s="348">
        <v>120</v>
      </c>
      <c r="D126" s="148"/>
      <c r="E126" s="15"/>
      <c r="F126" s="36">
        <f t="shared" si="16"/>
        <v>120</v>
      </c>
      <c r="G126" s="17">
        <v>239</v>
      </c>
      <c r="H126" s="142">
        <f t="shared" si="17"/>
        <v>28680</v>
      </c>
      <c r="J126" s="149"/>
    </row>
    <row r="127" spans="1:10" ht="15.75" customHeight="1">
      <c r="A127" s="347" t="s">
        <v>2836</v>
      </c>
      <c r="B127" s="145" t="s">
        <v>2833</v>
      </c>
      <c r="C127" s="36">
        <v>37</v>
      </c>
      <c r="D127" s="148"/>
      <c r="E127" s="15"/>
      <c r="F127" s="36">
        <f t="shared" si="16"/>
        <v>37</v>
      </c>
      <c r="G127" s="17">
        <v>175</v>
      </c>
      <c r="H127" s="142">
        <f t="shared" si="17"/>
        <v>6475</v>
      </c>
      <c r="J127" s="149"/>
    </row>
    <row r="128" spans="1:10" ht="15.75" customHeight="1">
      <c r="A128" s="349" t="s">
        <v>165</v>
      </c>
      <c r="B128" s="267" t="s">
        <v>166</v>
      </c>
      <c r="C128" s="350">
        <v>206.95</v>
      </c>
      <c r="D128" s="351"/>
      <c r="E128" s="352"/>
      <c r="F128" s="350">
        <f t="shared" si="16"/>
        <v>206.95</v>
      </c>
      <c r="G128" s="353">
        <v>605</v>
      </c>
      <c r="H128" s="354">
        <f t="shared" ref="H128:H155" si="18">F128*G128</f>
        <v>125204.75</v>
      </c>
      <c r="J128" s="149"/>
    </row>
    <row r="129" spans="1:10" ht="15.75" customHeight="1">
      <c r="A129" s="163" t="s">
        <v>167</v>
      </c>
      <c r="B129" s="145" t="s">
        <v>166</v>
      </c>
      <c r="C129" s="36">
        <v>214.6</v>
      </c>
      <c r="D129" s="148"/>
      <c r="E129" s="15"/>
      <c r="F129" s="183">
        <f t="shared" si="16"/>
        <v>214.6</v>
      </c>
      <c r="G129" s="17">
        <v>605</v>
      </c>
      <c r="H129" s="187">
        <f t="shared" si="18"/>
        <v>129833</v>
      </c>
      <c r="J129" s="149"/>
    </row>
    <row r="130" spans="1:10" ht="15.75" customHeight="1">
      <c r="A130" s="163" t="s">
        <v>168</v>
      </c>
      <c r="B130" s="145" t="s">
        <v>166</v>
      </c>
      <c r="C130" s="36">
        <v>220.32</v>
      </c>
      <c r="D130" s="148"/>
      <c r="E130" s="15"/>
      <c r="F130" s="183">
        <f t="shared" si="16"/>
        <v>220.32</v>
      </c>
      <c r="G130" s="17">
        <v>605</v>
      </c>
      <c r="H130" s="187">
        <f t="shared" si="18"/>
        <v>133293.6</v>
      </c>
      <c r="J130" s="166"/>
    </row>
    <row r="131" spans="1:10" ht="15.75" customHeight="1">
      <c r="A131" s="163" t="s">
        <v>169</v>
      </c>
      <c r="B131" s="145" t="s">
        <v>166</v>
      </c>
      <c r="C131" s="36">
        <v>186.45000000000002</v>
      </c>
      <c r="D131" s="148"/>
      <c r="E131" s="15"/>
      <c r="F131" s="183">
        <f t="shared" si="16"/>
        <v>186.45000000000002</v>
      </c>
      <c r="G131" s="17">
        <v>605</v>
      </c>
      <c r="H131" s="187">
        <f t="shared" si="18"/>
        <v>112802.25000000001</v>
      </c>
      <c r="J131" s="149"/>
    </row>
    <row r="132" spans="1:10" ht="15.75" customHeight="1">
      <c r="A132" s="189" t="s">
        <v>170</v>
      </c>
      <c r="B132" s="145" t="s">
        <v>166</v>
      </c>
      <c r="C132" s="183">
        <v>339.27000000000004</v>
      </c>
      <c r="D132" s="184"/>
      <c r="E132" s="15"/>
      <c r="F132" s="183">
        <f t="shared" si="16"/>
        <v>339.27000000000004</v>
      </c>
      <c r="G132" s="190">
        <v>625</v>
      </c>
      <c r="H132" s="187">
        <f t="shared" si="18"/>
        <v>212043.75000000003</v>
      </c>
    </row>
    <row r="133" spans="1:10" ht="15.75" customHeight="1">
      <c r="A133" s="189" t="s">
        <v>171</v>
      </c>
      <c r="B133" s="145" t="s">
        <v>166</v>
      </c>
      <c r="C133" s="183">
        <v>180.15</v>
      </c>
      <c r="D133" s="184"/>
      <c r="E133" s="15"/>
      <c r="F133" s="183">
        <f t="shared" si="16"/>
        <v>180.15</v>
      </c>
      <c r="G133" s="17">
        <v>692</v>
      </c>
      <c r="H133" s="187">
        <f t="shared" si="18"/>
        <v>124663.8</v>
      </c>
    </row>
    <row r="134" spans="1:10" ht="15.75" customHeight="1">
      <c r="A134" s="189" t="s">
        <v>3123</v>
      </c>
      <c r="B134" s="145" t="s">
        <v>166</v>
      </c>
      <c r="C134" s="36">
        <v>274</v>
      </c>
      <c r="D134" s="184"/>
      <c r="E134" s="15"/>
      <c r="F134" s="183">
        <f t="shared" si="16"/>
        <v>274</v>
      </c>
      <c r="G134" s="17">
        <v>682</v>
      </c>
      <c r="H134" s="187">
        <f t="shared" si="18"/>
        <v>186868</v>
      </c>
    </row>
    <row r="135" spans="1:10" ht="15.75" customHeight="1">
      <c r="A135" s="189" t="s">
        <v>173</v>
      </c>
      <c r="B135" s="145" t="s">
        <v>166</v>
      </c>
      <c r="C135" s="183">
        <v>0</v>
      </c>
      <c r="D135" s="184"/>
      <c r="E135" s="15"/>
      <c r="F135" s="183">
        <f t="shared" si="16"/>
        <v>0</v>
      </c>
      <c r="G135" s="17">
        <v>414</v>
      </c>
      <c r="H135" s="187">
        <f t="shared" si="18"/>
        <v>0</v>
      </c>
    </row>
    <row r="136" spans="1:10" ht="15.75" customHeight="1">
      <c r="A136" s="191" t="s">
        <v>174</v>
      </c>
      <c r="B136" s="192" t="s">
        <v>175</v>
      </c>
      <c r="C136" s="36">
        <v>16625</v>
      </c>
      <c r="D136" s="148"/>
      <c r="E136" s="15"/>
      <c r="F136" s="183">
        <f t="shared" si="16"/>
        <v>16625</v>
      </c>
      <c r="G136" s="17">
        <v>17.399999999999999</v>
      </c>
      <c r="H136" s="187">
        <f t="shared" si="18"/>
        <v>289275</v>
      </c>
      <c r="J136" s="181"/>
    </row>
    <row r="137" spans="1:10" ht="15.75" customHeight="1">
      <c r="A137" s="163" t="s">
        <v>176</v>
      </c>
      <c r="B137" s="15" t="s">
        <v>177</v>
      </c>
      <c r="C137" s="36">
        <v>0</v>
      </c>
      <c r="D137" s="148"/>
      <c r="E137" s="15"/>
      <c r="F137" s="183">
        <f t="shared" si="16"/>
        <v>0</v>
      </c>
      <c r="G137" s="17">
        <v>3.86</v>
      </c>
      <c r="H137" s="187">
        <f t="shared" si="18"/>
        <v>0</v>
      </c>
      <c r="J137" s="188"/>
    </row>
    <row r="138" spans="1:10" ht="15.75" customHeight="1">
      <c r="A138" s="163" t="s">
        <v>178</v>
      </c>
      <c r="B138" s="145" t="s">
        <v>179</v>
      </c>
      <c r="C138" s="36">
        <v>36</v>
      </c>
      <c r="D138" s="148"/>
      <c r="E138" s="15"/>
      <c r="F138" s="183">
        <f t="shared" si="16"/>
        <v>36</v>
      </c>
      <c r="G138" s="17">
        <v>432.82</v>
      </c>
      <c r="H138" s="187">
        <f t="shared" si="18"/>
        <v>15581.52</v>
      </c>
      <c r="J138" s="188"/>
    </row>
    <row r="139" spans="1:10" ht="15.75" customHeight="1">
      <c r="A139" s="163" t="s">
        <v>180</v>
      </c>
      <c r="B139" s="145" t="s">
        <v>179</v>
      </c>
      <c r="C139" s="36">
        <v>0</v>
      </c>
      <c r="D139" s="148"/>
      <c r="E139" s="15"/>
      <c r="F139" s="183">
        <f t="shared" si="16"/>
        <v>0</v>
      </c>
      <c r="G139" s="17">
        <v>4</v>
      </c>
      <c r="H139" s="187">
        <f t="shared" si="18"/>
        <v>0</v>
      </c>
      <c r="J139" s="188"/>
    </row>
    <row r="140" spans="1:10" ht="15.75" customHeight="1">
      <c r="A140" s="146" t="s">
        <v>181</v>
      </c>
      <c r="B140" s="145" t="s">
        <v>179</v>
      </c>
      <c r="C140" s="36">
        <v>1077</v>
      </c>
      <c r="D140" s="148"/>
      <c r="E140" s="15"/>
      <c r="F140" s="183">
        <f t="shared" si="16"/>
        <v>1077</v>
      </c>
      <c r="G140" s="17">
        <v>2.9</v>
      </c>
      <c r="H140" s="187">
        <f t="shared" si="18"/>
        <v>3123.2999999999997</v>
      </c>
      <c r="J140" s="188"/>
    </row>
    <row r="141" spans="1:10" ht="15.75" customHeight="1">
      <c r="A141" s="146" t="s">
        <v>182</v>
      </c>
      <c r="B141" s="145" t="s">
        <v>179</v>
      </c>
      <c r="C141" s="36">
        <v>0</v>
      </c>
      <c r="D141" s="148"/>
      <c r="E141" s="15"/>
      <c r="F141" s="183">
        <f t="shared" si="16"/>
        <v>0</v>
      </c>
      <c r="G141" s="17">
        <v>499.4</v>
      </c>
      <c r="H141" s="187">
        <f t="shared" si="18"/>
        <v>0</v>
      </c>
      <c r="J141" s="149"/>
    </row>
    <row r="142" spans="1:10" ht="15.75" customHeight="1">
      <c r="A142" s="191" t="s">
        <v>183</v>
      </c>
      <c r="B142" s="193" t="s">
        <v>184</v>
      </c>
      <c r="C142" s="194">
        <v>2100</v>
      </c>
      <c r="D142" s="195"/>
      <c r="E142" s="196"/>
      <c r="F142" s="183">
        <f t="shared" si="16"/>
        <v>2100</v>
      </c>
      <c r="G142" s="197">
        <v>24.995999999999999</v>
      </c>
      <c r="H142" s="187">
        <f t="shared" si="18"/>
        <v>52491.6</v>
      </c>
      <c r="J142" s="149"/>
    </row>
    <row r="143" spans="1:10" ht="15.75" customHeight="1">
      <c r="A143" s="146" t="s">
        <v>185</v>
      </c>
      <c r="B143" s="145" t="s">
        <v>184</v>
      </c>
      <c r="C143" s="36">
        <v>6000</v>
      </c>
      <c r="D143" s="148"/>
      <c r="E143" s="15">
        <v>1000</v>
      </c>
      <c r="F143" s="183">
        <f t="shared" si="16"/>
        <v>5000</v>
      </c>
      <c r="G143" s="17">
        <v>22.37</v>
      </c>
      <c r="H143" s="187">
        <f t="shared" si="18"/>
        <v>111850</v>
      </c>
      <c r="J143" s="274"/>
    </row>
    <row r="144" spans="1:10" ht="15.75" customHeight="1">
      <c r="A144" s="146" t="s">
        <v>186</v>
      </c>
      <c r="B144" s="145" t="s">
        <v>184</v>
      </c>
      <c r="C144" s="36">
        <v>6000</v>
      </c>
      <c r="D144" s="148"/>
      <c r="E144" s="15"/>
      <c r="F144" s="183">
        <f t="shared" si="16"/>
        <v>6000</v>
      </c>
      <c r="G144" s="17">
        <v>13.788</v>
      </c>
      <c r="H144" s="187">
        <f t="shared" si="18"/>
        <v>82728</v>
      </c>
      <c r="J144" s="274"/>
    </row>
    <row r="145" spans="1:10" ht="15.75" customHeight="1">
      <c r="A145" s="146" t="s">
        <v>187</v>
      </c>
      <c r="B145" s="145" t="s">
        <v>184</v>
      </c>
      <c r="C145" s="36">
        <v>2000</v>
      </c>
      <c r="D145" s="148"/>
      <c r="E145" s="15"/>
      <c r="F145" s="183">
        <f t="shared" si="16"/>
        <v>2000</v>
      </c>
      <c r="G145" s="17">
        <v>24.744</v>
      </c>
      <c r="H145" s="187">
        <f t="shared" si="18"/>
        <v>49488</v>
      </c>
      <c r="J145" s="274"/>
    </row>
    <row r="146" spans="1:10" ht="15.75" customHeight="1">
      <c r="A146" s="199" t="s">
        <v>189</v>
      </c>
      <c r="B146" s="185" t="s">
        <v>190</v>
      </c>
      <c r="C146" s="183">
        <v>1280</v>
      </c>
      <c r="D146" s="184"/>
      <c r="E146" s="185"/>
      <c r="F146" s="183">
        <f t="shared" si="16"/>
        <v>1280</v>
      </c>
      <c r="G146" s="186">
        <v>33</v>
      </c>
      <c r="H146" s="187">
        <f t="shared" si="18"/>
        <v>42240</v>
      </c>
      <c r="J146" s="188"/>
    </row>
    <row r="147" spans="1:10" ht="15.75" customHeight="1">
      <c r="A147" s="200" t="s">
        <v>191</v>
      </c>
      <c r="B147" s="145" t="s">
        <v>192</v>
      </c>
      <c r="C147" s="36">
        <v>90.059999999999988</v>
      </c>
      <c r="D147" s="148"/>
      <c r="E147" s="15"/>
      <c r="F147" s="183">
        <f t="shared" si="16"/>
        <v>90.059999999999988</v>
      </c>
      <c r="G147" s="17">
        <v>715</v>
      </c>
      <c r="H147" s="187">
        <f t="shared" si="18"/>
        <v>64392.899999999994</v>
      </c>
      <c r="J147" s="188"/>
    </row>
    <row r="148" spans="1:10" ht="15.75" customHeight="1">
      <c r="A148" s="200" t="s">
        <v>193</v>
      </c>
      <c r="B148" s="145" t="s">
        <v>192</v>
      </c>
      <c r="C148" s="36">
        <v>214.49999999999997</v>
      </c>
      <c r="D148" s="148"/>
      <c r="E148" s="15"/>
      <c r="F148" s="183">
        <f t="shared" si="16"/>
        <v>214.49999999999997</v>
      </c>
      <c r="G148" s="17">
        <v>850</v>
      </c>
      <c r="H148" s="187">
        <f t="shared" si="18"/>
        <v>182324.99999999997</v>
      </c>
      <c r="J148" s="188"/>
    </row>
    <row r="149" spans="1:10" ht="15.75" customHeight="1">
      <c r="A149" s="200" t="s">
        <v>194</v>
      </c>
      <c r="B149" s="145" t="s">
        <v>192</v>
      </c>
      <c r="C149" s="36">
        <v>151.98000000000002</v>
      </c>
      <c r="D149" s="148"/>
      <c r="E149" s="15"/>
      <c r="F149" s="183">
        <f t="shared" si="16"/>
        <v>151.98000000000002</v>
      </c>
      <c r="G149" s="17">
        <v>850</v>
      </c>
      <c r="H149" s="187">
        <f t="shared" si="18"/>
        <v>129183.00000000001</v>
      </c>
      <c r="J149" s="188"/>
    </row>
    <row r="150" spans="1:10" ht="15.75" customHeight="1">
      <c r="A150" s="146" t="s">
        <v>195</v>
      </c>
      <c r="B150" s="145" t="s">
        <v>192</v>
      </c>
      <c r="C150" s="36">
        <v>81.099999999999994</v>
      </c>
      <c r="D150" s="148"/>
      <c r="E150" s="15"/>
      <c r="F150" s="183">
        <f t="shared" si="16"/>
        <v>81.099999999999994</v>
      </c>
      <c r="G150" s="17">
        <v>741</v>
      </c>
      <c r="H150" s="187">
        <f t="shared" si="18"/>
        <v>60095.1</v>
      </c>
      <c r="J150" s="188"/>
    </row>
    <row r="151" spans="1:10" ht="15.75" customHeight="1">
      <c r="A151" s="146" t="s">
        <v>196</v>
      </c>
      <c r="B151" s="145" t="s">
        <v>197</v>
      </c>
      <c r="C151" s="36">
        <v>42.350000000000023</v>
      </c>
      <c r="D151" s="148"/>
      <c r="E151" s="15"/>
      <c r="F151" s="183">
        <f t="shared" si="16"/>
        <v>42.350000000000023</v>
      </c>
      <c r="G151" s="17">
        <v>240</v>
      </c>
      <c r="H151" s="187">
        <f t="shared" si="18"/>
        <v>10164.000000000005</v>
      </c>
      <c r="J151" s="188"/>
    </row>
    <row r="152" spans="1:10" ht="15.75" customHeight="1">
      <c r="A152" s="146" t="s">
        <v>1585</v>
      </c>
      <c r="B152" s="145" t="s">
        <v>197</v>
      </c>
      <c r="C152" s="36">
        <v>527.04999999999995</v>
      </c>
      <c r="D152" s="148"/>
      <c r="E152" s="15"/>
      <c r="F152" s="183">
        <f t="shared" si="16"/>
        <v>527.04999999999995</v>
      </c>
      <c r="G152" s="17">
        <v>680</v>
      </c>
      <c r="H152" s="187">
        <f t="shared" si="18"/>
        <v>358393.99999999994</v>
      </c>
      <c r="J152" s="188"/>
    </row>
    <row r="153" spans="1:10" ht="15.75" customHeight="1">
      <c r="A153" s="146" t="s">
        <v>1586</v>
      </c>
      <c r="B153" s="145" t="s">
        <v>197</v>
      </c>
      <c r="C153" s="36">
        <v>518.30000000000007</v>
      </c>
      <c r="D153" s="148"/>
      <c r="E153" s="15"/>
      <c r="F153" s="183">
        <f t="shared" si="16"/>
        <v>518.30000000000007</v>
      </c>
      <c r="G153" s="17">
        <v>680</v>
      </c>
      <c r="H153" s="187">
        <f t="shared" si="18"/>
        <v>352444.00000000006</v>
      </c>
      <c r="J153" s="188"/>
    </row>
    <row r="154" spans="1:10" ht="15.75" customHeight="1">
      <c r="A154" s="146" t="s">
        <v>198</v>
      </c>
      <c r="B154" s="145" t="s">
        <v>197</v>
      </c>
      <c r="C154" s="36">
        <v>50.600000000000016</v>
      </c>
      <c r="D154" s="148"/>
      <c r="E154" s="15"/>
      <c r="F154" s="183">
        <f t="shared" si="16"/>
        <v>50.600000000000016</v>
      </c>
      <c r="G154" s="17">
        <v>280</v>
      </c>
      <c r="H154" s="187">
        <f t="shared" si="18"/>
        <v>14168.000000000004</v>
      </c>
      <c r="J154" s="188"/>
    </row>
    <row r="155" spans="1:10" ht="15.75" customHeight="1">
      <c r="A155" s="146" t="s">
        <v>199</v>
      </c>
      <c r="B155" s="15" t="s">
        <v>200</v>
      </c>
      <c r="C155" s="36">
        <v>6720</v>
      </c>
      <c r="D155" s="148"/>
      <c r="E155" s="15">
        <v>4200</v>
      </c>
      <c r="F155" s="183">
        <f t="shared" si="16"/>
        <v>2520</v>
      </c>
      <c r="G155" s="17">
        <v>5.3</v>
      </c>
      <c r="H155" s="187">
        <f t="shared" si="18"/>
        <v>13356</v>
      </c>
      <c r="J155" s="188"/>
    </row>
    <row r="156" spans="1:10" ht="15.75" customHeight="1">
      <c r="A156" s="275" t="s">
        <v>203</v>
      </c>
      <c r="B156" s="276"/>
      <c r="C156" s="169">
        <f t="shared" ref="C156:H156" si="19">SUM(C124:C155)</f>
        <v>45499.680000000008</v>
      </c>
      <c r="D156" s="277">
        <f t="shared" si="19"/>
        <v>0</v>
      </c>
      <c r="E156" s="277">
        <f t="shared" si="19"/>
        <v>5204</v>
      </c>
      <c r="F156" s="169">
        <f t="shared" si="19"/>
        <v>40295.680000000008</v>
      </c>
      <c r="G156" s="337">
        <f t="shared" si="19"/>
        <v>11720.577999999998</v>
      </c>
      <c r="H156" s="278">
        <f t="shared" si="19"/>
        <v>2921265.5700000003</v>
      </c>
      <c r="J156" s="188"/>
    </row>
    <row r="157" spans="1:10" ht="15.75" customHeight="1">
      <c r="J157" s="188"/>
    </row>
    <row r="158" spans="1:10" ht="15.75" customHeight="1">
      <c r="A158" s="279"/>
      <c r="B158" s="280"/>
      <c r="C158" s="279"/>
      <c r="D158" s="279"/>
      <c r="E158" s="279"/>
      <c r="F158" s="279"/>
      <c r="G158" s="279"/>
      <c r="H158" s="279"/>
      <c r="J158" s="281" t="s">
        <v>390</v>
      </c>
    </row>
    <row r="159" spans="1:10" ht="15.75" customHeight="1">
      <c r="A159" s="282" t="s">
        <v>209</v>
      </c>
      <c r="B159" s="283" t="s">
        <v>211</v>
      </c>
      <c r="C159" s="283" t="s">
        <v>391</v>
      </c>
      <c r="D159" s="284" t="s">
        <v>392</v>
      </c>
      <c r="E159" s="285" t="s">
        <v>393</v>
      </c>
      <c r="F159" s="286" t="s">
        <v>212</v>
      </c>
      <c r="G159" s="287" t="s">
        <v>214</v>
      </c>
      <c r="H159" s="283" t="s">
        <v>55</v>
      </c>
      <c r="J159" s="188">
        <f>SUM(H160:H176)</f>
        <v>7212.9</v>
      </c>
    </row>
    <row r="160" spans="1:10" ht="15.75" customHeight="1">
      <c r="A160" s="288" t="s">
        <v>215</v>
      </c>
      <c r="B160" s="15" t="s">
        <v>216</v>
      </c>
      <c r="C160" s="36">
        <v>0</v>
      </c>
      <c r="D160" s="317"/>
      <c r="E160" s="348">
        <f t="shared" ref="E160:E176" si="20">C160+D160</f>
        <v>0</v>
      </c>
      <c r="F160" s="15"/>
      <c r="G160" s="15">
        <v>77</v>
      </c>
      <c r="H160" s="15">
        <f t="shared" ref="H160:H174" si="21">E160*G160</f>
        <v>0</v>
      </c>
      <c r="J160" s="24"/>
    </row>
    <row r="161" spans="1:15" ht="15.75" customHeight="1">
      <c r="A161" s="288" t="s">
        <v>218</v>
      </c>
      <c r="B161" s="15" t="s">
        <v>216</v>
      </c>
      <c r="C161" s="36">
        <v>0</v>
      </c>
      <c r="D161" s="317"/>
      <c r="E161" s="348">
        <f t="shared" si="20"/>
        <v>0</v>
      </c>
      <c r="F161" s="15"/>
      <c r="G161" s="15">
        <v>128</v>
      </c>
      <c r="H161" s="15">
        <f t="shared" si="21"/>
        <v>0</v>
      </c>
      <c r="J161" s="188"/>
    </row>
    <row r="162" spans="1:15" ht="15.75" customHeight="1">
      <c r="A162" s="288" t="s">
        <v>219</v>
      </c>
      <c r="B162" s="15" t="s">
        <v>220</v>
      </c>
      <c r="C162" s="36">
        <v>4.5999999999999996</v>
      </c>
      <c r="D162" s="317"/>
      <c r="E162" s="348">
        <f t="shared" si="20"/>
        <v>4.5999999999999996</v>
      </c>
      <c r="F162" s="291"/>
      <c r="G162" s="15">
        <v>77</v>
      </c>
      <c r="H162" s="15">
        <f t="shared" si="21"/>
        <v>354.2</v>
      </c>
      <c r="J162" s="188"/>
    </row>
    <row r="163" spans="1:15" ht="15.75" customHeight="1">
      <c r="A163" s="288" t="s">
        <v>221</v>
      </c>
      <c r="B163" s="15" t="s">
        <v>220</v>
      </c>
      <c r="C163" s="36">
        <v>2.1</v>
      </c>
      <c r="D163" s="317"/>
      <c r="E163" s="348">
        <f t="shared" si="20"/>
        <v>2.1</v>
      </c>
      <c r="F163" s="15"/>
      <c r="G163" s="15">
        <v>102</v>
      </c>
      <c r="H163" s="15">
        <f t="shared" si="21"/>
        <v>214.20000000000002</v>
      </c>
      <c r="J163" s="24"/>
    </row>
    <row r="164" spans="1:15" ht="15.75" customHeight="1">
      <c r="A164" s="288" t="s">
        <v>222</v>
      </c>
      <c r="B164" s="15" t="s">
        <v>220</v>
      </c>
      <c r="C164" s="36">
        <v>3.9</v>
      </c>
      <c r="D164" s="317"/>
      <c r="E164" s="348">
        <f t="shared" si="20"/>
        <v>3.9</v>
      </c>
      <c r="F164" s="15"/>
      <c r="G164" s="15">
        <v>77</v>
      </c>
      <c r="H164" s="15">
        <f t="shared" si="21"/>
        <v>300.3</v>
      </c>
      <c r="J164" s="188"/>
    </row>
    <row r="165" spans="1:15" ht="15.75" customHeight="1">
      <c r="A165" s="288" t="s">
        <v>223</v>
      </c>
      <c r="B165" s="15" t="s">
        <v>224</v>
      </c>
      <c r="C165" s="36">
        <v>2.5</v>
      </c>
      <c r="D165" s="317">
        <v>7.7</v>
      </c>
      <c r="E165" s="348">
        <f t="shared" si="20"/>
        <v>10.199999999999999</v>
      </c>
      <c r="F165" s="15"/>
      <c r="G165" s="15">
        <v>196</v>
      </c>
      <c r="H165" s="15">
        <f t="shared" si="21"/>
        <v>1999.1999999999998</v>
      </c>
      <c r="J165" s="134"/>
    </row>
    <row r="166" spans="1:15" ht="15.75" customHeight="1">
      <c r="A166" s="288" t="s">
        <v>225</v>
      </c>
      <c r="B166" s="15" t="s">
        <v>224</v>
      </c>
      <c r="C166" s="36">
        <v>2.1</v>
      </c>
      <c r="D166" s="317"/>
      <c r="E166" s="348">
        <f t="shared" si="20"/>
        <v>2.1</v>
      </c>
      <c r="F166" s="291"/>
      <c r="G166" s="15">
        <v>140</v>
      </c>
      <c r="H166" s="15">
        <f t="shared" si="21"/>
        <v>294</v>
      </c>
      <c r="I166" s="265"/>
      <c r="J166" s="265"/>
      <c r="K166" s="265"/>
      <c r="L166" s="265"/>
      <c r="M166" s="265"/>
      <c r="N166" s="265"/>
      <c r="O166" s="265"/>
    </row>
    <row r="167" spans="1:15" ht="15.75" customHeight="1">
      <c r="A167" s="288" t="s">
        <v>226</v>
      </c>
      <c r="B167" s="15" t="s">
        <v>227</v>
      </c>
      <c r="C167" s="36">
        <v>4.0999999999999996</v>
      </c>
      <c r="D167" s="317"/>
      <c r="E167" s="348">
        <f t="shared" si="20"/>
        <v>4.0999999999999996</v>
      </c>
      <c r="F167" s="291"/>
      <c r="G167" s="15">
        <v>128</v>
      </c>
      <c r="H167" s="15">
        <f t="shared" si="21"/>
        <v>524.79999999999995</v>
      </c>
      <c r="I167" s="265"/>
      <c r="J167" s="265"/>
      <c r="K167" s="265"/>
      <c r="L167" s="265"/>
      <c r="M167" s="265"/>
      <c r="N167" s="265"/>
      <c r="O167" s="265"/>
    </row>
    <row r="168" spans="1:15" ht="15.75" customHeight="1">
      <c r="A168" s="288" t="s">
        <v>228</v>
      </c>
      <c r="B168" s="15" t="s">
        <v>229</v>
      </c>
      <c r="C168" s="36">
        <v>1.1000000000000001</v>
      </c>
      <c r="D168" s="317"/>
      <c r="E168" s="348">
        <f t="shared" si="20"/>
        <v>1.1000000000000001</v>
      </c>
      <c r="F168" s="291"/>
      <c r="G168" s="15">
        <v>196</v>
      </c>
      <c r="H168" s="15">
        <f t="shared" si="21"/>
        <v>215.60000000000002</v>
      </c>
      <c r="I168" s="545"/>
      <c r="J168" s="522"/>
      <c r="K168" s="265"/>
      <c r="L168" s="265"/>
      <c r="M168" s="265"/>
      <c r="N168" s="265"/>
      <c r="O168" s="265"/>
    </row>
    <row r="169" spans="1:15" ht="15.75" customHeight="1">
      <c r="A169" s="288" t="s">
        <v>2838</v>
      </c>
      <c r="B169" s="15" t="s">
        <v>229</v>
      </c>
      <c r="C169" s="36">
        <v>19.7</v>
      </c>
      <c r="D169" s="317">
        <v>13.3</v>
      </c>
      <c r="E169" s="348">
        <f t="shared" si="20"/>
        <v>33</v>
      </c>
      <c r="F169" s="291"/>
      <c r="G169" s="15">
        <v>57</v>
      </c>
      <c r="H169" s="15">
        <f t="shared" si="21"/>
        <v>1881</v>
      </c>
      <c r="I169" s="293"/>
      <c r="J169" s="265"/>
      <c r="K169" s="265"/>
      <c r="L169" s="265"/>
      <c r="M169" s="265"/>
      <c r="N169" s="265"/>
      <c r="O169" s="265"/>
    </row>
    <row r="170" spans="1:15" ht="15.75" customHeight="1">
      <c r="A170" s="288" t="s">
        <v>230</v>
      </c>
      <c r="B170" s="15" t="s">
        <v>229</v>
      </c>
      <c r="C170" s="36">
        <v>5.7</v>
      </c>
      <c r="D170" s="317"/>
      <c r="E170" s="348">
        <f t="shared" si="20"/>
        <v>5.7</v>
      </c>
      <c r="F170" s="291"/>
      <c r="G170" s="15">
        <v>128</v>
      </c>
      <c r="H170" s="15">
        <f t="shared" si="21"/>
        <v>729.6</v>
      </c>
      <c r="I170" s="293"/>
      <c r="J170" s="265"/>
      <c r="K170" s="265"/>
      <c r="L170" s="265"/>
      <c r="M170" s="265"/>
      <c r="N170" s="265"/>
      <c r="O170" s="265"/>
    </row>
    <row r="171" spans="1:15" ht="15.75" customHeight="1">
      <c r="A171" s="288" t="s">
        <v>231</v>
      </c>
      <c r="B171" s="15" t="s">
        <v>224</v>
      </c>
      <c r="C171" s="36">
        <v>5</v>
      </c>
      <c r="D171" s="317"/>
      <c r="E171" s="348">
        <f t="shared" si="20"/>
        <v>5</v>
      </c>
      <c r="F171" s="291"/>
      <c r="G171" s="15">
        <v>140</v>
      </c>
      <c r="H171" s="15">
        <f t="shared" si="21"/>
        <v>700</v>
      </c>
      <c r="I171" s="293"/>
      <c r="J171" s="265"/>
      <c r="K171" s="265"/>
      <c r="L171" s="265"/>
      <c r="M171" s="265"/>
      <c r="N171" s="265"/>
      <c r="O171" s="265"/>
    </row>
    <row r="172" spans="1:15" ht="15.75" customHeight="1">
      <c r="A172" s="294" t="s">
        <v>232</v>
      </c>
      <c r="B172" s="145" t="s">
        <v>233</v>
      </c>
      <c r="C172" s="36">
        <v>0</v>
      </c>
      <c r="D172" s="317"/>
      <c r="E172" s="348">
        <f t="shared" si="20"/>
        <v>0</v>
      </c>
      <c r="F172" s="295"/>
      <c r="G172" s="15">
        <v>140</v>
      </c>
      <c r="H172" s="15">
        <f t="shared" si="21"/>
        <v>0</v>
      </c>
      <c r="I172" s="1"/>
      <c r="J172" s="265"/>
      <c r="K172" s="265"/>
      <c r="L172" s="265"/>
      <c r="M172" s="265"/>
      <c r="N172" s="265"/>
      <c r="O172" s="265"/>
    </row>
    <row r="173" spans="1:15" ht="15.75" customHeight="1">
      <c r="A173" s="294" t="s">
        <v>2603</v>
      </c>
      <c r="B173" s="338" t="s">
        <v>229</v>
      </c>
      <c r="C173" s="36">
        <v>0</v>
      </c>
      <c r="D173" s="317"/>
      <c r="E173" s="348">
        <f t="shared" si="20"/>
        <v>0</v>
      </c>
      <c r="F173" s="297"/>
      <c r="G173" s="15">
        <v>196</v>
      </c>
      <c r="H173" s="15">
        <f t="shared" si="21"/>
        <v>0</v>
      </c>
      <c r="I173" s="1"/>
      <c r="J173" s="265"/>
      <c r="K173" s="265"/>
      <c r="L173" s="265"/>
      <c r="M173" s="265"/>
      <c r="N173" s="265"/>
      <c r="O173" s="265"/>
    </row>
    <row r="174" spans="1:15" ht="15.75" customHeight="1">
      <c r="A174" s="294" t="s">
        <v>173</v>
      </c>
      <c r="B174" s="296" t="s">
        <v>234</v>
      </c>
      <c r="C174" s="36">
        <v>0</v>
      </c>
      <c r="D174" s="317"/>
      <c r="E174" s="348">
        <f t="shared" si="20"/>
        <v>0</v>
      </c>
      <c r="F174" s="297"/>
      <c r="G174" s="15">
        <v>280</v>
      </c>
      <c r="H174" s="15">
        <f t="shared" si="21"/>
        <v>0</v>
      </c>
      <c r="I174" s="1"/>
      <c r="J174" s="265"/>
      <c r="K174" s="265"/>
      <c r="L174" s="265"/>
      <c r="M174" s="265"/>
      <c r="N174" s="265"/>
      <c r="O174" s="265"/>
    </row>
    <row r="175" spans="1:15" ht="15.75" customHeight="1">
      <c r="A175" s="294" t="s">
        <v>450</v>
      </c>
      <c r="B175" s="296" t="s">
        <v>234</v>
      </c>
      <c r="C175" s="36">
        <v>0</v>
      </c>
      <c r="D175" s="317"/>
      <c r="E175" s="348">
        <f t="shared" si="20"/>
        <v>0</v>
      </c>
      <c r="F175" s="297"/>
      <c r="G175" s="15">
        <v>290</v>
      </c>
      <c r="H175" s="15">
        <f t="shared" ref="H175:H176" si="22">G175*E175</f>
        <v>0</v>
      </c>
      <c r="I175" s="1"/>
      <c r="J175" s="265"/>
      <c r="K175" s="265"/>
      <c r="L175" s="265"/>
      <c r="M175" s="265"/>
      <c r="N175" s="265"/>
      <c r="O175" s="265"/>
    </row>
    <row r="176" spans="1:15" ht="15.75" customHeight="1">
      <c r="A176" s="294" t="s">
        <v>1983</v>
      </c>
      <c r="B176" s="296" t="s">
        <v>234</v>
      </c>
      <c r="C176" s="36">
        <v>0</v>
      </c>
      <c r="D176" s="317"/>
      <c r="E176" s="348">
        <f t="shared" si="20"/>
        <v>0</v>
      </c>
      <c r="F176" s="297"/>
      <c r="G176" s="15">
        <v>680</v>
      </c>
      <c r="H176" s="15">
        <f t="shared" si="22"/>
        <v>0</v>
      </c>
      <c r="I176" s="1"/>
      <c r="J176" s="265"/>
      <c r="K176" s="265"/>
      <c r="L176" s="265"/>
      <c r="M176" s="265"/>
      <c r="N176" s="265"/>
      <c r="O176" s="265"/>
    </row>
    <row r="177" spans="1:25" ht="15.75" customHeight="1">
      <c r="I177" s="265"/>
      <c r="J177" s="265"/>
      <c r="K177" s="265"/>
      <c r="L177" s="265"/>
      <c r="M177" s="265"/>
      <c r="N177" s="265"/>
      <c r="O177" s="265"/>
    </row>
    <row r="178" spans="1:25" ht="3.75" customHeight="1">
      <c r="I178" s="265"/>
      <c r="J178" s="265"/>
      <c r="K178" s="265"/>
      <c r="L178" s="265"/>
      <c r="M178" s="265"/>
      <c r="N178" s="265"/>
      <c r="O178" s="265"/>
    </row>
    <row r="179" spans="1:25" ht="15.75" customHeight="1">
      <c r="A179" s="537" t="s">
        <v>676</v>
      </c>
      <c r="B179" s="538" t="s">
        <v>677</v>
      </c>
      <c r="C179" s="539" t="s">
        <v>43</v>
      </c>
      <c r="D179" s="540" t="s">
        <v>678</v>
      </c>
      <c r="E179" s="537" t="s">
        <v>679</v>
      </c>
      <c r="F179" s="319"/>
      <c r="G179" s="319"/>
      <c r="H179" s="319"/>
      <c r="I179" s="319"/>
      <c r="J179" s="319"/>
      <c r="K179" s="319"/>
      <c r="L179" s="319"/>
      <c r="M179" s="319"/>
      <c r="N179" s="319"/>
      <c r="O179" s="319"/>
      <c r="P179" s="319"/>
      <c r="Q179" s="319"/>
      <c r="R179" s="319"/>
      <c r="S179" s="319"/>
      <c r="T179" s="319"/>
      <c r="U179" s="319"/>
      <c r="V179" s="319"/>
      <c r="W179" s="319"/>
      <c r="X179" s="319"/>
      <c r="Y179" s="319"/>
    </row>
    <row r="180" spans="1:25" ht="27" customHeight="1">
      <c r="A180" s="531"/>
      <c r="B180" s="531"/>
      <c r="C180" s="531"/>
      <c r="D180" s="531"/>
      <c r="E180" s="531"/>
      <c r="F180" s="320"/>
      <c r="G180" s="319"/>
      <c r="H180" s="319"/>
      <c r="I180" s="319"/>
      <c r="J180" s="319"/>
      <c r="K180" s="319"/>
      <c r="L180" s="319"/>
      <c r="M180" s="319"/>
      <c r="N180" s="319"/>
      <c r="O180" s="319"/>
      <c r="P180" s="319"/>
      <c r="Q180" s="319"/>
      <c r="R180" s="319"/>
      <c r="S180" s="319"/>
      <c r="T180" s="319"/>
      <c r="U180" s="319"/>
      <c r="V180" s="319"/>
      <c r="W180" s="319"/>
      <c r="X180" s="319"/>
      <c r="Y180" s="319"/>
    </row>
    <row r="181" spans="1:25" ht="15.75" customHeight="1">
      <c r="A181" s="321">
        <v>79296</v>
      </c>
      <c r="B181" s="321">
        <v>79696</v>
      </c>
      <c r="C181" s="322">
        <f>B181-A181</f>
        <v>400</v>
      </c>
      <c r="D181" s="322">
        <v>10.79</v>
      </c>
      <c r="E181" s="323">
        <f>D181*C181</f>
        <v>4316</v>
      </c>
      <c r="F181" s="319"/>
      <c r="G181" s="319"/>
      <c r="H181" s="319"/>
      <c r="I181" s="319"/>
      <c r="J181" s="319"/>
      <c r="K181" s="319"/>
      <c r="L181" s="319"/>
      <c r="M181" s="319"/>
      <c r="N181" s="319"/>
      <c r="O181" s="319"/>
      <c r="P181" s="319"/>
      <c r="Q181" s="319"/>
      <c r="R181" s="319"/>
      <c r="S181" s="319"/>
      <c r="T181" s="319"/>
      <c r="U181" s="319"/>
      <c r="V181" s="319"/>
      <c r="W181" s="319"/>
      <c r="X181" s="319"/>
      <c r="Y181" s="319"/>
    </row>
    <row r="182" spans="1:25" ht="15.75" customHeight="1">
      <c r="A182" s="541"/>
      <c r="B182" s="542"/>
      <c r="C182" s="542"/>
      <c r="D182" s="542"/>
      <c r="E182" s="543"/>
      <c r="F182" s="319"/>
      <c r="G182" s="319"/>
      <c r="H182" s="319"/>
      <c r="I182" s="319"/>
      <c r="J182" s="319"/>
      <c r="K182" s="319"/>
      <c r="L182" s="319"/>
      <c r="M182" s="319"/>
      <c r="N182" s="319"/>
      <c r="O182" s="319"/>
      <c r="P182" s="319"/>
      <c r="Q182" s="319"/>
      <c r="R182" s="319"/>
      <c r="S182" s="319"/>
      <c r="T182" s="319"/>
      <c r="U182" s="319"/>
      <c r="V182" s="319"/>
      <c r="W182" s="319"/>
      <c r="X182" s="319"/>
      <c r="Y182" s="319"/>
    </row>
    <row r="183" spans="1:25" ht="15.75" customHeight="1">
      <c r="A183" s="537" t="s">
        <v>680</v>
      </c>
      <c r="B183" s="537" t="s">
        <v>681</v>
      </c>
      <c r="C183" s="540" t="s">
        <v>43</v>
      </c>
      <c r="D183" s="540" t="s">
        <v>682</v>
      </c>
      <c r="E183" s="537" t="s">
        <v>679</v>
      </c>
      <c r="F183" s="319"/>
      <c r="G183" s="319"/>
      <c r="H183" s="319"/>
      <c r="I183" s="319"/>
      <c r="J183" s="319"/>
      <c r="K183" s="319"/>
      <c r="L183" s="319"/>
      <c r="M183" s="319"/>
      <c r="N183" s="319"/>
      <c r="O183" s="319"/>
      <c r="P183" s="319"/>
      <c r="Q183" s="319"/>
      <c r="R183" s="319"/>
      <c r="S183" s="319"/>
      <c r="T183" s="319"/>
      <c r="U183" s="319"/>
      <c r="V183" s="319"/>
      <c r="W183" s="319"/>
      <c r="X183" s="319"/>
      <c r="Y183" s="319"/>
    </row>
    <row r="184" spans="1:25" ht="28.5" customHeight="1">
      <c r="A184" s="531"/>
      <c r="B184" s="531"/>
      <c r="C184" s="531"/>
      <c r="D184" s="531"/>
      <c r="E184" s="531"/>
      <c r="F184" s="319"/>
      <c r="G184" s="319"/>
      <c r="H184" s="319"/>
      <c r="I184" s="319"/>
      <c r="J184" s="319"/>
      <c r="K184" s="319"/>
      <c r="L184" s="319"/>
      <c r="M184" s="319"/>
      <c r="N184" s="319"/>
      <c r="O184" s="319"/>
      <c r="P184" s="319"/>
      <c r="Q184" s="319"/>
      <c r="R184" s="319"/>
      <c r="S184" s="319"/>
      <c r="T184" s="319"/>
      <c r="U184" s="319"/>
      <c r="V184" s="319"/>
      <c r="W184" s="319"/>
      <c r="X184" s="319"/>
      <c r="Y184" s="319"/>
    </row>
    <row r="185" spans="1:25" ht="23.25" customHeight="1">
      <c r="A185" s="35">
        <v>2383.2689</v>
      </c>
      <c r="B185" s="35">
        <v>2466.8413</v>
      </c>
      <c r="C185" s="324">
        <f>B185-A185</f>
        <v>83.572400000000016</v>
      </c>
      <c r="D185" s="325">
        <v>7.5</v>
      </c>
      <c r="E185" s="326">
        <f>D185*C185</f>
        <v>626.79300000000012</v>
      </c>
      <c r="F185" s="319"/>
      <c r="G185" s="319"/>
      <c r="H185" s="319"/>
      <c r="I185" s="319"/>
      <c r="J185" s="319"/>
      <c r="K185" s="319"/>
      <c r="L185" s="319"/>
      <c r="M185" s="319"/>
      <c r="N185" s="319"/>
      <c r="O185" s="319"/>
      <c r="P185" s="319"/>
      <c r="Q185" s="319"/>
      <c r="R185" s="319"/>
      <c r="S185" s="319"/>
      <c r="T185" s="319"/>
      <c r="U185" s="319"/>
      <c r="V185" s="319"/>
      <c r="W185" s="319"/>
      <c r="X185" s="319"/>
      <c r="Y185" s="319"/>
    </row>
    <row r="186" spans="1:25" ht="15.75" customHeight="1">
      <c r="I186" s="265"/>
      <c r="J186" s="265"/>
      <c r="K186" s="265"/>
      <c r="L186" s="265"/>
      <c r="M186" s="265"/>
      <c r="N186" s="265"/>
      <c r="O186" s="265"/>
    </row>
    <row r="187" spans="1:25" ht="15.75" customHeight="1">
      <c r="I187" s="265"/>
      <c r="J187" s="265"/>
      <c r="K187" s="265"/>
      <c r="L187" s="265"/>
      <c r="M187" s="265"/>
      <c r="N187" s="265"/>
      <c r="O187" s="265"/>
    </row>
    <row r="188" spans="1:25" ht="15.75" customHeight="1">
      <c r="A188" s="181"/>
      <c r="B188" s="181"/>
      <c r="C188" s="298"/>
      <c r="D188" s="181"/>
      <c r="E188" s="299"/>
      <c r="F188" s="298"/>
      <c r="G188" s="300"/>
      <c r="H188" s="181"/>
      <c r="I188" s="265"/>
      <c r="J188" s="265"/>
      <c r="K188" s="265"/>
      <c r="L188" s="265"/>
      <c r="M188" s="265"/>
      <c r="N188" s="265"/>
      <c r="O188" s="265"/>
    </row>
    <row r="189" spans="1:25" ht="15.75" customHeight="1">
      <c r="A189" s="1"/>
      <c r="B189" s="301"/>
      <c r="C189" s="302"/>
      <c r="D189" s="301"/>
      <c r="E189" s="302"/>
      <c r="F189" s="302"/>
      <c r="G189" s="301"/>
      <c r="H189" s="301"/>
      <c r="I189" s="265"/>
      <c r="J189" s="265"/>
      <c r="K189" s="265"/>
      <c r="L189" s="265"/>
      <c r="M189" s="265"/>
      <c r="N189" s="265"/>
      <c r="O189" s="265"/>
    </row>
    <row r="190" spans="1:25" ht="15.75" customHeight="1">
      <c r="A190" s="1"/>
      <c r="B190" s="301"/>
      <c r="C190" s="302"/>
      <c r="D190" s="301"/>
      <c r="E190" s="302"/>
      <c r="F190" s="302"/>
      <c r="G190" s="301"/>
      <c r="H190" s="301"/>
      <c r="I190" s="265"/>
      <c r="J190" s="265"/>
      <c r="K190" s="265"/>
      <c r="L190" s="265"/>
      <c r="M190" s="265"/>
      <c r="N190" s="265"/>
      <c r="O190" s="265"/>
    </row>
    <row r="191" spans="1:25" ht="15.75" customHeight="1">
      <c r="A191" s="1"/>
      <c r="B191" s="301"/>
      <c r="C191" s="302"/>
      <c r="D191" s="301"/>
      <c r="E191" s="302"/>
      <c r="F191" s="302"/>
      <c r="G191" s="301"/>
      <c r="H191" s="301"/>
      <c r="I191" s="1"/>
      <c r="J191" s="1"/>
      <c r="K191" s="1"/>
      <c r="L191" s="1"/>
      <c r="M191" s="1"/>
      <c r="N191" s="1"/>
      <c r="O191" s="265"/>
    </row>
    <row r="192" spans="1:25" ht="15.75" customHeight="1">
      <c r="A192" s="303"/>
      <c r="B192" s="303"/>
      <c r="C192" s="303"/>
      <c r="D192" s="303"/>
      <c r="E192" s="303"/>
      <c r="F192" s="303"/>
      <c r="G192" s="303"/>
      <c r="H192" s="303"/>
      <c r="I192" s="303"/>
      <c r="J192" s="265"/>
      <c r="K192" s="265"/>
      <c r="L192" s="265"/>
      <c r="M192" s="265"/>
      <c r="N192" s="265"/>
      <c r="O192" s="265"/>
    </row>
    <row r="193" spans="1:10" ht="15.75" customHeight="1">
      <c r="A193" s="304"/>
      <c r="B193" s="304"/>
      <c r="C193" s="298"/>
      <c r="D193" s="181"/>
      <c r="E193" s="305"/>
      <c r="F193" s="298"/>
      <c r="G193" s="306"/>
      <c r="H193" s="181"/>
      <c r="I193" s="307"/>
      <c r="J193" s="265"/>
    </row>
    <row r="194" spans="1:10" ht="15.75" customHeight="1">
      <c r="A194" s="1"/>
      <c r="B194" s="301"/>
      <c r="C194" s="304"/>
      <c r="D194" s="301"/>
      <c r="E194" s="301"/>
      <c r="F194" s="304"/>
      <c r="G194" s="302"/>
      <c r="H194" s="308"/>
      <c r="I194" s="309"/>
      <c r="J194" s="265"/>
    </row>
    <row r="195" spans="1:10" ht="15.75" customHeight="1">
      <c r="A195" s="1"/>
      <c r="B195" s="301"/>
      <c r="C195" s="304"/>
      <c r="D195" s="301"/>
      <c r="E195" s="301"/>
      <c r="F195" s="304"/>
      <c r="G195" s="302"/>
      <c r="H195" s="308"/>
      <c r="I195" s="309"/>
      <c r="J195" s="265"/>
    </row>
    <row r="196" spans="1:10" ht="15.75" customHeight="1">
      <c r="A196" s="1"/>
      <c r="B196" s="301"/>
      <c r="C196" s="304"/>
      <c r="D196" s="301"/>
      <c r="E196" s="301"/>
      <c r="F196" s="304"/>
      <c r="G196" s="302"/>
      <c r="H196" s="308"/>
      <c r="I196" s="309"/>
      <c r="J196" s="265"/>
    </row>
    <row r="197" spans="1:10" ht="15.75" customHeight="1">
      <c r="A197" s="1"/>
      <c r="B197" s="301"/>
      <c r="C197" s="304"/>
      <c r="D197" s="301"/>
      <c r="E197" s="301"/>
      <c r="F197" s="304"/>
      <c r="G197" s="302"/>
      <c r="H197" s="308"/>
      <c r="I197" s="309"/>
      <c r="J197" s="265"/>
    </row>
    <row r="198" spans="1:10" ht="15.75" customHeight="1">
      <c r="A198" s="1"/>
      <c r="B198" s="301"/>
      <c r="C198" s="304"/>
      <c r="D198" s="301"/>
      <c r="E198" s="301"/>
      <c r="F198" s="304"/>
      <c r="G198" s="302"/>
      <c r="H198" s="308"/>
      <c r="I198" s="309"/>
      <c r="J198" s="265"/>
    </row>
    <row r="199" spans="1:10" ht="15.75" customHeight="1">
      <c r="A199" s="1"/>
      <c r="B199" s="301"/>
      <c r="C199" s="304"/>
      <c r="D199" s="301"/>
      <c r="E199" s="301"/>
      <c r="F199" s="304"/>
      <c r="G199" s="302"/>
      <c r="H199" s="308"/>
      <c r="I199" s="309"/>
      <c r="J199" s="265"/>
    </row>
    <row r="200" spans="1:10" ht="15.75" customHeight="1">
      <c r="A200" s="1"/>
      <c r="B200" s="301"/>
      <c r="C200" s="304"/>
      <c r="D200" s="301"/>
      <c r="E200" s="301"/>
      <c r="F200" s="304"/>
      <c r="G200" s="302"/>
      <c r="H200" s="308"/>
      <c r="I200" s="309"/>
      <c r="J200" s="265"/>
    </row>
    <row r="201" spans="1:10" ht="15.75" customHeight="1">
      <c r="A201" s="1"/>
      <c r="B201" s="301"/>
      <c r="C201" s="304"/>
      <c r="D201" s="301"/>
      <c r="E201" s="301"/>
      <c r="F201" s="304"/>
      <c r="G201" s="302"/>
      <c r="H201" s="308"/>
      <c r="I201" s="309"/>
      <c r="J201" s="265"/>
    </row>
    <row r="202" spans="1:10" ht="15.75" customHeight="1">
      <c r="A202" s="1"/>
      <c r="B202" s="301"/>
      <c r="C202" s="304"/>
      <c r="D202" s="301"/>
      <c r="E202" s="301"/>
      <c r="F202" s="304"/>
      <c r="G202" s="302"/>
      <c r="H202" s="308"/>
      <c r="I202" s="309"/>
      <c r="J202" s="265"/>
    </row>
    <row r="203" spans="1:10" ht="15.75" customHeight="1">
      <c r="A203" s="1"/>
      <c r="B203" s="301"/>
      <c r="C203" s="304"/>
      <c r="D203" s="301"/>
      <c r="E203" s="301"/>
      <c r="F203" s="304"/>
      <c r="G203" s="302"/>
      <c r="H203" s="308"/>
      <c r="I203" s="309"/>
      <c r="J203" s="265"/>
    </row>
    <row r="204" spans="1:10" ht="15.75" customHeight="1">
      <c r="A204" s="1"/>
      <c r="B204" s="301"/>
      <c r="C204" s="304"/>
      <c r="D204" s="301"/>
      <c r="E204" s="301"/>
      <c r="F204" s="304"/>
      <c r="G204" s="302"/>
      <c r="H204" s="308"/>
      <c r="I204" s="309"/>
      <c r="J204" s="265"/>
    </row>
    <row r="205" spans="1:10" ht="15.75" customHeight="1">
      <c r="A205" s="1"/>
      <c r="B205" s="301"/>
      <c r="C205" s="304"/>
      <c r="D205" s="301"/>
      <c r="E205" s="301"/>
      <c r="F205" s="304"/>
      <c r="G205" s="302"/>
      <c r="H205" s="308"/>
      <c r="I205" s="309"/>
      <c r="J205" s="265"/>
    </row>
    <row r="206" spans="1:10" ht="15.75" customHeight="1">
      <c r="A206" s="1"/>
      <c r="B206" s="301"/>
      <c r="C206" s="304"/>
      <c r="D206" s="301"/>
      <c r="E206" s="301"/>
      <c r="F206" s="304"/>
      <c r="G206" s="302"/>
      <c r="H206" s="308"/>
      <c r="I206" s="309"/>
      <c r="J206" s="265"/>
    </row>
    <row r="207" spans="1:10" ht="15.75" customHeight="1">
      <c r="A207" s="1"/>
      <c r="B207" s="301"/>
      <c r="C207" s="304"/>
      <c r="D207" s="301"/>
      <c r="E207" s="301"/>
      <c r="F207" s="304"/>
      <c r="G207" s="302"/>
      <c r="H207" s="308"/>
      <c r="I207" s="309"/>
      <c r="J207" s="265"/>
    </row>
    <row r="208" spans="1:10" ht="15.75" customHeight="1">
      <c r="A208" s="1"/>
      <c r="B208" s="301"/>
      <c r="C208" s="304"/>
      <c r="D208" s="301"/>
      <c r="E208" s="301"/>
      <c r="F208" s="304"/>
      <c r="G208" s="308"/>
      <c r="H208" s="308"/>
      <c r="I208" s="309"/>
      <c r="J208" s="265"/>
    </row>
    <row r="209" spans="1:10" ht="15.75" customHeight="1">
      <c r="A209" s="1"/>
      <c r="B209" s="301"/>
      <c r="C209" s="304"/>
      <c r="D209" s="301"/>
      <c r="E209" s="301"/>
      <c r="F209" s="304"/>
      <c r="G209" s="302"/>
      <c r="H209" s="308"/>
      <c r="I209" s="309"/>
      <c r="J209" s="265"/>
    </row>
    <row r="210" spans="1:10" ht="15.75" customHeight="1">
      <c r="A210" s="1"/>
      <c r="B210" s="301"/>
      <c r="C210" s="304"/>
      <c r="D210" s="301"/>
      <c r="E210" s="301"/>
      <c r="F210" s="304"/>
      <c r="G210" s="302"/>
      <c r="H210" s="308"/>
      <c r="I210" s="309"/>
      <c r="J210" s="265"/>
    </row>
    <row r="211" spans="1:10" ht="15.75" customHeight="1">
      <c r="A211" s="1"/>
      <c r="B211" s="301"/>
      <c r="C211" s="304"/>
      <c r="D211" s="301"/>
      <c r="E211" s="301"/>
      <c r="F211" s="304"/>
      <c r="G211" s="302"/>
      <c r="H211" s="308"/>
      <c r="I211" s="309"/>
      <c r="J211" s="265"/>
    </row>
    <row r="212" spans="1:10" ht="15.75" customHeight="1">
      <c r="A212" s="1"/>
      <c r="B212" s="301"/>
      <c r="C212" s="304"/>
      <c r="D212" s="301"/>
      <c r="E212" s="301"/>
      <c r="F212" s="304"/>
      <c r="G212" s="302"/>
      <c r="H212" s="308"/>
      <c r="I212" s="309"/>
      <c r="J212" s="265"/>
    </row>
    <row r="213" spans="1:10" ht="15.75" customHeight="1">
      <c r="A213" s="1"/>
      <c r="B213" s="301"/>
      <c r="C213" s="304"/>
      <c r="D213" s="301"/>
      <c r="E213" s="301"/>
      <c r="F213" s="304"/>
      <c r="G213" s="302"/>
      <c r="H213" s="308"/>
      <c r="I213" s="309"/>
      <c r="J213" s="265"/>
    </row>
    <row r="214" spans="1:10" ht="15.75" customHeight="1">
      <c r="A214" s="1"/>
      <c r="B214" s="301"/>
      <c r="C214" s="304"/>
      <c r="D214" s="301"/>
      <c r="E214" s="301"/>
      <c r="F214" s="304"/>
      <c r="G214" s="302"/>
      <c r="H214" s="308"/>
      <c r="I214" s="309"/>
      <c r="J214" s="265"/>
    </row>
    <row r="215" spans="1:10" ht="15.75" customHeight="1">
      <c r="A215" s="1"/>
      <c r="B215" s="301"/>
      <c r="C215" s="304"/>
      <c r="D215" s="301"/>
      <c r="E215" s="301"/>
      <c r="F215" s="304"/>
      <c r="G215" s="302"/>
      <c r="H215" s="308"/>
      <c r="I215" s="309"/>
      <c r="J215" s="265"/>
    </row>
    <row r="216" spans="1:10" ht="15.75" customHeight="1">
      <c r="A216" s="310"/>
      <c r="B216" s="301"/>
      <c r="C216" s="304"/>
      <c r="D216" s="301"/>
      <c r="E216" s="301"/>
      <c r="F216" s="304"/>
      <c r="G216" s="302"/>
      <c r="H216" s="308"/>
      <c r="I216" s="309"/>
      <c r="J216" s="265"/>
    </row>
    <row r="217" spans="1:10" ht="15.75" customHeight="1">
      <c r="A217" s="310"/>
      <c r="B217" s="301"/>
      <c r="C217" s="304"/>
      <c r="D217" s="301"/>
      <c r="E217" s="301"/>
      <c r="F217" s="304"/>
      <c r="G217" s="302"/>
      <c r="H217" s="308"/>
      <c r="I217" s="309"/>
      <c r="J217" s="265"/>
    </row>
    <row r="218" spans="1:10" ht="15.75" customHeight="1">
      <c r="A218" s="310"/>
      <c r="B218" s="301"/>
      <c r="C218" s="304"/>
      <c r="D218" s="301"/>
      <c r="E218" s="301"/>
      <c r="F218" s="304"/>
      <c r="G218" s="302"/>
      <c r="H218" s="308"/>
      <c r="I218" s="309"/>
      <c r="J218" s="265"/>
    </row>
    <row r="219" spans="1:10" ht="15.75" customHeight="1">
      <c r="A219" s="1"/>
      <c r="B219" s="301"/>
      <c r="C219" s="301"/>
      <c r="D219" s="301"/>
      <c r="E219" s="301"/>
      <c r="F219" s="301"/>
      <c r="G219" s="302"/>
      <c r="H219" s="308"/>
      <c r="I219" s="308"/>
      <c r="J219" s="265"/>
    </row>
    <row r="220" spans="1:10" ht="15.75" customHeight="1">
      <c r="A220" s="1"/>
      <c r="B220" s="301"/>
      <c r="C220" s="1"/>
      <c r="D220" s="1"/>
      <c r="E220" s="1"/>
      <c r="F220" s="1"/>
      <c r="G220" s="1"/>
      <c r="H220" s="1"/>
      <c r="I220" s="1"/>
      <c r="J220" s="265"/>
    </row>
    <row r="221" spans="1:10" ht="15.75" customHeight="1">
      <c r="A221" s="181"/>
      <c r="B221" s="181"/>
      <c r="C221" s="298"/>
      <c r="D221" s="181"/>
      <c r="E221" s="299"/>
      <c r="F221" s="298"/>
      <c r="G221" s="181"/>
      <c r="H221" s="311"/>
      <c r="I221" s="311"/>
      <c r="J221" s="265"/>
    </row>
    <row r="222" spans="1:10" ht="15.75" customHeight="1">
      <c r="A222" s="312"/>
      <c r="B222" s="301"/>
      <c r="C222" s="304"/>
      <c r="D222" s="301"/>
      <c r="E222" s="1"/>
      <c r="F222" s="304"/>
      <c r="G222" s="1"/>
      <c r="H222" s="313"/>
      <c r="I222" s="533"/>
      <c r="J222" s="265"/>
    </row>
    <row r="223" spans="1:10" ht="15.75" customHeight="1">
      <c r="A223" s="1"/>
      <c r="B223" s="301"/>
      <c r="C223" s="304"/>
      <c r="D223" s="301"/>
      <c r="E223" s="301"/>
      <c r="F223" s="304"/>
      <c r="G223" s="302"/>
      <c r="H223" s="308"/>
      <c r="I223" s="522"/>
      <c r="J223" s="265"/>
    </row>
    <row r="224" spans="1:10" ht="15.75" customHeight="1">
      <c r="A224" s="310"/>
      <c r="B224" s="301"/>
      <c r="C224" s="304"/>
      <c r="D224" s="301"/>
      <c r="E224" s="301"/>
      <c r="F224" s="304"/>
      <c r="G224" s="302"/>
      <c r="H224" s="308"/>
      <c r="I224" s="522"/>
      <c r="J224" s="265"/>
    </row>
    <row r="225" spans="1:10" ht="15.75" customHeight="1">
      <c r="A225" s="310"/>
      <c r="B225" s="301"/>
      <c r="C225" s="304"/>
      <c r="D225" s="301"/>
      <c r="E225" s="301"/>
      <c r="F225" s="304"/>
      <c r="G225" s="302"/>
      <c r="H225" s="308"/>
      <c r="I225" s="1"/>
      <c r="J225" s="265"/>
    </row>
    <row r="226" spans="1:10" ht="15.75" customHeight="1">
      <c r="A226" s="1"/>
      <c r="B226" s="301"/>
      <c r="C226" s="304"/>
      <c r="D226" s="301"/>
      <c r="E226" s="1"/>
      <c r="F226" s="304"/>
      <c r="G226" s="1"/>
      <c r="H226" s="313"/>
      <c r="I226" s="1"/>
      <c r="J226" s="265"/>
    </row>
    <row r="227" spans="1:10" ht="15.75" customHeight="1">
      <c r="A227" s="312"/>
      <c r="B227" s="301"/>
      <c r="C227" s="304"/>
      <c r="D227" s="301"/>
      <c r="E227" s="1"/>
      <c r="F227" s="304"/>
      <c r="G227" s="1"/>
      <c r="H227" s="313"/>
      <c r="I227" s="1"/>
      <c r="J227" s="265"/>
    </row>
    <row r="228" spans="1:10" ht="15.75" customHeight="1">
      <c r="A228" s="312"/>
      <c r="B228" s="301"/>
      <c r="C228" s="304"/>
      <c r="D228" s="301"/>
      <c r="E228" s="1"/>
      <c r="F228" s="304"/>
      <c r="G228" s="1"/>
      <c r="H228" s="313"/>
      <c r="I228" s="1"/>
      <c r="J228" s="265"/>
    </row>
    <row r="229" spans="1:10" ht="15.75" customHeight="1">
      <c r="A229" s="1"/>
      <c r="B229" s="301"/>
      <c r="C229" s="304"/>
      <c r="D229" s="301"/>
      <c r="E229" s="1"/>
      <c r="F229" s="304"/>
      <c r="G229" s="301"/>
      <c r="H229" s="313"/>
      <c r="I229" s="1"/>
      <c r="J229" s="265"/>
    </row>
    <row r="230" spans="1:10" ht="15.75" customHeight="1">
      <c r="A230" s="1"/>
      <c r="B230" s="301"/>
      <c r="C230" s="304"/>
      <c r="D230" s="301"/>
      <c r="E230" s="1"/>
      <c r="F230" s="304"/>
      <c r="G230" s="1"/>
      <c r="H230" s="313"/>
      <c r="I230" s="1"/>
      <c r="J230" s="265"/>
    </row>
    <row r="231" spans="1:10" ht="15.75" customHeight="1">
      <c r="A231" s="1"/>
      <c r="B231" s="301"/>
      <c r="C231" s="304"/>
      <c r="D231" s="301"/>
      <c r="E231" s="1"/>
      <c r="F231" s="304"/>
      <c r="G231" s="1"/>
      <c r="H231" s="313"/>
      <c r="I231" s="1"/>
      <c r="J231" s="265"/>
    </row>
    <row r="232" spans="1:10" ht="15.75" customHeight="1">
      <c r="A232" s="1"/>
      <c r="B232" s="301"/>
      <c r="C232" s="304"/>
      <c r="D232" s="301"/>
      <c r="E232" s="1"/>
      <c r="F232" s="304"/>
      <c r="G232" s="1"/>
      <c r="H232" s="313"/>
      <c r="I232" s="1"/>
      <c r="J232" s="265"/>
    </row>
    <row r="233" spans="1:10" ht="15.75" customHeight="1">
      <c r="A233" s="1"/>
      <c r="B233" s="301"/>
      <c r="C233" s="304"/>
      <c r="D233" s="301"/>
      <c r="E233" s="301"/>
      <c r="F233" s="304"/>
      <c r="G233" s="301"/>
      <c r="H233" s="313"/>
      <c r="I233" s="1"/>
      <c r="J233" s="265"/>
    </row>
    <row r="234" spans="1:10" ht="15.75" customHeight="1">
      <c r="A234" s="1"/>
      <c r="B234" s="301"/>
      <c r="C234" s="304"/>
      <c r="D234" s="301"/>
      <c r="E234" s="301"/>
      <c r="F234" s="304"/>
      <c r="G234" s="301"/>
      <c r="H234" s="313"/>
      <c r="I234" s="1"/>
      <c r="J234" s="265"/>
    </row>
    <row r="235" spans="1:10" ht="15.75" customHeight="1">
      <c r="A235" s="1"/>
      <c r="B235" s="301"/>
      <c r="C235" s="304"/>
      <c r="D235" s="301"/>
      <c r="E235" s="1"/>
      <c r="F235" s="304"/>
      <c r="G235" s="301"/>
      <c r="H235" s="313"/>
      <c r="I235" s="1"/>
      <c r="J235" s="265"/>
    </row>
    <row r="236" spans="1:10" ht="15.75" customHeight="1">
      <c r="A236" s="1"/>
      <c r="B236" s="301"/>
      <c r="C236" s="304"/>
      <c r="D236" s="301"/>
      <c r="E236" s="1"/>
      <c r="F236" s="304"/>
      <c r="G236" s="301"/>
      <c r="H236" s="313"/>
      <c r="I236" s="1"/>
      <c r="J236" s="265"/>
    </row>
    <row r="237" spans="1:10" ht="15.75" customHeight="1">
      <c r="A237" s="1"/>
      <c r="B237" s="301"/>
      <c r="C237" s="304"/>
      <c r="D237" s="301"/>
      <c r="E237" s="1"/>
      <c r="F237" s="304"/>
      <c r="G237" s="301"/>
      <c r="H237" s="313"/>
      <c r="I237" s="1"/>
      <c r="J237" s="265"/>
    </row>
    <row r="238" spans="1:10" ht="15.75" customHeight="1">
      <c r="A238" s="1"/>
      <c r="B238" s="301"/>
      <c r="C238" s="304"/>
      <c r="D238" s="301"/>
      <c r="E238" s="1"/>
      <c r="F238" s="304"/>
      <c r="G238" s="301"/>
      <c r="H238" s="313"/>
      <c r="I238" s="1"/>
      <c r="J238" s="265"/>
    </row>
    <row r="239" spans="1:10" ht="15.75" customHeight="1">
      <c r="A239" s="1"/>
      <c r="B239" s="301"/>
      <c r="C239" s="304"/>
      <c r="D239" s="301"/>
      <c r="E239" s="1"/>
      <c r="F239" s="304"/>
      <c r="G239" s="301"/>
      <c r="H239" s="313"/>
      <c r="I239" s="1"/>
      <c r="J239" s="265"/>
    </row>
    <row r="240" spans="1:10" ht="15.75" customHeight="1">
      <c r="A240" s="1"/>
      <c r="B240" s="301"/>
      <c r="C240" s="304"/>
      <c r="D240" s="301"/>
      <c r="E240" s="1"/>
      <c r="F240" s="304"/>
      <c r="G240" s="301"/>
      <c r="H240" s="313"/>
      <c r="I240" s="1"/>
      <c r="J240" s="265"/>
    </row>
    <row r="241" spans="1:10" ht="15.75" customHeight="1">
      <c r="A241" s="1"/>
      <c r="B241" s="301"/>
      <c r="C241" s="304"/>
      <c r="D241" s="301"/>
      <c r="E241" s="1"/>
      <c r="F241" s="304"/>
      <c r="G241" s="301"/>
      <c r="H241" s="313"/>
      <c r="I241" s="1"/>
      <c r="J241" s="265"/>
    </row>
    <row r="242" spans="1:10" ht="15.75" customHeight="1">
      <c r="A242" s="1"/>
      <c r="B242" s="301"/>
      <c r="C242" s="304"/>
      <c r="D242" s="301"/>
      <c r="E242" s="1"/>
      <c r="F242" s="304"/>
      <c r="G242" s="301"/>
      <c r="H242" s="313"/>
      <c r="I242" s="1"/>
      <c r="J242" s="265"/>
    </row>
    <row r="243" spans="1:10" ht="15.75" customHeight="1">
      <c r="A243" s="1"/>
      <c r="B243" s="301"/>
      <c r="C243" s="304"/>
      <c r="D243" s="301"/>
      <c r="E243" s="301"/>
      <c r="F243" s="304"/>
      <c r="G243" s="301"/>
      <c r="H243" s="313"/>
      <c r="I243" s="1"/>
      <c r="J243" s="265"/>
    </row>
    <row r="244" spans="1:10" ht="15.75" customHeight="1">
      <c r="A244" s="1"/>
      <c r="B244" s="301"/>
      <c r="C244" s="304"/>
      <c r="D244" s="301"/>
      <c r="E244" s="1"/>
      <c r="F244" s="304"/>
      <c r="G244" s="301"/>
      <c r="H244" s="313"/>
      <c r="I244" s="1"/>
      <c r="J244" s="265"/>
    </row>
    <row r="245" spans="1:10" ht="15.75" customHeight="1">
      <c r="A245" s="1"/>
      <c r="B245" s="301"/>
      <c r="C245" s="304"/>
      <c r="D245" s="301"/>
      <c r="E245" s="1"/>
      <c r="F245" s="304"/>
      <c r="G245" s="301"/>
      <c r="H245" s="313"/>
      <c r="I245" s="1"/>
      <c r="J245" s="265"/>
    </row>
    <row r="246" spans="1:10" ht="15.75" customHeight="1">
      <c r="A246" s="1"/>
      <c r="B246" s="301"/>
      <c r="C246" s="304"/>
      <c r="D246" s="301"/>
      <c r="E246" s="1"/>
      <c r="F246" s="304"/>
      <c r="G246" s="301"/>
      <c r="H246" s="313"/>
      <c r="I246" s="1"/>
      <c r="J246" s="265"/>
    </row>
    <row r="247" spans="1:10" ht="15.75" customHeight="1">
      <c r="A247" s="1"/>
      <c r="B247" s="301"/>
      <c r="C247" s="304"/>
      <c r="D247" s="301"/>
      <c r="E247" s="1"/>
      <c r="F247" s="304"/>
      <c r="G247" s="301"/>
      <c r="H247" s="313"/>
      <c r="I247" s="1"/>
      <c r="J247" s="265"/>
    </row>
    <row r="248" spans="1:10" ht="15.75" customHeight="1">
      <c r="A248" s="1"/>
      <c r="B248" s="301"/>
      <c r="C248" s="304"/>
      <c r="D248" s="301"/>
      <c r="E248" s="1"/>
      <c r="F248" s="304"/>
      <c r="G248" s="301"/>
      <c r="H248" s="313"/>
      <c r="I248" s="1"/>
      <c r="J248" s="265"/>
    </row>
    <row r="249" spans="1:10" ht="15.75" customHeight="1">
      <c r="A249" s="1"/>
      <c r="B249" s="301"/>
      <c r="C249" s="304"/>
      <c r="D249" s="301"/>
      <c r="E249" s="1"/>
      <c r="F249" s="304"/>
      <c r="G249" s="301"/>
      <c r="H249" s="313"/>
      <c r="I249" s="1"/>
      <c r="J249" s="265"/>
    </row>
    <row r="250" spans="1:10" ht="15.75" customHeight="1">
      <c r="A250" s="1"/>
      <c r="B250" s="301"/>
      <c r="C250" s="304"/>
      <c r="D250" s="301"/>
      <c r="E250" s="1"/>
      <c r="F250" s="304"/>
      <c r="G250" s="301"/>
      <c r="H250" s="313"/>
      <c r="I250" s="1"/>
      <c r="J250" s="265"/>
    </row>
    <row r="251" spans="1:10" ht="15.75" customHeight="1">
      <c r="A251" s="1"/>
      <c r="B251" s="301"/>
      <c r="C251" s="304"/>
      <c r="D251" s="301"/>
      <c r="E251" s="1"/>
      <c r="F251" s="304"/>
      <c r="G251" s="301"/>
      <c r="H251" s="313"/>
      <c r="I251" s="1"/>
      <c r="J251" s="265"/>
    </row>
    <row r="252" spans="1:10" ht="15.75" customHeight="1">
      <c r="A252" s="1"/>
      <c r="B252" s="301"/>
      <c r="C252" s="304"/>
      <c r="D252" s="301"/>
      <c r="E252" s="1"/>
      <c r="F252" s="304"/>
      <c r="G252" s="301"/>
      <c r="H252" s="313"/>
      <c r="I252" s="1"/>
      <c r="J252" s="265"/>
    </row>
    <row r="253" spans="1:10" ht="15.75" customHeight="1">
      <c r="A253" s="1"/>
      <c r="B253" s="301"/>
      <c r="C253" s="304"/>
      <c r="D253" s="301"/>
      <c r="E253" s="1"/>
      <c r="F253" s="304"/>
      <c r="G253" s="301"/>
      <c r="H253" s="313"/>
      <c r="I253" s="1"/>
      <c r="J253" s="265"/>
    </row>
    <row r="254" spans="1:10" ht="15.75" customHeight="1">
      <c r="A254" s="1"/>
      <c r="B254" s="301"/>
      <c r="C254" s="304"/>
      <c r="D254" s="301"/>
      <c r="E254" s="1"/>
      <c r="F254" s="304"/>
      <c r="G254" s="301"/>
      <c r="H254" s="313"/>
      <c r="I254" s="1"/>
      <c r="J254" s="265"/>
    </row>
    <row r="255" spans="1:10" ht="15.75" customHeight="1">
      <c r="A255" s="1"/>
      <c r="B255" s="301"/>
      <c r="C255" s="304"/>
      <c r="D255" s="301"/>
      <c r="E255" s="1"/>
      <c r="F255" s="304"/>
      <c r="G255" s="301"/>
      <c r="H255" s="313"/>
      <c r="I255" s="1"/>
      <c r="J255" s="265"/>
    </row>
    <row r="256" spans="1:10" ht="15.75" customHeight="1">
      <c r="A256" s="1"/>
      <c r="B256" s="301"/>
      <c r="C256" s="304"/>
      <c r="D256" s="301"/>
      <c r="E256" s="1"/>
      <c r="F256" s="304"/>
      <c r="G256" s="301"/>
      <c r="H256" s="313"/>
      <c r="I256" s="1"/>
      <c r="J256" s="265"/>
    </row>
    <row r="257" spans="1:10" ht="15.75" customHeight="1">
      <c r="A257" s="312"/>
      <c r="B257" s="301"/>
      <c r="C257" s="304"/>
      <c r="D257" s="301"/>
      <c r="E257" s="1"/>
      <c r="F257" s="304"/>
      <c r="G257" s="301"/>
      <c r="H257" s="313"/>
      <c r="I257" s="1"/>
      <c r="J257" s="265"/>
    </row>
    <row r="258" spans="1:10" ht="15.75" customHeight="1">
      <c r="A258" s="312"/>
      <c r="B258" s="301"/>
      <c r="C258" s="304"/>
      <c r="D258" s="301"/>
      <c r="E258" s="1"/>
      <c r="F258" s="304"/>
      <c r="G258" s="301"/>
      <c r="H258" s="313"/>
      <c r="I258" s="1"/>
      <c r="J258" s="265"/>
    </row>
    <row r="259" spans="1:10" ht="15.75" customHeight="1">
      <c r="A259" s="1"/>
      <c r="B259" s="301"/>
      <c r="C259" s="304"/>
      <c r="D259" s="301"/>
      <c r="E259" s="1"/>
      <c r="F259" s="304"/>
      <c r="G259" s="301"/>
      <c r="H259" s="313"/>
      <c r="I259" s="1"/>
      <c r="J259" s="265"/>
    </row>
    <row r="260" spans="1:10" ht="15.75" customHeight="1">
      <c r="A260" s="1"/>
      <c r="B260" s="301"/>
      <c r="C260" s="304"/>
      <c r="D260" s="301"/>
      <c r="E260" s="1"/>
      <c r="F260" s="304"/>
      <c r="G260" s="301"/>
      <c r="H260" s="313"/>
      <c r="I260" s="1"/>
      <c r="J260" s="265"/>
    </row>
    <row r="261" spans="1:10" ht="15.75" customHeight="1">
      <c r="A261" s="312"/>
      <c r="B261" s="301"/>
      <c r="C261" s="304"/>
      <c r="D261" s="301"/>
      <c r="E261" s="1"/>
      <c r="F261" s="304"/>
      <c r="G261" s="301"/>
      <c r="H261" s="313"/>
      <c r="I261" s="1"/>
      <c r="J261" s="265"/>
    </row>
    <row r="262" spans="1:10" ht="15.75" customHeight="1">
      <c r="A262" s="1"/>
      <c r="B262" s="301"/>
      <c r="C262" s="304"/>
      <c r="D262" s="301"/>
      <c r="E262" s="1"/>
      <c r="F262" s="304"/>
      <c r="G262" s="301"/>
      <c r="H262" s="313"/>
      <c r="I262" s="1"/>
      <c r="J262" s="265"/>
    </row>
    <row r="263" spans="1:10" ht="15.75" customHeight="1">
      <c r="A263" s="1"/>
      <c r="B263" s="301"/>
      <c r="C263" s="304"/>
      <c r="D263" s="301"/>
      <c r="E263" s="1"/>
      <c r="F263" s="304"/>
      <c r="G263" s="301"/>
      <c r="H263" s="313"/>
      <c r="I263" s="1"/>
      <c r="J263" s="265"/>
    </row>
    <row r="264" spans="1:10" ht="15.75" customHeight="1">
      <c r="A264" s="1"/>
      <c r="B264" s="301"/>
      <c r="C264" s="304"/>
      <c r="D264" s="301"/>
      <c r="E264" s="1"/>
      <c r="F264" s="304"/>
      <c r="G264" s="301"/>
      <c r="H264" s="313"/>
      <c r="I264" s="1"/>
      <c r="J264" s="265"/>
    </row>
    <row r="265" spans="1:10" ht="15.75" customHeight="1">
      <c r="A265" s="1"/>
      <c r="B265" s="301"/>
      <c r="C265" s="304"/>
      <c r="D265" s="301"/>
      <c r="E265" s="1"/>
      <c r="F265" s="314"/>
      <c r="G265" s="1"/>
      <c r="H265" s="313"/>
      <c r="I265" s="1"/>
      <c r="J265" s="265"/>
    </row>
    <row r="266" spans="1:10" ht="15.75" customHeight="1">
      <c r="A266" s="303"/>
      <c r="B266" s="303"/>
      <c r="C266" s="303"/>
      <c r="D266" s="303"/>
      <c r="E266" s="303"/>
      <c r="F266" s="303"/>
      <c r="G266" s="303"/>
      <c r="H266" s="303"/>
      <c r="I266" s="303"/>
      <c r="J266" s="265"/>
    </row>
    <row r="267" spans="1:10" ht="15.75" customHeight="1">
      <c r="A267" s="303"/>
      <c r="B267" s="303"/>
      <c r="C267" s="303"/>
      <c r="D267" s="303"/>
      <c r="E267" s="303"/>
      <c r="F267" s="303"/>
      <c r="G267" s="303"/>
      <c r="H267" s="303"/>
      <c r="I267" s="303"/>
      <c r="J267" s="265"/>
    </row>
    <row r="268" spans="1:10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265"/>
    </row>
    <row r="269" spans="1:1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265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5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5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5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5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5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5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5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5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5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5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5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5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5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5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5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65"/>
    </row>
    <row r="286" spans="1:1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265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65"/>
    </row>
    <row r="288" spans="1:1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265"/>
    </row>
    <row r="289" spans="1:1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265"/>
    </row>
    <row r="290" spans="1:10" ht="15.75" customHeight="1"/>
    <row r="291" spans="1:10" ht="15.75" customHeight="1"/>
    <row r="292" spans="1:10" ht="15.75" customHeight="1"/>
    <row r="293" spans="1:10" ht="15.75" customHeight="1"/>
    <row r="294" spans="1:10" ht="15.75" customHeight="1"/>
    <row r="295" spans="1:10" ht="15.75" customHeight="1"/>
    <row r="296" spans="1:10" ht="15.75" customHeight="1"/>
    <row r="297" spans="1:10" ht="15.75" customHeight="1"/>
    <row r="298" spans="1:10" ht="15.75" customHeight="1"/>
    <row r="299" spans="1:10" ht="15.75" customHeight="1"/>
    <row r="300" spans="1:10" ht="15.75" customHeight="1"/>
    <row r="301" spans="1:10" ht="15.75" customHeight="1"/>
    <row r="302" spans="1:10" ht="15.75" customHeight="1"/>
    <row r="303" spans="1:10" ht="15.75" customHeight="1"/>
    <row r="304" spans="1:10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18">
    <mergeCell ref="I168:J168"/>
    <mergeCell ref="A179:A180"/>
    <mergeCell ref="A2:K2"/>
    <mergeCell ref="A39:G39"/>
    <mergeCell ref="A43:G43"/>
    <mergeCell ref="F75:H75"/>
    <mergeCell ref="A122:H122"/>
    <mergeCell ref="B179:B180"/>
    <mergeCell ref="C179:C180"/>
    <mergeCell ref="I222:I224"/>
    <mergeCell ref="D179:D180"/>
    <mergeCell ref="E179:E180"/>
    <mergeCell ref="A182:E182"/>
    <mergeCell ref="A183:A184"/>
    <mergeCell ref="B183:B184"/>
    <mergeCell ref="C183:C184"/>
    <mergeCell ref="D183:D184"/>
    <mergeCell ref="E183:E184"/>
  </mergeCells>
  <pageMargins left="0.7" right="0.7" top="0.75" bottom="0.75" header="0" footer="0"/>
  <pageSetup orientation="landscape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2:Y1008"/>
  <sheetViews>
    <sheetView workbookViewId="0"/>
  </sheetViews>
  <sheetFormatPr defaultColWidth="14.42578125" defaultRowHeight="15" customHeight="1"/>
  <cols>
    <col min="1" max="1" width="50.28515625" customWidth="1"/>
    <col min="2" max="2" width="18.28515625" customWidth="1"/>
    <col min="3" max="3" width="13.42578125" customWidth="1"/>
    <col min="4" max="4" width="15.42578125" customWidth="1"/>
    <col min="5" max="5" width="14" customWidth="1"/>
    <col min="6" max="6" width="13" customWidth="1"/>
    <col min="7" max="7" width="14.140625" customWidth="1"/>
    <col min="8" max="9" width="13.28515625" customWidth="1"/>
    <col min="10" max="10" width="14.85546875" customWidth="1"/>
    <col min="11" max="11" width="9.85546875" customWidth="1"/>
    <col min="12" max="12" width="13.28515625" customWidth="1"/>
    <col min="13" max="26" width="8.85546875" customWidth="1"/>
  </cols>
  <sheetData>
    <row r="2" spans="1:12" ht="24">
      <c r="A2" s="521" t="s">
        <v>0</v>
      </c>
      <c r="B2" s="522"/>
      <c r="C2" s="522"/>
      <c r="D2" s="522"/>
      <c r="E2" s="522"/>
      <c r="F2" s="522"/>
      <c r="G2" s="522"/>
      <c r="H2" s="522"/>
      <c r="I2" s="522"/>
      <c r="J2" s="522"/>
      <c r="K2" s="522"/>
      <c r="L2" s="1"/>
    </row>
    <row r="3" spans="1:12" ht="45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8" t="s">
        <v>10</v>
      </c>
      <c r="K3" s="8" t="s">
        <v>11</v>
      </c>
      <c r="L3" s="8" t="s">
        <v>12</v>
      </c>
    </row>
    <row r="4" spans="1:12">
      <c r="A4" s="9" t="s">
        <v>3124</v>
      </c>
      <c r="B4" s="19" t="s">
        <v>14</v>
      </c>
      <c r="C4" s="11">
        <v>1</v>
      </c>
      <c r="D4" s="12">
        <v>0</v>
      </c>
      <c r="E4" s="13"/>
      <c r="F4" s="14"/>
      <c r="G4" s="12">
        <f t="shared" ref="G4:G36" si="0">D4+E4-F4</f>
        <v>0</v>
      </c>
      <c r="H4" s="14">
        <v>1</v>
      </c>
      <c r="I4" s="15">
        <f t="shared" ref="I4:I36" si="1">C4*G4*H4</f>
        <v>0</v>
      </c>
      <c r="J4" s="16">
        <v>0</v>
      </c>
      <c r="K4" s="17">
        <v>190</v>
      </c>
      <c r="L4" s="17">
        <f t="shared" ref="L4:L36" si="2">J4*K4</f>
        <v>0</v>
      </c>
    </row>
    <row r="5" spans="1:12">
      <c r="A5" s="9" t="s">
        <v>3125</v>
      </c>
      <c r="B5" s="19" t="s">
        <v>16</v>
      </c>
      <c r="C5" s="11">
        <v>1</v>
      </c>
      <c r="D5" s="12">
        <v>0</v>
      </c>
      <c r="E5" s="13">
        <v>50</v>
      </c>
      <c r="F5" s="14"/>
      <c r="G5" s="12">
        <f t="shared" si="0"/>
        <v>50</v>
      </c>
      <c r="H5" s="14">
        <v>10</v>
      </c>
      <c r="I5" s="15">
        <f t="shared" si="1"/>
        <v>500</v>
      </c>
      <c r="J5" s="16">
        <v>0</v>
      </c>
      <c r="K5" s="17">
        <v>190</v>
      </c>
      <c r="L5" s="17">
        <f t="shared" si="2"/>
        <v>0</v>
      </c>
    </row>
    <row r="6" spans="1:12">
      <c r="A6" s="9" t="s">
        <v>3126</v>
      </c>
      <c r="B6" s="19" t="s">
        <v>16</v>
      </c>
      <c r="C6" s="11">
        <v>1</v>
      </c>
      <c r="D6" s="12">
        <v>0</v>
      </c>
      <c r="E6" s="13"/>
      <c r="F6" s="14"/>
      <c r="G6" s="12">
        <f t="shared" si="0"/>
        <v>0</v>
      </c>
      <c r="H6" s="14">
        <v>10</v>
      </c>
      <c r="I6" s="15">
        <f t="shared" si="1"/>
        <v>0</v>
      </c>
      <c r="J6" s="16">
        <f t="shared" ref="J6:J9" si="3">G6*H6</f>
        <v>0</v>
      </c>
      <c r="K6" s="17">
        <v>190</v>
      </c>
      <c r="L6" s="17">
        <f t="shared" si="2"/>
        <v>0</v>
      </c>
    </row>
    <row r="7" spans="1:12">
      <c r="A7" s="9" t="s">
        <v>3127</v>
      </c>
      <c r="B7" s="19" t="s">
        <v>16</v>
      </c>
      <c r="C7" s="11">
        <v>1</v>
      </c>
      <c r="D7" s="12">
        <v>0</v>
      </c>
      <c r="E7" s="13">
        <v>50</v>
      </c>
      <c r="F7" s="14"/>
      <c r="G7" s="12">
        <f t="shared" si="0"/>
        <v>50</v>
      </c>
      <c r="H7" s="14">
        <v>10</v>
      </c>
      <c r="I7" s="15">
        <f t="shared" si="1"/>
        <v>500</v>
      </c>
      <c r="J7" s="16">
        <f t="shared" si="3"/>
        <v>500</v>
      </c>
      <c r="K7" s="17">
        <v>190</v>
      </c>
      <c r="L7" s="17">
        <f t="shared" si="2"/>
        <v>95000</v>
      </c>
    </row>
    <row r="8" spans="1:12">
      <c r="A8" s="9" t="s">
        <v>3128</v>
      </c>
      <c r="B8" s="19" t="s">
        <v>16</v>
      </c>
      <c r="C8" s="11">
        <v>1</v>
      </c>
      <c r="D8" s="12">
        <v>0</v>
      </c>
      <c r="E8" s="13">
        <v>50</v>
      </c>
      <c r="F8" s="14"/>
      <c r="G8" s="12">
        <f t="shared" si="0"/>
        <v>50</v>
      </c>
      <c r="H8" s="14">
        <v>10</v>
      </c>
      <c r="I8" s="15">
        <f t="shared" si="1"/>
        <v>500</v>
      </c>
      <c r="J8" s="16">
        <f t="shared" si="3"/>
        <v>500</v>
      </c>
      <c r="K8" s="17">
        <v>190</v>
      </c>
      <c r="L8" s="17">
        <f t="shared" si="2"/>
        <v>95000</v>
      </c>
    </row>
    <row r="9" spans="1:12">
      <c r="A9" s="9" t="s">
        <v>3129</v>
      </c>
      <c r="B9" s="19" t="s">
        <v>16</v>
      </c>
      <c r="C9" s="11">
        <v>1</v>
      </c>
      <c r="D9" s="12">
        <v>0</v>
      </c>
      <c r="E9" s="13"/>
      <c r="F9" s="14"/>
      <c r="G9" s="12">
        <f t="shared" si="0"/>
        <v>0</v>
      </c>
      <c r="H9" s="14">
        <v>10</v>
      </c>
      <c r="I9" s="15">
        <f t="shared" si="1"/>
        <v>0</v>
      </c>
      <c r="J9" s="16">
        <f t="shared" si="3"/>
        <v>0</v>
      </c>
      <c r="K9" s="17">
        <v>190</v>
      </c>
      <c r="L9" s="17">
        <f t="shared" si="2"/>
        <v>0</v>
      </c>
    </row>
    <row r="10" spans="1:12">
      <c r="A10" s="9" t="s">
        <v>3130</v>
      </c>
      <c r="B10" s="19" t="s">
        <v>16</v>
      </c>
      <c r="C10" s="11">
        <v>1</v>
      </c>
      <c r="D10" s="12">
        <v>0</v>
      </c>
      <c r="E10" s="13"/>
      <c r="F10" s="14"/>
      <c r="G10" s="12">
        <f t="shared" si="0"/>
        <v>0</v>
      </c>
      <c r="H10" s="14">
        <v>10</v>
      </c>
      <c r="I10" s="15">
        <f t="shared" si="1"/>
        <v>0</v>
      </c>
      <c r="J10" s="16">
        <v>0</v>
      </c>
      <c r="K10" s="17">
        <v>190</v>
      </c>
      <c r="L10" s="17">
        <f t="shared" si="2"/>
        <v>0</v>
      </c>
    </row>
    <row r="11" spans="1:12">
      <c r="A11" s="9" t="s">
        <v>3131</v>
      </c>
      <c r="B11" s="19" t="s">
        <v>16</v>
      </c>
      <c r="C11" s="11">
        <v>1</v>
      </c>
      <c r="D11" s="12">
        <v>0</v>
      </c>
      <c r="E11" s="13"/>
      <c r="F11" s="14"/>
      <c r="G11" s="12">
        <f t="shared" si="0"/>
        <v>0</v>
      </c>
      <c r="H11" s="14">
        <v>10</v>
      </c>
      <c r="I11" s="15">
        <f t="shared" si="1"/>
        <v>0</v>
      </c>
      <c r="J11" s="16">
        <f t="shared" ref="J11:J14" si="4">G11*H11</f>
        <v>0</v>
      </c>
      <c r="K11" s="17">
        <v>190</v>
      </c>
      <c r="L11" s="17">
        <f t="shared" si="2"/>
        <v>0</v>
      </c>
    </row>
    <row r="12" spans="1:12">
      <c r="A12" s="9" t="s">
        <v>3132</v>
      </c>
      <c r="B12" s="19" t="s">
        <v>16</v>
      </c>
      <c r="C12" s="11">
        <v>1</v>
      </c>
      <c r="D12" s="12">
        <v>0</v>
      </c>
      <c r="E12" s="13"/>
      <c r="F12" s="14"/>
      <c r="G12" s="12">
        <f t="shared" si="0"/>
        <v>0</v>
      </c>
      <c r="H12" s="14">
        <v>10</v>
      </c>
      <c r="I12" s="15">
        <f t="shared" si="1"/>
        <v>0</v>
      </c>
      <c r="J12" s="16">
        <f t="shared" si="4"/>
        <v>0</v>
      </c>
      <c r="K12" s="17">
        <v>190</v>
      </c>
      <c r="L12" s="17">
        <f t="shared" si="2"/>
        <v>0</v>
      </c>
    </row>
    <row r="13" spans="1:12">
      <c r="A13" s="9" t="s">
        <v>3133</v>
      </c>
      <c r="B13" s="19" t="s">
        <v>16</v>
      </c>
      <c r="C13" s="11">
        <v>0.5</v>
      </c>
      <c r="D13" s="12">
        <v>1200</v>
      </c>
      <c r="E13" s="13"/>
      <c r="F13" s="14"/>
      <c r="G13" s="12">
        <f t="shared" si="0"/>
        <v>1200</v>
      </c>
      <c r="H13" s="14">
        <v>12</v>
      </c>
      <c r="I13" s="15">
        <f t="shared" si="1"/>
        <v>7200</v>
      </c>
      <c r="J13" s="16">
        <f t="shared" si="4"/>
        <v>14400</v>
      </c>
      <c r="K13" s="17">
        <v>87.5</v>
      </c>
      <c r="L13" s="17">
        <f t="shared" si="2"/>
        <v>1260000</v>
      </c>
    </row>
    <row r="14" spans="1:12">
      <c r="A14" s="18" t="s">
        <v>3134</v>
      </c>
      <c r="B14" s="19" t="s">
        <v>26</v>
      </c>
      <c r="C14" s="11">
        <v>0.2</v>
      </c>
      <c r="D14" s="12">
        <v>0</v>
      </c>
      <c r="E14" s="13"/>
      <c r="F14" s="14"/>
      <c r="G14" s="12">
        <f t="shared" si="0"/>
        <v>0</v>
      </c>
      <c r="H14" s="14">
        <v>18</v>
      </c>
      <c r="I14" s="15">
        <f t="shared" si="1"/>
        <v>0</v>
      </c>
      <c r="J14" s="16">
        <f t="shared" si="4"/>
        <v>0</v>
      </c>
      <c r="K14" s="17">
        <v>68</v>
      </c>
      <c r="L14" s="17">
        <f t="shared" si="2"/>
        <v>0</v>
      </c>
    </row>
    <row r="15" spans="1:12">
      <c r="A15" s="9" t="s">
        <v>3135</v>
      </c>
      <c r="B15" s="19" t="s">
        <v>26</v>
      </c>
      <c r="C15" s="11">
        <v>0.2</v>
      </c>
      <c r="D15" s="20">
        <v>0</v>
      </c>
      <c r="E15" s="13"/>
      <c r="F15" s="14"/>
      <c r="G15" s="12">
        <f t="shared" si="0"/>
        <v>0</v>
      </c>
      <c r="H15" s="14">
        <v>18</v>
      </c>
      <c r="I15" s="15">
        <f t="shared" si="1"/>
        <v>0</v>
      </c>
      <c r="J15" s="16">
        <v>0</v>
      </c>
      <c r="K15" s="17">
        <v>0</v>
      </c>
      <c r="L15" s="17">
        <f t="shared" si="2"/>
        <v>0</v>
      </c>
    </row>
    <row r="16" spans="1:12" ht="17.25" customHeight="1">
      <c r="A16" s="21" t="s">
        <v>3136</v>
      </c>
      <c r="B16" s="19" t="s">
        <v>26</v>
      </c>
      <c r="C16" s="11">
        <v>0.2</v>
      </c>
      <c r="D16" s="12">
        <v>0</v>
      </c>
      <c r="E16" s="22"/>
      <c r="F16" s="14"/>
      <c r="G16" s="12">
        <f t="shared" si="0"/>
        <v>0</v>
      </c>
      <c r="H16" s="14">
        <v>18</v>
      </c>
      <c r="I16" s="15">
        <f t="shared" si="1"/>
        <v>0</v>
      </c>
      <c r="J16" s="16">
        <f t="shared" ref="J16:J19" si="5">H16*G16</f>
        <v>0</v>
      </c>
      <c r="K16" s="17">
        <v>70</v>
      </c>
      <c r="L16" s="17">
        <f t="shared" si="2"/>
        <v>0</v>
      </c>
    </row>
    <row r="17" spans="1:12">
      <c r="A17" s="21" t="s">
        <v>3137</v>
      </c>
      <c r="B17" s="19" t="s">
        <v>26</v>
      </c>
      <c r="C17" s="11">
        <v>0.2</v>
      </c>
      <c r="D17" s="12">
        <v>320</v>
      </c>
      <c r="E17" s="22"/>
      <c r="F17" s="14"/>
      <c r="G17" s="12">
        <f t="shared" si="0"/>
        <v>320</v>
      </c>
      <c r="H17" s="14">
        <v>18</v>
      </c>
      <c r="I17" s="15">
        <f t="shared" si="1"/>
        <v>1152</v>
      </c>
      <c r="J17" s="16">
        <f t="shared" si="5"/>
        <v>5760</v>
      </c>
      <c r="K17" s="17">
        <v>94.1</v>
      </c>
      <c r="L17" s="17">
        <f t="shared" si="2"/>
        <v>542016</v>
      </c>
    </row>
    <row r="18" spans="1:12">
      <c r="A18" s="9" t="s">
        <v>3138</v>
      </c>
      <c r="B18" s="19" t="s">
        <v>26</v>
      </c>
      <c r="C18" s="11">
        <v>0.2</v>
      </c>
      <c r="D18" s="23">
        <v>0</v>
      </c>
      <c r="E18" s="13"/>
      <c r="F18" s="14"/>
      <c r="G18" s="12">
        <f t="shared" si="0"/>
        <v>0</v>
      </c>
      <c r="H18" s="14">
        <v>18</v>
      </c>
      <c r="I18" s="15">
        <f t="shared" si="1"/>
        <v>0</v>
      </c>
      <c r="J18" s="16">
        <f t="shared" si="5"/>
        <v>0</v>
      </c>
      <c r="K18" s="17">
        <v>70</v>
      </c>
      <c r="L18" s="17">
        <f t="shared" si="2"/>
        <v>0</v>
      </c>
    </row>
    <row r="19" spans="1:12">
      <c r="A19" s="9" t="s">
        <v>31</v>
      </c>
      <c r="B19" s="19" t="s">
        <v>2393</v>
      </c>
      <c r="C19" s="11">
        <v>25</v>
      </c>
      <c r="D19" s="12">
        <v>0</v>
      </c>
      <c r="E19" s="13"/>
      <c r="F19" s="14"/>
      <c r="G19" s="12">
        <f t="shared" si="0"/>
        <v>0</v>
      </c>
      <c r="H19" s="14">
        <v>1</v>
      </c>
      <c r="I19" s="15">
        <f t="shared" si="1"/>
        <v>0</v>
      </c>
      <c r="J19" s="16">
        <f t="shared" si="5"/>
        <v>0</v>
      </c>
      <c r="K19" s="17">
        <v>14</v>
      </c>
      <c r="L19" s="17">
        <f t="shared" si="2"/>
        <v>0</v>
      </c>
    </row>
    <row r="20" spans="1:12">
      <c r="A20" s="9" t="s">
        <v>3139</v>
      </c>
      <c r="B20" s="19" t="s">
        <v>16</v>
      </c>
      <c r="C20" s="11">
        <v>0.5</v>
      </c>
      <c r="D20" s="12">
        <v>0</v>
      </c>
      <c r="E20" s="13"/>
      <c r="F20" s="14"/>
      <c r="G20" s="12">
        <f t="shared" si="0"/>
        <v>0</v>
      </c>
      <c r="H20" s="14">
        <v>12</v>
      </c>
      <c r="I20" s="15">
        <f t="shared" si="1"/>
        <v>0</v>
      </c>
      <c r="J20" s="16">
        <f t="shared" ref="J20:J36" si="6">G20*H20</f>
        <v>0</v>
      </c>
      <c r="K20" s="17">
        <v>85</v>
      </c>
      <c r="L20" s="17">
        <f t="shared" si="2"/>
        <v>0</v>
      </c>
    </row>
    <row r="21" spans="1:12" ht="15.75" customHeight="1">
      <c r="A21" s="9" t="s">
        <v>3140</v>
      </c>
      <c r="B21" s="19" t="s">
        <v>34</v>
      </c>
      <c r="C21" s="11">
        <v>0.11</v>
      </c>
      <c r="D21" s="12">
        <v>16</v>
      </c>
      <c r="E21" s="13"/>
      <c r="F21" s="14"/>
      <c r="G21" s="12">
        <f t="shared" si="0"/>
        <v>16</v>
      </c>
      <c r="H21" s="14">
        <v>10</v>
      </c>
      <c r="I21" s="15">
        <f t="shared" si="1"/>
        <v>17.600000000000001</v>
      </c>
      <c r="J21" s="16">
        <f t="shared" si="6"/>
        <v>160</v>
      </c>
      <c r="K21" s="17">
        <v>39</v>
      </c>
      <c r="L21" s="17">
        <f t="shared" si="2"/>
        <v>6240</v>
      </c>
    </row>
    <row r="22" spans="1:12" ht="15.75" customHeight="1">
      <c r="A22" s="9" t="s">
        <v>3141</v>
      </c>
      <c r="B22" s="19" t="s">
        <v>34</v>
      </c>
      <c r="C22" s="11">
        <v>0.11</v>
      </c>
      <c r="D22" s="12">
        <v>23</v>
      </c>
      <c r="E22" s="13"/>
      <c r="F22" s="14"/>
      <c r="G22" s="12">
        <f t="shared" si="0"/>
        <v>23</v>
      </c>
      <c r="H22" s="14">
        <v>10</v>
      </c>
      <c r="I22" s="15">
        <f t="shared" si="1"/>
        <v>25.299999999999997</v>
      </c>
      <c r="J22" s="16">
        <f t="shared" si="6"/>
        <v>230</v>
      </c>
      <c r="K22" s="17">
        <v>39</v>
      </c>
      <c r="L22" s="17">
        <f t="shared" si="2"/>
        <v>8970</v>
      </c>
    </row>
    <row r="23" spans="1:12" ht="15.75" customHeight="1">
      <c r="A23" s="9" t="s">
        <v>3142</v>
      </c>
      <c r="B23" s="19" t="s">
        <v>34</v>
      </c>
      <c r="C23" s="11">
        <v>0.11</v>
      </c>
      <c r="D23" s="12">
        <v>5</v>
      </c>
      <c r="E23" s="13"/>
      <c r="F23" s="14"/>
      <c r="G23" s="12">
        <f t="shared" si="0"/>
        <v>5</v>
      </c>
      <c r="H23" s="14">
        <v>10</v>
      </c>
      <c r="I23" s="15">
        <f t="shared" si="1"/>
        <v>5.5</v>
      </c>
      <c r="J23" s="16">
        <f t="shared" si="6"/>
        <v>50</v>
      </c>
      <c r="K23" s="17">
        <v>39</v>
      </c>
      <c r="L23" s="17">
        <f t="shared" si="2"/>
        <v>1950</v>
      </c>
    </row>
    <row r="24" spans="1:12" ht="15.75" customHeight="1">
      <c r="A24" s="9" t="s">
        <v>3143</v>
      </c>
      <c r="B24" s="19" t="s">
        <v>34</v>
      </c>
      <c r="C24" s="11">
        <v>0.11</v>
      </c>
      <c r="D24" s="12">
        <v>36</v>
      </c>
      <c r="E24" s="13"/>
      <c r="F24" s="14"/>
      <c r="G24" s="12">
        <f t="shared" si="0"/>
        <v>36</v>
      </c>
      <c r="H24" s="14">
        <v>10</v>
      </c>
      <c r="I24" s="15">
        <f t="shared" si="1"/>
        <v>39.6</v>
      </c>
      <c r="J24" s="16">
        <f t="shared" si="6"/>
        <v>360</v>
      </c>
      <c r="K24" s="17">
        <v>39</v>
      </c>
      <c r="L24" s="17">
        <f t="shared" si="2"/>
        <v>14040</v>
      </c>
    </row>
    <row r="25" spans="1:12" ht="15.75" customHeight="1">
      <c r="A25" s="328" t="s">
        <v>1887</v>
      </c>
      <c r="B25" s="19" t="s">
        <v>34</v>
      </c>
      <c r="C25" s="11">
        <v>0.11</v>
      </c>
      <c r="D25" s="12">
        <v>58</v>
      </c>
      <c r="E25" s="14"/>
      <c r="F25" s="14"/>
      <c r="G25" s="12">
        <f t="shared" si="0"/>
        <v>58</v>
      </c>
      <c r="H25" s="14">
        <v>10</v>
      </c>
      <c r="I25" s="15">
        <f t="shared" si="1"/>
        <v>63.8</v>
      </c>
      <c r="J25" s="16">
        <f t="shared" si="6"/>
        <v>580</v>
      </c>
      <c r="K25" s="17">
        <v>139</v>
      </c>
      <c r="L25" s="17">
        <f t="shared" si="2"/>
        <v>80620</v>
      </c>
    </row>
    <row r="26" spans="1:12" ht="15.75" customHeight="1">
      <c r="A26" s="146" t="s">
        <v>3144</v>
      </c>
      <c r="B26" s="19" t="s">
        <v>34</v>
      </c>
      <c r="C26" s="11">
        <v>0.1</v>
      </c>
      <c r="D26" s="12">
        <v>0</v>
      </c>
      <c r="E26" s="14"/>
      <c r="F26" s="14"/>
      <c r="G26" s="12">
        <f t="shared" si="0"/>
        <v>0</v>
      </c>
      <c r="H26" s="14">
        <v>12</v>
      </c>
      <c r="I26" s="15">
        <f t="shared" si="1"/>
        <v>0</v>
      </c>
      <c r="J26" s="16">
        <f t="shared" si="6"/>
        <v>0</v>
      </c>
      <c r="K26" s="17">
        <v>32.5</v>
      </c>
      <c r="L26" s="17">
        <f t="shared" si="2"/>
        <v>0</v>
      </c>
    </row>
    <row r="27" spans="1:12" ht="15.75" customHeight="1">
      <c r="A27" s="146" t="s">
        <v>3145</v>
      </c>
      <c r="B27" s="19" t="s">
        <v>34</v>
      </c>
      <c r="C27" s="11">
        <v>0.1</v>
      </c>
      <c r="D27" s="12">
        <v>0</v>
      </c>
      <c r="E27" s="14"/>
      <c r="F27" s="14"/>
      <c r="G27" s="12">
        <f t="shared" si="0"/>
        <v>0</v>
      </c>
      <c r="H27" s="14">
        <v>12</v>
      </c>
      <c r="I27" s="15">
        <f t="shared" si="1"/>
        <v>0</v>
      </c>
      <c r="J27" s="16">
        <f t="shared" si="6"/>
        <v>0</v>
      </c>
      <c r="K27" s="17">
        <v>32.5</v>
      </c>
      <c r="L27" s="17">
        <f t="shared" si="2"/>
        <v>0</v>
      </c>
    </row>
    <row r="28" spans="1:12" ht="15.75" customHeight="1">
      <c r="A28" s="146" t="s">
        <v>3146</v>
      </c>
      <c r="B28" s="19" t="s">
        <v>34</v>
      </c>
      <c r="C28" s="11">
        <v>0.1</v>
      </c>
      <c r="D28" s="12">
        <v>0</v>
      </c>
      <c r="E28" s="14"/>
      <c r="F28" s="14"/>
      <c r="G28" s="12">
        <f t="shared" si="0"/>
        <v>0</v>
      </c>
      <c r="H28" s="14">
        <v>12</v>
      </c>
      <c r="I28" s="15">
        <f t="shared" si="1"/>
        <v>0</v>
      </c>
      <c r="J28" s="16">
        <f t="shared" si="6"/>
        <v>0</v>
      </c>
      <c r="K28" s="17">
        <v>32.5</v>
      </c>
      <c r="L28" s="17">
        <f t="shared" si="2"/>
        <v>0</v>
      </c>
    </row>
    <row r="29" spans="1:12" ht="15.75" customHeight="1">
      <c r="A29" s="146" t="s">
        <v>3147</v>
      </c>
      <c r="B29" s="19" t="s">
        <v>34</v>
      </c>
      <c r="C29" s="11">
        <v>0.1</v>
      </c>
      <c r="D29" s="12">
        <v>0</v>
      </c>
      <c r="E29" s="14"/>
      <c r="F29" s="14"/>
      <c r="G29" s="12">
        <f t="shared" si="0"/>
        <v>0</v>
      </c>
      <c r="H29" s="14">
        <v>12</v>
      </c>
      <c r="I29" s="15">
        <f t="shared" si="1"/>
        <v>0</v>
      </c>
      <c r="J29" s="16">
        <f t="shared" si="6"/>
        <v>0</v>
      </c>
      <c r="K29" s="17">
        <v>32.5</v>
      </c>
      <c r="L29" s="17">
        <f t="shared" si="2"/>
        <v>0</v>
      </c>
    </row>
    <row r="30" spans="1:12" ht="15.75" customHeight="1">
      <c r="A30" s="146" t="s">
        <v>3148</v>
      </c>
      <c r="B30" s="19" t="s">
        <v>34</v>
      </c>
      <c r="C30" s="11">
        <v>0.1</v>
      </c>
      <c r="D30" s="12">
        <v>0</v>
      </c>
      <c r="E30" s="14"/>
      <c r="F30" s="14"/>
      <c r="G30" s="12">
        <f t="shared" si="0"/>
        <v>0</v>
      </c>
      <c r="H30" s="14">
        <v>12</v>
      </c>
      <c r="I30" s="15">
        <f t="shared" si="1"/>
        <v>0</v>
      </c>
      <c r="J30" s="16">
        <f t="shared" si="6"/>
        <v>0</v>
      </c>
      <c r="K30" s="17">
        <v>34</v>
      </c>
      <c r="L30" s="17">
        <f t="shared" si="2"/>
        <v>0</v>
      </c>
    </row>
    <row r="31" spans="1:12" ht="15.75" customHeight="1">
      <c r="A31" s="146" t="s">
        <v>3149</v>
      </c>
      <c r="B31" s="19" t="s">
        <v>34</v>
      </c>
      <c r="C31" s="11">
        <v>0.1</v>
      </c>
      <c r="D31" s="12">
        <v>0</v>
      </c>
      <c r="E31" s="14"/>
      <c r="F31" s="14"/>
      <c r="G31" s="12">
        <f t="shared" si="0"/>
        <v>0</v>
      </c>
      <c r="H31" s="14">
        <v>12</v>
      </c>
      <c r="I31" s="15">
        <f t="shared" si="1"/>
        <v>0</v>
      </c>
      <c r="J31" s="16">
        <f t="shared" si="6"/>
        <v>0</v>
      </c>
      <c r="K31" s="17">
        <v>34</v>
      </c>
      <c r="L31" s="17">
        <f t="shared" si="2"/>
        <v>0</v>
      </c>
    </row>
    <row r="32" spans="1:12" ht="15.75" customHeight="1">
      <c r="A32" s="146" t="s">
        <v>3150</v>
      </c>
      <c r="B32" s="19" t="s">
        <v>34</v>
      </c>
      <c r="C32" s="11">
        <v>0.1</v>
      </c>
      <c r="D32" s="12">
        <v>0</v>
      </c>
      <c r="E32" s="14"/>
      <c r="F32" s="14"/>
      <c r="G32" s="12">
        <f t="shared" si="0"/>
        <v>0</v>
      </c>
      <c r="H32" s="14">
        <v>12</v>
      </c>
      <c r="I32" s="15">
        <f t="shared" si="1"/>
        <v>0</v>
      </c>
      <c r="J32" s="16">
        <f t="shared" si="6"/>
        <v>0</v>
      </c>
      <c r="K32" s="17">
        <v>34</v>
      </c>
      <c r="L32" s="17">
        <f t="shared" si="2"/>
        <v>0</v>
      </c>
    </row>
    <row r="33" spans="1:12" ht="15.75" customHeight="1">
      <c r="A33" s="146" t="s">
        <v>3151</v>
      </c>
      <c r="B33" s="19" t="s">
        <v>34</v>
      </c>
      <c r="C33" s="11">
        <v>0.1</v>
      </c>
      <c r="D33" s="12">
        <v>0</v>
      </c>
      <c r="E33" s="14"/>
      <c r="F33" s="14"/>
      <c r="G33" s="12">
        <f t="shared" si="0"/>
        <v>0</v>
      </c>
      <c r="H33" s="14">
        <v>12</v>
      </c>
      <c r="I33" s="15">
        <f t="shared" si="1"/>
        <v>0</v>
      </c>
      <c r="J33" s="16">
        <f t="shared" si="6"/>
        <v>0</v>
      </c>
      <c r="K33" s="17">
        <v>34</v>
      </c>
      <c r="L33" s="17">
        <f t="shared" si="2"/>
        <v>0</v>
      </c>
    </row>
    <row r="34" spans="1:12" ht="15.75" customHeight="1">
      <c r="A34" s="146" t="s">
        <v>647</v>
      </c>
      <c r="B34" s="19" t="s">
        <v>26</v>
      </c>
      <c r="C34" s="11">
        <v>0.2</v>
      </c>
      <c r="D34" s="12">
        <v>0</v>
      </c>
      <c r="E34" s="14"/>
      <c r="F34" s="14"/>
      <c r="G34" s="12">
        <f t="shared" si="0"/>
        <v>0</v>
      </c>
      <c r="H34" s="14">
        <v>18</v>
      </c>
      <c r="I34" s="15">
        <f t="shared" si="1"/>
        <v>0</v>
      </c>
      <c r="J34" s="16">
        <f t="shared" si="6"/>
        <v>0</v>
      </c>
      <c r="K34" s="17">
        <v>94.1</v>
      </c>
      <c r="L34" s="17">
        <f t="shared" si="2"/>
        <v>0</v>
      </c>
    </row>
    <row r="35" spans="1:12" ht="15.75" customHeight="1">
      <c r="A35" s="146" t="s">
        <v>3152</v>
      </c>
      <c r="B35" s="19" t="s">
        <v>34</v>
      </c>
      <c r="C35" s="11">
        <v>0.1</v>
      </c>
      <c r="D35" s="12">
        <v>576</v>
      </c>
      <c r="E35" s="14"/>
      <c r="F35" s="14"/>
      <c r="G35" s="12">
        <f t="shared" si="0"/>
        <v>576</v>
      </c>
      <c r="H35" s="14">
        <v>12</v>
      </c>
      <c r="I35" s="15">
        <f t="shared" si="1"/>
        <v>691.2</v>
      </c>
      <c r="J35" s="16">
        <f t="shared" si="6"/>
        <v>6912</v>
      </c>
      <c r="K35" s="17">
        <v>32.5</v>
      </c>
      <c r="L35" s="17">
        <f t="shared" si="2"/>
        <v>224640</v>
      </c>
    </row>
    <row r="36" spans="1:12" ht="15.75" customHeight="1">
      <c r="A36" s="146" t="s">
        <v>3153</v>
      </c>
      <c r="B36" s="19" t="s">
        <v>34</v>
      </c>
      <c r="C36" s="11">
        <v>0.1</v>
      </c>
      <c r="D36" s="12">
        <v>288</v>
      </c>
      <c r="E36" s="14"/>
      <c r="F36" s="14"/>
      <c r="G36" s="12">
        <f t="shared" si="0"/>
        <v>288</v>
      </c>
      <c r="H36" s="14">
        <v>12</v>
      </c>
      <c r="I36" s="15">
        <f t="shared" si="1"/>
        <v>345.6</v>
      </c>
      <c r="J36" s="16">
        <f t="shared" si="6"/>
        <v>3456</v>
      </c>
      <c r="K36" s="17">
        <v>32.5</v>
      </c>
      <c r="L36" s="17">
        <f t="shared" si="2"/>
        <v>112320</v>
      </c>
    </row>
    <row r="37" spans="1:12" ht="15.75" customHeight="1">
      <c r="A37" s="25"/>
      <c r="B37" s="258"/>
      <c r="C37" s="26">
        <f t="shared" ref="C37:L37" si="7">SUM(C4:C36)</f>
        <v>37.750000000000014</v>
      </c>
      <c r="D37" s="27">
        <f t="shared" si="7"/>
        <v>2522</v>
      </c>
      <c r="E37" s="27">
        <f t="shared" si="7"/>
        <v>150</v>
      </c>
      <c r="F37" s="27">
        <f t="shared" si="7"/>
        <v>0</v>
      </c>
      <c r="G37" s="27">
        <f t="shared" si="7"/>
        <v>2672</v>
      </c>
      <c r="H37" s="28">
        <f t="shared" si="7"/>
        <v>384</v>
      </c>
      <c r="I37" s="329">
        <f t="shared" si="7"/>
        <v>11040.6</v>
      </c>
      <c r="J37" s="30">
        <f t="shared" si="7"/>
        <v>32908</v>
      </c>
      <c r="K37" s="31">
        <f t="shared" si="7"/>
        <v>2918.7</v>
      </c>
      <c r="L37" s="32">
        <f t="shared" si="7"/>
        <v>2440796</v>
      </c>
    </row>
    <row r="38" spans="1:12" ht="15.75" customHeight="1"/>
    <row r="39" spans="1:12" ht="15.75" customHeight="1">
      <c r="A39" s="523" t="s">
        <v>39</v>
      </c>
      <c r="B39" s="524"/>
      <c r="C39" s="524"/>
      <c r="D39" s="524"/>
      <c r="E39" s="524"/>
      <c r="F39" s="524"/>
      <c r="G39" s="525"/>
    </row>
    <row r="40" spans="1:12" ht="15.75" customHeight="1">
      <c r="A40" s="33" t="s">
        <v>40</v>
      </c>
      <c r="B40" s="34" t="s">
        <v>1</v>
      </c>
      <c r="C40" s="5" t="s">
        <v>41</v>
      </c>
      <c r="D40" s="35" t="s">
        <v>42</v>
      </c>
      <c r="E40" s="36" t="s">
        <v>43</v>
      </c>
      <c r="F40" s="5" t="s">
        <v>44</v>
      </c>
      <c r="G40" s="37" t="s">
        <v>45</v>
      </c>
    </row>
    <row r="41" spans="1:12" ht="15.75" customHeight="1">
      <c r="A41" s="33" t="s">
        <v>1896</v>
      </c>
      <c r="B41" s="41" t="s">
        <v>49</v>
      </c>
      <c r="C41" s="15">
        <v>8750</v>
      </c>
      <c r="D41" s="15"/>
      <c r="E41" s="15"/>
      <c r="F41" s="15">
        <f>C41+D41-G41</f>
        <v>8750</v>
      </c>
      <c r="G41" s="40"/>
    </row>
    <row r="42" spans="1:12" ht="15.75" customHeight="1">
      <c r="A42" s="327"/>
      <c r="B42" s="327"/>
      <c r="C42" s="327"/>
      <c r="D42" s="327"/>
      <c r="E42" s="327"/>
      <c r="F42" s="327"/>
      <c r="G42" s="327"/>
    </row>
    <row r="43" spans="1:12" ht="15.75" customHeight="1">
      <c r="A43" s="526" t="s">
        <v>50</v>
      </c>
      <c r="B43" s="527"/>
      <c r="C43" s="527"/>
      <c r="D43" s="527"/>
      <c r="E43" s="527"/>
      <c r="F43" s="527"/>
      <c r="G43" s="528"/>
    </row>
    <row r="44" spans="1:12" ht="15.75" customHeight="1">
      <c r="A44" s="259"/>
      <c r="B44" s="44" t="s">
        <v>51</v>
      </c>
      <c r="C44" s="45" t="s">
        <v>52</v>
      </c>
      <c r="D44" s="46" t="s">
        <v>53</v>
      </c>
      <c r="E44" s="46" t="s">
        <v>54</v>
      </c>
      <c r="F44" s="47" t="s">
        <v>11</v>
      </c>
      <c r="G44" s="48" t="s">
        <v>55</v>
      </c>
    </row>
    <row r="45" spans="1:12" ht="15.75" customHeight="1">
      <c r="A45" s="330" t="s">
        <v>1897</v>
      </c>
      <c r="B45" s="331">
        <v>93</v>
      </c>
      <c r="C45" s="332"/>
      <c r="D45" s="333"/>
      <c r="E45" s="331">
        <f>B45+C45-D45</f>
        <v>93</v>
      </c>
      <c r="F45" s="334">
        <v>1028.48</v>
      </c>
      <c r="G45" s="335">
        <f t="shared" ref="G45:G72" si="8">E45*F45</f>
        <v>95648.639999999999</v>
      </c>
    </row>
    <row r="46" spans="1:12" ht="15.75" customHeight="1">
      <c r="A46" s="49" t="s">
        <v>56</v>
      </c>
      <c r="B46" s="53">
        <v>0</v>
      </c>
      <c r="C46" s="51"/>
      <c r="D46" s="52"/>
      <c r="E46" s="53">
        <v>0</v>
      </c>
      <c r="F46" s="54">
        <v>196</v>
      </c>
      <c r="G46" s="55">
        <f t="shared" si="8"/>
        <v>0</v>
      </c>
    </row>
    <row r="47" spans="1:12" ht="15.75" customHeight="1">
      <c r="A47" s="49" t="s">
        <v>3154</v>
      </c>
      <c r="B47" s="53">
        <v>3542.8999999999996</v>
      </c>
      <c r="C47" s="51"/>
      <c r="D47" s="52"/>
      <c r="E47" s="53">
        <f t="shared" ref="E47:E72" si="9">B47+C47-D47</f>
        <v>3542.8999999999996</v>
      </c>
      <c r="F47" s="54">
        <v>196</v>
      </c>
      <c r="G47" s="55">
        <f t="shared" si="8"/>
        <v>694408.39999999991</v>
      </c>
    </row>
    <row r="48" spans="1:12" ht="15.75" customHeight="1">
      <c r="A48" s="49" t="s">
        <v>3155</v>
      </c>
      <c r="B48" s="53">
        <v>210</v>
      </c>
      <c r="C48" s="51"/>
      <c r="D48" s="52"/>
      <c r="E48" s="53">
        <f t="shared" si="9"/>
        <v>210</v>
      </c>
      <c r="F48" s="54">
        <v>196</v>
      </c>
      <c r="G48" s="55">
        <f t="shared" si="8"/>
        <v>41160</v>
      </c>
    </row>
    <row r="49" spans="1:7" ht="15.75" customHeight="1">
      <c r="A49" s="49" t="s">
        <v>3156</v>
      </c>
      <c r="B49" s="53">
        <v>30</v>
      </c>
      <c r="C49" s="51"/>
      <c r="D49" s="52"/>
      <c r="E49" s="53">
        <f t="shared" si="9"/>
        <v>30</v>
      </c>
      <c r="F49" s="54">
        <v>196</v>
      </c>
      <c r="G49" s="55">
        <f t="shared" si="8"/>
        <v>5880</v>
      </c>
    </row>
    <row r="50" spans="1:7" ht="15.75" customHeight="1">
      <c r="A50" s="49" t="s">
        <v>3157</v>
      </c>
      <c r="B50" s="53">
        <v>150</v>
      </c>
      <c r="C50" s="51"/>
      <c r="D50" s="52"/>
      <c r="E50" s="53">
        <f t="shared" si="9"/>
        <v>150</v>
      </c>
      <c r="F50" s="54">
        <v>196</v>
      </c>
      <c r="G50" s="55">
        <f t="shared" si="8"/>
        <v>29400</v>
      </c>
    </row>
    <row r="51" spans="1:7" ht="15.75" customHeight="1">
      <c r="A51" s="49" t="s">
        <v>3158</v>
      </c>
      <c r="B51" s="53">
        <v>120</v>
      </c>
      <c r="C51" s="51"/>
      <c r="D51" s="52"/>
      <c r="E51" s="53">
        <f t="shared" si="9"/>
        <v>120</v>
      </c>
      <c r="F51" s="54">
        <v>196</v>
      </c>
      <c r="G51" s="55">
        <f t="shared" si="8"/>
        <v>23520</v>
      </c>
    </row>
    <row r="52" spans="1:7" ht="15.75" customHeight="1">
      <c r="A52" s="86" t="s">
        <v>3159</v>
      </c>
      <c r="B52" s="90">
        <v>505.90000000000003</v>
      </c>
      <c r="C52" s="88"/>
      <c r="D52" s="89">
        <v>100</v>
      </c>
      <c r="E52" s="90">
        <f t="shared" si="9"/>
        <v>405.90000000000003</v>
      </c>
      <c r="F52" s="91">
        <v>140</v>
      </c>
      <c r="G52" s="92">
        <f t="shared" si="8"/>
        <v>56826.000000000007</v>
      </c>
    </row>
    <row r="53" spans="1:7" ht="15.75" customHeight="1">
      <c r="A53" s="86" t="s">
        <v>3160</v>
      </c>
      <c r="B53" s="90">
        <v>167.79999999999998</v>
      </c>
      <c r="C53" s="88">
        <v>180</v>
      </c>
      <c r="D53" s="89"/>
      <c r="E53" s="90">
        <f t="shared" si="9"/>
        <v>347.79999999999995</v>
      </c>
      <c r="F53" s="91">
        <v>140</v>
      </c>
      <c r="G53" s="92">
        <f t="shared" si="8"/>
        <v>48691.999999999993</v>
      </c>
    </row>
    <row r="54" spans="1:7" ht="15.75" customHeight="1">
      <c r="A54" s="86" t="s">
        <v>3161</v>
      </c>
      <c r="B54" s="90">
        <v>25.9</v>
      </c>
      <c r="C54" s="88"/>
      <c r="D54" s="89"/>
      <c r="E54" s="90">
        <f t="shared" si="9"/>
        <v>25.9</v>
      </c>
      <c r="F54" s="91">
        <v>140</v>
      </c>
      <c r="G54" s="92">
        <f t="shared" si="8"/>
        <v>3626</v>
      </c>
    </row>
    <row r="55" spans="1:7" ht="15.75" customHeight="1">
      <c r="A55" s="100" t="s">
        <v>3162</v>
      </c>
      <c r="B55" s="104">
        <v>958.40000000000009</v>
      </c>
      <c r="C55" s="102">
        <v>720</v>
      </c>
      <c r="D55" s="103">
        <v>770</v>
      </c>
      <c r="E55" s="104">
        <f t="shared" si="9"/>
        <v>908.40000000000009</v>
      </c>
      <c r="F55" s="105">
        <v>140</v>
      </c>
      <c r="G55" s="106">
        <f t="shared" si="8"/>
        <v>127176.00000000001</v>
      </c>
    </row>
    <row r="56" spans="1:7" ht="36" customHeight="1">
      <c r="A56" s="71" t="s">
        <v>3163</v>
      </c>
      <c r="B56" s="75">
        <v>0</v>
      </c>
      <c r="C56" s="73"/>
      <c r="D56" s="74"/>
      <c r="E56" s="75">
        <f t="shared" si="9"/>
        <v>0</v>
      </c>
      <c r="F56" s="76">
        <v>140</v>
      </c>
      <c r="G56" s="77">
        <f t="shared" si="8"/>
        <v>0</v>
      </c>
    </row>
    <row r="57" spans="1:7" ht="30.75" customHeight="1">
      <c r="A57" s="78" t="s">
        <v>3164</v>
      </c>
      <c r="B57" s="75">
        <v>1982.2000000000003</v>
      </c>
      <c r="C57" s="73"/>
      <c r="D57" s="74">
        <v>1391.3</v>
      </c>
      <c r="E57" s="75">
        <f t="shared" si="9"/>
        <v>590.90000000000032</v>
      </c>
      <c r="F57" s="76">
        <v>140</v>
      </c>
      <c r="G57" s="77">
        <f t="shared" si="8"/>
        <v>82726.000000000044</v>
      </c>
    </row>
    <row r="58" spans="1:7" ht="30.75" customHeight="1">
      <c r="A58" s="79" t="s">
        <v>3165</v>
      </c>
      <c r="B58" s="83">
        <v>740.30000000000018</v>
      </c>
      <c r="C58" s="81"/>
      <c r="D58" s="82">
        <v>422</v>
      </c>
      <c r="E58" s="83">
        <f t="shared" si="9"/>
        <v>318.30000000000018</v>
      </c>
      <c r="F58" s="84">
        <v>140</v>
      </c>
      <c r="G58" s="85">
        <f t="shared" si="8"/>
        <v>44562.000000000029</v>
      </c>
    </row>
    <row r="59" spans="1:7" ht="15.75" customHeight="1">
      <c r="A59" s="63" t="s">
        <v>3166</v>
      </c>
      <c r="B59" s="315">
        <v>93.800000000000225</v>
      </c>
      <c r="C59" s="65"/>
      <c r="D59" s="66"/>
      <c r="E59" s="67">
        <f t="shared" si="9"/>
        <v>93.800000000000225</v>
      </c>
      <c r="F59" s="68">
        <v>140</v>
      </c>
      <c r="G59" s="69">
        <f t="shared" si="8"/>
        <v>13132.000000000031</v>
      </c>
    </row>
    <row r="60" spans="1:7" ht="15.75" customHeight="1">
      <c r="A60" s="63" t="s">
        <v>3167</v>
      </c>
      <c r="B60" s="315">
        <v>0</v>
      </c>
      <c r="C60" s="65"/>
      <c r="D60" s="66"/>
      <c r="E60" s="67">
        <f t="shared" si="9"/>
        <v>0</v>
      </c>
      <c r="F60" s="68">
        <v>140</v>
      </c>
      <c r="G60" s="69">
        <f t="shared" si="8"/>
        <v>0</v>
      </c>
    </row>
    <row r="61" spans="1:7" ht="39" customHeight="1">
      <c r="A61" s="63" t="s">
        <v>3168</v>
      </c>
      <c r="B61" s="67">
        <v>338.80000000000013</v>
      </c>
      <c r="C61" s="65"/>
      <c r="D61" s="66"/>
      <c r="E61" s="67">
        <f t="shared" si="9"/>
        <v>338.80000000000013</v>
      </c>
      <c r="F61" s="68">
        <v>140</v>
      </c>
      <c r="G61" s="69">
        <f t="shared" si="8"/>
        <v>47432.000000000015</v>
      </c>
    </row>
    <row r="62" spans="1:7" ht="15.75" customHeight="1">
      <c r="A62" s="93" t="s">
        <v>3169</v>
      </c>
      <c r="B62" s="97">
        <v>486</v>
      </c>
      <c r="C62" s="95">
        <v>420</v>
      </c>
      <c r="D62" s="96"/>
      <c r="E62" s="97">
        <f t="shared" si="9"/>
        <v>906</v>
      </c>
      <c r="F62" s="98">
        <v>140</v>
      </c>
      <c r="G62" s="99">
        <f t="shared" si="8"/>
        <v>126840</v>
      </c>
    </row>
    <row r="63" spans="1:7" ht="15.75" customHeight="1">
      <c r="A63" s="86" t="s">
        <v>3170</v>
      </c>
      <c r="B63" s="90">
        <v>210</v>
      </c>
      <c r="C63" s="88">
        <v>218.7</v>
      </c>
      <c r="D63" s="89">
        <v>180</v>
      </c>
      <c r="E63" s="90">
        <f t="shared" si="9"/>
        <v>248.7</v>
      </c>
      <c r="F63" s="91">
        <v>128</v>
      </c>
      <c r="G63" s="92">
        <f t="shared" si="8"/>
        <v>31833.599999999999</v>
      </c>
    </row>
    <row r="64" spans="1:7" ht="15.75" customHeight="1">
      <c r="A64" s="78" t="s">
        <v>3171</v>
      </c>
      <c r="B64" s="75">
        <v>12.799999999999955</v>
      </c>
      <c r="C64" s="73">
        <v>569.79999999999995</v>
      </c>
      <c r="D64" s="74">
        <v>12.8</v>
      </c>
      <c r="E64" s="75">
        <f t="shared" si="9"/>
        <v>569.79999999999995</v>
      </c>
      <c r="F64" s="76">
        <v>128</v>
      </c>
      <c r="G64" s="77">
        <f t="shared" si="8"/>
        <v>72934.399999999994</v>
      </c>
    </row>
    <row r="65" spans="1:9" ht="15.75" customHeight="1">
      <c r="A65" s="100" t="s">
        <v>3172</v>
      </c>
      <c r="B65" s="104">
        <v>998.99999999999977</v>
      </c>
      <c r="C65" s="102">
        <v>487.5</v>
      </c>
      <c r="D65" s="103">
        <v>720</v>
      </c>
      <c r="E65" s="104">
        <f t="shared" si="9"/>
        <v>766.49999999999977</v>
      </c>
      <c r="F65" s="105">
        <v>128</v>
      </c>
      <c r="G65" s="106">
        <f t="shared" si="8"/>
        <v>98111.999999999971</v>
      </c>
    </row>
    <row r="66" spans="1:9" ht="15.75" customHeight="1">
      <c r="A66" s="79" t="s">
        <v>3173</v>
      </c>
      <c r="B66" s="83">
        <v>123</v>
      </c>
      <c r="C66" s="81">
        <v>837</v>
      </c>
      <c r="D66" s="82"/>
      <c r="E66" s="83">
        <f t="shared" si="9"/>
        <v>960</v>
      </c>
      <c r="F66" s="84">
        <v>128</v>
      </c>
      <c r="G66" s="85">
        <f t="shared" si="8"/>
        <v>122880</v>
      </c>
    </row>
    <row r="67" spans="1:9" ht="15.75" customHeight="1">
      <c r="A67" s="63" t="s">
        <v>3174</v>
      </c>
      <c r="B67" s="315">
        <v>0</v>
      </c>
      <c r="C67" s="65">
        <v>521.20000000000005</v>
      </c>
      <c r="D67" s="66"/>
      <c r="E67" s="67">
        <f t="shared" si="9"/>
        <v>521.20000000000005</v>
      </c>
      <c r="F67" s="68">
        <v>128</v>
      </c>
      <c r="G67" s="69">
        <f t="shared" si="8"/>
        <v>66713.600000000006</v>
      </c>
    </row>
    <row r="68" spans="1:9" ht="15.75" customHeight="1">
      <c r="A68" s="86" t="s">
        <v>3175</v>
      </c>
      <c r="B68" s="316">
        <v>730</v>
      </c>
      <c r="C68" s="108"/>
      <c r="D68" s="109">
        <v>218.7</v>
      </c>
      <c r="E68" s="90">
        <f t="shared" si="9"/>
        <v>511.3</v>
      </c>
      <c r="F68" s="91">
        <v>102</v>
      </c>
      <c r="G68" s="92">
        <f t="shared" si="8"/>
        <v>52152.6</v>
      </c>
    </row>
    <row r="69" spans="1:9" ht="15.75" customHeight="1">
      <c r="A69" s="78" t="s">
        <v>3176</v>
      </c>
      <c r="B69" s="75">
        <v>569</v>
      </c>
      <c r="C69" s="73">
        <v>600</v>
      </c>
      <c r="D69" s="74">
        <v>569.79999999999995</v>
      </c>
      <c r="E69" s="75">
        <f t="shared" si="9"/>
        <v>599.20000000000005</v>
      </c>
      <c r="F69" s="76">
        <v>102</v>
      </c>
      <c r="G69" s="77">
        <f t="shared" si="8"/>
        <v>61118.400000000001</v>
      </c>
    </row>
    <row r="70" spans="1:9" ht="15.75" customHeight="1">
      <c r="A70" s="100" t="s">
        <v>3177</v>
      </c>
      <c r="B70" s="104">
        <v>464</v>
      </c>
      <c r="C70" s="102">
        <v>600</v>
      </c>
      <c r="D70" s="103">
        <v>487.5</v>
      </c>
      <c r="E70" s="104">
        <f t="shared" si="9"/>
        <v>576.5</v>
      </c>
      <c r="F70" s="105">
        <v>102</v>
      </c>
      <c r="G70" s="106">
        <f t="shared" si="8"/>
        <v>58803</v>
      </c>
    </row>
    <row r="71" spans="1:9" ht="26.25" customHeight="1">
      <c r="A71" s="79" t="s">
        <v>3178</v>
      </c>
      <c r="B71" s="83">
        <v>908</v>
      </c>
      <c r="C71" s="81">
        <v>240</v>
      </c>
      <c r="D71" s="82">
        <v>837</v>
      </c>
      <c r="E71" s="83">
        <f t="shared" si="9"/>
        <v>311</v>
      </c>
      <c r="F71" s="84">
        <v>102</v>
      </c>
      <c r="G71" s="85">
        <f t="shared" si="8"/>
        <v>31722</v>
      </c>
    </row>
    <row r="72" spans="1:9" ht="15.75" customHeight="1">
      <c r="A72" s="63" t="s">
        <v>3179</v>
      </c>
      <c r="B72" s="315">
        <v>960</v>
      </c>
      <c r="C72" s="65"/>
      <c r="D72" s="66">
        <v>521.20000000000005</v>
      </c>
      <c r="E72" s="67">
        <f t="shared" si="9"/>
        <v>438.79999999999995</v>
      </c>
      <c r="F72" s="68">
        <v>102</v>
      </c>
      <c r="G72" s="69">
        <f t="shared" si="8"/>
        <v>44757.599999999999</v>
      </c>
    </row>
    <row r="73" spans="1:9" ht="15.75" customHeight="1">
      <c r="A73" s="260" t="s">
        <v>84</v>
      </c>
      <c r="B73" s="261">
        <f t="shared" ref="B73:G73" si="10">SUM(B45:B72)</f>
        <v>14420.800000000001</v>
      </c>
      <c r="C73" s="171">
        <f t="shared" si="10"/>
        <v>5394.2</v>
      </c>
      <c r="D73" s="171">
        <f t="shared" si="10"/>
        <v>6230.3</v>
      </c>
      <c r="E73" s="261">
        <f t="shared" si="10"/>
        <v>13584.7</v>
      </c>
      <c r="F73" s="262">
        <f t="shared" si="10"/>
        <v>4894.4799999999996</v>
      </c>
      <c r="G73" s="263">
        <f t="shared" si="10"/>
        <v>2082056.2400000002</v>
      </c>
    </row>
    <row r="74" spans="1:9" ht="15.75" customHeight="1"/>
    <row r="75" spans="1:9" ht="15.75" customHeight="1">
      <c r="A75" s="264"/>
      <c r="B75" s="133"/>
      <c r="C75" s="133"/>
      <c r="D75" s="133"/>
      <c r="E75" s="133"/>
      <c r="F75" s="534"/>
      <c r="G75" s="522"/>
      <c r="H75" s="522"/>
      <c r="I75" s="265"/>
    </row>
    <row r="76" spans="1:9" ht="15.75" customHeight="1">
      <c r="A76" s="135" t="s">
        <v>92</v>
      </c>
      <c r="B76" s="136" t="s">
        <v>40</v>
      </c>
      <c r="C76" s="137" t="s">
        <v>93</v>
      </c>
      <c r="D76" s="137" t="s">
        <v>42</v>
      </c>
      <c r="E76" s="137" t="s">
        <v>94</v>
      </c>
      <c r="F76" s="137" t="s">
        <v>95</v>
      </c>
      <c r="G76" s="137" t="s">
        <v>96</v>
      </c>
      <c r="H76" s="138" t="s">
        <v>55</v>
      </c>
    </row>
    <row r="77" spans="1:9" ht="15.75" customHeight="1">
      <c r="A77" s="146" t="s">
        <v>2770</v>
      </c>
      <c r="B77" s="145" t="s">
        <v>102</v>
      </c>
      <c r="C77" s="36">
        <v>1450</v>
      </c>
      <c r="D77" s="148"/>
      <c r="E77" s="15">
        <v>125</v>
      </c>
      <c r="F77" s="36">
        <f t="shared" ref="F77:F119" si="11">C77+D77-E77</f>
        <v>1325</v>
      </c>
      <c r="G77" s="142">
        <v>178</v>
      </c>
      <c r="H77" s="143">
        <f t="shared" ref="H77:H113" si="12">F77*G77</f>
        <v>235850</v>
      </c>
    </row>
    <row r="78" spans="1:9" ht="15.75" customHeight="1">
      <c r="A78" s="144" t="s">
        <v>99</v>
      </c>
      <c r="B78" s="145" t="s">
        <v>102</v>
      </c>
      <c r="C78" s="36">
        <v>1775</v>
      </c>
      <c r="D78" s="148"/>
      <c r="E78" s="15">
        <v>75</v>
      </c>
      <c r="F78" s="36">
        <f t="shared" si="11"/>
        <v>1700</v>
      </c>
      <c r="G78" s="142">
        <v>178</v>
      </c>
      <c r="H78" s="143">
        <f t="shared" si="12"/>
        <v>302600</v>
      </c>
    </row>
    <row r="79" spans="1:9" ht="15.75" customHeight="1">
      <c r="A79" s="144" t="s">
        <v>101</v>
      </c>
      <c r="B79" s="145" t="s">
        <v>102</v>
      </c>
      <c r="C79" s="36">
        <v>475</v>
      </c>
      <c r="D79" s="148"/>
      <c r="E79" s="15">
        <v>125</v>
      </c>
      <c r="F79" s="36">
        <f t="shared" si="11"/>
        <v>350</v>
      </c>
      <c r="G79" s="142">
        <v>45</v>
      </c>
      <c r="H79" s="143">
        <f t="shared" si="12"/>
        <v>15750</v>
      </c>
    </row>
    <row r="80" spans="1:9" ht="15.75" customHeight="1">
      <c r="A80" s="144" t="s">
        <v>2771</v>
      </c>
      <c r="B80" s="147" t="s">
        <v>102</v>
      </c>
      <c r="C80" s="36">
        <v>2500</v>
      </c>
      <c r="D80" s="148"/>
      <c r="E80" s="15"/>
      <c r="F80" s="36">
        <f t="shared" si="11"/>
        <v>2500</v>
      </c>
      <c r="G80" s="142">
        <v>47</v>
      </c>
      <c r="H80" s="143">
        <f t="shared" si="12"/>
        <v>117500</v>
      </c>
    </row>
    <row r="81" spans="1:10" ht="15.75" customHeight="1">
      <c r="A81" s="146" t="s">
        <v>103</v>
      </c>
      <c r="B81" s="147" t="s">
        <v>104</v>
      </c>
      <c r="C81" s="36">
        <v>3000</v>
      </c>
      <c r="D81" s="148"/>
      <c r="E81" s="15">
        <v>750</v>
      </c>
      <c r="F81" s="36">
        <f t="shared" si="11"/>
        <v>2250</v>
      </c>
      <c r="G81" s="142">
        <v>27</v>
      </c>
      <c r="H81" s="143">
        <f t="shared" si="12"/>
        <v>60750</v>
      </c>
    </row>
    <row r="82" spans="1:10" ht="15.75" customHeight="1">
      <c r="A82" s="266" t="s">
        <v>2038</v>
      </c>
      <c r="B82" s="267" t="s">
        <v>106</v>
      </c>
      <c r="C82" s="36">
        <v>2820</v>
      </c>
      <c r="D82" s="148"/>
      <c r="E82" s="15">
        <v>60</v>
      </c>
      <c r="F82" s="36">
        <f t="shared" si="11"/>
        <v>2760</v>
      </c>
      <c r="G82" s="142">
        <v>160.69999999999999</v>
      </c>
      <c r="H82" s="143">
        <f t="shared" si="12"/>
        <v>443531.99999999994</v>
      </c>
    </row>
    <row r="83" spans="1:10" ht="15.75" customHeight="1">
      <c r="A83" s="144" t="s">
        <v>737</v>
      </c>
      <c r="B83" s="145" t="s">
        <v>108</v>
      </c>
      <c r="C83" s="36">
        <v>86</v>
      </c>
      <c r="D83" s="148"/>
      <c r="E83" s="15">
        <v>17</v>
      </c>
      <c r="F83" s="36">
        <f t="shared" si="11"/>
        <v>69</v>
      </c>
      <c r="G83" s="142">
        <v>623</v>
      </c>
      <c r="H83" s="143">
        <f t="shared" si="12"/>
        <v>42987</v>
      </c>
    </row>
    <row r="84" spans="1:10" ht="15.75" customHeight="1">
      <c r="A84" s="139" t="s">
        <v>109</v>
      </c>
      <c r="B84" s="140" t="s">
        <v>110</v>
      </c>
      <c r="C84" s="36">
        <v>150</v>
      </c>
      <c r="D84" s="148"/>
      <c r="E84" s="15"/>
      <c r="F84" s="36">
        <f t="shared" si="11"/>
        <v>150</v>
      </c>
      <c r="G84" s="142">
        <v>24</v>
      </c>
      <c r="H84" s="143">
        <f t="shared" si="12"/>
        <v>3600</v>
      </c>
    </row>
    <row r="85" spans="1:10" ht="15.75" customHeight="1">
      <c r="A85" s="146" t="s">
        <v>1188</v>
      </c>
      <c r="B85" s="150" t="s">
        <v>112</v>
      </c>
      <c r="C85" s="36">
        <v>705</v>
      </c>
      <c r="D85" s="148">
        <v>2520</v>
      </c>
      <c r="E85" s="15">
        <v>128</v>
      </c>
      <c r="F85" s="36">
        <f t="shared" si="11"/>
        <v>3097</v>
      </c>
      <c r="G85" s="142">
        <v>49</v>
      </c>
      <c r="H85" s="143">
        <f t="shared" si="12"/>
        <v>151753</v>
      </c>
    </row>
    <row r="86" spans="1:10" ht="15.75" customHeight="1">
      <c r="A86" s="152" t="s">
        <v>116</v>
      </c>
      <c r="B86" s="145" t="s">
        <v>117</v>
      </c>
      <c r="C86" s="36">
        <v>3</v>
      </c>
      <c r="D86" s="141"/>
      <c r="E86" s="15"/>
      <c r="F86" s="36">
        <f t="shared" si="11"/>
        <v>3</v>
      </c>
      <c r="G86" s="142">
        <v>1867.29</v>
      </c>
      <c r="H86" s="143">
        <f t="shared" si="12"/>
        <v>5601.87</v>
      </c>
    </row>
    <row r="87" spans="1:10" ht="15.75" customHeight="1">
      <c r="A87" s="146" t="s">
        <v>118</v>
      </c>
      <c r="B87" s="145" t="s">
        <v>115</v>
      </c>
      <c r="C87" s="36">
        <v>5</v>
      </c>
      <c r="D87" s="141"/>
      <c r="E87" s="15"/>
      <c r="F87" s="36">
        <f t="shared" si="11"/>
        <v>5</v>
      </c>
      <c r="G87" s="142">
        <v>1758</v>
      </c>
      <c r="H87" s="143">
        <f t="shared" si="12"/>
        <v>8790</v>
      </c>
    </row>
    <row r="88" spans="1:10" ht="15.75" customHeight="1">
      <c r="A88" s="146" t="s">
        <v>118</v>
      </c>
      <c r="B88" s="145" t="s">
        <v>117</v>
      </c>
      <c r="C88" s="36">
        <v>3</v>
      </c>
      <c r="D88" s="141"/>
      <c r="E88" s="151"/>
      <c r="F88" s="36">
        <f t="shared" si="11"/>
        <v>3</v>
      </c>
      <c r="G88" s="142">
        <v>2279.6799999999998</v>
      </c>
      <c r="H88" s="143">
        <f t="shared" si="12"/>
        <v>6839.0399999999991</v>
      </c>
      <c r="J88" s="149"/>
    </row>
    <row r="89" spans="1:10" ht="15.75" customHeight="1">
      <c r="A89" s="157" t="s">
        <v>119</v>
      </c>
      <c r="B89" s="145" t="s">
        <v>117</v>
      </c>
      <c r="C89" s="36">
        <v>1</v>
      </c>
      <c r="D89" s="148"/>
      <c r="E89" s="15"/>
      <c r="F89" s="36">
        <f t="shared" si="11"/>
        <v>1</v>
      </c>
      <c r="G89" s="142">
        <v>1669.47</v>
      </c>
      <c r="H89" s="143">
        <f t="shared" si="12"/>
        <v>1669.47</v>
      </c>
    </row>
    <row r="90" spans="1:10" ht="15.75" customHeight="1">
      <c r="A90" s="157" t="s">
        <v>2772</v>
      </c>
      <c r="B90" s="145" t="s">
        <v>117</v>
      </c>
      <c r="C90" s="36">
        <v>3</v>
      </c>
      <c r="D90" s="141"/>
      <c r="E90" s="15"/>
      <c r="F90" s="36">
        <f t="shared" si="11"/>
        <v>3</v>
      </c>
      <c r="G90" s="142">
        <v>1598.32</v>
      </c>
      <c r="H90" s="143">
        <f t="shared" si="12"/>
        <v>4794.96</v>
      </c>
    </row>
    <row r="91" spans="1:10" ht="15.75" customHeight="1">
      <c r="A91" s="144" t="s">
        <v>122</v>
      </c>
      <c r="B91" s="145" t="s">
        <v>121</v>
      </c>
      <c r="C91" s="36">
        <v>75</v>
      </c>
      <c r="D91" s="141"/>
      <c r="E91" s="15"/>
      <c r="F91" s="36">
        <f t="shared" si="11"/>
        <v>75</v>
      </c>
      <c r="G91" s="142">
        <v>471.21600000000001</v>
      </c>
      <c r="H91" s="143">
        <f t="shared" si="12"/>
        <v>35341.199999999997</v>
      </c>
    </row>
    <row r="92" spans="1:10" ht="15.75" customHeight="1">
      <c r="A92" s="157" t="s">
        <v>124</v>
      </c>
      <c r="B92" s="145" t="s">
        <v>117</v>
      </c>
      <c r="C92" s="36">
        <v>0</v>
      </c>
      <c r="D92" s="148"/>
      <c r="E92" s="15"/>
      <c r="F92" s="36">
        <f t="shared" si="11"/>
        <v>0</v>
      </c>
      <c r="G92" s="142">
        <v>1711.09</v>
      </c>
      <c r="H92" s="143">
        <f t="shared" si="12"/>
        <v>0</v>
      </c>
    </row>
    <row r="93" spans="1:10" ht="15.75" customHeight="1">
      <c r="A93" s="339" t="s">
        <v>2773</v>
      </c>
      <c r="B93" s="145" t="s">
        <v>117</v>
      </c>
      <c r="C93" s="36">
        <v>5</v>
      </c>
      <c r="D93" s="148"/>
      <c r="E93" s="151"/>
      <c r="F93" s="272">
        <f t="shared" si="11"/>
        <v>5</v>
      </c>
      <c r="G93" s="142">
        <v>1594.52</v>
      </c>
      <c r="H93" s="143">
        <f t="shared" si="12"/>
        <v>7972.6</v>
      </c>
    </row>
    <row r="94" spans="1:10" ht="15.75" customHeight="1">
      <c r="A94" s="144" t="s">
        <v>128</v>
      </c>
      <c r="B94" s="145" t="s">
        <v>126</v>
      </c>
      <c r="C94" s="36">
        <v>102</v>
      </c>
      <c r="D94" s="141"/>
      <c r="E94" s="15"/>
      <c r="F94" s="36">
        <f t="shared" si="11"/>
        <v>102</v>
      </c>
      <c r="G94" s="142">
        <v>559.19762200000002</v>
      </c>
      <c r="H94" s="143">
        <f t="shared" si="12"/>
        <v>57038.157444000004</v>
      </c>
      <c r="I94" s="161"/>
    </row>
    <row r="95" spans="1:10" ht="15.75" customHeight="1">
      <c r="A95" s="144" t="s">
        <v>129</v>
      </c>
      <c r="B95" s="145" t="s">
        <v>115</v>
      </c>
      <c r="C95" s="36">
        <v>25</v>
      </c>
      <c r="D95" s="148"/>
      <c r="E95" s="15">
        <v>25</v>
      </c>
      <c r="F95" s="36">
        <f t="shared" si="11"/>
        <v>0</v>
      </c>
      <c r="G95" s="142">
        <v>384</v>
      </c>
      <c r="H95" s="143">
        <f t="shared" si="12"/>
        <v>0</v>
      </c>
    </row>
    <row r="96" spans="1:10" ht="15.75" customHeight="1">
      <c r="A96" s="144" t="s">
        <v>131</v>
      </c>
      <c r="B96" s="145" t="s">
        <v>117</v>
      </c>
      <c r="C96" s="36">
        <v>220</v>
      </c>
      <c r="D96" s="148"/>
      <c r="E96" s="15"/>
      <c r="F96" s="36">
        <f t="shared" si="11"/>
        <v>220</v>
      </c>
      <c r="G96" s="142">
        <v>427</v>
      </c>
      <c r="H96" s="143">
        <f t="shared" si="12"/>
        <v>93940</v>
      </c>
    </row>
    <row r="97" spans="1:10" ht="15.75" customHeight="1">
      <c r="A97" s="144" t="s">
        <v>132</v>
      </c>
      <c r="B97" s="145" t="s">
        <v>117</v>
      </c>
      <c r="C97" s="36">
        <v>5</v>
      </c>
      <c r="D97" s="141"/>
      <c r="E97" s="151"/>
      <c r="F97" s="36">
        <f t="shared" si="11"/>
        <v>5</v>
      </c>
      <c r="G97" s="142">
        <v>688.59</v>
      </c>
      <c r="H97" s="143">
        <f t="shared" si="12"/>
        <v>3442.9500000000003</v>
      </c>
    </row>
    <row r="98" spans="1:10" ht="15.75" customHeight="1">
      <c r="A98" s="157" t="s">
        <v>133</v>
      </c>
      <c r="B98" s="145" t="s">
        <v>117</v>
      </c>
      <c r="C98" s="36">
        <v>80</v>
      </c>
      <c r="D98" s="148"/>
      <c r="E98" s="15"/>
      <c r="F98" s="36">
        <f t="shared" si="11"/>
        <v>80</v>
      </c>
      <c r="G98" s="142">
        <v>522.19000000000005</v>
      </c>
      <c r="H98" s="143">
        <f t="shared" si="12"/>
        <v>41775.200000000004</v>
      </c>
    </row>
    <row r="99" spans="1:10" ht="15.75" customHeight="1">
      <c r="A99" s="144" t="s">
        <v>134</v>
      </c>
      <c r="B99" s="145" t="s">
        <v>117</v>
      </c>
      <c r="C99" s="36">
        <v>10</v>
      </c>
      <c r="D99" s="141"/>
      <c r="E99" s="151"/>
      <c r="F99" s="36">
        <f t="shared" si="11"/>
        <v>10</v>
      </c>
      <c r="G99" s="142">
        <v>504</v>
      </c>
      <c r="H99" s="143">
        <f t="shared" si="12"/>
        <v>5040</v>
      </c>
    </row>
    <row r="100" spans="1:10" ht="15.75" customHeight="1">
      <c r="A100" s="144" t="s">
        <v>135</v>
      </c>
      <c r="B100" s="145" t="s">
        <v>117</v>
      </c>
      <c r="C100" s="36">
        <v>45</v>
      </c>
      <c r="D100" s="141"/>
      <c r="E100" s="15"/>
      <c r="F100" s="36">
        <f t="shared" si="11"/>
        <v>45</v>
      </c>
      <c r="G100" s="142">
        <v>514</v>
      </c>
      <c r="H100" s="143">
        <f t="shared" si="12"/>
        <v>23130</v>
      </c>
    </row>
    <row r="101" spans="1:10" ht="15.75" customHeight="1">
      <c r="A101" s="157" t="s">
        <v>136</v>
      </c>
      <c r="B101" s="145" t="s">
        <v>117</v>
      </c>
      <c r="C101" s="36">
        <v>60</v>
      </c>
      <c r="D101" s="148"/>
      <c r="E101" s="15"/>
      <c r="F101" s="36">
        <f t="shared" si="11"/>
        <v>60</v>
      </c>
      <c r="G101" s="142">
        <v>557</v>
      </c>
      <c r="H101" s="143">
        <f t="shared" si="12"/>
        <v>33420</v>
      </c>
      <c r="J101" s="273"/>
    </row>
    <row r="102" spans="1:10" ht="15.75" customHeight="1">
      <c r="A102" s="157" t="s">
        <v>137</v>
      </c>
      <c r="B102" s="145" t="s">
        <v>117</v>
      </c>
      <c r="C102" s="36">
        <v>40</v>
      </c>
      <c r="D102" s="148"/>
      <c r="E102" s="15"/>
      <c r="F102" s="36">
        <f t="shared" si="11"/>
        <v>40</v>
      </c>
      <c r="G102" s="142">
        <v>524</v>
      </c>
      <c r="H102" s="143">
        <f t="shared" si="12"/>
        <v>20960</v>
      </c>
    </row>
    <row r="103" spans="1:10" ht="15.75" customHeight="1">
      <c r="A103" s="157" t="s">
        <v>138</v>
      </c>
      <c r="B103" s="145" t="s">
        <v>117</v>
      </c>
      <c r="C103" s="36">
        <v>15</v>
      </c>
      <c r="D103" s="148"/>
      <c r="E103" s="15"/>
      <c r="F103" s="36">
        <f t="shared" si="11"/>
        <v>15</v>
      </c>
      <c r="G103" s="142">
        <v>689.75</v>
      </c>
      <c r="H103" s="143">
        <f t="shared" si="12"/>
        <v>10346.25</v>
      </c>
    </row>
    <row r="104" spans="1:10" ht="15.75" customHeight="1">
      <c r="A104" s="157" t="s">
        <v>139</v>
      </c>
      <c r="B104" s="145" t="s">
        <v>117</v>
      </c>
      <c r="C104" s="36">
        <v>150</v>
      </c>
      <c r="D104" s="148"/>
      <c r="E104" s="15"/>
      <c r="F104" s="36">
        <f t="shared" si="11"/>
        <v>150</v>
      </c>
      <c r="G104" s="142">
        <v>629.27</v>
      </c>
      <c r="H104" s="143">
        <f t="shared" si="12"/>
        <v>94390.5</v>
      </c>
    </row>
    <row r="105" spans="1:10" ht="15.75" customHeight="1">
      <c r="A105" s="157" t="s">
        <v>140</v>
      </c>
      <c r="B105" s="145" t="s">
        <v>117</v>
      </c>
      <c r="C105" s="36">
        <v>105</v>
      </c>
      <c r="D105" s="148"/>
      <c r="E105" s="15"/>
      <c r="F105" s="36">
        <f t="shared" si="11"/>
        <v>105</v>
      </c>
      <c r="G105" s="142">
        <v>532.12</v>
      </c>
      <c r="H105" s="143">
        <f t="shared" si="12"/>
        <v>55872.6</v>
      </c>
    </row>
    <row r="106" spans="1:10" ht="15.75" customHeight="1">
      <c r="A106" s="146" t="s">
        <v>141</v>
      </c>
      <c r="B106" s="145" t="s">
        <v>108</v>
      </c>
      <c r="C106" s="36">
        <v>600</v>
      </c>
      <c r="D106" s="148"/>
      <c r="E106" s="15"/>
      <c r="F106" s="36">
        <f t="shared" si="11"/>
        <v>600</v>
      </c>
      <c r="G106" s="142">
        <v>60</v>
      </c>
      <c r="H106" s="143">
        <f t="shared" si="12"/>
        <v>36000</v>
      </c>
    </row>
    <row r="107" spans="1:10" ht="15.75" customHeight="1">
      <c r="A107" s="144" t="s">
        <v>142</v>
      </c>
      <c r="B107" s="145" t="s">
        <v>143</v>
      </c>
      <c r="C107" s="36">
        <v>25</v>
      </c>
      <c r="D107" s="141"/>
      <c r="E107" s="151"/>
      <c r="F107" s="36">
        <f t="shared" si="11"/>
        <v>25</v>
      </c>
      <c r="G107" s="142">
        <v>84</v>
      </c>
      <c r="H107" s="143">
        <f t="shared" si="12"/>
        <v>2100</v>
      </c>
    </row>
    <row r="108" spans="1:10" ht="15.75" customHeight="1">
      <c r="A108" s="157" t="s">
        <v>144</v>
      </c>
      <c r="B108" s="145" t="s">
        <v>117</v>
      </c>
      <c r="C108" s="36">
        <v>25</v>
      </c>
      <c r="D108" s="148"/>
      <c r="E108" s="15"/>
      <c r="F108" s="36">
        <f t="shared" si="11"/>
        <v>25</v>
      </c>
      <c r="G108" s="142">
        <v>179.24</v>
      </c>
      <c r="H108" s="143">
        <f t="shared" si="12"/>
        <v>4481</v>
      </c>
    </row>
    <row r="109" spans="1:10" ht="15.75" customHeight="1">
      <c r="A109" s="157" t="s">
        <v>2774</v>
      </c>
      <c r="B109" s="145" t="s">
        <v>117</v>
      </c>
      <c r="C109" s="36">
        <v>100</v>
      </c>
      <c r="D109" s="148"/>
      <c r="E109" s="15"/>
      <c r="F109" s="36">
        <f t="shared" si="11"/>
        <v>100</v>
      </c>
      <c r="G109" s="142">
        <v>168.1</v>
      </c>
      <c r="H109" s="143">
        <f t="shared" si="12"/>
        <v>16810</v>
      </c>
    </row>
    <row r="110" spans="1:10" ht="15.75" customHeight="1">
      <c r="A110" s="157" t="s">
        <v>145</v>
      </c>
      <c r="B110" s="145" t="s">
        <v>146</v>
      </c>
      <c r="C110" s="36">
        <v>25</v>
      </c>
      <c r="D110" s="148"/>
      <c r="E110" s="15"/>
      <c r="F110" s="36">
        <f t="shared" si="11"/>
        <v>25</v>
      </c>
      <c r="G110" s="142">
        <v>851.5</v>
      </c>
      <c r="H110" s="143">
        <f t="shared" si="12"/>
        <v>21287.5</v>
      </c>
    </row>
    <row r="111" spans="1:10" ht="15.75" customHeight="1">
      <c r="A111" s="157" t="s">
        <v>147</v>
      </c>
      <c r="B111" s="145" t="s">
        <v>148</v>
      </c>
      <c r="C111" s="36">
        <v>8250</v>
      </c>
      <c r="D111" s="148"/>
      <c r="E111" s="15"/>
      <c r="F111" s="36">
        <f t="shared" si="11"/>
        <v>8250</v>
      </c>
      <c r="G111" s="142">
        <v>125</v>
      </c>
      <c r="H111" s="143">
        <f t="shared" si="12"/>
        <v>1031250</v>
      </c>
    </row>
    <row r="112" spans="1:10" ht="15.75" customHeight="1">
      <c r="A112" s="157" t="s">
        <v>147</v>
      </c>
      <c r="B112" s="145" t="s">
        <v>149</v>
      </c>
      <c r="C112" s="36">
        <v>0</v>
      </c>
      <c r="D112" s="148"/>
      <c r="E112" s="15"/>
      <c r="F112" s="36">
        <f t="shared" si="11"/>
        <v>0</v>
      </c>
      <c r="G112" s="142">
        <v>173</v>
      </c>
      <c r="H112" s="143">
        <f t="shared" si="12"/>
        <v>0</v>
      </c>
    </row>
    <row r="113" spans="1:10" ht="20.25" customHeight="1">
      <c r="A113" s="157" t="s">
        <v>150</v>
      </c>
      <c r="B113" s="145" t="s">
        <v>151</v>
      </c>
      <c r="C113" s="36">
        <v>0</v>
      </c>
      <c r="D113" s="148"/>
      <c r="E113" s="15"/>
      <c r="F113" s="36">
        <f t="shared" si="11"/>
        <v>0</v>
      </c>
      <c r="G113" s="142">
        <v>143</v>
      </c>
      <c r="H113" s="143">
        <f t="shared" si="12"/>
        <v>0</v>
      </c>
      <c r="J113" s="149"/>
    </row>
    <row r="114" spans="1:10" ht="15.75" customHeight="1">
      <c r="A114" s="157" t="s">
        <v>850</v>
      </c>
      <c r="B114" s="147" t="s">
        <v>2949</v>
      </c>
      <c r="C114" s="36">
        <v>20000</v>
      </c>
      <c r="D114" s="148"/>
      <c r="E114" s="15"/>
      <c r="F114" s="36">
        <f t="shared" si="11"/>
        <v>20000</v>
      </c>
      <c r="G114" s="142">
        <v>121.6</v>
      </c>
      <c r="H114" s="143">
        <f t="shared" ref="H114:H115" si="13">G114*F114</f>
        <v>2432000</v>
      </c>
    </row>
    <row r="115" spans="1:10" ht="15.75" customHeight="1">
      <c r="A115" s="158" t="s">
        <v>1245</v>
      </c>
      <c r="B115" s="145" t="s">
        <v>1246</v>
      </c>
      <c r="C115" s="36">
        <v>0</v>
      </c>
      <c r="D115" s="148"/>
      <c r="E115" s="15"/>
      <c r="F115" s="36">
        <f t="shared" si="11"/>
        <v>0</v>
      </c>
      <c r="G115" s="142">
        <v>1013.48</v>
      </c>
      <c r="H115" s="143">
        <f t="shared" si="13"/>
        <v>0</v>
      </c>
    </row>
    <row r="116" spans="1:10" ht="15.75" customHeight="1">
      <c r="A116" s="157" t="s">
        <v>152</v>
      </c>
      <c r="B116" s="145" t="s">
        <v>153</v>
      </c>
      <c r="C116" s="36">
        <v>35.709999999999994</v>
      </c>
      <c r="D116" s="148"/>
      <c r="E116" s="15"/>
      <c r="F116" s="36">
        <f t="shared" si="11"/>
        <v>35.709999999999994</v>
      </c>
      <c r="G116" s="142">
        <v>2196.6</v>
      </c>
      <c r="H116" s="143">
        <f t="shared" ref="H116:H119" si="14">F116*G116</f>
        <v>78440.585999999981</v>
      </c>
    </row>
    <row r="117" spans="1:10" ht="15.75" customHeight="1">
      <c r="A117" s="146" t="s">
        <v>154</v>
      </c>
      <c r="B117" s="145" t="s">
        <v>155</v>
      </c>
      <c r="C117" s="36">
        <v>920</v>
      </c>
      <c r="D117" s="141"/>
      <c r="E117" s="151"/>
      <c r="F117" s="36">
        <f t="shared" si="11"/>
        <v>920</v>
      </c>
      <c r="G117" s="142">
        <v>45</v>
      </c>
      <c r="H117" s="143">
        <f t="shared" si="14"/>
        <v>41400</v>
      </c>
    </row>
    <row r="118" spans="1:10" ht="15.75" customHeight="1">
      <c r="A118" s="163" t="s">
        <v>156</v>
      </c>
      <c r="B118" s="164" t="s">
        <v>117</v>
      </c>
      <c r="C118" s="36">
        <v>0</v>
      </c>
      <c r="D118" s="148"/>
      <c r="E118" s="15"/>
      <c r="F118" s="36">
        <f t="shared" si="11"/>
        <v>0</v>
      </c>
      <c r="G118" s="165">
        <v>168.11</v>
      </c>
      <c r="H118" s="143">
        <f t="shared" si="14"/>
        <v>0</v>
      </c>
    </row>
    <row r="119" spans="1:10" ht="15.75" customHeight="1">
      <c r="A119" s="163" t="s">
        <v>3180</v>
      </c>
      <c r="B119" s="164" t="s">
        <v>117</v>
      </c>
      <c r="C119" s="36">
        <v>24.6</v>
      </c>
      <c r="D119" s="148"/>
      <c r="E119" s="15"/>
      <c r="F119" s="36">
        <f t="shared" si="11"/>
        <v>24.6</v>
      </c>
      <c r="G119" s="165">
        <v>129</v>
      </c>
      <c r="H119" s="143">
        <f t="shared" si="14"/>
        <v>3173.4</v>
      </c>
    </row>
    <row r="120" spans="1:10" ht="15.75" customHeight="1">
      <c r="A120" s="355" t="s">
        <v>160</v>
      </c>
      <c r="B120" s="168"/>
      <c r="C120" s="169">
        <f t="shared" ref="C120:H120" si="15">SUM(C77:C119)</f>
        <v>43918.31</v>
      </c>
      <c r="D120" s="170">
        <f t="shared" si="15"/>
        <v>2520</v>
      </c>
      <c r="E120" s="170">
        <f t="shared" si="15"/>
        <v>1305</v>
      </c>
      <c r="F120" s="171">
        <f t="shared" si="15"/>
        <v>45133.31</v>
      </c>
      <c r="G120" s="336">
        <f t="shared" si="15"/>
        <v>26270.033621999995</v>
      </c>
      <c r="H120" s="173">
        <f t="shared" si="15"/>
        <v>5551629.2834440004</v>
      </c>
    </row>
    <row r="121" spans="1:10" ht="15.75" customHeight="1"/>
    <row r="122" spans="1:10" ht="15.75" customHeight="1">
      <c r="A122" s="535" t="s">
        <v>161</v>
      </c>
      <c r="B122" s="536"/>
      <c r="C122" s="536"/>
      <c r="D122" s="536"/>
      <c r="E122" s="536"/>
      <c r="F122" s="536"/>
      <c r="G122" s="536"/>
      <c r="H122" s="536"/>
      <c r="I122" s="1"/>
    </row>
    <row r="123" spans="1:10" ht="15.75" customHeight="1">
      <c r="A123" s="340" t="s">
        <v>162</v>
      </c>
      <c r="B123" s="341" t="s">
        <v>40</v>
      </c>
      <c r="C123" s="342" t="s">
        <v>163</v>
      </c>
      <c r="D123" s="343" t="s">
        <v>42</v>
      </c>
      <c r="E123" s="344" t="s">
        <v>43</v>
      </c>
      <c r="F123" s="342" t="s">
        <v>164</v>
      </c>
      <c r="G123" s="345" t="s">
        <v>96</v>
      </c>
      <c r="H123" s="346" t="s">
        <v>55</v>
      </c>
    </row>
    <row r="124" spans="1:10" ht="15.75" customHeight="1">
      <c r="A124" s="347" t="s">
        <v>2832</v>
      </c>
      <c r="B124" s="145" t="s">
        <v>2833</v>
      </c>
      <c r="C124" s="36">
        <v>29</v>
      </c>
      <c r="D124" s="148"/>
      <c r="E124" s="15"/>
      <c r="F124" s="36">
        <f t="shared" ref="F124:F155" si="16">C124+D124-E124</f>
        <v>29</v>
      </c>
      <c r="G124" s="17">
        <v>216</v>
      </c>
      <c r="H124" s="142">
        <f t="shared" ref="H124:H127" si="17">G124*F124</f>
        <v>6264</v>
      </c>
      <c r="J124" s="149"/>
    </row>
    <row r="125" spans="1:10" ht="15.75" customHeight="1">
      <c r="A125" s="347" t="s">
        <v>2834</v>
      </c>
      <c r="B125" s="145" t="s">
        <v>2833</v>
      </c>
      <c r="C125" s="36">
        <v>174</v>
      </c>
      <c r="D125" s="148"/>
      <c r="E125" s="15">
        <v>8</v>
      </c>
      <c r="F125" s="36">
        <f t="shared" si="16"/>
        <v>166</v>
      </c>
      <c r="G125" s="17">
        <v>137</v>
      </c>
      <c r="H125" s="142">
        <f t="shared" si="17"/>
        <v>22742</v>
      </c>
      <c r="J125" s="149"/>
    </row>
    <row r="126" spans="1:10" ht="15.75" customHeight="1">
      <c r="A126" s="347" t="s">
        <v>2835</v>
      </c>
      <c r="B126" s="145" t="s">
        <v>2833</v>
      </c>
      <c r="C126" s="348">
        <v>120</v>
      </c>
      <c r="D126" s="148"/>
      <c r="E126" s="15">
        <v>3</v>
      </c>
      <c r="F126" s="36">
        <f t="shared" si="16"/>
        <v>117</v>
      </c>
      <c r="G126" s="17">
        <v>239</v>
      </c>
      <c r="H126" s="142">
        <f t="shared" si="17"/>
        <v>27963</v>
      </c>
      <c r="J126" s="149"/>
    </row>
    <row r="127" spans="1:10" ht="15.75" customHeight="1">
      <c r="A127" s="347" t="s">
        <v>2836</v>
      </c>
      <c r="B127" s="145" t="s">
        <v>2833</v>
      </c>
      <c r="C127" s="36">
        <v>37</v>
      </c>
      <c r="D127" s="148"/>
      <c r="E127" s="15"/>
      <c r="F127" s="36">
        <f t="shared" si="16"/>
        <v>37</v>
      </c>
      <c r="G127" s="17">
        <v>175</v>
      </c>
      <c r="H127" s="142">
        <f t="shared" si="17"/>
        <v>6475</v>
      </c>
      <c r="J127" s="149"/>
    </row>
    <row r="128" spans="1:10" ht="15.75" customHeight="1">
      <c r="A128" s="349" t="s">
        <v>165</v>
      </c>
      <c r="B128" s="267" t="s">
        <v>166</v>
      </c>
      <c r="C128" s="350">
        <v>206.95</v>
      </c>
      <c r="D128" s="351"/>
      <c r="E128" s="352"/>
      <c r="F128" s="350">
        <f t="shared" si="16"/>
        <v>206.95</v>
      </c>
      <c r="G128" s="353">
        <v>605</v>
      </c>
      <c r="H128" s="354">
        <f t="shared" ref="H128:H155" si="18">F128*G128</f>
        <v>125204.75</v>
      </c>
      <c r="J128" s="149"/>
    </row>
    <row r="129" spans="1:10" ht="15.75" customHeight="1">
      <c r="A129" s="163" t="s">
        <v>167</v>
      </c>
      <c r="B129" s="145" t="s">
        <v>166</v>
      </c>
      <c r="C129" s="36">
        <v>214.6</v>
      </c>
      <c r="D129" s="148"/>
      <c r="E129" s="15"/>
      <c r="F129" s="183">
        <f t="shared" si="16"/>
        <v>214.6</v>
      </c>
      <c r="G129" s="17">
        <v>605</v>
      </c>
      <c r="H129" s="187">
        <f t="shared" si="18"/>
        <v>129833</v>
      </c>
      <c r="J129" s="149"/>
    </row>
    <row r="130" spans="1:10" ht="15.75" customHeight="1">
      <c r="A130" s="163" t="s">
        <v>168</v>
      </c>
      <c r="B130" s="145" t="s">
        <v>166</v>
      </c>
      <c r="C130" s="36">
        <v>220.32</v>
      </c>
      <c r="D130" s="148"/>
      <c r="E130" s="15"/>
      <c r="F130" s="183">
        <f t="shared" si="16"/>
        <v>220.32</v>
      </c>
      <c r="G130" s="17">
        <v>605</v>
      </c>
      <c r="H130" s="187">
        <f t="shared" si="18"/>
        <v>133293.6</v>
      </c>
      <c r="J130" s="166"/>
    </row>
    <row r="131" spans="1:10" ht="15.75" customHeight="1">
      <c r="A131" s="163" t="s">
        <v>169</v>
      </c>
      <c r="B131" s="145" t="s">
        <v>166</v>
      </c>
      <c r="C131" s="36">
        <v>186.45000000000002</v>
      </c>
      <c r="D131" s="148"/>
      <c r="E131" s="15"/>
      <c r="F131" s="183">
        <f t="shared" si="16"/>
        <v>186.45000000000002</v>
      </c>
      <c r="G131" s="17">
        <v>605</v>
      </c>
      <c r="H131" s="187">
        <f t="shared" si="18"/>
        <v>112802.25000000001</v>
      </c>
      <c r="J131" s="149"/>
    </row>
    <row r="132" spans="1:10" ht="15.75" customHeight="1">
      <c r="A132" s="189" t="s">
        <v>170</v>
      </c>
      <c r="B132" s="145" t="s">
        <v>166</v>
      </c>
      <c r="C132" s="183">
        <v>339.27000000000004</v>
      </c>
      <c r="D132" s="184"/>
      <c r="E132" s="15"/>
      <c r="F132" s="183">
        <f t="shared" si="16"/>
        <v>339.27000000000004</v>
      </c>
      <c r="G132" s="190">
        <v>625</v>
      </c>
      <c r="H132" s="187">
        <f t="shared" si="18"/>
        <v>212043.75000000003</v>
      </c>
    </row>
    <row r="133" spans="1:10" ht="15.75" customHeight="1">
      <c r="A133" s="189" t="s">
        <v>171</v>
      </c>
      <c r="B133" s="145" t="s">
        <v>166</v>
      </c>
      <c r="C133" s="183">
        <v>180.15</v>
      </c>
      <c r="D133" s="184"/>
      <c r="E133" s="15"/>
      <c r="F133" s="183">
        <f t="shared" si="16"/>
        <v>180.15</v>
      </c>
      <c r="G133" s="17">
        <v>692</v>
      </c>
      <c r="H133" s="187">
        <f t="shared" si="18"/>
        <v>124663.8</v>
      </c>
    </row>
    <row r="134" spans="1:10" ht="15.75" customHeight="1">
      <c r="A134" s="189" t="s">
        <v>3181</v>
      </c>
      <c r="B134" s="145" t="s">
        <v>166</v>
      </c>
      <c r="C134" s="36">
        <v>274</v>
      </c>
      <c r="D134" s="184"/>
      <c r="E134" s="15"/>
      <c r="F134" s="183">
        <f t="shared" si="16"/>
        <v>274</v>
      </c>
      <c r="G134" s="17">
        <v>682</v>
      </c>
      <c r="H134" s="187">
        <f t="shared" si="18"/>
        <v>186868</v>
      </c>
    </row>
    <row r="135" spans="1:10" ht="15.75" customHeight="1">
      <c r="A135" s="189" t="s">
        <v>173</v>
      </c>
      <c r="B135" s="145" t="s">
        <v>166</v>
      </c>
      <c r="C135" s="183">
        <v>0</v>
      </c>
      <c r="D135" s="184"/>
      <c r="E135" s="15"/>
      <c r="F135" s="183">
        <f t="shared" si="16"/>
        <v>0</v>
      </c>
      <c r="G135" s="17">
        <v>414</v>
      </c>
      <c r="H135" s="187">
        <f t="shared" si="18"/>
        <v>0</v>
      </c>
    </row>
    <row r="136" spans="1:10" ht="15.75" customHeight="1">
      <c r="A136" s="191" t="s">
        <v>174</v>
      </c>
      <c r="B136" s="192" t="s">
        <v>175</v>
      </c>
      <c r="C136" s="36">
        <v>16625</v>
      </c>
      <c r="D136" s="148"/>
      <c r="E136" s="15"/>
      <c r="F136" s="183">
        <f t="shared" si="16"/>
        <v>16625</v>
      </c>
      <c r="G136" s="17">
        <v>17.399999999999999</v>
      </c>
      <c r="H136" s="187">
        <f t="shared" si="18"/>
        <v>289275</v>
      </c>
      <c r="J136" s="181"/>
    </row>
    <row r="137" spans="1:10" ht="15.75" customHeight="1">
      <c r="A137" s="163" t="s">
        <v>176</v>
      </c>
      <c r="B137" s="15" t="s">
        <v>177</v>
      </c>
      <c r="C137" s="36">
        <v>0</v>
      </c>
      <c r="D137" s="148"/>
      <c r="E137" s="15"/>
      <c r="F137" s="183">
        <f t="shared" si="16"/>
        <v>0</v>
      </c>
      <c r="G137" s="17">
        <v>3.86</v>
      </c>
      <c r="H137" s="187">
        <f t="shared" si="18"/>
        <v>0</v>
      </c>
      <c r="J137" s="188"/>
    </row>
    <row r="138" spans="1:10" ht="15.75" customHeight="1">
      <c r="A138" s="163" t="s">
        <v>178</v>
      </c>
      <c r="B138" s="145" t="s">
        <v>179</v>
      </c>
      <c r="C138" s="36">
        <v>36</v>
      </c>
      <c r="D138" s="148"/>
      <c r="E138" s="15"/>
      <c r="F138" s="183">
        <f t="shared" si="16"/>
        <v>36</v>
      </c>
      <c r="G138" s="17">
        <v>432.82</v>
      </c>
      <c r="H138" s="187">
        <f t="shared" si="18"/>
        <v>15581.52</v>
      </c>
      <c r="J138" s="188"/>
    </row>
    <row r="139" spans="1:10" ht="15.75" customHeight="1">
      <c r="A139" s="163" t="s">
        <v>180</v>
      </c>
      <c r="B139" s="145" t="s">
        <v>179</v>
      </c>
      <c r="C139" s="36">
        <v>0</v>
      </c>
      <c r="D139" s="148"/>
      <c r="E139" s="15"/>
      <c r="F139" s="183">
        <f t="shared" si="16"/>
        <v>0</v>
      </c>
      <c r="G139" s="17">
        <v>4</v>
      </c>
      <c r="H139" s="187">
        <f t="shared" si="18"/>
        <v>0</v>
      </c>
      <c r="J139" s="188"/>
    </row>
    <row r="140" spans="1:10" ht="15.75" customHeight="1">
      <c r="A140" s="146" t="s">
        <v>181</v>
      </c>
      <c r="B140" s="145" t="s">
        <v>179</v>
      </c>
      <c r="C140" s="36">
        <v>1077</v>
      </c>
      <c r="D140" s="148"/>
      <c r="E140" s="15"/>
      <c r="F140" s="183">
        <f t="shared" si="16"/>
        <v>1077</v>
      </c>
      <c r="G140" s="17">
        <v>2.9</v>
      </c>
      <c r="H140" s="187">
        <f t="shared" si="18"/>
        <v>3123.2999999999997</v>
      </c>
      <c r="J140" s="188"/>
    </row>
    <row r="141" spans="1:10" ht="15.75" customHeight="1">
      <c r="A141" s="146" t="s">
        <v>182</v>
      </c>
      <c r="B141" s="145" t="s">
        <v>179</v>
      </c>
      <c r="C141" s="36">
        <v>0</v>
      </c>
      <c r="D141" s="148"/>
      <c r="E141" s="15"/>
      <c r="F141" s="183">
        <f t="shared" si="16"/>
        <v>0</v>
      </c>
      <c r="G141" s="17">
        <v>499.4</v>
      </c>
      <c r="H141" s="187">
        <f t="shared" si="18"/>
        <v>0</v>
      </c>
      <c r="J141" s="149"/>
    </row>
    <row r="142" spans="1:10" ht="15.75" customHeight="1">
      <c r="A142" s="191" t="s">
        <v>183</v>
      </c>
      <c r="B142" s="193" t="s">
        <v>184</v>
      </c>
      <c r="C142" s="194">
        <v>2100</v>
      </c>
      <c r="D142" s="195"/>
      <c r="E142" s="196"/>
      <c r="F142" s="183">
        <f t="shared" si="16"/>
        <v>2100</v>
      </c>
      <c r="G142" s="197">
        <v>24.995999999999999</v>
      </c>
      <c r="H142" s="187">
        <f t="shared" si="18"/>
        <v>52491.6</v>
      </c>
      <c r="J142" s="149"/>
    </row>
    <row r="143" spans="1:10" ht="15.75" customHeight="1">
      <c r="A143" s="146" t="s">
        <v>185</v>
      </c>
      <c r="B143" s="145" t="s">
        <v>184</v>
      </c>
      <c r="C143" s="36">
        <v>5000</v>
      </c>
      <c r="D143" s="148"/>
      <c r="E143" s="15"/>
      <c r="F143" s="183">
        <f t="shared" si="16"/>
        <v>5000</v>
      </c>
      <c r="G143" s="17">
        <v>22.37</v>
      </c>
      <c r="H143" s="187">
        <f t="shared" si="18"/>
        <v>111850</v>
      </c>
      <c r="J143" s="274"/>
    </row>
    <row r="144" spans="1:10" ht="15.75" customHeight="1">
      <c r="A144" s="146" t="s">
        <v>186</v>
      </c>
      <c r="B144" s="145" t="s">
        <v>184</v>
      </c>
      <c r="C144" s="36">
        <v>6000</v>
      </c>
      <c r="D144" s="148"/>
      <c r="E144" s="15"/>
      <c r="F144" s="183">
        <f t="shared" si="16"/>
        <v>6000</v>
      </c>
      <c r="G144" s="17">
        <v>13.788</v>
      </c>
      <c r="H144" s="187">
        <f t="shared" si="18"/>
        <v>82728</v>
      </c>
      <c r="J144" s="274"/>
    </row>
    <row r="145" spans="1:10" ht="15.75" customHeight="1">
      <c r="A145" s="146" t="s">
        <v>187</v>
      </c>
      <c r="B145" s="145" t="s">
        <v>184</v>
      </c>
      <c r="C145" s="36">
        <v>2000</v>
      </c>
      <c r="D145" s="148"/>
      <c r="E145" s="15"/>
      <c r="F145" s="183">
        <f t="shared" si="16"/>
        <v>2000</v>
      </c>
      <c r="G145" s="17">
        <v>24.744</v>
      </c>
      <c r="H145" s="187">
        <f t="shared" si="18"/>
        <v>49488</v>
      </c>
      <c r="J145" s="274"/>
    </row>
    <row r="146" spans="1:10" ht="15.75" customHeight="1">
      <c r="A146" s="199" t="s">
        <v>189</v>
      </c>
      <c r="B146" s="185" t="s">
        <v>190</v>
      </c>
      <c r="C146" s="183">
        <v>1280</v>
      </c>
      <c r="D146" s="184"/>
      <c r="E146" s="185"/>
      <c r="F146" s="183">
        <f t="shared" si="16"/>
        <v>1280</v>
      </c>
      <c r="G146" s="186">
        <v>33</v>
      </c>
      <c r="H146" s="187">
        <f t="shared" si="18"/>
        <v>42240</v>
      </c>
      <c r="J146" s="188"/>
    </row>
    <row r="147" spans="1:10" ht="15.75" customHeight="1">
      <c r="A147" s="200" t="s">
        <v>191</v>
      </c>
      <c r="B147" s="145" t="s">
        <v>192</v>
      </c>
      <c r="C147" s="36">
        <v>90.059999999999988</v>
      </c>
      <c r="D147" s="148"/>
      <c r="E147" s="15"/>
      <c r="F147" s="183">
        <f t="shared" si="16"/>
        <v>90.059999999999988</v>
      </c>
      <c r="G147" s="17">
        <v>715</v>
      </c>
      <c r="H147" s="187">
        <f t="shared" si="18"/>
        <v>64392.899999999994</v>
      </c>
      <c r="J147" s="188"/>
    </row>
    <row r="148" spans="1:10" ht="15.75" customHeight="1">
      <c r="A148" s="200" t="s">
        <v>193</v>
      </c>
      <c r="B148" s="145" t="s">
        <v>192</v>
      </c>
      <c r="C148" s="36">
        <v>214.49999999999997</v>
      </c>
      <c r="D148" s="148"/>
      <c r="E148" s="15"/>
      <c r="F148" s="183">
        <f t="shared" si="16"/>
        <v>214.49999999999997</v>
      </c>
      <c r="G148" s="17">
        <v>850</v>
      </c>
      <c r="H148" s="187">
        <f t="shared" si="18"/>
        <v>182324.99999999997</v>
      </c>
      <c r="J148" s="188"/>
    </row>
    <row r="149" spans="1:10" ht="15.75" customHeight="1">
      <c r="A149" s="200" t="s">
        <v>194</v>
      </c>
      <c r="B149" s="145" t="s">
        <v>192</v>
      </c>
      <c r="C149" s="36">
        <v>151.98000000000002</v>
      </c>
      <c r="D149" s="148"/>
      <c r="E149" s="15"/>
      <c r="F149" s="183">
        <f t="shared" si="16"/>
        <v>151.98000000000002</v>
      </c>
      <c r="G149" s="17">
        <v>850</v>
      </c>
      <c r="H149" s="187">
        <f t="shared" si="18"/>
        <v>129183.00000000001</v>
      </c>
      <c r="J149" s="188"/>
    </row>
    <row r="150" spans="1:10" ht="15.75" customHeight="1">
      <c r="A150" s="146" t="s">
        <v>195</v>
      </c>
      <c r="B150" s="145" t="s">
        <v>192</v>
      </c>
      <c r="C150" s="36">
        <v>81.099999999999994</v>
      </c>
      <c r="D150" s="148"/>
      <c r="E150" s="15">
        <v>16.28</v>
      </c>
      <c r="F150" s="183">
        <f t="shared" si="16"/>
        <v>64.819999999999993</v>
      </c>
      <c r="G150" s="17">
        <v>741</v>
      </c>
      <c r="H150" s="187">
        <f t="shared" si="18"/>
        <v>48031.619999999995</v>
      </c>
      <c r="J150" s="188"/>
    </row>
    <row r="151" spans="1:10" ht="15.75" customHeight="1">
      <c r="A151" s="146" t="s">
        <v>196</v>
      </c>
      <c r="B151" s="145" t="s">
        <v>197</v>
      </c>
      <c r="C151" s="36">
        <v>42.350000000000023</v>
      </c>
      <c r="D151" s="148"/>
      <c r="E151" s="15"/>
      <c r="F151" s="183">
        <f t="shared" si="16"/>
        <v>42.350000000000023</v>
      </c>
      <c r="G151" s="17">
        <v>240</v>
      </c>
      <c r="H151" s="187">
        <f t="shared" si="18"/>
        <v>10164.000000000005</v>
      </c>
      <c r="J151" s="188"/>
    </row>
    <row r="152" spans="1:10" ht="15.75" customHeight="1">
      <c r="A152" s="146" t="s">
        <v>1585</v>
      </c>
      <c r="B152" s="145" t="s">
        <v>197</v>
      </c>
      <c r="C152" s="36">
        <v>527.04999999999995</v>
      </c>
      <c r="D152" s="148"/>
      <c r="E152" s="15"/>
      <c r="F152" s="183">
        <f t="shared" si="16"/>
        <v>527.04999999999995</v>
      </c>
      <c r="G152" s="17">
        <v>680</v>
      </c>
      <c r="H152" s="187">
        <f t="shared" si="18"/>
        <v>358393.99999999994</v>
      </c>
      <c r="J152" s="188"/>
    </row>
    <row r="153" spans="1:10" ht="15.75" customHeight="1">
      <c r="A153" s="146" t="s">
        <v>1586</v>
      </c>
      <c r="B153" s="145" t="s">
        <v>197</v>
      </c>
      <c r="C153" s="36">
        <v>518.30000000000007</v>
      </c>
      <c r="D153" s="148"/>
      <c r="E153" s="15"/>
      <c r="F153" s="183">
        <f t="shared" si="16"/>
        <v>518.30000000000007</v>
      </c>
      <c r="G153" s="17">
        <v>680</v>
      </c>
      <c r="H153" s="187">
        <f t="shared" si="18"/>
        <v>352444.00000000006</v>
      </c>
      <c r="J153" s="188"/>
    </row>
    <row r="154" spans="1:10" ht="15.75" customHeight="1">
      <c r="A154" s="146" t="s">
        <v>198</v>
      </c>
      <c r="B154" s="145" t="s">
        <v>197</v>
      </c>
      <c r="C154" s="36">
        <v>50.600000000000016</v>
      </c>
      <c r="D154" s="148"/>
      <c r="E154" s="15"/>
      <c r="F154" s="183">
        <f t="shared" si="16"/>
        <v>50.600000000000016</v>
      </c>
      <c r="G154" s="17">
        <v>280</v>
      </c>
      <c r="H154" s="187">
        <f t="shared" si="18"/>
        <v>14168.000000000004</v>
      </c>
      <c r="J154" s="188"/>
    </row>
    <row r="155" spans="1:10" ht="15.75" customHeight="1">
      <c r="A155" s="146" t="s">
        <v>199</v>
      </c>
      <c r="B155" s="15" t="s">
        <v>200</v>
      </c>
      <c r="C155" s="36">
        <v>2520</v>
      </c>
      <c r="D155" s="148"/>
      <c r="E155" s="15"/>
      <c r="F155" s="183">
        <f t="shared" si="16"/>
        <v>2520</v>
      </c>
      <c r="G155" s="17">
        <v>5.3</v>
      </c>
      <c r="H155" s="187">
        <f t="shared" si="18"/>
        <v>13356</v>
      </c>
      <c r="J155" s="188"/>
    </row>
    <row r="156" spans="1:10" ht="15.75" customHeight="1">
      <c r="A156" s="275" t="s">
        <v>203</v>
      </c>
      <c r="B156" s="276"/>
      <c r="C156" s="169">
        <f t="shared" ref="C156:H156" si="19">SUM(C124:C155)</f>
        <v>40295.680000000008</v>
      </c>
      <c r="D156" s="277">
        <f t="shared" si="19"/>
        <v>0</v>
      </c>
      <c r="E156" s="277">
        <f t="shared" si="19"/>
        <v>27.28</v>
      </c>
      <c r="F156" s="169">
        <f t="shared" si="19"/>
        <v>40268.400000000009</v>
      </c>
      <c r="G156" s="337">
        <f t="shared" si="19"/>
        <v>11720.577999999998</v>
      </c>
      <c r="H156" s="278">
        <f t="shared" si="19"/>
        <v>2907389.0900000003</v>
      </c>
      <c r="J156" s="188"/>
    </row>
    <row r="157" spans="1:10" ht="15.75" customHeight="1">
      <c r="J157" s="188"/>
    </row>
    <row r="158" spans="1:10" ht="15.75" customHeight="1">
      <c r="A158" s="279"/>
      <c r="B158" s="280"/>
      <c r="C158" s="279"/>
      <c r="D158" s="279"/>
      <c r="E158" s="279"/>
      <c r="F158" s="279"/>
      <c r="G158" s="279"/>
      <c r="H158" s="279"/>
      <c r="J158" s="281" t="s">
        <v>390</v>
      </c>
    </row>
    <row r="159" spans="1:10" ht="15.75" customHeight="1">
      <c r="A159" s="282" t="s">
        <v>209</v>
      </c>
      <c r="B159" s="283" t="s">
        <v>211</v>
      </c>
      <c r="C159" s="283" t="s">
        <v>391</v>
      </c>
      <c r="D159" s="284" t="s">
        <v>392</v>
      </c>
      <c r="E159" s="285" t="s">
        <v>393</v>
      </c>
      <c r="F159" s="286" t="s">
        <v>212</v>
      </c>
      <c r="G159" s="287" t="s">
        <v>214</v>
      </c>
      <c r="H159" s="283" t="s">
        <v>55</v>
      </c>
      <c r="J159" s="188">
        <f>SUM(H160:H176)</f>
        <v>24170.3</v>
      </c>
    </row>
    <row r="160" spans="1:10" ht="15.75" customHeight="1">
      <c r="A160" s="288" t="s">
        <v>215</v>
      </c>
      <c r="B160" s="15" t="s">
        <v>216</v>
      </c>
      <c r="C160" s="36">
        <v>0</v>
      </c>
      <c r="D160" s="317">
        <v>64.2</v>
      </c>
      <c r="E160" s="348">
        <f t="shared" ref="E160:E176" si="20">C160+D160</f>
        <v>64.2</v>
      </c>
      <c r="F160" s="15"/>
      <c r="G160" s="15">
        <v>77</v>
      </c>
      <c r="H160" s="15">
        <f t="shared" ref="H160:H174" si="21">E160*G160</f>
        <v>4943.4000000000005</v>
      </c>
      <c r="J160" s="24"/>
    </row>
    <row r="161" spans="1:15" ht="15.75" customHeight="1">
      <c r="A161" s="288" t="s">
        <v>218</v>
      </c>
      <c r="B161" s="15" t="s">
        <v>216</v>
      </c>
      <c r="C161" s="36">
        <v>0</v>
      </c>
      <c r="D161" s="317">
        <v>53</v>
      </c>
      <c r="E161" s="348">
        <f t="shared" si="20"/>
        <v>53</v>
      </c>
      <c r="F161" s="15"/>
      <c r="G161" s="15">
        <v>128</v>
      </c>
      <c r="H161" s="15">
        <f t="shared" si="21"/>
        <v>6784</v>
      </c>
      <c r="J161" s="188"/>
    </row>
    <row r="162" spans="1:15" ht="15.75" customHeight="1">
      <c r="A162" s="288" t="s">
        <v>219</v>
      </c>
      <c r="B162" s="15" t="s">
        <v>220</v>
      </c>
      <c r="C162" s="36">
        <v>4.5999999999999996</v>
      </c>
      <c r="D162" s="317"/>
      <c r="E162" s="348">
        <f t="shared" si="20"/>
        <v>4.5999999999999996</v>
      </c>
      <c r="F162" s="291"/>
      <c r="G162" s="15">
        <v>77</v>
      </c>
      <c r="H162" s="15">
        <f t="shared" si="21"/>
        <v>354.2</v>
      </c>
      <c r="J162" s="188"/>
    </row>
    <row r="163" spans="1:15" ht="15.75" customHeight="1">
      <c r="A163" s="288" t="s">
        <v>221</v>
      </c>
      <c r="B163" s="15" t="s">
        <v>220</v>
      </c>
      <c r="C163" s="36">
        <v>2.1</v>
      </c>
      <c r="D163" s="317">
        <v>7</v>
      </c>
      <c r="E163" s="348">
        <f t="shared" si="20"/>
        <v>9.1</v>
      </c>
      <c r="F163" s="15"/>
      <c r="G163" s="15">
        <v>102</v>
      </c>
      <c r="H163" s="15">
        <f t="shared" si="21"/>
        <v>928.19999999999993</v>
      </c>
      <c r="J163" s="24"/>
    </row>
    <row r="164" spans="1:15" ht="15.75" customHeight="1">
      <c r="A164" s="288" t="s">
        <v>222</v>
      </c>
      <c r="B164" s="15" t="s">
        <v>220</v>
      </c>
      <c r="C164" s="36">
        <v>3.9</v>
      </c>
      <c r="D164" s="317">
        <v>10</v>
      </c>
      <c r="E164" s="348">
        <f t="shared" si="20"/>
        <v>13.9</v>
      </c>
      <c r="F164" s="15"/>
      <c r="G164" s="15">
        <v>77</v>
      </c>
      <c r="H164" s="15">
        <f t="shared" si="21"/>
        <v>1070.3</v>
      </c>
      <c r="J164" s="188"/>
    </row>
    <row r="165" spans="1:15" ht="15.75" customHeight="1">
      <c r="A165" s="288" t="s">
        <v>223</v>
      </c>
      <c r="B165" s="15" t="s">
        <v>224</v>
      </c>
      <c r="C165" s="36">
        <v>10.199999999999999</v>
      </c>
      <c r="D165" s="317"/>
      <c r="E165" s="348">
        <f t="shared" si="20"/>
        <v>10.199999999999999</v>
      </c>
      <c r="F165" s="15"/>
      <c r="G165" s="15">
        <v>196</v>
      </c>
      <c r="H165" s="15">
        <f t="shared" si="21"/>
        <v>1999.1999999999998</v>
      </c>
      <c r="J165" s="134"/>
    </row>
    <row r="166" spans="1:15" ht="15.75" customHeight="1">
      <c r="A166" s="288" t="s">
        <v>225</v>
      </c>
      <c r="B166" s="15" t="s">
        <v>224</v>
      </c>
      <c r="C166" s="36">
        <v>2.1</v>
      </c>
      <c r="D166" s="317">
        <v>10.7</v>
      </c>
      <c r="E166" s="348">
        <f t="shared" si="20"/>
        <v>12.799999999999999</v>
      </c>
      <c r="F166" s="291"/>
      <c r="G166" s="15">
        <v>140</v>
      </c>
      <c r="H166" s="15">
        <f t="shared" si="21"/>
        <v>1791.9999999999998</v>
      </c>
      <c r="I166" s="265"/>
      <c r="J166" s="265"/>
      <c r="K166" s="265"/>
      <c r="L166" s="265"/>
      <c r="M166" s="265"/>
      <c r="N166" s="265"/>
      <c r="O166" s="265"/>
    </row>
    <row r="167" spans="1:15" ht="15.75" customHeight="1">
      <c r="A167" s="288" t="s">
        <v>226</v>
      </c>
      <c r="B167" s="15" t="s">
        <v>227</v>
      </c>
      <c r="C167" s="36">
        <v>4.0999999999999996</v>
      </c>
      <c r="D167" s="317"/>
      <c r="E167" s="348">
        <f t="shared" si="20"/>
        <v>4.0999999999999996</v>
      </c>
      <c r="F167" s="291"/>
      <c r="G167" s="15">
        <v>128</v>
      </c>
      <c r="H167" s="15">
        <f t="shared" si="21"/>
        <v>524.79999999999995</v>
      </c>
      <c r="I167" s="265"/>
      <c r="J167" s="265"/>
      <c r="K167" s="265"/>
      <c r="L167" s="265"/>
      <c r="M167" s="265"/>
      <c r="N167" s="265"/>
      <c r="O167" s="265"/>
    </row>
    <row r="168" spans="1:15" ht="15.75" customHeight="1">
      <c r="A168" s="288" t="s">
        <v>228</v>
      </c>
      <c r="B168" s="15" t="s">
        <v>229</v>
      </c>
      <c r="C168" s="36">
        <v>1.1000000000000001</v>
      </c>
      <c r="D168" s="317"/>
      <c r="E168" s="348">
        <f t="shared" si="20"/>
        <v>1.1000000000000001</v>
      </c>
      <c r="F168" s="291"/>
      <c r="G168" s="15">
        <v>196</v>
      </c>
      <c r="H168" s="15">
        <f t="shared" si="21"/>
        <v>215.60000000000002</v>
      </c>
      <c r="I168" s="545"/>
      <c r="J168" s="522"/>
      <c r="K168" s="265"/>
      <c r="L168" s="265"/>
      <c r="M168" s="265"/>
      <c r="N168" s="265"/>
      <c r="O168" s="265"/>
    </row>
    <row r="169" spans="1:15" ht="15.75" customHeight="1">
      <c r="A169" s="288" t="s">
        <v>2838</v>
      </c>
      <c r="B169" s="15" t="s">
        <v>229</v>
      </c>
      <c r="C169" s="36">
        <v>33</v>
      </c>
      <c r="D169" s="317">
        <v>20</v>
      </c>
      <c r="E169" s="348">
        <f t="shared" si="20"/>
        <v>53</v>
      </c>
      <c r="F169" s="291"/>
      <c r="G169" s="15">
        <v>57</v>
      </c>
      <c r="H169" s="15">
        <f t="shared" si="21"/>
        <v>3021</v>
      </c>
      <c r="I169" s="293"/>
      <c r="J169" s="265"/>
      <c r="K169" s="265"/>
      <c r="L169" s="265"/>
      <c r="M169" s="265"/>
      <c r="N169" s="265"/>
      <c r="O169" s="265"/>
    </row>
    <row r="170" spans="1:15" ht="15.75" customHeight="1">
      <c r="A170" s="288" t="s">
        <v>230</v>
      </c>
      <c r="B170" s="15" t="s">
        <v>229</v>
      </c>
      <c r="C170" s="36">
        <v>5.7</v>
      </c>
      <c r="D170" s="317">
        <v>4.5</v>
      </c>
      <c r="E170" s="348">
        <f t="shared" si="20"/>
        <v>10.199999999999999</v>
      </c>
      <c r="F170" s="291"/>
      <c r="G170" s="15">
        <v>128</v>
      </c>
      <c r="H170" s="15">
        <f t="shared" si="21"/>
        <v>1305.5999999999999</v>
      </c>
      <c r="I170" s="293"/>
      <c r="J170" s="265"/>
      <c r="K170" s="265"/>
      <c r="L170" s="265"/>
      <c r="M170" s="265"/>
      <c r="N170" s="265"/>
      <c r="O170" s="265"/>
    </row>
    <row r="171" spans="1:15" ht="15.75" customHeight="1">
      <c r="A171" s="288" t="s">
        <v>231</v>
      </c>
      <c r="B171" s="15" t="s">
        <v>224</v>
      </c>
      <c r="C171" s="36">
        <v>5</v>
      </c>
      <c r="D171" s="317">
        <v>3.8</v>
      </c>
      <c r="E171" s="348">
        <f t="shared" si="20"/>
        <v>8.8000000000000007</v>
      </c>
      <c r="F171" s="291"/>
      <c r="G171" s="15">
        <v>140</v>
      </c>
      <c r="H171" s="15">
        <f t="shared" si="21"/>
        <v>1232</v>
      </c>
      <c r="I171" s="293"/>
      <c r="J171" s="265"/>
      <c r="K171" s="265"/>
      <c r="L171" s="265"/>
      <c r="M171" s="265"/>
      <c r="N171" s="265"/>
      <c r="O171" s="265"/>
    </row>
    <row r="172" spans="1:15" ht="15.75" customHeight="1">
      <c r="A172" s="294" t="s">
        <v>232</v>
      </c>
      <c r="B172" s="145" t="s">
        <v>233</v>
      </c>
      <c r="C172" s="36">
        <v>0</v>
      </c>
      <c r="D172" s="317"/>
      <c r="E172" s="348">
        <f t="shared" si="20"/>
        <v>0</v>
      </c>
      <c r="F172" s="295"/>
      <c r="G172" s="15">
        <v>140</v>
      </c>
      <c r="H172" s="15">
        <f t="shared" si="21"/>
        <v>0</v>
      </c>
      <c r="I172" s="1"/>
      <c r="J172" s="265"/>
      <c r="K172" s="265"/>
      <c r="L172" s="265"/>
      <c r="M172" s="265"/>
      <c r="N172" s="265"/>
      <c r="O172" s="265"/>
    </row>
    <row r="173" spans="1:15" ht="15.75" customHeight="1">
      <c r="A173" s="294" t="s">
        <v>2603</v>
      </c>
      <c r="B173" s="338" t="s">
        <v>229</v>
      </c>
      <c r="C173" s="36">
        <v>0</v>
      </c>
      <c r="D173" s="317"/>
      <c r="E173" s="348">
        <f t="shared" si="20"/>
        <v>0</v>
      </c>
      <c r="F173" s="297"/>
      <c r="G173" s="15">
        <v>196</v>
      </c>
      <c r="H173" s="15">
        <f t="shared" si="21"/>
        <v>0</v>
      </c>
      <c r="I173" s="1"/>
      <c r="J173" s="265"/>
      <c r="K173" s="265"/>
      <c r="L173" s="265"/>
      <c r="M173" s="265"/>
      <c r="N173" s="265"/>
      <c r="O173" s="265"/>
    </row>
    <row r="174" spans="1:15" ht="15.75" customHeight="1">
      <c r="A174" s="294" t="s">
        <v>173</v>
      </c>
      <c r="B174" s="296" t="s">
        <v>234</v>
      </c>
      <c r="C174" s="36">
        <v>0</v>
      </c>
      <c r="D174" s="317"/>
      <c r="E174" s="348">
        <f t="shared" si="20"/>
        <v>0</v>
      </c>
      <c r="F174" s="297"/>
      <c r="G174" s="15">
        <v>280</v>
      </c>
      <c r="H174" s="15">
        <f t="shared" si="21"/>
        <v>0</v>
      </c>
      <c r="I174" s="1"/>
      <c r="J174" s="265"/>
      <c r="K174" s="265"/>
      <c r="L174" s="265"/>
      <c r="M174" s="265"/>
      <c r="N174" s="265"/>
      <c r="O174" s="265"/>
    </row>
    <row r="175" spans="1:15" ht="15.75" customHeight="1">
      <c r="A175" s="294" t="s">
        <v>450</v>
      </c>
      <c r="B175" s="296" t="s">
        <v>234</v>
      </c>
      <c r="C175" s="36">
        <v>0</v>
      </c>
      <c r="D175" s="317"/>
      <c r="E175" s="348">
        <f t="shared" si="20"/>
        <v>0</v>
      </c>
      <c r="F175" s="297"/>
      <c r="G175" s="15">
        <v>290</v>
      </c>
      <c r="H175" s="15">
        <f t="shared" ref="H175:H176" si="22">G175*E175</f>
        <v>0</v>
      </c>
      <c r="I175" s="1"/>
      <c r="J175" s="265"/>
      <c r="K175" s="265"/>
      <c r="L175" s="265"/>
      <c r="M175" s="265"/>
      <c r="N175" s="265"/>
      <c r="O175" s="265"/>
    </row>
    <row r="176" spans="1:15" ht="15.75" customHeight="1">
      <c r="A176" s="294" t="s">
        <v>1983</v>
      </c>
      <c r="B176" s="296" t="s">
        <v>234</v>
      </c>
      <c r="C176" s="36">
        <v>0</v>
      </c>
      <c r="D176" s="317"/>
      <c r="E176" s="348">
        <f t="shared" si="20"/>
        <v>0</v>
      </c>
      <c r="F176" s="297"/>
      <c r="G176" s="15">
        <v>680</v>
      </c>
      <c r="H176" s="15">
        <f t="shared" si="22"/>
        <v>0</v>
      </c>
      <c r="I176" s="1"/>
      <c r="J176" s="265"/>
      <c r="K176" s="265"/>
      <c r="L176" s="265"/>
      <c r="M176" s="265"/>
      <c r="N176" s="265"/>
      <c r="O176" s="265"/>
    </row>
    <row r="177" spans="1:25" ht="15.75" customHeight="1">
      <c r="I177" s="265"/>
      <c r="J177" s="265"/>
      <c r="K177" s="265"/>
      <c r="L177" s="265"/>
      <c r="M177" s="265"/>
      <c r="N177" s="265"/>
      <c r="O177" s="265"/>
    </row>
    <row r="178" spans="1:25" ht="3.75" customHeight="1">
      <c r="I178" s="265"/>
      <c r="J178" s="265"/>
      <c r="K178" s="265"/>
      <c r="L178" s="265"/>
      <c r="M178" s="265"/>
      <c r="N178" s="265"/>
      <c r="O178" s="265"/>
    </row>
    <row r="179" spans="1:25" ht="15.75" customHeight="1">
      <c r="A179" s="537" t="s">
        <v>676</v>
      </c>
      <c r="B179" s="538" t="s">
        <v>677</v>
      </c>
      <c r="C179" s="539" t="s">
        <v>43</v>
      </c>
      <c r="D179" s="540" t="s">
        <v>678</v>
      </c>
      <c r="E179" s="537" t="s">
        <v>679</v>
      </c>
      <c r="F179" s="319"/>
      <c r="G179" s="319"/>
      <c r="H179" s="319"/>
      <c r="I179" s="319"/>
      <c r="J179" s="319"/>
      <c r="K179" s="319"/>
      <c r="L179" s="319"/>
      <c r="M179" s="319"/>
      <c r="N179" s="319"/>
      <c r="O179" s="319"/>
      <c r="P179" s="319"/>
      <c r="Q179" s="319"/>
      <c r="R179" s="319"/>
      <c r="S179" s="319"/>
      <c r="T179" s="319"/>
      <c r="U179" s="319"/>
      <c r="V179" s="319"/>
      <c r="W179" s="319"/>
      <c r="X179" s="319"/>
      <c r="Y179" s="319"/>
    </row>
    <row r="180" spans="1:25" ht="27" customHeight="1">
      <c r="A180" s="531"/>
      <c r="B180" s="531"/>
      <c r="C180" s="531"/>
      <c r="D180" s="531"/>
      <c r="E180" s="531"/>
      <c r="F180" s="320"/>
      <c r="G180" s="319"/>
      <c r="H180" s="319"/>
      <c r="I180" s="319"/>
      <c r="J180" s="319"/>
      <c r="K180" s="319"/>
      <c r="L180" s="319"/>
      <c r="M180" s="319"/>
      <c r="N180" s="319"/>
      <c r="O180" s="319"/>
      <c r="P180" s="319"/>
      <c r="Q180" s="319"/>
      <c r="R180" s="319"/>
      <c r="S180" s="319"/>
      <c r="T180" s="319"/>
      <c r="U180" s="319"/>
      <c r="V180" s="319"/>
      <c r="W180" s="319"/>
      <c r="X180" s="319"/>
      <c r="Y180" s="319"/>
    </row>
    <row r="181" spans="1:25" ht="15.75" customHeight="1">
      <c r="A181" s="321">
        <v>79696</v>
      </c>
      <c r="B181" s="321">
        <v>80537</v>
      </c>
      <c r="C181" s="322">
        <f>B181-A181</f>
        <v>841</v>
      </c>
      <c r="D181" s="322">
        <v>10.79</v>
      </c>
      <c r="E181" s="323">
        <f>D181*C181</f>
        <v>9074.39</v>
      </c>
      <c r="F181" s="319"/>
      <c r="G181" s="319"/>
      <c r="H181" s="319"/>
      <c r="I181" s="319"/>
      <c r="J181" s="319"/>
      <c r="K181" s="319"/>
      <c r="L181" s="319"/>
      <c r="M181" s="319"/>
      <c r="N181" s="319"/>
      <c r="O181" s="319"/>
      <c r="P181" s="319"/>
      <c r="Q181" s="319"/>
      <c r="R181" s="319"/>
      <c r="S181" s="319"/>
      <c r="T181" s="319"/>
      <c r="U181" s="319"/>
      <c r="V181" s="319"/>
      <c r="W181" s="319"/>
      <c r="X181" s="319"/>
      <c r="Y181" s="319"/>
    </row>
    <row r="182" spans="1:25" ht="15.75" customHeight="1">
      <c r="A182" s="541"/>
      <c r="B182" s="542"/>
      <c r="C182" s="542"/>
      <c r="D182" s="542"/>
      <c r="E182" s="543"/>
      <c r="F182" s="319"/>
      <c r="G182" s="319"/>
      <c r="H182" s="319"/>
      <c r="I182" s="319"/>
      <c r="J182" s="319"/>
      <c r="K182" s="319"/>
      <c r="L182" s="319"/>
      <c r="M182" s="319"/>
      <c r="N182" s="319"/>
      <c r="O182" s="319"/>
      <c r="P182" s="319"/>
      <c r="Q182" s="319"/>
      <c r="R182" s="319"/>
      <c r="S182" s="319"/>
      <c r="T182" s="319"/>
      <c r="U182" s="319"/>
      <c r="V182" s="319"/>
      <c r="W182" s="319"/>
      <c r="X182" s="319"/>
      <c r="Y182" s="319"/>
    </row>
    <row r="183" spans="1:25" ht="15.75" customHeight="1">
      <c r="A183" s="537" t="s">
        <v>680</v>
      </c>
      <c r="B183" s="537" t="s">
        <v>681</v>
      </c>
      <c r="C183" s="540" t="s">
        <v>43</v>
      </c>
      <c r="D183" s="540" t="s">
        <v>682</v>
      </c>
      <c r="E183" s="537" t="s">
        <v>679</v>
      </c>
      <c r="F183" s="319"/>
      <c r="G183" s="319"/>
      <c r="H183" s="319"/>
      <c r="I183" s="319"/>
      <c r="J183" s="319"/>
      <c r="K183" s="319"/>
      <c r="L183" s="319"/>
      <c r="M183" s="319"/>
      <c r="N183" s="319"/>
      <c r="O183" s="319"/>
      <c r="P183" s="319"/>
      <c r="Q183" s="319"/>
      <c r="R183" s="319"/>
      <c r="S183" s="319"/>
      <c r="T183" s="319"/>
      <c r="U183" s="319"/>
      <c r="V183" s="319"/>
      <c r="W183" s="319"/>
      <c r="X183" s="319"/>
      <c r="Y183" s="319"/>
    </row>
    <row r="184" spans="1:25" ht="28.5" customHeight="1">
      <c r="A184" s="531"/>
      <c r="B184" s="531"/>
      <c r="C184" s="531"/>
      <c r="D184" s="531"/>
      <c r="E184" s="531"/>
      <c r="F184" s="319"/>
      <c r="G184" s="319"/>
      <c r="H184" s="319"/>
      <c r="I184" s="319"/>
      <c r="J184" s="319"/>
      <c r="K184" s="319"/>
      <c r="L184" s="319"/>
      <c r="M184" s="319"/>
      <c r="N184" s="319"/>
      <c r="O184" s="319"/>
      <c r="P184" s="319"/>
      <c r="Q184" s="319"/>
      <c r="R184" s="319"/>
      <c r="S184" s="319"/>
      <c r="T184" s="319"/>
      <c r="U184" s="319"/>
      <c r="V184" s="319"/>
      <c r="W184" s="319"/>
      <c r="X184" s="319"/>
      <c r="Y184" s="319"/>
    </row>
    <row r="185" spans="1:25" ht="23.25" customHeight="1">
      <c r="A185" s="35">
        <v>2466.8413</v>
      </c>
      <c r="B185" s="35">
        <v>2466.8413</v>
      </c>
      <c r="C185" s="324">
        <f>B185-A185</f>
        <v>0</v>
      </c>
      <c r="D185" s="325">
        <v>7.5</v>
      </c>
      <c r="E185" s="326">
        <f>D185*C185</f>
        <v>0</v>
      </c>
      <c r="F185" s="319"/>
      <c r="G185" s="319"/>
      <c r="H185" s="319"/>
      <c r="I185" s="319"/>
      <c r="J185" s="319"/>
      <c r="K185" s="319"/>
      <c r="L185" s="319"/>
      <c r="M185" s="319"/>
      <c r="N185" s="319"/>
      <c r="O185" s="319"/>
      <c r="P185" s="319"/>
      <c r="Q185" s="319"/>
      <c r="R185" s="319"/>
      <c r="S185" s="319"/>
      <c r="T185" s="319"/>
      <c r="U185" s="319"/>
      <c r="V185" s="319"/>
      <c r="W185" s="319"/>
      <c r="X185" s="319"/>
      <c r="Y185" s="319"/>
    </row>
    <row r="186" spans="1:25" ht="15.75" customHeight="1">
      <c r="I186" s="265"/>
      <c r="J186" s="265"/>
      <c r="K186" s="265"/>
      <c r="L186" s="265"/>
      <c r="M186" s="265"/>
      <c r="N186" s="265"/>
      <c r="O186" s="265"/>
    </row>
    <row r="187" spans="1:25" ht="15.75" customHeight="1">
      <c r="I187" s="265"/>
      <c r="J187" s="265"/>
      <c r="K187" s="265"/>
      <c r="L187" s="265"/>
      <c r="M187" s="265"/>
      <c r="N187" s="265"/>
      <c r="O187" s="265"/>
    </row>
    <row r="188" spans="1:25" ht="15.75" customHeight="1">
      <c r="A188" s="181"/>
      <c r="B188" s="181"/>
      <c r="C188" s="298"/>
      <c r="D188" s="181"/>
      <c r="E188" s="299"/>
      <c r="F188" s="298"/>
      <c r="G188" s="300"/>
      <c r="H188" s="181"/>
      <c r="I188" s="265"/>
      <c r="J188" s="265"/>
      <c r="K188" s="265"/>
      <c r="L188" s="265"/>
      <c r="M188" s="265"/>
      <c r="N188" s="265"/>
      <c r="O188" s="265"/>
    </row>
    <row r="189" spans="1:25" ht="15.75" customHeight="1">
      <c r="A189" s="1"/>
      <c r="B189" s="301"/>
      <c r="C189" s="302"/>
      <c r="D189" s="301"/>
      <c r="E189" s="302"/>
      <c r="F189" s="302"/>
      <c r="G189" s="301"/>
      <c r="H189" s="301"/>
      <c r="I189" s="265"/>
      <c r="J189" s="265"/>
      <c r="K189" s="265"/>
      <c r="L189" s="265"/>
      <c r="M189" s="265"/>
      <c r="N189" s="265"/>
      <c r="O189" s="265"/>
    </row>
    <row r="190" spans="1:25" ht="15.75" customHeight="1">
      <c r="A190" s="1"/>
      <c r="B190" s="301"/>
      <c r="C190" s="302"/>
      <c r="D190" s="301"/>
      <c r="E190" s="302"/>
      <c r="F190" s="302"/>
      <c r="G190" s="301"/>
      <c r="H190" s="301"/>
      <c r="I190" s="265"/>
      <c r="J190" s="265"/>
      <c r="K190" s="265"/>
      <c r="L190" s="265"/>
      <c r="M190" s="265"/>
      <c r="N190" s="265"/>
      <c r="O190" s="265"/>
    </row>
    <row r="191" spans="1:25" ht="15.75" customHeight="1">
      <c r="A191" s="1"/>
      <c r="B191" s="301"/>
      <c r="C191" s="302"/>
      <c r="D191" s="301"/>
      <c r="E191" s="302"/>
      <c r="F191" s="302"/>
      <c r="G191" s="301"/>
      <c r="H191" s="301"/>
      <c r="I191" s="1"/>
      <c r="J191" s="1"/>
      <c r="K191" s="1"/>
      <c r="L191" s="1"/>
      <c r="M191" s="1"/>
      <c r="N191" s="1"/>
      <c r="O191" s="265"/>
    </row>
    <row r="192" spans="1:25" ht="15.75" customHeight="1">
      <c r="A192" s="303"/>
      <c r="B192" s="303"/>
      <c r="C192" s="303"/>
      <c r="D192" s="303"/>
      <c r="E192" s="303"/>
      <c r="F192" s="303"/>
      <c r="G192" s="303"/>
      <c r="H192" s="303"/>
      <c r="I192" s="303"/>
      <c r="J192" s="265"/>
      <c r="K192" s="265"/>
      <c r="L192" s="265"/>
      <c r="M192" s="265"/>
      <c r="N192" s="265"/>
      <c r="O192" s="265"/>
    </row>
    <row r="193" spans="1:10" ht="15.75" customHeight="1">
      <c r="A193" s="304"/>
      <c r="B193" s="304"/>
      <c r="C193" s="298"/>
      <c r="D193" s="181"/>
      <c r="E193" s="305"/>
      <c r="F193" s="298"/>
      <c r="G193" s="306"/>
      <c r="H193" s="181"/>
      <c r="I193" s="307"/>
      <c r="J193" s="265"/>
    </row>
    <row r="194" spans="1:10" ht="15.75" customHeight="1">
      <c r="A194" s="1"/>
      <c r="B194" s="301"/>
      <c r="C194" s="304"/>
      <c r="D194" s="301"/>
      <c r="E194" s="301"/>
      <c r="F194" s="304"/>
      <c r="G194" s="302"/>
      <c r="H194" s="308"/>
      <c r="I194" s="309"/>
      <c r="J194" s="265"/>
    </row>
    <row r="195" spans="1:10" ht="15.75" customHeight="1">
      <c r="A195" s="1"/>
      <c r="B195" s="301"/>
      <c r="C195" s="304"/>
      <c r="D195" s="301"/>
      <c r="E195" s="301"/>
      <c r="F195" s="304"/>
      <c r="G195" s="302"/>
      <c r="H195" s="308"/>
      <c r="I195" s="309"/>
      <c r="J195" s="265"/>
    </row>
    <row r="196" spans="1:10" ht="15.75" customHeight="1">
      <c r="A196" s="1"/>
      <c r="B196" s="301"/>
      <c r="C196" s="304"/>
      <c r="D196" s="301"/>
      <c r="E196" s="301"/>
      <c r="F196" s="304"/>
      <c r="G196" s="302"/>
      <c r="H196" s="308"/>
      <c r="I196" s="309"/>
      <c r="J196" s="265"/>
    </row>
    <row r="197" spans="1:10" ht="15.75" customHeight="1">
      <c r="A197" s="1"/>
      <c r="B197" s="301"/>
      <c r="C197" s="304"/>
      <c r="D197" s="301"/>
      <c r="E197" s="301"/>
      <c r="F197" s="304"/>
      <c r="G197" s="302"/>
      <c r="H197" s="308"/>
      <c r="I197" s="309"/>
      <c r="J197" s="265"/>
    </row>
    <row r="198" spans="1:10" ht="15.75" customHeight="1">
      <c r="A198" s="1"/>
      <c r="B198" s="301"/>
      <c r="C198" s="304"/>
      <c r="D198" s="301"/>
      <c r="E198" s="301"/>
      <c r="F198" s="304"/>
      <c r="G198" s="302"/>
      <c r="H198" s="308"/>
      <c r="I198" s="309"/>
      <c r="J198" s="265"/>
    </row>
    <row r="199" spans="1:10" ht="15.75" customHeight="1">
      <c r="A199" s="1"/>
      <c r="B199" s="301"/>
      <c r="C199" s="304"/>
      <c r="D199" s="301"/>
      <c r="E199" s="301"/>
      <c r="F199" s="304"/>
      <c r="G199" s="302"/>
      <c r="H199" s="308"/>
      <c r="I199" s="309"/>
      <c r="J199" s="265"/>
    </row>
    <row r="200" spans="1:10" ht="15.75" customHeight="1">
      <c r="A200" s="1"/>
      <c r="B200" s="301"/>
      <c r="C200" s="304"/>
      <c r="D200" s="301"/>
      <c r="E200" s="301"/>
      <c r="F200" s="304"/>
      <c r="G200" s="302"/>
      <c r="H200" s="308"/>
      <c r="I200" s="309"/>
      <c r="J200" s="265"/>
    </row>
    <row r="201" spans="1:10" ht="15.75" customHeight="1">
      <c r="A201" s="1"/>
      <c r="B201" s="301"/>
      <c r="C201" s="304"/>
      <c r="D201" s="301"/>
      <c r="E201" s="301"/>
      <c r="F201" s="304"/>
      <c r="G201" s="302"/>
      <c r="H201" s="308"/>
      <c r="I201" s="309"/>
      <c r="J201" s="265"/>
    </row>
    <row r="202" spans="1:10" ht="15.75" customHeight="1">
      <c r="A202" s="1"/>
      <c r="B202" s="301"/>
      <c r="C202" s="304"/>
      <c r="D202" s="301"/>
      <c r="E202" s="301"/>
      <c r="F202" s="304"/>
      <c r="G202" s="302"/>
      <c r="H202" s="308"/>
      <c r="I202" s="309"/>
      <c r="J202" s="265"/>
    </row>
    <row r="203" spans="1:10" ht="15.75" customHeight="1">
      <c r="A203" s="1"/>
      <c r="B203" s="301"/>
      <c r="C203" s="304"/>
      <c r="D203" s="301"/>
      <c r="E203" s="301"/>
      <c r="F203" s="304"/>
      <c r="G203" s="302"/>
      <c r="H203" s="308"/>
      <c r="I203" s="309"/>
      <c r="J203" s="265"/>
    </row>
    <row r="204" spans="1:10" ht="15.75" customHeight="1">
      <c r="A204" s="1"/>
      <c r="B204" s="301"/>
      <c r="C204" s="304"/>
      <c r="D204" s="301"/>
      <c r="E204" s="301"/>
      <c r="F204" s="304"/>
      <c r="G204" s="302"/>
      <c r="H204" s="308"/>
      <c r="I204" s="309"/>
      <c r="J204" s="265"/>
    </row>
    <row r="205" spans="1:10" ht="15.75" customHeight="1">
      <c r="A205" s="1"/>
      <c r="B205" s="301"/>
      <c r="C205" s="304"/>
      <c r="D205" s="301"/>
      <c r="E205" s="301"/>
      <c r="F205" s="304"/>
      <c r="G205" s="302"/>
      <c r="H205" s="308"/>
      <c r="I205" s="309"/>
      <c r="J205" s="265"/>
    </row>
    <row r="206" spans="1:10" ht="15.75" customHeight="1">
      <c r="A206" s="1"/>
      <c r="B206" s="301"/>
      <c r="C206" s="304"/>
      <c r="D206" s="301"/>
      <c r="E206" s="301"/>
      <c r="F206" s="304"/>
      <c r="G206" s="302"/>
      <c r="H206" s="308"/>
      <c r="I206" s="309"/>
      <c r="J206" s="265"/>
    </row>
    <row r="207" spans="1:10" ht="15.75" customHeight="1">
      <c r="A207" s="1"/>
      <c r="B207" s="301"/>
      <c r="C207" s="304"/>
      <c r="D207" s="301"/>
      <c r="E207" s="301"/>
      <c r="F207" s="304"/>
      <c r="G207" s="302"/>
      <c r="H207" s="308"/>
      <c r="I207" s="309"/>
      <c r="J207" s="265"/>
    </row>
    <row r="208" spans="1:10" ht="15.75" customHeight="1">
      <c r="A208" s="1"/>
      <c r="B208" s="301"/>
      <c r="C208" s="304"/>
      <c r="D208" s="301"/>
      <c r="E208" s="301"/>
      <c r="F208" s="304"/>
      <c r="G208" s="308"/>
      <c r="H208" s="308"/>
      <c r="I208" s="309"/>
      <c r="J208" s="265"/>
    </row>
    <row r="209" spans="1:10" ht="15.75" customHeight="1">
      <c r="A209" s="1"/>
      <c r="B209" s="301"/>
      <c r="C209" s="304"/>
      <c r="D209" s="301"/>
      <c r="E209" s="301"/>
      <c r="F209" s="304"/>
      <c r="G209" s="302"/>
      <c r="H209" s="308"/>
      <c r="I209" s="309"/>
      <c r="J209" s="265"/>
    </row>
    <row r="210" spans="1:10" ht="15.75" customHeight="1">
      <c r="A210" s="1"/>
      <c r="B210" s="301"/>
      <c r="C210" s="304"/>
      <c r="D210" s="301"/>
      <c r="E210" s="301"/>
      <c r="F210" s="304"/>
      <c r="G210" s="302"/>
      <c r="H210" s="308"/>
      <c r="I210" s="309"/>
      <c r="J210" s="265"/>
    </row>
    <row r="211" spans="1:10" ht="15.75" customHeight="1">
      <c r="A211" s="1"/>
      <c r="B211" s="301"/>
      <c r="C211" s="304"/>
      <c r="D211" s="301"/>
      <c r="E211" s="301"/>
      <c r="F211" s="304"/>
      <c r="G211" s="302"/>
      <c r="H211" s="308"/>
      <c r="I211" s="309"/>
      <c r="J211" s="265"/>
    </row>
    <row r="212" spans="1:10" ht="15.75" customHeight="1">
      <c r="A212" s="1"/>
      <c r="B212" s="301"/>
      <c r="C212" s="304"/>
      <c r="D212" s="301"/>
      <c r="E212" s="301"/>
      <c r="F212" s="304"/>
      <c r="G212" s="302"/>
      <c r="H212" s="308"/>
      <c r="I212" s="309"/>
      <c r="J212" s="265"/>
    </row>
    <row r="213" spans="1:10" ht="15.75" customHeight="1">
      <c r="A213" s="1"/>
      <c r="B213" s="301"/>
      <c r="C213" s="304"/>
      <c r="D213" s="301"/>
      <c r="E213" s="301"/>
      <c r="F213" s="304"/>
      <c r="G213" s="302"/>
      <c r="H213" s="308"/>
      <c r="I213" s="309"/>
      <c r="J213" s="265"/>
    </row>
    <row r="214" spans="1:10" ht="15.75" customHeight="1">
      <c r="A214" s="1"/>
      <c r="B214" s="301"/>
      <c r="C214" s="304"/>
      <c r="D214" s="301"/>
      <c r="E214" s="301"/>
      <c r="F214" s="304"/>
      <c r="G214" s="302"/>
      <c r="H214" s="308"/>
      <c r="I214" s="309"/>
      <c r="J214" s="265"/>
    </row>
    <row r="215" spans="1:10" ht="15.75" customHeight="1">
      <c r="A215" s="1"/>
      <c r="B215" s="301"/>
      <c r="C215" s="304"/>
      <c r="D215" s="301"/>
      <c r="E215" s="301"/>
      <c r="F215" s="304"/>
      <c r="G215" s="302"/>
      <c r="H215" s="308"/>
      <c r="I215" s="309"/>
      <c r="J215" s="265"/>
    </row>
    <row r="216" spans="1:10" ht="15.75" customHeight="1">
      <c r="A216" s="310"/>
      <c r="B216" s="301"/>
      <c r="C216" s="304"/>
      <c r="D216" s="301"/>
      <c r="E216" s="301"/>
      <c r="F216" s="304"/>
      <c r="G216" s="302"/>
      <c r="H216" s="308"/>
      <c r="I216" s="309"/>
      <c r="J216" s="265"/>
    </row>
    <row r="217" spans="1:10" ht="15.75" customHeight="1">
      <c r="A217" s="310"/>
      <c r="B217" s="301"/>
      <c r="C217" s="304"/>
      <c r="D217" s="301"/>
      <c r="E217" s="301"/>
      <c r="F217" s="304"/>
      <c r="G217" s="302"/>
      <c r="H217" s="308"/>
      <c r="I217" s="309"/>
      <c r="J217" s="265"/>
    </row>
    <row r="218" spans="1:10" ht="15.75" customHeight="1">
      <c r="A218" s="310"/>
      <c r="B218" s="301"/>
      <c r="C218" s="304"/>
      <c r="D218" s="301"/>
      <c r="E218" s="301"/>
      <c r="F218" s="304"/>
      <c r="G218" s="302"/>
      <c r="H218" s="308"/>
      <c r="I218" s="309"/>
      <c r="J218" s="265"/>
    </row>
    <row r="219" spans="1:10" ht="15.75" customHeight="1">
      <c r="A219" s="1"/>
      <c r="B219" s="301"/>
      <c r="C219" s="301"/>
      <c r="D219" s="301"/>
      <c r="E219" s="301"/>
      <c r="F219" s="301"/>
      <c r="G219" s="302"/>
      <c r="H219" s="308"/>
      <c r="I219" s="308"/>
      <c r="J219" s="265"/>
    </row>
    <row r="220" spans="1:10" ht="15.75" customHeight="1">
      <c r="A220" s="1"/>
      <c r="B220" s="301"/>
      <c r="C220" s="1"/>
      <c r="D220" s="1"/>
      <c r="E220" s="1"/>
      <c r="F220" s="1"/>
      <c r="G220" s="1"/>
      <c r="H220" s="1"/>
      <c r="I220" s="1"/>
      <c r="J220" s="265"/>
    </row>
    <row r="221" spans="1:10" ht="15.75" customHeight="1">
      <c r="A221" s="181"/>
      <c r="B221" s="181"/>
      <c r="C221" s="298"/>
      <c r="D221" s="181"/>
      <c r="E221" s="299"/>
      <c r="F221" s="298"/>
      <c r="G221" s="181"/>
      <c r="H221" s="311"/>
      <c r="I221" s="311"/>
      <c r="J221" s="265"/>
    </row>
    <row r="222" spans="1:10" ht="15.75" customHeight="1">
      <c r="A222" s="312"/>
      <c r="B222" s="301"/>
      <c r="C222" s="304"/>
      <c r="D222" s="301"/>
      <c r="E222" s="1"/>
      <c r="F222" s="304"/>
      <c r="G222" s="1"/>
      <c r="H222" s="313"/>
      <c r="I222" s="533"/>
      <c r="J222" s="265"/>
    </row>
    <row r="223" spans="1:10" ht="15.75" customHeight="1">
      <c r="A223" s="1"/>
      <c r="B223" s="301"/>
      <c r="C223" s="304"/>
      <c r="D223" s="301"/>
      <c r="E223" s="301"/>
      <c r="F223" s="304"/>
      <c r="G223" s="302"/>
      <c r="H223" s="308"/>
      <c r="I223" s="522"/>
      <c r="J223" s="265"/>
    </row>
    <row r="224" spans="1:10" ht="15.75" customHeight="1">
      <c r="A224" s="310"/>
      <c r="B224" s="301"/>
      <c r="C224" s="304"/>
      <c r="D224" s="301"/>
      <c r="E224" s="301"/>
      <c r="F224" s="304"/>
      <c r="G224" s="302"/>
      <c r="H224" s="308"/>
      <c r="I224" s="522"/>
      <c r="J224" s="265"/>
    </row>
    <row r="225" spans="1:10" ht="15.75" customHeight="1">
      <c r="A225" s="310"/>
      <c r="B225" s="301"/>
      <c r="C225" s="304"/>
      <c r="D225" s="301"/>
      <c r="E225" s="301"/>
      <c r="F225" s="304"/>
      <c r="G225" s="302"/>
      <c r="H225" s="308"/>
      <c r="I225" s="1"/>
      <c r="J225" s="265"/>
    </row>
    <row r="226" spans="1:10" ht="15.75" customHeight="1">
      <c r="A226" s="1"/>
      <c r="B226" s="301"/>
      <c r="C226" s="304"/>
      <c r="D226" s="301"/>
      <c r="E226" s="1"/>
      <c r="F226" s="304"/>
      <c r="G226" s="1"/>
      <c r="H226" s="313"/>
      <c r="I226" s="1"/>
      <c r="J226" s="265"/>
    </row>
    <row r="227" spans="1:10" ht="15.75" customHeight="1">
      <c r="A227" s="312"/>
      <c r="B227" s="301"/>
      <c r="C227" s="304"/>
      <c r="D227" s="301"/>
      <c r="E227" s="1"/>
      <c r="F227" s="304"/>
      <c r="G227" s="1"/>
      <c r="H227" s="313"/>
      <c r="I227" s="1"/>
      <c r="J227" s="265"/>
    </row>
    <row r="228" spans="1:10" ht="15.75" customHeight="1">
      <c r="A228" s="312"/>
      <c r="B228" s="301"/>
      <c r="C228" s="304"/>
      <c r="D228" s="301"/>
      <c r="E228" s="1"/>
      <c r="F228" s="304"/>
      <c r="G228" s="1"/>
      <c r="H228" s="313"/>
      <c r="I228" s="1"/>
      <c r="J228" s="265"/>
    </row>
    <row r="229" spans="1:10" ht="15.75" customHeight="1">
      <c r="A229" s="1"/>
      <c r="B229" s="301"/>
      <c r="C229" s="304"/>
      <c r="D229" s="301"/>
      <c r="E229" s="1"/>
      <c r="F229" s="304"/>
      <c r="G229" s="301"/>
      <c r="H229" s="313"/>
      <c r="I229" s="1"/>
      <c r="J229" s="265"/>
    </row>
    <row r="230" spans="1:10" ht="15.75" customHeight="1">
      <c r="A230" s="1"/>
      <c r="B230" s="301"/>
      <c r="C230" s="304"/>
      <c r="D230" s="301"/>
      <c r="E230" s="1"/>
      <c r="F230" s="304"/>
      <c r="G230" s="1"/>
      <c r="H230" s="313"/>
      <c r="I230" s="1"/>
      <c r="J230" s="265"/>
    </row>
    <row r="231" spans="1:10" ht="15.75" customHeight="1">
      <c r="A231" s="1"/>
      <c r="B231" s="301"/>
      <c r="C231" s="304"/>
      <c r="D231" s="301"/>
      <c r="E231" s="1"/>
      <c r="F231" s="304"/>
      <c r="G231" s="1"/>
      <c r="H231" s="313"/>
      <c r="I231" s="1"/>
      <c r="J231" s="265"/>
    </row>
    <row r="232" spans="1:10" ht="15.75" customHeight="1">
      <c r="A232" s="1"/>
      <c r="B232" s="301"/>
      <c r="C232" s="304"/>
      <c r="D232" s="301"/>
      <c r="E232" s="1"/>
      <c r="F232" s="304"/>
      <c r="G232" s="1"/>
      <c r="H232" s="313"/>
      <c r="I232" s="1"/>
      <c r="J232" s="265"/>
    </row>
    <row r="233" spans="1:10" ht="15.75" customHeight="1">
      <c r="A233" s="1"/>
      <c r="B233" s="301"/>
      <c r="C233" s="304"/>
      <c r="D233" s="301"/>
      <c r="E233" s="301"/>
      <c r="F233" s="304"/>
      <c r="G233" s="301"/>
      <c r="H233" s="313"/>
      <c r="I233" s="1"/>
      <c r="J233" s="265"/>
    </row>
    <row r="234" spans="1:10" ht="15.75" customHeight="1">
      <c r="A234" s="1"/>
      <c r="B234" s="301"/>
      <c r="C234" s="304"/>
      <c r="D234" s="301"/>
      <c r="E234" s="301"/>
      <c r="F234" s="304"/>
      <c r="G234" s="301"/>
      <c r="H234" s="313"/>
      <c r="I234" s="1"/>
      <c r="J234" s="265"/>
    </row>
    <row r="235" spans="1:10" ht="15.75" customHeight="1">
      <c r="A235" s="1"/>
      <c r="B235" s="301"/>
      <c r="C235" s="304"/>
      <c r="D235" s="301"/>
      <c r="E235" s="1"/>
      <c r="F235" s="304"/>
      <c r="G235" s="301"/>
      <c r="H235" s="313"/>
      <c r="I235" s="1"/>
      <c r="J235" s="265"/>
    </row>
    <row r="236" spans="1:10" ht="15.75" customHeight="1">
      <c r="A236" s="1"/>
      <c r="B236" s="301"/>
      <c r="C236" s="304"/>
      <c r="D236" s="301"/>
      <c r="E236" s="1"/>
      <c r="F236" s="304"/>
      <c r="G236" s="301"/>
      <c r="H236" s="313"/>
      <c r="I236" s="1"/>
      <c r="J236" s="265"/>
    </row>
    <row r="237" spans="1:10" ht="15.75" customHeight="1">
      <c r="A237" s="1"/>
      <c r="B237" s="301"/>
      <c r="C237" s="304"/>
      <c r="D237" s="301"/>
      <c r="E237" s="1"/>
      <c r="F237" s="304"/>
      <c r="G237" s="301"/>
      <c r="H237" s="313"/>
      <c r="I237" s="1"/>
      <c r="J237" s="265"/>
    </row>
    <row r="238" spans="1:10" ht="15.75" customHeight="1">
      <c r="A238" s="1"/>
      <c r="B238" s="301"/>
      <c r="C238" s="304"/>
      <c r="D238" s="301"/>
      <c r="E238" s="1"/>
      <c r="F238" s="304"/>
      <c r="G238" s="301"/>
      <c r="H238" s="313"/>
      <c r="I238" s="1"/>
      <c r="J238" s="265"/>
    </row>
    <row r="239" spans="1:10" ht="15.75" customHeight="1">
      <c r="A239" s="1"/>
      <c r="B239" s="301"/>
      <c r="C239" s="304"/>
      <c r="D239" s="301"/>
      <c r="E239" s="1"/>
      <c r="F239" s="304"/>
      <c r="G239" s="301"/>
      <c r="H239" s="313"/>
      <c r="I239" s="1"/>
      <c r="J239" s="265"/>
    </row>
    <row r="240" spans="1:10" ht="15.75" customHeight="1">
      <c r="A240" s="1"/>
      <c r="B240" s="301"/>
      <c r="C240" s="304"/>
      <c r="D240" s="301"/>
      <c r="E240" s="1"/>
      <c r="F240" s="304"/>
      <c r="G240" s="301"/>
      <c r="H240" s="313"/>
      <c r="I240" s="1"/>
      <c r="J240" s="265"/>
    </row>
    <row r="241" spans="1:10" ht="15.75" customHeight="1">
      <c r="A241" s="1"/>
      <c r="B241" s="301"/>
      <c r="C241" s="304"/>
      <c r="D241" s="301"/>
      <c r="E241" s="1"/>
      <c r="F241" s="304"/>
      <c r="G241" s="301"/>
      <c r="H241" s="313"/>
      <c r="I241" s="1"/>
      <c r="J241" s="265"/>
    </row>
    <row r="242" spans="1:10" ht="15.75" customHeight="1">
      <c r="A242" s="1"/>
      <c r="B242" s="301"/>
      <c r="C242" s="304"/>
      <c r="D242" s="301"/>
      <c r="E242" s="1"/>
      <c r="F242" s="304"/>
      <c r="G242" s="301"/>
      <c r="H242" s="313"/>
      <c r="I242" s="1"/>
      <c r="J242" s="265"/>
    </row>
    <row r="243" spans="1:10" ht="15.75" customHeight="1">
      <c r="A243" s="1"/>
      <c r="B243" s="301"/>
      <c r="C243" s="304"/>
      <c r="D243" s="301"/>
      <c r="E243" s="301"/>
      <c r="F243" s="304"/>
      <c r="G243" s="301"/>
      <c r="H243" s="313"/>
      <c r="I243" s="1"/>
      <c r="J243" s="265"/>
    </row>
    <row r="244" spans="1:10" ht="15.75" customHeight="1">
      <c r="A244" s="1"/>
      <c r="B244" s="301"/>
      <c r="C244" s="304"/>
      <c r="D244" s="301"/>
      <c r="E244" s="1"/>
      <c r="F244" s="304"/>
      <c r="G244" s="301"/>
      <c r="H244" s="313"/>
      <c r="I244" s="1"/>
      <c r="J244" s="265"/>
    </row>
    <row r="245" spans="1:10" ht="15.75" customHeight="1">
      <c r="A245" s="1"/>
      <c r="B245" s="301"/>
      <c r="C245" s="304"/>
      <c r="D245" s="301"/>
      <c r="E245" s="1"/>
      <c r="F245" s="304"/>
      <c r="G245" s="301"/>
      <c r="H245" s="313"/>
      <c r="I245" s="1"/>
      <c r="J245" s="265"/>
    </row>
    <row r="246" spans="1:10" ht="15.75" customHeight="1">
      <c r="A246" s="1"/>
      <c r="B246" s="301"/>
      <c r="C246" s="304"/>
      <c r="D246" s="301"/>
      <c r="E246" s="1"/>
      <c r="F246" s="304"/>
      <c r="G246" s="301"/>
      <c r="H246" s="313"/>
      <c r="I246" s="1"/>
      <c r="J246" s="265"/>
    </row>
    <row r="247" spans="1:10" ht="15.75" customHeight="1">
      <c r="A247" s="1"/>
      <c r="B247" s="301"/>
      <c r="C247" s="304"/>
      <c r="D247" s="301"/>
      <c r="E247" s="1"/>
      <c r="F247" s="304"/>
      <c r="G247" s="301"/>
      <c r="H247" s="313"/>
      <c r="I247" s="1"/>
      <c r="J247" s="265"/>
    </row>
    <row r="248" spans="1:10" ht="15.75" customHeight="1">
      <c r="A248" s="1"/>
      <c r="B248" s="301"/>
      <c r="C248" s="304"/>
      <c r="D248" s="301"/>
      <c r="E248" s="1"/>
      <c r="F248" s="304"/>
      <c r="G248" s="301"/>
      <c r="H248" s="313"/>
      <c r="I248" s="1"/>
      <c r="J248" s="265"/>
    </row>
    <row r="249" spans="1:10" ht="15.75" customHeight="1">
      <c r="A249" s="1"/>
      <c r="B249" s="301"/>
      <c r="C249" s="304"/>
      <c r="D249" s="301"/>
      <c r="E249" s="1"/>
      <c r="F249" s="304"/>
      <c r="G249" s="301"/>
      <c r="H249" s="313"/>
      <c r="I249" s="1"/>
      <c r="J249" s="265"/>
    </row>
    <row r="250" spans="1:10" ht="15.75" customHeight="1">
      <c r="A250" s="1"/>
      <c r="B250" s="301"/>
      <c r="C250" s="304"/>
      <c r="D250" s="301"/>
      <c r="E250" s="1"/>
      <c r="F250" s="304"/>
      <c r="G250" s="301"/>
      <c r="H250" s="313"/>
      <c r="I250" s="1"/>
      <c r="J250" s="265"/>
    </row>
    <row r="251" spans="1:10" ht="15.75" customHeight="1">
      <c r="A251" s="1"/>
      <c r="B251" s="301"/>
      <c r="C251" s="304"/>
      <c r="D251" s="301"/>
      <c r="E251" s="1"/>
      <c r="F251" s="304"/>
      <c r="G251" s="301"/>
      <c r="H251" s="313"/>
      <c r="I251" s="1"/>
      <c r="J251" s="265"/>
    </row>
    <row r="252" spans="1:10" ht="15.75" customHeight="1">
      <c r="A252" s="1"/>
      <c r="B252" s="301"/>
      <c r="C252" s="304"/>
      <c r="D252" s="301"/>
      <c r="E252" s="1"/>
      <c r="F252" s="304"/>
      <c r="G252" s="301"/>
      <c r="H252" s="313"/>
      <c r="I252" s="1"/>
      <c r="J252" s="265"/>
    </row>
    <row r="253" spans="1:10" ht="15.75" customHeight="1">
      <c r="A253" s="1"/>
      <c r="B253" s="301"/>
      <c r="C253" s="304"/>
      <c r="D253" s="301"/>
      <c r="E253" s="1"/>
      <c r="F253" s="304"/>
      <c r="G253" s="301"/>
      <c r="H253" s="313"/>
      <c r="I253" s="1"/>
      <c r="J253" s="265"/>
    </row>
    <row r="254" spans="1:10" ht="15.75" customHeight="1">
      <c r="A254" s="1"/>
      <c r="B254" s="301"/>
      <c r="C254" s="304"/>
      <c r="D254" s="301"/>
      <c r="E254" s="1"/>
      <c r="F254" s="304"/>
      <c r="G254" s="301"/>
      <c r="H254" s="313"/>
      <c r="I254" s="1"/>
      <c r="J254" s="265"/>
    </row>
    <row r="255" spans="1:10" ht="15.75" customHeight="1">
      <c r="A255" s="1"/>
      <c r="B255" s="301"/>
      <c r="C255" s="304"/>
      <c r="D255" s="301"/>
      <c r="E255" s="1"/>
      <c r="F255" s="304"/>
      <c r="G255" s="301"/>
      <c r="H255" s="313"/>
      <c r="I255" s="1"/>
      <c r="J255" s="265"/>
    </row>
    <row r="256" spans="1:10" ht="15.75" customHeight="1">
      <c r="A256" s="1"/>
      <c r="B256" s="301"/>
      <c r="C256" s="304"/>
      <c r="D256" s="301"/>
      <c r="E256" s="1"/>
      <c r="F256" s="304"/>
      <c r="G256" s="301"/>
      <c r="H256" s="313"/>
      <c r="I256" s="1"/>
      <c r="J256" s="265"/>
    </row>
    <row r="257" spans="1:10" ht="15.75" customHeight="1">
      <c r="A257" s="312"/>
      <c r="B257" s="301"/>
      <c r="C257" s="304"/>
      <c r="D257" s="301"/>
      <c r="E257" s="1"/>
      <c r="F257" s="304"/>
      <c r="G257" s="301"/>
      <c r="H257" s="313"/>
      <c r="I257" s="1"/>
      <c r="J257" s="265"/>
    </row>
    <row r="258" spans="1:10" ht="15.75" customHeight="1">
      <c r="A258" s="312"/>
      <c r="B258" s="301"/>
      <c r="C258" s="304"/>
      <c r="D258" s="301"/>
      <c r="E258" s="1"/>
      <c r="F258" s="304"/>
      <c r="G258" s="301"/>
      <c r="H258" s="313"/>
      <c r="I258" s="1"/>
      <c r="J258" s="265"/>
    </row>
    <row r="259" spans="1:10" ht="15.75" customHeight="1">
      <c r="A259" s="1"/>
      <c r="B259" s="301"/>
      <c r="C259" s="304"/>
      <c r="D259" s="301"/>
      <c r="E259" s="1"/>
      <c r="F259" s="304"/>
      <c r="G259" s="301"/>
      <c r="H259" s="313"/>
      <c r="I259" s="1"/>
      <c r="J259" s="265"/>
    </row>
    <row r="260" spans="1:10" ht="15.75" customHeight="1">
      <c r="A260" s="1"/>
      <c r="B260" s="301"/>
      <c r="C260" s="304"/>
      <c r="D260" s="301"/>
      <c r="E260" s="1"/>
      <c r="F260" s="304"/>
      <c r="G260" s="301"/>
      <c r="H260" s="313"/>
      <c r="I260" s="1"/>
      <c r="J260" s="265"/>
    </row>
    <row r="261" spans="1:10" ht="15.75" customHeight="1">
      <c r="A261" s="312"/>
      <c r="B261" s="301"/>
      <c r="C261" s="304"/>
      <c r="D261" s="301"/>
      <c r="E261" s="1"/>
      <c r="F261" s="304"/>
      <c r="G261" s="301"/>
      <c r="H261" s="313"/>
      <c r="I261" s="1"/>
      <c r="J261" s="265"/>
    </row>
    <row r="262" spans="1:10" ht="15.75" customHeight="1">
      <c r="A262" s="1"/>
      <c r="B262" s="301"/>
      <c r="C262" s="304"/>
      <c r="D262" s="301"/>
      <c r="E262" s="1"/>
      <c r="F262" s="304"/>
      <c r="G262" s="301"/>
      <c r="H262" s="313"/>
      <c r="I262" s="1"/>
      <c r="J262" s="265"/>
    </row>
    <row r="263" spans="1:10" ht="15.75" customHeight="1">
      <c r="A263" s="1"/>
      <c r="B263" s="301"/>
      <c r="C263" s="304"/>
      <c r="D263" s="301"/>
      <c r="E263" s="1"/>
      <c r="F263" s="304"/>
      <c r="G263" s="301"/>
      <c r="H263" s="313"/>
      <c r="I263" s="1"/>
      <c r="J263" s="265"/>
    </row>
    <row r="264" spans="1:10" ht="15.75" customHeight="1">
      <c r="A264" s="1"/>
      <c r="B264" s="301"/>
      <c r="C264" s="304"/>
      <c r="D264" s="301"/>
      <c r="E264" s="1"/>
      <c r="F264" s="304"/>
      <c r="G264" s="301"/>
      <c r="H264" s="313"/>
      <c r="I264" s="1"/>
      <c r="J264" s="265"/>
    </row>
    <row r="265" spans="1:10" ht="15.75" customHeight="1">
      <c r="A265" s="1"/>
      <c r="B265" s="301"/>
      <c r="C265" s="304"/>
      <c r="D265" s="301"/>
      <c r="E265" s="1"/>
      <c r="F265" s="314"/>
      <c r="G265" s="1"/>
      <c r="H265" s="313"/>
      <c r="I265" s="1"/>
      <c r="J265" s="265"/>
    </row>
    <row r="266" spans="1:10" ht="15.75" customHeight="1">
      <c r="A266" s="303"/>
      <c r="B266" s="303"/>
      <c r="C266" s="303"/>
      <c r="D266" s="303"/>
      <c r="E266" s="303"/>
      <c r="F266" s="303"/>
      <c r="G266" s="303"/>
      <c r="H266" s="303"/>
      <c r="I266" s="303"/>
      <c r="J266" s="265"/>
    </row>
    <row r="267" spans="1:10" ht="15.75" customHeight="1">
      <c r="A267" s="303"/>
      <c r="B267" s="303"/>
      <c r="C267" s="303"/>
      <c r="D267" s="303"/>
      <c r="E267" s="303"/>
      <c r="F267" s="303"/>
      <c r="G267" s="303"/>
      <c r="H267" s="303"/>
      <c r="I267" s="303"/>
      <c r="J267" s="265"/>
    </row>
    <row r="268" spans="1:10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265"/>
    </row>
    <row r="269" spans="1:1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265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5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5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5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5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5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5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5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5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5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5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5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5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5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5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5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65"/>
    </row>
    <row r="286" spans="1:1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265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65"/>
    </row>
    <row r="288" spans="1:1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265"/>
    </row>
    <row r="289" spans="1:1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265"/>
    </row>
    <row r="290" spans="1:10" ht="15.75" customHeight="1"/>
    <row r="291" spans="1:10" ht="15.75" customHeight="1"/>
    <row r="292" spans="1:10" ht="15.75" customHeight="1"/>
    <row r="293" spans="1:10" ht="15.75" customHeight="1"/>
    <row r="294" spans="1:10" ht="15.75" customHeight="1"/>
    <row r="295" spans="1:10" ht="15.75" customHeight="1"/>
    <row r="296" spans="1:10" ht="15.75" customHeight="1"/>
    <row r="297" spans="1:10" ht="15.75" customHeight="1"/>
    <row r="298" spans="1:10" ht="15.75" customHeight="1"/>
    <row r="299" spans="1:10" ht="15.75" customHeight="1"/>
    <row r="300" spans="1:10" ht="15.75" customHeight="1"/>
    <row r="301" spans="1:10" ht="15.75" customHeight="1"/>
    <row r="302" spans="1:10" ht="15.75" customHeight="1"/>
    <row r="303" spans="1:10" ht="15.75" customHeight="1"/>
    <row r="304" spans="1:10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18">
    <mergeCell ref="I168:J168"/>
    <mergeCell ref="A179:A180"/>
    <mergeCell ref="A2:K2"/>
    <mergeCell ref="A39:G39"/>
    <mergeCell ref="A43:G43"/>
    <mergeCell ref="F75:H75"/>
    <mergeCell ref="A122:H122"/>
    <mergeCell ref="B179:B180"/>
    <mergeCell ref="C179:C180"/>
    <mergeCell ref="I222:I224"/>
    <mergeCell ref="D179:D180"/>
    <mergeCell ref="E179:E180"/>
    <mergeCell ref="A182:E182"/>
    <mergeCell ref="A183:A184"/>
    <mergeCell ref="B183:B184"/>
    <mergeCell ref="C183:C184"/>
    <mergeCell ref="D183:D184"/>
    <mergeCell ref="E183:E184"/>
  </mergeCells>
  <pageMargins left="0.7" right="0.7" top="0.75" bottom="0.75" header="0" footer="0"/>
  <pageSetup orientation="landscape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2:Z1008"/>
  <sheetViews>
    <sheetView workbookViewId="0"/>
  </sheetViews>
  <sheetFormatPr defaultColWidth="14.42578125" defaultRowHeight="15" customHeight="1"/>
  <cols>
    <col min="1" max="1" width="47.5703125" customWidth="1"/>
    <col min="2" max="2" width="16.85546875" customWidth="1"/>
    <col min="3" max="3" width="12.140625" customWidth="1"/>
    <col min="4" max="4" width="17.140625" customWidth="1"/>
    <col min="5" max="5" width="17" customWidth="1"/>
    <col min="6" max="6" width="9.85546875" customWidth="1"/>
    <col min="7" max="8" width="13.85546875" customWidth="1"/>
    <col min="9" max="9" width="13.7109375" customWidth="1"/>
    <col min="10" max="10" width="15.5703125" customWidth="1"/>
    <col min="11" max="11" width="20.5703125" customWidth="1"/>
    <col min="12" max="12" width="13.28515625" customWidth="1"/>
    <col min="13" max="13" width="8.85546875" customWidth="1"/>
    <col min="14" max="14" width="13.7109375" customWidth="1"/>
    <col min="15" max="26" width="8.85546875" customWidth="1"/>
  </cols>
  <sheetData>
    <row r="2" spans="1:26" ht="23.25">
      <c r="A2" s="547" t="s">
        <v>0</v>
      </c>
      <c r="B2" s="522"/>
      <c r="C2" s="522"/>
      <c r="D2" s="522"/>
      <c r="E2" s="522"/>
      <c r="F2" s="522"/>
      <c r="G2" s="522"/>
      <c r="H2" s="522"/>
      <c r="I2" s="522"/>
      <c r="J2" s="522"/>
      <c r="K2" s="522"/>
      <c r="L2" s="358"/>
      <c r="M2" s="358"/>
      <c r="N2" s="358"/>
      <c r="O2" s="358"/>
    </row>
    <row r="3" spans="1:26" ht="57.75">
      <c r="A3" s="359" t="s">
        <v>1</v>
      </c>
      <c r="B3" s="360" t="s">
        <v>2</v>
      </c>
      <c r="C3" s="361" t="s">
        <v>3</v>
      </c>
      <c r="D3" s="362" t="s">
        <v>8</v>
      </c>
      <c r="E3" s="363" t="s">
        <v>3182</v>
      </c>
      <c r="F3" s="364" t="s">
        <v>3183</v>
      </c>
      <c r="G3" s="365" t="s">
        <v>3184</v>
      </c>
      <c r="H3" s="366" t="s">
        <v>3185</v>
      </c>
      <c r="I3" s="363" t="s">
        <v>3186</v>
      </c>
      <c r="J3" s="364" t="s">
        <v>3187</v>
      </c>
      <c r="K3" s="364" t="s">
        <v>3188</v>
      </c>
      <c r="L3" s="367" t="s">
        <v>3189</v>
      </c>
      <c r="M3" s="368" t="s">
        <v>11</v>
      </c>
      <c r="N3" s="368" t="s">
        <v>12</v>
      </c>
      <c r="O3" s="369" t="s">
        <v>9</v>
      </c>
      <c r="P3" s="370"/>
      <c r="Q3" s="370"/>
      <c r="R3" s="370"/>
      <c r="S3" s="370"/>
      <c r="T3" s="370"/>
      <c r="U3" s="370"/>
      <c r="V3" s="370"/>
      <c r="W3" s="370"/>
      <c r="X3" s="370"/>
      <c r="Y3" s="370"/>
      <c r="Z3" s="370"/>
    </row>
    <row r="4" spans="1:26" ht="15.75">
      <c r="A4" s="371" t="s">
        <v>3190</v>
      </c>
      <c r="B4" s="372" t="s">
        <v>14</v>
      </c>
      <c r="C4" s="373">
        <v>1</v>
      </c>
      <c r="D4" s="374">
        <v>1</v>
      </c>
      <c r="E4" s="375">
        <v>0</v>
      </c>
      <c r="F4" s="376">
        <v>0</v>
      </c>
      <c r="G4" s="377"/>
      <c r="H4" s="378">
        <f t="shared" ref="H4:H36" si="0">D4*G4</f>
        <v>0</v>
      </c>
      <c r="I4" s="379"/>
      <c r="J4" s="380">
        <f t="shared" ref="J4:J36" si="1">I4/D4</f>
        <v>0</v>
      </c>
      <c r="K4" s="381">
        <f t="shared" ref="K4:K36" si="2">F4+G4-J4</f>
        <v>0</v>
      </c>
      <c r="L4" s="382">
        <f t="shared" ref="L4:L36" si="3">E4+H4-I4</f>
        <v>0</v>
      </c>
      <c r="M4" s="383">
        <v>190</v>
      </c>
      <c r="N4" s="383">
        <f t="shared" ref="N4:N36" si="4">L4*M4</f>
        <v>0</v>
      </c>
      <c r="O4" s="384">
        <f t="shared" ref="O4:O36" si="5">C4*D4*K4</f>
        <v>0</v>
      </c>
    </row>
    <row r="5" spans="1:26" ht="15.75">
      <c r="A5" s="371" t="s">
        <v>3191</v>
      </c>
      <c r="B5" s="372" t="s">
        <v>16</v>
      </c>
      <c r="C5" s="373">
        <v>1</v>
      </c>
      <c r="D5" s="374">
        <v>10</v>
      </c>
      <c r="E5" s="375">
        <v>500</v>
      </c>
      <c r="F5" s="376">
        <v>50</v>
      </c>
      <c r="G5" s="377"/>
      <c r="H5" s="378">
        <f t="shared" si="0"/>
        <v>0</v>
      </c>
      <c r="I5" s="379"/>
      <c r="J5" s="380">
        <f t="shared" si="1"/>
        <v>0</v>
      </c>
      <c r="K5" s="381">
        <f t="shared" si="2"/>
        <v>50</v>
      </c>
      <c r="L5" s="382">
        <f t="shared" si="3"/>
        <v>500</v>
      </c>
      <c r="M5" s="383">
        <v>190</v>
      </c>
      <c r="N5" s="383">
        <f t="shared" si="4"/>
        <v>95000</v>
      </c>
      <c r="O5" s="384">
        <f t="shared" si="5"/>
        <v>500</v>
      </c>
    </row>
    <row r="6" spans="1:26" ht="15.75">
      <c r="A6" s="371" t="s">
        <v>3192</v>
      </c>
      <c r="B6" s="372" t="s">
        <v>16</v>
      </c>
      <c r="C6" s="373">
        <v>1</v>
      </c>
      <c r="D6" s="374">
        <v>10</v>
      </c>
      <c r="E6" s="375">
        <v>0</v>
      </c>
      <c r="F6" s="376">
        <v>0</v>
      </c>
      <c r="G6" s="377"/>
      <c r="H6" s="378">
        <f t="shared" si="0"/>
        <v>0</v>
      </c>
      <c r="I6" s="379"/>
      <c r="J6" s="380">
        <f t="shared" si="1"/>
        <v>0</v>
      </c>
      <c r="K6" s="381">
        <f t="shared" si="2"/>
        <v>0</v>
      </c>
      <c r="L6" s="382">
        <f t="shared" si="3"/>
        <v>0</v>
      </c>
      <c r="M6" s="383">
        <v>190</v>
      </c>
      <c r="N6" s="383">
        <f t="shared" si="4"/>
        <v>0</v>
      </c>
      <c r="O6" s="384">
        <f t="shared" si="5"/>
        <v>0</v>
      </c>
    </row>
    <row r="7" spans="1:26" ht="15.75">
      <c r="A7" s="371" t="s">
        <v>3193</v>
      </c>
      <c r="B7" s="372" t="s">
        <v>16</v>
      </c>
      <c r="C7" s="373">
        <v>1</v>
      </c>
      <c r="D7" s="374">
        <v>10</v>
      </c>
      <c r="E7" s="375">
        <v>500</v>
      </c>
      <c r="F7" s="376">
        <v>50</v>
      </c>
      <c r="G7" s="377"/>
      <c r="H7" s="378">
        <f t="shared" si="0"/>
        <v>0</v>
      </c>
      <c r="I7" s="379"/>
      <c r="J7" s="380">
        <f t="shared" si="1"/>
        <v>0</v>
      </c>
      <c r="K7" s="381">
        <f t="shared" si="2"/>
        <v>50</v>
      </c>
      <c r="L7" s="382">
        <f t="shared" si="3"/>
        <v>500</v>
      </c>
      <c r="M7" s="383">
        <v>190</v>
      </c>
      <c r="N7" s="383">
        <f t="shared" si="4"/>
        <v>95000</v>
      </c>
      <c r="O7" s="384">
        <f t="shared" si="5"/>
        <v>500</v>
      </c>
    </row>
    <row r="8" spans="1:26" ht="15.75">
      <c r="A8" s="371" t="s">
        <v>3194</v>
      </c>
      <c r="B8" s="372" t="s">
        <v>16</v>
      </c>
      <c r="C8" s="373">
        <v>1</v>
      </c>
      <c r="D8" s="374">
        <v>10</v>
      </c>
      <c r="E8" s="375">
        <v>500</v>
      </c>
      <c r="F8" s="376">
        <v>50</v>
      </c>
      <c r="G8" s="377"/>
      <c r="H8" s="378">
        <f t="shared" si="0"/>
        <v>0</v>
      </c>
      <c r="I8" s="379"/>
      <c r="J8" s="380">
        <f t="shared" si="1"/>
        <v>0</v>
      </c>
      <c r="K8" s="381">
        <f t="shared" si="2"/>
        <v>50</v>
      </c>
      <c r="L8" s="382">
        <f t="shared" si="3"/>
        <v>500</v>
      </c>
      <c r="M8" s="383">
        <v>190</v>
      </c>
      <c r="N8" s="383">
        <f t="shared" si="4"/>
        <v>95000</v>
      </c>
      <c r="O8" s="384">
        <f t="shared" si="5"/>
        <v>500</v>
      </c>
    </row>
    <row r="9" spans="1:26" ht="15.75">
      <c r="A9" s="371" t="s">
        <v>3195</v>
      </c>
      <c r="B9" s="372" t="s">
        <v>16</v>
      </c>
      <c r="C9" s="373">
        <v>1</v>
      </c>
      <c r="D9" s="374">
        <v>10</v>
      </c>
      <c r="E9" s="375">
        <v>0</v>
      </c>
      <c r="F9" s="376">
        <v>0</v>
      </c>
      <c r="G9" s="377"/>
      <c r="H9" s="378">
        <f t="shared" si="0"/>
        <v>0</v>
      </c>
      <c r="I9" s="379"/>
      <c r="J9" s="380">
        <f t="shared" si="1"/>
        <v>0</v>
      </c>
      <c r="K9" s="381">
        <f t="shared" si="2"/>
        <v>0</v>
      </c>
      <c r="L9" s="382">
        <f t="shared" si="3"/>
        <v>0</v>
      </c>
      <c r="M9" s="383">
        <v>190</v>
      </c>
      <c r="N9" s="383">
        <f t="shared" si="4"/>
        <v>0</v>
      </c>
      <c r="O9" s="384">
        <f t="shared" si="5"/>
        <v>0</v>
      </c>
    </row>
    <row r="10" spans="1:26" ht="15.75">
      <c r="A10" s="371" t="s">
        <v>3196</v>
      </c>
      <c r="B10" s="372" t="s">
        <v>16</v>
      </c>
      <c r="C10" s="373">
        <v>1</v>
      </c>
      <c r="D10" s="374">
        <v>10</v>
      </c>
      <c r="E10" s="375">
        <v>0</v>
      </c>
      <c r="F10" s="376">
        <v>0</v>
      </c>
      <c r="G10" s="377"/>
      <c r="H10" s="378">
        <f t="shared" si="0"/>
        <v>0</v>
      </c>
      <c r="I10" s="379"/>
      <c r="J10" s="380">
        <f t="shared" si="1"/>
        <v>0</v>
      </c>
      <c r="K10" s="381">
        <f t="shared" si="2"/>
        <v>0</v>
      </c>
      <c r="L10" s="382">
        <f t="shared" si="3"/>
        <v>0</v>
      </c>
      <c r="M10" s="383">
        <v>190</v>
      </c>
      <c r="N10" s="383">
        <f t="shared" si="4"/>
        <v>0</v>
      </c>
      <c r="O10" s="384">
        <f t="shared" si="5"/>
        <v>0</v>
      </c>
    </row>
    <row r="11" spans="1:26" ht="15.75">
      <c r="A11" s="371" t="s">
        <v>3197</v>
      </c>
      <c r="B11" s="372" t="s">
        <v>16</v>
      </c>
      <c r="C11" s="373">
        <v>1</v>
      </c>
      <c r="D11" s="374">
        <v>10</v>
      </c>
      <c r="E11" s="375">
        <v>0</v>
      </c>
      <c r="F11" s="376">
        <v>0</v>
      </c>
      <c r="G11" s="377"/>
      <c r="H11" s="378">
        <f t="shared" si="0"/>
        <v>0</v>
      </c>
      <c r="I11" s="379"/>
      <c r="J11" s="380">
        <f t="shared" si="1"/>
        <v>0</v>
      </c>
      <c r="K11" s="381">
        <f t="shared" si="2"/>
        <v>0</v>
      </c>
      <c r="L11" s="382">
        <f t="shared" si="3"/>
        <v>0</v>
      </c>
      <c r="M11" s="383">
        <v>190</v>
      </c>
      <c r="N11" s="383">
        <f t="shared" si="4"/>
        <v>0</v>
      </c>
      <c r="O11" s="384">
        <f t="shared" si="5"/>
        <v>0</v>
      </c>
    </row>
    <row r="12" spans="1:26" ht="15.75">
      <c r="A12" s="371" t="s">
        <v>3198</v>
      </c>
      <c r="B12" s="372" t="s">
        <v>16</v>
      </c>
      <c r="C12" s="373">
        <v>1</v>
      </c>
      <c r="D12" s="374">
        <v>10</v>
      </c>
      <c r="E12" s="375">
        <v>0</v>
      </c>
      <c r="F12" s="376">
        <v>0</v>
      </c>
      <c r="G12" s="377"/>
      <c r="H12" s="378">
        <f t="shared" si="0"/>
        <v>0</v>
      </c>
      <c r="I12" s="379"/>
      <c r="J12" s="380">
        <f t="shared" si="1"/>
        <v>0</v>
      </c>
      <c r="K12" s="381">
        <f t="shared" si="2"/>
        <v>0</v>
      </c>
      <c r="L12" s="382">
        <f t="shared" si="3"/>
        <v>0</v>
      </c>
      <c r="M12" s="383">
        <v>190</v>
      </c>
      <c r="N12" s="383">
        <f t="shared" si="4"/>
        <v>0</v>
      </c>
      <c r="O12" s="384">
        <f t="shared" si="5"/>
        <v>0</v>
      </c>
    </row>
    <row r="13" spans="1:26" ht="15.75">
      <c r="A13" s="371" t="s">
        <v>3199</v>
      </c>
      <c r="B13" s="372" t="s">
        <v>16</v>
      </c>
      <c r="C13" s="373">
        <v>0.5</v>
      </c>
      <c r="D13" s="374">
        <v>12</v>
      </c>
      <c r="E13" s="375">
        <v>14400</v>
      </c>
      <c r="F13" s="376">
        <v>1200</v>
      </c>
      <c r="G13" s="377"/>
      <c r="H13" s="378">
        <f t="shared" si="0"/>
        <v>0</v>
      </c>
      <c r="I13" s="379"/>
      <c r="J13" s="380">
        <f t="shared" si="1"/>
        <v>0</v>
      </c>
      <c r="K13" s="381">
        <f t="shared" si="2"/>
        <v>1200</v>
      </c>
      <c r="L13" s="382">
        <f t="shared" si="3"/>
        <v>14400</v>
      </c>
      <c r="M13" s="383">
        <v>87.5</v>
      </c>
      <c r="N13" s="383">
        <f t="shared" si="4"/>
        <v>1260000</v>
      </c>
      <c r="O13" s="384">
        <f t="shared" si="5"/>
        <v>7200</v>
      </c>
    </row>
    <row r="14" spans="1:26" ht="15.75">
      <c r="A14" s="385" t="s">
        <v>3200</v>
      </c>
      <c r="B14" s="372" t="s">
        <v>26</v>
      </c>
      <c r="C14" s="373">
        <v>0.2</v>
      </c>
      <c r="D14" s="374">
        <v>18</v>
      </c>
      <c r="E14" s="375">
        <v>0</v>
      </c>
      <c r="F14" s="376">
        <v>0</v>
      </c>
      <c r="G14" s="377">
        <v>160</v>
      </c>
      <c r="H14" s="378">
        <f t="shared" si="0"/>
        <v>2880</v>
      </c>
      <c r="I14" s="379"/>
      <c r="J14" s="380">
        <f t="shared" si="1"/>
        <v>0</v>
      </c>
      <c r="K14" s="381">
        <f t="shared" si="2"/>
        <v>160</v>
      </c>
      <c r="L14" s="382">
        <f t="shared" si="3"/>
        <v>2880</v>
      </c>
      <c r="M14" s="383">
        <v>68</v>
      </c>
      <c r="N14" s="383">
        <f t="shared" si="4"/>
        <v>195840</v>
      </c>
      <c r="O14" s="384">
        <f t="shared" si="5"/>
        <v>576</v>
      </c>
    </row>
    <row r="15" spans="1:26" ht="15.75">
      <c r="A15" s="371" t="s">
        <v>3201</v>
      </c>
      <c r="B15" s="372" t="s">
        <v>26</v>
      </c>
      <c r="C15" s="373">
        <v>0.2</v>
      </c>
      <c r="D15" s="374">
        <v>18</v>
      </c>
      <c r="E15" s="375">
        <v>0</v>
      </c>
      <c r="F15" s="386">
        <v>0</v>
      </c>
      <c r="G15" s="377"/>
      <c r="H15" s="378">
        <f t="shared" si="0"/>
        <v>0</v>
      </c>
      <c r="I15" s="379"/>
      <c r="J15" s="380">
        <f t="shared" si="1"/>
        <v>0</v>
      </c>
      <c r="K15" s="381">
        <f t="shared" si="2"/>
        <v>0</v>
      </c>
      <c r="L15" s="382">
        <f t="shared" si="3"/>
        <v>0</v>
      </c>
      <c r="M15" s="383">
        <v>0</v>
      </c>
      <c r="N15" s="383">
        <f t="shared" si="4"/>
        <v>0</v>
      </c>
      <c r="O15" s="384">
        <f t="shared" si="5"/>
        <v>0</v>
      </c>
    </row>
    <row r="16" spans="1:26" ht="17.25" customHeight="1">
      <c r="A16" s="387" t="s">
        <v>3202</v>
      </c>
      <c r="B16" s="372" t="s">
        <v>26</v>
      </c>
      <c r="C16" s="373">
        <v>0.2</v>
      </c>
      <c r="D16" s="374">
        <v>18</v>
      </c>
      <c r="E16" s="375">
        <v>0</v>
      </c>
      <c r="F16" s="388">
        <v>0</v>
      </c>
      <c r="G16" s="377"/>
      <c r="H16" s="378">
        <f t="shared" si="0"/>
        <v>0</v>
      </c>
      <c r="I16" s="379"/>
      <c r="J16" s="380">
        <f t="shared" si="1"/>
        <v>0</v>
      </c>
      <c r="K16" s="381">
        <f t="shared" si="2"/>
        <v>0</v>
      </c>
      <c r="L16" s="382">
        <f t="shared" si="3"/>
        <v>0</v>
      </c>
      <c r="M16" s="383">
        <v>70</v>
      </c>
      <c r="N16" s="383">
        <f t="shared" si="4"/>
        <v>0</v>
      </c>
      <c r="O16" s="384">
        <f t="shared" si="5"/>
        <v>0</v>
      </c>
    </row>
    <row r="17" spans="1:15" ht="15.75">
      <c r="A17" s="387" t="s">
        <v>3203</v>
      </c>
      <c r="B17" s="372" t="s">
        <v>26</v>
      </c>
      <c r="C17" s="373">
        <v>0.2</v>
      </c>
      <c r="D17" s="374">
        <v>18</v>
      </c>
      <c r="E17" s="375">
        <v>5760</v>
      </c>
      <c r="F17" s="376">
        <v>320</v>
      </c>
      <c r="G17" s="377"/>
      <c r="H17" s="378">
        <f t="shared" si="0"/>
        <v>0</v>
      </c>
      <c r="I17" s="379"/>
      <c r="J17" s="380">
        <f t="shared" si="1"/>
        <v>0</v>
      </c>
      <c r="K17" s="381">
        <f t="shared" si="2"/>
        <v>320</v>
      </c>
      <c r="L17" s="382">
        <f t="shared" si="3"/>
        <v>5760</v>
      </c>
      <c r="M17" s="383">
        <v>94.1</v>
      </c>
      <c r="N17" s="383">
        <f t="shared" si="4"/>
        <v>542016</v>
      </c>
      <c r="O17" s="384">
        <f t="shared" si="5"/>
        <v>1152</v>
      </c>
    </row>
    <row r="18" spans="1:15" ht="15.75">
      <c r="A18" s="371" t="s">
        <v>3204</v>
      </c>
      <c r="B18" s="372" t="s">
        <v>26</v>
      </c>
      <c r="C18" s="373">
        <v>0.2</v>
      </c>
      <c r="D18" s="374">
        <v>18</v>
      </c>
      <c r="E18" s="375">
        <v>0</v>
      </c>
      <c r="F18" s="376">
        <v>0</v>
      </c>
      <c r="G18" s="377"/>
      <c r="H18" s="378">
        <f t="shared" si="0"/>
        <v>0</v>
      </c>
      <c r="I18" s="379"/>
      <c r="J18" s="380">
        <f t="shared" si="1"/>
        <v>0</v>
      </c>
      <c r="K18" s="381">
        <f t="shared" si="2"/>
        <v>0</v>
      </c>
      <c r="L18" s="382">
        <f t="shared" si="3"/>
        <v>0</v>
      </c>
      <c r="M18" s="383">
        <v>70</v>
      </c>
      <c r="N18" s="383">
        <f t="shared" si="4"/>
        <v>0</v>
      </c>
      <c r="O18" s="384">
        <f t="shared" si="5"/>
        <v>0</v>
      </c>
    </row>
    <row r="19" spans="1:15" ht="15.75">
      <c r="A19" s="371" t="s">
        <v>31</v>
      </c>
      <c r="B19" s="372" t="s">
        <v>2393</v>
      </c>
      <c r="C19" s="373">
        <v>25</v>
      </c>
      <c r="D19" s="374">
        <v>1</v>
      </c>
      <c r="E19" s="375">
        <v>0</v>
      </c>
      <c r="F19" s="376">
        <v>0</v>
      </c>
      <c r="G19" s="377"/>
      <c r="H19" s="378">
        <f t="shared" si="0"/>
        <v>0</v>
      </c>
      <c r="I19" s="379"/>
      <c r="J19" s="380">
        <f t="shared" si="1"/>
        <v>0</v>
      </c>
      <c r="K19" s="381">
        <f t="shared" si="2"/>
        <v>0</v>
      </c>
      <c r="L19" s="382">
        <f t="shared" si="3"/>
        <v>0</v>
      </c>
      <c r="M19" s="383">
        <v>14</v>
      </c>
      <c r="N19" s="383">
        <f t="shared" si="4"/>
        <v>0</v>
      </c>
      <c r="O19" s="384">
        <f t="shared" si="5"/>
        <v>0</v>
      </c>
    </row>
    <row r="20" spans="1:15" ht="15.75">
      <c r="A20" s="371" t="s">
        <v>3205</v>
      </c>
      <c r="B20" s="372" t="s">
        <v>16</v>
      </c>
      <c r="C20" s="373">
        <v>0.5</v>
      </c>
      <c r="D20" s="374">
        <v>12</v>
      </c>
      <c r="E20" s="375">
        <v>0</v>
      </c>
      <c r="F20" s="376">
        <v>0</v>
      </c>
      <c r="G20" s="377"/>
      <c r="H20" s="378">
        <f t="shared" si="0"/>
        <v>0</v>
      </c>
      <c r="I20" s="379"/>
      <c r="J20" s="380">
        <f t="shared" si="1"/>
        <v>0</v>
      </c>
      <c r="K20" s="381">
        <f t="shared" si="2"/>
        <v>0</v>
      </c>
      <c r="L20" s="382">
        <f t="shared" si="3"/>
        <v>0</v>
      </c>
      <c r="M20" s="383">
        <v>85</v>
      </c>
      <c r="N20" s="383">
        <f t="shared" si="4"/>
        <v>0</v>
      </c>
      <c r="O20" s="384">
        <f t="shared" si="5"/>
        <v>0</v>
      </c>
    </row>
    <row r="21" spans="1:15" ht="15.75" customHeight="1">
      <c r="A21" s="371" t="s">
        <v>3206</v>
      </c>
      <c r="B21" s="372" t="s">
        <v>16</v>
      </c>
      <c r="C21" s="373">
        <v>0.11</v>
      </c>
      <c r="D21" s="374">
        <v>10</v>
      </c>
      <c r="E21" s="375">
        <v>160</v>
      </c>
      <c r="F21" s="376">
        <v>16</v>
      </c>
      <c r="G21" s="377"/>
      <c r="H21" s="378">
        <f t="shared" si="0"/>
        <v>0</v>
      </c>
      <c r="I21" s="379"/>
      <c r="J21" s="380">
        <f t="shared" si="1"/>
        <v>0</v>
      </c>
      <c r="K21" s="381">
        <f t="shared" si="2"/>
        <v>16</v>
      </c>
      <c r="L21" s="382">
        <f t="shared" si="3"/>
        <v>160</v>
      </c>
      <c r="M21" s="383">
        <v>39</v>
      </c>
      <c r="N21" s="383">
        <f t="shared" si="4"/>
        <v>6240</v>
      </c>
      <c r="O21" s="384">
        <f t="shared" si="5"/>
        <v>17.600000000000001</v>
      </c>
    </row>
    <row r="22" spans="1:15" ht="15.75" customHeight="1">
      <c r="A22" s="371" t="s">
        <v>3198</v>
      </c>
      <c r="B22" s="372" t="s">
        <v>16</v>
      </c>
      <c r="C22" s="373">
        <v>0.11</v>
      </c>
      <c r="D22" s="374">
        <v>10</v>
      </c>
      <c r="E22" s="375">
        <v>230</v>
      </c>
      <c r="F22" s="376">
        <v>23</v>
      </c>
      <c r="G22" s="377"/>
      <c r="H22" s="378">
        <f t="shared" si="0"/>
        <v>0</v>
      </c>
      <c r="I22" s="379"/>
      <c r="J22" s="380">
        <f t="shared" si="1"/>
        <v>0</v>
      </c>
      <c r="K22" s="381">
        <f t="shared" si="2"/>
        <v>23</v>
      </c>
      <c r="L22" s="382">
        <f t="shared" si="3"/>
        <v>230</v>
      </c>
      <c r="M22" s="383">
        <v>39</v>
      </c>
      <c r="N22" s="383">
        <f t="shared" si="4"/>
        <v>8970</v>
      </c>
      <c r="O22" s="384">
        <f t="shared" si="5"/>
        <v>25.3</v>
      </c>
    </row>
    <row r="23" spans="1:15" ht="15.75" customHeight="1">
      <c r="A23" s="371" t="s">
        <v>3207</v>
      </c>
      <c r="B23" s="372" t="s">
        <v>16</v>
      </c>
      <c r="C23" s="373">
        <v>0.11</v>
      </c>
      <c r="D23" s="374">
        <v>10</v>
      </c>
      <c r="E23" s="375">
        <v>50</v>
      </c>
      <c r="F23" s="376">
        <v>5</v>
      </c>
      <c r="G23" s="377"/>
      <c r="H23" s="378">
        <f t="shared" si="0"/>
        <v>0</v>
      </c>
      <c r="I23" s="379"/>
      <c r="J23" s="380">
        <f t="shared" si="1"/>
        <v>0</v>
      </c>
      <c r="K23" s="381">
        <f t="shared" si="2"/>
        <v>5</v>
      </c>
      <c r="L23" s="382">
        <f t="shared" si="3"/>
        <v>50</v>
      </c>
      <c r="M23" s="383">
        <v>39</v>
      </c>
      <c r="N23" s="383">
        <f t="shared" si="4"/>
        <v>1950</v>
      </c>
      <c r="O23" s="384">
        <f t="shared" si="5"/>
        <v>5.5</v>
      </c>
    </row>
    <row r="24" spans="1:15" ht="15.75" customHeight="1">
      <c r="A24" s="371" t="s">
        <v>3197</v>
      </c>
      <c r="B24" s="372" t="s">
        <v>16</v>
      </c>
      <c r="C24" s="373">
        <v>0.11</v>
      </c>
      <c r="D24" s="374">
        <v>10</v>
      </c>
      <c r="E24" s="375">
        <v>360</v>
      </c>
      <c r="F24" s="376">
        <v>36</v>
      </c>
      <c r="G24" s="377"/>
      <c r="H24" s="378">
        <f t="shared" si="0"/>
        <v>0</v>
      </c>
      <c r="I24" s="379"/>
      <c r="J24" s="380">
        <f t="shared" si="1"/>
        <v>0</v>
      </c>
      <c r="K24" s="381">
        <f t="shared" si="2"/>
        <v>36</v>
      </c>
      <c r="L24" s="382">
        <f t="shared" si="3"/>
        <v>360</v>
      </c>
      <c r="M24" s="383">
        <v>39</v>
      </c>
      <c r="N24" s="383">
        <f t="shared" si="4"/>
        <v>14040</v>
      </c>
      <c r="O24" s="384">
        <f t="shared" si="5"/>
        <v>39.6</v>
      </c>
    </row>
    <row r="25" spans="1:15" ht="15.75" customHeight="1">
      <c r="A25" s="389" t="s">
        <v>1887</v>
      </c>
      <c r="B25" s="372" t="s">
        <v>16</v>
      </c>
      <c r="C25" s="373">
        <v>0.11</v>
      </c>
      <c r="D25" s="374">
        <v>10</v>
      </c>
      <c r="E25" s="390">
        <v>580</v>
      </c>
      <c r="F25" s="376">
        <v>58</v>
      </c>
      <c r="G25" s="377"/>
      <c r="H25" s="378">
        <f t="shared" si="0"/>
        <v>0</v>
      </c>
      <c r="I25" s="379"/>
      <c r="J25" s="380">
        <f t="shared" si="1"/>
        <v>0</v>
      </c>
      <c r="K25" s="381">
        <f t="shared" si="2"/>
        <v>58</v>
      </c>
      <c r="L25" s="382">
        <f t="shared" si="3"/>
        <v>580</v>
      </c>
      <c r="M25" s="383">
        <v>139</v>
      </c>
      <c r="N25" s="383">
        <f t="shared" si="4"/>
        <v>80620</v>
      </c>
      <c r="O25" s="384">
        <f t="shared" si="5"/>
        <v>63.800000000000004</v>
      </c>
    </row>
    <row r="26" spans="1:15" ht="15.75" customHeight="1">
      <c r="A26" s="391" t="s">
        <v>3208</v>
      </c>
      <c r="B26" s="392" t="s">
        <v>16</v>
      </c>
      <c r="C26" s="373">
        <v>0.1</v>
      </c>
      <c r="D26" s="374">
        <v>12</v>
      </c>
      <c r="E26" s="390">
        <v>0</v>
      </c>
      <c r="F26" s="376">
        <v>0</v>
      </c>
      <c r="G26" s="377"/>
      <c r="H26" s="378">
        <f t="shared" si="0"/>
        <v>0</v>
      </c>
      <c r="I26" s="379"/>
      <c r="J26" s="380">
        <f t="shared" si="1"/>
        <v>0</v>
      </c>
      <c r="K26" s="381">
        <f t="shared" si="2"/>
        <v>0</v>
      </c>
      <c r="L26" s="382">
        <f t="shared" si="3"/>
        <v>0</v>
      </c>
      <c r="M26" s="383">
        <v>32.5</v>
      </c>
      <c r="N26" s="383">
        <f t="shared" si="4"/>
        <v>0</v>
      </c>
      <c r="O26" s="384">
        <f t="shared" si="5"/>
        <v>0</v>
      </c>
    </row>
    <row r="27" spans="1:15" ht="15.75" customHeight="1">
      <c r="A27" s="391" t="s">
        <v>3209</v>
      </c>
      <c r="B27" s="392" t="s">
        <v>16</v>
      </c>
      <c r="C27" s="373">
        <v>0.1</v>
      </c>
      <c r="D27" s="374">
        <v>12</v>
      </c>
      <c r="E27" s="390">
        <v>0</v>
      </c>
      <c r="F27" s="376">
        <v>0</v>
      </c>
      <c r="G27" s="377"/>
      <c r="H27" s="378">
        <f t="shared" si="0"/>
        <v>0</v>
      </c>
      <c r="I27" s="379"/>
      <c r="J27" s="380">
        <f t="shared" si="1"/>
        <v>0</v>
      </c>
      <c r="K27" s="381">
        <f t="shared" si="2"/>
        <v>0</v>
      </c>
      <c r="L27" s="382">
        <f t="shared" si="3"/>
        <v>0</v>
      </c>
      <c r="M27" s="383">
        <v>32.5</v>
      </c>
      <c r="N27" s="383">
        <f t="shared" si="4"/>
        <v>0</v>
      </c>
      <c r="O27" s="384">
        <f t="shared" si="5"/>
        <v>0</v>
      </c>
    </row>
    <row r="28" spans="1:15" ht="15.75" customHeight="1">
      <c r="A28" s="391" t="s">
        <v>3210</v>
      </c>
      <c r="B28" s="392" t="s">
        <v>16</v>
      </c>
      <c r="C28" s="373">
        <v>0.1</v>
      </c>
      <c r="D28" s="374">
        <v>12</v>
      </c>
      <c r="E28" s="390">
        <v>0</v>
      </c>
      <c r="F28" s="376">
        <v>0</v>
      </c>
      <c r="G28" s="377"/>
      <c r="H28" s="378">
        <f t="shared" si="0"/>
        <v>0</v>
      </c>
      <c r="I28" s="379"/>
      <c r="J28" s="380">
        <f t="shared" si="1"/>
        <v>0</v>
      </c>
      <c r="K28" s="381">
        <f t="shared" si="2"/>
        <v>0</v>
      </c>
      <c r="L28" s="382">
        <f t="shared" si="3"/>
        <v>0</v>
      </c>
      <c r="M28" s="383">
        <v>32.5</v>
      </c>
      <c r="N28" s="383">
        <f t="shared" si="4"/>
        <v>0</v>
      </c>
      <c r="O28" s="384">
        <f t="shared" si="5"/>
        <v>0</v>
      </c>
    </row>
    <row r="29" spans="1:15" ht="15.75" customHeight="1">
      <c r="A29" s="391" t="s">
        <v>3211</v>
      </c>
      <c r="B29" s="392" t="s">
        <v>16</v>
      </c>
      <c r="C29" s="373">
        <v>0.1</v>
      </c>
      <c r="D29" s="374">
        <v>12</v>
      </c>
      <c r="E29" s="390">
        <v>0</v>
      </c>
      <c r="F29" s="376">
        <v>0</v>
      </c>
      <c r="G29" s="377"/>
      <c r="H29" s="378">
        <f t="shared" si="0"/>
        <v>0</v>
      </c>
      <c r="I29" s="379"/>
      <c r="J29" s="380">
        <f t="shared" si="1"/>
        <v>0</v>
      </c>
      <c r="K29" s="381">
        <f t="shared" si="2"/>
        <v>0</v>
      </c>
      <c r="L29" s="382">
        <f t="shared" si="3"/>
        <v>0</v>
      </c>
      <c r="M29" s="383">
        <v>32.5</v>
      </c>
      <c r="N29" s="383">
        <f t="shared" si="4"/>
        <v>0</v>
      </c>
      <c r="O29" s="384">
        <f t="shared" si="5"/>
        <v>0</v>
      </c>
    </row>
    <row r="30" spans="1:15" ht="15.75" customHeight="1">
      <c r="A30" s="391" t="s">
        <v>3208</v>
      </c>
      <c r="B30" s="392" t="s">
        <v>16</v>
      </c>
      <c r="C30" s="373">
        <v>0.1</v>
      </c>
      <c r="D30" s="374">
        <v>12</v>
      </c>
      <c r="E30" s="390">
        <v>0</v>
      </c>
      <c r="F30" s="376">
        <v>0</v>
      </c>
      <c r="G30" s="377"/>
      <c r="H30" s="378">
        <f t="shared" si="0"/>
        <v>0</v>
      </c>
      <c r="I30" s="379"/>
      <c r="J30" s="380">
        <f t="shared" si="1"/>
        <v>0</v>
      </c>
      <c r="K30" s="381">
        <f t="shared" si="2"/>
        <v>0</v>
      </c>
      <c r="L30" s="382">
        <f t="shared" si="3"/>
        <v>0</v>
      </c>
      <c r="M30" s="383">
        <v>34</v>
      </c>
      <c r="N30" s="383">
        <f t="shared" si="4"/>
        <v>0</v>
      </c>
      <c r="O30" s="384">
        <f t="shared" si="5"/>
        <v>0</v>
      </c>
    </row>
    <row r="31" spans="1:15" ht="15.75" customHeight="1">
      <c r="A31" s="391" t="s">
        <v>3209</v>
      </c>
      <c r="B31" s="392" t="s">
        <v>16</v>
      </c>
      <c r="C31" s="373">
        <v>0.1</v>
      </c>
      <c r="D31" s="374">
        <v>12</v>
      </c>
      <c r="E31" s="390">
        <v>0</v>
      </c>
      <c r="F31" s="376">
        <v>0</v>
      </c>
      <c r="G31" s="377"/>
      <c r="H31" s="378">
        <f t="shared" si="0"/>
        <v>0</v>
      </c>
      <c r="I31" s="379"/>
      <c r="J31" s="380">
        <f t="shared" si="1"/>
        <v>0</v>
      </c>
      <c r="K31" s="381">
        <f t="shared" si="2"/>
        <v>0</v>
      </c>
      <c r="L31" s="382">
        <f t="shared" si="3"/>
        <v>0</v>
      </c>
      <c r="M31" s="383">
        <v>34</v>
      </c>
      <c r="N31" s="383">
        <f t="shared" si="4"/>
        <v>0</v>
      </c>
      <c r="O31" s="384">
        <f t="shared" si="5"/>
        <v>0</v>
      </c>
    </row>
    <row r="32" spans="1:15" ht="15.75" customHeight="1">
      <c r="A32" s="391" t="s">
        <v>3210</v>
      </c>
      <c r="B32" s="392" t="s">
        <v>16</v>
      </c>
      <c r="C32" s="373">
        <v>0.1</v>
      </c>
      <c r="D32" s="374">
        <v>12</v>
      </c>
      <c r="E32" s="390">
        <v>0</v>
      </c>
      <c r="F32" s="376">
        <v>0</v>
      </c>
      <c r="G32" s="377"/>
      <c r="H32" s="378">
        <f t="shared" si="0"/>
        <v>0</v>
      </c>
      <c r="I32" s="379"/>
      <c r="J32" s="380">
        <f t="shared" si="1"/>
        <v>0</v>
      </c>
      <c r="K32" s="381">
        <f t="shared" si="2"/>
        <v>0</v>
      </c>
      <c r="L32" s="382">
        <f t="shared" si="3"/>
        <v>0</v>
      </c>
      <c r="M32" s="383">
        <v>34</v>
      </c>
      <c r="N32" s="383">
        <f t="shared" si="4"/>
        <v>0</v>
      </c>
      <c r="O32" s="384">
        <f t="shared" si="5"/>
        <v>0</v>
      </c>
    </row>
    <row r="33" spans="1:15" ht="15.75" customHeight="1">
      <c r="A33" s="391" t="s">
        <v>3211</v>
      </c>
      <c r="B33" s="392" t="s">
        <v>16</v>
      </c>
      <c r="C33" s="373">
        <v>0.1</v>
      </c>
      <c r="D33" s="374">
        <v>12</v>
      </c>
      <c r="E33" s="390">
        <v>0</v>
      </c>
      <c r="F33" s="376">
        <v>0</v>
      </c>
      <c r="G33" s="377"/>
      <c r="H33" s="378">
        <f t="shared" si="0"/>
        <v>0</v>
      </c>
      <c r="I33" s="379"/>
      <c r="J33" s="380">
        <f t="shared" si="1"/>
        <v>0</v>
      </c>
      <c r="K33" s="381">
        <f t="shared" si="2"/>
        <v>0</v>
      </c>
      <c r="L33" s="382">
        <f t="shared" si="3"/>
        <v>0</v>
      </c>
      <c r="M33" s="383">
        <v>34</v>
      </c>
      <c r="N33" s="383">
        <f t="shared" si="4"/>
        <v>0</v>
      </c>
      <c r="O33" s="384">
        <f t="shared" si="5"/>
        <v>0</v>
      </c>
    </row>
    <row r="34" spans="1:15" ht="15.75" customHeight="1">
      <c r="A34" s="391" t="s">
        <v>3212</v>
      </c>
      <c r="B34" s="392" t="s">
        <v>26</v>
      </c>
      <c r="C34" s="373">
        <v>0.2</v>
      </c>
      <c r="D34" s="374">
        <v>18</v>
      </c>
      <c r="E34" s="390">
        <v>0</v>
      </c>
      <c r="F34" s="376">
        <v>0</v>
      </c>
      <c r="G34" s="377"/>
      <c r="H34" s="378">
        <f t="shared" si="0"/>
        <v>0</v>
      </c>
      <c r="I34" s="379"/>
      <c r="J34" s="380">
        <f t="shared" si="1"/>
        <v>0</v>
      </c>
      <c r="K34" s="381">
        <f t="shared" si="2"/>
        <v>0</v>
      </c>
      <c r="L34" s="382">
        <f t="shared" si="3"/>
        <v>0</v>
      </c>
      <c r="M34" s="383">
        <v>94.1</v>
      </c>
      <c r="N34" s="383">
        <f t="shared" si="4"/>
        <v>0</v>
      </c>
      <c r="O34" s="384">
        <f t="shared" si="5"/>
        <v>0</v>
      </c>
    </row>
    <row r="35" spans="1:15" ht="15.75" customHeight="1">
      <c r="A35" s="393" t="s">
        <v>3213</v>
      </c>
      <c r="B35" s="392" t="s">
        <v>16</v>
      </c>
      <c r="C35" s="373">
        <v>0.1</v>
      </c>
      <c r="D35" s="374">
        <v>12</v>
      </c>
      <c r="E35" s="390">
        <v>6912</v>
      </c>
      <c r="F35" s="376">
        <v>576</v>
      </c>
      <c r="G35" s="377"/>
      <c r="H35" s="378">
        <f t="shared" si="0"/>
        <v>0</v>
      </c>
      <c r="I35" s="379"/>
      <c r="J35" s="380">
        <f t="shared" si="1"/>
        <v>0</v>
      </c>
      <c r="K35" s="381">
        <f t="shared" si="2"/>
        <v>576</v>
      </c>
      <c r="L35" s="382">
        <f t="shared" si="3"/>
        <v>6912</v>
      </c>
      <c r="M35" s="383">
        <v>32.5</v>
      </c>
      <c r="N35" s="383">
        <f t="shared" si="4"/>
        <v>224640</v>
      </c>
      <c r="O35" s="384">
        <f t="shared" si="5"/>
        <v>691.2</v>
      </c>
    </row>
    <row r="36" spans="1:15" ht="15.75" customHeight="1">
      <c r="A36" s="393" t="s">
        <v>3214</v>
      </c>
      <c r="B36" s="392" t="s">
        <v>16</v>
      </c>
      <c r="C36" s="394">
        <v>0.1</v>
      </c>
      <c r="D36" s="374">
        <v>12</v>
      </c>
      <c r="E36" s="390">
        <v>3456</v>
      </c>
      <c r="F36" s="376">
        <v>288</v>
      </c>
      <c r="G36" s="377"/>
      <c r="H36" s="378">
        <f t="shared" si="0"/>
        <v>0</v>
      </c>
      <c r="I36" s="379"/>
      <c r="J36" s="380">
        <f t="shared" si="1"/>
        <v>0</v>
      </c>
      <c r="K36" s="381">
        <f t="shared" si="2"/>
        <v>288</v>
      </c>
      <c r="L36" s="382">
        <f t="shared" si="3"/>
        <v>3456</v>
      </c>
      <c r="M36" s="383">
        <v>32.5</v>
      </c>
      <c r="N36" s="383">
        <f t="shared" si="4"/>
        <v>112320</v>
      </c>
      <c r="O36" s="384">
        <f t="shared" si="5"/>
        <v>345.6</v>
      </c>
    </row>
    <row r="37" spans="1:15" ht="15.75" customHeight="1">
      <c r="A37" s="395"/>
      <c r="B37" s="396"/>
      <c r="C37" s="397"/>
      <c r="D37" s="398"/>
      <c r="E37" s="399">
        <f t="shared" ref="E37:L37" si="6">SUM(E4:E36)</f>
        <v>33408</v>
      </c>
      <c r="F37" s="399">
        <f t="shared" si="6"/>
        <v>2672</v>
      </c>
      <c r="G37" s="399">
        <f t="shared" si="6"/>
        <v>160</v>
      </c>
      <c r="H37" s="399">
        <f t="shared" si="6"/>
        <v>2880</v>
      </c>
      <c r="I37" s="399">
        <f t="shared" si="6"/>
        <v>0</v>
      </c>
      <c r="J37" s="399">
        <f t="shared" si="6"/>
        <v>0</v>
      </c>
      <c r="K37" s="400">
        <f t="shared" si="6"/>
        <v>2832</v>
      </c>
      <c r="L37" s="401">
        <f t="shared" si="6"/>
        <v>36288</v>
      </c>
      <c r="M37" s="402">
        <f t="shared" ref="M37:N37" si="7">SUM(M3:M36)</f>
        <v>2918.7</v>
      </c>
      <c r="N37" s="403">
        <f t="shared" si="7"/>
        <v>2731636</v>
      </c>
      <c r="O37" s="403">
        <f>SUM(O4:O36)</f>
        <v>11616.6</v>
      </c>
    </row>
    <row r="38" spans="1:15" ht="15.75" customHeight="1"/>
    <row r="39" spans="1:15" ht="15.75" customHeight="1">
      <c r="A39" s="523" t="s">
        <v>39</v>
      </c>
      <c r="B39" s="524"/>
      <c r="C39" s="524"/>
      <c r="D39" s="524"/>
      <c r="E39" s="524"/>
      <c r="F39" s="524"/>
      <c r="G39" s="525"/>
    </row>
    <row r="40" spans="1:15" ht="15.75" customHeight="1">
      <c r="A40" s="33" t="s">
        <v>40</v>
      </c>
      <c r="B40" s="34" t="s">
        <v>1</v>
      </c>
      <c r="C40" s="5" t="s">
        <v>41</v>
      </c>
      <c r="D40" s="35" t="s">
        <v>42</v>
      </c>
      <c r="E40" s="36" t="s">
        <v>43</v>
      </c>
      <c r="F40" s="5" t="s">
        <v>44</v>
      </c>
      <c r="G40" s="37" t="s">
        <v>45</v>
      </c>
    </row>
    <row r="41" spans="1:15" ht="15.75" customHeight="1">
      <c r="A41" s="33" t="s">
        <v>1896</v>
      </c>
      <c r="B41" s="41" t="s">
        <v>49</v>
      </c>
      <c r="C41" s="15">
        <v>8750</v>
      </c>
      <c r="D41" s="15"/>
      <c r="E41" s="15"/>
      <c r="F41" s="15">
        <f>C41+D41-G41</f>
        <v>8750</v>
      </c>
      <c r="G41" s="40"/>
    </row>
    <row r="42" spans="1:15" ht="15.75" customHeight="1">
      <c r="A42" s="327"/>
      <c r="B42" s="327"/>
      <c r="C42" s="327"/>
      <c r="D42" s="327"/>
      <c r="E42" s="327"/>
      <c r="F42" s="327"/>
      <c r="G42" s="327"/>
    </row>
    <row r="43" spans="1:15" ht="15.75" customHeight="1">
      <c r="A43" s="526" t="s">
        <v>50</v>
      </c>
      <c r="B43" s="527"/>
      <c r="C43" s="527"/>
      <c r="D43" s="527"/>
      <c r="E43" s="527"/>
      <c r="F43" s="527"/>
      <c r="G43" s="528"/>
    </row>
    <row r="44" spans="1:15" ht="15.75" customHeight="1">
      <c r="A44" s="259"/>
      <c r="B44" s="44" t="s">
        <v>51</v>
      </c>
      <c r="C44" s="45" t="s">
        <v>52</v>
      </c>
      <c r="D44" s="46" t="s">
        <v>53</v>
      </c>
      <c r="E44" s="46" t="s">
        <v>54</v>
      </c>
      <c r="F44" s="47" t="s">
        <v>11</v>
      </c>
      <c r="G44" s="48" t="s">
        <v>55</v>
      </c>
    </row>
    <row r="45" spans="1:15" ht="15.75" customHeight="1">
      <c r="A45" s="330" t="s">
        <v>1897</v>
      </c>
      <c r="B45" s="331">
        <v>93</v>
      </c>
      <c r="C45" s="332"/>
      <c r="D45" s="333"/>
      <c r="E45" s="331">
        <f>B45+C45-D45</f>
        <v>93</v>
      </c>
      <c r="F45" s="334">
        <v>1028.48</v>
      </c>
      <c r="G45" s="335">
        <f t="shared" ref="G45:G72" si="8">E45*F45</f>
        <v>95648.639999999999</v>
      </c>
    </row>
    <row r="46" spans="1:15" ht="15.75" customHeight="1">
      <c r="A46" s="49" t="s">
        <v>56</v>
      </c>
      <c r="B46" s="53">
        <v>0</v>
      </c>
      <c r="C46" s="51"/>
      <c r="D46" s="52"/>
      <c r="E46" s="53">
        <v>0</v>
      </c>
      <c r="F46" s="54">
        <v>196</v>
      </c>
      <c r="G46" s="55">
        <f t="shared" si="8"/>
        <v>0</v>
      </c>
    </row>
    <row r="47" spans="1:15" ht="15.75" customHeight="1">
      <c r="A47" s="49" t="s">
        <v>3215</v>
      </c>
      <c r="B47" s="53">
        <v>3542.8999999999996</v>
      </c>
      <c r="C47" s="51"/>
      <c r="D47" s="52"/>
      <c r="E47" s="53">
        <f t="shared" ref="E47:E72" si="9">B47+C47-D47</f>
        <v>3542.8999999999996</v>
      </c>
      <c r="F47" s="54">
        <v>196</v>
      </c>
      <c r="G47" s="55">
        <f t="shared" si="8"/>
        <v>694408.39999999991</v>
      </c>
    </row>
    <row r="48" spans="1:15" ht="15.75" customHeight="1">
      <c r="A48" s="49" t="s">
        <v>3216</v>
      </c>
      <c r="B48" s="53">
        <v>210</v>
      </c>
      <c r="C48" s="51"/>
      <c r="D48" s="52"/>
      <c r="E48" s="53">
        <f t="shared" si="9"/>
        <v>210</v>
      </c>
      <c r="F48" s="54">
        <v>196</v>
      </c>
      <c r="G48" s="55">
        <f t="shared" si="8"/>
        <v>41160</v>
      </c>
    </row>
    <row r="49" spans="1:7" ht="15.75" customHeight="1">
      <c r="A49" s="49" t="s">
        <v>3217</v>
      </c>
      <c r="B49" s="53">
        <v>30</v>
      </c>
      <c r="C49" s="51"/>
      <c r="D49" s="52"/>
      <c r="E49" s="53">
        <f t="shared" si="9"/>
        <v>30</v>
      </c>
      <c r="F49" s="54">
        <v>196</v>
      </c>
      <c r="G49" s="55">
        <f t="shared" si="8"/>
        <v>5880</v>
      </c>
    </row>
    <row r="50" spans="1:7" ht="15.75" customHeight="1">
      <c r="A50" s="49" t="s">
        <v>3218</v>
      </c>
      <c r="B50" s="53">
        <v>150</v>
      </c>
      <c r="C50" s="51"/>
      <c r="D50" s="52"/>
      <c r="E50" s="53">
        <f t="shared" si="9"/>
        <v>150</v>
      </c>
      <c r="F50" s="54">
        <v>196</v>
      </c>
      <c r="G50" s="55">
        <f t="shared" si="8"/>
        <v>29400</v>
      </c>
    </row>
    <row r="51" spans="1:7" ht="15.75" customHeight="1">
      <c r="A51" s="49" t="s">
        <v>3219</v>
      </c>
      <c r="B51" s="53">
        <v>120</v>
      </c>
      <c r="C51" s="51"/>
      <c r="D51" s="52"/>
      <c r="E51" s="53">
        <f t="shared" si="9"/>
        <v>120</v>
      </c>
      <c r="F51" s="54">
        <v>196</v>
      </c>
      <c r="G51" s="55">
        <f t="shared" si="8"/>
        <v>23520</v>
      </c>
    </row>
    <row r="52" spans="1:7" ht="15.75" customHeight="1">
      <c r="A52" s="86" t="s">
        <v>3220</v>
      </c>
      <c r="B52" s="90">
        <v>405.90000000000003</v>
      </c>
      <c r="C52" s="88"/>
      <c r="D52" s="89">
        <v>21</v>
      </c>
      <c r="E52" s="90">
        <f t="shared" si="9"/>
        <v>384.90000000000003</v>
      </c>
      <c r="F52" s="91">
        <v>140</v>
      </c>
      <c r="G52" s="92">
        <f t="shared" si="8"/>
        <v>53886.000000000007</v>
      </c>
    </row>
    <row r="53" spans="1:7" ht="15.75" customHeight="1">
      <c r="A53" s="86" t="s">
        <v>3221</v>
      </c>
      <c r="B53" s="90">
        <v>347.79999999999995</v>
      </c>
      <c r="C53" s="88"/>
      <c r="D53" s="89"/>
      <c r="E53" s="90">
        <f t="shared" si="9"/>
        <v>347.79999999999995</v>
      </c>
      <c r="F53" s="91">
        <v>140</v>
      </c>
      <c r="G53" s="92">
        <f t="shared" si="8"/>
        <v>48691.999999999993</v>
      </c>
    </row>
    <row r="54" spans="1:7" ht="15.75" customHeight="1">
      <c r="A54" s="86" t="s">
        <v>3222</v>
      </c>
      <c r="B54" s="90">
        <v>25.9</v>
      </c>
      <c r="C54" s="88"/>
      <c r="D54" s="89"/>
      <c r="E54" s="90">
        <f t="shared" si="9"/>
        <v>25.9</v>
      </c>
      <c r="F54" s="91">
        <v>140</v>
      </c>
      <c r="G54" s="92">
        <f t="shared" si="8"/>
        <v>3626</v>
      </c>
    </row>
    <row r="55" spans="1:7" ht="15.75" customHeight="1">
      <c r="A55" s="100" t="s">
        <v>3223</v>
      </c>
      <c r="B55" s="104">
        <v>908.40000000000009</v>
      </c>
      <c r="C55" s="102">
        <v>270</v>
      </c>
      <c r="D55" s="103">
        <v>644.4</v>
      </c>
      <c r="E55" s="104">
        <f t="shared" si="9"/>
        <v>534.00000000000011</v>
      </c>
      <c r="F55" s="105">
        <v>140</v>
      </c>
      <c r="G55" s="106">
        <f t="shared" si="8"/>
        <v>74760.000000000015</v>
      </c>
    </row>
    <row r="56" spans="1:7" ht="36" customHeight="1">
      <c r="A56" s="71" t="s">
        <v>3224</v>
      </c>
      <c r="B56" s="75">
        <v>0</v>
      </c>
      <c r="C56" s="73"/>
      <c r="D56" s="74"/>
      <c r="E56" s="75">
        <f t="shared" si="9"/>
        <v>0</v>
      </c>
      <c r="F56" s="76">
        <v>140</v>
      </c>
      <c r="G56" s="77">
        <f t="shared" si="8"/>
        <v>0</v>
      </c>
    </row>
    <row r="57" spans="1:7" ht="30.75" customHeight="1">
      <c r="A57" s="78" t="s">
        <v>3225</v>
      </c>
      <c r="B57" s="75">
        <v>590.90000000000032</v>
      </c>
      <c r="C57" s="73">
        <v>300</v>
      </c>
      <c r="D57" s="74">
        <v>100</v>
      </c>
      <c r="E57" s="75">
        <f t="shared" si="9"/>
        <v>790.90000000000032</v>
      </c>
      <c r="F57" s="76">
        <v>140</v>
      </c>
      <c r="G57" s="77">
        <f t="shared" si="8"/>
        <v>110726.00000000004</v>
      </c>
    </row>
    <row r="58" spans="1:7" ht="30.75" customHeight="1">
      <c r="A58" s="79" t="s">
        <v>3226</v>
      </c>
      <c r="B58" s="83">
        <v>318.30000000000018</v>
      </c>
      <c r="C58" s="81">
        <v>300</v>
      </c>
      <c r="D58" s="82">
        <v>120</v>
      </c>
      <c r="E58" s="83">
        <f t="shared" si="9"/>
        <v>498.30000000000018</v>
      </c>
      <c r="F58" s="84">
        <v>140</v>
      </c>
      <c r="G58" s="85">
        <f t="shared" si="8"/>
        <v>69762.000000000029</v>
      </c>
    </row>
    <row r="59" spans="1:7" ht="15.75" customHeight="1">
      <c r="A59" s="63" t="s">
        <v>3227</v>
      </c>
      <c r="B59" s="315">
        <v>93.800000000000225</v>
      </c>
      <c r="C59" s="65"/>
      <c r="D59" s="66"/>
      <c r="E59" s="67">
        <f t="shared" si="9"/>
        <v>93.800000000000225</v>
      </c>
      <c r="F59" s="68">
        <v>140</v>
      </c>
      <c r="G59" s="69">
        <f t="shared" si="8"/>
        <v>13132.000000000031</v>
      </c>
    </row>
    <row r="60" spans="1:7" ht="15.75" customHeight="1">
      <c r="A60" s="63" t="s">
        <v>3228</v>
      </c>
      <c r="B60" s="315">
        <v>0</v>
      </c>
      <c r="C60" s="65"/>
      <c r="D60" s="66"/>
      <c r="E60" s="67">
        <f t="shared" si="9"/>
        <v>0</v>
      </c>
      <c r="F60" s="68">
        <v>140</v>
      </c>
      <c r="G60" s="69">
        <f t="shared" si="8"/>
        <v>0</v>
      </c>
    </row>
    <row r="61" spans="1:7" ht="39" customHeight="1">
      <c r="A61" s="63" t="s">
        <v>3229</v>
      </c>
      <c r="B61" s="67">
        <v>338.80000000000013</v>
      </c>
      <c r="C61" s="65">
        <v>300</v>
      </c>
      <c r="D61" s="66">
        <v>42</v>
      </c>
      <c r="E61" s="67">
        <f t="shared" si="9"/>
        <v>596.80000000000018</v>
      </c>
      <c r="F61" s="68">
        <v>140</v>
      </c>
      <c r="G61" s="69">
        <f t="shared" si="8"/>
        <v>83552.000000000029</v>
      </c>
    </row>
    <row r="62" spans="1:7" ht="15.75" customHeight="1">
      <c r="A62" s="93" t="s">
        <v>3230</v>
      </c>
      <c r="B62" s="97">
        <v>906</v>
      </c>
      <c r="C62" s="95"/>
      <c r="D62" s="96">
        <v>360</v>
      </c>
      <c r="E62" s="97">
        <f t="shared" si="9"/>
        <v>546</v>
      </c>
      <c r="F62" s="98">
        <v>140</v>
      </c>
      <c r="G62" s="99">
        <f t="shared" si="8"/>
        <v>76440</v>
      </c>
    </row>
    <row r="63" spans="1:7" ht="15.75" customHeight="1">
      <c r="A63" s="86" t="s">
        <v>3231</v>
      </c>
      <c r="B63" s="90">
        <v>248.7</v>
      </c>
      <c r="C63" s="88">
        <v>350.3</v>
      </c>
      <c r="D63" s="89"/>
      <c r="E63" s="90">
        <f t="shared" si="9"/>
        <v>599</v>
      </c>
      <c r="F63" s="91">
        <v>128</v>
      </c>
      <c r="G63" s="92">
        <f t="shared" si="8"/>
        <v>76672</v>
      </c>
    </row>
    <row r="64" spans="1:7" ht="15.75" customHeight="1">
      <c r="A64" s="78" t="s">
        <v>3232</v>
      </c>
      <c r="B64" s="75">
        <v>569.79999999999995</v>
      </c>
      <c r="C64" s="73">
        <v>240</v>
      </c>
      <c r="D64" s="74">
        <v>300</v>
      </c>
      <c r="E64" s="75">
        <f t="shared" si="9"/>
        <v>509.79999999999995</v>
      </c>
      <c r="F64" s="76">
        <v>128</v>
      </c>
      <c r="G64" s="77">
        <f t="shared" si="8"/>
        <v>65254.399999999994</v>
      </c>
    </row>
    <row r="65" spans="1:9" ht="15.75" customHeight="1">
      <c r="A65" s="100" t="s">
        <v>3233</v>
      </c>
      <c r="B65" s="104">
        <v>766.49999999999977</v>
      </c>
      <c r="C65" s="102">
        <v>240</v>
      </c>
      <c r="D65" s="103">
        <v>270</v>
      </c>
      <c r="E65" s="104">
        <f t="shared" si="9"/>
        <v>736.49999999999977</v>
      </c>
      <c r="F65" s="105">
        <v>128</v>
      </c>
      <c r="G65" s="106">
        <f t="shared" si="8"/>
        <v>94271.999999999971</v>
      </c>
    </row>
    <row r="66" spans="1:9" ht="15.75" customHeight="1">
      <c r="A66" s="79" t="s">
        <v>3234</v>
      </c>
      <c r="B66" s="83">
        <v>960</v>
      </c>
      <c r="C66" s="81">
        <v>100</v>
      </c>
      <c r="D66" s="82">
        <v>300</v>
      </c>
      <c r="E66" s="83">
        <f t="shared" si="9"/>
        <v>760</v>
      </c>
      <c r="F66" s="84">
        <v>128</v>
      </c>
      <c r="G66" s="85">
        <f t="shared" si="8"/>
        <v>97280</v>
      </c>
    </row>
    <row r="67" spans="1:9" ht="15.75" customHeight="1">
      <c r="A67" s="63" t="s">
        <v>3235</v>
      </c>
      <c r="B67" s="315">
        <v>521.20000000000005</v>
      </c>
      <c r="C67" s="65">
        <v>368.7</v>
      </c>
      <c r="D67" s="66">
        <v>300</v>
      </c>
      <c r="E67" s="67">
        <f t="shared" si="9"/>
        <v>589.90000000000009</v>
      </c>
      <c r="F67" s="68">
        <v>128</v>
      </c>
      <c r="G67" s="69">
        <f t="shared" si="8"/>
        <v>75507.200000000012</v>
      </c>
    </row>
    <row r="68" spans="1:9" ht="15.75" customHeight="1">
      <c r="A68" s="86" t="s">
        <v>3236</v>
      </c>
      <c r="B68" s="316">
        <v>511.3</v>
      </c>
      <c r="C68" s="108"/>
      <c r="D68" s="109">
        <v>350.3</v>
      </c>
      <c r="E68" s="90">
        <f t="shared" si="9"/>
        <v>161</v>
      </c>
      <c r="F68" s="91">
        <v>102</v>
      </c>
      <c r="G68" s="92">
        <f t="shared" si="8"/>
        <v>16422</v>
      </c>
    </row>
    <row r="69" spans="1:9" ht="15.75" customHeight="1">
      <c r="A69" s="78" t="s">
        <v>3237</v>
      </c>
      <c r="B69" s="75">
        <v>599.20000000000005</v>
      </c>
      <c r="C69" s="73">
        <v>600</v>
      </c>
      <c r="D69" s="74">
        <v>240</v>
      </c>
      <c r="E69" s="75">
        <f t="shared" si="9"/>
        <v>959.2</v>
      </c>
      <c r="F69" s="76">
        <v>102</v>
      </c>
      <c r="G69" s="77">
        <f t="shared" si="8"/>
        <v>97838.400000000009</v>
      </c>
    </row>
    <row r="70" spans="1:9" ht="15.75" customHeight="1">
      <c r="A70" s="100" t="s">
        <v>3238</v>
      </c>
      <c r="B70" s="104">
        <v>576.5</v>
      </c>
      <c r="C70" s="102">
        <v>600</v>
      </c>
      <c r="D70" s="103">
        <v>240</v>
      </c>
      <c r="E70" s="104">
        <f t="shared" si="9"/>
        <v>936.5</v>
      </c>
      <c r="F70" s="105">
        <v>102</v>
      </c>
      <c r="G70" s="106">
        <f t="shared" si="8"/>
        <v>95523</v>
      </c>
    </row>
    <row r="71" spans="1:9" ht="26.25" customHeight="1">
      <c r="A71" s="79" t="s">
        <v>3239</v>
      </c>
      <c r="B71" s="83">
        <v>311</v>
      </c>
      <c r="C71" s="81">
        <v>540</v>
      </c>
      <c r="D71" s="82">
        <v>100</v>
      </c>
      <c r="E71" s="83">
        <f t="shared" si="9"/>
        <v>751</v>
      </c>
      <c r="F71" s="84">
        <v>102</v>
      </c>
      <c r="G71" s="85">
        <f t="shared" si="8"/>
        <v>76602</v>
      </c>
    </row>
    <row r="72" spans="1:9" ht="15.75" customHeight="1">
      <c r="A72" s="63" t="s">
        <v>3240</v>
      </c>
      <c r="B72" s="315">
        <v>438.79999999999995</v>
      </c>
      <c r="C72" s="65"/>
      <c r="D72" s="66">
        <v>368.7</v>
      </c>
      <c r="E72" s="67">
        <f t="shared" si="9"/>
        <v>70.099999999999966</v>
      </c>
      <c r="F72" s="68">
        <v>102</v>
      </c>
      <c r="G72" s="69">
        <f t="shared" si="8"/>
        <v>7150.1999999999962</v>
      </c>
    </row>
    <row r="73" spans="1:9" ht="15.75" customHeight="1">
      <c r="A73" s="260" t="s">
        <v>84</v>
      </c>
      <c r="B73" s="261">
        <f t="shared" ref="B73:G73" si="10">SUM(B45:B72)</f>
        <v>13584.7</v>
      </c>
      <c r="C73" s="171">
        <f t="shared" si="10"/>
        <v>4209</v>
      </c>
      <c r="D73" s="171">
        <f t="shared" si="10"/>
        <v>3756.4</v>
      </c>
      <c r="E73" s="261">
        <f t="shared" si="10"/>
        <v>14037.3</v>
      </c>
      <c r="F73" s="262">
        <f t="shared" si="10"/>
        <v>4894.4799999999996</v>
      </c>
      <c r="G73" s="263">
        <f t="shared" si="10"/>
        <v>2127114.2400000002</v>
      </c>
    </row>
    <row r="74" spans="1:9" ht="15.75" customHeight="1"/>
    <row r="75" spans="1:9" ht="15.75" customHeight="1">
      <c r="A75" s="264"/>
      <c r="B75" s="133"/>
      <c r="C75" s="133"/>
      <c r="D75" s="133"/>
      <c r="E75" s="133"/>
      <c r="F75" s="534"/>
      <c r="G75" s="522"/>
      <c r="H75" s="522"/>
      <c r="I75" s="265"/>
    </row>
    <row r="76" spans="1:9" ht="15.75" customHeight="1">
      <c r="A76" s="135" t="s">
        <v>92</v>
      </c>
      <c r="B76" s="136" t="s">
        <v>40</v>
      </c>
      <c r="C76" s="137" t="s">
        <v>93</v>
      </c>
      <c r="D76" s="137" t="s">
        <v>42</v>
      </c>
      <c r="E76" s="137" t="s">
        <v>94</v>
      </c>
      <c r="F76" s="137" t="s">
        <v>95</v>
      </c>
      <c r="G76" s="137" t="s">
        <v>96</v>
      </c>
      <c r="H76" s="138" t="s">
        <v>55</v>
      </c>
    </row>
    <row r="77" spans="1:9" ht="15.75" customHeight="1">
      <c r="A77" s="146" t="s">
        <v>2770</v>
      </c>
      <c r="B77" s="145" t="s">
        <v>102</v>
      </c>
      <c r="C77" s="36">
        <v>1325</v>
      </c>
      <c r="D77" s="148"/>
      <c r="E77" s="15">
        <v>200</v>
      </c>
      <c r="F77" s="36">
        <f t="shared" ref="F77:F119" si="11">C77+D77-E77</f>
        <v>1125</v>
      </c>
      <c r="G77" s="142">
        <v>178</v>
      </c>
      <c r="H77" s="143">
        <f t="shared" ref="H77:H113" si="12">F77*G77</f>
        <v>200250</v>
      </c>
    </row>
    <row r="78" spans="1:9" ht="15.75" customHeight="1">
      <c r="A78" s="144" t="s">
        <v>99</v>
      </c>
      <c r="B78" s="145" t="s">
        <v>102</v>
      </c>
      <c r="C78" s="36">
        <v>1700</v>
      </c>
      <c r="D78" s="148"/>
      <c r="E78" s="15">
        <v>50</v>
      </c>
      <c r="F78" s="36">
        <f t="shared" si="11"/>
        <v>1650</v>
      </c>
      <c r="G78" s="142">
        <v>178</v>
      </c>
      <c r="H78" s="143">
        <f t="shared" si="12"/>
        <v>293700</v>
      </c>
    </row>
    <row r="79" spans="1:9" ht="15.75" customHeight="1">
      <c r="A79" s="144" t="s">
        <v>101</v>
      </c>
      <c r="B79" s="145" t="s">
        <v>102</v>
      </c>
      <c r="C79" s="36">
        <v>350</v>
      </c>
      <c r="D79" s="148"/>
      <c r="E79" s="15">
        <v>150</v>
      </c>
      <c r="F79" s="36">
        <f t="shared" si="11"/>
        <v>200</v>
      </c>
      <c r="G79" s="142">
        <v>45</v>
      </c>
      <c r="H79" s="143">
        <f t="shared" si="12"/>
        <v>9000</v>
      </c>
    </row>
    <row r="80" spans="1:9" ht="15.75" customHeight="1">
      <c r="A80" s="144" t="s">
        <v>2771</v>
      </c>
      <c r="B80" s="147" t="s">
        <v>102</v>
      </c>
      <c r="C80" s="36">
        <v>2500</v>
      </c>
      <c r="D80" s="148"/>
      <c r="E80" s="15"/>
      <c r="F80" s="36">
        <f t="shared" si="11"/>
        <v>2500</v>
      </c>
      <c r="G80" s="142">
        <v>47</v>
      </c>
      <c r="H80" s="143">
        <f t="shared" si="12"/>
        <v>117500</v>
      </c>
    </row>
    <row r="81" spans="1:10" ht="15.75" customHeight="1">
      <c r="A81" s="146" t="s">
        <v>103</v>
      </c>
      <c r="B81" s="147" t="s">
        <v>104</v>
      </c>
      <c r="C81" s="36">
        <v>2250</v>
      </c>
      <c r="D81" s="148"/>
      <c r="E81" s="15"/>
      <c r="F81" s="36">
        <f t="shared" si="11"/>
        <v>2250</v>
      </c>
      <c r="G81" s="142">
        <v>27</v>
      </c>
      <c r="H81" s="143">
        <f t="shared" si="12"/>
        <v>60750</v>
      </c>
    </row>
    <row r="82" spans="1:10" ht="15.75" customHeight="1">
      <c r="A82" s="266" t="s">
        <v>2038</v>
      </c>
      <c r="B82" s="267" t="s">
        <v>106</v>
      </c>
      <c r="C82" s="36">
        <v>2760</v>
      </c>
      <c r="D82" s="148"/>
      <c r="E82" s="15"/>
      <c r="F82" s="36">
        <f t="shared" si="11"/>
        <v>2760</v>
      </c>
      <c r="G82" s="142">
        <v>160.69999999999999</v>
      </c>
      <c r="H82" s="143">
        <f t="shared" si="12"/>
        <v>443531.99999999994</v>
      </c>
    </row>
    <row r="83" spans="1:10" ht="15.75" customHeight="1">
      <c r="A83" s="144" t="s">
        <v>737</v>
      </c>
      <c r="B83" s="145" t="s">
        <v>108</v>
      </c>
      <c r="C83" s="36">
        <v>69</v>
      </c>
      <c r="D83" s="148"/>
      <c r="E83" s="15"/>
      <c r="F83" s="36">
        <f t="shared" si="11"/>
        <v>69</v>
      </c>
      <c r="G83" s="142">
        <v>623</v>
      </c>
      <c r="H83" s="143">
        <f t="shared" si="12"/>
        <v>42987</v>
      </c>
    </row>
    <row r="84" spans="1:10" ht="15.75" customHeight="1">
      <c r="A84" s="139" t="s">
        <v>109</v>
      </c>
      <c r="B84" s="140" t="s">
        <v>110</v>
      </c>
      <c r="C84" s="36">
        <v>150</v>
      </c>
      <c r="D84" s="148">
        <v>1000</v>
      </c>
      <c r="E84" s="15">
        <v>50</v>
      </c>
      <c r="F84" s="36">
        <f t="shared" si="11"/>
        <v>1100</v>
      </c>
      <c r="G84" s="142">
        <v>24</v>
      </c>
      <c r="H84" s="143">
        <f t="shared" si="12"/>
        <v>26400</v>
      </c>
    </row>
    <row r="85" spans="1:10" ht="15.75" customHeight="1">
      <c r="A85" s="146" t="s">
        <v>1188</v>
      </c>
      <c r="B85" s="150" t="s">
        <v>112</v>
      </c>
      <c r="C85" s="36">
        <v>3097</v>
      </c>
      <c r="D85" s="148"/>
      <c r="E85" s="15">
        <v>128</v>
      </c>
      <c r="F85" s="36">
        <f t="shared" si="11"/>
        <v>2969</v>
      </c>
      <c r="G85" s="142">
        <v>49</v>
      </c>
      <c r="H85" s="143">
        <f t="shared" si="12"/>
        <v>145481</v>
      </c>
    </row>
    <row r="86" spans="1:10" ht="15.75" customHeight="1">
      <c r="A86" s="152" t="s">
        <v>116</v>
      </c>
      <c r="B86" s="145" t="s">
        <v>117</v>
      </c>
      <c r="C86" s="36">
        <v>3</v>
      </c>
      <c r="D86" s="141"/>
      <c r="E86" s="15"/>
      <c r="F86" s="36">
        <f t="shared" si="11"/>
        <v>3</v>
      </c>
      <c r="G86" s="142">
        <v>1867.29</v>
      </c>
      <c r="H86" s="143">
        <f t="shared" si="12"/>
        <v>5601.87</v>
      </c>
    </row>
    <row r="87" spans="1:10" ht="15.75" customHeight="1">
      <c r="A87" s="146" t="s">
        <v>118</v>
      </c>
      <c r="B87" s="145" t="s">
        <v>115</v>
      </c>
      <c r="C87" s="36">
        <v>5</v>
      </c>
      <c r="D87" s="141"/>
      <c r="E87" s="15"/>
      <c r="F87" s="36">
        <f t="shared" si="11"/>
        <v>5</v>
      </c>
      <c r="G87" s="142">
        <v>1758</v>
      </c>
      <c r="H87" s="143">
        <f t="shared" si="12"/>
        <v>8790</v>
      </c>
    </row>
    <row r="88" spans="1:10" ht="15.75" customHeight="1">
      <c r="A88" s="146" t="s">
        <v>118</v>
      </c>
      <c r="B88" s="145" t="s">
        <v>117</v>
      </c>
      <c r="C88" s="36">
        <v>3</v>
      </c>
      <c r="D88" s="141"/>
      <c r="E88" s="151"/>
      <c r="F88" s="36">
        <f t="shared" si="11"/>
        <v>3</v>
      </c>
      <c r="G88" s="142">
        <v>2279.6799999999998</v>
      </c>
      <c r="H88" s="143">
        <f t="shared" si="12"/>
        <v>6839.0399999999991</v>
      </c>
      <c r="J88" s="149"/>
    </row>
    <row r="89" spans="1:10" ht="15.75" customHeight="1">
      <c r="A89" s="157" t="s">
        <v>119</v>
      </c>
      <c r="B89" s="145" t="s">
        <v>117</v>
      </c>
      <c r="C89" s="36">
        <v>1</v>
      </c>
      <c r="D89" s="148"/>
      <c r="E89" s="15"/>
      <c r="F89" s="36">
        <f t="shared" si="11"/>
        <v>1</v>
      </c>
      <c r="G89" s="142">
        <v>1669.47</v>
      </c>
      <c r="H89" s="143">
        <f t="shared" si="12"/>
        <v>1669.47</v>
      </c>
    </row>
    <row r="90" spans="1:10" ht="15.75" customHeight="1">
      <c r="A90" s="157" t="s">
        <v>2772</v>
      </c>
      <c r="B90" s="145" t="s">
        <v>117</v>
      </c>
      <c r="C90" s="36">
        <v>3</v>
      </c>
      <c r="D90" s="141"/>
      <c r="E90" s="15"/>
      <c r="F90" s="36">
        <f t="shared" si="11"/>
        <v>3</v>
      </c>
      <c r="G90" s="142">
        <v>1598.32</v>
      </c>
      <c r="H90" s="143">
        <f t="shared" si="12"/>
        <v>4794.96</v>
      </c>
    </row>
    <row r="91" spans="1:10" ht="15.75" customHeight="1">
      <c r="A91" s="144" t="s">
        <v>122</v>
      </c>
      <c r="B91" s="145" t="s">
        <v>121</v>
      </c>
      <c r="C91" s="36">
        <v>75</v>
      </c>
      <c r="D91" s="141"/>
      <c r="E91" s="15"/>
      <c r="F91" s="36">
        <f t="shared" si="11"/>
        <v>75</v>
      </c>
      <c r="G91" s="142">
        <v>471.21600000000001</v>
      </c>
      <c r="H91" s="143">
        <f t="shared" si="12"/>
        <v>35341.199999999997</v>
      </c>
    </row>
    <row r="92" spans="1:10" ht="15.75" customHeight="1">
      <c r="A92" s="157" t="s">
        <v>124</v>
      </c>
      <c r="B92" s="145" t="s">
        <v>117</v>
      </c>
      <c r="C92" s="36">
        <v>0</v>
      </c>
      <c r="D92" s="148"/>
      <c r="E92" s="15"/>
      <c r="F92" s="36">
        <f t="shared" si="11"/>
        <v>0</v>
      </c>
      <c r="G92" s="142">
        <v>1711.09</v>
      </c>
      <c r="H92" s="143">
        <f t="shared" si="12"/>
        <v>0</v>
      </c>
    </row>
    <row r="93" spans="1:10" ht="15.75" customHeight="1">
      <c r="A93" s="339" t="s">
        <v>2773</v>
      </c>
      <c r="B93" s="145" t="s">
        <v>117</v>
      </c>
      <c r="C93" s="36">
        <v>5</v>
      </c>
      <c r="D93" s="148"/>
      <c r="E93" s="151"/>
      <c r="F93" s="272">
        <f t="shared" si="11"/>
        <v>5</v>
      </c>
      <c r="G93" s="142">
        <v>1594.52</v>
      </c>
      <c r="H93" s="143">
        <f t="shared" si="12"/>
        <v>7972.6</v>
      </c>
    </row>
    <row r="94" spans="1:10" ht="15.75" customHeight="1">
      <c r="A94" s="144" t="s">
        <v>128</v>
      </c>
      <c r="B94" s="145" t="s">
        <v>126</v>
      </c>
      <c r="C94" s="36">
        <v>102</v>
      </c>
      <c r="D94" s="141"/>
      <c r="E94" s="15"/>
      <c r="F94" s="36">
        <f t="shared" si="11"/>
        <v>102</v>
      </c>
      <c r="G94" s="142">
        <v>559.19762200000002</v>
      </c>
      <c r="H94" s="143">
        <f t="shared" si="12"/>
        <v>57038.157444000004</v>
      </c>
      <c r="I94" s="161"/>
    </row>
    <row r="95" spans="1:10" ht="15.75" customHeight="1">
      <c r="A95" s="144" t="s">
        <v>129</v>
      </c>
      <c r="B95" s="145" t="s">
        <v>115</v>
      </c>
      <c r="C95" s="36">
        <v>0</v>
      </c>
      <c r="D95" s="148"/>
      <c r="E95" s="15"/>
      <c r="F95" s="36">
        <f t="shared" si="11"/>
        <v>0</v>
      </c>
      <c r="G95" s="142">
        <v>384</v>
      </c>
      <c r="H95" s="143">
        <f t="shared" si="12"/>
        <v>0</v>
      </c>
    </row>
    <row r="96" spans="1:10" ht="15.75" customHeight="1">
      <c r="A96" s="144" t="s">
        <v>131</v>
      </c>
      <c r="B96" s="145" t="s">
        <v>117</v>
      </c>
      <c r="C96" s="36">
        <v>220</v>
      </c>
      <c r="D96" s="148"/>
      <c r="E96" s="15">
        <v>10</v>
      </c>
      <c r="F96" s="36">
        <f t="shared" si="11"/>
        <v>210</v>
      </c>
      <c r="G96" s="142">
        <v>427</v>
      </c>
      <c r="H96" s="143">
        <f t="shared" si="12"/>
        <v>89670</v>
      </c>
    </row>
    <row r="97" spans="1:11" ht="15.75" customHeight="1">
      <c r="A97" s="144" t="s">
        <v>132</v>
      </c>
      <c r="B97" s="145" t="s">
        <v>117</v>
      </c>
      <c r="C97" s="36">
        <v>5</v>
      </c>
      <c r="D97" s="141"/>
      <c r="E97" s="151"/>
      <c r="F97" s="36">
        <f t="shared" si="11"/>
        <v>5</v>
      </c>
      <c r="G97" s="142">
        <v>688.59</v>
      </c>
      <c r="H97" s="143">
        <f t="shared" si="12"/>
        <v>3442.9500000000003</v>
      </c>
    </row>
    <row r="98" spans="1:11" ht="15.75" customHeight="1">
      <c r="A98" s="157" t="s">
        <v>133</v>
      </c>
      <c r="B98" s="145" t="s">
        <v>117</v>
      </c>
      <c r="C98" s="36">
        <v>80</v>
      </c>
      <c r="D98" s="148"/>
      <c r="E98" s="15"/>
      <c r="F98" s="36">
        <f t="shared" si="11"/>
        <v>80</v>
      </c>
      <c r="G98" s="142">
        <v>522.19000000000005</v>
      </c>
      <c r="H98" s="143">
        <f t="shared" si="12"/>
        <v>41775.200000000004</v>
      </c>
    </row>
    <row r="99" spans="1:11" ht="15.75" customHeight="1">
      <c r="A99" s="144" t="s">
        <v>134</v>
      </c>
      <c r="B99" s="145" t="s">
        <v>117</v>
      </c>
      <c r="C99" s="36">
        <v>10</v>
      </c>
      <c r="D99" s="141"/>
      <c r="E99" s="151"/>
      <c r="F99" s="36">
        <f t="shared" si="11"/>
        <v>10</v>
      </c>
      <c r="G99" s="142">
        <v>504</v>
      </c>
      <c r="H99" s="143">
        <f t="shared" si="12"/>
        <v>5040</v>
      </c>
    </row>
    <row r="100" spans="1:11" ht="15.75" customHeight="1">
      <c r="A100" s="144" t="s">
        <v>135</v>
      </c>
      <c r="B100" s="145" t="s">
        <v>117</v>
      </c>
      <c r="C100" s="36">
        <v>45</v>
      </c>
      <c r="D100" s="141"/>
      <c r="E100" s="15"/>
      <c r="F100" s="36">
        <f t="shared" si="11"/>
        <v>45</v>
      </c>
      <c r="G100" s="142">
        <v>514</v>
      </c>
      <c r="H100" s="143">
        <f t="shared" si="12"/>
        <v>23130</v>
      </c>
    </row>
    <row r="101" spans="1:11" ht="15.75" customHeight="1">
      <c r="A101" s="157" t="s">
        <v>136</v>
      </c>
      <c r="B101" s="145" t="s">
        <v>117</v>
      </c>
      <c r="C101" s="36">
        <v>60</v>
      </c>
      <c r="D101" s="148"/>
      <c r="E101" s="15"/>
      <c r="F101" s="36">
        <f t="shared" si="11"/>
        <v>60</v>
      </c>
      <c r="G101" s="142">
        <v>557</v>
      </c>
      <c r="H101" s="143">
        <f t="shared" si="12"/>
        <v>33420</v>
      </c>
      <c r="J101" s="273"/>
    </row>
    <row r="102" spans="1:11" ht="15.75" customHeight="1">
      <c r="A102" s="157" t="s">
        <v>137</v>
      </c>
      <c r="B102" s="145" t="s">
        <v>117</v>
      </c>
      <c r="C102" s="36">
        <v>40</v>
      </c>
      <c r="D102" s="148"/>
      <c r="E102" s="15"/>
      <c r="F102" s="36">
        <f t="shared" si="11"/>
        <v>40</v>
      </c>
      <c r="G102" s="142">
        <v>524</v>
      </c>
      <c r="H102" s="143">
        <f t="shared" si="12"/>
        <v>20960</v>
      </c>
    </row>
    <row r="103" spans="1:11" ht="15.75" customHeight="1">
      <c r="A103" s="157" t="s">
        <v>138</v>
      </c>
      <c r="B103" s="145" t="s">
        <v>117</v>
      </c>
      <c r="C103" s="36">
        <v>15</v>
      </c>
      <c r="D103" s="148"/>
      <c r="E103" s="15"/>
      <c r="F103" s="36">
        <f t="shared" si="11"/>
        <v>15</v>
      </c>
      <c r="G103" s="142">
        <v>689.75</v>
      </c>
      <c r="H103" s="143">
        <f t="shared" si="12"/>
        <v>10346.25</v>
      </c>
    </row>
    <row r="104" spans="1:11" ht="15.75" customHeight="1">
      <c r="A104" s="157" t="s">
        <v>139</v>
      </c>
      <c r="B104" s="145" t="s">
        <v>117</v>
      </c>
      <c r="C104" s="36">
        <v>150</v>
      </c>
      <c r="D104" s="148"/>
      <c r="E104" s="15">
        <v>15</v>
      </c>
      <c r="F104" s="36">
        <f t="shared" si="11"/>
        <v>135</v>
      </c>
      <c r="G104" s="142">
        <v>629.27</v>
      </c>
      <c r="H104" s="143">
        <f t="shared" si="12"/>
        <v>84951.45</v>
      </c>
    </row>
    <row r="105" spans="1:11" ht="15.75" customHeight="1">
      <c r="A105" s="157" t="s">
        <v>140</v>
      </c>
      <c r="B105" s="145" t="s">
        <v>117</v>
      </c>
      <c r="C105" s="36">
        <v>105</v>
      </c>
      <c r="D105" s="148"/>
      <c r="E105" s="15"/>
      <c r="F105" s="36">
        <f t="shared" si="11"/>
        <v>105</v>
      </c>
      <c r="G105" s="142">
        <v>532.12</v>
      </c>
      <c r="H105" s="143">
        <f t="shared" si="12"/>
        <v>55872.6</v>
      </c>
    </row>
    <row r="106" spans="1:11" ht="15.75" customHeight="1">
      <c r="A106" s="146" t="s">
        <v>141</v>
      </c>
      <c r="B106" s="145" t="s">
        <v>108</v>
      </c>
      <c r="C106" s="36">
        <v>600</v>
      </c>
      <c r="D106" s="148"/>
      <c r="E106" s="15"/>
      <c r="F106" s="36">
        <f t="shared" si="11"/>
        <v>600</v>
      </c>
      <c r="G106" s="142">
        <v>60</v>
      </c>
      <c r="H106" s="143">
        <f t="shared" si="12"/>
        <v>36000</v>
      </c>
    </row>
    <row r="107" spans="1:11" ht="15.75" customHeight="1">
      <c r="A107" s="144" t="s">
        <v>142</v>
      </c>
      <c r="B107" s="145" t="s">
        <v>143</v>
      </c>
      <c r="C107" s="36">
        <v>25</v>
      </c>
      <c r="D107" s="141"/>
      <c r="E107" s="151"/>
      <c r="F107" s="36">
        <f t="shared" si="11"/>
        <v>25</v>
      </c>
      <c r="G107" s="142">
        <v>84</v>
      </c>
      <c r="H107" s="143">
        <f t="shared" si="12"/>
        <v>2100</v>
      </c>
    </row>
    <row r="108" spans="1:11" ht="15.75" customHeight="1">
      <c r="A108" s="157" t="s">
        <v>144</v>
      </c>
      <c r="B108" s="145" t="s">
        <v>117</v>
      </c>
      <c r="C108" s="36">
        <v>25</v>
      </c>
      <c r="D108" s="148"/>
      <c r="E108" s="15"/>
      <c r="F108" s="36">
        <f t="shared" si="11"/>
        <v>25</v>
      </c>
      <c r="G108" s="142">
        <v>179.24</v>
      </c>
      <c r="H108" s="143">
        <f t="shared" si="12"/>
        <v>4481</v>
      </c>
    </row>
    <row r="109" spans="1:11" ht="15.75" customHeight="1">
      <c r="A109" s="157" t="s">
        <v>2774</v>
      </c>
      <c r="B109" s="145" t="s">
        <v>117</v>
      </c>
      <c r="C109" s="36">
        <v>100</v>
      </c>
      <c r="D109" s="148"/>
      <c r="E109" s="15"/>
      <c r="F109" s="36">
        <f t="shared" si="11"/>
        <v>100</v>
      </c>
      <c r="G109" s="142">
        <v>168.1</v>
      </c>
      <c r="H109" s="143">
        <f t="shared" si="12"/>
        <v>16810</v>
      </c>
    </row>
    <row r="110" spans="1:11" ht="15.75" customHeight="1">
      <c r="A110" s="157" t="s">
        <v>145</v>
      </c>
      <c r="B110" s="145" t="s">
        <v>146</v>
      </c>
      <c r="C110" s="36">
        <v>25</v>
      </c>
      <c r="D110" s="148"/>
      <c r="E110" s="15"/>
      <c r="F110" s="36">
        <f t="shared" si="11"/>
        <v>25</v>
      </c>
      <c r="G110" s="142">
        <v>851.5</v>
      </c>
      <c r="H110" s="143">
        <f t="shared" si="12"/>
        <v>21287.5</v>
      </c>
    </row>
    <row r="111" spans="1:11" ht="15.75" customHeight="1">
      <c r="A111" s="157" t="s">
        <v>147</v>
      </c>
      <c r="B111" s="145" t="s">
        <v>148</v>
      </c>
      <c r="C111" s="36">
        <v>8250</v>
      </c>
      <c r="D111" s="148"/>
      <c r="E111" s="15">
        <v>750</v>
      </c>
      <c r="F111" s="36">
        <f t="shared" si="11"/>
        <v>7500</v>
      </c>
      <c r="G111" s="142">
        <v>125</v>
      </c>
      <c r="H111" s="143">
        <f t="shared" si="12"/>
        <v>937500</v>
      </c>
      <c r="J111" s="271">
        <v>18750</v>
      </c>
      <c r="K111" s="271">
        <v>5000</v>
      </c>
    </row>
    <row r="112" spans="1:11" ht="15.75" customHeight="1">
      <c r="A112" s="157" t="s">
        <v>147</v>
      </c>
      <c r="B112" s="145" t="s">
        <v>149</v>
      </c>
      <c r="C112" s="36">
        <v>0</v>
      </c>
      <c r="D112" s="148"/>
      <c r="E112" s="15"/>
      <c r="F112" s="36">
        <f t="shared" si="11"/>
        <v>0</v>
      </c>
      <c r="G112" s="142">
        <v>173</v>
      </c>
      <c r="H112" s="143">
        <f t="shared" si="12"/>
        <v>0</v>
      </c>
    </row>
    <row r="113" spans="1:12" ht="20.25" customHeight="1">
      <c r="A113" s="157" t="s">
        <v>150</v>
      </c>
      <c r="B113" s="145" t="s">
        <v>151</v>
      </c>
      <c r="C113" s="36">
        <v>0</v>
      </c>
      <c r="D113" s="148"/>
      <c r="E113" s="15"/>
      <c r="F113" s="36">
        <f t="shared" si="11"/>
        <v>0</v>
      </c>
      <c r="G113" s="142">
        <v>143</v>
      </c>
      <c r="H113" s="143">
        <f t="shared" si="12"/>
        <v>0</v>
      </c>
      <c r="J113" s="149"/>
    </row>
    <row r="114" spans="1:12" ht="15.75" customHeight="1">
      <c r="A114" s="157" t="s">
        <v>850</v>
      </c>
      <c r="B114" s="147" t="s">
        <v>2949</v>
      </c>
      <c r="C114" s="36">
        <v>20000</v>
      </c>
      <c r="D114" s="148"/>
      <c r="E114" s="15"/>
      <c r="F114" s="36">
        <f t="shared" si="11"/>
        <v>20000</v>
      </c>
      <c r="G114" s="142">
        <v>121.6</v>
      </c>
      <c r="H114" s="143">
        <f t="shared" ref="H114:H115" si="13">G114*F114</f>
        <v>2432000</v>
      </c>
      <c r="K114" s="271">
        <f>J111-K111</f>
        <v>13750</v>
      </c>
    </row>
    <row r="115" spans="1:12" ht="15.75" customHeight="1">
      <c r="A115" s="158" t="s">
        <v>1245</v>
      </c>
      <c r="B115" s="145" t="s">
        <v>1246</v>
      </c>
      <c r="C115" s="36">
        <v>0</v>
      </c>
      <c r="D115" s="148"/>
      <c r="E115" s="15"/>
      <c r="F115" s="36">
        <f t="shared" si="11"/>
        <v>0</v>
      </c>
      <c r="G115" s="142">
        <v>1013.48</v>
      </c>
      <c r="H115" s="143">
        <f t="shared" si="13"/>
        <v>0</v>
      </c>
      <c r="K115" s="271">
        <v>5000</v>
      </c>
    </row>
    <row r="116" spans="1:12" ht="15.75" customHeight="1">
      <c r="A116" s="157" t="s">
        <v>152</v>
      </c>
      <c r="B116" s="145" t="s">
        <v>153</v>
      </c>
      <c r="C116" s="36">
        <v>35.709999999999994</v>
      </c>
      <c r="D116" s="148"/>
      <c r="E116" s="15"/>
      <c r="F116" s="36">
        <f t="shared" si="11"/>
        <v>35.709999999999994</v>
      </c>
      <c r="G116" s="142">
        <v>2196.6</v>
      </c>
      <c r="H116" s="143">
        <f t="shared" ref="H116:H119" si="14">F116*G116</f>
        <v>78440.585999999981</v>
      </c>
    </row>
    <row r="117" spans="1:12" ht="15.75" customHeight="1">
      <c r="A117" s="146" t="s">
        <v>154</v>
      </c>
      <c r="B117" s="145" t="s">
        <v>155</v>
      </c>
      <c r="C117" s="36">
        <v>920</v>
      </c>
      <c r="D117" s="141"/>
      <c r="E117" s="151"/>
      <c r="F117" s="36">
        <f t="shared" si="11"/>
        <v>920</v>
      </c>
      <c r="G117" s="142">
        <v>45</v>
      </c>
      <c r="H117" s="143">
        <f t="shared" si="14"/>
        <v>41400</v>
      </c>
    </row>
    <row r="118" spans="1:12" ht="15.75" customHeight="1">
      <c r="A118" s="163" t="s">
        <v>156</v>
      </c>
      <c r="B118" s="164" t="s">
        <v>117</v>
      </c>
      <c r="C118" s="36">
        <v>0</v>
      </c>
      <c r="D118" s="148"/>
      <c r="E118" s="15"/>
      <c r="F118" s="36">
        <f t="shared" si="11"/>
        <v>0</v>
      </c>
      <c r="G118" s="165">
        <v>168.11</v>
      </c>
      <c r="H118" s="143">
        <f t="shared" si="14"/>
        <v>0</v>
      </c>
    </row>
    <row r="119" spans="1:12" ht="15.75" customHeight="1">
      <c r="A119" s="163" t="s">
        <v>3241</v>
      </c>
      <c r="B119" s="164" t="s">
        <v>117</v>
      </c>
      <c r="C119" s="36">
        <v>24.6</v>
      </c>
      <c r="D119" s="148"/>
      <c r="E119" s="15"/>
      <c r="F119" s="36">
        <f t="shared" si="11"/>
        <v>24.6</v>
      </c>
      <c r="G119" s="165">
        <v>129</v>
      </c>
      <c r="H119" s="143">
        <f t="shared" si="14"/>
        <v>3173.4</v>
      </c>
      <c r="K119" s="271">
        <v>18750</v>
      </c>
    </row>
    <row r="120" spans="1:12" ht="15.75" customHeight="1">
      <c r="A120" s="355" t="s">
        <v>160</v>
      </c>
      <c r="B120" s="168"/>
      <c r="C120" s="169">
        <f t="shared" ref="C120:H120" si="15">SUM(C77:C119)</f>
        <v>45133.31</v>
      </c>
      <c r="D120" s="170">
        <f t="shared" si="15"/>
        <v>1000</v>
      </c>
      <c r="E120" s="170">
        <f t="shared" si="15"/>
        <v>1353</v>
      </c>
      <c r="F120" s="171">
        <f t="shared" si="15"/>
        <v>44780.31</v>
      </c>
      <c r="G120" s="336">
        <f t="shared" si="15"/>
        <v>26270.033621999995</v>
      </c>
      <c r="H120" s="173">
        <f t="shared" si="15"/>
        <v>5409448.2334440006</v>
      </c>
      <c r="K120" s="271">
        <v>20000</v>
      </c>
    </row>
    <row r="121" spans="1:12" ht="15.75" customHeight="1">
      <c r="K121" s="271">
        <f>K120+K119</f>
        <v>38750</v>
      </c>
      <c r="L121" s="271">
        <v>18750</v>
      </c>
    </row>
    <row r="122" spans="1:12" ht="15.75" customHeight="1">
      <c r="A122" s="535" t="s">
        <v>161</v>
      </c>
      <c r="B122" s="536"/>
      <c r="C122" s="536"/>
      <c r="D122" s="536"/>
      <c r="E122" s="536"/>
      <c r="F122" s="536"/>
      <c r="G122" s="536"/>
      <c r="H122" s="536"/>
      <c r="I122" s="1"/>
    </row>
    <row r="123" spans="1:12" ht="15.75" customHeight="1">
      <c r="A123" s="340" t="s">
        <v>162</v>
      </c>
      <c r="B123" s="341" t="s">
        <v>40</v>
      </c>
      <c r="C123" s="342" t="s">
        <v>163</v>
      </c>
      <c r="D123" s="343" t="s">
        <v>42</v>
      </c>
      <c r="E123" s="344" t="s">
        <v>43</v>
      </c>
      <c r="F123" s="342" t="s">
        <v>164</v>
      </c>
      <c r="G123" s="345" t="s">
        <v>96</v>
      </c>
      <c r="H123" s="346" t="s">
        <v>55</v>
      </c>
    </row>
    <row r="124" spans="1:12" ht="15.75" customHeight="1">
      <c r="A124" s="347" t="s">
        <v>2832</v>
      </c>
      <c r="B124" s="145" t="s">
        <v>2833</v>
      </c>
      <c r="C124" s="36">
        <v>29</v>
      </c>
      <c r="D124" s="148"/>
      <c r="E124" s="15"/>
      <c r="F124" s="36">
        <f t="shared" ref="F124:F155" si="16">C124+D124-E124</f>
        <v>29</v>
      </c>
      <c r="G124" s="17">
        <v>216</v>
      </c>
      <c r="H124" s="142">
        <f t="shared" ref="H124:H127" si="17">G124*F124</f>
        <v>6264</v>
      </c>
      <c r="J124" s="149"/>
    </row>
    <row r="125" spans="1:12" ht="15.75" customHeight="1">
      <c r="A125" s="347" t="s">
        <v>2834</v>
      </c>
      <c r="B125" s="145" t="s">
        <v>2833</v>
      </c>
      <c r="C125" s="36">
        <v>166</v>
      </c>
      <c r="D125" s="148"/>
      <c r="E125" s="15"/>
      <c r="F125" s="36">
        <f t="shared" si="16"/>
        <v>166</v>
      </c>
      <c r="G125" s="17">
        <v>137</v>
      </c>
      <c r="H125" s="142">
        <f t="shared" si="17"/>
        <v>22742</v>
      </c>
      <c r="J125" s="149"/>
    </row>
    <row r="126" spans="1:12" ht="15.75" customHeight="1">
      <c r="A126" s="347" t="s">
        <v>2835</v>
      </c>
      <c r="B126" s="145" t="s">
        <v>2833</v>
      </c>
      <c r="C126" s="348">
        <v>117</v>
      </c>
      <c r="D126" s="148"/>
      <c r="E126" s="15"/>
      <c r="F126" s="36">
        <f t="shared" si="16"/>
        <v>117</v>
      </c>
      <c r="G126" s="17">
        <v>239</v>
      </c>
      <c r="H126" s="142">
        <f t="shared" si="17"/>
        <v>27963</v>
      </c>
      <c r="J126" s="149"/>
    </row>
    <row r="127" spans="1:12" ht="15.75" customHeight="1">
      <c r="A127" s="347" t="s">
        <v>2836</v>
      </c>
      <c r="B127" s="145" t="s">
        <v>2833</v>
      </c>
      <c r="C127" s="36">
        <v>37</v>
      </c>
      <c r="D127" s="148"/>
      <c r="E127" s="15">
        <v>4</v>
      </c>
      <c r="F127" s="36">
        <f t="shared" si="16"/>
        <v>33</v>
      </c>
      <c r="G127" s="17">
        <v>175</v>
      </c>
      <c r="H127" s="142">
        <f t="shared" si="17"/>
        <v>5775</v>
      </c>
      <c r="J127" s="149"/>
    </row>
    <row r="128" spans="1:12" ht="15.75" customHeight="1">
      <c r="A128" s="349" t="s">
        <v>165</v>
      </c>
      <c r="B128" s="267" t="s">
        <v>166</v>
      </c>
      <c r="C128" s="350">
        <v>206.95</v>
      </c>
      <c r="D128" s="351"/>
      <c r="E128" s="352"/>
      <c r="F128" s="350">
        <f t="shared" si="16"/>
        <v>206.95</v>
      </c>
      <c r="G128" s="353">
        <v>605</v>
      </c>
      <c r="H128" s="354">
        <f t="shared" ref="H128:H155" si="18">F128*G128</f>
        <v>125204.75</v>
      </c>
      <c r="J128" s="149"/>
    </row>
    <row r="129" spans="1:10" ht="15.75" customHeight="1">
      <c r="A129" s="163" t="s">
        <v>167</v>
      </c>
      <c r="B129" s="145" t="s">
        <v>166</v>
      </c>
      <c r="C129" s="36">
        <v>214.6</v>
      </c>
      <c r="D129" s="148"/>
      <c r="E129" s="15"/>
      <c r="F129" s="183">
        <f t="shared" si="16"/>
        <v>214.6</v>
      </c>
      <c r="G129" s="17">
        <v>605</v>
      </c>
      <c r="H129" s="187">
        <f t="shared" si="18"/>
        <v>129833</v>
      </c>
      <c r="J129" s="149"/>
    </row>
    <row r="130" spans="1:10" ht="15.75" customHeight="1">
      <c r="A130" s="163" t="s">
        <v>168</v>
      </c>
      <c r="B130" s="145" t="s">
        <v>166</v>
      </c>
      <c r="C130" s="36">
        <v>220.32</v>
      </c>
      <c r="D130" s="148"/>
      <c r="E130" s="15"/>
      <c r="F130" s="183">
        <f t="shared" si="16"/>
        <v>220.32</v>
      </c>
      <c r="G130" s="17">
        <v>605</v>
      </c>
      <c r="H130" s="187">
        <f t="shared" si="18"/>
        <v>133293.6</v>
      </c>
      <c r="J130" s="166"/>
    </row>
    <row r="131" spans="1:10" ht="15.75" customHeight="1">
      <c r="A131" s="163" t="s">
        <v>169</v>
      </c>
      <c r="B131" s="145" t="s">
        <v>166</v>
      </c>
      <c r="C131" s="36">
        <v>186.45000000000002</v>
      </c>
      <c r="D131" s="148"/>
      <c r="E131" s="15"/>
      <c r="F131" s="183">
        <f t="shared" si="16"/>
        <v>186.45000000000002</v>
      </c>
      <c r="G131" s="17">
        <v>605</v>
      </c>
      <c r="H131" s="187">
        <f t="shared" si="18"/>
        <v>112802.25000000001</v>
      </c>
      <c r="J131" s="149"/>
    </row>
    <row r="132" spans="1:10" ht="15.75" customHeight="1">
      <c r="A132" s="189" t="s">
        <v>170</v>
      </c>
      <c r="B132" s="145" t="s">
        <v>166</v>
      </c>
      <c r="C132" s="183">
        <v>339.27000000000004</v>
      </c>
      <c r="D132" s="184"/>
      <c r="E132" s="15"/>
      <c r="F132" s="183">
        <f t="shared" si="16"/>
        <v>339.27000000000004</v>
      </c>
      <c r="G132" s="190">
        <v>625</v>
      </c>
      <c r="H132" s="187">
        <f t="shared" si="18"/>
        <v>212043.75000000003</v>
      </c>
    </row>
    <row r="133" spans="1:10" ht="15.75" customHeight="1">
      <c r="A133" s="189" t="s">
        <v>171</v>
      </c>
      <c r="B133" s="145" t="s">
        <v>166</v>
      </c>
      <c r="C133" s="183">
        <v>180.15</v>
      </c>
      <c r="D133" s="184"/>
      <c r="E133" s="15"/>
      <c r="F133" s="183">
        <f t="shared" si="16"/>
        <v>180.15</v>
      </c>
      <c r="G133" s="17">
        <v>692</v>
      </c>
      <c r="H133" s="187">
        <f t="shared" si="18"/>
        <v>124663.8</v>
      </c>
    </row>
    <row r="134" spans="1:10" ht="15.75" customHeight="1">
      <c r="A134" s="189" t="s">
        <v>3242</v>
      </c>
      <c r="B134" s="145" t="s">
        <v>166</v>
      </c>
      <c r="C134" s="36">
        <v>274</v>
      </c>
      <c r="D134" s="184"/>
      <c r="E134" s="15"/>
      <c r="F134" s="183">
        <f t="shared" si="16"/>
        <v>274</v>
      </c>
      <c r="G134" s="17">
        <v>682</v>
      </c>
      <c r="H134" s="187">
        <f t="shared" si="18"/>
        <v>186868</v>
      </c>
    </row>
    <row r="135" spans="1:10" ht="15.75" customHeight="1">
      <c r="A135" s="189" t="s">
        <v>173</v>
      </c>
      <c r="B135" s="145" t="s">
        <v>166</v>
      </c>
      <c r="C135" s="183">
        <v>0</v>
      </c>
      <c r="D135" s="184"/>
      <c r="E135" s="15"/>
      <c r="F135" s="183">
        <f t="shared" si="16"/>
        <v>0</v>
      </c>
      <c r="G135" s="17">
        <v>414</v>
      </c>
      <c r="H135" s="187">
        <f t="shared" si="18"/>
        <v>0</v>
      </c>
    </row>
    <row r="136" spans="1:10" ht="15.75" customHeight="1">
      <c r="A136" s="191" t="s">
        <v>174</v>
      </c>
      <c r="B136" s="192" t="s">
        <v>175</v>
      </c>
      <c r="C136" s="36">
        <v>16625</v>
      </c>
      <c r="D136" s="148"/>
      <c r="E136" s="15"/>
      <c r="F136" s="183">
        <f t="shared" si="16"/>
        <v>16625</v>
      </c>
      <c r="G136" s="17">
        <v>17.399999999999999</v>
      </c>
      <c r="H136" s="187">
        <f t="shared" si="18"/>
        <v>289275</v>
      </c>
      <c r="J136" s="181"/>
    </row>
    <row r="137" spans="1:10" ht="15.75" customHeight="1">
      <c r="A137" s="163" t="s">
        <v>176</v>
      </c>
      <c r="B137" s="15" t="s">
        <v>177</v>
      </c>
      <c r="C137" s="36">
        <v>0</v>
      </c>
      <c r="D137" s="148"/>
      <c r="E137" s="15"/>
      <c r="F137" s="183">
        <f t="shared" si="16"/>
        <v>0</v>
      </c>
      <c r="G137" s="17">
        <v>3.86</v>
      </c>
      <c r="H137" s="187">
        <f t="shared" si="18"/>
        <v>0</v>
      </c>
      <c r="J137" s="188"/>
    </row>
    <row r="138" spans="1:10" ht="15.75" customHeight="1">
      <c r="A138" s="163" t="s">
        <v>178</v>
      </c>
      <c r="B138" s="145" t="s">
        <v>179</v>
      </c>
      <c r="C138" s="36">
        <v>36</v>
      </c>
      <c r="D138" s="148"/>
      <c r="E138" s="15"/>
      <c r="F138" s="183">
        <f t="shared" si="16"/>
        <v>36</v>
      </c>
      <c r="G138" s="17">
        <v>432.82</v>
      </c>
      <c r="H138" s="187">
        <f t="shared" si="18"/>
        <v>15581.52</v>
      </c>
      <c r="J138" s="188"/>
    </row>
    <row r="139" spans="1:10" ht="15.75" customHeight="1">
      <c r="A139" s="163" t="s">
        <v>180</v>
      </c>
      <c r="B139" s="145" t="s">
        <v>179</v>
      </c>
      <c r="C139" s="36">
        <v>0</v>
      </c>
      <c r="D139" s="148"/>
      <c r="E139" s="15"/>
      <c r="F139" s="183">
        <f t="shared" si="16"/>
        <v>0</v>
      </c>
      <c r="G139" s="17">
        <v>4</v>
      </c>
      <c r="H139" s="187">
        <f t="shared" si="18"/>
        <v>0</v>
      </c>
      <c r="J139" s="188"/>
    </row>
    <row r="140" spans="1:10" ht="15.75" customHeight="1">
      <c r="A140" s="146" t="s">
        <v>181</v>
      </c>
      <c r="B140" s="145" t="s">
        <v>179</v>
      </c>
      <c r="C140" s="36">
        <v>1077</v>
      </c>
      <c r="D140" s="148"/>
      <c r="E140" s="15"/>
      <c r="F140" s="183">
        <f t="shared" si="16"/>
        <v>1077</v>
      </c>
      <c r="G140" s="17">
        <v>2.9</v>
      </c>
      <c r="H140" s="187">
        <f t="shared" si="18"/>
        <v>3123.2999999999997</v>
      </c>
      <c r="J140" s="188"/>
    </row>
    <row r="141" spans="1:10" ht="15.75" customHeight="1">
      <c r="A141" s="146" t="s">
        <v>182</v>
      </c>
      <c r="B141" s="145" t="s">
        <v>179</v>
      </c>
      <c r="C141" s="36">
        <v>0</v>
      </c>
      <c r="D141" s="148"/>
      <c r="E141" s="15"/>
      <c r="F141" s="183">
        <f t="shared" si="16"/>
        <v>0</v>
      </c>
      <c r="G141" s="17">
        <v>499.4</v>
      </c>
      <c r="H141" s="187">
        <f t="shared" si="18"/>
        <v>0</v>
      </c>
      <c r="J141" s="149"/>
    </row>
    <row r="142" spans="1:10" ht="15.75" customHeight="1">
      <c r="A142" s="191" t="s">
        <v>183</v>
      </c>
      <c r="B142" s="193" t="s">
        <v>184</v>
      </c>
      <c r="C142" s="194">
        <v>2100</v>
      </c>
      <c r="D142" s="195"/>
      <c r="E142" s="196"/>
      <c r="F142" s="183">
        <f t="shared" si="16"/>
        <v>2100</v>
      </c>
      <c r="G142" s="197">
        <v>24.995999999999999</v>
      </c>
      <c r="H142" s="187">
        <f t="shared" si="18"/>
        <v>52491.6</v>
      </c>
      <c r="J142" s="149"/>
    </row>
    <row r="143" spans="1:10" ht="15.75" customHeight="1">
      <c r="A143" s="146" t="s">
        <v>185</v>
      </c>
      <c r="B143" s="145" t="s">
        <v>184</v>
      </c>
      <c r="C143" s="36">
        <v>5000</v>
      </c>
      <c r="D143" s="148"/>
      <c r="E143" s="15"/>
      <c r="F143" s="183">
        <f t="shared" si="16"/>
        <v>5000</v>
      </c>
      <c r="G143" s="17">
        <v>22.37</v>
      </c>
      <c r="H143" s="187">
        <f t="shared" si="18"/>
        <v>111850</v>
      </c>
      <c r="J143" s="274"/>
    </row>
    <row r="144" spans="1:10" ht="15.75" customHeight="1">
      <c r="A144" s="146" t="s">
        <v>186</v>
      </c>
      <c r="B144" s="145" t="s">
        <v>184</v>
      </c>
      <c r="C144" s="36">
        <v>6000</v>
      </c>
      <c r="D144" s="148"/>
      <c r="E144" s="15"/>
      <c r="F144" s="183">
        <f t="shared" si="16"/>
        <v>6000</v>
      </c>
      <c r="G144" s="17">
        <v>13.788</v>
      </c>
      <c r="H144" s="187">
        <f t="shared" si="18"/>
        <v>82728</v>
      </c>
      <c r="J144" s="274"/>
    </row>
    <row r="145" spans="1:10" ht="15.75" customHeight="1">
      <c r="A145" s="146" t="s">
        <v>187</v>
      </c>
      <c r="B145" s="145" t="s">
        <v>184</v>
      </c>
      <c r="C145" s="36">
        <v>2000</v>
      </c>
      <c r="D145" s="148"/>
      <c r="E145" s="15"/>
      <c r="F145" s="183">
        <f t="shared" si="16"/>
        <v>2000</v>
      </c>
      <c r="G145" s="17">
        <v>24.744</v>
      </c>
      <c r="H145" s="187">
        <f t="shared" si="18"/>
        <v>49488</v>
      </c>
      <c r="J145" s="274"/>
    </row>
    <row r="146" spans="1:10" ht="15.75" customHeight="1">
      <c r="A146" s="199" t="s">
        <v>189</v>
      </c>
      <c r="B146" s="185" t="s">
        <v>190</v>
      </c>
      <c r="C146" s="183">
        <v>1280</v>
      </c>
      <c r="D146" s="184"/>
      <c r="E146" s="185"/>
      <c r="F146" s="183">
        <f t="shared" si="16"/>
        <v>1280</v>
      </c>
      <c r="G146" s="186">
        <v>33</v>
      </c>
      <c r="H146" s="187">
        <f t="shared" si="18"/>
        <v>42240</v>
      </c>
      <c r="J146" s="188"/>
    </row>
    <row r="147" spans="1:10" ht="15.75" customHeight="1">
      <c r="A147" s="200" t="s">
        <v>191</v>
      </c>
      <c r="B147" s="145" t="s">
        <v>192</v>
      </c>
      <c r="C147" s="36">
        <v>90.059999999999988</v>
      </c>
      <c r="D147" s="148"/>
      <c r="E147" s="15"/>
      <c r="F147" s="183">
        <f t="shared" si="16"/>
        <v>90.059999999999988</v>
      </c>
      <c r="G147" s="17">
        <v>715</v>
      </c>
      <c r="H147" s="187">
        <f t="shared" si="18"/>
        <v>64392.899999999994</v>
      </c>
      <c r="J147" s="188"/>
    </row>
    <row r="148" spans="1:10" ht="15.75" customHeight="1">
      <c r="A148" s="200" t="s">
        <v>193</v>
      </c>
      <c r="B148" s="145" t="s">
        <v>192</v>
      </c>
      <c r="C148" s="36">
        <v>214.49999999999997</v>
      </c>
      <c r="D148" s="148"/>
      <c r="E148" s="15"/>
      <c r="F148" s="183">
        <f t="shared" si="16"/>
        <v>214.49999999999997</v>
      </c>
      <c r="G148" s="17">
        <v>850</v>
      </c>
      <c r="H148" s="187">
        <f t="shared" si="18"/>
        <v>182324.99999999997</v>
      </c>
      <c r="J148" s="188"/>
    </row>
    <row r="149" spans="1:10" ht="15.75" customHeight="1">
      <c r="A149" s="200" t="s">
        <v>194</v>
      </c>
      <c r="B149" s="145" t="s">
        <v>192</v>
      </c>
      <c r="C149" s="36">
        <v>151.98000000000002</v>
      </c>
      <c r="D149" s="148"/>
      <c r="E149" s="15"/>
      <c r="F149" s="183">
        <f t="shared" si="16"/>
        <v>151.98000000000002</v>
      </c>
      <c r="G149" s="17">
        <v>850</v>
      </c>
      <c r="H149" s="187">
        <f t="shared" si="18"/>
        <v>129183.00000000001</v>
      </c>
      <c r="J149" s="188"/>
    </row>
    <row r="150" spans="1:10" ht="15.75" customHeight="1">
      <c r="A150" s="146" t="s">
        <v>195</v>
      </c>
      <c r="B150" s="145" t="s">
        <v>192</v>
      </c>
      <c r="C150" s="36">
        <v>64.819999999999993</v>
      </c>
      <c r="D150" s="148"/>
      <c r="E150" s="15"/>
      <c r="F150" s="183">
        <f t="shared" si="16"/>
        <v>64.819999999999993</v>
      </c>
      <c r="G150" s="17">
        <v>741</v>
      </c>
      <c r="H150" s="187">
        <f t="shared" si="18"/>
        <v>48031.619999999995</v>
      </c>
      <c r="J150" s="188"/>
    </row>
    <row r="151" spans="1:10" ht="15.75" customHeight="1">
      <c r="A151" s="146" t="s">
        <v>196</v>
      </c>
      <c r="B151" s="145" t="s">
        <v>197</v>
      </c>
      <c r="C151" s="36">
        <v>42.350000000000023</v>
      </c>
      <c r="D151" s="148"/>
      <c r="E151" s="15"/>
      <c r="F151" s="183">
        <f t="shared" si="16"/>
        <v>42.350000000000023</v>
      </c>
      <c r="G151" s="17">
        <v>240</v>
      </c>
      <c r="H151" s="187">
        <f t="shared" si="18"/>
        <v>10164.000000000005</v>
      </c>
      <c r="J151" s="188"/>
    </row>
    <row r="152" spans="1:10" ht="15.75" customHeight="1">
      <c r="A152" s="146" t="s">
        <v>1585</v>
      </c>
      <c r="B152" s="145" t="s">
        <v>197</v>
      </c>
      <c r="C152" s="36">
        <v>527.04999999999995</v>
      </c>
      <c r="D152" s="148"/>
      <c r="E152" s="15"/>
      <c r="F152" s="183">
        <f t="shared" si="16"/>
        <v>527.04999999999995</v>
      </c>
      <c r="G152" s="17">
        <v>680</v>
      </c>
      <c r="H152" s="187">
        <f t="shared" si="18"/>
        <v>358393.99999999994</v>
      </c>
      <c r="J152" s="188"/>
    </row>
    <row r="153" spans="1:10" ht="15.75" customHeight="1">
      <c r="A153" s="146" t="s">
        <v>1586</v>
      </c>
      <c r="B153" s="145" t="s">
        <v>197</v>
      </c>
      <c r="C153" s="36">
        <v>518.30000000000007</v>
      </c>
      <c r="D153" s="148"/>
      <c r="E153" s="15"/>
      <c r="F153" s="183">
        <f t="shared" si="16"/>
        <v>518.30000000000007</v>
      </c>
      <c r="G153" s="17">
        <v>680</v>
      </c>
      <c r="H153" s="187">
        <f t="shared" si="18"/>
        <v>352444.00000000006</v>
      </c>
      <c r="J153" s="188"/>
    </row>
    <row r="154" spans="1:10" ht="15.75" customHeight="1">
      <c r="A154" s="146" t="s">
        <v>198</v>
      </c>
      <c r="B154" s="145" t="s">
        <v>197</v>
      </c>
      <c r="C154" s="36">
        <v>50.600000000000016</v>
      </c>
      <c r="D154" s="148"/>
      <c r="E154" s="15">
        <v>17.850000000000001</v>
      </c>
      <c r="F154" s="183">
        <f t="shared" si="16"/>
        <v>32.750000000000014</v>
      </c>
      <c r="G154" s="17">
        <v>280</v>
      </c>
      <c r="H154" s="187">
        <f t="shared" si="18"/>
        <v>9170.0000000000036</v>
      </c>
      <c r="J154" s="188"/>
    </row>
    <row r="155" spans="1:10" ht="15.75" customHeight="1">
      <c r="A155" s="146" t="s">
        <v>199</v>
      </c>
      <c r="B155" s="15" t="s">
        <v>200</v>
      </c>
      <c r="C155" s="36">
        <v>2520</v>
      </c>
      <c r="D155" s="148"/>
      <c r="E155" s="15"/>
      <c r="F155" s="183">
        <f t="shared" si="16"/>
        <v>2520</v>
      </c>
      <c r="G155" s="17">
        <v>5.3</v>
      </c>
      <c r="H155" s="187">
        <f t="shared" si="18"/>
        <v>13356</v>
      </c>
      <c r="J155" s="188"/>
    </row>
    <row r="156" spans="1:10" ht="15.75" customHeight="1">
      <c r="A156" s="275" t="s">
        <v>203</v>
      </c>
      <c r="B156" s="276"/>
      <c r="C156" s="169">
        <f t="shared" ref="C156:H156" si="19">SUM(C124:C155)</f>
        <v>40268.400000000009</v>
      </c>
      <c r="D156" s="277">
        <f t="shared" si="19"/>
        <v>0</v>
      </c>
      <c r="E156" s="277">
        <f t="shared" si="19"/>
        <v>21.85</v>
      </c>
      <c r="F156" s="169">
        <f t="shared" si="19"/>
        <v>40246.55000000001</v>
      </c>
      <c r="G156" s="337">
        <f t="shared" si="19"/>
        <v>11720.577999999998</v>
      </c>
      <c r="H156" s="278">
        <f t="shared" si="19"/>
        <v>2901691.0900000003</v>
      </c>
      <c r="J156" s="188"/>
    </row>
    <row r="157" spans="1:10" ht="15.75" customHeight="1">
      <c r="J157" s="188"/>
    </row>
    <row r="158" spans="1:10" ht="15.75" customHeight="1">
      <c r="A158" s="279"/>
      <c r="B158" s="280"/>
      <c r="C158" s="279"/>
      <c r="D158" s="279"/>
      <c r="E158" s="279"/>
      <c r="F158" s="279"/>
      <c r="G158" s="279"/>
      <c r="H158" s="279"/>
      <c r="J158" s="281" t="s">
        <v>390</v>
      </c>
    </row>
    <row r="159" spans="1:10" ht="15.75" customHeight="1">
      <c r="A159" s="282" t="s">
        <v>209</v>
      </c>
      <c r="B159" s="283" t="s">
        <v>211</v>
      </c>
      <c r="C159" s="283" t="s">
        <v>391</v>
      </c>
      <c r="D159" s="284" t="s">
        <v>392</v>
      </c>
      <c r="E159" s="285" t="s">
        <v>393</v>
      </c>
      <c r="F159" s="286" t="s">
        <v>212</v>
      </c>
      <c r="G159" s="287" t="s">
        <v>214</v>
      </c>
      <c r="H159" s="283" t="s">
        <v>55</v>
      </c>
      <c r="J159" s="188">
        <f>SUM(H160:H176)</f>
        <v>29191.100000000002</v>
      </c>
    </row>
    <row r="160" spans="1:10" ht="15.75" customHeight="1">
      <c r="A160" s="288" t="s">
        <v>215</v>
      </c>
      <c r="B160" s="15" t="s">
        <v>216</v>
      </c>
      <c r="C160" s="36">
        <v>64.2</v>
      </c>
      <c r="D160" s="317"/>
      <c r="E160" s="348">
        <f t="shared" ref="E160:E176" si="20">C160+D160</f>
        <v>64.2</v>
      </c>
      <c r="F160" s="15"/>
      <c r="G160" s="15">
        <v>77</v>
      </c>
      <c r="H160" s="15">
        <f t="shared" ref="H160:H174" si="21">E160*G160</f>
        <v>4943.4000000000005</v>
      </c>
      <c r="J160" s="24"/>
    </row>
    <row r="161" spans="1:15" ht="15.75" customHeight="1">
      <c r="A161" s="288" t="s">
        <v>218</v>
      </c>
      <c r="B161" s="15" t="s">
        <v>216</v>
      </c>
      <c r="C161" s="36">
        <v>53</v>
      </c>
      <c r="D161" s="317"/>
      <c r="E161" s="348">
        <f t="shared" si="20"/>
        <v>53</v>
      </c>
      <c r="F161" s="15"/>
      <c r="G161" s="15">
        <v>128</v>
      </c>
      <c r="H161" s="15">
        <f t="shared" si="21"/>
        <v>6784</v>
      </c>
      <c r="J161" s="188"/>
    </row>
    <row r="162" spans="1:15" ht="15.75" customHeight="1">
      <c r="A162" s="288" t="s">
        <v>219</v>
      </c>
      <c r="B162" s="15" t="s">
        <v>220</v>
      </c>
      <c r="C162" s="36">
        <v>4.5999999999999996</v>
      </c>
      <c r="D162" s="317"/>
      <c r="E162" s="348">
        <f t="shared" si="20"/>
        <v>4.5999999999999996</v>
      </c>
      <c r="F162" s="291"/>
      <c r="G162" s="15">
        <v>77</v>
      </c>
      <c r="H162" s="15">
        <f t="shared" si="21"/>
        <v>354.2</v>
      </c>
      <c r="J162" s="188"/>
    </row>
    <row r="163" spans="1:15" ht="15.75" customHeight="1">
      <c r="A163" s="288" t="s">
        <v>221</v>
      </c>
      <c r="B163" s="15" t="s">
        <v>220</v>
      </c>
      <c r="C163" s="36">
        <v>9.1</v>
      </c>
      <c r="D163" s="317">
        <v>1</v>
      </c>
      <c r="E163" s="348">
        <f t="shared" si="20"/>
        <v>10.1</v>
      </c>
      <c r="F163" s="15"/>
      <c r="G163" s="15">
        <v>102</v>
      </c>
      <c r="H163" s="15">
        <f t="shared" si="21"/>
        <v>1030.2</v>
      </c>
      <c r="J163" s="24"/>
    </row>
    <row r="164" spans="1:15" ht="15.75" customHeight="1">
      <c r="A164" s="288" t="s">
        <v>222</v>
      </c>
      <c r="B164" s="15" t="s">
        <v>220</v>
      </c>
      <c r="C164" s="36">
        <v>13.9</v>
      </c>
      <c r="D164" s="317">
        <v>3</v>
      </c>
      <c r="E164" s="348">
        <f t="shared" si="20"/>
        <v>16.899999999999999</v>
      </c>
      <c r="F164" s="15"/>
      <c r="G164" s="15">
        <v>77</v>
      </c>
      <c r="H164" s="15">
        <f t="shared" si="21"/>
        <v>1301.3</v>
      </c>
      <c r="J164" s="188"/>
    </row>
    <row r="165" spans="1:15" ht="15.75" customHeight="1">
      <c r="A165" s="288" t="s">
        <v>223</v>
      </c>
      <c r="B165" s="15" t="s">
        <v>224</v>
      </c>
      <c r="C165" s="36">
        <v>10.199999999999999</v>
      </c>
      <c r="D165" s="317"/>
      <c r="E165" s="348">
        <f t="shared" si="20"/>
        <v>10.199999999999999</v>
      </c>
      <c r="F165" s="15"/>
      <c r="G165" s="15">
        <v>196</v>
      </c>
      <c r="H165" s="15">
        <f t="shared" si="21"/>
        <v>1999.1999999999998</v>
      </c>
      <c r="J165" s="134"/>
    </row>
    <row r="166" spans="1:15" ht="15.75" customHeight="1">
      <c r="A166" s="288" t="s">
        <v>225</v>
      </c>
      <c r="B166" s="15" t="s">
        <v>224</v>
      </c>
      <c r="C166" s="36">
        <v>12.799999999999999</v>
      </c>
      <c r="D166" s="317">
        <v>1.4</v>
      </c>
      <c r="E166" s="348">
        <f t="shared" si="20"/>
        <v>14.2</v>
      </c>
      <c r="F166" s="291"/>
      <c r="G166" s="15">
        <v>140</v>
      </c>
      <c r="H166" s="15">
        <f t="shared" si="21"/>
        <v>1988</v>
      </c>
      <c r="I166" s="265"/>
      <c r="J166" s="265"/>
      <c r="K166" s="265"/>
      <c r="L166" s="265"/>
      <c r="M166" s="265"/>
      <c r="N166" s="265"/>
      <c r="O166" s="265"/>
    </row>
    <row r="167" spans="1:15" ht="15.75" customHeight="1">
      <c r="A167" s="288" t="s">
        <v>226</v>
      </c>
      <c r="B167" s="15" t="s">
        <v>227</v>
      </c>
      <c r="C167" s="36">
        <v>4.0999999999999996</v>
      </c>
      <c r="D167" s="317">
        <v>1</v>
      </c>
      <c r="E167" s="348">
        <f t="shared" si="20"/>
        <v>5.0999999999999996</v>
      </c>
      <c r="F167" s="291"/>
      <c r="G167" s="15">
        <v>128</v>
      </c>
      <c r="H167" s="15">
        <f t="shared" si="21"/>
        <v>652.79999999999995</v>
      </c>
      <c r="I167" s="265"/>
      <c r="J167" s="265"/>
      <c r="K167" s="265"/>
      <c r="L167" s="265"/>
      <c r="M167" s="265"/>
      <c r="N167" s="265"/>
      <c r="O167" s="265"/>
    </row>
    <row r="168" spans="1:15" ht="15.75" customHeight="1">
      <c r="A168" s="288" t="s">
        <v>228</v>
      </c>
      <c r="B168" s="15" t="s">
        <v>229</v>
      </c>
      <c r="C168" s="36">
        <v>1.1000000000000001</v>
      </c>
      <c r="D168" s="317"/>
      <c r="E168" s="348">
        <f t="shared" si="20"/>
        <v>1.1000000000000001</v>
      </c>
      <c r="F168" s="291"/>
      <c r="G168" s="15">
        <v>196</v>
      </c>
      <c r="H168" s="15">
        <f t="shared" si="21"/>
        <v>215.60000000000002</v>
      </c>
      <c r="I168" s="545"/>
      <c r="J168" s="522"/>
      <c r="K168" s="265"/>
      <c r="L168" s="265"/>
      <c r="M168" s="265"/>
      <c r="N168" s="265"/>
      <c r="O168" s="265"/>
    </row>
    <row r="169" spans="1:15" ht="15.75" customHeight="1">
      <c r="A169" s="288" t="s">
        <v>2838</v>
      </c>
      <c r="B169" s="15" t="s">
        <v>229</v>
      </c>
      <c r="C169" s="36">
        <v>53</v>
      </c>
      <c r="D169" s="317">
        <v>5</v>
      </c>
      <c r="E169" s="348">
        <f t="shared" si="20"/>
        <v>58</v>
      </c>
      <c r="F169" s="291"/>
      <c r="G169" s="15">
        <v>57</v>
      </c>
      <c r="H169" s="15">
        <f t="shared" si="21"/>
        <v>3306</v>
      </c>
      <c r="I169" s="293"/>
      <c r="J169" s="265"/>
      <c r="K169" s="265"/>
      <c r="L169" s="265"/>
      <c r="M169" s="265"/>
      <c r="N169" s="265"/>
      <c r="O169" s="265"/>
    </row>
    <row r="170" spans="1:15" ht="15.75" customHeight="1">
      <c r="A170" s="288" t="s">
        <v>230</v>
      </c>
      <c r="B170" s="15" t="s">
        <v>229</v>
      </c>
      <c r="C170" s="36">
        <v>10.199999999999999</v>
      </c>
      <c r="D170" s="317">
        <v>1.1000000000000001</v>
      </c>
      <c r="E170" s="348">
        <f t="shared" si="20"/>
        <v>11.299999999999999</v>
      </c>
      <c r="F170" s="291"/>
      <c r="G170" s="15">
        <v>128</v>
      </c>
      <c r="H170" s="15">
        <f t="shared" si="21"/>
        <v>1446.3999999999999</v>
      </c>
      <c r="I170" s="293"/>
      <c r="J170" s="265"/>
      <c r="K170" s="265"/>
      <c r="L170" s="265"/>
      <c r="M170" s="265"/>
      <c r="N170" s="265"/>
      <c r="O170" s="265"/>
    </row>
    <row r="171" spans="1:15" ht="15.75" customHeight="1">
      <c r="A171" s="288" t="s">
        <v>231</v>
      </c>
      <c r="B171" s="15" t="s">
        <v>224</v>
      </c>
      <c r="C171" s="36">
        <v>8.8000000000000007</v>
      </c>
      <c r="D171" s="317">
        <v>3.5</v>
      </c>
      <c r="E171" s="348">
        <f t="shared" si="20"/>
        <v>12.3</v>
      </c>
      <c r="F171" s="291"/>
      <c r="G171" s="15">
        <v>140</v>
      </c>
      <c r="H171" s="15">
        <f t="shared" si="21"/>
        <v>1722</v>
      </c>
      <c r="I171" s="293"/>
      <c r="J171" s="265"/>
      <c r="K171" s="265"/>
      <c r="L171" s="265"/>
      <c r="M171" s="265"/>
      <c r="N171" s="265"/>
      <c r="O171" s="265"/>
    </row>
    <row r="172" spans="1:15" ht="15.75" customHeight="1">
      <c r="A172" s="294" t="s">
        <v>232</v>
      </c>
      <c r="B172" s="145" t="s">
        <v>233</v>
      </c>
      <c r="C172" s="36">
        <v>0</v>
      </c>
      <c r="D172" s="317"/>
      <c r="E172" s="348">
        <f t="shared" si="20"/>
        <v>0</v>
      </c>
      <c r="F172" s="295"/>
      <c r="G172" s="15">
        <v>140</v>
      </c>
      <c r="H172" s="15">
        <f t="shared" si="21"/>
        <v>0</v>
      </c>
      <c r="I172" s="1"/>
      <c r="J172" s="265"/>
      <c r="K172" s="265"/>
      <c r="L172" s="265"/>
      <c r="M172" s="265"/>
      <c r="N172" s="265"/>
      <c r="O172" s="265"/>
    </row>
    <row r="173" spans="1:15" ht="15.75" customHeight="1">
      <c r="A173" s="294" t="s">
        <v>2603</v>
      </c>
      <c r="B173" s="338" t="s">
        <v>229</v>
      </c>
      <c r="C173" s="36">
        <v>0</v>
      </c>
      <c r="D173" s="317"/>
      <c r="E173" s="348">
        <f t="shared" si="20"/>
        <v>0</v>
      </c>
      <c r="F173" s="297"/>
      <c r="G173" s="15">
        <v>196</v>
      </c>
      <c r="H173" s="15">
        <f t="shared" si="21"/>
        <v>0</v>
      </c>
      <c r="I173" s="1"/>
      <c r="J173" s="265"/>
      <c r="K173" s="265"/>
      <c r="L173" s="265"/>
      <c r="M173" s="265"/>
      <c r="N173" s="265"/>
      <c r="O173" s="265"/>
    </row>
    <row r="174" spans="1:15" ht="15.75" customHeight="1">
      <c r="A174" s="294" t="s">
        <v>3243</v>
      </c>
      <c r="B174" s="296" t="s">
        <v>234</v>
      </c>
      <c r="C174" s="36">
        <v>0</v>
      </c>
      <c r="D174" s="317">
        <v>4.3</v>
      </c>
      <c r="E174" s="348">
        <f t="shared" si="20"/>
        <v>4.3</v>
      </c>
      <c r="F174" s="297"/>
      <c r="G174" s="15">
        <v>280</v>
      </c>
      <c r="H174" s="15">
        <f t="shared" si="21"/>
        <v>1204</v>
      </c>
      <c r="I174" s="1"/>
      <c r="J174" s="265"/>
      <c r="K174" s="265"/>
      <c r="L174" s="265"/>
      <c r="M174" s="265"/>
      <c r="N174" s="265"/>
      <c r="O174" s="265"/>
    </row>
    <row r="175" spans="1:15" ht="15.75" customHeight="1">
      <c r="A175" s="294" t="s">
        <v>450</v>
      </c>
      <c r="B175" s="296" t="s">
        <v>234</v>
      </c>
      <c r="C175" s="36">
        <v>0</v>
      </c>
      <c r="D175" s="317"/>
      <c r="E175" s="348">
        <f t="shared" si="20"/>
        <v>0</v>
      </c>
      <c r="F175" s="297"/>
      <c r="G175" s="15">
        <v>290</v>
      </c>
      <c r="H175" s="15">
        <f t="shared" ref="H175:H176" si="22">G175*E175</f>
        <v>0</v>
      </c>
      <c r="I175" s="1"/>
      <c r="J175" s="265"/>
      <c r="K175" s="265"/>
      <c r="L175" s="265"/>
      <c r="M175" s="265"/>
      <c r="N175" s="265"/>
      <c r="O175" s="265"/>
    </row>
    <row r="176" spans="1:15" ht="15.75" customHeight="1">
      <c r="A176" s="294" t="s">
        <v>1983</v>
      </c>
      <c r="B176" s="296" t="s">
        <v>234</v>
      </c>
      <c r="C176" s="36">
        <v>0</v>
      </c>
      <c r="D176" s="317">
        <v>3.3</v>
      </c>
      <c r="E176" s="348">
        <f t="shared" si="20"/>
        <v>3.3</v>
      </c>
      <c r="F176" s="297"/>
      <c r="G176" s="15">
        <v>680</v>
      </c>
      <c r="H176" s="15">
        <f t="shared" si="22"/>
        <v>2244</v>
      </c>
      <c r="I176" s="1"/>
      <c r="J176" s="265"/>
      <c r="K176" s="265"/>
      <c r="L176" s="265"/>
      <c r="M176" s="265"/>
      <c r="N176" s="265"/>
      <c r="O176" s="265"/>
    </row>
    <row r="177" spans="1:25" ht="15.75" customHeight="1">
      <c r="I177" s="265"/>
      <c r="J177" s="265"/>
      <c r="K177" s="265"/>
      <c r="L177" s="265"/>
      <c r="M177" s="265"/>
      <c r="N177" s="265"/>
      <c r="O177" s="265"/>
    </row>
    <row r="178" spans="1:25" ht="3.75" customHeight="1">
      <c r="I178" s="265"/>
      <c r="J178" s="265"/>
      <c r="K178" s="265"/>
      <c r="L178" s="265"/>
      <c r="M178" s="265"/>
      <c r="N178" s="265"/>
      <c r="O178" s="265"/>
    </row>
    <row r="179" spans="1:25" ht="15.75" customHeight="1">
      <c r="A179" s="537" t="s">
        <v>676</v>
      </c>
      <c r="B179" s="538" t="s">
        <v>677</v>
      </c>
      <c r="C179" s="539" t="s">
        <v>43</v>
      </c>
      <c r="D179" s="540" t="s">
        <v>678</v>
      </c>
      <c r="E179" s="537" t="s">
        <v>679</v>
      </c>
      <c r="F179" s="319"/>
      <c r="G179" s="319"/>
      <c r="H179" s="319"/>
      <c r="I179" s="319"/>
      <c r="J179" s="319"/>
      <c r="K179" s="319"/>
      <c r="L179" s="319"/>
      <c r="M179" s="319"/>
      <c r="N179" s="319"/>
      <c r="O179" s="319"/>
      <c r="P179" s="319"/>
      <c r="Q179" s="319"/>
      <c r="R179" s="319"/>
      <c r="S179" s="319"/>
      <c r="T179" s="319"/>
      <c r="U179" s="319"/>
      <c r="V179" s="319"/>
      <c r="W179" s="319"/>
      <c r="X179" s="319"/>
      <c r="Y179" s="319"/>
    </row>
    <row r="180" spans="1:25" ht="27" customHeight="1">
      <c r="A180" s="531"/>
      <c r="B180" s="531"/>
      <c r="C180" s="531"/>
      <c r="D180" s="531"/>
      <c r="E180" s="531"/>
      <c r="F180" s="320"/>
      <c r="G180" s="319"/>
      <c r="H180" s="319"/>
      <c r="I180" s="319"/>
      <c r="J180" s="319"/>
      <c r="K180" s="319"/>
      <c r="L180" s="319"/>
      <c r="M180" s="319"/>
      <c r="N180" s="319"/>
      <c r="O180" s="319"/>
      <c r="P180" s="319"/>
      <c r="Q180" s="319"/>
      <c r="R180" s="319"/>
      <c r="S180" s="319"/>
      <c r="T180" s="319"/>
      <c r="U180" s="319"/>
      <c r="V180" s="319"/>
      <c r="W180" s="319"/>
      <c r="X180" s="319"/>
      <c r="Y180" s="319"/>
    </row>
    <row r="181" spans="1:25" ht="15.75" customHeight="1">
      <c r="A181" s="321">
        <v>80537</v>
      </c>
      <c r="B181" s="321">
        <v>81316</v>
      </c>
      <c r="C181" s="322">
        <f>B181-A181</f>
        <v>779</v>
      </c>
      <c r="D181" s="322">
        <v>10.79</v>
      </c>
      <c r="E181" s="323">
        <f>D181*C181</f>
        <v>8405.41</v>
      </c>
      <c r="F181" s="319"/>
      <c r="G181" s="319"/>
      <c r="H181" s="319"/>
      <c r="I181" s="319"/>
      <c r="J181" s="319"/>
      <c r="K181" s="319"/>
      <c r="L181" s="319"/>
      <c r="M181" s="319"/>
      <c r="N181" s="319"/>
      <c r="O181" s="319"/>
      <c r="P181" s="319"/>
      <c r="Q181" s="319"/>
      <c r="R181" s="319"/>
      <c r="S181" s="319"/>
      <c r="T181" s="319"/>
      <c r="U181" s="319"/>
      <c r="V181" s="319"/>
      <c r="W181" s="319"/>
      <c r="X181" s="319"/>
      <c r="Y181" s="319"/>
    </row>
    <row r="182" spans="1:25" ht="15.75" customHeight="1">
      <c r="A182" s="541"/>
      <c r="B182" s="542"/>
      <c r="C182" s="542"/>
      <c r="D182" s="542"/>
      <c r="E182" s="543"/>
      <c r="F182" s="319"/>
      <c r="G182" s="319"/>
      <c r="H182" s="319"/>
      <c r="I182" s="319"/>
      <c r="J182" s="319"/>
      <c r="K182" s="319"/>
      <c r="L182" s="319"/>
      <c r="M182" s="319"/>
      <c r="N182" s="319"/>
      <c r="O182" s="319"/>
      <c r="P182" s="319"/>
      <c r="Q182" s="319"/>
      <c r="R182" s="319"/>
      <c r="S182" s="319"/>
      <c r="T182" s="319"/>
      <c r="U182" s="319"/>
      <c r="V182" s="319"/>
      <c r="W182" s="319"/>
      <c r="X182" s="319"/>
      <c r="Y182" s="319"/>
    </row>
    <row r="183" spans="1:25" ht="15.75" customHeight="1">
      <c r="A183" s="537" t="s">
        <v>680</v>
      </c>
      <c r="B183" s="537" t="s">
        <v>681</v>
      </c>
      <c r="C183" s="540" t="s">
        <v>43</v>
      </c>
      <c r="D183" s="540" t="s">
        <v>682</v>
      </c>
      <c r="E183" s="537" t="s">
        <v>679</v>
      </c>
      <c r="F183" s="319"/>
      <c r="G183" s="319"/>
      <c r="H183" s="319"/>
      <c r="I183" s="319"/>
      <c r="J183" s="319"/>
      <c r="K183" s="319"/>
      <c r="L183" s="319"/>
      <c r="M183" s="319"/>
      <c r="N183" s="319"/>
      <c r="O183" s="319"/>
      <c r="P183" s="319"/>
      <c r="Q183" s="319"/>
      <c r="R183" s="319"/>
      <c r="S183" s="319"/>
      <c r="T183" s="319"/>
      <c r="U183" s="319"/>
      <c r="V183" s="319"/>
      <c r="W183" s="319"/>
      <c r="X183" s="319"/>
      <c r="Y183" s="319"/>
    </row>
    <row r="184" spans="1:25" ht="28.5" customHeight="1">
      <c r="A184" s="531"/>
      <c r="B184" s="531"/>
      <c r="C184" s="531"/>
      <c r="D184" s="531"/>
      <c r="E184" s="531"/>
      <c r="F184" s="319"/>
      <c r="G184" s="319"/>
      <c r="H184" s="319"/>
      <c r="I184" s="319"/>
      <c r="J184" s="319"/>
      <c r="K184" s="319"/>
      <c r="L184" s="319"/>
      <c r="M184" s="319"/>
      <c r="N184" s="319"/>
      <c r="O184" s="319"/>
      <c r="P184" s="319"/>
      <c r="Q184" s="319"/>
      <c r="R184" s="319"/>
      <c r="S184" s="319"/>
      <c r="T184" s="319"/>
      <c r="U184" s="319"/>
      <c r="V184" s="319"/>
      <c r="W184" s="319"/>
      <c r="X184" s="319"/>
      <c r="Y184" s="319"/>
    </row>
    <row r="185" spans="1:25" ht="23.25" customHeight="1">
      <c r="A185" s="35">
        <v>2466.8413</v>
      </c>
      <c r="B185" s="35">
        <v>2511.3487</v>
      </c>
      <c r="C185" s="324">
        <f>B185-A185</f>
        <v>44.507399999999961</v>
      </c>
      <c r="D185" s="325">
        <v>7.5</v>
      </c>
      <c r="E185" s="326">
        <f>D185*C185</f>
        <v>333.80549999999971</v>
      </c>
      <c r="F185" s="319"/>
      <c r="G185" s="319"/>
      <c r="H185" s="319"/>
      <c r="I185" s="319"/>
      <c r="J185" s="319"/>
      <c r="K185" s="319"/>
      <c r="L185" s="319"/>
      <c r="M185" s="319"/>
      <c r="N185" s="319"/>
      <c r="O185" s="319"/>
      <c r="P185" s="319"/>
      <c r="Q185" s="319"/>
      <c r="R185" s="319"/>
      <c r="S185" s="319"/>
      <c r="T185" s="319"/>
      <c r="U185" s="319"/>
      <c r="V185" s="319"/>
      <c r="W185" s="319"/>
      <c r="X185" s="319"/>
      <c r="Y185" s="319"/>
    </row>
    <row r="186" spans="1:25" ht="15.75" customHeight="1">
      <c r="I186" s="265"/>
      <c r="J186" s="265"/>
      <c r="K186" s="265"/>
      <c r="L186" s="265"/>
      <c r="M186" s="265"/>
      <c r="N186" s="265"/>
      <c r="O186" s="265"/>
    </row>
    <row r="187" spans="1:25" ht="15.75" customHeight="1">
      <c r="I187" s="265"/>
      <c r="J187" s="265"/>
      <c r="K187" s="265"/>
      <c r="L187" s="265"/>
      <c r="M187" s="265"/>
      <c r="N187" s="265"/>
      <c r="O187" s="265"/>
    </row>
    <row r="188" spans="1:25" ht="15.75" customHeight="1">
      <c r="A188" s="181"/>
      <c r="B188" s="181"/>
      <c r="C188" s="298"/>
      <c r="D188" s="181"/>
      <c r="E188" s="299"/>
      <c r="F188" s="298"/>
      <c r="G188" s="300"/>
      <c r="H188" s="181"/>
      <c r="I188" s="265"/>
      <c r="J188" s="265"/>
      <c r="K188" s="265"/>
      <c r="L188" s="265"/>
      <c r="M188" s="265"/>
      <c r="N188" s="265"/>
      <c r="O188" s="265"/>
    </row>
    <row r="189" spans="1:25" ht="15.75" customHeight="1">
      <c r="A189" s="1"/>
      <c r="B189" s="301"/>
      <c r="C189" s="302"/>
      <c r="D189" s="301"/>
      <c r="E189" s="302"/>
      <c r="F189" s="302"/>
      <c r="G189" s="301"/>
      <c r="H189" s="301"/>
      <c r="I189" s="265"/>
      <c r="J189" s="265"/>
      <c r="K189" s="265"/>
      <c r="L189" s="265"/>
      <c r="M189" s="265"/>
      <c r="N189" s="265"/>
      <c r="O189" s="265"/>
    </row>
    <row r="190" spans="1:25" ht="15.75" customHeight="1">
      <c r="A190" s="1"/>
      <c r="B190" s="301"/>
      <c r="C190" s="302"/>
      <c r="D190" s="301"/>
      <c r="E190" s="302"/>
      <c r="F190" s="302"/>
      <c r="G190" s="301"/>
      <c r="H190" s="301"/>
      <c r="I190" s="265"/>
      <c r="J190" s="265"/>
      <c r="K190" s="265"/>
      <c r="L190" s="265"/>
      <c r="M190" s="265"/>
      <c r="N190" s="265"/>
      <c r="O190" s="265"/>
    </row>
    <row r="191" spans="1:25" ht="15.75" customHeight="1">
      <c r="A191" s="1"/>
      <c r="B191" s="301"/>
      <c r="C191" s="302"/>
      <c r="D191" s="301"/>
      <c r="E191" s="302"/>
      <c r="F191" s="302"/>
      <c r="G191" s="301"/>
      <c r="H191" s="301"/>
      <c r="I191" s="1"/>
      <c r="J191" s="1"/>
      <c r="K191" s="1"/>
      <c r="L191" s="1"/>
      <c r="M191" s="1"/>
      <c r="N191" s="1"/>
      <c r="O191" s="265"/>
    </row>
    <row r="192" spans="1:25" ht="15.75" customHeight="1">
      <c r="A192" s="303"/>
      <c r="B192" s="303"/>
      <c r="C192" s="303"/>
      <c r="D192" s="303"/>
      <c r="E192" s="303"/>
      <c r="F192" s="303"/>
      <c r="G192" s="303"/>
      <c r="H192" s="303"/>
      <c r="I192" s="303"/>
      <c r="J192" s="265"/>
      <c r="K192" s="265"/>
      <c r="L192" s="265"/>
      <c r="M192" s="265"/>
      <c r="N192" s="265"/>
      <c r="O192" s="265"/>
    </row>
    <row r="193" spans="1:10" ht="15.75" customHeight="1">
      <c r="A193" s="304"/>
      <c r="B193" s="304"/>
      <c r="C193" s="298"/>
      <c r="D193" s="181"/>
      <c r="E193" s="305"/>
      <c r="F193" s="298"/>
      <c r="G193" s="306"/>
      <c r="H193" s="181"/>
      <c r="I193" s="307"/>
      <c r="J193" s="265"/>
    </row>
    <row r="194" spans="1:10" ht="15.75" customHeight="1">
      <c r="A194" s="1"/>
      <c r="B194" s="301"/>
      <c r="C194" s="304"/>
      <c r="D194" s="301"/>
      <c r="E194" s="301"/>
      <c r="F194" s="304"/>
      <c r="G194" s="302"/>
      <c r="H194" s="308"/>
      <c r="I194" s="309"/>
      <c r="J194" s="265"/>
    </row>
    <row r="195" spans="1:10" ht="15.75" customHeight="1">
      <c r="A195" s="1"/>
      <c r="B195" s="301"/>
      <c r="C195" s="304"/>
      <c r="D195" s="301"/>
      <c r="E195" s="301"/>
      <c r="F195" s="304"/>
      <c r="G195" s="302"/>
      <c r="H195" s="308"/>
      <c r="I195" s="309"/>
      <c r="J195" s="265"/>
    </row>
    <row r="196" spans="1:10" ht="15.75" customHeight="1">
      <c r="A196" s="1"/>
      <c r="B196" s="301"/>
      <c r="C196" s="304"/>
      <c r="D196" s="301"/>
      <c r="E196" s="301"/>
      <c r="F196" s="304"/>
      <c r="G196" s="302"/>
      <c r="H196" s="308"/>
      <c r="I196" s="309"/>
      <c r="J196" s="265"/>
    </row>
    <row r="197" spans="1:10" ht="15.75" customHeight="1">
      <c r="A197" s="1"/>
      <c r="B197" s="301"/>
      <c r="C197" s="304"/>
      <c r="D197" s="301"/>
      <c r="E197" s="301"/>
      <c r="F197" s="304"/>
      <c r="G197" s="302"/>
      <c r="H197" s="308"/>
      <c r="I197" s="309"/>
      <c r="J197" s="265"/>
    </row>
    <row r="198" spans="1:10" ht="15.75" customHeight="1">
      <c r="A198" s="1"/>
      <c r="B198" s="301"/>
      <c r="C198" s="304"/>
      <c r="D198" s="301"/>
      <c r="E198" s="301"/>
      <c r="F198" s="304"/>
      <c r="G198" s="302"/>
      <c r="H198" s="308"/>
      <c r="I198" s="309"/>
      <c r="J198" s="265"/>
    </row>
    <row r="199" spans="1:10" ht="15.75" customHeight="1">
      <c r="A199" s="1"/>
      <c r="B199" s="301"/>
      <c r="C199" s="304"/>
      <c r="D199" s="301"/>
      <c r="E199" s="301"/>
      <c r="F199" s="304"/>
      <c r="G199" s="302"/>
      <c r="H199" s="308"/>
      <c r="I199" s="309"/>
      <c r="J199" s="265"/>
    </row>
    <row r="200" spans="1:10" ht="15.75" customHeight="1">
      <c r="A200" s="1"/>
      <c r="B200" s="301"/>
      <c r="C200" s="304"/>
      <c r="D200" s="301"/>
      <c r="E200" s="301"/>
      <c r="F200" s="304"/>
      <c r="G200" s="302"/>
      <c r="H200" s="308"/>
      <c r="I200" s="309"/>
      <c r="J200" s="265"/>
    </row>
    <row r="201" spans="1:10" ht="15.75" customHeight="1">
      <c r="A201" s="1"/>
      <c r="B201" s="301"/>
      <c r="C201" s="304"/>
      <c r="D201" s="301"/>
      <c r="E201" s="301"/>
      <c r="F201" s="304"/>
      <c r="G201" s="302"/>
      <c r="H201" s="308"/>
      <c r="I201" s="309"/>
      <c r="J201" s="265"/>
    </row>
    <row r="202" spans="1:10" ht="15.75" customHeight="1">
      <c r="A202" s="1"/>
      <c r="B202" s="301"/>
      <c r="C202" s="304"/>
      <c r="D202" s="301"/>
      <c r="E202" s="301"/>
      <c r="F202" s="304"/>
      <c r="G202" s="302"/>
      <c r="H202" s="308"/>
      <c r="I202" s="309"/>
      <c r="J202" s="265"/>
    </row>
    <row r="203" spans="1:10" ht="15.75" customHeight="1">
      <c r="A203" s="1"/>
      <c r="B203" s="301"/>
      <c r="C203" s="304"/>
      <c r="D203" s="301"/>
      <c r="E203" s="301"/>
      <c r="F203" s="304"/>
      <c r="G203" s="302"/>
      <c r="H203" s="308"/>
      <c r="I203" s="309"/>
      <c r="J203" s="265"/>
    </row>
    <row r="204" spans="1:10" ht="15.75" customHeight="1">
      <c r="A204" s="1"/>
      <c r="B204" s="301"/>
      <c r="C204" s="304"/>
      <c r="D204" s="301"/>
      <c r="E204" s="301"/>
      <c r="F204" s="304"/>
      <c r="G204" s="302"/>
      <c r="H204" s="308"/>
      <c r="I204" s="309"/>
      <c r="J204" s="265"/>
    </row>
    <row r="205" spans="1:10" ht="15.75" customHeight="1">
      <c r="A205" s="1"/>
      <c r="B205" s="301"/>
      <c r="C205" s="304"/>
      <c r="D205" s="301"/>
      <c r="E205" s="301"/>
      <c r="F205" s="304"/>
      <c r="G205" s="302"/>
      <c r="H205" s="308"/>
      <c r="I205" s="309"/>
      <c r="J205" s="265"/>
    </row>
    <row r="206" spans="1:10" ht="15.75" customHeight="1">
      <c r="A206" s="1"/>
      <c r="B206" s="301"/>
      <c r="C206" s="304"/>
      <c r="D206" s="301"/>
      <c r="E206" s="301"/>
      <c r="F206" s="304"/>
      <c r="G206" s="302"/>
      <c r="H206" s="308"/>
      <c r="I206" s="309"/>
      <c r="J206" s="265"/>
    </row>
    <row r="207" spans="1:10" ht="15.75" customHeight="1">
      <c r="A207" s="1"/>
      <c r="B207" s="301"/>
      <c r="C207" s="304"/>
      <c r="D207" s="301"/>
      <c r="E207" s="301"/>
      <c r="F207" s="304"/>
      <c r="G207" s="302"/>
      <c r="H207" s="308"/>
      <c r="I207" s="309"/>
      <c r="J207" s="265"/>
    </row>
    <row r="208" spans="1:10" ht="15.75" customHeight="1">
      <c r="A208" s="1"/>
      <c r="B208" s="301"/>
      <c r="C208" s="304"/>
      <c r="D208" s="301"/>
      <c r="E208" s="301"/>
      <c r="F208" s="304"/>
      <c r="G208" s="308"/>
      <c r="H208" s="308"/>
      <c r="I208" s="309"/>
      <c r="J208" s="265"/>
    </row>
    <row r="209" spans="1:10" ht="15.75" customHeight="1">
      <c r="A209" s="1"/>
      <c r="B209" s="301"/>
      <c r="C209" s="304"/>
      <c r="D209" s="301"/>
      <c r="E209" s="301"/>
      <c r="F209" s="304"/>
      <c r="G209" s="302"/>
      <c r="H209" s="308"/>
      <c r="I209" s="309"/>
      <c r="J209" s="265"/>
    </row>
    <row r="210" spans="1:10" ht="15.75" customHeight="1">
      <c r="A210" s="1"/>
      <c r="B210" s="301"/>
      <c r="C210" s="304"/>
      <c r="D210" s="301"/>
      <c r="E210" s="301"/>
      <c r="F210" s="304"/>
      <c r="G210" s="302"/>
      <c r="H210" s="308"/>
      <c r="I210" s="309"/>
      <c r="J210" s="265"/>
    </row>
    <row r="211" spans="1:10" ht="15.75" customHeight="1">
      <c r="A211" s="1"/>
      <c r="B211" s="301"/>
      <c r="C211" s="304"/>
      <c r="D211" s="301"/>
      <c r="E211" s="301"/>
      <c r="F211" s="304"/>
      <c r="G211" s="302"/>
      <c r="H211" s="308"/>
      <c r="I211" s="309"/>
      <c r="J211" s="265"/>
    </row>
    <row r="212" spans="1:10" ht="15.75" customHeight="1">
      <c r="A212" s="1"/>
      <c r="B212" s="301"/>
      <c r="C212" s="304"/>
      <c r="D212" s="301"/>
      <c r="E212" s="301"/>
      <c r="F212" s="304"/>
      <c r="G212" s="302"/>
      <c r="H212" s="308"/>
      <c r="I212" s="309"/>
      <c r="J212" s="265"/>
    </row>
    <row r="213" spans="1:10" ht="15.75" customHeight="1">
      <c r="A213" s="1"/>
      <c r="B213" s="301"/>
      <c r="C213" s="304"/>
      <c r="D213" s="301"/>
      <c r="E213" s="301"/>
      <c r="F213" s="304"/>
      <c r="G213" s="302"/>
      <c r="H213" s="308"/>
      <c r="I213" s="309"/>
      <c r="J213" s="265"/>
    </row>
    <row r="214" spans="1:10" ht="15.75" customHeight="1">
      <c r="A214" s="1"/>
      <c r="B214" s="301"/>
      <c r="C214" s="304"/>
      <c r="D214" s="301"/>
      <c r="E214" s="301"/>
      <c r="F214" s="304"/>
      <c r="G214" s="302"/>
      <c r="H214" s="308"/>
      <c r="I214" s="309"/>
      <c r="J214" s="265"/>
    </row>
    <row r="215" spans="1:10" ht="15.75" customHeight="1">
      <c r="A215" s="1"/>
      <c r="B215" s="301"/>
      <c r="C215" s="304"/>
      <c r="D215" s="301"/>
      <c r="E215" s="301"/>
      <c r="F215" s="304"/>
      <c r="G215" s="302"/>
      <c r="H215" s="308"/>
      <c r="I215" s="309"/>
      <c r="J215" s="265"/>
    </row>
    <row r="216" spans="1:10" ht="15.75" customHeight="1">
      <c r="A216" s="310"/>
      <c r="B216" s="301"/>
      <c r="C216" s="304"/>
      <c r="D216" s="301"/>
      <c r="E216" s="301"/>
      <c r="F216" s="304"/>
      <c r="G216" s="302"/>
      <c r="H216" s="308"/>
      <c r="I216" s="309"/>
      <c r="J216" s="265"/>
    </row>
    <row r="217" spans="1:10" ht="15.75" customHeight="1">
      <c r="A217" s="310"/>
      <c r="B217" s="301"/>
      <c r="C217" s="304"/>
      <c r="D217" s="301"/>
      <c r="E217" s="301"/>
      <c r="F217" s="304"/>
      <c r="G217" s="302"/>
      <c r="H217" s="308"/>
      <c r="I217" s="309"/>
      <c r="J217" s="265"/>
    </row>
    <row r="218" spans="1:10" ht="15.75" customHeight="1">
      <c r="A218" s="310"/>
      <c r="B218" s="301"/>
      <c r="C218" s="304"/>
      <c r="D218" s="301"/>
      <c r="E218" s="301"/>
      <c r="F218" s="304"/>
      <c r="G218" s="302"/>
      <c r="H218" s="308"/>
      <c r="I218" s="309"/>
      <c r="J218" s="265"/>
    </row>
    <row r="219" spans="1:10" ht="15.75" customHeight="1">
      <c r="A219" s="1"/>
      <c r="B219" s="301"/>
      <c r="C219" s="301"/>
      <c r="D219" s="301"/>
      <c r="E219" s="301"/>
      <c r="F219" s="301"/>
      <c r="G219" s="302"/>
      <c r="H219" s="308"/>
      <c r="I219" s="308"/>
      <c r="J219" s="265"/>
    </row>
    <row r="220" spans="1:10" ht="15.75" customHeight="1">
      <c r="A220" s="1"/>
      <c r="B220" s="301"/>
      <c r="C220" s="1"/>
      <c r="D220" s="1"/>
      <c r="E220" s="1"/>
      <c r="F220" s="1"/>
      <c r="G220" s="1"/>
      <c r="H220" s="1"/>
      <c r="I220" s="1"/>
      <c r="J220" s="265"/>
    </row>
    <row r="221" spans="1:10" ht="15.75" customHeight="1">
      <c r="A221" s="181"/>
      <c r="B221" s="181"/>
      <c r="C221" s="298"/>
      <c r="D221" s="181"/>
      <c r="E221" s="299"/>
      <c r="F221" s="298"/>
      <c r="G221" s="181"/>
      <c r="H221" s="311"/>
      <c r="I221" s="311"/>
      <c r="J221" s="265"/>
    </row>
    <row r="222" spans="1:10" ht="15.75" customHeight="1">
      <c r="A222" s="312"/>
      <c r="B222" s="301"/>
      <c r="C222" s="304"/>
      <c r="D222" s="301"/>
      <c r="E222" s="1"/>
      <c r="F222" s="304"/>
      <c r="G222" s="1"/>
      <c r="H222" s="313"/>
      <c r="I222" s="533"/>
      <c r="J222" s="265"/>
    </row>
    <row r="223" spans="1:10" ht="15.75" customHeight="1">
      <c r="A223" s="1"/>
      <c r="B223" s="301"/>
      <c r="C223" s="304"/>
      <c r="D223" s="301"/>
      <c r="E223" s="301"/>
      <c r="F223" s="304"/>
      <c r="G223" s="302"/>
      <c r="H223" s="308"/>
      <c r="I223" s="522"/>
      <c r="J223" s="265"/>
    </row>
    <row r="224" spans="1:10" ht="15.75" customHeight="1">
      <c r="A224" s="310"/>
      <c r="B224" s="301"/>
      <c r="C224" s="304"/>
      <c r="D224" s="301"/>
      <c r="E224" s="301"/>
      <c r="F224" s="304"/>
      <c r="G224" s="302"/>
      <c r="H224" s="308"/>
      <c r="I224" s="522"/>
      <c r="J224" s="265"/>
    </row>
    <row r="225" spans="1:10" ht="15.75" customHeight="1">
      <c r="A225" s="310"/>
      <c r="B225" s="301"/>
      <c r="C225" s="304"/>
      <c r="D225" s="301"/>
      <c r="E225" s="301"/>
      <c r="F225" s="304"/>
      <c r="G225" s="302"/>
      <c r="H225" s="308"/>
      <c r="I225" s="1"/>
      <c r="J225" s="265"/>
    </row>
    <row r="226" spans="1:10" ht="15.75" customHeight="1">
      <c r="A226" s="1"/>
      <c r="B226" s="301"/>
      <c r="C226" s="304"/>
      <c r="D226" s="301"/>
      <c r="E226" s="1"/>
      <c r="F226" s="304"/>
      <c r="G226" s="1"/>
      <c r="H226" s="313"/>
      <c r="I226" s="1"/>
      <c r="J226" s="265"/>
    </row>
    <row r="227" spans="1:10" ht="15.75" customHeight="1">
      <c r="A227" s="312"/>
      <c r="B227" s="301"/>
      <c r="C227" s="304"/>
      <c r="D227" s="301"/>
      <c r="E227" s="1"/>
      <c r="F227" s="304"/>
      <c r="G227" s="1"/>
      <c r="H227" s="313"/>
      <c r="I227" s="1"/>
      <c r="J227" s="265"/>
    </row>
    <row r="228" spans="1:10" ht="15.75" customHeight="1">
      <c r="A228" s="312"/>
      <c r="B228" s="301"/>
      <c r="C228" s="304"/>
      <c r="D228" s="301"/>
      <c r="E228" s="1"/>
      <c r="F228" s="304"/>
      <c r="G228" s="1"/>
      <c r="H228" s="313"/>
      <c r="I228" s="1"/>
      <c r="J228" s="265"/>
    </row>
    <row r="229" spans="1:10" ht="15.75" customHeight="1">
      <c r="A229" s="1"/>
      <c r="B229" s="301"/>
      <c r="C229" s="304"/>
      <c r="D229" s="301"/>
      <c r="E229" s="1"/>
      <c r="F229" s="304"/>
      <c r="G229" s="301"/>
      <c r="H229" s="313"/>
      <c r="I229" s="1"/>
      <c r="J229" s="265"/>
    </row>
    <row r="230" spans="1:10" ht="15.75" customHeight="1">
      <c r="A230" s="1"/>
      <c r="B230" s="301"/>
      <c r="C230" s="304"/>
      <c r="D230" s="301"/>
      <c r="E230" s="1"/>
      <c r="F230" s="304"/>
      <c r="G230" s="1"/>
      <c r="H230" s="313"/>
      <c r="I230" s="1"/>
      <c r="J230" s="265"/>
    </row>
    <row r="231" spans="1:10" ht="15.75" customHeight="1">
      <c r="A231" s="1"/>
      <c r="B231" s="301"/>
      <c r="C231" s="304"/>
      <c r="D231" s="301"/>
      <c r="E231" s="1"/>
      <c r="F231" s="304"/>
      <c r="G231" s="1"/>
      <c r="H231" s="313"/>
      <c r="I231" s="1"/>
      <c r="J231" s="265"/>
    </row>
    <row r="232" spans="1:10" ht="15.75" customHeight="1">
      <c r="A232" s="1"/>
      <c r="B232" s="301"/>
      <c r="C232" s="304"/>
      <c r="D232" s="301"/>
      <c r="E232" s="1"/>
      <c r="F232" s="304"/>
      <c r="G232" s="1"/>
      <c r="H232" s="313"/>
      <c r="I232" s="1"/>
      <c r="J232" s="265"/>
    </row>
    <row r="233" spans="1:10" ht="15.75" customHeight="1">
      <c r="A233" s="1"/>
      <c r="B233" s="301"/>
      <c r="C233" s="304"/>
      <c r="D233" s="301"/>
      <c r="E233" s="301"/>
      <c r="F233" s="304"/>
      <c r="G233" s="301"/>
      <c r="H233" s="313"/>
      <c r="I233" s="1"/>
      <c r="J233" s="265"/>
    </row>
    <row r="234" spans="1:10" ht="15.75" customHeight="1">
      <c r="A234" s="1"/>
      <c r="B234" s="301"/>
      <c r="C234" s="304"/>
      <c r="D234" s="301"/>
      <c r="E234" s="301"/>
      <c r="F234" s="304"/>
      <c r="G234" s="301"/>
      <c r="H234" s="313"/>
      <c r="I234" s="1"/>
      <c r="J234" s="265"/>
    </row>
    <row r="235" spans="1:10" ht="15.75" customHeight="1">
      <c r="A235" s="1"/>
      <c r="B235" s="301"/>
      <c r="C235" s="304"/>
      <c r="D235" s="301"/>
      <c r="E235" s="1"/>
      <c r="F235" s="304"/>
      <c r="G235" s="301"/>
      <c r="H235" s="313"/>
      <c r="I235" s="1"/>
      <c r="J235" s="265"/>
    </row>
    <row r="236" spans="1:10" ht="15.75" customHeight="1">
      <c r="A236" s="1"/>
      <c r="B236" s="301"/>
      <c r="C236" s="304"/>
      <c r="D236" s="301"/>
      <c r="E236" s="1"/>
      <c r="F236" s="304"/>
      <c r="G236" s="301"/>
      <c r="H236" s="313"/>
      <c r="I236" s="1"/>
      <c r="J236" s="265"/>
    </row>
    <row r="237" spans="1:10" ht="15.75" customHeight="1">
      <c r="A237" s="1"/>
      <c r="B237" s="301"/>
      <c r="C237" s="304"/>
      <c r="D237" s="301"/>
      <c r="E237" s="1"/>
      <c r="F237" s="304"/>
      <c r="G237" s="301"/>
      <c r="H237" s="313"/>
      <c r="I237" s="1"/>
      <c r="J237" s="265"/>
    </row>
    <row r="238" spans="1:10" ht="15.75" customHeight="1">
      <c r="A238" s="1"/>
      <c r="B238" s="301"/>
      <c r="C238" s="304"/>
      <c r="D238" s="301"/>
      <c r="E238" s="1"/>
      <c r="F238" s="304"/>
      <c r="G238" s="301"/>
      <c r="H238" s="313"/>
      <c r="I238" s="1"/>
      <c r="J238" s="265"/>
    </row>
    <row r="239" spans="1:10" ht="15.75" customHeight="1">
      <c r="A239" s="1"/>
      <c r="B239" s="301"/>
      <c r="C239" s="304"/>
      <c r="D239" s="301"/>
      <c r="E239" s="1"/>
      <c r="F239" s="304"/>
      <c r="G239" s="301"/>
      <c r="H239" s="313"/>
      <c r="I239" s="1"/>
      <c r="J239" s="265"/>
    </row>
    <row r="240" spans="1:10" ht="15.75" customHeight="1">
      <c r="A240" s="1"/>
      <c r="B240" s="301"/>
      <c r="C240" s="304"/>
      <c r="D240" s="301"/>
      <c r="E240" s="1"/>
      <c r="F240" s="304"/>
      <c r="G240" s="301"/>
      <c r="H240" s="313"/>
      <c r="I240" s="1"/>
      <c r="J240" s="265"/>
    </row>
    <row r="241" spans="1:10" ht="15.75" customHeight="1">
      <c r="A241" s="1"/>
      <c r="B241" s="301"/>
      <c r="C241" s="304"/>
      <c r="D241" s="301"/>
      <c r="E241" s="1"/>
      <c r="F241" s="304"/>
      <c r="G241" s="301"/>
      <c r="H241" s="313"/>
      <c r="I241" s="1"/>
      <c r="J241" s="265"/>
    </row>
    <row r="242" spans="1:10" ht="15.75" customHeight="1">
      <c r="A242" s="1"/>
      <c r="B242" s="301"/>
      <c r="C242" s="304"/>
      <c r="D242" s="301"/>
      <c r="E242" s="1"/>
      <c r="F242" s="304"/>
      <c r="G242" s="301"/>
      <c r="H242" s="313"/>
      <c r="I242" s="1"/>
      <c r="J242" s="265"/>
    </row>
    <row r="243" spans="1:10" ht="15.75" customHeight="1">
      <c r="A243" s="1"/>
      <c r="B243" s="301"/>
      <c r="C243" s="304"/>
      <c r="D243" s="301"/>
      <c r="E243" s="301"/>
      <c r="F243" s="304"/>
      <c r="G243" s="301"/>
      <c r="H243" s="313"/>
      <c r="I243" s="1"/>
      <c r="J243" s="265"/>
    </row>
    <row r="244" spans="1:10" ht="15.75" customHeight="1">
      <c r="A244" s="1"/>
      <c r="B244" s="301"/>
      <c r="C244" s="304"/>
      <c r="D244" s="301"/>
      <c r="E244" s="1"/>
      <c r="F244" s="304"/>
      <c r="G244" s="301"/>
      <c r="H244" s="313"/>
      <c r="I244" s="1"/>
      <c r="J244" s="265"/>
    </row>
    <row r="245" spans="1:10" ht="15.75" customHeight="1">
      <c r="A245" s="1"/>
      <c r="B245" s="301"/>
      <c r="C245" s="304"/>
      <c r="D245" s="301"/>
      <c r="E245" s="1"/>
      <c r="F245" s="304"/>
      <c r="G245" s="301"/>
      <c r="H245" s="313"/>
      <c r="I245" s="1"/>
      <c r="J245" s="265"/>
    </row>
    <row r="246" spans="1:10" ht="15.75" customHeight="1">
      <c r="A246" s="1"/>
      <c r="B246" s="301"/>
      <c r="C246" s="304"/>
      <c r="D246" s="301"/>
      <c r="E246" s="1"/>
      <c r="F246" s="304"/>
      <c r="G246" s="301"/>
      <c r="H246" s="313"/>
      <c r="I246" s="1"/>
      <c r="J246" s="265"/>
    </row>
    <row r="247" spans="1:10" ht="15.75" customHeight="1">
      <c r="A247" s="1"/>
      <c r="B247" s="301"/>
      <c r="C247" s="304"/>
      <c r="D247" s="301"/>
      <c r="E247" s="1"/>
      <c r="F247" s="304"/>
      <c r="G247" s="301"/>
      <c r="H247" s="313"/>
      <c r="I247" s="1"/>
      <c r="J247" s="265"/>
    </row>
    <row r="248" spans="1:10" ht="15.75" customHeight="1">
      <c r="A248" s="1"/>
      <c r="B248" s="301"/>
      <c r="C248" s="304"/>
      <c r="D248" s="301"/>
      <c r="E248" s="1"/>
      <c r="F248" s="304"/>
      <c r="G248" s="301"/>
      <c r="H248" s="313"/>
      <c r="I248" s="1"/>
      <c r="J248" s="265"/>
    </row>
    <row r="249" spans="1:10" ht="15.75" customHeight="1">
      <c r="A249" s="1"/>
      <c r="B249" s="301"/>
      <c r="C249" s="304"/>
      <c r="D249" s="301"/>
      <c r="E249" s="1"/>
      <c r="F249" s="304"/>
      <c r="G249" s="301"/>
      <c r="H249" s="313"/>
      <c r="I249" s="1"/>
      <c r="J249" s="265"/>
    </row>
    <row r="250" spans="1:10" ht="15.75" customHeight="1">
      <c r="A250" s="1"/>
      <c r="B250" s="301"/>
      <c r="C250" s="304"/>
      <c r="D250" s="301"/>
      <c r="E250" s="1"/>
      <c r="F250" s="304"/>
      <c r="G250" s="301"/>
      <c r="H250" s="313"/>
      <c r="I250" s="1"/>
      <c r="J250" s="265"/>
    </row>
    <row r="251" spans="1:10" ht="15.75" customHeight="1">
      <c r="A251" s="1"/>
      <c r="B251" s="301"/>
      <c r="C251" s="304"/>
      <c r="D251" s="301"/>
      <c r="E251" s="1"/>
      <c r="F251" s="304"/>
      <c r="G251" s="301"/>
      <c r="H251" s="313"/>
      <c r="I251" s="1"/>
      <c r="J251" s="265"/>
    </row>
    <row r="252" spans="1:10" ht="15.75" customHeight="1">
      <c r="A252" s="1"/>
      <c r="B252" s="301"/>
      <c r="C252" s="304"/>
      <c r="D252" s="301"/>
      <c r="E252" s="1"/>
      <c r="F252" s="304"/>
      <c r="G252" s="301"/>
      <c r="H252" s="313"/>
      <c r="I252" s="1"/>
      <c r="J252" s="265"/>
    </row>
    <row r="253" spans="1:10" ht="15.75" customHeight="1">
      <c r="A253" s="1"/>
      <c r="B253" s="301"/>
      <c r="C253" s="304"/>
      <c r="D253" s="301"/>
      <c r="E253" s="1"/>
      <c r="F253" s="304"/>
      <c r="G253" s="301"/>
      <c r="H253" s="313"/>
      <c r="I253" s="1"/>
      <c r="J253" s="265"/>
    </row>
    <row r="254" spans="1:10" ht="15.75" customHeight="1">
      <c r="A254" s="1"/>
      <c r="B254" s="301"/>
      <c r="C254" s="304"/>
      <c r="D254" s="301"/>
      <c r="E254" s="1"/>
      <c r="F254" s="304"/>
      <c r="G254" s="301"/>
      <c r="H254" s="313"/>
      <c r="I254" s="1"/>
      <c r="J254" s="265"/>
    </row>
    <row r="255" spans="1:10" ht="15.75" customHeight="1">
      <c r="A255" s="1"/>
      <c r="B255" s="301"/>
      <c r="C255" s="304"/>
      <c r="D255" s="301"/>
      <c r="E255" s="1"/>
      <c r="F255" s="304"/>
      <c r="G255" s="301"/>
      <c r="H255" s="313"/>
      <c r="I255" s="1"/>
      <c r="J255" s="265"/>
    </row>
    <row r="256" spans="1:10" ht="15.75" customHeight="1">
      <c r="A256" s="1"/>
      <c r="B256" s="301"/>
      <c r="C256" s="304"/>
      <c r="D256" s="301"/>
      <c r="E256" s="1"/>
      <c r="F256" s="304"/>
      <c r="G256" s="301"/>
      <c r="H256" s="313"/>
      <c r="I256" s="1"/>
      <c r="J256" s="265"/>
    </row>
    <row r="257" spans="1:10" ht="15.75" customHeight="1">
      <c r="A257" s="312"/>
      <c r="B257" s="301"/>
      <c r="C257" s="304"/>
      <c r="D257" s="301"/>
      <c r="E257" s="1"/>
      <c r="F257" s="304"/>
      <c r="G257" s="301"/>
      <c r="H257" s="313"/>
      <c r="I257" s="1"/>
      <c r="J257" s="265"/>
    </row>
    <row r="258" spans="1:10" ht="15.75" customHeight="1">
      <c r="A258" s="312"/>
      <c r="B258" s="301"/>
      <c r="C258" s="304"/>
      <c r="D258" s="301"/>
      <c r="E258" s="1"/>
      <c r="F258" s="304"/>
      <c r="G258" s="301"/>
      <c r="H258" s="313"/>
      <c r="I258" s="1"/>
      <c r="J258" s="265"/>
    </row>
    <row r="259" spans="1:10" ht="15.75" customHeight="1">
      <c r="A259" s="1"/>
      <c r="B259" s="301"/>
      <c r="C259" s="304"/>
      <c r="D259" s="301"/>
      <c r="E259" s="1"/>
      <c r="F259" s="304"/>
      <c r="G259" s="301"/>
      <c r="H259" s="313"/>
      <c r="I259" s="1"/>
      <c r="J259" s="265"/>
    </row>
    <row r="260" spans="1:10" ht="15.75" customHeight="1">
      <c r="A260" s="1"/>
      <c r="B260" s="301"/>
      <c r="C260" s="304"/>
      <c r="D260" s="301"/>
      <c r="E260" s="1"/>
      <c r="F260" s="304"/>
      <c r="G260" s="301"/>
      <c r="H260" s="313"/>
      <c r="I260" s="1"/>
      <c r="J260" s="265"/>
    </row>
    <row r="261" spans="1:10" ht="15.75" customHeight="1">
      <c r="A261" s="312"/>
      <c r="B261" s="301"/>
      <c r="C261" s="304"/>
      <c r="D261" s="301"/>
      <c r="E261" s="1"/>
      <c r="F261" s="304"/>
      <c r="G261" s="301"/>
      <c r="H261" s="313"/>
      <c r="I261" s="1"/>
      <c r="J261" s="265"/>
    </row>
    <row r="262" spans="1:10" ht="15.75" customHeight="1">
      <c r="A262" s="1"/>
      <c r="B262" s="301"/>
      <c r="C262" s="304"/>
      <c r="D262" s="301"/>
      <c r="E262" s="1"/>
      <c r="F262" s="304"/>
      <c r="G262" s="301"/>
      <c r="H262" s="313"/>
      <c r="I262" s="1"/>
      <c r="J262" s="265"/>
    </row>
    <row r="263" spans="1:10" ht="15.75" customHeight="1">
      <c r="A263" s="1"/>
      <c r="B263" s="301"/>
      <c r="C263" s="304"/>
      <c r="D263" s="301"/>
      <c r="E263" s="1"/>
      <c r="F263" s="304"/>
      <c r="G263" s="301"/>
      <c r="H263" s="313"/>
      <c r="I263" s="1"/>
      <c r="J263" s="265"/>
    </row>
    <row r="264" spans="1:10" ht="15.75" customHeight="1">
      <c r="A264" s="1"/>
      <c r="B264" s="301"/>
      <c r="C264" s="304"/>
      <c r="D264" s="301"/>
      <c r="E264" s="1"/>
      <c r="F264" s="304"/>
      <c r="G264" s="301"/>
      <c r="H264" s="313"/>
      <c r="I264" s="1"/>
      <c r="J264" s="265"/>
    </row>
    <row r="265" spans="1:10" ht="15.75" customHeight="1">
      <c r="A265" s="1"/>
      <c r="B265" s="301"/>
      <c r="C265" s="304"/>
      <c r="D265" s="301"/>
      <c r="E265" s="1"/>
      <c r="F265" s="314"/>
      <c r="G265" s="1"/>
      <c r="H265" s="313"/>
      <c r="I265" s="1"/>
      <c r="J265" s="265"/>
    </row>
    <row r="266" spans="1:10" ht="15.75" customHeight="1">
      <c r="A266" s="303"/>
      <c r="B266" s="303"/>
      <c r="C266" s="303"/>
      <c r="D266" s="303"/>
      <c r="E266" s="303"/>
      <c r="F266" s="303"/>
      <c r="G266" s="303"/>
      <c r="H266" s="303"/>
      <c r="I266" s="303"/>
      <c r="J266" s="265"/>
    </row>
    <row r="267" spans="1:10" ht="15.75" customHeight="1">
      <c r="A267" s="303"/>
      <c r="B267" s="303"/>
      <c r="C267" s="303"/>
      <c r="D267" s="303"/>
      <c r="E267" s="303"/>
      <c r="F267" s="303"/>
      <c r="G267" s="303"/>
      <c r="H267" s="303"/>
      <c r="I267" s="303"/>
      <c r="J267" s="265"/>
    </row>
    <row r="268" spans="1:10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265"/>
    </row>
    <row r="269" spans="1:1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265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5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5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5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5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5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5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5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5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5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5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5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5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5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5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5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65"/>
    </row>
    <row r="286" spans="1:1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265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65"/>
    </row>
    <row r="288" spans="1:1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265"/>
    </row>
    <row r="289" spans="1:1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265"/>
    </row>
    <row r="290" spans="1:10" ht="15.75" customHeight="1"/>
    <row r="291" spans="1:10" ht="15.75" customHeight="1"/>
    <row r="292" spans="1:10" ht="15.75" customHeight="1"/>
    <row r="293" spans="1:10" ht="15.75" customHeight="1"/>
    <row r="294" spans="1:10" ht="15.75" customHeight="1"/>
    <row r="295" spans="1:10" ht="15.75" customHeight="1"/>
    <row r="296" spans="1:10" ht="15.75" customHeight="1"/>
    <row r="297" spans="1:10" ht="15.75" customHeight="1"/>
    <row r="298" spans="1:10" ht="15.75" customHeight="1"/>
    <row r="299" spans="1:10" ht="15.75" customHeight="1"/>
    <row r="300" spans="1:10" ht="15.75" customHeight="1"/>
    <row r="301" spans="1:10" ht="15.75" customHeight="1"/>
    <row r="302" spans="1:10" ht="15.75" customHeight="1"/>
    <row r="303" spans="1:10" ht="15.75" customHeight="1"/>
    <row r="304" spans="1:10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18">
    <mergeCell ref="I168:J168"/>
    <mergeCell ref="A179:A180"/>
    <mergeCell ref="A2:K2"/>
    <mergeCell ref="A39:G39"/>
    <mergeCell ref="A43:G43"/>
    <mergeCell ref="F75:H75"/>
    <mergeCell ref="A122:H122"/>
    <mergeCell ref="B179:B180"/>
    <mergeCell ref="C179:C180"/>
    <mergeCell ref="I222:I224"/>
    <mergeCell ref="D179:D180"/>
    <mergeCell ref="E179:E180"/>
    <mergeCell ref="A182:E182"/>
    <mergeCell ref="A183:A184"/>
    <mergeCell ref="B183:B184"/>
    <mergeCell ref="C183:C184"/>
    <mergeCell ref="D183:D184"/>
    <mergeCell ref="E183:E184"/>
  </mergeCells>
  <pageMargins left="0.7" right="0.7" top="0.75" bottom="0.75" header="0" footer="0"/>
  <pageSetup orientation="landscape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2:Z1008"/>
  <sheetViews>
    <sheetView workbookViewId="0"/>
  </sheetViews>
  <sheetFormatPr defaultColWidth="14.42578125" defaultRowHeight="15" customHeight="1"/>
  <cols>
    <col min="1" max="1" width="47.5703125" customWidth="1"/>
    <col min="2" max="2" width="16.85546875" customWidth="1"/>
    <col min="3" max="3" width="12.140625" customWidth="1"/>
    <col min="4" max="4" width="17.140625" customWidth="1"/>
    <col min="5" max="5" width="17" customWidth="1"/>
    <col min="6" max="6" width="9.85546875" customWidth="1"/>
    <col min="7" max="8" width="13.85546875" customWidth="1"/>
    <col min="9" max="9" width="13.7109375" customWidth="1"/>
    <col min="10" max="10" width="15.5703125" customWidth="1"/>
    <col min="11" max="11" width="20.5703125" customWidth="1"/>
    <col min="12" max="12" width="13.28515625" customWidth="1"/>
    <col min="13" max="13" width="8.85546875" customWidth="1"/>
    <col min="14" max="14" width="13.7109375" customWidth="1"/>
    <col min="15" max="26" width="8.85546875" customWidth="1"/>
  </cols>
  <sheetData>
    <row r="2" spans="1:26" ht="23.25">
      <c r="A2" s="547" t="s">
        <v>0</v>
      </c>
      <c r="B2" s="522"/>
      <c r="C2" s="522"/>
      <c r="D2" s="522"/>
      <c r="E2" s="522"/>
      <c r="F2" s="522"/>
      <c r="G2" s="522"/>
      <c r="H2" s="522"/>
      <c r="I2" s="522"/>
      <c r="J2" s="522"/>
      <c r="K2" s="522"/>
      <c r="L2" s="358"/>
      <c r="M2" s="358"/>
      <c r="N2" s="358"/>
      <c r="O2" s="358"/>
    </row>
    <row r="3" spans="1:26" ht="57.75">
      <c r="A3" s="359" t="s">
        <v>1</v>
      </c>
      <c r="B3" s="360" t="s">
        <v>2</v>
      </c>
      <c r="C3" s="361" t="s">
        <v>3</v>
      </c>
      <c r="D3" s="362" t="s">
        <v>8</v>
      </c>
      <c r="E3" s="363" t="s">
        <v>3182</v>
      </c>
      <c r="F3" s="364" t="s">
        <v>3183</v>
      </c>
      <c r="G3" s="365" t="s">
        <v>3184</v>
      </c>
      <c r="H3" s="366" t="s">
        <v>3185</v>
      </c>
      <c r="I3" s="363" t="s">
        <v>3186</v>
      </c>
      <c r="J3" s="364" t="s">
        <v>3187</v>
      </c>
      <c r="K3" s="364" t="s">
        <v>3188</v>
      </c>
      <c r="L3" s="367" t="s">
        <v>3189</v>
      </c>
      <c r="M3" s="368" t="s">
        <v>11</v>
      </c>
      <c r="N3" s="368" t="s">
        <v>12</v>
      </c>
      <c r="O3" s="369" t="s">
        <v>9</v>
      </c>
      <c r="P3" s="370"/>
      <c r="Q3" s="370"/>
      <c r="R3" s="370"/>
      <c r="S3" s="370"/>
      <c r="T3" s="370"/>
      <c r="U3" s="370"/>
      <c r="V3" s="370"/>
      <c r="W3" s="370"/>
      <c r="X3" s="370"/>
      <c r="Y3" s="370"/>
      <c r="Z3" s="370"/>
    </row>
    <row r="4" spans="1:26" ht="15.75">
      <c r="A4" s="371" t="s">
        <v>3190</v>
      </c>
      <c r="B4" s="372" t="s">
        <v>14</v>
      </c>
      <c r="C4" s="373">
        <v>1</v>
      </c>
      <c r="D4" s="374">
        <v>1</v>
      </c>
      <c r="E4" s="382">
        <v>0</v>
      </c>
      <c r="F4" s="376">
        <v>0</v>
      </c>
      <c r="G4" s="377"/>
      <c r="H4" s="378">
        <f t="shared" ref="H4:H36" si="0">D4*G4</f>
        <v>0</v>
      </c>
      <c r="I4" s="379"/>
      <c r="J4" s="380">
        <f t="shared" ref="J4:J34" si="1">I4/D4</f>
        <v>0</v>
      </c>
      <c r="K4" s="381">
        <f t="shared" ref="K4:K36" si="2">F4+G4-J4</f>
        <v>0</v>
      </c>
      <c r="L4" s="382">
        <f t="shared" ref="L4:L36" si="3">E4+H4-I4</f>
        <v>0</v>
      </c>
      <c r="M4" s="383">
        <v>190</v>
      </c>
      <c r="N4" s="383">
        <f t="shared" ref="N4:N36" si="4">L4*M4</f>
        <v>0</v>
      </c>
      <c r="O4" s="384">
        <f t="shared" ref="O4:O36" si="5">C4*D4*K4</f>
        <v>0</v>
      </c>
    </row>
    <row r="5" spans="1:26" ht="15.75">
      <c r="A5" s="371" t="s">
        <v>3191</v>
      </c>
      <c r="B5" s="372" t="s">
        <v>16</v>
      </c>
      <c r="C5" s="373">
        <v>1</v>
      </c>
      <c r="D5" s="374">
        <v>10</v>
      </c>
      <c r="E5" s="382">
        <v>500</v>
      </c>
      <c r="F5" s="376">
        <v>50</v>
      </c>
      <c r="G5" s="377"/>
      <c r="H5" s="378">
        <f t="shared" si="0"/>
        <v>0</v>
      </c>
      <c r="I5" s="379">
        <v>500</v>
      </c>
      <c r="J5" s="380">
        <f t="shared" si="1"/>
        <v>50</v>
      </c>
      <c r="K5" s="381">
        <f t="shared" si="2"/>
        <v>0</v>
      </c>
      <c r="L5" s="382">
        <f t="shared" si="3"/>
        <v>0</v>
      </c>
      <c r="M5" s="383">
        <v>190</v>
      </c>
      <c r="N5" s="383">
        <f t="shared" si="4"/>
        <v>0</v>
      </c>
      <c r="O5" s="384">
        <f t="shared" si="5"/>
        <v>0</v>
      </c>
    </row>
    <row r="6" spans="1:26" ht="15.75">
      <c r="A6" s="371" t="s">
        <v>3192</v>
      </c>
      <c r="B6" s="372" t="s">
        <v>16</v>
      </c>
      <c r="C6" s="373">
        <v>1</v>
      </c>
      <c r="D6" s="374">
        <v>10</v>
      </c>
      <c r="E6" s="382">
        <v>0</v>
      </c>
      <c r="F6" s="376">
        <v>0</v>
      </c>
      <c r="G6" s="377"/>
      <c r="H6" s="378">
        <f t="shared" si="0"/>
        <v>0</v>
      </c>
      <c r="I6" s="379"/>
      <c r="J6" s="380">
        <f t="shared" si="1"/>
        <v>0</v>
      </c>
      <c r="K6" s="381">
        <f t="shared" si="2"/>
        <v>0</v>
      </c>
      <c r="L6" s="382">
        <f t="shared" si="3"/>
        <v>0</v>
      </c>
      <c r="M6" s="383">
        <v>190</v>
      </c>
      <c r="N6" s="383">
        <f t="shared" si="4"/>
        <v>0</v>
      </c>
      <c r="O6" s="384">
        <f t="shared" si="5"/>
        <v>0</v>
      </c>
    </row>
    <row r="7" spans="1:26" ht="15.75">
      <c r="A7" s="371" t="s">
        <v>3193</v>
      </c>
      <c r="B7" s="372" t="s">
        <v>16</v>
      </c>
      <c r="C7" s="373">
        <v>1</v>
      </c>
      <c r="D7" s="374">
        <v>10</v>
      </c>
      <c r="E7" s="382">
        <v>500</v>
      </c>
      <c r="F7" s="376">
        <v>50</v>
      </c>
      <c r="G7" s="377"/>
      <c r="H7" s="378">
        <f t="shared" si="0"/>
        <v>0</v>
      </c>
      <c r="I7" s="379">
        <v>500</v>
      </c>
      <c r="J7" s="380">
        <f t="shared" si="1"/>
        <v>50</v>
      </c>
      <c r="K7" s="381">
        <f t="shared" si="2"/>
        <v>0</v>
      </c>
      <c r="L7" s="382">
        <f t="shared" si="3"/>
        <v>0</v>
      </c>
      <c r="M7" s="383">
        <v>190</v>
      </c>
      <c r="N7" s="383">
        <f t="shared" si="4"/>
        <v>0</v>
      </c>
      <c r="O7" s="384">
        <f t="shared" si="5"/>
        <v>0</v>
      </c>
    </row>
    <row r="8" spans="1:26" ht="15.75">
      <c r="A8" s="371" t="s">
        <v>3194</v>
      </c>
      <c r="B8" s="372" t="s">
        <v>16</v>
      </c>
      <c r="C8" s="373">
        <v>1</v>
      </c>
      <c r="D8" s="374">
        <v>10</v>
      </c>
      <c r="E8" s="382">
        <v>500</v>
      </c>
      <c r="F8" s="376">
        <v>50</v>
      </c>
      <c r="G8" s="377">
        <v>50</v>
      </c>
      <c r="H8" s="378">
        <f t="shared" si="0"/>
        <v>500</v>
      </c>
      <c r="I8" s="379">
        <v>1000</v>
      </c>
      <c r="J8" s="380">
        <f t="shared" si="1"/>
        <v>100</v>
      </c>
      <c r="K8" s="381">
        <f t="shared" si="2"/>
        <v>0</v>
      </c>
      <c r="L8" s="382">
        <f t="shared" si="3"/>
        <v>0</v>
      </c>
      <c r="M8" s="383">
        <v>190</v>
      </c>
      <c r="N8" s="383">
        <f t="shared" si="4"/>
        <v>0</v>
      </c>
      <c r="O8" s="384">
        <f t="shared" si="5"/>
        <v>0</v>
      </c>
    </row>
    <row r="9" spans="1:26" ht="15.75">
      <c r="A9" s="371" t="s">
        <v>3195</v>
      </c>
      <c r="B9" s="372" t="s">
        <v>16</v>
      </c>
      <c r="C9" s="373">
        <v>1</v>
      </c>
      <c r="D9" s="374">
        <v>10</v>
      </c>
      <c r="E9" s="382">
        <v>0</v>
      </c>
      <c r="F9" s="376">
        <v>0</v>
      </c>
      <c r="G9" s="377"/>
      <c r="H9" s="378">
        <f t="shared" si="0"/>
        <v>0</v>
      </c>
      <c r="I9" s="379"/>
      <c r="J9" s="380">
        <f t="shared" si="1"/>
        <v>0</v>
      </c>
      <c r="K9" s="381">
        <f t="shared" si="2"/>
        <v>0</v>
      </c>
      <c r="L9" s="382">
        <f t="shared" si="3"/>
        <v>0</v>
      </c>
      <c r="M9" s="383">
        <v>190</v>
      </c>
      <c r="N9" s="383">
        <f t="shared" si="4"/>
        <v>0</v>
      </c>
      <c r="O9" s="384">
        <f t="shared" si="5"/>
        <v>0</v>
      </c>
    </row>
    <row r="10" spans="1:26" ht="15.75">
      <c r="A10" s="371" t="s">
        <v>3196</v>
      </c>
      <c r="B10" s="372" t="s">
        <v>16</v>
      </c>
      <c r="C10" s="373">
        <v>1</v>
      </c>
      <c r="D10" s="374">
        <v>10</v>
      </c>
      <c r="E10" s="382">
        <v>0</v>
      </c>
      <c r="F10" s="376">
        <v>0</v>
      </c>
      <c r="G10" s="377"/>
      <c r="H10" s="378">
        <f t="shared" si="0"/>
        <v>0</v>
      </c>
      <c r="I10" s="379"/>
      <c r="J10" s="380">
        <f t="shared" si="1"/>
        <v>0</v>
      </c>
      <c r="K10" s="381">
        <f t="shared" si="2"/>
        <v>0</v>
      </c>
      <c r="L10" s="382">
        <f t="shared" si="3"/>
        <v>0</v>
      </c>
      <c r="M10" s="383">
        <v>190</v>
      </c>
      <c r="N10" s="383">
        <f t="shared" si="4"/>
        <v>0</v>
      </c>
      <c r="O10" s="384">
        <f t="shared" si="5"/>
        <v>0</v>
      </c>
    </row>
    <row r="11" spans="1:26" ht="15.75">
      <c r="A11" s="371" t="s">
        <v>3197</v>
      </c>
      <c r="B11" s="372" t="s">
        <v>16</v>
      </c>
      <c r="C11" s="373">
        <v>1</v>
      </c>
      <c r="D11" s="374">
        <v>10</v>
      </c>
      <c r="E11" s="382">
        <v>0</v>
      </c>
      <c r="F11" s="376">
        <v>0</v>
      </c>
      <c r="G11" s="377"/>
      <c r="H11" s="378">
        <f t="shared" si="0"/>
        <v>0</v>
      </c>
      <c r="I11" s="379"/>
      <c r="J11" s="380">
        <f t="shared" si="1"/>
        <v>0</v>
      </c>
      <c r="K11" s="381">
        <f t="shared" si="2"/>
        <v>0</v>
      </c>
      <c r="L11" s="382">
        <f t="shared" si="3"/>
        <v>0</v>
      </c>
      <c r="M11" s="383">
        <v>190</v>
      </c>
      <c r="N11" s="383">
        <f t="shared" si="4"/>
        <v>0</v>
      </c>
      <c r="O11" s="384">
        <f t="shared" si="5"/>
        <v>0</v>
      </c>
    </row>
    <row r="12" spans="1:26" ht="15.75">
      <c r="A12" s="371" t="s">
        <v>3198</v>
      </c>
      <c r="B12" s="372" t="s">
        <v>16</v>
      </c>
      <c r="C12" s="373">
        <v>1</v>
      </c>
      <c r="D12" s="374">
        <v>10</v>
      </c>
      <c r="E12" s="382">
        <v>0</v>
      </c>
      <c r="F12" s="376">
        <v>0</v>
      </c>
      <c r="G12" s="377">
        <v>50</v>
      </c>
      <c r="H12" s="378">
        <f t="shared" si="0"/>
        <v>500</v>
      </c>
      <c r="I12" s="379">
        <v>500</v>
      </c>
      <c r="J12" s="380">
        <f t="shared" si="1"/>
        <v>50</v>
      </c>
      <c r="K12" s="381">
        <f t="shared" si="2"/>
        <v>0</v>
      </c>
      <c r="L12" s="382">
        <f t="shared" si="3"/>
        <v>0</v>
      </c>
      <c r="M12" s="383">
        <v>190</v>
      </c>
      <c r="N12" s="383">
        <f t="shared" si="4"/>
        <v>0</v>
      </c>
      <c r="O12" s="384">
        <f t="shared" si="5"/>
        <v>0</v>
      </c>
    </row>
    <row r="13" spans="1:26" ht="15.75">
      <c r="A13" s="371" t="s">
        <v>3199</v>
      </c>
      <c r="B13" s="372" t="s">
        <v>16</v>
      </c>
      <c r="C13" s="373">
        <v>0.5</v>
      </c>
      <c r="D13" s="374">
        <v>12</v>
      </c>
      <c r="E13" s="382">
        <v>14400</v>
      </c>
      <c r="F13" s="376">
        <v>1200</v>
      </c>
      <c r="G13" s="377">
        <v>350</v>
      </c>
      <c r="H13" s="378">
        <f t="shared" si="0"/>
        <v>4200</v>
      </c>
      <c r="I13" s="379"/>
      <c r="J13" s="380">
        <f t="shared" si="1"/>
        <v>0</v>
      </c>
      <c r="K13" s="381">
        <f t="shared" si="2"/>
        <v>1550</v>
      </c>
      <c r="L13" s="382">
        <f t="shared" si="3"/>
        <v>18600</v>
      </c>
      <c r="M13" s="383">
        <v>87.5</v>
      </c>
      <c r="N13" s="383">
        <f t="shared" si="4"/>
        <v>1627500</v>
      </c>
      <c r="O13" s="384">
        <f t="shared" si="5"/>
        <v>9300</v>
      </c>
    </row>
    <row r="14" spans="1:26" ht="15.75">
      <c r="A14" s="385" t="s">
        <v>3200</v>
      </c>
      <c r="B14" s="372" t="s">
        <v>26</v>
      </c>
      <c r="C14" s="373">
        <v>0.2</v>
      </c>
      <c r="D14" s="374">
        <v>18</v>
      </c>
      <c r="E14" s="382">
        <v>2880</v>
      </c>
      <c r="F14" s="376">
        <v>160</v>
      </c>
      <c r="G14" s="377"/>
      <c r="H14" s="378">
        <f t="shared" si="0"/>
        <v>0</v>
      </c>
      <c r="I14" s="379"/>
      <c r="J14" s="380">
        <f t="shared" si="1"/>
        <v>0</v>
      </c>
      <c r="K14" s="381">
        <f t="shared" si="2"/>
        <v>160</v>
      </c>
      <c r="L14" s="382">
        <f t="shared" si="3"/>
        <v>2880</v>
      </c>
      <c r="M14" s="383">
        <v>68</v>
      </c>
      <c r="N14" s="383">
        <f t="shared" si="4"/>
        <v>195840</v>
      </c>
      <c r="O14" s="384">
        <f t="shared" si="5"/>
        <v>576</v>
      </c>
    </row>
    <row r="15" spans="1:26" ht="15.75">
      <c r="A15" s="371" t="s">
        <v>3201</v>
      </c>
      <c r="B15" s="372" t="s">
        <v>26</v>
      </c>
      <c r="C15" s="373">
        <v>0.2</v>
      </c>
      <c r="D15" s="374">
        <v>18</v>
      </c>
      <c r="E15" s="382">
        <v>0</v>
      </c>
      <c r="F15" s="386">
        <v>0</v>
      </c>
      <c r="G15" s="377"/>
      <c r="H15" s="378">
        <f t="shared" si="0"/>
        <v>0</v>
      </c>
      <c r="I15" s="379"/>
      <c r="J15" s="380">
        <f t="shared" si="1"/>
        <v>0</v>
      </c>
      <c r="K15" s="381">
        <f t="shared" si="2"/>
        <v>0</v>
      </c>
      <c r="L15" s="382">
        <f t="shared" si="3"/>
        <v>0</v>
      </c>
      <c r="M15" s="383">
        <v>0</v>
      </c>
      <c r="N15" s="383">
        <f t="shared" si="4"/>
        <v>0</v>
      </c>
      <c r="O15" s="384">
        <f t="shared" si="5"/>
        <v>0</v>
      </c>
    </row>
    <row r="16" spans="1:26" ht="17.25" customHeight="1">
      <c r="A16" s="387" t="s">
        <v>3202</v>
      </c>
      <c r="B16" s="372" t="s">
        <v>26</v>
      </c>
      <c r="C16" s="373">
        <v>0.2</v>
      </c>
      <c r="D16" s="374">
        <v>18</v>
      </c>
      <c r="E16" s="382">
        <v>0</v>
      </c>
      <c r="F16" s="388">
        <v>0</v>
      </c>
      <c r="G16" s="377">
        <v>50</v>
      </c>
      <c r="H16" s="378">
        <f t="shared" si="0"/>
        <v>900</v>
      </c>
      <c r="I16" s="379"/>
      <c r="J16" s="380">
        <f t="shared" si="1"/>
        <v>0</v>
      </c>
      <c r="K16" s="381">
        <f t="shared" si="2"/>
        <v>50</v>
      </c>
      <c r="L16" s="382">
        <f t="shared" si="3"/>
        <v>900</v>
      </c>
      <c r="M16" s="383">
        <v>70</v>
      </c>
      <c r="N16" s="383">
        <f t="shared" si="4"/>
        <v>63000</v>
      </c>
      <c r="O16" s="384">
        <f t="shared" si="5"/>
        <v>180</v>
      </c>
    </row>
    <row r="17" spans="1:15" ht="15.75">
      <c r="A17" s="387" t="s">
        <v>3203</v>
      </c>
      <c r="B17" s="372" t="s">
        <v>26</v>
      </c>
      <c r="C17" s="373">
        <v>0.2</v>
      </c>
      <c r="D17" s="374">
        <v>18</v>
      </c>
      <c r="E17" s="382">
        <v>5760</v>
      </c>
      <c r="F17" s="376">
        <v>320</v>
      </c>
      <c r="G17" s="377"/>
      <c r="H17" s="378">
        <f t="shared" si="0"/>
        <v>0</v>
      </c>
      <c r="I17" s="379"/>
      <c r="J17" s="380">
        <f t="shared" si="1"/>
        <v>0</v>
      </c>
      <c r="K17" s="381">
        <f t="shared" si="2"/>
        <v>320</v>
      </c>
      <c r="L17" s="382">
        <f t="shared" si="3"/>
        <v>5760</v>
      </c>
      <c r="M17" s="383">
        <v>94.1</v>
      </c>
      <c r="N17" s="383">
        <f t="shared" si="4"/>
        <v>542016</v>
      </c>
      <c r="O17" s="384">
        <f t="shared" si="5"/>
        <v>1152</v>
      </c>
    </row>
    <row r="18" spans="1:15" ht="15.75">
      <c r="A18" s="371" t="s">
        <v>3204</v>
      </c>
      <c r="B18" s="372" t="s">
        <v>26</v>
      </c>
      <c r="C18" s="373">
        <v>0.2</v>
      </c>
      <c r="D18" s="374">
        <v>18</v>
      </c>
      <c r="E18" s="382">
        <v>0</v>
      </c>
      <c r="F18" s="376">
        <v>0</v>
      </c>
      <c r="G18" s="377">
        <v>30</v>
      </c>
      <c r="H18" s="378">
        <f t="shared" si="0"/>
        <v>540</v>
      </c>
      <c r="I18" s="379"/>
      <c r="J18" s="380">
        <f t="shared" si="1"/>
        <v>0</v>
      </c>
      <c r="K18" s="381">
        <f t="shared" si="2"/>
        <v>30</v>
      </c>
      <c r="L18" s="382">
        <f t="shared" si="3"/>
        <v>540</v>
      </c>
      <c r="M18" s="383">
        <v>70</v>
      </c>
      <c r="N18" s="383">
        <f t="shared" si="4"/>
        <v>37800</v>
      </c>
      <c r="O18" s="384">
        <f t="shared" si="5"/>
        <v>108</v>
      </c>
    </row>
    <row r="19" spans="1:15" ht="15.75">
      <c r="A19" s="371" t="s">
        <v>31</v>
      </c>
      <c r="B19" s="372" t="s">
        <v>2393</v>
      </c>
      <c r="C19" s="373">
        <v>25</v>
      </c>
      <c r="D19" s="374">
        <v>1</v>
      </c>
      <c r="E19" s="382">
        <v>0</v>
      </c>
      <c r="F19" s="376">
        <v>0</v>
      </c>
      <c r="G19" s="377"/>
      <c r="H19" s="378">
        <f t="shared" si="0"/>
        <v>0</v>
      </c>
      <c r="I19" s="379"/>
      <c r="J19" s="380">
        <f t="shared" si="1"/>
        <v>0</v>
      </c>
      <c r="K19" s="381">
        <f t="shared" si="2"/>
        <v>0</v>
      </c>
      <c r="L19" s="382">
        <f t="shared" si="3"/>
        <v>0</v>
      </c>
      <c r="M19" s="383">
        <v>14</v>
      </c>
      <c r="N19" s="383">
        <f t="shared" si="4"/>
        <v>0</v>
      </c>
      <c r="O19" s="384">
        <f t="shared" si="5"/>
        <v>0</v>
      </c>
    </row>
    <row r="20" spans="1:15" ht="15.75">
      <c r="A20" s="371" t="s">
        <v>3205</v>
      </c>
      <c r="B20" s="372" t="s">
        <v>16</v>
      </c>
      <c r="C20" s="373">
        <v>0.5</v>
      </c>
      <c r="D20" s="374">
        <v>12</v>
      </c>
      <c r="E20" s="382">
        <v>0</v>
      </c>
      <c r="F20" s="376">
        <v>0</v>
      </c>
      <c r="G20" s="377"/>
      <c r="H20" s="378">
        <f t="shared" si="0"/>
        <v>0</v>
      </c>
      <c r="I20" s="379"/>
      <c r="J20" s="380">
        <f t="shared" si="1"/>
        <v>0</v>
      </c>
      <c r="K20" s="381">
        <f t="shared" si="2"/>
        <v>0</v>
      </c>
      <c r="L20" s="382">
        <f t="shared" si="3"/>
        <v>0</v>
      </c>
      <c r="M20" s="383">
        <v>85</v>
      </c>
      <c r="N20" s="383">
        <f t="shared" si="4"/>
        <v>0</v>
      </c>
      <c r="O20" s="384">
        <f t="shared" si="5"/>
        <v>0</v>
      </c>
    </row>
    <row r="21" spans="1:15" ht="15.75" customHeight="1">
      <c r="A21" s="371" t="s">
        <v>3206</v>
      </c>
      <c r="B21" s="372" t="s">
        <v>16</v>
      </c>
      <c r="C21" s="373">
        <v>0.11</v>
      </c>
      <c r="D21" s="374">
        <v>10</v>
      </c>
      <c r="E21" s="382">
        <v>160</v>
      </c>
      <c r="F21" s="376">
        <v>16</v>
      </c>
      <c r="G21" s="377"/>
      <c r="H21" s="378">
        <f t="shared" si="0"/>
        <v>0</v>
      </c>
      <c r="I21" s="379"/>
      <c r="J21" s="380">
        <f t="shared" si="1"/>
        <v>0</v>
      </c>
      <c r="K21" s="381">
        <f t="shared" si="2"/>
        <v>16</v>
      </c>
      <c r="L21" s="382">
        <f t="shared" si="3"/>
        <v>160</v>
      </c>
      <c r="M21" s="383">
        <v>39</v>
      </c>
      <c r="N21" s="383">
        <f t="shared" si="4"/>
        <v>6240</v>
      </c>
      <c r="O21" s="384">
        <f t="shared" si="5"/>
        <v>17.600000000000001</v>
      </c>
    </row>
    <row r="22" spans="1:15" ht="15.75" customHeight="1">
      <c r="A22" s="371" t="s">
        <v>3198</v>
      </c>
      <c r="B22" s="372" t="s">
        <v>16</v>
      </c>
      <c r="C22" s="373">
        <v>0.11</v>
      </c>
      <c r="D22" s="374">
        <v>10</v>
      </c>
      <c r="E22" s="382">
        <v>230</v>
      </c>
      <c r="F22" s="376">
        <v>23</v>
      </c>
      <c r="G22" s="377"/>
      <c r="H22" s="378">
        <f t="shared" si="0"/>
        <v>0</v>
      </c>
      <c r="I22" s="379"/>
      <c r="J22" s="380">
        <f t="shared" si="1"/>
        <v>0</v>
      </c>
      <c r="K22" s="381">
        <f t="shared" si="2"/>
        <v>23</v>
      </c>
      <c r="L22" s="382">
        <f t="shared" si="3"/>
        <v>230</v>
      </c>
      <c r="M22" s="383">
        <v>39</v>
      </c>
      <c r="N22" s="383">
        <f t="shared" si="4"/>
        <v>8970</v>
      </c>
      <c r="O22" s="384">
        <f t="shared" si="5"/>
        <v>25.3</v>
      </c>
    </row>
    <row r="23" spans="1:15" ht="15.75" customHeight="1">
      <c r="A23" s="371" t="s">
        <v>3207</v>
      </c>
      <c r="B23" s="372" t="s">
        <v>16</v>
      </c>
      <c r="C23" s="373">
        <v>0.11</v>
      </c>
      <c r="D23" s="374">
        <v>10</v>
      </c>
      <c r="E23" s="382">
        <v>50</v>
      </c>
      <c r="F23" s="376">
        <v>5</v>
      </c>
      <c r="G23" s="377"/>
      <c r="H23" s="378">
        <f t="shared" si="0"/>
        <v>0</v>
      </c>
      <c r="I23" s="379"/>
      <c r="J23" s="380">
        <f t="shared" si="1"/>
        <v>0</v>
      </c>
      <c r="K23" s="381">
        <f t="shared" si="2"/>
        <v>5</v>
      </c>
      <c r="L23" s="382">
        <f t="shared" si="3"/>
        <v>50</v>
      </c>
      <c r="M23" s="383">
        <v>39</v>
      </c>
      <c r="N23" s="383">
        <f t="shared" si="4"/>
        <v>1950</v>
      </c>
      <c r="O23" s="384">
        <f t="shared" si="5"/>
        <v>5.5</v>
      </c>
    </row>
    <row r="24" spans="1:15" ht="15.75" customHeight="1">
      <c r="A24" s="371" t="s">
        <v>3197</v>
      </c>
      <c r="B24" s="372" t="s">
        <v>16</v>
      </c>
      <c r="C24" s="373">
        <v>0.11</v>
      </c>
      <c r="D24" s="374">
        <v>10</v>
      </c>
      <c r="E24" s="382">
        <v>360</v>
      </c>
      <c r="F24" s="376">
        <v>36</v>
      </c>
      <c r="G24" s="377"/>
      <c r="H24" s="378">
        <f t="shared" si="0"/>
        <v>0</v>
      </c>
      <c r="I24" s="379"/>
      <c r="J24" s="380">
        <f t="shared" si="1"/>
        <v>0</v>
      </c>
      <c r="K24" s="381">
        <f t="shared" si="2"/>
        <v>36</v>
      </c>
      <c r="L24" s="382">
        <f t="shared" si="3"/>
        <v>360</v>
      </c>
      <c r="M24" s="383">
        <v>39</v>
      </c>
      <c r="N24" s="383">
        <f t="shared" si="4"/>
        <v>14040</v>
      </c>
      <c r="O24" s="384">
        <f t="shared" si="5"/>
        <v>39.6</v>
      </c>
    </row>
    <row r="25" spans="1:15" ht="15.75" customHeight="1">
      <c r="A25" s="389" t="s">
        <v>1887</v>
      </c>
      <c r="B25" s="372" t="s">
        <v>16</v>
      </c>
      <c r="C25" s="373">
        <v>0.11</v>
      </c>
      <c r="D25" s="374">
        <v>10</v>
      </c>
      <c r="E25" s="382">
        <v>580</v>
      </c>
      <c r="F25" s="376">
        <v>58</v>
      </c>
      <c r="G25" s="377"/>
      <c r="H25" s="378">
        <f t="shared" si="0"/>
        <v>0</v>
      </c>
      <c r="I25" s="379"/>
      <c r="J25" s="380">
        <f t="shared" si="1"/>
        <v>0</v>
      </c>
      <c r="K25" s="381">
        <f t="shared" si="2"/>
        <v>58</v>
      </c>
      <c r="L25" s="382">
        <f t="shared" si="3"/>
        <v>580</v>
      </c>
      <c r="M25" s="383">
        <v>139</v>
      </c>
      <c r="N25" s="383">
        <f t="shared" si="4"/>
        <v>80620</v>
      </c>
      <c r="O25" s="384">
        <f t="shared" si="5"/>
        <v>63.800000000000004</v>
      </c>
    </row>
    <row r="26" spans="1:15" ht="15.75" customHeight="1">
      <c r="A26" s="391" t="s">
        <v>3208</v>
      </c>
      <c r="B26" s="392" t="s">
        <v>16</v>
      </c>
      <c r="C26" s="373">
        <v>0.1</v>
      </c>
      <c r="D26" s="374">
        <v>12</v>
      </c>
      <c r="E26" s="382">
        <v>0</v>
      </c>
      <c r="F26" s="376">
        <v>0</v>
      </c>
      <c r="G26" s="377"/>
      <c r="H26" s="378">
        <f t="shared" si="0"/>
        <v>0</v>
      </c>
      <c r="I26" s="379"/>
      <c r="J26" s="380">
        <f t="shared" si="1"/>
        <v>0</v>
      </c>
      <c r="K26" s="381">
        <f t="shared" si="2"/>
        <v>0</v>
      </c>
      <c r="L26" s="382">
        <f t="shared" si="3"/>
        <v>0</v>
      </c>
      <c r="M26" s="383">
        <v>32.5</v>
      </c>
      <c r="N26" s="383">
        <f t="shared" si="4"/>
        <v>0</v>
      </c>
      <c r="O26" s="384">
        <f t="shared" si="5"/>
        <v>0</v>
      </c>
    </row>
    <row r="27" spans="1:15" ht="15.75" customHeight="1">
      <c r="A27" s="391" t="s">
        <v>3209</v>
      </c>
      <c r="B27" s="392" t="s">
        <v>16</v>
      </c>
      <c r="C27" s="373">
        <v>0.1</v>
      </c>
      <c r="D27" s="374">
        <v>12</v>
      </c>
      <c r="E27" s="382">
        <v>0</v>
      </c>
      <c r="F27" s="376">
        <v>0</v>
      </c>
      <c r="G27" s="377"/>
      <c r="H27" s="378">
        <f t="shared" si="0"/>
        <v>0</v>
      </c>
      <c r="I27" s="379"/>
      <c r="J27" s="380">
        <f t="shared" si="1"/>
        <v>0</v>
      </c>
      <c r="K27" s="381">
        <f t="shared" si="2"/>
        <v>0</v>
      </c>
      <c r="L27" s="382">
        <f t="shared" si="3"/>
        <v>0</v>
      </c>
      <c r="M27" s="383">
        <v>32.5</v>
      </c>
      <c r="N27" s="383">
        <f t="shared" si="4"/>
        <v>0</v>
      </c>
      <c r="O27" s="384">
        <f t="shared" si="5"/>
        <v>0</v>
      </c>
    </row>
    <row r="28" spans="1:15" ht="15.75" customHeight="1">
      <c r="A28" s="391" t="s">
        <v>3210</v>
      </c>
      <c r="B28" s="392" t="s">
        <v>16</v>
      </c>
      <c r="C28" s="373">
        <v>0.1</v>
      </c>
      <c r="D28" s="374">
        <v>12</v>
      </c>
      <c r="E28" s="382">
        <v>0</v>
      </c>
      <c r="F28" s="376">
        <v>0</v>
      </c>
      <c r="G28" s="377"/>
      <c r="H28" s="378">
        <f t="shared" si="0"/>
        <v>0</v>
      </c>
      <c r="I28" s="379"/>
      <c r="J28" s="380">
        <f t="shared" si="1"/>
        <v>0</v>
      </c>
      <c r="K28" s="381">
        <f t="shared" si="2"/>
        <v>0</v>
      </c>
      <c r="L28" s="382">
        <f t="shared" si="3"/>
        <v>0</v>
      </c>
      <c r="M28" s="383">
        <v>32.5</v>
      </c>
      <c r="N28" s="383">
        <f t="shared" si="4"/>
        <v>0</v>
      </c>
      <c r="O28" s="384">
        <f t="shared" si="5"/>
        <v>0</v>
      </c>
    </row>
    <row r="29" spans="1:15" ht="15.75" customHeight="1">
      <c r="A29" s="391" t="s">
        <v>3211</v>
      </c>
      <c r="B29" s="392" t="s">
        <v>16</v>
      </c>
      <c r="C29" s="373">
        <v>0.1</v>
      </c>
      <c r="D29" s="374">
        <v>12</v>
      </c>
      <c r="E29" s="382">
        <v>0</v>
      </c>
      <c r="F29" s="376">
        <v>0</v>
      </c>
      <c r="G29" s="377"/>
      <c r="H29" s="378">
        <f t="shared" si="0"/>
        <v>0</v>
      </c>
      <c r="I29" s="379"/>
      <c r="J29" s="380">
        <f t="shared" si="1"/>
        <v>0</v>
      </c>
      <c r="K29" s="381">
        <f t="shared" si="2"/>
        <v>0</v>
      </c>
      <c r="L29" s="382">
        <f t="shared" si="3"/>
        <v>0</v>
      </c>
      <c r="M29" s="383">
        <v>32.5</v>
      </c>
      <c r="N29" s="383">
        <f t="shared" si="4"/>
        <v>0</v>
      </c>
      <c r="O29" s="384">
        <f t="shared" si="5"/>
        <v>0</v>
      </c>
    </row>
    <row r="30" spans="1:15" ht="15.75" customHeight="1">
      <c r="A30" s="391" t="s">
        <v>3208</v>
      </c>
      <c r="B30" s="392" t="s">
        <v>16</v>
      </c>
      <c r="C30" s="373">
        <v>0.1</v>
      </c>
      <c r="D30" s="374">
        <v>12</v>
      </c>
      <c r="E30" s="382">
        <v>0</v>
      </c>
      <c r="F30" s="376">
        <v>0</v>
      </c>
      <c r="G30" s="377"/>
      <c r="H30" s="378">
        <f t="shared" si="0"/>
        <v>0</v>
      </c>
      <c r="I30" s="379"/>
      <c r="J30" s="380">
        <f t="shared" si="1"/>
        <v>0</v>
      </c>
      <c r="K30" s="381">
        <f t="shared" si="2"/>
        <v>0</v>
      </c>
      <c r="L30" s="382">
        <f t="shared" si="3"/>
        <v>0</v>
      </c>
      <c r="M30" s="383">
        <v>34</v>
      </c>
      <c r="N30" s="383">
        <f t="shared" si="4"/>
        <v>0</v>
      </c>
      <c r="O30" s="384">
        <f t="shared" si="5"/>
        <v>0</v>
      </c>
    </row>
    <row r="31" spans="1:15" ht="15.75" customHeight="1">
      <c r="A31" s="391" t="s">
        <v>3209</v>
      </c>
      <c r="B31" s="392" t="s">
        <v>16</v>
      </c>
      <c r="C31" s="373">
        <v>0.1</v>
      </c>
      <c r="D31" s="374">
        <v>12</v>
      </c>
      <c r="E31" s="382">
        <v>0</v>
      </c>
      <c r="F31" s="376">
        <v>0</v>
      </c>
      <c r="G31" s="377"/>
      <c r="H31" s="378">
        <f t="shared" si="0"/>
        <v>0</v>
      </c>
      <c r="I31" s="379"/>
      <c r="J31" s="380">
        <f t="shared" si="1"/>
        <v>0</v>
      </c>
      <c r="K31" s="381">
        <f t="shared" si="2"/>
        <v>0</v>
      </c>
      <c r="L31" s="382">
        <f t="shared" si="3"/>
        <v>0</v>
      </c>
      <c r="M31" s="383">
        <v>34</v>
      </c>
      <c r="N31" s="383">
        <f t="shared" si="4"/>
        <v>0</v>
      </c>
      <c r="O31" s="384">
        <f t="shared" si="5"/>
        <v>0</v>
      </c>
    </row>
    <row r="32" spans="1:15" ht="15.75" customHeight="1">
      <c r="A32" s="391" t="s">
        <v>3210</v>
      </c>
      <c r="B32" s="392" t="s">
        <v>16</v>
      </c>
      <c r="C32" s="373">
        <v>0.1</v>
      </c>
      <c r="D32" s="374">
        <v>12</v>
      </c>
      <c r="E32" s="382">
        <v>0</v>
      </c>
      <c r="F32" s="376">
        <v>0</v>
      </c>
      <c r="G32" s="377"/>
      <c r="H32" s="378">
        <f t="shared" si="0"/>
        <v>0</v>
      </c>
      <c r="I32" s="379"/>
      <c r="J32" s="380">
        <f t="shared" si="1"/>
        <v>0</v>
      </c>
      <c r="K32" s="381">
        <f t="shared" si="2"/>
        <v>0</v>
      </c>
      <c r="L32" s="382">
        <f t="shared" si="3"/>
        <v>0</v>
      </c>
      <c r="M32" s="383">
        <v>34</v>
      </c>
      <c r="N32" s="383">
        <f t="shared" si="4"/>
        <v>0</v>
      </c>
      <c r="O32" s="384">
        <f t="shared" si="5"/>
        <v>0</v>
      </c>
    </row>
    <row r="33" spans="1:15" ht="15.75" customHeight="1">
      <c r="A33" s="391" t="s">
        <v>3211</v>
      </c>
      <c r="B33" s="392" t="s">
        <v>16</v>
      </c>
      <c r="C33" s="373">
        <v>0.1</v>
      </c>
      <c r="D33" s="374">
        <v>12</v>
      </c>
      <c r="E33" s="382">
        <v>0</v>
      </c>
      <c r="F33" s="376">
        <v>0</v>
      </c>
      <c r="G33" s="377"/>
      <c r="H33" s="378">
        <f t="shared" si="0"/>
        <v>0</v>
      </c>
      <c r="I33" s="379"/>
      <c r="J33" s="380">
        <f t="shared" si="1"/>
        <v>0</v>
      </c>
      <c r="K33" s="381">
        <f t="shared" si="2"/>
        <v>0</v>
      </c>
      <c r="L33" s="382">
        <f t="shared" si="3"/>
        <v>0</v>
      </c>
      <c r="M33" s="383">
        <v>34</v>
      </c>
      <c r="N33" s="383">
        <f t="shared" si="4"/>
        <v>0</v>
      </c>
      <c r="O33" s="384">
        <f t="shared" si="5"/>
        <v>0</v>
      </c>
    </row>
    <row r="34" spans="1:15" ht="15.75" customHeight="1">
      <c r="A34" s="391" t="s">
        <v>3212</v>
      </c>
      <c r="B34" s="392" t="s">
        <v>26</v>
      </c>
      <c r="C34" s="373">
        <v>0.2</v>
      </c>
      <c r="D34" s="374">
        <v>18</v>
      </c>
      <c r="E34" s="382">
        <v>0</v>
      </c>
      <c r="F34" s="376">
        <v>0</v>
      </c>
      <c r="G34" s="377"/>
      <c r="H34" s="378">
        <f t="shared" si="0"/>
        <v>0</v>
      </c>
      <c r="I34" s="379"/>
      <c r="J34" s="380">
        <f t="shared" si="1"/>
        <v>0</v>
      </c>
      <c r="K34" s="381">
        <f t="shared" si="2"/>
        <v>0</v>
      </c>
      <c r="L34" s="382">
        <f t="shared" si="3"/>
        <v>0</v>
      </c>
      <c r="M34" s="383">
        <v>94.1</v>
      </c>
      <c r="N34" s="383">
        <f t="shared" si="4"/>
        <v>0</v>
      </c>
      <c r="O34" s="384">
        <f t="shared" si="5"/>
        <v>0</v>
      </c>
    </row>
    <row r="35" spans="1:15" ht="15.75" customHeight="1">
      <c r="A35" s="393" t="s">
        <v>3213</v>
      </c>
      <c r="B35" s="392" t="s">
        <v>16</v>
      </c>
      <c r="C35" s="373">
        <v>0.1</v>
      </c>
      <c r="D35" s="374">
        <v>12</v>
      </c>
      <c r="E35" s="382">
        <v>6912</v>
      </c>
      <c r="F35" s="376">
        <v>576</v>
      </c>
      <c r="G35" s="377"/>
      <c r="H35" s="378">
        <f t="shared" si="0"/>
        <v>0</v>
      </c>
      <c r="I35" s="379">
        <v>6912</v>
      </c>
      <c r="J35" s="380">
        <v>576</v>
      </c>
      <c r="K35" s="381">
        <f t="shared" si="2"/>
        <v>0</v>
      </c>
      <c r="L35" s="382">
        <f t="shared" si="3"/>
        <v>0</v>
      </c>
      <c r="M35" s="383">
        <v>32.5</v>
      </c>
      <c r="N35" s="383">
        <f t="shared" si="4"/>
        <v>0</v>
      </c>
      <c r="O35" s="384">
        <f t="shared" si="5"/>
        <v>0</v>
      </c>
    </row>
    <row r="36" spans="1:15" ht="15.75" customHeight="1">
      <c r="A36" s="393" t="s">
        <v>3214</v>
      </c>
      <c r="B36" s="392" t="s">
        <v>16</v>
      </c>
      <c r="C36" s="394">
        <v>0.1</v>
      </c>
      <c r="D36" s="374">
        <v>12</v>
      </c>
      <c r="E36" s="382">
        <v>3456</v>
      </c>
      <c r="F36" s="376">
        <v>288</v>
      </c>
      <c r="G36" s="377"/>
      <c r="H36" s="378">
        <f t="shared" si="0"/>
        <v>0</v>
      </c>
      <c r="I36" s="379"/>
      <c r="J36" s="380">
        <f>I36/D36</f>
        <v>0</v>
      </c>
      <c r="K36" s="381">
        <f t="shared" si="2"/>
        <v>288</v>
      </c>
      <c r="L36" s="382">
        <f t="shared" si="3"/>
        <v>3456</v>
      </c>
      <c r="M36" s="383">
        <v>32.5</v>
      </c>
      <c r="N36" s="383">
        <f t="shared" si="4"/>
        <v>112320</v>
      </c>
      <c r="O36" s="384">
        <f t="shared" si="5"/>
        <v>345.6</v>
      </c>
    </row>
    <row r="37" spans="1:15" ht="15.75" customHeight="1">
      <c r="A37" s="395"/>
      <c r="B37" s="396"/>
      <c r="C37" s="397"/>
      <c r="D37" s="398"/>
      <c r="E37" s="399">
        <f t="shared" ref="E37:L37" si="6">SUM(E4:E36)</f>
        <v>36288</v>
      </c>
      <c r="F37" s="399">
        <f t="shared" si="6"/>
        <v>2832</v>
      </c>
      <c r="G37" s="399">
        <f t="shared" si="6"/>
        <v>530</v>
      </c>
      <c r="H37" s="399">
        <f t="shared" si="6"/>
        <v>6640</v>
      </c>
      <c r="I37" s="399">
        <f t="shared" si="6"/>
        <v>9412</v>
      </c>
      <c r="J37" s="399">
        <f t="shared" si="6"/>
        <v>826</v>
      </c>
      <c r="K37" s="400">
        <f t="shared" si="6"/>
        <v>2536</v>
      </c>
      <c r="L37" s="401">
        <f t="shared" si="6"/>
        <v>33516</v>
      </c>
      <c r="M37" s="402">
        <f t="shared" ref="M37:N37" si="7">SUM(M3:M36)</f>
        <v>2918.7</v>
      </c>
      <c r="N37" s="403">
        <f t="shared" si="7"/>
        <v>2690296</v>
      </c>
      <c r="O37" s="403">
        <f>SUM(O4:O36)</f>
        <v>11813.4</v>
      </c>
    </row>
    <row r="38" spans="1:15" ht="15.75" customHeight="1"/>
    <row r="39" spans="1:15" ht="15.75" customHeight="1">
      <c r="A39" s="523" t="s">
        <v>39</v>
      </c>
      <c r="B39" s="524"/>
      <c r="C39" s="524"/>
      <c r="D39" s="524"/>
      <c r="E39" s="524"/>
      <c r="F39" s="524"/>
      <c r="G39" s="525"/>
    </row>
    <row r="40" spans="1:15" ht="15.75" customHeight="1">
      <c r="A40" s="33" t="s">
        <v>40</v>
      </c>
      <c r="B40" s="34" t="s">
        <v>1</v>
      </c>
      <c r="C40" s="5" t="s">
        <v>41</v>
      </c>
      <c r="D40" s="35" t="s">
        <v>42</v>
      </c>
      <c r="E40" s="36" t="s">
        <v>43</v>
      </c>
      <c r="F40" s="5" t="s">
        <v>44</v>
      </c>
      <c r="G40" s="37" t="s">
        <v>45</v>
      </c>
    </row>
    <row r="41" spans="1:15" ht="15.75" customHeight="1">
      <c r="A41" s="33" t="s">
        <v>1896</v>
      </c>
      <c r="B41" s="41" t="s">
        <v>49</v>
      </c>
      <c r="C41" s="15">
        <v>8750</v>
      </c>
      <c r="D41" s="15"/>
      <c r="E41" s="15"/>
      <c r="F41" s="15">
        <f>C41+D41-G41</f>
        <v>8750</v>
      </c>
      <c r="G41" s="40"/>
    </row>
    <row r="42" spans="1:15" ht="15.75" customHeight="1">
      <c r="A42" s="327"/>
      <c r="B42" s="327"/>
      <c r="C42" s="327"/>
      <c r="D42" s="327"/>
      <c r="E42" s="327"/>
      <c r="F42" s="327"/>
      <c r="G42" s="327"/>
    </row>
    <row r="43" spans="1:15" ht="15.75" customHeight="1">
      <c r="A43" s="526" t="s">
        <v>50</v>
      </c>
      <c r="B43" s="527"/>
      <c r="C43" s="527"/>
      <c r="D43" s="527"/>
      <c r="E43" s="527"/>
      <c r="F43" s="527"/>
      <c r="G43" s="528"/>
    </row>
    <row r="44" spans="1:15" ht="15.75" customHeight="1">
      <c r="A44" s="259"/>
      <c r="B44" s="44" t="s">
        <v>51</v>
      </c>
      <c r="C44" s="45" t="s">
        <v>52</v>
      </c>
      <c r="D44" s="46" t="s">
        <v>53</v>
      </c>
      <c r="E44" s="46" t="s">
        <v>54</v>
      </c>
      <c r="F44" s="47" t="s">
        <v>11</v>
      </c>
      <c r="G44" s="48" t="s">
        <v>55</v>
      </c>
    </row>
    <row r="45" spans="1:15" ht="15.75" customHeight="1">
      <c r="A45" s="330" t="s">
        <v>1897</v>
      </c>
      <c r="B45" s="331">
        <v>93</v>
      </c>
      <c r="C45" s="332"/>
      <c r="D45" s="333"/>
      <c r="E45" s="331">
        <f>B45+C45-D45</f>
        <v>93</v>
      </c>
      <c r="F45" s="334">
        <v>1028.48</v>
      </c>
      <c r="G45" s="335">
        <f t="shared" ref="G45:G72" si="8">E45*F45</f>
        <v>95648.639999999999</v>
      </c>
    </row>
    <row r="46" spans="1:15" ht="15.75" customHeight="1">
      <c r="A46" s="49" t="s">
        <v>56</v>
      </c>
      <c r="B46" s="53">
        <v>0</v>
      </c>
      <c r="C46" s="51"/>
      <c r="D46" s="52"/>
      <c r="E46" s="53">
        <v>0</v>
      </c>
      <c r="F46" s="54">
        <v>196</v>
      </c>
      <c r="G46" s="55">
        <f t="shared" si="8"/>
        <v>0</v>
      </c>
    </row>
    <row r="47" spans="1:15" ht="15.75" customHeight="1">
      <c r="A47" s="49" t="s">
        <v>3244</v>
      </c>
      <c r="B47" s="53">
        <v>3542.8999999999996</v>
      </c>
      <c r="C47" s="51"/>
      <c r="D47" s="52"/>
      <c r="E47" s="53">
        <f t="shared" ref="E47:E72" si="9">B47+C47-D47</f>
        <v>3542.8999999999996</v>
      </c>
      <c r="F47" s="54">
        <v>196</v>
      </c>
      <c r="G47" s="55">
        <f t="shared" si="8"/>
        <v>694408.39999999991</v>
      </c>
    </row>
    <row r="48" spans="1:15" ht="15.75" customHeight="1">
      <c r="A48" s="49" t="s">
        <v>3245</v>
      </c>
      <c r="B48" s="53">
        <v>210</v>
      </c>
      <c r="C48" s="51"/>
      <c r="D48" s="52"/>
      <c r="E48" s="53">
        <f t="shared" si="9"/>
        <v>210</v>
      </c>
      <c r="F48" s="54">
        <v>196</v>
      </c>
      <c r="G48" s="55">
        <f t="shared" si="8"/>
        <v>41160</v>
      </c>
    </row>
    <row r="49" spans="1:7" ht="15.75" customHeight="1">
      <c r="A49" s="49" t="s">
        <v>3246</v>
      </c>
      <c r="B49" s="53">
        <v>30</v>
      </c>
      <c r="C49" s="51"/>
      <c r="D49" s="52"/>
      <c r="E49" s="53">
        <f t="shared" si="9"/>
        <v>30</v>
      </c>
      <c r="F49" s="54">
        <v>196</v>
      </c>
      <c r="G49" s="55">
        <f t="shared" si="8"/>
        <v>5880</v>
      </c>
    </row>
    <row r="50" spans="1:7" ht="15.75" customHeight="1">
      <c r="A50" s="49" t="s">
        <v>3247</v>
      </c>
      <c r="B50" s="53">
        <v>150</v>
      </c>
      <c r="C50" s="51"/>
      <c r="D50" s="52"/>
      <c r="E50" s="53">
        <f t="shared" si="9"/>
        <v>150</v>
      </c>
      <c r="F50" s="54">
        <v>196</v>
      </c>
      <c r="G50" s="55">
        <f t="shared" si="8"/>
        <v>29400</v>
      </c>
    </row>
    <row r="51" spans="1:7" ht="15.75" customHeight="1">
      <c r="A51" s="49" t="s">
        <v>3248</v>
      </c>
      <c r="B51" s="53">
        <v>120</v>
      </c>
      <c r="C51" s="51"/>
      <c r="D51" s="52"/>
      <c r="E51" s="53">
        <f t="shared" si="9"/>
        <v>120</v>
      </c>
      <c r="F51" s="54">
        <v>196</v>
      </c>
      <c r="G51" s="55">
        <f t="shared" si="8"/>
        <v>23520</v>
      </c>
    </row>
    <row r="52" spans="1:7" ht="15.75" customHeight="1">
      <c r="A52" s="86" t="s">
        <v>3249</v>
      </c>
      <c r="B52" s="90">
        <v>384.90000000000003</v>
      </c>
      <c r="C52" s="88">
        <v>723</v>
      </c>
      <c r="D52" s="89">
        <v>17.899999999999999</v>
      </c>
      <c r="E52" s="90">
        <f t="shared" si="9"/>
        <v>1090</v>
      </c>
      <c r="F52" s="91">
        <v>140</v>
      </c>
      <c r="G52" s="92">
        <f t="shared" si="8"/>
        <v>152600</v>
      </c>
    </row>
    <row r="53" spans="1:7" ht="15.75" customHeight="1">
      <c r="A53" s="86" t="s">
        <v>3250</v>
      </c>
      <c r="B53" s="90">
        <v>347.79999999999995</v>
      </c>
      <c r="C53" s="88"/>
      <c r="D53" s="89">
        <v>120</v>
      </c>
      <c r="E53" s="90">
        <f t="shared" si="9"/>
        <v>227.79999999999995</v>
      </c>
      <c r="F53" s="91">
        <v>140</v>
      </c>
      <c r="G53" s="92">
        <f t="shared" si="8"/>
        <v>31891.999999999993</v>
      </c>
    </row>
    <row r="54" spans="1:7" ht="15.75" customHeight="1">
      <c r="A54" s="86" t="s">
        <v>3251</v>
      </c>
      <c r="B54" s="90">
        <v>25.9</v>
      </c>
      <c r="C54" s="88"/>
      <c r="D54" s="89"/>
      <c r="E54" s="90">
        <f t="shared" si="9"/>
        <v>25.9</v>
      </c>
      <c r="F54" s="91">
        <v>140</v>
      </c>
      <c r="G54" s="92">
        <f t="shared" si="8"/>
        <v>3626</v>
      </c>
    </row>
    <row r="55" spans="1:7" ht="15.75" customHeight="1">
      <c r="A55" s="100" t="s">
        <v>3252</v>
      </c>
      <c r="B55" s="104">
        <v>534.00000000000011</v>
      </c>
      <c r="C55" s="102"/>
      <c r="D55" s="103">
        <v>249</v>
      </c>
      <c r="E55" s="104">
        <f t="shared" si="9"/>
        <v>285.00000000000011</v>
      </c>
      <c r="F55" s="105">
        <v>140</v>
      </c>
      <c r="G55" s="106">
        <f t="shared" si="8"/>
        <v>39900.000000000015</v>
      </c>
    </row>
    <row r="56" spans="1:7" ht="36" customHeight="1">
      <c r="A56" s="71" t="s">
        <v>3253</v>
      </c>
      <c r="B56" s="75">
        <v>0</v>
      </c>
      <c r="C56" s="73"/>
      <c r="D56" s="74"/>
      <c r="E56" s="75">
        <f t="shared" si="9"/>
        <v>0</v>
      </c>
      <c r="F56" s="76">
        <v>140</v>
      </c>
      <c r="G56" s="77">
        <f t="shared" si="8"/>
        <v>0</v>
      </c>
    </row>
    <row r="57" spans="1:7" ht="30.75" customHeight="1">
      <c r="A57" s="78" t="s">
        <v>3254</v>
      </c>
      <c r="B57" s="75">
        <v>790.90000000000032</v>
      </c>
      <c r="C57" s="73">
        <v>928</v>
      </c>
      <c r="D57" s="74">
        <v>670.9</v>
      </c>
      <c r="E57" s="75">
        <f t="shared" si="9"/>
        <v>1048.0000000000005</v>
      </c>
      <c r="F57" s="76">
        <v>140</v>
      </c>
      <c r="G57" s="77">
        <f t="shared" si="8"/>
        <v>146720.00000000006</v>
      </c>
    </row>
    <row r="58" spans="1:7" ht="30.75" customHeight="1">
      <c r="A58" s="79" t="s">
        <v>3255</v>
      </c>
      <c r="B58" s="83">
        <v>498.30000000000018</v>
      </c>
      <c r="C58" s="81">
        <v>120</v>
      </c>
      <c r="D58" s="82">
        <v>67.3</v>
      </c>
      <c r="E58" s="83">
        <f t="shared" si="9"/>
        <v>551.00000000000023</v>
      </c>
      <c r="F58" s="84">
        <v>140</v>
      </c>
      <c r="G58" s="85">
        <f t="shared" si="8"/>
        <v>77140.000000000029</v>
      </c>
    </row>
    <row r="59" spans="1:7" ht="15.75" customHeight="1">
      <c r="A59" s="63" t="s">
        <v>3256</v>
      </c>
      <c r="B59" s="315">
        <v>93.800000000000225</v>
      </c>
      <c r="C59" s="65"/>
      <c r="D59" s="66"/>
      <c r="E59" s="67">
        <f t="shared" si="9"/>
        <v>93.800000000000225</v>
      </c>
      <c r="F59" s="68">
        <v>140</v>
      </c>
      <c r="G59" s="69">
        <f t="shared" si="8"/>
        <v>13132.000000000031</v>
      </c>
    </row>
    <row r="60" spans="1:7" ht="15.75" customHeight="1">
      <c r="A60" s="63" t="s">
        <v>3257</v>
      </c>
      <c r="B60" s="315">
        <v>0</v>
      </c>
      <c r="C60" s="65"/>
      <c r="D60" s="66"/>
      <c r="E60" s="67">
        <f t="shared" si="9"/>
        <v>0</v>
      </c>
      <c r="F60" s="68">
        <v>140</v>
      </c>
      <c r="G60" s="69">
        <f t="shared" si="8"/>
        <v>0</v>
      </c>
    </row>
    <row r="61" spans="1:7" ht="39" customHeight="1">
      <c r="A61" s="63" t="s">
        <v>3258</v>
      </c>
      <c r="B61" s="67">
        <v>596.80000000000018</v>
      </c>
      <c r="C61" s="65">
        <v>363</v>
      </c>
      <c r="D61" s="66">
        <v>196</v>
      </c>
      <c r="E61" s="67">
        <f t="shared" si="9"/>
        <v>763.80000000000018</v>
      </c>
      <c r="F61" s="68">
        <v>140</v>
      </c>
      <c r="G61" s="69">
        <f t="shared" si="8"/>
        <v>106932.00000000003</v>
      </c>
    </row>
    <row r="62" spans="1:7" ht="15.75" customHeight="1">
      <c r="A62" s="93" t="s">
        <v>3259</v>
      </c>
      <c r="B62" s="97">
        <v>546</v>
      </c>
      <c r="C62" s="95">
        <v>1430</v>
      </c>
      <c r="D62" s="96">
        <v>1755</v>
      </c>
      <c r="E62" s="97">
        <f t="shared" si="9"/>
        <v>221</v>
      </c>
      <c r="F62" s="98">
        <v>140</v>
      </c>
      <c r="G62" s="99">
        <f t="shared" si="8"/>
        <v>30940</v>
      </c>
    </row>
    <row r="63" spans="1:7" ht="15.75" customHeight="1">
      <c r="A63" s="86" t="s">
        <v>3260</v>
      </c>
      <c r="B63" s="90">
        <v>599</v>
      </c>
      <c r="C63" s="88">
        <v>161</v>
      </c>
      <c r="D63" s="89">
        <v>760</v>
      </c>
      <c r="E63" s="90">
        <f t="shared" si="9"/>
        <v>0</v>
      </c>
      <c r="F63" s="91">
        <v>128</v>
      </c>
      <c r="G63" s="92">
        <f t="shared" si="8"/>
        <v>0</v>
      </c>
    </row>
    <row r="64" spans="1:7" ht="15.75" customHeight="1">
      <c r="A64" s="78" t="s">
        <v>3261</v>
      </c>
      <c r="B64" s="75">
        <v>509.79999999999995</v>
      </c>
      <c r="C64" s="73">
        <v>959.2</v>
      </c>
      <c r="D64" s="74">
        <v>1049</v>
      </c>
      <c r="E64" s="75">
        <f t="shared" si="9"/>
        <v>420</v>
      </c>
      <c r="F64" s="76">
        <v>128</v>
      </c>
      <c r="G64" s="77">
        <f t="shared" si="8"/>
        <v>53760</v>
      </c>
    </row>
    <row r="65" spans="1:9" ht="15.75" customHeight="1">
      <c r="A65" s="100" t="s">
        <v>3262</v>
      </c>
      <c r="B65" s="104">
        <v>736.49999999999977</v>
      </c>
      <c r="C65" s="102">
        <v>936.5</v>
      </c>
      <c r="D65" s="103">
        <v>220</v>
      </c>
      <c r="E65" s="104">
        <f t="shared" si="9"/>
        <v>1452.9999999999998</v>
      </c>
      <c r="F65" s="105">
        <v>128</v>
      </c>
      <c r="G65" s="106">
        <f t="shared" si="8"/>
        <v>185983.99999999997</v>
      </c>
    </row>
    <row r="66" spans="1:9" ht="15.75" customHeight="1">
      <c r="A66" s="79" t="s">
        <v>3263</v>
      </c>
      <c r="B66" s="83">
        <v>760</v>
      </c>
      <c r="C66" s="81">
        <v>751</v>
      </c>
      <c r="D66" s="82">
        <v>251</v>
      </c>
      <c r="E66" s="83">
        <f t="shared" si="9"/>
        <v>1260</v>
      </c>
      <c r="F66" s="84">
        <v>128</v>
      </c>
      <c r="G66" s="85">
        <f t="shared" si="8"/>
        <v>161280</v>
      </c>
    </row>
    <row r="67" spans="1:9" ht="15.75" customHeight="1">
      <c r="A67" s="63" t="s">
        <v>3264</v>
      </c>
      <c r="B67" s="315">
        <v>589.90000000000009</v>
      </c>
      <c r="C67" s="65">
        <v>70.099999999999994</v>
      </c>
      <c r="D67" s="66">
        <v>430</v>
      </c>
      <c r="E67" s="67">
        <f t="shared" si="9"/>
        <v>230.00000000000011</v>
      </c>
      <c r="F67" s="68">
        <v>128</v>
      </c>
      <c r="G67" s="69">
        <f t="shared" si="8"/>
        <v>29440.000000000015</v>
      </c>
    </row>
    <row r="68" spans="1:9" ht="15.75" customHeight="1">
      <c r="A68" s="86" t="s">
        <v>3265</v>
      </c>
      <c r="B68" s="316">
        <v>161</v>
      </c>
      <c r="C68" s="108">
        <v>120</v>
      </c>
      <c r="D68" s="109">
        <v>161</v>
      </c>
      <c r="E68" s="90">
        <f t="shared" si="9"/>
        <v>120</v>
      </c>
      <c r="F68" s="91">
        <v>102</v>
      </c>
      <c r="G68" s="92">
        <f t="shared" si="8"/>
        <v>12240</v>
      </c>
    </row>
    <row r="69" spans="1:9" ht="15.75" customHeight="1">
      <c r="A69" s="78" t="s">
        <v>3266</v>
      </c>
      <c r="B69" s="75">
        <v>959.2</v>
      </c>
      <c r="C69" s="73">
        <v>120</v>
      </c>
      <c r="D69" s="74">
        <v>959.2</v>
      </c>
      <c r="E69" s="75">
        <f t="shared" si="9"/>
        <v>120</v>
      </c>
      <c r="F69" s="76">
        <v>102</v>
      </c>
      <c r="G69" s="77">
        <f t="shared" si="8"/>
        <v>12240</v>
      </c>
    </row>
    <row r="70" spans="1:9" ht="15.75" customHeight="1">
      <c r="A70" s="100" t="s">
        <v>3267</v>
      </c>
      <c r="B70" s="104">
        <v>936.5</v>
      </c>
      <c r="C70" s="102">
        <v>120</v>
      </c>
      <c r="D70" s="103">
        <v>936.5</v>
      </c>
      <c r="E70" s="104">
        <f t="shared" si="9"/>
        <v>120</v>
      </c>
      <c r="F70" s="105">
        <v>102</v>
      </c>
      <c r="G70" s="106">
        <f t="shared" si="8"/>
        <v>12240</v>
      </c>
    </row>
    <row r="71" spans="1:9" ht="26.25" customHeight="1">
      <c r="A71" s="79" t="s">
        <v>3268</v>
      </c>
      <c r="B71" s="83">
        <v>751</v>
      </c>
      <c r="C71" s="81">
        <v>120</v>
      </c>
      <c r="D71" s="82">
        <v>751</v>
      </c>
      <c r="E71" s="83">
        <f t="shared" si="9"/>
        <v>120</v>
      </c>
      <c r="F71" s="84">
        <v>102</v>
      </c>
      <c r="G71" s="85">
        <f t="shared" si="8"/>
        <v>12240</v>
      </c>
    </row>
    <row r="72" spans="1:9" ht="15.75" customHeight="1">
      <c r="A72" s="63" t="s">
        <v>3269</v>
      </c>
      <c r="B72" s="315">
        <v>70.099999999999966</v>
      </c>
      <c r="C72" s="65">
        <v>120</v>
      </c>
      <c r="D72" s="66">
        <v>70.099999999999994</v>
      </c>
      <c r="E72" s="67">
        <f t="shared" si="9"/>
        <v>119.99999999999997</v>
      </c>
      <c r="F72" s="68">
        <v>102</v>
      </c>
      <c r="G72" s="69">
        <f t="shared" si="8"/>
        <v>12239.999999999996</v>
      </c>
    </row>
    <row r="73" spans="1:9" ht="15.75" customHeight="1">
      <c r="A73" s="260" t="s">
        <v>84</v>
      </c>
      <c r="B73" s="261">
        <f t="shared" ref="B73:G73" si="10">SUM(B45:B72)</f>
        <v>14037.3</v>
      </c>
      <c r="C73" s="171">
        <f t="shared" si="10"/>
        <v>7041.8</v>
      </c>
      <c r="D73" s="171">
        <f t="shared" si="10"/>
        <v>8663.9</v>
      </c>
      <c r="E73" s="261">
        <f t="shared" si="10"/>
        <v>12415.2</v>
      </c>
      <c r="F73" s="262">
        <f t="shared" si="10"/>
        <v>4894.4799999999996</v>
      </c>
      <c r="G73" s="263">
        <f t="shared" si="10"/>
        <v>1984563.0399999998</v>
      </c>
    </row>
    <row r="74" spans="1:9" ht="15.75" customHeight="1"/>
    <row r="75" spans="1:9" ht="15.75" customHeight="1">
      <c r="A75" s="264"/>
      <c r="B75" s="133"/>
      <c r="C75" s="133"/>
      <c r="D75" s="133"/>
      <c r="E75" s="133"/>
      <c r="F75" s="534"/>
      <c r="G75" s="522"/>
      <c r="H75" s="522"/>
      <c r="I75" s="265"/>
    </row>
    <row r="76" spans="1:9" ht="15.75" customHeight="1">
      <c r="A76" s="135" t="s">
        <v>92</v>
      </c>
      <c r="B76" s="136" t="s">
        <v>40</v>
      </c>
      <c r="C76" s="137" t="s">
        <v>93</v>
      </c>
      <c r="D76" s="137" t="s">
        <v>42</v>
      </c>
      <c r="E76" s="137" t="s">
        <v>94</v>
      </c>
      <c r="F76" s="137" t="s">
        <v>95</v>
      </c>
      <c r="G76" s="137" t="s">
        <v>96</v>
      </c>
      <c r="H76" s="138" t="s">
        <v>55</v>
      </c>
    </row>
    <row r="77" spans="1:9" ht="15.75" customHeight="1">
      <c r="A77" s="146" t="s">
        <v>2770</v>
      </c>
      <c r="B77" s="145" t="s">
        <v>102</v>
      </c>
      <c r="C77" s="36">
        <v>1125</v>
      </c>
      <c r="D77" s="148"/>
      <c r="E77" s="15"/>
      <c r="F77" s="36">
        <f t="shared" ref="F77:F119" si="11">C77+D77-E77</f>
        <v>1125</v>
      </c>
      <c r="G77" s="142">
        <v>178</v>
      </c>
      <c r="H77" s="143">
        <f t="shared" ref="H77:H113" si="12">F77*G77</f>
        <v>200250</v>
      </c>
    </row>
    <row r="78" spans="1:9" ht="15.75" customHeight="1">
      <c r="A78" s="144" t="s">
        <v>99</v>
      </c>
      <c r="B78" s="145" t="s">
        <v>102</v>
      </c>
      <c r="C78" s="36">
        <v>1650</v>
      </c>
      <c r="D78" s="148"/>
      <c r="E78" s="15"/>
      <c r="F78" s="36">
        <f t="shared" si="11"/>
        <v>1650</v>
      </c>
      <c r="G78" s="142">
        <v>178</v>
      </c>
      <c r="H78" s="143">
        <f t="shared" si="12"/>
        <v>293700</v>
      </c>
    </row>
    <row r="79" spans="1:9" ht="15.75" customHeight="1">
      <c r="A79" s="144" t="s">
        <v>101</v>
      </c>
      <c r="B79" s="145" t="s">
        <v>102</v>
      </c>
      <c r="C79" s="36">
        <v>200</v>
      </c>
      <c r="D79" s="148"/>
      <c r="E79" s="15"/>
      <c r="F79" s="36">
        <f t="shared" si="11"/>
        <v>200</v>
      </c>
      <c r="G79" s="142">
        <v>45</v>
      </c>
      <c r="H79" s="143">
        <f t="shared" si="12"/>
        <v>9000</v>
      </c>
    </row>
    <row r="80" spans="1:9" ht="15.75" customHeight="1">
      <c r="A80" s="144" t="s">
        <v>2771</v>
      </c>
      <c r="B80" s="147" t="s">
        <v>102</v>
      </c>
      <c r="C80" s="36">
        <v>2500</v>
      </c>
      <c r="D80" s="148"/>
      <c r="E80" s="15"/>
      <c r="F80" s="36">
        <f t="shared" si="11"/>
        <v>2500</v>
      </c>
      <c r="G80" s="142">
        <v>47</v>
      </c>
      <c r="H80" s="143">
        <f t="shared" si="12"/>
        <v>117500</v>
      </c>
    </row>
    <row r="81" spans="1:10" ht="15.75" customHeight="1">
      <c r="A81" s="146" t="s">
        <v>103</v>
      </c>
      <c r="B81" s="147" t="s">
        <v>104</v>
      </c>
      <c r="C81" s="36">
        <v>2250</v>
      </c>
      <c r="D81" s="148"/>
      <c r="E81" s="15">
        <v>750</v>
      </c>
      <c r="F81" s="36">
        <f t="shared" si="11"/>
        <v>1500</v>
      </c>
      <c r="G81" s="142">
        <v>27</v>
      </c>
      <c r="H81" s="143">
        <f t="shared" si="12"/>
        <v>40500</v>
      </c>
    </row>
    <row r="82" spans="1:10" ht="15.75" customHeight="1">
      <c r="A82" s="266" t="s">
        <v>2038</v>
      </c>
      <c r="B82" s="267" t="s">
        <v>106</v>
      </c>
      <c r="C82" s="36">
        <v>2760</v>
      </c>
      <c r="D82" s="148"/>
      <c r="E82" s="15">
        <v>85</v>
      </c>
      <c r="F82" s="36">
        <f t="shared" si="11"/>
        <v>2675</v>
      </c>
      <c r="G82" s="142">
        <v>160.69999999999999</v>
      </c>
      <c r="H82" s="143">
        <f t="shared" si="12"/>
        <v>429872.49999999994</v>
      </c>
    </row>
    <row r="83" spans="1:10" ht="15.75" customHeight="1">
      <c r="A83" s="144" t="s">
        <v>737</v>
      </c>
      <c r="B83" s="145" t="s">
        <v>108</v>
      </c>
      <c r="C83" s="36">
        <v>69</v>
      </c>
      <c r="D83" s="148"/>
      <c r="E83" s="15">
        <v>10</v>
      </c>
      <c r="F83" s="36">
        <f t="shared" si="11"/>
        <v>59</v>
      </c>
      <c r="G83" s="142">
        <v>623</v>
      </c>
      <c r="H83" s="143">
        <f t="shared" si="12"/>
        <v>36757</v>
      </c>
    </row>
    <row r="84" spans="1:10" ht="15.75" customHeight="1">
      <c r="A84" s="139" t="s">
        <v>109</v>
      </c>
      <c r="B84" s="140" t="s">
        <v>110</v>
      </c>
      <c r="C84" s="36">
        <v>1100</v>
      </c>
      <c r="D84" s="148"/>
      <c r="E84" s="15"/>
      <c r="F84" s="36">
        <f t="shared" si="11"/>
        <v>1100</v>
      </c>
      <c r="G84" s="142">
        <v>24</v>
      </c>
      <c r="H84" s="143">
        <f t="shared" si="12"/>
        <v>26400</v>
      </c>
    </row>
    <row r="85" spans="1:10" ht="15.75" customHeight="1">
      <c r="A85" s="146" t="s">
        <v>1188</v>
      </c>
      <c r="B85" s="150" t="s">
        <v>112</v>
      </c>
      <c r="C85" s="36">
        <v>2969</v>
      </c>
      <c r="D85" s="148"/>
      <c r="E85" s="15">
        <v>128</v>
      </c>
      <c r="F85" s="36">
        <f t="shared" si="11"/>
        <v>2841</v>
      </c>
      <c r="G85" s="142">
        <v>49</v>
      </c>
      <c r="H85" s="143">
        <f t="shared" si="12"/>
        <v>139209</v>
      </c>
    </row>
    <row r="86" spans="1:10" ht="15.75" customHeight="1">
      <c r="A86" s="152" t="s">
        <v>116</v>
      </c>
      <c r="B86" s="145" t="s">
        <v>117</v>
      </c>
      <c r="C86" s="36">
        <v>3</v>
      </c>
      <c r="D86" s="141"/>
      <c r="E86" s="15"/>
      <c r="F86" s="36">
        <f t="shared" si="11"/>
        <v>3</v>
      </c>
      <c r="G86" s="142">
        <v>1867.29</v>
      </c>
      <c r="H86" s="143">
        <f t="shared" si="12"/>
        <v>5601.87</v>
      </c>
    </row>
    <row r="87" spans="1:10" ht="15.75" customHeight="1">
      <c r="A87" s="146" t="s">
        <v>118</v>
      </c>
      <c r="B87" s="145" t="s">
        <v>115</v>
      </c>
      <c r="C87" s="36">
        <v>5</v>
      </c>
      <c r="D87" s="141"/>
      <c r="E87" s="15"/>
      <c r="F87" s="36">
        <f t="shared" si="11"/>
        <v>5</v>
      </c>
      <c r="G87" s="142">
        <v>1758</v>
      </c>
      <c r="H87" s="143">
        <f t="shared" si="12"/>
        <v>8790</v>
      </c>
    </row>
    <row r="88" spans="1:10" ht="15.75" customHeight="1">
      <c r="A88" s="146" t="s">
        <v>118</v>
      </c>
      <c r="B88" s="145" t="s">
        <v>117</v>
      </c>
      <c r="C88" s="36">
        <v>3</v>
      </c>
      <c r="D88" s="141"/>
      <c r="E88" s="151"/>
      <c r="F88" s="36">
        <f t="shared" si="11"/>
        <v>3</v>
      </c>
      <c r="G88" s="142">
        <v>2279.6799999999998</v>
      </c>
      <c r="H88" s="143">
        <f t="shared" si="12"/>
        <v>6839.0399999999991</v>
      </c>
      <c r="J88" s="149"/>
    </row>
    <row r="89" spans="1:10" ht="15.75" customHeight="1">
      <c r="A89" s="157" t="s">
        <v>119</v>
      </c>
      <c r="B89" s="145" t="s">
        <v>117</v>
      </c>
      <c r="C89" s="36">
        <v>1</v>
      </c>
      <c r="D89" s="148"/>
      <c r="E89" s="15"/>
      <c r="F89" s="36">
        <f t="shared" si="11"/>
        <v>1</v>
      </c>
      <c r="G89" s="142">
        <v>1669.47</v>
      </c>
      <c r="H89" s="143">
        <f t="shared" si="12"/>
        <v>1669.47</v>
      </c>
    </row>
    <row r="90" spans="1:10" ht="15.75" customHeight="1">
      <c r="A90" s="157" t="s">
        <v>2772</v>
      </c>
      <c r="B90" s="145" t="s">
        <v>117</v>
      </c>
      <c r="C90" s="36">
        <v>3</v>
      </c>
      <c r="D90" s="141"/>
      <c r="E90" s="15"/>
      <c r="F90" s="36">
        <f t="shared" si="11"/>
        <v>3</v>
      </c>
      <c r="G90" s="142">
        <v>1598.32</v>
      </c>
      <c r="H90" s="143">
        <f t="shared" si="12"/>
        <v>4794.96</v>
      </c>
    </row>
    <row r="91" spans="1:10" ht="15.75" customHeight="1">
      <c r="A91" s="144" t="s">
        <v>122</v>
      </c>
      <c r="B91" s="145" t="s">
        <v>121</v>
      </c>
      <c r="C91" s="36">
        <v>75</v>
      </c>
      <c r="D91" s="141"/>
      <c r="E91" s="15"/>
      <c r="F91" s="36">
        <f t="shared" si="11"/>
        <v>75</v>
      </c>
      <c r="G91" s="142">
        <v>471.21600000000001</v>
      </c>
      <c r="H91" s="143">
        <f t="shared" si="12"/>
        <v>35341.199999999997</v>
      </c>
    </row>
    <row r="92" spans="1:10" ht="15.75" customHeight="1">
      <c r="A92" s="157" t="s">
        <v>124</v>
      </c>
      <c r="B92" s="145" t="s">
        <v>117</v>
      </c>
      <c r="C92" s="36">
        <v>0</v>
      </c>
      <c r="D92" s="148"/>
      <c r="E92" s="15"/>
      <c r="F92" s="36">
        <f t="shared" si="11"/>
        <v>0</v>
      </c>
      <c r="G92" s="142">
        <v>1711.09</v>
      </c>
      <c r="H92" s="143">
        <f t="shared" si="12"/>
        <v>0</v>
      </c>
    </row>
    <row r="93" spans="1:10" ht="15.75" customHeight="1">
      <c r="A93" s="339" t="s">
        <v>2773</v>
      </c>
      <c r="B93" s="145" t="s">
        <v>117</v>
      </c>
      <c r="C93" s="36">
        <v>5</v>
      </c>
      <c r="D93" s="148"/>
      <c r="E93" s="151"/>
      <c r="F93" s="272">
        <f t="shared" si="11"/>
        <v>5</v>
      </c>
      <c r="G93" s="142">
        <v>1594.52</v>
      </c>
      <c r="H93" s="143">
        <f t="shared" si="12"/>
        <v>7972.6</v>
      </c>
    </row>
    <row r="94" spans="1:10" ht="15.75" customHeight="1">
      <c r="A94" s="144" t="s">
        <v>128</v>
      </c>
      <c r="B94" s="145" t="s">
        <v>126</v>
      </c>
      <c r="C94" s="36">
        <v>102</v>
      </c>
      <c r="D94" s="141"/>
      <c r="E94" s="15">
        <v>38</v>
      </c>
      <c r="F94" s="36">
        <f t="shared" si="11"/>
        <v>64</v>
      </c>
      <c r="G94" s="142">
        <v>559.19762200000002</v>
      </c>
      <c r="H94" s="143">
        <f t="shared" si="12"/>
        <v>35788.647808000002</v>
      </c>
      <c r="I94" s="161"/>
    </row>
    <row r="95" spans="1:10" ht="15.75" customHeight="1">
      <c r="A95" s="144" t="s">
        <v>129</v>
      </c>
      <c r="B95" s="145" t="s">
        <v>115</v>
      </c>
      <c r="C95" s="36">
        <v>0</v>
      </c>
      <c r="D95" s="148"/>
      <c r="E95" s="15"/>
      <c r="F95" s="36">
        <f t="shared" si="11"/>
        <v>0</v>
      </c>
      <c r="G95" s="142">
        <v>384</v>
      </c>
      <c r="H95" s="143">
        <f t="shared" si="12"/>
        <v>0</v>
      </c>
    </row>
    <row r="96" spans="1:10" ht="15.75" customHeight="1">
      <c r="A96" s="144" t="s">
        <v>131</v>
      </c>
      <c r="B96" s="145" t="s">
        <v>117</v>
      </c>
      <c r="C96" s="36">
        <v>210</v>
      </c>
      <c r="D96" s="148"/>
      <c r="E96" s="15"/>
      <c r="F96" s="36">
        <f t="shared" si="11"/>
        <v>210</v>
      </c>
      <c r="G96" s="142">
        <v>427</v>
      </c>
      <c r="H96" s="143">
        <f t="shared" si="12"/>
        <v>89670</v>
      </c>
    </row>
    <row r="97" spans="1:10" ht="15.75" customHeight="1">
      <c r="A97" s="144" t="s">
        <v>132</v>
      </c>
      <c r="B97" s="145" t="s">
        <v>117</v>
      </c>
      <c r="C97" s="36">
        <v>5</v>
      </c>
      <c r="D97" s="141"/>
      <c r="E97" s="151"/>
      <c r="F97" s="36">
        <f t="shared" si="11"/>
        <v>5</v>
      </c>
      <c r="G97" s="142">
        <v>688.59</v>
      </c>
      <c r="H97" s="143">
        <f t="shared" si="12"/>
        <v>3442.9500000000003</v>
      </c>
    </row>
    <row r="98" spans="1:10" ht="15.75" customHeight="1">
      <c r="A98" s="157" t="s">
        <v>133</v>
      </c>
      <c r="B98" s="145" t="s">
        <v>117</v>
      </c>
      <c r="C98" s="36">
        <v>80</v>
      </c>
      <c r="D98" s="148"/>
      <c r="E98" s="15"/>
      <c r="F98" s="36">
        <f t="shared" si="11"/>
        <v>80</v>
      </c>
      <c r="G98" s="142">
        <v>522.19000000000005</v>
      </c>
      <c r="H98" s="143">
        <f t="shared" si="12"/>
        <v>41775.200000000004</v>
      </c>
    </row>
    <row r="99" spans="1:10" ht="15.75" customHeight="1">
      <c r="A99" s="144" t="s">
        <v>134</v>
      </c>
      <c r="B99" s="145" t="s">
        <v>117</v>
      </c>
      <c r="C99" s="36">
        <v>10</v>
      </c>
      <c r="D99" s="141"/>
      <c r="E99" s="151"/>
      <c r="F99" s="36">
        <f t="shared" si="11"/>
        <v>10</v>
      </c>
      <c r="G99" s="142">
        <v>504</v>
      </c>
      <c r="H99" s="143">
        <f t="shared" si="12"/>
        <v>5040</v>
      </c>
    </row>
    <row r="100" spans="1:10" ht="15.75" customHeight="1">
      <c r="A100" s="144" t="s">
        <v>135</v>
      </c>
      <c r="B100" s="145" t="s">
        <v>117</v>
      </c>
      <c r="C100" s="36">
        <v>45</v>
      </c>
      <c r="D100" s="141"/>
      <c r="E100" s="15"/>
      <c r="F100" s="36">
        <f t="shared" si="11"/>
        <v>45</v>
      </c>
      <c r="G100" s="142">
        <v>514</v>
      </c>
      <c r="H100" s="143">
        <f t="shared" si="12"/>
        <v>23130</v>
      </c>
    </row>
    <row r="101" spans="1:10" ht="15.75" customHeight="1">
      <c r="A101" s="157" t="s">
        <v>136</v>
      </c>
      <c r="B101" s="145" t="s">
        <v>117</v>
      </c>
      <c r="C101" s="36">
        <v>60</v>
      </c>
      <c r="D101" s="148"/>
      <c r="E101" s="15"/>
      <c r="F101" s="36">
        <f t="shared" si="11"/>
        <v>60</v>
      </c>
      <c r="G101" s="142">
        <v>557</v>
      </c>
      <c r="H101" s="143">
        <f t="shared" si="12"/>
        <v>33420</v>
      </c>
      <c r="J101" s="273"/>
    </row>
    <row r="102" spans="1:10" ht="15.75" customHeight="1">
      <c r="A102" s="157" t="s">
        <v>137</v>
      </c>
      <c r="B102" s="145" t="s">
        <v>117</v>
      </c>
      <c r="C102" s="36">
        <v>40</v>
      </c>
      <c r="D102" s="148"/>
      <c r="E102" s="15"/>
      <c r="F102" s="36">
        <f t="shared" si="11"/>
        <v>40</v>
      </c>
      <c r="G102" s="142">
        <v>524</v>
      </c>
      <c r="H102" s="143">
        <f t="shared" si="12"/>
        <v>20960</v>
      </c>
    </row>
    <row r="103" spans="1:10" ht="15.75" customHeight="1">
      <c r="A103" s="157" t="s">
        <v>138</v>
      </c>
      <c r="B103" s="145" t="s">
        <v>117</v>
      </c>
      <c r="C103" s="36">
        <v>15</v>
      </c>
      <c r="D103" s="148"/>
      <c r="E103" s="15"/>
      <c r="F103" s="36">
        <f t="shared" si="11"/>
        <v>15</v>
      </c>
      <c r="G103" s="142">
        <v>689.75</v>
      </c>
      <c r="H103" s="143">
        <f t="shared" si="12"/>
        <v>10346.25</v>
      </c>
    </row>
    <row r="104" spans="1:10" ht="15.75" customHeight="1">
      <c r="A104" s="157" t="s">
        <v>139</v>
      </c>
      <c r="B104" s="145" t="s">
        <v>117</v>
      </c>
      <c r="C104" s="36">
        <v>135</v>
      </c>
      <c r="D104" s="148"/>
      <c r="E104" s="15">
        <v>10</v>
      </c>
      <c r="F104" s="36">
        <f t="shared" si="11"/>
        <v>125</v>
      </c>
      <c r="G104" s="142">
        <v>629.27</v>
      </c>
      <c r="H104" s="143">
        <f t="shared" si="12"/>
        <v>78658.75</v>
      </c>
    </row>
    <row r="105" spans="1:10" ht="15.75" customHeight="1">
      <c r="A105" s="157" t="s">
        <v>140</v>
      </c>
      <c r="B105" s="145" t="s">
        <v>117</v>
      </c>
      <c r="C105" s="36">
        <v>105</v>
      </c>
      <c r="D105" s="148"/>
      <c r="E105" s="15"/>
      <c r="F105" s="36">
        <f t="shared" si="11"/>
        <v>105</v>
      </c>
      <c r="G105" s="142">
        <v>532.12</v>
      </c>
      <c r="H105" s="143">
        <f t="shared" si="12"/>
        <v>55872.6</v>
      </c>
    </row>
    <row r="106" spans="1:10" ht="15.75" customHeight="1">
      <c r="A106" s="146" t="s">
        <v>141</v>
      </c>
      <c r="B106" s="145" t="s">
        <v>108</v>
      </c>
      <c r="C106" s="36">
        <v>600</v>
      </c>
      <c r="D106" s="148"/>
      <c r="E106" s="15"/>
      <c r="F106" s="36">
        <f t="shared" si="11"/>
        <v>600</v>
      </c>
      <c r="G106" s="142">
        <v>60</v>
      </c>
      <c r="H106" s="143">
        <f t="shared" si="12"/>
        <v>36000</v>
      </c>
    </row>
    <row r="107" spans="1:10" ht="15.75" customHeight="1">
      <c r="A107" s="144" t="s">
        <v>142</v>
      </c>
      <c r="B107" s="145" t="s">
        <v>143</v>
      </c>
      <c r="C107" s="36">
        <v>25</v>
      </c>
      <c r="D107" s="141"/>
      <c r="E107" s="151"/>
      <c r="F107" s="36">
        <f t="shared" si="11"/>
        <v>25</v>
      </c>
      <c r="G107" s="142">
        <v>84</v>
      </c>
      <c r="H107" s="143">
        <f t="shared" si="12"/>
        <v>2100</v>
      </c>
    </row>
    <row r="108" spans="1:10" ht="15.75" customHeight="1">
      <c r="A108" s="157" t="s">
        <v>144</v>
      </c>
      <c r="B108" s="145" t="s">
        <v>117</v>
      </c>
      <c r="C108" s="36">
        <v>25</v>
      </c>
      <c r="D108" s="148"/>
      <c r="E108" s="15"/>
      <c r="F108" s="36">
        <f t="shared" si="11"/>
        <v>25</v>
      </c>
      <c r="G108" s="142">
        <v>179.24</v>
      </c>
      <c r="H108" s="143">
        <f t="shared" si="12"/>
        <v>4481</v>
      </c>
    </row>
    <row r="109" spans="1:10" ht="15.75" customHeight="1">
      <c r="A109" s="157" t="s">
        <v>2774</v>
      </c>
      <c r="B109" s="145" t="s">
        <v>117</v>
      </c>
      <c r="C109" s="36">
        <v>100</v>
      </c>
      <c r="D109" s="148"/>
      <c r="E109" s="15"/>
      <c r="F109" s="36">
        <f t="shared" si="11"/>
        <v>100</v>
      </c>
      <c r="G109" s="142">
        <v>168.1</v>
      </c>
      <c r="H109" s="143">
        <f t="shared" si="12"/>
        <v>16810</v>
      </c>
    </row>
    <row r="110" spans="1:10" ht="15.75" customHeight="1">
      <c r="A110" s="157" t="s">
        <v>145</v>
      </c>
      <c r="B110" s="145" t="s">
        <v>146</v>
      </c>
      <c r="C110" s="36">
        <v>25</v>
      </c>
      <c r="D110" s="148"/>
      <c r="E110" s="15"/>
      <c r="F110" s="36">
        <f t="shared" si="11"/>
        <v>25</v>
      </c>
      <c r="G110" s="142">
        <v>851.5</v>
      </c>
      <c r="H110" s="143">
        <f t="shared" si="12"/>
        <v>21287.5</v>
      </c>
    </row>
    <row r="111" spans="1:10" ht="15.75" customHeight="1">
      <c r="A111" s="157" t="s">
        <v>147</v>
      </c>
      <c r="B111" s="145" t="s">
        <v>148</v>
      </c>
      <c r="C111" s="36">
        <v>7500</v>
      </c>
      <c r="D111" s="148"/>
      <c r="E111" s="15">
        <v>750</v>
      </c>
      <c r="F111" s="36">
        <f t="shared" si="11"/>
        <v>6750</v>
      </c>
      <c r="G111" s="142">
        <v>125</v>
      </c>
      <c r="H111" s="143">
        <f t="shared" si="12"/>
        <v>843750</v>
      </c>
    </row>
    <row r="112" spans="1:10" ht="15.75" customHeight="1">
      <c r="A112" s="157" t="s">
        <v>147</v>
      </c>
      <c r="B112" s="145" t="s">
        <v>149</v>
      </c>
      <c r="C112" s="36">
        <v>0</v>
      </c>
      <c r="D112" s="148"/>
      <c r="E112" s="15"/>
      <c r="F112" s="36">
        <f t="shared" si="11"/>
        <v>0</v>
      </c>
      <c r="G112" s="142">
        <v>173</v>
      </c>
      <c r="H112" s="143">
        <f t="shared" si="12"/>
        <v>0</v>
      </c>
    </row>
    <row r="113" spans="1:10" ht="20.25" customHeight="1">
      <c r="A113" s="157" t="s">
        <v>150</v>
      </c>
      <c r="B113" s="145" t="s">
        <v>151</v>
      </c>
      <c r="C113" s="36">
        <v>0</v>
      </c>
      <c r="D113" s="148"/>
      <c r="E113" s="15"/>
      <c r="F113" s="36">
        <f t="shared" si="11"/>
        <v>0</v>
      </c>
      <c r="G113" s="142">
        <v>143</v>
      </c>
      <c r="H113" s="143">
        <f t="shared" si="12"/>
        <v>0</v>
      </c>
      <c r="J113" s="149"/>
    </row>
    <row r="114" spans="1:10" ht="15.75" customHeight="1">
      <c r="A114" s="157" t="s">
        <v>850</v>
      </c>
      <c r="B114" s="147" t="s">
        <v>2949</v>
      </c>
      <c r="C114" s="36">
        <v>20000</v>
      </c>
      <c r="D114" s="148"/>
      <c r="E114" s="15"/>
      <c r="F114" s="36">
        <f t="shared" si="11"/>
        <v>20000</v>
      </c>
      <c r="G114" s="142">
        <v>121.6</v>
      </c>
      <c r="H114" s="143">
        <f t="shared" ref="H114:H115" si="13">G114*F114</f>
        <v>2432000</v>
      </c>
    </row>
    <row r="115" spans="1:10" ht="15.75" customHeight="1">
      <c r="A115" s="158" t="s">
        <v>1245</v>
      </c>
      <c r="B115" s="145" t="s">
        <v>1246</v>
      </c>
      <c r="C115" s="36">
        <v>0</v>
      </c>
      <c r="D115" s="148"/>
      <c r="E115" s="15"/>
      <c r="F115" s="36">
        <f t="shared" si="11"/>
        <v>0</v>
      </c>
      <c r="G115" s="142">
        <v>1013.48</v>
      </c>
      <c r="H115" s="143">
        <f t="shared" si="13"/>
        <v>0</v>
      </c>
    </row>
    <row r="116" spans="1:10" ht="15.75" customHeight="1">
      <c r="A116" s="157" t="s">
        <v>152</v>
      </c>
      <c r="B116" s="145" t="s">
        <v>153</v>
      </c>
      <c r="C116" s="36">
        <v>35.709999999999994</v>
      </c>
      <c r="D116" s="148"/>
      <c r="E116" s="15"/>
      <c r="F116" s="36">
        <f t="shared" si="11"/>
        <v>35.709999999999994</v>
      </c>
      <c r="G116" s="142">
        <v>2196.6</v>
      </c>
      <c r="H116" s="143">
        <f t="shared" ref="H116:H119" si="14">F116*G116</f>
        <v>78440.585999999981</v>
      </c>
    </row>
    <row r="117" spans="1:10" ht="15.75" customHeight="1">
      <c r="A117" s="146" t="s">
        <v>154</v>
      </c>
      <c r="B117" s="145" t="s">
        <v>155</v>
      </c>
      <c r="C117" s="36">
        <v>920</v>
      </c>
      <c r="D117" s="141"/>
      <c r="E117" s="151"/>
      <c r="F117" s="36">
        <f t="shared" si="11"/>
        <v>920</v>
      </c>
      <c r="G117" s="142">
        <v>45</v>
      </c>
      <c r="H117" s="143">
        <f t="shared" si="14"/>
        <v>41400</v>
      </c>
    </row>
    <row r="118" spans="1:10" ht="15.75" customHeight="1">
      <c r="A118" s="163" t="s">
        <v>156</v>
      </c>
      <c r="B118" s="164" t="s">
        <v>117</v>
      </c>
      <c r="C118" s="36">
        <v>0</v>
      </c>
      <c r="D118" s="148"/>
      <c r="E118" s="15"/>
      <c r="F118" s="36">
        <f t="shared" si="11"/>
        <v>0</v>
      </c>
      <c r="G118" s="165">
        <v>168.11</v>
      </c>
      <c r="H118" s="143">
        <f t="shared" si="14"/>
        <v>0</v>
      </c>
    </row>
    <row r="119" spans="1:10" ht="15.75" customHeight="1">
      <c r="A119" s="163" t="s">
        <v>3270</v>
      </c>
      <c r="B119" s="164" t="s">
        <v>117</v>
      </c>
      <c r="C119" s="36">
        <v>24.6</v>
      </c>
      <c r="D119" s="148"/>
      <c r="E119" s="15"/>
      <c r="F119" s="36">
        <f t="shared" si="11"/>
        <v>24.6</v>
      </c>
      <c r="G119" s="165">
        <v>129</v>
      </c>
      <c r="H119" s="143">
        <f t="shared" si="14"/>
        <v>3173.4</v>
      </c>
    </row>
    <row r="120" spans="1:10" ht="15.75" customHeight="1">
      <c r="A120" s="355" t="s">
        <v>160</v>
      </c>
      <c r="B120" s="168"/>
      <c r="C120" s="169">
        <f t="shared" ref="C120:H120" si="15">SUM(C77:C119)</f>
        <v>44780.31</v>
      </c>
      <c r="D120" s="170">
        <f t="shared" si="15"/>
        <v>0</v>
      </c>
      <c r="E120" s="170">
        <f t="shared" si="15"/>
        <v>1771</v>
      </c>
      <c r="F120" s="171">
        <f t="shared" si="15"/>
        <v>43009.31</v>
      </c>
      <c r="G120" s="336">
        <f t="shared" si="15"/>
        <v>26270.033621999995</v>
      </c>
      <c r="H120" s="173">
        <f t="shared" si="15"/>
        <v>5241744.5238080006</v>
      </c>
    </row>
    <row r="121" spans="1:10" ht="15.75" customHeight="1"/>
    <row r="122" spans="1:10" ht="15.75" customHeight="1">
      <c r="A122" s="535" t="s">
        <v>161</v>
      </c>
      <c r="B122" s="536"/>
      <c r="C122" s="536"/>
      <c r="D122" s="536"/>
      <c r="E122" s="536"/>
      <c r="F122" s="536"/>
      <c r="G122" s="536"/>
      <c r="H122" s="536"/>
      <c r="I122" s="1"/>
    </row>
    <row r="123" spans="1:10" ht="15.75" customHeight="1">
      <c r="A123" s="340" t="s">
        <v>162</v>
      </c>
      <c r="B123" s="341" t="s">
        <v>40</v>
      </c>
      <c r="C123" s="342" t="s">
        <v>163</v>
      </c>
      <c r="D123" s="343" t="s">
        <v>42</v>
      </c>
      <c r="E123" s="344" t="s">
        <v>43</v>
      </c>
      <c r="F123" s="342" t="s">
        <v>164</v>
      </c>
      <c r="G123" s="345" t="s">
        <v>96</v>
      </c>
      <c r="H123" s="346" t="s">
        <v>55</v>
      </c>
    </row>
    <row r="124" spans="1:10" ht="15.75" customHeight="1">
      <c r="A124" s="347" t="s">
        <v>2832</v>
      </c>
      <c r="B124" s="145" t="s">
        <v>2833</v>
      </c>
      <c r="C124" s="36">
        <v>29</v>
      </c>
      <c r="D124" s="148"/>
      <c r="E124" s="15">
        <v>2</v>
      </c>
      <c r="F124" s="36">
        <f t="shared" ref="F124:F155" si="16">C124+D124-E124</f>
        <v>27</v>
      </c>
      <c r="G124" s="17">
        <v>216</v>
      </c>
      <c r="H124" s="142">
        <f t="shared" ref="H124:H127" si="17">G124*F124</f>
        <v>5832</v>
      </c>
      <c r="J124" s="149"/>
    </row>
    <row r="125" spans="1:10" ht="15.75" customHeight="1">
      <c r="A125" s="347" t="s">
        <v>2834</v>
      </c>
      <c r="B125" s="145" t="s">
        <v>2833</v>
      </c>
      <c r="C125" s="36">
        <v>166</v>
      </c>
      <c r="D125" s="148"/>
      <c r="E125" s="15"/>
      <c r="F125" s="36">
        <f t="shared" si="16"/>
        <v>166</v>
      </c>
      <c r="G125" s="17">
        <v>137</v>
      </c>
      <c r="H125" s="142">
        <f t="shared" si="17"/>
        <v>22742</v>
      </c>
      <c r="J125" s="149"/>
    </row>
    <row r="126" spans="1:10" ht="15.75" customHeight="1">
      <c r="A126" s="347" t="s">
        <v>2835</v>
      </c>
      <c r="B126" s="145" t="s">
        <v>2833</v>
      </c>
      <c r="C126" s="348">
        <v>117</v>
      </c>
      <c r="D126" s="148"/>
      <c r="E126" s="15"/>
      <c r="F126" s="36">
        <f t="shared" si="16"/>
        <v>117</v>
      </c>
      <c r="G126" s="17">
        <v>239</v>
      </c>
      <c r="H126" s="142">
        <f t="shared" si="17"/>
        <v>27963</v>
      </c>
      <c r="J126" s="149"/>
    </row>
    <row r="127" spans="1:10" ht="15.75" customHeight="1">
      <c r="A127" s="347" t="s">
        <v>2836</v>
      </c>
      <c r="B127" s="145" t="s">
        <v>2833</v>
      </c>
      <c r="C127" s="36">
        <v>33</v>
      </c>
      <c r="D127" s="148"/>
      <c r="E127" s="15">
        <v>9</v>
      </c>
      <c r="F127" s="36">
        <f t="shared" si="16"/>
        <v>24</v>
      </c>
      <c r="G127" s="17">
        <v>175</v>
      </c>
      <c r="H127" s="142">
        <f t="shared" si="17"/>
        <v>4200</v>
      </c>
      <c r="J127" s="149"/>
    </row>
    <row r="128" spans="1:10" ht="15.75" customHeight="1">
      <c r="A128" s="349" t="s">
        <v>165</v>
      </c>
      <c r="B128" s="267" t="s">
        <v>166</v>
      </c>
      <c r="C128" s="350">
        <v>206.95</v>
      </c>
      <c r="D128" s="351"/>
      <c r="E128" s="352"/>
      <c r="F128" s="350">
        <f t="shared" si="16"/>
        <v>206.95</v>
      </c>
      <c r="G128" s="353">
        <v>605</v>
      </c>
      <c r="H128" s="354">
        <f t="shared" ref="H128:H155" si="18">F128*G128</f>
        <v>125204.75</v>
      </c>
      <c r="J128" s="149"/>
    </row>
    <row r="129" spans="1:10" ht="15.75" customHeight="1">
      <c r="A129" s="163" t="s">
        <v>167</v>
      </c>
      <c r="B129" s="145" t="s">
        <v>166</v>
      </c>
      <c r="C129" s="36">
        <v>214.6</v>
      </c>
      <c r="D129" s="148"/>
      <c r="E129" s="15"/>
      <c r="F129" s="183">
        <f t="shared" si="16"/>
        <v>214.6</v>
      </c>
      <c r="G129" s="17">
        <v>605</v>
      </c>
      <c r="H129" s="187">
        <f t="shared" si="18"/>
        <v>129833</v>
      </c>
      <c r="J129" s="149"/>
    </row>
    <row r="130" spans="1:10" ht="15.75" customHeight="1">
      <c r="A130" s="163" t="s">
        <v>168</v>
      </c>
      <c r="B130" s="145" t="s">
        <v>166</v>
      </c>
      <c r="C130" s="36">
        <v>220.32</v>
      </c>
      <c r="D130" s="148"/>
      <c r="E130" s="15"/>
      <c r="F130" s="183">
        <f t="shared" si="16"/>
        <v>220.32</v>
      </c>
      <c r="G130" s="17">
        <v>605</v>
      </c>
      <c r="H130" s="187">
        <f t="shared" si="18"/>
        <v>133293.6</v>
      </c>
      <c r="J130" s="166"/>
    </row>
    <row r="131" spans="1:10" ht="15.75" customHeight="1">
      <c r="A131" s="163" t="s">
        <v>169</v>
      </c>
      <c r="B131" s="145" t="s">
        <v>166</v>
      </c>
      <c r="C131" s="36">
        <v>186.45000000000002</v>
      </c>
      <c r="D131" s="148"/>
      <c r="E131" s="15"/>
      <c r="F131" s="183">
        <f t="shared" si="16"/>
        <v>186.45000000000002</v>
      </c>
      <c r="G131" s="17">
        <v>605</v>
      </c>
      <c r="H131" s="187">
        <f t="shared" si="18"/>
        <v>112802.25000000001</v>
      </c>
      <c r="J131" s="149"/>
    </row>
    <row r="132" spans="1:10" ht="15.75" customHeight="1">
      <c r="A132" s="189" t="s">
        <v>170</v>
      </c>
      <c r="B132" s="145" t="s">
        <v>166</v>
      </c>
      <c r="C132" s="183">
        <v>339.27000000000004</v>
      </c>
      <c r="D132" s="184"/>
      <c r="E132" s="15"/>
      <c r="F132" s="183">
        <f t="shared" si="16"/>
        <v>339.27000000000004</v>
      </c>
      <c r="G132" s="190">
        <v>625</v>
      </c>
      <c r="H132" s="187">
        <f t="shared" si="18"/>
        <v>212043.75000000003</v>
      </c>
    </row>
    <row r="133" spans="1:10" ht="15.75" customHeight="1">
      <c r="A133" s="189" t="s">
        <v>171</v>
      </c>
      <c r="B133" s="145" t="s">
        <v>166</v>
      </c>
      <c r="C133" s="183">
        <v>180.15</v>
      </c>
      <c r="D133" s="184"/>
      <c r="E133" s="15"/>
      <c r="F133" s="183">
        <f t="shared" si="16"/>
        <v>180.15</v>
      </c>
      <c r="G133" s="17">
        <v>692</v>
      </c>
      <c r="H133" s="187">
        <f t="shared" si="18"/>
        <v>124663.8</v>
      </c>
    </row>
    <row r="134" spans="1:10" ht="15.75" customHeight="1">
      <c r="A134" s="189" t="s">
        <v>3271</v>
      </c>
      <c r="B134" s="145" t="s">
        <v>166</v>
      </c>
      <c r="C134" s="36">
        <v>274</v>
      </c>
      <c r="D134" s="184"/>
      <c r="E134" s="15"/>
      <c r="F134" s="183">
        <f t="shared" si="16"/>
        <v>274</v>
      </c>
      <c r="G134" s="17">
        <v>682</v>
      </c>
      <c r="H134" s="187">
        <f t="shared" si="18"/>
        <v>186868</v>
      </c>
    </row>
    <row r="135" spans="1:10" ht="15.75" customHeight="1">
      <c r="A135" s="189" t="s">
        <v>173</v>
      </c>
      <c r="B135" s="145" t="s">
        <v>166</v>
      </c>
      <c r="C135" s="183">
        <v>0</v>
      </c>
      <c r="D135" s="184"/>
      <c r="E135" s="15"/>
      <c r="F135" s="183">
        <f t="shared" si="16"/>
        <v>0</v>
      </c>
      <c r="G135" s="17">
        <v>414</v>
      </c>
      <c r="H135" s="187">
        <f t="shared" si="18"/>
        <v>0</v>
      </c>
    </row>
    <row r="136" spans="1:10" ht="15.75" customHeight="1">
      <c r="A136" s="191" t="s">
        <v>174</v>
      </c>
      <c r="B136" s="192" t="s">
        <v>175</v>
      </c>
      <c r="C136" s="36">
        <v>16625</v>
      </c>
      <c r="D136" s="148"/>
      <c r="E136" s="15"/>
      <c r="F136" s="183">
        <f t="shared" si="16"/>
        <v>16625</v>
      </c>
      <c r="G136" s="17">
        <v>17.399999999999999</v>
      </c>
      <c r="H136" s="187">
        <f t="shared" si="18"/>
        <v>289275</v>
      </c>
      <c r="J136" s="181"/>
    </row>
    <row r="137" spans="1:10" ht="15.75" customHeight="1">
      <c r="A137" s="163" t="s">
        <v>176</v>
      </c>
      <c r="B137" s="15" t="s">
        <v>177</v>
      </c>
      <c r="C137" s="36">
        <v>0</v>
      </c>
      <c r="D137" s="148"/>
      <c r="E137" s="15"/>
      <c r="F137" s="183">
        <f t="shared" si="16"/>
        <v>0</v>
      </c>
      <c r="G137" s="17">
        <v>3.86</v>
      </c>
      <c r="H137" s="187">
        <f t="shared" si="18"/>
        <v>0</v>
      </c>
      <c r="J137" s="188"/>
    </row>
    <row r="138" spans="1:10" ht="15.75" customHeight="1">
      <c r="A138" s="163" t="s">
        <v>178</v>
      </c>
      <c r="B138" s="145" t="s">
        <v>179</v>
      </c>
      <c r="C138" s="36">
        <v>36</v>
      </c>
      <c r="D138" s="148"/>
      <c r="E138" s="15"/>
      <c r="F138" s="183">
        <f t="shared" si="16"/>
        <v>36</v>
      </c>
      <c r="G138" s="17">
        <v>432.82</v>
      </c>
      <c r="H138" s="187">
        <f t="shared" si="18"/>
        <v>15581.52</v>
      </c>
      <c r="J138" s="188"/>
    </row>
    <row r="139" spans="1:10" ht="15.75" customHeight="1">
      <c r="A139" s="163" t="s">
        <v>180</v>
      </c>
      <c r="B139" s="145" t="s">
        <v>179</v>
      </c>
      <c r="C139" s="36">
        <v>0</v>
      </c>
      <c r="D139" s="148"/>
      <c r="E139" s="15"/>
      <c r="F139" s="183">
        <f t="shared" si="16"/>
        <v>0</v>
      </c>
      <c r="G139" s="17">
        <v>4</v>
      </c>
      <c r="H139" s="187">
        <f t="shared" si="18"/>
        <v>0</v>
      </c>
      <c r="J139" s="188"/>
    </row>
    <row r="140" spans="1:10" ht="15.75" customHeight="1">
      <c r="A140" s="146" t="s">
        <v>181</v>
      </c>
      <c r="B140" s="145" t="s">
        <v>179</v>
      </c>
      <c r="C140" s="36">
        <v>1077</v>
      </c>
      <c r="D140" s="148"/>
      <c r="E140" s="15"/>
      <c r="F140" s="183">
        <f t="shared" si="16"/>
        <v>1077</v>
      </c>
      <c r="G140" s="17">
        <v>2.9</v>
      </c>
      <c r="H140" s="187">
        <f t="shared" si="18"/>
        <v>3123.2999999999997</v>
      </c>
      <c r="J140" s="188"/>
    </row>
    <row r="141" spans="1:10" ht="15.75" customHeight="1">
      <c r="A141" s="146" t="s">
        <v>182</v>
      </c>
      <c r="B141" s="145" t="s">
        <v>179</v>
      </c>
      <c r="C141" s="36">
        <v>0</v>
      </c>
      <c r="D141" s="148"/>
      <c r="E141" s="15"/>
      <c r="F141" s="183">
        <f t="shared" si="16"/>
        <v>0</v>
      </c>
      <c r="G141" s="17">
        <v>499.4</v>
      </c>
      <c r="H141" s="187">
        <f t="shared" si="18"/>
        <v>0</v>
      </c>
      <c r="J141" s="149"/>
    </row>
    <row r="142" spans="1:10" ht="15.75" customHeight="1">
      <c r="A142" s="191" t="s">
        <v>183</v>
      </c>
      <c r="B142" s="193" t="s">
        <v>184</v>
      </c>
      <c r="C142" s="194">
        <v>2100</v>
      </c>
      <c r="D142" s="195"/>
      <c r="E142" s="196">
        <v>700</v>
      </c>
      <c r="F142" s="183">
        <f t="shared" si="16"/>
        <v>1400</v>
      </c>
      <c r="G142" s="197">
        <v>24.995999999999999</v>
      </c>
      <c r="H142" s="187">
        <f t="shared" si="18"/>
        <v>34994.400000000001</v>
      </c>
      <c r="J142" s="149"/>
    </row>
    <row r="143" spans="1:10" ht="15.75" customHeight="1">
      <c r="A143" s="146" t="s">
        <v>185</v>
      </c>
      <c r="B143" s="145" t="s">
        <v>184</v>
      </c>
      <c r="C143" s="36">
        <v>5000</v>
      </c>
      <c r="D143" s="148"/>
      <c r="E143" s="15"/>
      <c r="F143" s="183">
        <f t="shared" si="16"/>
        <v>5000</v>
      </c>
      <c r="G143" s="17">
        <v>22.37</v>
      </c>
      <c r="H143" s="187">
        <f t="shared" si="18"/>
        <v>111850</v>
      </c>
      <c r="J143" s="274"/>
    </row>
    <row r="144" spans="1:10" ht="15.75" customHeight="1">
      <c r="A144" s="146" t="s">
        <v>186</v>
      </c>
      <c r="B144" s="145" t="s">
        <v>184</v>
      </c>
      <c r="C144" s="36">
        <v>6000</v>
      </c>
      <c r="D144" s="148"/>
      <c r="E144" s="15"/>
      <c r="F144" s="183">
        <f t="shared" si="16"/>
        <v>6000</v>
      </c>
      <c r="G144" s="17">
        <v>13.788</v>
      </c>
      <c r="H144" s="187">
        <f t="shared" si="18"/>
        <v>82728</v>
      </c>
      <c r="J144" s="274"/>
    </row>
    <row r="145" spans="1:10" ht="15.75" customHeight="1">
      <c r="A145" s="146" t="s">
        <v>187</v>
      </c>
      <c r="B145" s="145" t="s">
        <v>184</v>
      </c>
      <c r="C145" s="36">
        <v>2000</v>
      </c>
      <c r="D145" s="148"/>
      <c r="E145" s="15"/>
      <c r="F145" s="183">
        <f t="shared" si="16"/>
        <v>2000</v>
      </c>
      <c r="G145" s="17">
        <v>24.744</v>
      </c>
      <c r="H145" s="187">
        <f t="shared" si="18"/>
        <v>49488</v>
      </c>
      <c r="J145" s="274"/>
    </row>
    <row r="146" spans="1:10" ht="15.75" customHeight="1">
      <c r="A146" s="199" t="s">
        <v>189</v>
      </c>
      <c r="B146" s="185" t="s">
        <v>190</v>
      </c>
      <c r="C146" s="183">
        <v>1280</v>
      </c>
      <c r="D146" s="184"/>
      <c r="E146" s="185"/>
      <c r="F146" s="183">
        <f t="shared" si="16"/>
        <v>1280</v>
      </c>
      <c r="G146" s="186">
        <v>33</v>
      </c>
      <c r="H146" s="187">
        <f t="shared" si="18"/>
        <v>42240</v>
      </c>
      <c r="J146" s="188"/>
    </row>
    <row r="147" spans="1:10" ht="15.75" customHeight="1">
      <c r="A147" s="200" t="s">
        <v>191</v>
      </c>
      <c r="B147" s="145" t="s">
        <v>192</v>
      </c>
      <c r="C147" s="36">
        <v>90.059999999999988</v>
      </c>
      <c r="D147" s="148"/>
      <c r="E147" s="15"/>
      <c r="F147" s="183">
        <f t="shared" si="16"/>
        <v>90.059999999999988</v>
      </c>
      <c r="G147" s="17">
        <v>715</v>
      </c>
      <c r="H147" s="187">
        <f t="shared" si="18"/>
        <v>64392.899999999994</v>
      </c>
      <c r="J147" s="188"/>
    </row>
    <row r="148" spans="1:10" ht="15.75" customHeight="1">
      <c r="A148" s="200" t="s">
        <v>193</v>
      </c>
      <c r="B148" s="145" t="s">
        <v>192</v>
      </c>
      <c r="C148" s="36">
        <v>214.49999999999997</v>
      </c>
      <c r="D148" s="148"/>
      <c r="E148" s="15"/>
      <c r="F148" s="183">
        <f t="shared" si="16"/>
        <v>214.49999999999997</v>
      </c>
      <c r="G148" s="17">
        <v>850</v>
      </c>
      <c r="H148" s="187">
        <f t="shared" si="18"/>
        <v>182324.99999999997</v>
      </c>
      <c r="J148" s="188"/>
    </row>
    <row r="149" spans="1:10" ht="15.75" customHeight="1">
      <c r="A149" s="200" t="s">
        <v>194</v>
      </c>
      <c r="B149" s="145" t="s">
        <v>192</v>
      </c>
      <c r="C149" s="36">
        <v>151.98000000000002</v>
      </c>
      <c r="D149" s="148"/>
      <c r="E149" s="15"/>
      <c r="F149" s="183">
        <f t="shared" si="16"/>
        <v>151.98000000000002</v>
      </c>
      <c r="G149" s="17">
        <v>850</v>
      </c>
      <c r="H149" s="187">
        <f t="shared" si="18"/>
        <v>129183.00000000001</v>
      </c>
      <c r="J149" s="188"/>
    </row>
    <row r="150" spans="1:10" ht="15.75" customHeight="1">
      <c r="A150" s="146" t="s">
        <v>195</v>
      </c>
      <c r="B150" s="145" t="s">
        <v>192</v>
      </c>
      <c r="C150" s="36">
        <v>64.819999999999993</v>
      </c>
      <c r="D150" s="148"/>
      <c r="E150" s="15"/>
      <c r="F150" s="183">
        <f t="shared" si="16"/>
        <v>64.819999999999993</v>
      </c>
      <c r="G150" s="17">
        <v>741</v>
      </c>
      <c r="H150" s="187">
        <f t="shared" si="18"/>
        <v>48031.619999999995</v>
      </c>
      <c r="J150" s="188"/>
    </row>
    <row r="151" spans="1:10" ht="15.75" customHeight="1">
      <c r="A151" s="146" t="s">
        <v>196</v>
      </c>
      <c r="B151" s="145" t="s">
        <v>197</v>
      </c>
      <c r="C151" s="36">
        <v>42.350000000000023</v>
      </c>
      <c r="D151" s="148"/>
      <c r="E151" s="15"/>
      <c r="F151" s="183">
        <f t="shared" si="16"/>
        <v>42.350000000000023</v>
      </c>
      <c r="G151" s="17">
        <v>240</v>
      </c>
      <c r="H151" s="187">
        <f t="shared" si="18"/>
        <v>10164.000000000005</v>
      </c>
      <c r="J151" s="188"/>
    </row>
    <row r="152" spans="1:10" ht="15.75" customHeight="1">
      <c r="A152" s="146" t="s">
        <v>1585</v>
      </c>
      <c r="B152" s="145" t="s">
        <v>197</v>
      </c>
      <c r="C152" s="36">
        <v>527.04999999999995</v>
      </c>
      <c r="D152" s="148"/>
      <c r="E152" s="15"/>
      <c r="F152" s="183">
        <f t="shared" si="16"/>
        <v>527.04999999999995</v>
      </c>
      <c r="G152" s="17">
        <v>680</v>
      </c>
      <c r="H152" s="187">
        <f t="shared" si="18"/>
        <v>358393.99999999994</v>
      </c>
      <c r="J152" s="188"/>
    </row>
    <row r="153" spans="1:10" ht="15.75" customHeight="1">
      <c r="A153" s="146" t="s">
        <v>1586</v>
      </c>
      <c r="B153" s="145" t="s">
        <v>197</v>
      </c>
      <c r="C153" s="36">
        <v>518.30000000000007</v>
      </c>
      <c r="D153" s="148"/>
      <c r="E153" s="15"/>
      <c r="F153" s="183">
        <f t="shared" si="16"/>
        <v>518.30000000000007</v>
      </c>
      <c r="G153" s="17">
        <v>680</v>
      </c>
      <c r="H153" s="187">
        <f t="shared" si="18"/>
        <v>352444.00000000006</v>
      </c>
      <c r="J153" s="188"/>
    </row>
    <row r="154" spans="1:10" ht="15.75" customHeight="1">
      <c r="A154" s="146" t="s">
        <v>198</v>
      </c>
      <c r="B154" s="145" t="s">
        <v>197</v>
      </c>
      <c r="C154" s="36">
        <v>32.750000000000014</v>
      </c>
      <c r="D154" s="148"/>
      <c r="E154" s="15"/>
      <c r="F154" s="183">
        <f t="shared" si="16"/>
        <v>32.750000000000014</v>
      </c>
      <c r="G154" s="17">
        <v>280</v>
      </c>
      <c r="H154" s="187">
        <f t="shared" si="18"/>
        <v>9170.0000000000036</v>
      </c>
      <c r="J154" s="188"/>
    </row>
    <row r="155" spans="1:10" ht="15.75" customHeight="1">
      <c r="A155" s="146" t="s">
        <v>199</v>
      </c>
      <c r="B155" s="15" t="s">
        <v>200</v>
      </c>
      <c r="C155" s="36">
        <v>2520</v>
      </c>
      <c r="D155" s="148">
        <v>30240</v>
      </c>
      <c r="E155" s="15"/>
      <c r="F155" s="183">
        <f t="shared" si="16"/>
        <v>32760</v>
      </c>
      <c r="G155" s="17">
        <v>5.3</v>
      </c>
      <c r="H155" s="187">
        <f t="shared" si="18"/>
        <v>173628</v>
      </c>
      <c r="J155" s="188"/>
    </row>
    <row r="156" spans="1:10" ht="15.75" customHeight="1">
      <c r="A156" s="275" t="s">
        <v>203</v>
      </c>
      <c r="B156" s="276"/>
      <c r="C156" s="169">
        <f t="shared" ref="C156:H156" si="19">SUM(C124:C155)</f>
        <v>40246.55000000001</v>
      </c>
      <c r="D156" s="277">
        <f t="shared" si="19"/>
        <v>30240</v>
      </c>
      <c r="E156" s="277">
        <f t="shared" si="19"/>
        <v>711</v>
      </c>
      <c r="F156" s="169">
        <f t="shared" si="19"/>
        <v>69775.550000000017</v>
      </c>
      <c r="G156" s="337">
        <f t="shared" si="19"/>
        <v>11720.577999999998</v>
      </c>
      <c r="H156" s="278">
        <f t="shared" si="19"/>
        <v>3042458.8899999997</v>
      </c>
      <c r="J156" s="188"/>
    </row>
    <row r="157" spans="1:10" ht="15.75" customHeight="1">
      <c r="J157" s="188"/>
    </row>
    <row r="158" spans="1:10" ht="15.75" customHeight="1">
      <c r="A158" s="279"/>
      <c r="B158" s="280"/>
      <c r="C158" s="279"/>
      <c r="D158" s="279"/>
      <c r="E158" s="279"/>
      <c r="F158" s="279"/>
      <c r="G158" s="279"/>
      <c r="H158" s="279"/>
      <c r="J158" s="281" t="s">
        <v>390</v>
      </c>
    </row>
    <row r="159" spans="1:10" ht="15.75" customHeight="1">
      <c r="A159" s="282" t="s">
        <v>209</v>
      </c>
      <c r="B159" s="283" t="s">
        <v>211</v>
      </c>
      <c r="C159" s="283" t="s">
        <v>391</v>
      </c>
      <c r="D159" s="284" t="s">
        <v>392</v>
      </c>
      <c r="E159" s="285" t="s">
        <v>393</v>
      </c>
      <c r="F159" s="286" t="s">
        <v>212</v>
      </c>
      <c r="G159" s="287" t="s">
        <v>214</v>
      </c>
      <c r="H159" s="283" t="s">
        <v>55</v>
      </c>
      <c r="J159" s="188">
        <f>SUM(H160:H176)</f>
        <v>38165.299999999996</v>
      </c>
    </row>
    <row r="160" spans="1:10" ht="15.75" customHeight="1">
      <c r="A160" s="288" t="s">
        <v>215</v>
      </c>
      <c r="B160" s="15" t="s">
        <v>216</v>
      </c>
      <c r="C160" s="36">
        <v>64.2</v>
      </c>
      <c r="D160" s="317">
        <v>8.6</v>
      </c>
      <c r="E160" s="348">
        <f t="shared" ref="E160:E176" si="20">C160+D160</f>
        <v>72.8</v>
      </c>
      <c r="F160" s="15"/>
      <c r="G160" s="15">
        <v>77</v>
      </c>
      <c r="H160" s="15">
        <f t="shared" ref="H160:H174" si="21">E160*G160</f>
        <v>5605.5999999999995</v>
      </c>
      <c r="J160" s="24"/>
    </row>
    <row r="161" spans="1:15" ht="15.75" customHeight="1">
      <c r="A161" s="288" t="s">
        <v>218</v>
      </c>
      <c r="B161" s="15" t="s">
        <v>216</v>
      </c>
      <c r="C161" s="36">
        <v>53</v>
      </c>
      <c r="D161" s="317">
        <v>1.9</v>
      </c>
      <c r="E161" s="348">
        <f t="shared" si="20"/>
        <v>54.9</v>
      </c>
      <c r="F161" s="15"/>
      <c r="G161" s="15">
        <v>128</v>
      </c>
      <c r="H161" s="15">
        <f t="shared" si="21"/>
        <v>7027.2</v>
      </c>
      <c r="J161" s="188"/>
    </row>
    <row r="162" spans="1:15" ht="15.75" customHeight="1">
      <c r="A162" s="288" t="s">
        <v>219</v>
      </c>
      <c r="B162" s="15" t="s">
        <v>220</v>
      </c>
      <c r="C162" s="36">
        <v>4.5999999999999996</v>
      </c>
      <c r="D162" s="317">
        <v>5.4</v>
      </c>
      <c r="E162" s="348">
        <f t="shared" si="20"/>
        <v>10</v>
      </c>
      <c r="F162" s="291"/>
      <c r="G162" s="15">
        <v>77</v>
      </c>
      <c r="H162" s="15">
        <f t="shared" si="21"/>
        <v>770</v>
      </c>
      <c r="J162" s="188"/>
    </row>
    <row r="163" spans="1:15" ht="15.75" customHeight="1">
      <c r="A163" s="288" t="s">
        <v>221</v>
      </c>
      <c r="B163" s="15" t="s">
        <v>220</v>
      </c>
      <c r="C163" s="36">
        <v>10.1</v>
      </c>
      <c r="D163" s="317"/>
      <c r="E163" s="348">
        <f t="shared" si="20"/>
        <v>10.1</v>
      </c>
      <c r="F163" s="15"/>
      <c r="G163" s="15">
        <v>102</v>
      </c>
      <c r="H163" s="15">
        <f t="shared" si="21"/>
        <v>1030.2</v>
      </c>
      <c r="J163" s="24"/>
    </row>
    <row r="164" spans="1:15" ht="15.75" customHeight="1">
      <c r="A164" s="288" t="s">
        <v>222</v>
      </c>
      <c r="B164" s="15" t="s">
        <v>220</v>
      </c>
      <c r="C164" s="36">
        <v>16.899999999999999</v>
      </c>
      <c r="D164" s="317">
        <v>1.1000000000000001</v>
      </c>
      <c r="E164" s="348">
        <f t="shared" si="20"/>
        <v>18</v>
      </c>
      <c r="F164" s="15"/>
      <c r="G164" s="15">
        <v>77</v>
      </c>
      <c r="H164" s="15">
        <f t="shared" si="21"/>
        <v>1386</v>
      </c>
      <c r="J164" s="188"/>
    </row>
    <row r="165" spans="1:15" ht="15.75" customHeight="1">
      <c r="A165" s="288" t="s">
        <v>223</v>
      </c>
      <c r="B165" s="15" t="s">
        <v>224</v>
      </c>
      <c r="C165" s="36">
        <v>10.199999999999999</v>
      </c>
      <c r="D165" s="317"/>
      <c r="E165" s="348">
        <f t="shared" si="20"/>
        <v>10.199999999999999</v>
      </c>
      <c r="F165" s="15"/>
      <c r="G165" s="15">
        <v>196</v>
      </c>
      <c r="H165" s="15">
        <f t="shared" si="21"/>
        <v>1999.1999999999998</v>
      </c>
      <c r="J165" s="134"/>
    </row>
    <row r="166" spans="1:15" ht="15.75" customHeight="1">
      <c r="A166" s="288" t="s">
        <v>225</v>
      </c>
      <c r="B166" s="15" t="s">
        <v>224</v>
      </c>
      <c r="C166" s="36">
        <v>14.2</v>
      </c>
      <c r="D166" s="317">
        <v>2.2999999999999998</v>
      </c>
      <c r="E166" s="348">
        <f t="shared" si="20"/>
        <v>16.5</v>
      </c>
      <c r="F166" s="291"/>
      <c r="G166" s="15">
        <v>140</v>
      </c>
      <c r="H166" s="15">
        <f t="shared" si="21"/>
        <v>2310</v>
      </c>
      <c r="I166" s="265"/>
      <c r="J166" s="265"/>
      <c r="K166" s="265"/>
      <c r="L166" s="265"/>
      <c r="M166" s="265"/>
      <c r="N166" s="265"/>
      <c r="O166" s="265"/>
    </row>
    <row r="167" spans="1:15" ht="15.75" customHeight="1">
      <c r="A167" s="288" t="s">
        <v>226</v>
      </c>
      <c r="B167" s="15" t="s">
        <v>227</v>
      </c>
      <c r="C167" s="36">
        <v>5.0999999999999996</v>
      </c>
      <c r="D167" s="317">
        <v>31.2</v>
      </c>
      <c r="E167" s="348">
        <f t="shared" si="20"/>
        <v>36.299999999999997</v>
      </c>
      <c r="F167" s="291"/>
      <c r="G167" s="15">
        <v>128</v>
      </c>
      <c r="H167" s="15">
        <f t="shared" si="21"/>
        <v>4646.3999999999996</v>
      </c>
      <c r="I167" s="265"/>
      <c r="J167" s="265"/>
      <c r="K167" s="265"/>
      <c r="L167" s="265"/>
      <c r="M167" s="265"/>
      <c r="N167" s="265"/>
      <c r="O167" s="265"/>
    </row>
    <row r="168" spans="1:15" ht="15.75" customHeight="1">
      <c r="A168" s="288" t="s">
        <v>228</v>
      </c>
      <c r="B168" s="15" t="s">
        <v>229</v>
      </c>
      <c r="C168" s="36">
        <v>1.1000000000000001</v>
      </c>
      <c r="D168" s="317"/>
      <c r="E168" s="348">
        <f t="shared" si="20"/>
        <v>1.1000000000000001</v>
      </c>
      <c r="F168" s="291"/>
      <c r="G168" s="15">
        <v>196</v>
      </c>
      <c r="H168" s="15">
        <f t="shared" si="21"/>
        <v>215.60000000000002</v>
      </c>
      <c r="I168" s="545"/>
      <c r="J168" s="522"/>
      <c r="K168" s="265"/>
      <c r="L168" s="265"/>
      <c r="M168" s="265"/>
      <c r="N168" s="265"/>
      <c r="O168" s="265"/>
    </row>
    <row r="169" spans="1:15" ht="15.75" customHeight="1">
      <c r="A169" s="288" t="s">
        <v>2838</v>
      </c>
      <c r="B169" s="15" t="s">
        <v>229</v>
      </c>
      <c r="C169" s="36">
        <v>58</v>
      </c>
      <c r="D169" s="317">
        <v>29.9</v>
      </c>
      <c r="E169" s="348">
        <f t="shared" si="20"/>
        <v>87.9</v>
      </c>
      <c r="F169" s="291"/>
      <c r="G169" s="15">
        <v>57</v>
      </c>
      <c r="H169" s="15">
        <f t="shared" si="21"/>
        <v>5010.3</v>
      </c>
      <c r="I169" s="293"/>
      <c r="J169" s="265"/>
      <c r="K169" s="265"/>
      <c r="L169" s="265"/>
      <c r="M169" s="265"/>
      <c r="N169" s="265"/>
      <c r="O169" s="265"/>
    </row>
    <row r="170" spans="1:15" ht="15.75" customHeight="1">
      <c r="A170" s="288" t="s">
        <v>230</v>
      </c>
      <c r="B170" s="15" t="s">
        <v>229</v>
      </c>
      <c r="C170" s="36">
        <v>11.299999999999999</v>
      </c>
      <c r="D170" s="317">
        <v>9.8000000000000007</v>
      </c>
      <c r="E170" s="348">
        <f t="shared" si="20"/>
        <v>21.1</v>
      </c>
      <c r="F170" s="291"/>
      <c r="G170" s="15">
        <v>128</v>
      </c>
      <c r="H170" s="15">
        <f t="shared" si="21"/>
        <v>2700.8</v>
      </c>
      <c r="I170" s="293"/>
      <c r="J170" s="265"/>
      <c r="K170" s="265"/>
      <c r="L170" s="265"/>
      <c r="M170" s="265"/>
      <c r="N170" s="265"/>
      <c r="O170" s="265"/>
    </row>
    <row r="171" spans="1:15" ht="15.75" customHeight="1">
      <c r="A171" s="288" t="s">
        <v>231</v>
      </c>
      <c r="B171" s="15" t="s">
        <v>224</v>
      </c>
      <c r="C171" s="36">
        <v>12.3</v>
      </c>
      <c r="D171" s="317">
        <v>2.1</v>
      </c>
      <c r="E171" s="348">
        <f t="shared" si="20"/>
        <v>14.4</v>
      </c>
      <c r="F171" s="291"/>
      <c r="G171" s="15">
        <v>140</v>
      </c>
      <c r="H171" s="15">
        <f t="shared" si="21"/>
        <v>2016</v>
      </c>
      <c r="I171" s="293"/>
      <c r="J171" s="265"/>
      <c r="K171" s="265"/>
      <c r="L171" s="265"/>
      <c r="M171" s="265"/>
      <c r="N171" s="265"/>
      <c r="O171" s="265"/>
    </row>
    <row r="172" spans="1:15" ht="15.75" customHeight="1">
      <c r="A172" s="294" t="s">
        <v>232</v>
      </c>
      <c r="B172" s="145" t="s">
        <v>233</v>
      </c>
      <c r="C172" s="36">
        <v>0</v>
      </c>
      <c r="D172" s="317"/>
      <c r="E172" s="348">
        <f t="shared" si="20"/>
        <v>0</v>
      </c>
      <c r="F172" s="295"/>
      <c r="G172" s="15">
        <v>140</v>
      </c>
      <c r="H172" s="15">
        <f t="shared" si="21"/>
        <v>0</v>
      </c>
      <c r="I172" s="1"/>
      <c r="J172" s="265"/>
      <c r="K172" s="265"/>
      <c r="L172" s="265"/>
      <c r="M172" s="265"/>
      <c r="N172" s="265"/>
      <c r="O172" s="265"/>
    </row>
    <row r="173" spans="1:15" ht="15.75" customHeight="1">
      <c r="A173" s="294" t="s">
        <v>2603</v>
      </c>
      <c r="B173" s="338" t="s">
        <v>229</v>
      </c>
      <c r="C173" s="36">
        <v>0</v>
      </c>
      <c r="D173" s="317"/>
      <c r="E173" s="348">
        <f t="shared" si="20"/>
        <v>0</v>
      </c>
      <c r="F173" s="297"/>
      <c r="G173" s="15">
        <v>196</v>
      </c>
      <c r="H173" s="15">
        <f t="shared" si="21"/>
        <v>0</v>
      </c>
      <c r="I173" s="1"/>
      <c r="J173" s="265"/>
      <c r="K173" s="265"/>
      <c r="L173" s="265"/>
      <c r="M173" s="265"/>
      <c r="N173" s="265"/>
      <c r="O173" s="265"/>
    </row>
    <row r="174" spans="1:15" ht="15.75" customHeight="1">
      <c r="A174" s="294" t="s">
        <v>3243</v>
      </c>
      <c r="B174" s="296" t="s">
        <v>234</v>
      </c>
      <c r="C174" s="36">
        <v>4.3</v>
      </c>
      <c r="D174" s="317"/>
      <c r="E174" s="348">
        <f t="shared" si="20"/>
        <v>4.3</v>
      </c>
      <c r="F174" s="297"/>
      <c r="G174" s="15">
        <v>280</v>
      </c>
      <c r="H174" s="15">
        <f t="shared" si="21"/>
        <v>1204</v>
      </c>
      <c r="I174" s="1"/>
      <c r="J174" s="265"/>
      <c r="K174" s="265"/>
      <c r="L174" s="265"/>
      <c r="M174" s="265"/>
      <c r="N174" s="265"/>
      <c r="O174" s="265"/>
    </row>
    <row r="175" spans="1:15" ht="15.75" customHeight="1">
      <c r="A175" s="294" t="s">
        <v>450</v>
      </c>
      <c r="B175" s="296" t="s">
        <v>234</v>
      </c>
      <c r="C175" s="36">
        <v>0</v>
      </c>
      <c r="D175" s="317"/>
      <c r="E175" s="348">
        <f t="shared" si="20"/>
        <v>0</v>
      </c>
      <c r="F175" s="297"/>
      <c r="G175" s="15">
        <v>290</v>
      </c>
      <c r="H175" s="15">
        <f t="shared" ref="H175:H176" si="22">G175*E175</f>
        <v>0</v>
      </c>
      <c r="I175" s="1"/>
      <c r="J175" s="265"/>
      <c r="K175" s="265"/>
      <c r="L175" s="265"/>
      <c r="M175" s="265"/>
      <c r="N175" s="265"/>
      <c r="O175" s="265"/>
    </row>
    <row r="176" spans="1:15" ht="15.75" customHeight="1">
      <c r="A176" s="294" t="s">
        <v>1983</v>
      </c>
      <c r="B176" s="296" t="s">
        <v>234</v>
      </c>
      <c r="C176" s="36">
        <v>3.3</v>
      </c>
      <c r="D176" s="317"/>
      <c r="E176" s="348">
        <f t="shared" si="20"/>
        <v>3.3</v>
      </c>
      <c r="F176" s="297"/>
      <c r="G176" s="15">
        <v>680</v>
      </c>
      <c r="H176" s="15">
        <f t="shared" si="22"/>
        <v>2244</v>
      </c>
      <c r="I176" s="1"/>
      <c r="J176" s="265"/>
      <c r="K176" s="265"/>
      <c r="L176" s="265"/>
      <c r="M176" s="265"/>
      <c r="N176" s="265"/>
      <c r="O176" s="265"/>
    </row>
    <row r="177" spans="1:25" ht="15.75" customHeight="1">
      <c r="I177" s="265"/>
      <c r="J177" s="265"/>
      <c r="K177" s="265"/>
      <c r="L177" s="265"/>
      <c r="M177" s="265"/>
      <c r="N177" s="265"/>
      <c r="O177" s="265"/>
    </row>
    <row r="178" spans="1:25" ht="3.75" customHeight="1">
      <c r="I178" s="265"/>
      <c r="J178" s="265"/>
      <c r="K178" s="265"/>
      <c r="L178" s="265"/>
      <c r="M178" s="265"/>
      <c r="N178" s="265"/>
      <c r="O178" s="265"/>
    </row>
    <row r="179" spans="1:25" ht="15.75" customHeight="1">
      <c r="A179" s="537" t="s">
        <v>676</v>
      </c>
      <c r="B179" s="538" t="s">
        <v>677</v>
      </c>
      <c r="C179" s="539" t="s">
        <v>43</v>
      </c>
      <c r="D179" s="540" t="s">
        <v>678</v>
      </c>
      <c r="E179" s="537" t="s">
        <v>679</v>
      </c>
      <c r="F179" s="319"/>
      <c r="G179" s="319"/>
      <c r="H179" s="319"/>
      <c r="I179" s="319"/>
      <c r="J179" s="319"/>
      <c r="K179" s="319"/>
      <c r="L179" s="319"/>
      <c r="M179" s="319"/>
      <c r="N179" s="319"/>
      <c r="O179" s="319"/>
      <c r="P179" s="319"/>
      <c r="Q179" s="319"/>
      <c r="R179" s="319"/>
      <c r="S179" s="319"/>
      <c r="T179" s="319"/>
      <c r="U179" s="319"/>
      <c r="V179" s="319"/>
      <c r="W179" s="319"/>
      <c r="X179" s="319"/>
      <c r="Y179" s="319"/>
    </row>
    <row r="180" spans="1:25" ht="27" customHeight="1">
      <c r="A180" s="531"/>
      <c r="B180" s="531"/>
      <c r="C180" s="531"/>
      <c r="D180" s="531"/>
      <c r="E180" s="531"/>
      <c r="F180" s="320"/>
      <c r="G180" s="319"/>
      <c r="H180" s="319"/>
      <c r="I180" s="319"/>
      <c r="J180" s="319"/>
      <c r="K180" s="319"/>
      <c r="L180" s="319"/>
      <c r="M180" s="319"/>
      <c r="N180" s="319"/>
      <c r="O180" s="319"/>
      <c r="P180" s="319"/>
      <c r="Q180" s="319"/>
      <c r="R180" s="319"/>
      <c r="S180" s="319"/>
      <c r="T180" s="319"/>
      <c r="U180" s="319"/>
      <c r="V180" s="319"/>
      <c r="W180" s="319"/>
      <c r="X180" s="319"/>
      <c r="Y180" s="319"/>
    </row>
    <row r="181" spans="1:25" ht="15.75" customHeight="1">
      <c r="A181" s="321">
        <v>81316</v>
      </c>
      <c r="B181" s="321">
        <v>81316</v>
      </c>
      <c r="C181" s="322">
        <f>B181-A181</f>
        <v>0</v>
      </c>
      <c r="D181" s="322">
        <v>10.79</v>
      </c>
      <c r="E181" s="323">
        <f>D181*C181</f>
        <v>0</v>
      </c>
      <c r="F181" s="319"/>
      <c r="G181" s="319"/>
      <c r="H181" s="319"/>
      <c r="I181" s="319"/>
      <c r="J181" s="319"/>
      <c r="K181" s="319"/>
      <c r="L181" s="319"/>
      <c r="M181" s="319"/>
      <c r="N181" s="319"/>
      <c r="O181" s="319"/>
      <c r="P181" s="319"/>
      <c r="Q181" s="319"/>
      <c r="R181" s="319"/>
      <c r="S181" s="319"/>
      <c r="T181" s="319"/>
      <c r="U181" s="319"/>
      <c r="V181" s="319"/>
      <c r="W181" s="319"/>
      <c r="X181" s="319"/>
      <c r="Y181" s="319"/>
    </row>
    <row r="182" spans="1:25" ht="15.75" customHeight="1">
      <c r="A182" s="541"/>
      <c r="B182" s="542"/>
      <c r="C182" s="542"/>
      <c r="D182" s="542"/>
      <c r="E182" s="543"/>
      <c r="F182" s="319"/>
      <c r="G182" s="319"/>
      <c r="H182" s="319"/>
      <c r="I182" s="319"/>
      <c r="J182" s="319"/>
      <c r="K182" s="319"/>
      <c r="L182" s="319"/>
      <c r="M182" s="319"/>
      <c r="N182" s="319"/>
      <c r="O182" s="319"/>
      <c r="P182" s="319"/>
      <c r="Q182" s="319"/>
      <c r="R182" s="319"/>
      <c r="S182" s="319"/>
      <c r="T182" s="319"/>
      <c r="U182" s="319"/>
      <c r="V182" s="319"/>
      <c r="W182" s="319"/>
      <c r="X182" s="319"/>
      <c r="Y182" s="319"/>
    </row>
    <row r="183" spans="1:25" ht="15.75" customHeight="1">
      <c r="A183" s="537" t="s">
        <v>680</v>
      </c>
      <c r="B183" s="537" t="s">
        <v>681</v>
      </c>
      <c r="C183" s="540" t="s">
        <v>43</v>
      </c>
      <c r="D183" s="540" t="s">
        <v>682</v>
      </c>
      <c r="E183" s="537" t="s">
        <v>679</v>
      </c>
      <c r="F183" s="319"/>
      <c r="G183" s="319"/>
      <c r="H183" s="319"/>
      <c r="I183" s="319"/>
      <c r="J183" s="319"/>
      <c r="K183" s="319"/>
      <c r="L183" s="319"/>
      <c r="M183" s="319"/>
      <c r="N183" s="319"/>
      <c r="O183" s="319"/>
      <c r="P183" s="319"/>
      <c r="Q183" s="319"/>
      <c r="R183" s="319"/>
      <c r="S183" s="319"/>
      <c r="T183" s="319"/>
      <c r="U183" s="319"/>
      <c r="V183" s="319"/>
      <c r="W183" s="319"/>
      <c r="X183" s="319"/>
      <c r="Y183" s="319"/>
    </row>
    <row r="184" spans="1:25" ht="28.5" customHeight="1">
      <c r="A184" s="531"/>
      <c r="B184" s="531"/>
      <c r="C184" s="531"/>
      <c r="D184" s="531"/>
      <c r="E184" s="531"/>
      <c r="F184" s="319"/>
      <c r="G184" s="319"/>
      <c r="H184" s="319"/>
      <c r="I184" s="319"/>
      <c r="J184" s="319"/>
      <c r="K184" s="319"/>
      <c r="L184" s="319"/>
      <c r="M184" s="319"/>
      <c r="N184" s="319"/>
      <c r="O184" s="319"/>
      <c r="P184" s="319"/>
      <c r="Q184" s="319"/>
      <c r="R184" s="319"/>
      <c r="S184" s="319"/>
      <c r="T184" s="319"/>
      <c r="U184" s="319"/>
      <c r="V184" s="319"/>
      <c r="W184" s="319"/>
      <c r="X184" s="319"/>
      <c r="Y184" s="319"/>
    </row>
    <row r="185" spans="1:25" ht="23.25" customHeight="1">
      <c r="A185" s="35">
        <v>2511.3487</v>
      </c>
      <c r="B185" s="35">
        <v>2511.3487</v>
      </c>
      <c r="C185" s="324">
        <f>B185-A185</f>
        <v>0</v>
      </c>
      <c r="D185" s="325">
        <v>7.5</v>
      </c>
      <c r="E185" s="326">
        <f>D185*C185</f>
        <v>0</v>
      </c>
      <c r="F185" s="319"/>
      <c r="G185" s="319"/>
      <c r="H185" s="319"/>
      <c r="I185" s="319"/>
      <c r="J185" s="319"/>
      <c r="K185" s="319"/>
      <c r="L185" s="319"/>
      <c r="M185" s="319"/>
      <c r="N185" s="319"/>
      <c r="O185" s="319"/>
      <c r="P185" s="319"/>
      <c r="Q185" s="319"/>
      <c r="R185" s="319"/>
      <c r="S185" s="319"/>
      <c r="T185" s="319"/>
      <c r="U185" s="319"/>
      <c r="V185" s="319"/>
      <c r="W185" s="319"/>
      <c r="X185" s="319"/>
      <c r="Y185" s="319"/>
    </row>
    <row r="186" spans="1:25" ht="15.75" customHeight="1">
      <c r="I186" s="265"/>
      <c r="J186" s="265"/>
      <c r="K186" s="265"/>
      <c r="L186" s="265"/>
      <c r="M186" s="265"/>
      <c r="N186" s="265"/>
      <c r="O186" s="265"/>
    </row>
    <row r="187" spans="1:25" ht="15.75" customHeight="1">
      <c r="I187" s="265"/>
      <c r="J187" s="265"/>
      <c r="K187" s="265"/>
      <c r="L187" s="265"/>
      <c r="M187" s="265"/>
      <c r="N187" s="265"/>
      <c r="O187" s="265"/>
    </row>
    <row r="188" spans="1:25" ht="15.75" customHeight="1">
      <c r="A188" s="181"/>
      <c r="B188" s="181"/>
      <c r="C188" s="298"/>
      <c r="D188" s="181"/>
      <c r="E188" s="299"/>
      <c r="F188" s="298"/>
      <c r="G188" s="300"/>
      <c r="H188" s="181"/>
      <c r="I188" s="265"/>
      <c r="J188" s="265"/>
      <c r="K188" s="265"/>
      <c r="L188" s="265"/>
      <c r="M188" s="265"/>
      <c r="N188" s="265"/>
      <c r="O188" s="265"/>
    </row>
    <row r="189" spans="1:25" ht="15.75" customHeight="1">
      <c r="A189" s="1"/>
      <c r="B189" s="301"/>
      <c r="C189" s="302"/>
      <c r="D189" s="301"/>
      <c r="E189" s="302"/>
      <c r="F189" s="302"/>
      <c r="G189" s="301"/>
      <c r="H189" s="301"/>
      <c r="I189" s="265"/>
      <c r="J189" s="265"/>
      <c r="K189" s="265"/>
      <c r="L189" s="265"/>
      <c r="M189" s="265"/>
      <c r="N189" s="265"/>
      <c r="O189" s="265"/>
    </row>
    <row r="190" spans="1:25" ht="15.75" customHeight="1">
      <c r="A190" s="1"/>
      <c r="B190" s="301"/>
      <c r="C190" s="302"/>
      <c r="D190" s="301"/>
      <c r="E190" s="302"/>
      <c r="F190" s="302"/>
      <c r="G190" s="301"/>
      <c r="H190" s="301"/>
      <c r="I190" s="265"/>
      <c r="J190" s="265"/>
      <c r="K190" s="265"/>
      <c r="L190" s="265"/>
      <c r="M190" s="265"/>
      <c r="N190" s="265"/>
      <c r="O190" s="265"/>
    </row>
    <row r="191" spans="1:25" ht="15.75" customHeight="1">
      <c r="A191" s="1"/>
      <c r="B191" s="301"/>
      <c r="C191" s="302"/>
      <c r="D191" s="301"/>
      <c r="E191" s="302"/>
      <c r="F191" s="302"/>
      <c r="G191" s="301"/>
      <c r="H191" s="301"/>
      <c r="I191" s="1"/>
      <c r="J191" s="1"/>
      <c r="K191" s="1"/>
      <c r="L191" s="1"/>
      <c r="M191" s="1"/>
      <c r="N191" s="1"/>
      <c r="O191" s="265"/>
    </row>
    <row r="192" spans="1:25" ht="15.75" customHeight="1">
      <c r="A192" s="303"/>
      <c r="B192" s="303"/>
      <c r="C192" s="303"/>
      <c r="D192" s="303"/>
      <c r="E192" s="303"/>
      <c r="F192" s="303"/>
      <c r="G192" s="303"/>
      <c r="H192" s="303"/>
      <c r="I192" s="303"/>
      <c r="J192" s="265"/>
      <c r="K192" s="265"/>
      <c r="L192" s="265"/>
      <c r="M192" s="265"/>
      <c r="N192" s="265"/>
      <c r="O192" s="265"/>
    </row>
    <row r="193" spans="1:10" ht="15.75" customHeight="1">
      <c r="A193" s="304"/>
      <c r="B193" s="304"/>
      <c r="C193" s="298"/>
      <c r="D193" s="181"/>
      <c r="E193" s="305"/>
      <c r="F193" s="298"/>
      <c r="G193" s="306"/>
      <c r="H193" s="181"/>
      <c r="I193" s="307"/>
      <c r="J193" s="265"/>
    </row>
    <row r="194" spans="1:10" ht="15.75" customHeight="1">
      <c r="A194" s="1"/>
      <c r="B194" s="301"/>
      <c r="C194" s="304"/>
      <c r="D194" s="301"/>
      <c r="E194" s="301"/>
      <c r="F194" s="304"/>
      <c r="G194" s="302"/>
      <c r="H194" s="308"/>
      <c r="I194" s="309"/>
      <c r="J194" s="265"/>
    </row>
    <row r="195" spans="1:10" ht="15.75" customHeight="1">
      <c r="A195" s="1"/>
      <c r="B195" s="301"/>
      <c r="C195" s="304"/>
      <c r="D195" s="301"/>
      <c r="E195" s="301"/>
      <c r="F195" s="304"/>
      <c r="G195" s="302"/>
      <c r="H195" s="308"/>
      <c r="I195" s="309"/>
      <c r="J195" s="265"/>
    </row>
    <row r="196" spans="1:10" ht="15.75" customHeight="1">
      <c r="A196" s="1"/>
      <c r="B196" s="301"/>
      <c r="C196" s="304"/>
      <c r="D196" s="301"/>
      <c r="E196" s="301"/>
      <c r="F196" s="304"/>
      <c r="G196" s="302"/>
      <c r="H196" s="308"/>
      <c r="I196" s="309"/>
      <c r="J196" s="265"/>
    </row>
    <row r="197" spans="1:10" ht="15.75" customHeight="1">
      <c r="A197" s="1"/>
      <c r="B197" s="301"/>
      <c r="C197" s="304"/>
      <c r="D197" s="301"/>
      <c r="E197" s="301"/>
      <c r="F197" s="304"/>
      <c r="G197" s="302"/>
      <c r="H197" s="308"/>
      <c r="I197" s="309"/>
      <c r="J197" s="265"/>
    </row>
    <row r="198" spans="1:10" ht="15.75" customHeight="1">
      <c r="A198" s="1"/>
      <c r="B198" s="301"/>
      <c r="C198" s="304"/>
      <c r="D198" s="301"/>
      <c r="E198" s="301"/>
      <c r="F198" s="304"/>
      <c r="G198" s="302"/>
      <c r="H198" s="308"/>
      <c r="I198" s="309"/>
      <c r="J198" s="265"/>
    </row>
    <row r="199" spans="1:10" ht="15.75" customHeight="1">
      <c r="A199" s="1"/>
      <c r="B199" s="301"/>
      <c r="C199" s="304"/>
      <c r="D199" s="301"/>
      <c r="E199" s="301"/>
      <c r="F199" s="304"/>
      <c r="G199" s="302"/>
      <c r="H199" s="308"/>
      <c r="I199" s="309"/>
      <c r="J199" s="265"/>
    </row>
    <row r="200" spans="1:10" ht="15.75" customHeight="1">
      <c r="A200" s="1"/>
      <c r="B200" s="301"/>
      <c r="C200" s="304"/>
      <c r="D200" s="301"/>
      <c r="E200" s="301"/>
      <c r="F200" s="304"/>
      <c r="G200" s="302"/>
      <c r="H200" s="308"/>
      <c r="I200" s="309"/>
      <c r="J200" s="265"/>
    </row>
    <row r="201" spans="1:10" ht="15.75" customHeight="1">
      <c r="A201" s="1"/>
      <c r="B201" s="301"/>
      <c r="C201" s="304"/>
      <c r="D201" s="301"/>
      <c r="E201" s="301"/>
      <c r="F201" s="304"/>
      <c r="G201" s="302"/>
      <c r="H201" s="308"/>
      <c r="I201" s="309"/>
      <c r="J201" s="265"/>
    </row>
    <row r="202" spans="1:10" ht="15.75" customHeight="1">
      <c r="A202" s="1"/>
      <c r="B202" s="301"/>
      <c r="C202" s="304"/>
      <c r="D202" s="301"/>
      <c r="E202" s="301"/>
      <c r="F202" s="304"/>
      <c r="G202" s="302"/>
      <c r="H202" s="308"/>
      <c r="I202" s="309"/>
      <c r="J202" s="265"/>
    </row>
    <row r="203" spans="1:10" ht="15.75" customHeight="1">
      <c r="A203" s="1"/>
      <c r="B203" s="301"/>
      <c r="C203" s="304"/>
      <c r="D203" s="301"/>
      <c r="E203" s="301"/>
      <c r="F203" s="304"/>
      <c r="G203" s="302"/>
      <c r="H203" s="308"/>
      <c r="I203" s="309"/>
      <c r="J203" s="265"/>
    </row>
    <row r="204" spans="1:10" ht="15.75" customHeight="1">
      <c r="A204" s="1"/>
      <c r="B204" s="301"/>
      <c r="C204" s="304"/>
      <c r="D204" s="301"/>
      <c r="E204" s="301"/>
      <c r="F204" s="304"/>
      <c r="G204" s="302"/>
      <c r="H204" s="308"/>
      <c r="I204" s="309"/>
      <c r="J204" s="265"/>
    </row>
    <row r="205" spans="1:10" ht="15.75" customHeight="1">
      <c r="A205" s="1"/>
      <c r="B205" s="301"/>
      <c r="C205" s="304"/>
      <c r="D205" s="301"/>
      <c r="E205" s="301"/>
      <c r="F205" s="304"/>
      <c r="G205" s="302"/>
      <c r="H205" s="308"/>
      <c r="I205" s="309"/>
      <c r="J205" s="265"/>
    </row>
    <row r="206" spans="1:10" ht="15.75" customHeight="1">
      <c r="A206" s="1"/>
      <c r="B206" s="301"/>
      <c r="C206" s="304"/>
      <c r="D206" s="301"/>
      <c r="E206" s="301"/>
      <c r="F206" s="304"/>
      <c r="G206" s="302"/>
      <c r="H206" s="308"/>
      <c r="I206" s="309"/>
      <c r="J206" s="265"/>
    </row>
    <row r="207" spans="1:10" ht="15.75" customHeight="1">
      <c r="A207" s="1"/>
      <c r="B207" s="301"/>
      <c r="C207" s="304"/>
      <c r="D207" s="301"/>
      <c r="E207" s="301"/>
      <c r="F207" s="304"/>
      <c r="G207" s="302"/>
      <c r="H207" s="308"/>
      <c r="I207" s="309"/>
      <c r="J207" s="265"/>
    </row>
    <row r="208" spans="1:10" ht="15.75" customHeight="1">
      <c r="A208" s="1"/>
      <c r="B208" s="301"/>
      <c r="C208" s="304"/>
      <c r="D208" s="301"/>
      <c r="E208" s="301"/>
      <c r="F208" s="304"/>
      <c r="G208" s="308"/>
      <c r="H208" s="308"/>
      <c r="I208" s="309"/>
      <c r="J208" s="265"/>
    </row>
    <row r="209" spans="1:10" ht="15.75" customHeight="1">
      <c r="A209" s="1"/>
      <c r="B209" s="301"/>
      <c r="C209" s="304"/>
      <c r="D209" s="301"/>
      <c r="E209" s="301"/>
      <c r="F209" s="304"/>
      <c r="G209" s="302"/>
      <c r="H209" s="308"/>
      <c r="I209" s="309"/>
      <c r="J209" s="265"/>
    </row>
    <row r="210" spans="1:10" ht="15.75" customHeight="1">
      <c r="A210" s="1"/>
      <c r="B210" s="301"/>
      <c r="C210" s="304"/>
      <c r="D210" s="301"/>
      <c r="E210" s="301"/>
      <c r="F210" s="304"/>
      <c r="G210" s="302"/>
      <c r="H210" s="308"/>
      <c r="I210" s="309"/>
      <c r="J210" s="265"/>
    </row>
    <row r="211" spans="1:10" ht="15.75" customHeight="1">
      <c r="A211" s="1"/>
      <c r="B211" s="301"/>
      <c r="C211" s="304"/>
      <c r="D211" s="301"/>
      <c r="E211" s="301"/>
      <c r="F211" s="304"/>
      <c r="G211" s="302"/>
      <c r="H211" s="308"/>
      <c r="I211" s="309"/>
      <c r="J211" s="265"/>
    </row>
    <row r="212" spans="1:10" ht="15.75" customHeight="1">
      <c r="A212" s="1"/>
      <c r="B212" s="301"/>
      <c r="C212" s="304"/>
      <c r="D212" s="301"/>
      <c r="E212" s="301"/>
      <c r="F212" s="304"/>
      <c r="G212" s="302"/>
      <c r="H212" s="308"/>
      <c r="I212" s="309"/>
      <c r="J212" s="265"/>
    </row>
    <row r="213" spans="1:10" ht="15.75" customHeight="1">
      <c r="A213" s="1"/>
      <c r="B213" s="301"/>
      <c r="C213" s="304"/>
      <c r="D213" s="301"/>
      <c r="E213" s="301"/>
      <c r="F213" s="304"/>
      <c r="G213" s="302"/>
      <c r="H213" s="308"/>
      <c r="I213" s="309"/>
      <c r="J213" s="265"/>
    </row>
    <row r="214" spans="1:10" ht="15.75" customHeight="1">
      <c r="A214" s="1"/>
      <c r="B214" s="301"/>
      <c r="C214" s="304"/>
      <c r="D214" s="301"/>
      <c r="E214" s="301"/>
      <c r="F214" s="304"/>
      <c r="G214" s="302"/>
      <c r="H214" s="308"/>
      <c r="I214" s="309"/>
      <c r="J214" s="265"/>
    </row>
    <row r="215" spans="1:10" ht="15.75" customHeight="1">
      <c r="A215" s="1"/>
      <c r="B215" s="301"/>
      <c r="C215" s="304"/>
      <c r="D215" s="301"/>
      <c r="E215" s="301"/>
      <c r="F215" s="304"/>
      <c r="G215" s="302"/>
      <c r="H215" s="308"/>
      <c r="I215" s="309"/>
      <c r="J215" s="265"/>
    </row>
    <row r="216" spans="1:10" ht="15.75" customHeight="1">
      <c r="A216" s="310"/>
      <c r="B216" s="301"/>
      <c r="C216" s="304"/>
      <c r="D216" s="301"/>
      <c r="E216" s="301"/>
      <c r="F216" s="304"/>
      <c r="G216" s="302"/>
      <c r="H216" s="308"/>
      <c r="I216" s="309"/>
      <c r="J216" s="265"/>
    </row>
    <row r="217" spans="1:10" ht="15.75" customHeight="1">
      <c r="A217" s="310"/>
      <c r="B217" s="301"/>
      <c r="C217" s="304"/>
      <c r="D217" s="301"/>
      <c r="E217" s="301"/>
      <c r="F217" s="304"/>
      <c r="G217" s="302"/>
      <c r="H217" s="308"/>
      <c r="I217" s="309"/>
      <c r="J217" s="265"/>
    </row>
    <row r="218" spans="1:10" ht="15.75" customHeight="1">
      <c r="A218" s="310"/>
      <c r="B218" s="301"/>
      <c r="C218" s="304"/>
      <c r="D218" s="301"/>
      <c r="E218" s="301"/>
      <c r="F218" s="304"/>
      <c r="G218" s="302"/>
      <c r="H218" s="308"/>
      <c r="I218" s="309"/>
      <c r="J218" s="265"/>
    </row>
    <row r="219" spans="1:10" ht="15.75" customHeight="1">
      <c r="A219" s="1"/>
      <c r="B219" s="301"/>
      <c r="C219" s="301"/>
      <c r="D219" s="301"/>
      <c r="E219" s="301"/>
      <c r="F219" s="301"/>
      <c r="G219" s="302"/>
      <c r="H219" s="308"/>
      <c r="I219" s="308"/>
      <c r="J219" s="265"/>
    </row>
    <row r="220" spans="1:10" ht="15.75" customHeight="1">
      <c r="A220" s="1"/>
      <c r="B220" s="301"/>
      <c r="C220" s="1"/>
      <c r="D220" s="1"/>
      <c r="E220" s="1"/>
      <c r="F220" s="1"/>
      <c r="G220" s="1"/>
      <c r="H220" s="1"/>
      <c r="I220" s="1"/>
      <c r="J220" s="265"/>
    </row>
    <row r="221" spans="1:10" ht="15.75" customHeight="1">
      <c r="A221" s="181"/>
      <c r="B221" s="181"/>
      <c r="C221" s="298"/>
      <c r="D221" s="181"/>
      <c r="E221" s="299"/>
      <c r="F221" s="298"/>
      <c r="G221" s="181"/>
      <c r="H221" s="311"/>
      <c r="I221" s="311"/>
      <c r="J221" s="265"/>
    </row>
    <row r="222" spans="1:10" ht="15.75" customHeight="1">
      <c r="A222" s="312"/>
      <c r="B222" s="301"/>
      <c r="C222" s="304"/>
      <c r="D222" s="301"/>
      <c r="E222" s="1"/>
      <c r="F222" s="304"/>
      <c r="G222" s="1"/>
      <c r="H222" s="313"/>
      <c r="I222" s="533"/>
      <c r="J222" s="265"/>
    </row>
    <row r="223" spans="1:10" ht="15.75" customHeight="1">
      <c r="A223" s="1"/>
      <c r="B223" s="301"/>
      <c r="C223" s="304"/>
      <c r="D223" s="301"/>
      <c r="E223" s="301"/>
      <c r="F223" s="304"/>
      <c r="G223" s="302"/>
      <c r="H223" s="308"/>
      <c r="I223" s="522"/>
      <c r="J223" s="265"/>
    </row>
    <row r="224" spans="1:10" ht="15.75" customHeight="1">
      <c r="A224" s="310"/>
      <c r="B224" s="301"/>
      <c r="C224" s="304"/>
      <c r="D224" s="301"/>
      <c r="E224" s="301"/>
      <c r="F224" s="304"/>
      <c r="G224" s="302"/>
      <c r="H224" s="308"/>
      <c r="I224" s="522"/>
      <c r="J224" s="265"/>
    </row>
    <row r="225" spans="1:10" ht="15.75" customHeight="1">
      <c r="A225" s="310"/>
      <c r="B225" s="301"/>
      <c r="C225" s="304"/>
      <c r="D225" s="301"/>
      <c r="E225" s="301"/>
      <c r="F225" s="304"/>
      <c r="G225" s="302"/>
      <c r="H225" s="308"/>
      <c r="I225" s="1"/>
      <c r="J225" s="265"/>
    </row>
    <row r="226" spans="1:10" ht="15.75" customHeight="1">
      <c r="A226" s="1"/>
      <c r="B226" s="301"/>
      <c r="C226" s="304"/>
      <c r="D226" s="301"/>
      <c r="E226" s="1"/>
      <c r="F226" s="304"/>
      <c r="G226" s="1"/>
      <c r="H226" s="313"/>
      <c r="I226" s="1"/>
      <c r="J226" s="265"/>
    </row>
    <row r="227" spans="1:10" ht="15.75" customHeight="1">
      <c r="A227" s="312"/>
      <c r="B227" s="301"/>
      <c r="C227" s="304"/>
      <c r="D227" s="301"/>
      <c r="E227" s="1"/>
      <c r="F227" s="304"/>
      <c r="G227" s="1"/>
      <c r="H227" s="313"/>
      <c r="I227" s="1"/>
      <c r="J227" s="265"/>
    </row>
    <row r="228" spans="1:10" ht="15.75" customHeight="1">
      <c r="A228" s="312"/>
      <c r="B228" s="301"/>
      <c r="C228" s="304"/>
      <c r="D228" s="301"/>
      <c r="E228" s="1"/>
      <c r="F228" s="304"/>
      <c r="G228" s="1"/>
      <c r="H228" s="313"/>
      <c r="I228" s="1"/>
      <c r="J228" s="265"/>
    </row>
    <row r="229" spans="1:10" ht="15.75" customHeight="1">
      <c r="A229" s="1"/>
      <c r="B229" s="301"/>
      <c r="C229" s="304"/>
      <c r="D229" s="301"/>
      <c r="E229" s="1"/>
      <c r="F229" s="304"/>
      <c r="G229" s="301"/>
      <c r="H229" s="313"/>
      <c r="I229" s="1"/>
      <c r="J229" s="265"/>
    </row>
    <row r="230" spans="1:10" ht="15.75" customHeight="1">
      <c r="A230" s="1"/>
      <c r="B230" s="301"/>
      <c r="C230" s="304"/>
      <c r="D230" s="301"/>
      <c r="E230" s="1"/>
      <c r="F230" s="304"/>
      <c r="G230" s="1"/>
      <c r="H230" s="313"/>
      <c r="I230" s="1"/>
      <c r="J230" s="265"/>
    </row>
    <row r="231" spans="1:10" ht="15.75" customHeight="1">
      <c r="A231" s="1"/>
      <c r="B231" s="301"/>
      <c r="C231" s="304"/>
      <c r="D231" s="301"/>
      <c r="E231" s="1"/>
      <c r="F231" s="304"/>
      <c r="G231" s="1"/>
      <c r="H231" s="313"/>
      <c r="I231" s="1"/>
      <c r="J231" s="265"/>
    </row>
    <row r="232" spans="1:10" ht="15.75" customHeight="1">
      <c r="A232" s="1"/>
      <c r="B232" s="301"/>
      <c r="C232" s="304"/>
      <c r="D232" s="301"/>
      <c r="E232" s="1"/>
      <c r="F232" s="304"/>
      <c r="G232" s="1"/>
      <c r="H232" s="313"/>
      <c r="I232" s="1"/>
      <c r="J232" s="265"/>
    </row>
    <row r="233" spans="1:10" ht="15.75" customHeight="1">
      <c r="A233" s="1"/>
      <c r="B233" s="301"/>
      <c r="C233" s="304"/>
      <c r="D233" s="301"/>
      <c r="E233" s="301"/>
      <c r="F233" s="304"/>
      <c r="G233" s="301"/>
      <c r="H233" s="313"/>
      <c r="I233" s="1"/>
      <c r="J233" s="265"/>
    </row>
    <row r="234" spans="1:10" ht="15.75" customHeight="1">
      <c r="A234" s="1"/>
      <c r="B234" s="301"/>
      <c r="C234" s="304"/>
      <c r="D234" s="301"/>
      <c r="E234" s="301"/>
      <c r="F234" s="304"/>
      <c r="G234" s="301"/>
      <c r="H234" s="313"/>
      <c r="I234" s="1"/>
      <c r="J234" s="265"/>
    </row>
    <row r="235" spans="1:10" ht="15.75" customHeight="1">
      <c r="A235" s="1"/>
      <c r="B235" s="301"/>
      <c r="C235" s="304"/>
      <c r="D235" s="301"/>
      <c r="E235" s="1"/>
      <c r="F235" s="304"/>
      <c r="G235" s="301"/>
      <c r="H235" s="313"/>
      <c r="I235" s="1"/>
      <c r="J235" s="265"/>
    </row>
    <row r="236" spans="1:10" ht="15.75" customHeight="1">
      <c r="A236" s="1"/>
      <c r="B236" s="301"/>
      <c r="C236" s="304"/>
      <c r="D236" s="301"/>
      <c r="E236" s="1"/>
      <c r="F236" s="304"/>
      <c r="G236" s="301"/>
      <c r="H236" s="313"/>
      <c r="I236" s="1"/>
      <c r="J236" s="265"/>
    </row>
    <row r="237" spans="1:10" ht="15.75" customHeight="1">
      <c r="A237" s="1"/>
      <c r="B237" s="301"/>
      <c r="C237" s="304"/>
      <c r="D237" s="301"/>
      <c r="E237" s="1"/>
      <c r="F237" s="304"/>
      <c r="G237" s="301"/>
      <c r="H237" s="313"/>
      <c r="I237" s="1"/>
      <c r="J237" s="265"/>
    </row>
    <row r="238" spans="1:10" ht="15.75" customHeight="1">
      <c r="A238" s="1"/>
      <c r="B238" s="301"/>
      <c r="C238" s="304"/>
      <c r="D238" s="301"/>
      <c r="E238" s="1"/>
      <c r="F238" s="304"/>
      <c r="G238" s="301"/>
      <c r="H238" s="313"/>
      <c r="I238" s="1"/>
      <c r="J238" s="265"/>
    </row>
    <row r="239" spans="1:10" ht="15.75" customHeight="1">
      <c r="A239" s="1"/>
      <c r="B239" s="301"/>
      <c r="C239" s="304"/>
      <c r="D239" s="301"/>
      <c r="E239" s="1"/>
      <c r="F239" s="304"/>
      <c r="G239" s="301"/>
      <c r="H239" s="313"/>
      <c r="I239" s="1"/>
      <c r="J239" s="265"/>
    </row>
    <row r="240" spans="1:10" ht="15.75" customHeight="1">
      <c r="A240" s="1"/>
      <c r="B240" s="301"/>
      <c r="C240" s="304"/>
      <c r="D240" s="301"/>
      <c r="E240" s="1"/>
      <c r="F240" s="304"/>
      <c r="G240" s="301"/>
      <c r="H240" s="313"/>
      <c r="I240" s="1"/>
      <c r="J240" s="265"/>
    </row>
    <row r="241" spans="1:10" ht="15.75" customHeight="1">
      <c r="A241" s="1"/>
      <c r="B241" s="301"/>
      <c r="C241" s="304"/>
      <c r="D241" s="301"/>
      <c r="E241" s="1"/>
      <c r="F241" s="304"/>
      <c r="G241" s="301"/>
      <c r="H241" s="313"/>
      <c r="I241" s="1"/>
      <c r="J241" s="265"/>
    </row>
    <row r="242" spans="1:10" ht="15.75" customHeight="1">
      <c r="A242" s="1"/>
      <c r="B242" s="301"/>
      <c r="C242" s="304"/>
      <c r="D242" s="301"/>
      <c r="E242" s="1"/>
      <c r="F242" s="304"/>
      <c r="G242" s="301"/>
      <c r="H242" s="313"/>
      <c r="I242" s="1"/>
      <c r="J242" s="265"/>
    </row>
    <row r="243" spans="1:10" ht="15.75" customHeight="1">
      <c r="A243" s="1"/>
      <c r="B243" s="301"/>
      <c r="C243" s="304"/>
      <c r="D243" s="301"/>
      <c r="E243" s="301"/>
      <c r="F243" s="304"/>
      <c r="G243" s="301"/>
      <c r="H243" s="313"/>
      <c r="I243" s="1"/>
      <c r="J243" s="265"/>
    </row>
    <row r="244" spans="1:10" ht="15.75" customHeight="1">
      <c r="A244" s="1"/>
      <c r="B244" s="301"/>
      <c r="C244" s="304"/>
      <c r="D244" s="301"/>
      <c r="E244" s="1"/>
      <c r="F244" s="304"/>
      <c r="G244" s="301"/>
      <c r="H244" s="313"/>
      <c r="I244" s="1"/>
      <c r="J244" s="265"/>
    </row>
    <row r="245" spans="1:10" ht="15.75" customHeight="1">
      <c r="A245" s="1"/>
      <c r="B245" s="301"/>
      <c r="C245" s="304"/>
      <c r="D245" s="301"/>
      <c r="E245" s="1"/>
      <c r="F245" s="304"/>
      <c r="G245" s="301"/>
      <c r="H245" s="313"/>
      <c r="I245" s="1"/>
      <c r="J245" s="265"/>
    </row>
    <row r="246" spans="1:10" ht="15.75" customHeight="1">
      <c r="A246" s="1"/>
      <c r="B246" s="301"/>
      <c r="C246" s="304"/>
      <c r="D246" s="301"/>
      <c r="E246" s="1"/>
      <c r="F246" s="304"/>
      <c r="G246" s="301"/>
      <c r="H246" s="313"/>
      <c r="I246" s="1"/>
      <c r="J246" s="265"/>
    </row>
    <row r="247" spans="1:10" ht="15.75" customHeight="1">
      <c r="A247" s="1"/>
      <c r="B247" s="301"/>
      <c r="C247" s="304"/>
      <c r="D247" s="301"/>
      <c r="E247" s="1"/>
      <c r="F247" s="304"/>
      <c r="G247" s="301"/>
      <c r="H247" s="313"/>
      <c r="I247" s="1"/>
      <c r="J247" s="265"/>
    </row>
    <row r="248" spans="1:10" ht="15.75" customHeight="1">
      <c r="A248" s="1"/>
      <c r="B248" s="301"/>
      <c r="C248" s="304"/>
      <c r="D248" s="301"/>
      <c r="E248" s="1"/>
      <c r="F248" s="304"/>
      <c r="G248" s="301"/>
      <c r="H248" s="313"/>
      <c r="I248" s="1"/>
      <c r="J248" s="265"/>
    </row>
    <row r="249" spans="1:10" ht="15.75" customHeight="1">
      <c r="A249" s="1"/>
      <c r="B249" s="301"/>
      <c r="C249" s="304"/>
      <c r="D249" s="301"/>
      <c r="E249" s="1"/>
      <c r="F249" s="304"/>
      <c r="G249" s="301"/>
      <c r="H249" s="313"/>
      <c r="I249" s="1"/>
      <c r="J249" s="265"/>
    </row>
    <row r="250" spans="1:10" ht="15.75" customHeight="1">
      <c r="A250" s="1"/>
      <c r="B250" s="301"/>
      <c r="C250" s="304"/>
      <c r="D250" s="301"/>
      <c r="E250" s="1"/>
      <c r="F250" s="304"/>
      <c r="G250" s="301"/>
      <c r="H250" s="313"/>
      <c r="I250" s="1"/>
      <c r="J250" s="265"/>
    </row>
    <row r="251" spans="1:10" ht="15.75" customHeight="1">
      <c r="A251" s="1"/>
      <c r="B251" s="301"/>
      <c r="C251" s="304"/>
      <c r="D251" s="301"/>
      <c r="E251" s="1"/>
      <c r="F251" s="304"/>
      <c r="G251" s="301"/>
      <c r="H251" s="313"/>
      <c r="I251" s="1"/>
      <c r="J251" s="265"/>
    </row>
    <row r="252" spans="1:10" ht="15.75" customHeight="1">
      <c r="A252" s="1"/>
      <c r="B252" s="301"/>
      <c r="C252" s="304"/>
      <c r="D252" s="301"/>
      <c r="E252" s="1"/>
      <c r="F252" s="304"/>
      <c r="G252" s="301"/>
      <c r="H252" s="313"/>
      <c r="I252" s="1"/>
      <c r="J252" s="265"/>
    </row>
    <row r="253" spans="1:10" ht="15.75" customHeight="1">
      <c r="A253" s="1"/>
      <c r="B253" s="301"/>
      <c r="C253" s="304"/>
      <c r="D253" s="301"/>
      <c r="E253" s="1"/>
      <c r="F253" s="304"/>
      <c r="G253" s="301"/>
      <c r="H253" s="313"/>
      <c r="I253" s="1"/>
      <c r="J253" s="265"/>
    </row>
    <row r="254" spans="1:10" ht="15.75" customHeight="1">
      <c r="A254" s="1"/>
      <c r="B254" s="301"/>
      <c r="C254" s="304"/>
      <c r="D254" s="301"/>
      <c r="E254" s="1"/>
      <c r="F254" s="304"/>
      <c r="G254" s="301"/>
      <c r="H254" s="313"/>
      <c r="I254" s="1"/>
      <c r="J254" s="265"/>
    </row>
    <row r="255" spans="1:10" ht="15.75" customHeight="1">
      <c r="A255" s="1"/>
      <c r="B255" s="301"/>
      <c r="C255" s="304"/>
      <c r="D255" s="301"/>
      <c r="E255" s="1"/>
      <c r="F255" s="304"/>
      <c r="G255" s="301"/>
      <c r="H255" s="313"/>
      <c r="I255" s="1"/>
      <c r="J255" s="265"/>
    </row>
    <row r="256" spans="1:10" ht="15.75" customHeight="1">
      <c r="A256" s="1"/>
      <c r="B256" s="301"/>
      <c r="C256" s="304"/>
      <c r="D256" s="301"/>
      <c r="E256" s="1"/>
      <c r="F256" s="304"/>
      <c r="G256" s="301"/>
      <c r="H256" s="313"/>
      <c r="I256" s="1"/>
      <c r="J256" s="265"/>
    </row>
    <row r="257" spans="1:10" ht="15.75" customHeight="1">
      <c r="A257" s="312"/>
      <c r="B257" s="301"/>
      <c r="C257" s="304"/>
      <c r="D257" s="301"/>
      <c r="E257" s="1"/>
      <c r="F257" s="304"/>
      <c r="G257" s="301"/>
      <c r="H257" s="313"/>
      <c r="I257" s="1"/>
      <c r="J257" s="265"/>
    </row>
    <row r="258" spans="1:10" ht="15.75" customHeight="1">
      <c r="A258" s="312"/>
      <c r="B258" s="301"/>
      <c r="C258" s="304"/>
      <c r="D258" s="301"/>
      <c r="E258" s="1"/>
      <c r="F258" s="304"/>
      <c r="G258" s="301"/>
      <c r="H258" s="313"/>
      <c r="I258" s="1"/>
      <c r="J258" s="265"/>
    </row>
    <row r="259" spans="1:10" ht="15.75" customHeight="1">
      <c r="A259" s="1"/>
      <c r="B259" s="301"/>
      <c r="C259" s="304"/>
      <c r="D259" s="301"/>
      <c r="E259" s="1"/>
      <c r="F259" s="304"/>
      <c r="G259" s="301"/>
      <c r="H259" s="313"/>
      <c r="I259" s="1"/>
      <c r="J259" s="265"/>
    </row>
    <row r="260" spans="1:10" ht="15.75" customHeight="1">
      <c r="A260" s="1"/>
      <c r="B260" s="301"/>
      <c r="C260" s="304"/>
      <c r="D260" s="301"/>
      <c r="E260" s="1"/>
      <c r="F260" s="304"/>
      <c r="G260" s="301"/>
      <c r="H260" s="313"/>
      <c r="I260" s="1"/>
      <c r="J260" s="265"/>
    </row>
    <row r="261" spans="1:10" ht="15.75" customHeight="1">
      <c r="A261" s="312"/>
      <c r="B261" s="301"/>
      <c r="C261" s="304"/>
      <c r="D261" s="301"/>
      <c r="E261" s="1"/>
      <c r="F261" s="304"/>
      <c r="G261" s="301"/>
      <c r="H261" s="313"/>
      <c r="I261" s="1"/>
      <c r="J261" s="265"/>
    </row>
    <row r="262" spans="1:10" ht="15.75" customHeight="1">
      <c r="A262" s="1"/>
      <c r="B262" s="301"/>
      <c r="C262" s="304"/>
      <c r="D262" s="301"/>
      <c r="E262" s="1"/>
      <c r="F262" s="304"/>
      <c r="G262" s="301"/>
      <c r="H262" s="313"/>
      <c r="I262" s="1"/>
      <c r="J262" s="265"/>
    </row>
    <row r="263" spans="1:10" ht="15.75" customHeight="1">
      <c r="A263" s="1"/>
      <c r="B263" s="301"/>
      <c r="C263" s="304"/>
      <c r="D263" s="301"/>
      <c r="E263" s="1"/>
      <c r="F263" s="304"/>
      <c r="G263" s="301"/>
      <c r="H263" s="313"/>
      <c r="I263" s="1"/>
      <c r="J263" s="265"/>
    </row>
    <row r="264" spans="1:10" ht="15.75" customHeight="1">
      <c r="A264" s="1"/>
      <c r="B264" s="301"/>
      <c r="C264" s="304"/>
      <c r="D264" s="301"/>
      <c r="E264" s="1"/>
      <c r="F264" s="304"/>
      <c r="G264" s="301"/>
      <c r="H264" s="313"/>
      <c r="I264" s="1"/>
      <c r="J264" s="265"/>
    </row>
    <row r="265" spans="1:10" ht="15.75" customHeight="1">
      <c r="A265" s="1"/>
      <c r="B265" s="301"/>
      <c r="C265" s="304"/>
      <c r="D265" s="301"/>
      <c r="E265" s="1"/>
      <c r="F265" s="314"/>
      <c r="G265" s="1"/>
      <c r="H265" s="313"/>
      <c r="I265" s="1"/>
      <c r="J265" s="265"/>
    </row>
    <row r="266" spans="1:10" ht="15.75" customHeight="1">
      <c r="A266" s="303"/>
      <c r="B266" s="303"/>
      <c r="C266" s="303"/>
      <c r="D266" s="303"/>
      <c r="E266" s="303"/>
      <c r="F266" s="303"/>
      <c r="G266" s="303"/>
      <c r="H266" s="303"/>
      <c r="I266" s="303"/>
      <c r="J266" s="265"/>
    </row>
    <row r="267" spans="1:10" ht="15.75" customHeight="1">
      <c r="A267" s="303"/>
      <c r="B267" s="303"/>
      <c r="C267" s="303"/>
      <c r="D267" s="303"/>
      <c r="E267" s="303"/>
      <c r="F267" s="303"/>
      <c r="G267" s="303"/>
      <c r="H267" s="303"/>
      <c r="I267" s="303"/>
      <c r="J267" s="265"/>
    </row>
    <row r="268" spans="1:10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265"/>
    </row>
    <row r="269" spans="1:1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265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5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5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5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5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5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5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5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5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5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5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5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5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5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5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5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65"/>
    </row>
    <row r="286" spans="1:1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265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65"/>
    </row>
    <row r="288" spans="1:1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265"/>
    </row>
    <row r="289" spans="1:1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265"/>
    </row>
    <row r="290" spans="1:10" ht="15.75" customHeight="1"/>
    <row r="291" spans="1:10" ht="15.75" customHeight="1"/>
    <row r="292" spans="1:10" ht="15.75" customHeight="1"/>
    <row r="293" spans="1:10" ht="15.75" customHeight="1"/>
    <row r="294" spans="1:10" ht="15.75" customHeight="1"/>
    <row r="295" spans="1:10" ht="15.75" customHeight="1"/>
    <row r="296" spans="1:10" ht="15.75" customHeight="1"/>
    <row r="297" spans="1:10" ht="15.75" customHeight="1"/>
    <row r="298" spans="1:10" ht="15.75" customHeight="1"/>
    <row r="299" spans="1:10" ht="15.75" customHeight="1"/>
    <row r="300" spans="1:10" ht="15.75" customHeight="1"/>
    <row r="301" spans="1:10" ht="15.75" customHeight="1"/>
    <row r="302" spans="1:10" ht="15.75" customHeight="1"/>
    <row r="303" spans="1:10" ht="15.75" customHeight="1"/>
    <row r="304" spans="1:10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18">
    <mergeCell ref="I168:J168"/>
    <mergeCell ref="A179:A180"/>
    <mergeCell ref="A2:K2"/>
    <mergeCell ref="A39:G39"/>
    <mergeCell ref="A43:G43"/>
    <mergeCell ref="F75:H75"/>
    <mergeCell ref="A122:H122"/>
    <mergeCell ref="B179:B180"/>
    <mergeCell ref="C179:C180"/>
    <mergeCell ref="I222:I224"/>
    <mergeCell ref="D179:D180"/>
    <mergeCell ref="E179:E180"/>
    <mergeCell ref="A182:E182"/>
    <mergeCell ref="A183:A184"/>
    <mergeCell ref="B183:B184"/>
    <mergeCell ref="C183:C184"/>
    <mergeCell ref="D183:D184"/>
    <mergeCell ref="E183:E184"/>
  </mergeCells>
  <pageMargins left="0.7" right="0.7" top="0.75" bottom="0.75" header="0" footer="0"/>
  <pageSetup orientation="landscape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2:Z1008"/>
  <sheetViews>
    <sheetView workbookViewId="0"/>
  </sheetViews>
  <sheetFormatPr defaultColWidth="14.42578125" defaultRowHeight="15" customHeight="1"/>
  <cols>
    <col min="1" max="1" width="47.5703125" customWidth="1"/>
    <col min="2" max="2" width="16.85546875" customWidth="1"/>
    <col min="3" max="3" width="12.140625" customWidth="1"/>
    <col min="4" max="4" width="17.140625" customWidth="1"/>
    <col min="5" max="5" width="17" customWidth="1"/>
    <col min="6" max="6" width="9.85546875" customWidth="1"/>
    <col min="7" max="8" width="13.85546875" customWidth="1"/>
    <col min="9" max="9" width="13.7109375" customWidth="1"/>
    <col min="10" max="10" width="15.5703125" customWidth="1"/>
    <col min="11" max="11" width="20.5703125" customWidth="1"/>
    <col min="12" max="12" width="13.28515625" customWidth="1"/>
    <col min="13" max="13" width="8.85546875" customWidth="1"/>
    <col min="14" max="14" width="13.7109375" customWidth="1"/>
    <col min="15" max="26" width="8.85546875" customWidth="1"/>
  </cols>
  <sheetData>
    <row r="2" spans="1:26" ht="23.25">
      <c r="A2" s="547" t="s">
        <v>0</v>
      </c>
      <c r="B2" s="522"/>
      <c r="C2" s="522"/>
      <c r="D2" s="522"/>
      <c r="E2" s="522"/>
      <c r="F2" s="522"/>
      <c r="G2" s="522"/>
      <c r="H2" s="522"/>
      <c r="I2" s="522"/>
      <c r="J2" s="522"/>
      <c r="K2" s="522"/>
      <c r="L2" s="358"/>
      <c r="M2" s="358"/>
      <c r="N2" s="358"/>
      <c r="O2" s="358"/>
    </row>
    <row r="3" spans="1:26" ht="57.75">
      <c r="A3" s="359" t="s">
        <v>1</v>
      </c>
      <c r="B3" s="360" t="s">
        <v>2</v>
      </c>
      <c r="C3" s="361" t="s">
        <v>3</v>
      </c>
      <c r="D3" s="362" t="s">
        <v>8</v>
      </c>
      <c r="E3" s="363" t="s">
        <v>3182</v>
      </c>
      <c r="F3" s="364" t="s">
        <v>3183</v>
      </c>
      <c r="G3" s="365" t="s">
        <v>3184</v>
      </c>
      <c r="H3" s="366" t="s">
        <v>3185</v>
      </c>
      <c r="I3" s="363" t="s">
        <v>3186</v>
      </c>
      <c r="J3" s="364" t="s">
        <v>3187</v>
      </c>
      <c r="K3" s="364" t="s">
        <v>3188</v>
      </c>
      <c r="L3" s="367" t="s">
        <v>3189</v>
      </c>
      <c r="M3" s="368" t="s">
        <v>11</v>
      </c>
      <c r="N3" s="368" t="s">
        <v>12</v>
      </c>
      <c r="O3" s="369" t="s">
        <v>9</v>
      </c>
      <c r="P3" s="370"/>
      <c r="Q3" s="370"/>
      <c r="R3" s="370"/>
      <c r="S3" s="370"/>
      <c r="T3" s="370"/>
      <c r="U3" s="370"/>
      <c r="V3" s="370"/>
      <c r="W3" s="370"/>
      <c r="X3" s="370"/>
      <c r="Y3" s="370"/>
      <c r="Z3" s="370"/>
    </row>
    <row r="4" spans="1:26" ht="15.75">
      <c r="A4" s="371" t="s">
        <v>3272</v>
      </c>
      <c r="B4" s="372" t="s">
        <v>14</v>
      </c>
      <c r="C4" s="373">
        <v>1</v>
      </c>
      <c r="D4" s="374">
        <v>1</v>
      </c>
      <c r="E4" s="382">
        <v>0</v>
      </c>
      <c r="F4" s="376">
        <v>0</v>
      </c>
      <c r="G4" s="377"/>
      <c r="H4" s="378">
        <v>1000</v>
      </c>
      <c r="I4" s="379"/>
      <c r="J4" s="380">
        <f>I4/D4</f>
        <v>0</v>
      </c>
      <c r="K4" s="381">
        <f>F4+G4-J4</f>
        <v>0</v>
      </c>
      <c r="L4" s="382">
        <f t="shared" ref="L4:L7" si="0">E4+H4-I4</f>
        <v>1000</v>
      </c>
      <c r="M4" s="383">
        <v>185</v>
      </c>
      <c r="N4" s="383">
        <f t="shared" ref="N4:N36" si="1">L4*M4</f>
        <v>185000</v>
      </c>
      <c r="O4" s="384">
        <f t="shared" ref="O4:O36" si="2">C4*D4*K4</f>
        <v>0</v>
      </c>
    </row>
    <row r="5" spans="1:26" ht="15.75">
      <c r="A5" s="371" t="s">
        <v>3191</v>
      </c>
      <c r="B5" s="372" t="s">
        <v>16</v>
      </c>
      <c r="C5" s="373">
        <v>1</v>
      </c>
      <c r="D5" s="374">
        <v>10</v>
      </c>
      <c r="E5" s="382">
        <v>0</v>
      </c>
      <c r="F5" s="376">
        <v>0</v>
      </c>
      <c r="G5" s="377"/>
      <c r="H5" s="378">
        <f t="shared" ref="H5:H12" si="3">D5*G5</f>
        <v>0</v>
      </c>
      <c r="I5" s="379"/>
      <c r="J5" s="380">
        <v>50</v>
      </c>
      <c r="K5" s="404">
        <v>0</v>
      </c>
      <c r="L5" s="382">
        <f t="shared" si="0"/>
        <v>0</v>
      </c>
      <c r="M5" s="383">
        <v>190</v>
      </c>
      <c r="N5" s="383">
        <f t="shared" si="1"/>
        <v>0</v>
      </c>
      <c r="O5" s="384">
        <f t="shared" si="2"/>
        <v>0</v>
      </c>
    </row>
    <row r="6" spans="1:26" ht="15.75">
      <c r="A6" s="371" t="s">
        <v>3192</v>
      </c>
      <c r="B6" s="372" t="s">
        <v>16</v>
      </c>
      <c r="C6" s="373">
        <v>1</v>
      </c>
      <c r="D6" s="374">
        <v>10</v>
      </c>
      <c r="E6" s="382">
        <v>0</v>
      </c>
      <c r="F6" s="376">
        <v>0</v>
      </c>
      <c r="G6" s="377"/>
      <c r="H6" s="378">
        <f t="shared" si="3"/>
        <v>0</v>
      </c>
      <c r="I6" s="379"/>
      <c r="J6" s="380">
        <f>I6/D6</f>
        <v>0</v>
      </c>
      <c r="K6" s="381">
        <f>F6+G6-J6</f>
        <v>0</v>
      </c>
      <c r="L6" s="382">
        <f t="shared" si="0"/>
        <v>0</v>
      </c>
      <c r="M6" s="383">
        <v>190</v>
      </c>
      <c r="N6" s="383">
        <f t="shared" si="1"/>
        <v>0</v>
      </c>
      <c r="O6" s="384">
        <f t="shared" si="2"/>
        <v>0</v>
      </c>
    </row>
    <row r="7" spans="1:26" ht="15.75">
      <c r="A7" s="371" t="s">
        <v>3193</v>
      </c>
      <c r="B7" s="372" t="s">
        <v>16</v>
      </c>
      <c r="C7" s="373">
        <v>1</v>
      </c>
      <c r="D7" s="374">
        <v>10</v>
      </c>
      <c r="E7" s="382">
        <v>0</v>
      </c>
      <c r="F7" s="376">
        <v>0</v>
      </c>
      <c r="G7" s="377"/>
      <c r="H7" s="378">
        <f t="shared" si="3"/>
        <v>0</v>
      </c>
      <c r="I7" s="379"/>
      <c r="J7" s="380">
        <v>50</v>
      </c>
      <c r="K7" s="404">
        <v>0</v>
      </c>
      <c r="L7" s="382">
        <f t="shared" si="0"/>
        <v>0</v>
      </c>
      <c r="M7" s="383">
        <v>190</v>
      </c>
      <c r="N7" s="383">
        <f t="shared" si="1"/>
        <v>0</v>
      </c>
      <c r="O7" s="384">
        <f t="shared" si="2"/>
        <v>0</v>
      </c>
    </row>
    <row r="8" spans="1:26" ht="15.75">
      <c r="A8" s="371" t="s">
        <v>3194</v>
      </c>
      <c r="B8" s="372" t="s">
        <v>16</v>
      </c>
      <c r="C8" s="373">
        <v>1</v>
      </c>
      <c r="D8" s="374">
        <v>10</v>
      </c>
      <c r="E8" s="382">
        <v>0</v>
      </c>
      <c r="F8" s="376">
        <v>0</v>
      </c>
      <c r="G8" s="377"/>
      <c r="H8" s="378">
        <f t="shared" si="3"/>
        <v>0</v>
      </c>
      <c r="I8" s="379"/>
      <c r="J8" s="380">
        <f t="shared" ref="J8:J34" si="4">I8/D8</f>
        <v>0</v>
      </c>
      <c r="K8" s="404">
        <v>0</v>
      </c>
      <c r="L8" s="382">
        <v>0</v>
      </c>
      <c r="M8" s="383">
        <v>190</v>
      </c>
      <c r="N8" s="383">
        <f t="shared" si="1"/>
        <v>0</v>
      </c>
      <c r="O8" s="384">
        <f t="shared" si="2"/>
        <v>0</v>
      </c>
    </row>
    <row r="9" spans="1:26" ht="15.75">
      <c r="A9" s="371" t="s">
        <v>3195</v>
      </c>
      <c r="B9" s="372" t="s">
        <v>16</v>
      </c>
      <c r="C9" s="373">
        <v>1</v>
      </c>
      <c r="D9" s="374">
        <v>10</v>
      </c>
      <c r="E9" s="382">
        <v>0</v>
      </c>
      <c r="F9" s="376">
        <v>0</v>
      </c>
      <c r="G9" s="377"/>
      <c r="H9" s="378">
        <f t="shared" si="3"/>
        <v>0</v>
      </c>
      <c r="I9" s="379"/>
      <c r="J9" s="380">
        <f t="shared" si="4"/>
        <v>0</v>
      </c>
      <c r="K9" s="381">
        <f t="shared" ref="K9:K34" si="5">F9+G9-J9</f>
        <v>0</v>
      </c>
      <c r="L9" s="382">
        <f t="shared" ref="L9:L36" si="6">E9+H9-I9</f>
        <v>0</v>
      </c>
      <c r="M9" s="383">
        <v>190</v>
      </c>
      <c r="N9" s="383">
        <f t="shared" si="1"/>
        <v>0</v>
      </c>
      <c r="O9" s="384">
        <f t="shared" si="2"/>
        <v>0</v>
      </c>
    </row>
    <row r="10" spans="1:26" ht="15.75">
      <c r="A10" s="371" t="s">
        <v>3196</v>
      </c>
      <c r="B10" s="372" t="s">
        <v>16</v>
      </c>
      <c r="C10" s="373">
        <v>1</v>
      </c>
      <c r="D10" s="374">
        <v>10</v>
      </c>
      <c r="E10" s="382">
        <v>0</v>
      </c>
      <c r="F10" s="376">
        <v>0</v>
      </c>
      <c r="G10" s="377"/>
      <c r="H10" s="378">
        <f t="shared" si="3"/>
        <v>0</v>
      </c>
      <c r="I10" s="379"/>
      <c r="J10" s="380">
        <f t="shared" si="4"/>
        <v>0</v>
      </c>
      <c r="K10" s="381">
        <f t="shared" si="5"/>
        <v>0</v>
      </c>
      <c r="L10" s="382">
        <f t="shared" si="6"/>
        <v>0</v>
      </c>
      <c r="M10" s="383">
        <v>190</v>
      </c>
      <c r="N10" s="383">
        <f t="shared" si="1"/>
        <v>0</v>
      </c>
      <c r="O10" s="384">
        <f t="shared" si="2"/>
        <v>0</v>
      </c>
    </row>
    <row r="11" spans="1:26" ht="15.75">
      <c r="A11" s="371" t="s">
        <v>3197</v>
      </c>
      <c r="B11" s="372" t="s">
        <v>16</v>
      </c>
      <c r="C11" s="373">
        <v>1</v>
      </c>
      <c r="D11" s="374">
        <v>10</v>
      </c>
      <c r="E11" s="382">
        <v>0</v>
      </c>
      <c r="F11" s="376">
        <v>0</v>
      </c>
      <c r="G11" s="377"/>
      <c r="H11" s="378">
        <f t="shared" si="3"/>
        <v>0</v>
      </c>
      <c r="I11" s="379"/>
      <c r="J11" s="380">
        <f t="shared" si="4"/>
        <v>0</v>
      </c>
      <c r="K11" s="381">
        <f t="shared" si="5"/>
        <v>0</v>
      </c>
      <c r="L11" s="382">
        <f t="shared" si="6"/>
        <v>0</v>
      </c>
      <c r="M11" s="383">
        <v>190</v>
      </c>
      <c r="N11" s="383">
        <f t="shared" si="1"/>
        <v>0</v>
      </c>
      <c r="O11" s="384">
        <f t="shared" si="2"/>
        <v>0</v>
      </c>
    </row>
    <row r="12" spans="1:26" ht="15.75">
      <c r="A12" s="371" t="s">
        <v>3198</v>
      </c>
      <c r="B12" s="372" t="s">
        <v>16</v>
      </c>
      <c r="C12" s="373">
        <v>1</v>
      </c>
      <c r="D12" s="374">
        <v>10</v>
      </c>
      <c r="E12" s="382">
        <v>0</v>
      </c>
      <c r="F12" s="376">
        <v>0</v>
      </c>
      <c r="G12" s="377"/>
      <c r="H12" s="378">
        <f t="shared" si="3"/>
        <v>0</v>
      </c>
      <c r="I12" s="379"/>
      <c r="J12" s="380">
        <f t="shared" si="4"/>
        <v>0</v>
      </c>
      <c r="K12" s="381">
        <f t="shared" si="5"/>
        <v>0</v>
      </c>
      <c r="L12" s="382">
        <f t="shared" si="6"/>
        <v>0</v>
      </c>
      <c r="M12" s="383">
        <v>190</v>
      </c>
      <c r="N12" s="383">
        <f t="shared" si="1"/>
        <v>0</v>
      </c>
      <c r="O12" s="384">
        <f t="shared" si="2"/>
        <v>0</v>
      </c>
    </row>
    <row r="13" spans="1:26" ht="15.75">
      <c r="A13" s="371" t="s">
        <v>3199</v>
      </c>
      <c r="B13" s="372" t="s">
        <v>16</v>
      </c>
      <c r="C13" s="373">
        <v>0.5</v>
      </c>
      <c r="D13" s="374">
        <v>12</v>
      </c>
      <c r="E13" s="382">
        <v>18600</v>
      </c>
      <c r="F13" s="376">
        <v>1550</v>
      </c>
      <c r="G13" s="377"/>
      <c r="H13" s="378"/>
      <c r="I13" s="379"/>
      <c r="J13" s="380">
        <f t="shared" si="4"/>
        <v>0</v>
      </c>
      <c r="K13" s="381">
        <f t="shared" si="5"/>
        <v>1550</v>
      </c>
      <c r="L13" s="382">
        <f t="shared" si="6"/>
        <v>18600</v>
      </c>
      <c r="M13" s="383">
        <v>87.5</v>
      </c>
      <c r="N13" s="383">
        <f t="shared" si="1"/>
        <v>1627500</v>
      </c>
      <c r="O13" s="384">
        <f t="shared" si="2"/>
        <v>9300</v>
      </c>
    </row>
    <row r="14" spans="1:26" ht="15.75">
      <c r="A14" s="385" t="s">
        <v>3200</v>
      </c>
      <c r="B14" s="372" t="s">
        <v>26</v>
      </c>
      <c r="C14" s="373">
        <v>0.2</v>
      </c>
      <c r="D14" s="374">
        <v>18</v>
      </c>
      <c r="E14" s="382">
        <v>2880</v>
      </c>
      <c r="F14" s="376">
        <v>160</v>
      </c>
      <c r="G14" s="377">
        <v>80</v>
      </c>
      <c r="H14" s="378">
        <f t="shared" ref="H14:H36" si="7">D14*G14</f>
        <v>1440</v>
      </c>
      <c r="I14" s="379"/>
      <c r="J14" s="380">
        <f t="shared" si="4"/>
        <v>0</v>
      </c>
      <c r="K14" s="381">
        <f t="shared" si="5"/>
        <v>240</v>
      </c>
      <c r="L14" s="382">
        <f t="shared" si="6"/>
        <v>4320</v>
      </c>
      <c r="M14" s="383">
        <v>68</v>
      </c>
      <c r="N14" s="383">
        <f t="shared" si="1"/>
        <v>293760</v>
      </c>
      <c r="O14" s="384">
        <f t="shared" si="2"/>
        <v>864</v>
      </c>
    </row>
    <row r="15" spans="1:26" ht="15.75">
      <c r="A15" s="371" t="s">
        <v>3201</v>
      </c>
      <c r="B15" s="372" t="s">
        <v>26</v>
      </c>
      <c r="C15" s="373">
        <v>0.2</v>
      </c>
      <c r="D15" s="374">
        <v>18</v>
      </c>
      <c r="E15" s="382">
        <v>0</v>
      </c>
      <c r="F15" s="386">
        <v>0</v>
      </c>
      <c r="G15" s="377"/>
      <c r="H15" s="378">
        <f t="shared" si="7"/>
        <v>0</v>
      </c>
      <c r="I15" s="379"/>
      <c r="J15" s="380">
        <f t="shared" si="4"/>
        <v>0</v>
      </c>
      <c r="K15" s="381">
        <f t="shared" si="5"/>
        <v>0</v>
      </c>
      <c r="L15" s="382">
        <f t="shared" si="6"/>
        <v>0</v>
      </c>
      <c r="M15" s="383">
        <v>0</v>
      </c>
      <c r="N15" s="383">
        <f t="shared" si="1"/>
        <v>0</v>
      </c>
      <c r="O15" s="384">
        <f t="shared" si="2"/>
        <v>0</v>
      </c>
    </row>
    <row r="16" spans="1:26" ht="17.25" customHeight="1">
      <c r="A16" s="387" t="s">
        <v>3202</v>
      </c>
      <c r="B16" s="372" t="s">
        <v>26</v>
      </c>
      <c r="C16" s="373">
        <v>0.2</v>
      </c>
      <c r="D16" s="374">
        <v>18</v>
      </c>
      <c r="E16" s="382">
        <v>900</v>
      </c>
      <c r="F16" s="388">
        <v>50</v>
      </c>
      <c r="G16" s="377"/>
      <c r="H16" s="378">
        <f t="shared" si="7"/>
        <v>0</v>
      </c>
      <c r="I16" s="379"/>
      <c r="J16" s="380">
        <f t="shared" si="4"/>
        <v>0</v>
      </c>
      <c r="K16" s="381">
        <f t="shared" si="5"/>
        <v>50</v>
      </c>
      <c r="L16" s="382">
        <f t="shared" si="6"/>
        <v>900</v>
      </c>
      <c r="M16" s="383">
        <v>70</v>
      </c>
      <c r="N16" s="383">
        <f t="shared" si="1"/>
        <v>63000</v>
      </c>
      <c r="O16" s="384">
        <f t="shared" si="2"/>
        <v>180</v>
      </c>
    </row>
    <row r="17" spans="1:15" ht="15.75">
      <c r="A17" s="387" t="s">
        <v>3203</v>
      </c>
      <c r="B17" s="372" t="s">
        <v>26</v>
      </c>
      <c r="C17" s="373">
        <v>0.2</v>
      </c>
      <c r="D17" s="374">
        <v>18</v>
      </c>
      <c r="E17" s="382">
        <v>5760</v>
      </c>
      <c r="F17" s="376">
        <v>320</v>
      </c>
      <c r="G17" s="377"/>
      <c r="H17" s="378">
        <f t="shared" si="7"/>
        <v>0</v>
      </c>
      <c r="I17" s="379"/>
      <c r="J17" s="380">
        <f t="shared" si="4"/>
        <v>0</v>
      </c>
      <c r="K17" s="381">
        <f t="shared" si="5"/>
        <v>320</v>
      </c>
      <c r="L17" s="382">
        <f t="shared" si="6"/>
        <v>5760</v>
      </c>
      <c r="M17" s="383">
        <v>94.1</v>
      </c>
      <c r="N17" s="383">
        <f t="shared" si="1"/>
        <v>542016</v>
      </c>
      <c r="O17" s="384">
        <f t="shared" si="2"/>
        <v>1152</v>
      </c>
    </row>
    <row r="18" spans="1:15" ht="15.75">
      <c r="A18" s="371" t="s">
        <v>3204</v>
      </c>
      <c r="B18" s="372" t="s">
        <v>26</v>
      </c>
      <c r="C18" s="373">
        <v>0.2</v>
      </c>
      <c r="D18" s="374">
        <v>18</v>
      </c>
      <c r="E18" s="382">
        <v>540</v>
      </c>
      <c r="F18" s="376">
        <v>30</v>
      </c>
      <c r="G18" s="377"/>
      <c r="H18" s="378">
        <f t="shared" si="7"/>
        <v>0</v>
      </c>
      <c r="I18" s="379"/>
      <c r="J18" s="380">
        <f t="shared" si="4"/>
        <v>0</v>
      </c>
      <c r="K18" s="381">
        <f t="shared" si="5"/>
        <v>30</v>
      </c>
      <c r="L18" s="382">
        <f t="shared" si="6"/>
        <v>540</v>
      </c>
      <c r="M18" s="383">
        <v>70</v>
      </c>
      <c r="N18" s="383">
        <f t="shared" si="1"/>
        <v>37800</v>
      </c>
      <c r="O18" s="384">
        <f t="shared" si="2"/>
        <v>108</v>
      </c>
    </row>
    <row r="19" spans="1:15" ht="15.75">
      <c r="A19" s="371" t="s">
        <v>31</v>
      </c>
      <c r="B19" s="372" t="s">
        <v>2393</v>
      </c>
      <c r="C19" s="373">
        <v>25</v>
      </c>
      <c r="D19" s="374">
        <v>1</v>
      </c>
      <c r="E19" s="382">
        <v>0</v>
      </c>
      <c r="F19" s="376">
        <v>0</v>
      </c>
      <c r="G19" s="377"/>
      <c r="H19" s="378">
        <f t="shared" si="7"/>
        <v>0</v>
      </c>
      <c r="I19" s="379"/>
      <c r="J19" s="380">
        <f t="shared" si="4"/>
        <v>0</v>
      </c>
      <c r="K19" s="381">
        <f t="shared" si="5"/>
        <v>0</v>
      </c>
      <c r="L19" s="382">
        <f t="shared" si="6"/>
        <v>0</v>
      </c>
      <c r="M19" s="383">
        <v>14</v>
      </c>
      <c r="N19" s="383">
        <f t="shared" si="1"/>
        <v>0</v>
      </c>
      <c r="O19" s="384">
        <f t="shared" si="2"/>
        <v>0</v>
      </c>
    </row>
    <row r="20" spans="1:15" ht="15.75">
      <c r="A20" s="371" t="s">
        <v>3205</v>
      </c>
      <c r="B20" s="372" t="s">
        <v>16</v>
      </c>
      <c r="C20" s="373">
        <v>0.5</v>
      </c>
      <c r="D20" s="374">
        <v>12</v>
      </c>
      <c r="E20" s="382">
        <v>0</v>
      </c>
      <c r="F20" s="376">
        <v>0</v>
      </c>
      <c r="G20" s="377"/>
      <c r="H20" s="378">
        <f t="shared" si="7"/>
        <v>0</v>
      </c>
      <c r="I20" s="379"/>
      <c r="J20" s="380">
        <f t="shared" si="4"/>
        <v>0</v>
      </c>
      <c r="K20" s="381">
        <f t="shared" si="5"/>
        <v>0</v>
      </c>
      <c r="L20" s="382">
        <f t="shared" si="6"/>
        <v>0</v>
      </c>
      <c r="M20" s="383">
        <v>85</v>
      </c>
      <c r="N20" s="383">
        <f t="shared" si="1"/>
        <v>0</v>
      </c>
      <c r="O20" s="384">
        <f t="shared" si="2"/>
        <v>0</v>
      </c>
    </row>
    <row r="21" spans="1:15" ht="15.75" customHeight="1">
      <c r="A21" s="371" t="s">
        <v>3206</v>
      </c>
      <c r="B21" s="372" t="s">
        <v>16</v>
      </c>
      <c r="C21" s="373">
        <v>0.11</v>
      </c>
      <c r="D21" s="374">
        <v>10</v>
      </c>
      <c r="E21" s="382">
        <v>160</v>
      </c>
      <c r="F21" s="376">
        <v>16</v>
      </c>
      <c r="G21" s="377"/>
      <c r="H21" s="378">
        <f t="shared" si="7"/>
        <v>0</v>
      </c>
      <c r="I21" s="379"/>
      <c r="J21" s="380">
        <f t="shared" si="4"/>
        <v>0</v>
      </c>
      <c r="K21" s="381">
        <f t="shared" si="5"/>
        <v>16</v>
      </c>
      <c r="L21" s="382">
        <f t="shared" si="6"/>
        <v>160</v>
      </c>
      <c r="M21" s="383">
        <v>39</v>
      </c>
      <c r="N21" s="383">
        <f t="shared" si="1"/>
        <v>6240</v>
      </c>
      <c r="O21" s="384">
        <f t="shared" si="2"/>
        <v>17.600000000000001</v>
      </c>
    </row>
    <row r="22" spans="1:15" ht="15.75" customHeight="1">
      <c r="A22" s="371" t="s">
        <v>3198</v>
      </c>
      <c r="B22" s="372" t="s">
        <v>16</v>
      </c>
      <c r="C22" s="373">
        <v>0.11</v>
      </c>
      <c r="D22" s="374">
        <v>10</v>
      </c>
      <c r="E22" s="382">
        <v>230</v>
      </c>
      <c r="F22" s="376">
        <v>23</v>
      </c>
      <c r="G22" s="377"/>
      <c r="H22" s="378">
        <f t="shared" si="7"/>
        <v>0</v>
      </c>
      <c r="I22" s="379"/>
      <c r="J22" s="380">
        <f t="shared" si="4"/>
        <v>0</v>
      </c>
      <c r="K22" s="381">
        <f t="shared" si="5"/>
        <v>23</v>
      </c>
      <c r="L22" s="382">
        <f t="shared" si="6"/>
        <v>230</v>
      </c>
      <c r="M22" s="383">
        <v>39</v>
      </c>
      <c r="N22" s="383">
        <f t="shared" si="1"/>
        <v>8970</v>
      </c>
      <c r="O22" s="384">
        <f t="shared" si="2"/>
        <v>25.3</v>
      </c>
    </row>
    <row r="23" spans="1:15" ht="15.75" customHeight="1">
      <c r="A23" s="371" t="s">
        <v>3207</v>
      </c>
      <c r="B23" s="372" t="s">
        <v>16</v>
      </c>
      <c r="C23" s="373">
        <v>0.11</v>
      </c>
      <c r="D23" s="374">
        <v>10</v>
      </c>
      <c r="E23" s="382">
        <v>50</v>
      </c>
      <c r="F23" s="376">
        <v>5</v>
      </c>
      <c r="G23" s="377"/>
      <c r="H23" s="378">
        <f t="shared" si="7"/>
        <v>0</v>
      </c>
      <c r="I23" s="379"/>
      <c r="J23" s="380">
        <f t="shared" si="4"/>
        <v>0</v>
      </c>
      <c r="K23" s="381">
        <f t="shared" si="5"/>
        <v>5</v>
      </c>
      <c r="L23" s="382">
        <f t="shared" si="6"/>
        <v>50</v>
      </c>
      <c r="M23" s="383">
        <v>39</v>
      </c>
      <c r="N23" s="383">
        <f t="shared" si="1"/>
        <v>1950</v>
      </c>
      <c r="O23" s="384">
        <f t="shared" si="2"/>
        <v>5.5</v>
      </c>
    </row>
    <row r="24" spans="1:15" ht="15.75" customHeight="1">
      <c r="A24" s="371" t="s">
        <v>3197</v>
      </c>
      <c r="B24" s="372" t="s">
        <v>16</v>
      </c>
      <c r="C24" s="373">
        <v>0.11</v>
      </c>
      <c r="D24" s="374">
        <v>10</v>
      </c>
      <c r="E24" s="382">
        <v>360</v>
      </c>
      <c r="F24" s="376">
        <v>36</v>
      </c>
      <c r="G24" s="377"/>
      <c r="H24" s="378">
        <f t="shared" si="7"/>
        <v>0</v>
      </c>
      <c r="I24" s="379"/>
      <c r="J24" s="380">
        <f t="shared" si="4"/>
        <v>0</v>
      </c>
      <c r="K24" s="381">
        <f t="shared" si="5"/>
        <v>36</v>
      </c>
      <c r="L24" s="382">
        <f t="shared" si="6"/>
        <v>360</v>
      </c>
      <c r="M24" s="383">
        <v>39</v>
      </c>
      <c r="N24" s="383">
        <f t="shared" si="1"/>
        <v>14040</v>
      </c>
      <c r="O24" s="384">
        <f t="shared" si="2"/>
        <v>39.6</v>
      </c>
    </row>
    <row r="25" spans="1:15" ht="15.75" customHeight="1">
      <c r="A25" s="389" t="s">
        <v>1887</v>
      </c>
      <c r="B25" s="372" t="s">
        <v>16</v>
      </c>
      <c r="C25" s="373">
        <v>0.11</v>
      </c>
      <c r="D25" s="374">
        <v>10</v>
      </c>
      <c r="E25" s="382">
        <v>580</v>
      </c>
      <c r="F25" s="376">
        <v>58</v>
      </c>
      <c r="G25" s="377"/>
      <c r="H25" s="378">
        <f t="shared" si="7"/>
        <v>0</v>
      </c>
      <c r="I25" s="379"/>
      <c r="J25" s="380">
        <f t="shared" si="4"/>
        <v>0</v>
      </c>
      <c r="K25" s="381">
        <f t="shared" si="5"/>
        <v>58</v>
      </c>
      <c r="L25" s="382">
        <f t="shared" si="6"/>
        <v>580</v>
      </c>
      <c r="M25" s="383">
        <v>139</v>
      </c>
      <c r="N25" s="383">
        <f t="shared" si="1"/>
        <v>80620</v>
      </c>
      <c r="O25" s="384">
        <f t="shared" si="2"/>
        <v>63.800000000000004</v>
      </c>
    </row>
    <row r="26" spans="1:15" ht="15.75" customHeight="1">
      <c r="A26" s="391" t="s">
        <v>3208</v>
      </c>
      <c r="B26" s="392" t="s">
        <v>16</v>
      </c>
      <c r="C26" s="373">
        <v>0.1</v>
      </c>
      <c r="D26" s="374">
        <v>12</v>
      </c>
      <c r="E26" s="382">
        <v>0</v>
      </c>
      <c r="F26" s="376">
        <v>0</v>
      </c>
      <c r="G26" s="377"/>
      <c r="H26" s="378">
        <f t="shared" si="7"/>
        <v>0</v>
      </c>
      <c r="I26" s="379"/>
      <c r="J26" s="380">
        <f t="shared" si="4"/>
        <v>0</v>
      </c>
      <c r="K26" s="381">
        <f t="shared" si="5"/>
        <v>0</v>
      </c>
      <c r="L26" s="382">
        <f t="shared" si="6"/>
        <v>0</v>
      </c>
      <c r="M26" s="383">
        <v>32.5</v>
      </c>
      <c r="N26" s="383">
        <f t="shared" si="1"/>
        <v>0</v>
      </c>
      <c r="O26" s="384">
        <f t="shared" si="2"/>
        <v>0</v>
      </c>
    </row>
    <row r="27" spans="1:15" ht="15.75" customHeight="1">
      <c r="A27" s="391" t="s">
        <v>3209</v>
      </c>
      <c r="B27" s="392" t="s">
        <v>16</v>
      </c>
      <c r="C27" s="373">
        <v>0.1</v>
      </c>
      <c r="D27" s="374">
        <v>12</v>
      </c>
      <c r="E27" s="382">
        <v>0</v>
      </c>
      <c r="F27" s="376">
        <v>0</v>
      </c>
      <c r="G27" s="377"/>
      <c r="H27" s="378">
        <f t="shared" si="7"/>
        <v>0</v>
      </c>
      <c r="I27" s="379"/>
      <c r="J27" s="380">
        <f t="shared" si="4"/>
        <v>0</v>
      </c>
      <c r="K27" s="381">
        <f t="shared" si="5"/>
        <v>0</v>
      </c>
      <c r="L27" s="382">
        <f t="shared" si="6"/>
        <v>0</v>
      </c>
      <c r="M27" s="383">
        <v>32.5</v>
      </c>
      <c r="N27" s="383">
        <f t="shared" si="1"/>
        <v>0</v>
      </c>
      <c r="O27" s="384">
        <f t="shared" si="2"/>
        <v>0</v>
      </c>
    </row>
    <row r="28" spans="1:15" ht="15.75" customHeight="1">
      <c r="A28" s="391" t="s">
        <v>3210</v>
      </c>
      <c r="B28" s="392" t="s">
        <v>16</v>
      </c>
      <c r="C28" s="373">
        <v>0.1</v>
      </c>
      <c r="D28" s="374">
        <v>12</v>
      </c>
      <c r="E28" s="382">
        <v>0</v>
      </c>
      <c r="F28" s="376">
        <v>0</v>
      </c>
      <c r="G28" s="377"/>
      <c r="H28" s="378">
        <f t="shared" si="7"/>
        <v>0</v>
      </c>
      <c r="I28" s="379"/>
      <c r="J28" s="380">
        <f t="shared" si="4"/>
        <v>0</v>
      </c>
      <c r="K28" s="381">
        <f t="shared" si="5"/>
        <v>0</v>
      </c>
      <c r="L28" s="382">
        <f t="shared" si="6"/>
        <v>0</v>
      </c>
      <c r="M28" s="383">
        <v>32.5</v>
      </c>
      <c r="N28" s="383">
        <f t="shared" si="1"/>
        <v>0</v>
      </c>
      <c r="O28" s="384">
        <f t="shared" si="2"/>
        <v>0</v>
      </c>
    </row>
    <row r="29" spans="1:15" ht="15.75" customHeight="1">
      <c r="A29" s="391" t="s">
        <v>3211</v>
      </c>
      <c r="B29" s="392" t="s">
        <v>16</v>
      </c>
      <c r="C29" s="373">
        <v>0.1</v>
      </c>
      <c r="D29" s="374">
        <v>12</v>
      </c>
      <c r="E29" s="382">
        <v>0</v>
      </c>
      <c r="F29" s="376">
        <v>0</v>
      </c>
      <c r="G29" s="377"/>
      <c r="H29" s="378">
        <f t="shared" si="7"/>
        <v>0</v>
      </c>
      <c r="I29" s="379"/>
      <c r="J29" s="380">
        <f t="shared" si="4"/>
        <v>0</v>
      </c>
      <c r="K29" s="381">
        <f t="shared" si="5"/>
        <v>0</v>
      </c>
      <c r="L29" s="382">
        <f t="shared" si="6"/>
        <v>0</v>
      </c>
      <c r="M29" s="383">
        <v>32.5</v>
      </c>
      <c r="N29" s="383">
        <f t="shared" si="1"/>
        <v>0</v>
      </c>
      <c r="O29" s="384">
        <f t="shared" si="2"/>
        <v>0</v>
      </c>
    </row>
    <row r="30" spans="1:15" ht="15.75" customHeight="1">
      <c r="A30" s="391" t="s">
        <v>3208</v>
      </c>
      <c r="B30" s="392" t="s">
        <v>16</v>
      </c>
      <c r="C30" s="373">
        <v>0.1</v>
      </c>
      <c r="D30" s="374">
        <v>12</v>
      </c>
      <c r="E30" s="382">
        <v>0</v>
      </c>
      <c r="F30" s="376">
        <v>0</v>
      </c>
      <c r="G30" s="377"/>
      <c r="H30" s="378">
        <f t="shared" si="7"/>
        <v>0</v>
      </c>
      <c r="I30" s="379"/>
      <c r="J30" s="380">
        <f t="shared" si="4"/>
        <v>0</v>
      </c>
      <c r="K30" s="381">
        <f t="shared" si="5"/>
        <v>0</v>
      </c>
      <c r="L30" s="382">
        <f t="shared" si="6"/>
        <v>0</v>
      </c>
      <c r="M30" s="383">
        <v>34</v>
      </c>
      <c r="N30" s="383">
        <f t="shared" si="1"/>
        <v>0</v>
      </c>
      <c r="O30" s="384">
        <f t="shared" si="2"/>
        <v>0</v>
      </c>
    </row>
    <row r="31" spans="1:15" ht="15.75" customHeight="1">
      <c r="A31" s="391" t="s">
        <v>3209</v>
      </c>
      <c r="B31" s="392" t="s">
        <v>16</v>
      </c>
      <c r="C31" s="373">
        <v>0.1</v>
      </c>
      <c r="D31" s="374">
        <v>12</v>
      </c>
      <c r="E31" s="382">
        <v>0</v>
      </c>
      <c r="F31" s="376">
        <v>0</v>
      </c>
      <c r="G31" s="377"/>
      <c r="H31" s="378">
        <f t="shared" si="7"/>
        <v>0</v>
      </c>
      <c r="I31" s="379"/>
      <c r="J31" s="380">
        <f t="shared" si="4"/>
        <v>0</v>
      </c>
      <c r="K31" s="381">
        <f t="shared" si="5"/>
        <v>0</v>
      </c>
      <c r="L31" s="382">
        <f t="shared" si="6"/>
        <v>0</v>
      </c>
      <c r="M31" s="383">
        <v>34</v>
      </c>
      <c r="N31" s="383">
        <f t="shared" si="1"/>
        <v>0</v>
      </c>
      <c r="O31" s="384">
        <f t="shared" si="2"/>
        <v>0</v>
      </c>
    </row>
    <row r="32" spans="1:15" ht="15.75" customHeight="1">
      <c r="A32" s="391" t="s">
        <v>3210</v>
      </c>
      <c r="B32" s="392" t="s">
        <v>16</v>
      </c>
      <c r="C32" s="373">
        <v>0.1</v>
      </c>
      <c r="D32" s="374">
        <v>12</v>
      </c>
      <c r="E32" s="382">
        <v>0</v>
      </c>
      <c r="F32" s="376">
        <v>0</v>
      </c>
      <c r="G32" s="377"/>
      <c r="H32" s="378">
        <f t="shared" si="7"/>
        <v>0</v>
      </c>
      <c r="I32" s="379"/>
      <c r="J32" s="380">
        <f t="shared" si="4"/>
        <v>0</v>
      </c>
      <c r="K32" s="381">
        <f t="shared" si="5"/>
        <v>0</v>
      </c>
      <c r="L32" s="382">
        <f t="shared" si="6"/>
        <v>0</v>
      </c>
      <c r="M32" s="383">
        <v>34</v>
      </c>
      <c r="N32" s="383">
        <f t="shared" si="1"/>
        <v>0</v>
      </c>
      <c r="O32" s="384">
        <f t="shared" si="2"/>
        <v>0</v>
      </c>
    </row>
    <row r="33" spans="1:15" ht="15.75" customHeight="1">
      <c r="A33" s="391" t="s">
        <v>3211</v>
      </c>
      <c r="B33" s="392" t="s">
        <v>16</v>
      </c>
      <c r="C33" s="373">
        <v>0.1</v>
      </c>
      <c r="D33" s="374">
        <v>12</v>
      </c>
      <c r="E33" s="382">
        <v>0</v>
      </c>
      <c r="F33" s="376">
        <v>0</v>
      </c>
      <c r="G33" s="377"/>
      <c r="H33" s="378">
        <f t="shared" si="7"/>
        <v>0</v>
      </c>
      <c r="I33" s="379"/>
      <c r="J33" s="380">
        <f t="shared" si="4"/>
        <v>0</v>
      </c>
      <c r="K33" s="381">
        <f t="shared" si="5"/>
        <v>0</v>
      </c>
      <c r="L33" s="382">
        <f t="shared" si="6"/>
        <v>0</v>
      </c>
      <c r="M33" s="383">
        <v>34</v>
      </c>
      <c r="N33" s="383">
        <f t="shared" si="1"/>
        <v>0</v>
      </c>
      <c r="O33" s="384">
        <f t="shared" si="2"/>
        <v>0</v>
      </c>
    </row>
    <row r="34" spans="1:15" ht="15.75" customHeight="1">
      <c r="A34" s="391" t="s">
        <v>3212</v>
      </c>
      <c r="B34" s="392" t="s">
        <v>26</v>
      </c>
      <c r="C34" s="373">
        <v>0.2</v>
      </c>
      <c r="D34" s="374">
        <v>18</v>
      </c>
      <c r="E34" s="382">
        <v>0</v>
      </c>
      <c r="F34" s="376">
        <v>0</v>
      </c>
      <c r="G34" s="377"/>
      <c r="H34" s="378">
        <f t="shared" si="7"/>
        <v>0</v>
      </c>
      <c r="I34" s="379"/>
      <c r="J34" s="380">
        <f t="shared" si="4"/>
        <v>0</v>
      </c>
      <c r="K34" s="381">
        <f t="shared" si="5"/>
        <v>0</v>
      </c>
      <c r="L34" s="382">
        <f t="shared" si="6"/>
        <v>0</v>
      </c>
      <c r="M34" s="383">
        <v>94.1</v>
      </c>
      <c r="N34" s="383">
        <f t="shared" si="1"/>
        <v>0</v>
      </c>
      <c r="O34" s="384">
        <f t="shared" si="2"/>
        <v>0</v>
      </c>
    </row>
    <row r="35" spans="1:15" ht="15.75" customHeight="1">
      <c r="A35" s="393" t="s">
        <v>3213</v>
      </c>
      <c r="B35" s="392" t="s">
        <v>16</v>
      </c>
      <c r="C35" s="373">
        <v>0.1</v>
      </c>
      <c r="D35" s="374">
        <v>12</v>
      </c>
      <c r="E35" s="382">
        <v>0</v>
      </c>
      <c r="F35" s="376">
        <v>0</v>
      </c>
      <c r="G35" s="377"/>
      <c r="H35" s="378">
        <f t="shared" si="7"/>
        <v>0</v>
      </c>
      <c r="I35" s="379"/>
      <c r="J35" s="380">
        <v>0</v>
      </c>
      <c r="K35" s="404">
        <v>0</v>
      </c>
      <c r="L35" s="382">
        <f t="shared" si="6"/>
        <v>0</v>
      </c>
      <c r="M35" s="383">
        <v>32.5</v>
      </c>
      <c r="N35" s="383">
        <f t="shared" si="1"/>
        <v>0</v>
      </c>
      <c r="O35" s="384">
        <f t="shared" si="2"/>
        <v>0</v>
      </c>
    </row>
    <row r="36" spans="1:15" ht="15.75" customHeight="1">
      <c r="A36" s="393" t="s">
        <v>3214</v>
      </c>
      <c r="B36" s="392" t="s">
        <v>16</v>
      </c>
      <c r="C36" s="394">
        <v>0.1</v>
      </c>
      <c r="D36" s="374">
        <v>12</v>
      </c>
      <c r="E36" s="382">
        <v>3456</v>
      </c>
      <c r="F36" s="376">
        <v>288</v>
      </c>
      <c r="G36" s="377"/>
      <c r="H36" s="378">
        <f t="shared" si="7"/>
        <v>0</v>
      </c>
      <c r="I36" s="379"/>
      <c r="J36" s="380">
        <f>I36/D36</f>
        <v>0</v>
      </c>
      <c r="K36" s="381">
        <f>F36+G36-J36</f>
        <v>288</v>
      </c>
      <c r="L36" s="382">
        <f t="shared" si="6"/>
        <v>3456</v>
      </c>
      <c r="M36" s="383">
        <v>32.5</v>
      </c>
      <c r="N36" s="383">
        <f t="shared" si="1"/>
        <v>112320</v>
      </c>
      <c r="O36" s="384">
        <f t="shared" si="2"/>
        <v>345.6</v>
      </c>
    </row>
    <row r="37" spans="1:15" ht="15.75" customHeight="1">
      <c r="A37" s="395"/>
      <c r="B37" s="396"/>
      <c r="C37" s="397"/>
      <c r="D37" s="398"/>
      <c r="E37" s="399">
        <f t="shared" ref="E37:L37" si="8">SUM(E4:E36)</f>
        <v>33516</v>
      </c>
      <c r="F37" s="399">
        <f t="shared" si="8"/>
        <v>2536</v>
      </c>
      <c r="G37" s="399">
        <f t="shared" si="8"/>
        <v>80</v>
      </c>
      <c r="H37" s="399">
        <f t="shared" si="8"/>
        <v>2440</v>
      </c>
      <c r="I37" s="399">
        <f t="shared" si="8"/>
        <v>0</v>
      </c>
      <c r="J37" s="399">
        <f t="shared" si="8"/>
        <v>100</v>
      </c>
      <c r="K37" s="400">
        <f t="shared" si="8"/>
        <v>2616</v>
      </c>
      <c r="L37" s="401">
        <f t="shared" si="8"/>
        <v>35956</v>
      </c>
      <c r="M37" s="402">
        <f t="shared" ref="M37:N37" si="9">SUM(M3:M36)</f>
        <v>2913.7</v>
      </c>
      <c r="N37" s="403">
        <f t="shared" si="9"/>
        <v>2973216</v>
      </c>
      <c r="O37" s="403">
        <f>SUM(O4:O36)</f>
        <v>12101.4</v>
      </c>
    </row>
    <row r="38" spans="1:15" ht="15.75" customHeight="1"/>
    <row r="39" spans="1:15" ht="15.75" customHeight="1">
      <c r="A39" s="523" t="s">
        <v>39</v>
      </c>
      <c r="B39" s="524"/>
      <c r="C39" s="524"/>
      <c r="D39" s="524"/>
      <c r="E39" s="524"/>
      <c r="F39" s="524"/>
      <c r="G39" s="525"/>
    </row>
    <row r="40" spans="1:15" ht="15.75" customHeight="1">
      <c r="A40" s="33" t="s">
        <v>40</v>
      </c>
      <c r="B40" s="34" t="s">
        <v>1</v>
      </c>
      <c r="C40" s="5" t="s">
        <v>41</v>
      </c>
      <c r="D40" s="35" t="s">
        <v>42</v>
      </c>
      <c r="E40" s="36" t="s">
        <v>43</v>
      </c>
      <c r="F40" s="5" t="s">
        <v>44</v>
      </c>
      <c r="G40" s="37" t="s">
        <v>45</v>
      </c>
    </row>
    <row r="41" spans="1:15" ht="15.75" customHeight="1">
      <c r="A41" s="33" t="s">
        <v>1896</v>
      </c>
      <c r="B41" s="41" t="s">
        <v>49</v>
      </c>
      <c r="C41" s="15">
        <v>8750</v>
      </c>
      <c r="D41" s="15"/>
      <c r="E41" s="15"/>
      <c r="F41" s="15">
        <f>C41+D41-G41</f>
        <v>8750</v>
      </c>
      <c r="G41" s="40"/>
    </row>
    <row r="42" spans="1:15" ht="15.75" customHeight="1">
      <c r="A42" s="327"/>
      <c r="B42" s="327"/>
      <c r="C42" s="327"/>
      <c r="D42" s="327"/>
      <c r="E42" s="327"/>
      <c r="F42" s="327"/>
      <c r="G42" s="327"/>
    </row>
    <row r="43" spans="1:15" ht="15.75" customHeight="1">
      <c r="A43" s="526" t="s">
        <v>50</v>
      </c>
      <c r="B43" s="527"/>
      <c r="C43" s="527"/>
      <c r="D43" s="527"/>
      <c r="E43" s="527"/>
      <c r="F43" s="527"/>
      <c r="G43" s="528"/>
    </row>
    <row r="44" spans="1:15" ht="15.75" customHeight="1">
      <c r="A44" s="259"/>
      <c r="B44" s="44" t="s">
        <v>51</v>
      </c>
      <c r="C44" s="45" t="s">
        <v>52</v>
      </c>
      <c r="D44" s="46" t="s">
        <v>53</v>
      </c>
      <c r="E44" s="46" t="s">
        <v>54</v>
      </c>
      <c r="F44" s="47" t="s">
        <v>11</v>
      </c>
      <c r="G44" s="48" t="s">
        <v>55</v>
      </c>
    </row>
    <row r="45" spans="1:15" ht="15.75" customHeight="1">
      <c r="A45" s="330" t="s">
        <v>1897</v>
      </c>
      <c r="B45" s="331">
        <v>93</v>
      </c>
      <c r="C45" s="332"/>
      <c r="D45" s="333"/>
      <c r="E45" s="331">
        <f>B45+C45-D45</f>
        <v>93</v>
      </c>
      <c r="F45" s="334">
        <v>1028.48</v>
      </c>
      <c r="G45" s="335">
        <f t="shared" ref="G45:G72" si="10">E45*F45</f>
        <v>95648.639999999999</v>
      </c>
    </row>
    <row r="46" spans="1:15" ht="15.75" customHeight="1">
      <c r="A46" s="49" t="s">
        <v>56</v>
      </c>
      <c r="B46" s="53">
        <v>0</v>
      </c>
      <c r="C46" s="51"/>
      <c r="D46" s="52"/>
      <c r="E46" s="53">
        <v>0</v>
      </c>
      <c r="F46" s="54">
        <v>196</v>
      </c>
      <c r="G46" s="55">
        <f t="shared" si="10"/>
        <v>0</v>
      </c>
    </row>
    <row r="47" spans="1:15" ht="15.75" customHeight="1">
      <c r="A47" s="49" t="s">
        <v>3273</v>
      </c>
      <c r="B47" s="53">
        <v>3542.8999999999996</v>
      </c>
      <c r="C47" s="51"/>
      <c r="D47" s="52"/>
      <c r="E47" s="53">
        <f t="shared" ref="E47:E72" si="11">B47+C47-D47</f>
        <v>3542.8999999999996</v>
      </c>
      <c r="F47" s="54">
        <v>196</v>
      </c>
      <c r="G47" s="55">
        <f t="shared" si="10"/>
        <v>694408.39999999991</v>
      </c>
    </row>
    <row r="48" spans="1:15" ht="15.75" customHeight="1">
      <c r="A48" s="49" t="s">
        <v>3274</v>
      </c>
      <c r="B48" s="53">
        <v>210</v>
      </c>
      <c r="C48" s="51"/>
      <c r="D48" s="52"/>
      <c r="E48" s="53">
        <f t="shared" si="11"/>
        <v>210</v>
      </c>
      <c r="F48" s="54">
        <v>196</v>
      </c>
      <c r="G48" s="55">
        <f t="shared" si="10"/>
        <v>41160</v>
      </c>
    </row>
    <row r="49" spans="1:7" ht="15.75" customHeight="1">
      <c r="A49" s="49" t="s">
        <v>3275</v>
      </c>
      <c r="B49" s="53">
        <v>30</v>
      </c>
      <c r="C49" s="51"/>
      <c r="D49" s="52"/>
      <c r="E49" s="53">
        <f t="shared" si="11"/>
        <v>30</v>
      </c>
      <c r="F49" s="54">
        <v>196</v>
      </c>
      <c r="G49" s="55">
        <f t="shared" si="10"/>
        <v>5880</v>
      </c>
    </row>
    <row r="50" spans="1:7" ht="15.75" customHeight="1">
      <c r="A50" s="49" t="s">
        <v>3276</v>
      </c>
      <c r="B50" s="53">
        <v>150</v>
      </c>
      <c r="C50" s="51"/>
      <c r="D50" s="52"/>
      <c r="E50" s="53">
        <f t="shared" si="11"/>
        <v>150</v>
      </c>
      <c r="F50" s="54">
        <v>196</v>
      </c>
      <c r="G50" s="55">
        <f t="shared" si="10"/>
        <v>29400</v>
      </c>
    </row>
    <row r="51" spans="1:7" ht="15.75" customHeight="1">
      <c r="A51" s="49" t="s">
        <v>3277</v>
      </c>
      <c r="B51" s="53">
        <v>120</v>
      </c>
      <c r="C51" s="51"/>
      <c r="D51" s="52"/>
      <c r="E51" s="53">
        <f t="shared" si="11"/>
        <v>120</v>
      </c>
      <c r="F51" s="54">
        <v>196</v>
      </c>
      <c r="G51" s="55">
        <f t="shared" si="10"/>
        <v>23520</v>
      </c>
    </row>
    <row r="52" spans="1:7" ht="15.75" customHeight="1">
      <c r="A52" s="86" t="s">
        <v>3278</v>
      </c>
      <c r="B52" s="90">
        <v>1090</v>
      </c>
      <c r="C52" s="88"/>
      <c r="D52" s="89">
        <v>160</v>
      </c>
      <c r="E52" s="90">
        <f t="shared" si="11"/>
        <v>930</v>
      </c>
      <c r="F52" s="91">
        <v>140</v>
      </c>
      <c r="G52" s="92">
        <f t="shared" si="10"/>
        <v>130200</v>
      </c>
    </row>
    <row r="53" spans="1:7" ht="15.75" customHeight="1">
      <c r="A53" s="86" t="s">
        <v>3279</v>
      </c>
      <c r="B53" s="90">
        <v>227.79999999999995</v>
      </c>
      <c r="C53" s="88"/>
      <c r="D53" s="89"/>
      <c r="E53" s="90">
        <f t="shared" si="11"/>
        <v>227.79999999999995</v>
      </c>
      <c r="F53" s="91">
        <v>140</v>
      </c>
      <c r="G53" s="92">
        <f t="shared" si="10"/>
        <v>31891.999999999993</v>
      </c>
    </row>
    <row r="54" spans="1:7" ht="15.75" customHeight="1">
      <c r="A54" s="86" t="s">
        <v>3280</v>
      </c>
      <c r="B54" s="90">
        <v>25.9</v>
      </c>
      <c r="C54" s="88"/>
      <c r="D54" s="89"/>
      <c r="E54" s="90">
        <f t="shared" si="11"/>
        <v>25.9</v>
      </c>
      <c r="F54" s="91">
        <v>140</v>
      </c>
      <c r="G54" s="92">
        <f t="shared" si="10"/>
        <v>3626</v>
      </c>
    </row>
    <row r="55" spans="1:7" ht="15.75" customHeight="1">
      <c r="A55" s="100" t="s">
        <v>3281</v>
      </c>
      <c r="B55" s="104">
        <v>285.00000000000011</v>
      </c>
      <c r="C55" s="102"/>
      <c r="D55" s="103">
        <v>120</v>
      </c>
      <c r="E55" s="104">
        <f t="shared" si="11"/>
        <v>165.00000000000011</v>
      </c>
      <c r="F55" s="105">
        <v>140</v>
      </c>
      <c r="G55" s="106">
        <f t="shared" si="10"/>
        <v>23100.000000000015</v>
      </c>
    </row>
    <row r="56" spans="1:7" ht="36" customHeight="1">
      <c r="A56" s="71" t="s">
        <v>3282</v>
      </c>
      <c r="B56" s="75">
        <v>0</v>
      </c>
      <c r="C56" s="73"/>
      <c r="D56" s="74"/>
      <c r="E56" s="75">
        <f t="shared" si="11"/>
        <v>0</v>
      </c>
      <c r="F56" s="76">
        <v>140</v>
      </c>
      <c r="G56" s="77">
        <f t="shared" si="10"/>
        <v>0</v>
      </c>
    </row>
    <row r="57" spans="1:7" ht="30.75" customHeight="1">
      <c r="A57" s="78" t="s">
        <v>3283</v>
      </c>
      <c r="B57" s="75">
        <v>1048.0000000000005</v>
      </c>
      <c r="C57" s="73"/>
      <c r="D57" s="74">
        <v>158</v>
      </c>
      <c r="E57" s="75">
        <f t="shared" si="11"/>
        <v>890.00000000000045</v>
      </c>
      <c r="F57" s="76">
        <v>140</v>
      </c>
      <c r="G57" s="77">
        <f t="shared" si="10"/>
        <v>124600.00000000006</v>
      </c>
    </row>
    <row r="58" spans="1:7" ht="30.75" customHeight="1">
      <c r="A58" s="79" t="s">
        <v>3284</v>
      </c>
      <c r="B58" s="83">
        <v>551.00000000000023</v>
      </c>
      <c r="C58" s="81">
        <v>1180</v>
      </c>
      <c r="D58" s="82">
        <v>74</v>
      </c>
      <c r="E58" s="83">
        <f t="shared" si="11"/>
        <v>1657.0000000000002</v>
      </c>
      <c r="F58" s="84">
        <v>140</v>
      </c>
      <c r="G58" s="85">
        <f t="shared" si="10"/>
        <v>231980.00000000003</v>
      </c>
    </row>
    <row r="59" spans="1:7" ht="15.75" customHeight="1">
      <c r="A59" s="63" t="s">
        <v>3285</v>
      </c>
      <c r="B59" s="315">
        <v>93.800000000000225</v>
      </c>
      <c r="C59" s="65">
        <v>225</v>
      </c>
      <c r="D59" s="66"/>
      <c r="E59" s="67">
        <f t="shared" si="11"/>
        <v>318.80000000000024</v>
      </c>
      <c r="F59" s="68">
        <v>140</v>
      </c>
      <c r="G59" s="69">
        <f t="shared" si="10"/>
        <v>44632.000000000036</v>
      </c>
    </row>
    <row r="60" spans="1:7" ht="15.75" customHeight="1">
      <c r="A60" s="63" t="s">
        <v>3286</v>
      </c>
      <c r="B60" s="315">
        <v>0</v>
      </c>
      <c r="C60" s="65"/>
      <c r="D60" s="66"/>
      <c r="E60" s="67">
        <f t="shared" si="11"/>
        <v>0</v>
      </c>
      <c r="F60" s="68">
        <v>140</v>
      </c>
      <c r="G60" s="69">
        <f t="shared" si="10"/>
        <v>0</v>
      </c>
    </row>
    <row r="61" spans="1:7" ht="39" customHeight="1">
      <c r="A61" s="63" t="s">
        <v>3287</v>
      </c>
      <c r="B61" s="67">
        <v>763.80000000000018</v>
      </c>
      <c r="C61" s="65"/>
      <c r="D61" s="66"/>
      <c r="E61" s="67">
        <f t="shared" si="11"/>
        <v>763.80000000000018</v>
      </c>
      <c r="F61" s="68">
        <v>140</v>
      </c>
      <c r="G61" s="69">
        <f t="shared" si="10"/>
        <v>106932.00000000003</v>
      </c>
    </row>
    <row r="62" spans="1:7" ht="15.75" customHeight="1">
      <c r="A62" s="93" t="s">
        <v>3288</v>
      </c>
      <c r="B62" s="97">
        <v>221</v>
      </c>
      <c r="C62" s="95"/>
      <c r="D62" s="96"/>
      <c r="E62" s="97">
        <f t="shared" si="11"/>
        <v>221</v>
      </c>
      <c r="F62" s="98">
        <v>140</v>
      </c>
      <c r="G62" s="99">
        <f t="shared" si="10"/>
        <v>30940</v>
      </c>
    </row>
    <row r="63" spans="1:7" ht="15.75" customHeight="1">
      <c r="A63" s="86" t="s">
        <v>3289</v>
      </c>
      <c r="B63" s="90">
        <v>0</v>
      </c>
      <c r="C63" s="88"/>
      <c r="D63" s="89"/>
      <c r="E63" s="90">
        <f t="shared" si="11"/>
        <v>0</v>
      </c>
      <c r="F63" s="91">
        <v>128</v>
      </c>
      <c r="G63" s="92">
        <f t="shared" si="10"/>
        <v>0</v>
      </c>
    </row>
    <row r="64" spans="1:7" ht="15.75" customHeight="1">
      <c r="A64" s="78" t="s">
        <v>3290</v>
      </c>
      <c r="B64" s="75">
        <v>420</v>
      </c>
      <c r="C64" s="73"/>
      <c r="D64" s="74"/>
      <c r="E64" s="75">
        <f t="shared" si="11"/>
        <v>420</v>
      </c>
      <c r="F64" s="76">
        <v>128</v>
      </c>
      <c r="G64" s="77">
        <f t="shared" si="10"/>
        <v>53760</v>
      </c>
    </row>
    <row r="65" spans="1:9" ht="15.75" customHeight="1">
      <c r="A65" s="100" t="s">
        <v>3291</v>
      </c>
      <c r="B65" s="104">
        <v>1452.9999999999998</v>
      </c>
      <c r="C65" s="102"/>
      <c r="D65" s="103"/>
      <c r="E65" s="104">
        <f t="shared" si="11"/>
        <v>1452.9999999999998</v>
      </c>
      <c r="F65" s="105">
        <v>128</v>
      </c>
      <c r="G65" s="106">
        <f t="shared" si="10"/>
        <v>185983.99999999997</v>
      </c>
    </row>
    <row r="66" spans="1:9" ht="15.75" customHeight="1">
      <c r="A66" s="79" t="s">
        <v>3292</v>
      </c>
      <c r="B66" s="83">
        <v>1260</v>
      </c>
      <c r="C66" s="81"/>
      <c r="D66" s="82">
        <v>1180</v>
      </c>
      <c r="E66" s="83">
        <f t="shared" si="11"/>
        <v>80</v>
      </c>
      <c r="F66" s="84">
        <v>128</v>
      </c>
      <c r="G66" s="85">
        <f t="shared" si="10"/>
        <v>10240</v>
      </c>
    </row>
    <row r="67" spans="1:9" ht="15.75" customHeight="1">
      <c r="A67" s="63" t="s">
        <v>3293</v>
      </c>
      <c r="B67" s="315">
        <v>230.00000000000011</v>
      </c>
      <c r="C67" s="65"/>
      <c r="D67" s="66">
        <v>230</v>
      </c>
      <c r="E67" s="67">
        <f t="shared" si="11"/>
        <v>0</v>
      </c>
      <c r="F67" s="68">
        <v>128</v>
      </c>
      <c r="G67" s="69">
        <f t="shared" si="10"/>
        <v>0</v>
      </c>
    </row>
    <row r="68" spans="1:9" ht="15.75" customHeight="1">
      <c r="A68" s="86" t="s">
        <v>3294</v>
      </c>
      <c r="B68" s="316">
        <v>120</v>
      </c>
      <c r="C68" s="108"/>
      <c r="D68" s="109"/>
      <c r="E68" s="90">
        <f t="shared" si="11"/>
        <v>120</v>
      </c>
      <c r="F68" s="91">
        <v>102</v>
      </c>
      <c r="G68" s="92">
        <f t="shared" si="10"/>
        <v>12240</v>
      </c>
    </row>
    <row r="69" spans="1:9" ht="15.75" customHeight="1">
      <c r="A69" s="78" t="s">
        <v>3295</v>
      </c>
      <c r="B69" s="75">
        <v>120</v>
      </c>
      <c r="C69" s="73">
        <v>300</v>
      </c>
      <c r="D69" s="74"/>
      <c r="E69" s="75">
        <f t="shared" si="11"/>
        <v>420</v>
      </c>
      <c r="F69" s="76">
        <v>102</v>
      </c>
      <c r="G69" s="77">
        <f t="shared" si="10"/>
        <v>42840</v>
      </c>
    </row>
    <row r="70" spans="1:9" ht="15.75" customHeight="1">
      <c r="A70" s="100" t="s">
        <v>3296</v>
      </c>
      <c r="B70" s="104">
        <v>120</v>
      </c>
      <c r="C70" s="102">
        <v>240</v>
      </c>
      <c r="D70" s="103"/>
      <c r="E70" s="104">
        <f t="shared" si="11"/>
        <v>360</v>
      </c>
      <c r="F70" s="105">
        <v>102</v>
      </c>
      <c r="G70" s="106">
        <f t="shared" si="10"/>
        <v>36720</v>
      </c>
    </row>
    <row r="71" spans="1:9" ht="26.25" customHeight="1">
      <c r="A71" s="79" t="s">
        <v>3297</v>
      </c>
      <c r="B71" s="83">
        <v>120</v>
      </c>
      <c r="C71" s="81">
        <v>300</v>
      </c>
      <c r="D71" s="82"/>
      <c r="E71" s="83">
        <f t="shared" si="11"/>
        <v>420</v>
      </c>
      <c r="F71" s="84">
        <v>102</v>
      </c>
      <c r="G71" s="85">
        <f t="shared" si="10"/>
        <v>42840</v>
      </c>
    </row>
    <row r="72" spans="1:9" ht="15.75" customHeight="1">
      <c r="A72" s="63" t="s">
        <v>3298</v>
      </c>
      <c r="B72" s="315">
        <v>119.99999999999997</v>
      </c>
      <c r="C72" s="65"/>
      <c r="D72" s="66"/>
      <c r="E72" s="67">
        <f t="shared" si="11"/>
        <v>119.99999999999997</v>
      </c>
      <c r="F72" s="68">
        <v>102</v>
      </c>
      <c r="G72" s="69">
        <f t="shared" si="10"/>
        <v>12239.999999999996</v>
      </c>
    </row>
    <row r="73" spans="1:9" ht="15.75" customHeight="1">
      <c r="A73" s="260" t="s">
        <v>84</v>
      </c>
      <c r="B73" s="261">
        <f t="shared" ref="B73:G73" si="12">SUM(B45:B72)</f>
        <v>12415.2</v>
      </c>
      <c r="C73" s="171">
        <f t="shared" si="12"/>
        <v>2245</v>
      </c>
      <c r="D73" s="171">
        <f t="shared" si="12"/>
        <v>1922</v>
      </c>
      <c r="E73" s="261">
        <f t="shared" si="12"/>
        <v>12738.2</v>
      </c>
      <c r="F73" s="262">
        <f t="shared" si="12"/>
        <v>4894.4799999999996</v>
      </c>
      <c r="G73" s="263">
        <f t="shared" si="12"/>
        <v>2014783.0399999998</v>
      </c>
    </row>
    <row r="74" spans="1:9" ht="15.75" customHeight="1"/>
    <row r="75" spans="1:9" ht="15.75" customHeight="1">
      <c r="A75" s="264"/>
      <c r="B75" s="133"/>
      <c r="C75" s="133"/>
      <c r="D75" s="133"/>
      <c r="E75" s="133"/>
      <c r="F75" s="534"/>
      <c r="G75" s="522"/>
      <c r="H75" s="522"/>
      <c r="I75" s="265"/>
    </row>
    <row r="76" spans="1:9" ht="15.75" customHeight="1">
      <c r="A76" s="135" t="s">
        <v>92</v>
      </c>
      <c r="B76" s="136" t="s">
        <v>40</v>
      </c>
      <c r="C76" s="137" t="s">
        <v>93</v>
      </c>
      <c r="D76" s="137" t="s">
        <v>42</v>
      </c>
      <c r="E76" s="137" t="s">
        <v>94</v>
      </c>
      <c r="F76" s="137" t="s">
        <v>95</v>
      </c>
      <c r="G76" s="137" t="s">
        <v>96</v>
      </c>
      <c r="H76" s="138" t="s">
        <v>55</v>
      </c>
    </row>
    <row r="77" spans="1:9" ht="15.75" customHeight="1">
      <c r="A77" s="146" t="s">
        <v>2770</v>
      </c>
      <c r="B77" s="145" t="s">
        <v>102</v>
      </c>
      <c r="C77" s="36">
        <v>1125</v>
      </c>
      <c r="D77" s="148"/>
      <c r="E77" s="15"/>
      <c r="F77" s="36">
        <f t="shared" ref="F77:F119" si="13">C77+D77-E77</f>
        <v>1125</v>
      </c>
      <c r="G77" s="142">
        <v>178</v>
      </c>
      <c r="H77" s="143">
        <f t="shared" ref="H77:H113" si="14">F77*G77</f>
        <v>200250</v>
      </c>
    </row>
    <row r="78" spans="1:9" ht="15.75" customHeight="1">
      <c r="A78" s="144" t="s">
        <v>99</v>
      </c>
      <c r="B78" s="145" t="s">
        <v>102</v>
      </c>
      <c r="C78" s="36">
        <v>1650</v>
      </c>
      <c r="D78" s="148"/>
      <c r="E78" s="15"/>
      <c r="F78" s="36">
        <f t="shared" si="13"/>
        <v>1650</v>
      </c>
      <c r="G78" s="142">
        <v>178</v>
      </c>
      <c r="H78" s="143">
        <f t="shared" si="14"/>
        <v>293700</v>
      </c>
    </row>
    <row r="79" spans="1:9" ht="15.75" customHeight="1">
      <c r="A79" s="144" t="s">
        <v>101</v>
      </c>
      <c r="B79" s="145" t="s">
        <v>102</v>
      </c>
      <c r="C79" s="36">
        <v>200</v>
      </c>
      <c r="D79" s="148"/>
      <c r="E79" s="15"/>
      <c r="F79" s="36">
        <f t="shared" si="13"/>
        <v>200</v>
      </c>
      <c r="G79" s="142">
        <v>45</v>
      </c>
      <c r="H79" s="143">
        <f t="shared" si="14"/>
        <v>9000</v>
      </c>
    </row>
    <row r="80" spans="1:9" ht="15.75" customHeight="1">
      <c r="A80" s="144" t="s">
        <v>2771</v>
      </c>
      <c r="B80" s="147" t="s">
        <v>102</v>
      </c>
      <c r="C80" s="36">
        <v>2500</v>
      </c>
      <c r="D80" s="148"/>
      <c r="E80" s="15"/>
      <c r="F80" s="36">
        <f t="shared" si="13"/>
        <v>2500</v>
      </c>
      <c r="G80" s="142">
        <v>47</v>
      </c>
      <c r="H80" s="143">
        <f t="shared" si="14"/>
        <v>117500</v>
      </c>
    </row>
    <row r="81" spans="1:10" ht="15.75" customHeight="1">
      <c r="A81" s="146" t="s">
        <v>103</v>
      </c>
      <c r="B81" s="147" t="s">
        <v>104</v>
      </c>
      <c r="C81" s="36">
        <v>1500</v>
      </c>
      <c r="D81" s="148"/>
      <c r="E81" s="15"/>
      <c r="F81" s="36">
        <f t="shared" si="13"/>
        <v>1500</v>
      </c>
      <c r="G81" s="142">
        <v>27</v>
      </c>
      <c r="H81" s="143">
        <f t="shared" si="14"/>
        <v>40500</v>
      </c>
    </row>
    <row r="82" spans="1:10" ht="15.75" customHeight="1">
      <c r="A82" s="266" t="s">
        <v>2038</v>
      </c>
      <c r="B82" s="267" t="s">
        <v>106</v>
      </c>
      <c r="C82" s="36">
        <v>2675</v>
      </c>
      <c r="D82" s="148"/>
      <c r="E82" s="15">
        <v>105</v>
      </c>
      <c r="F82" s="36">
        <f t="shared" si="13"/>
        <v>2570</v>
      </c>
      <c r="G82" s="142">
        <v>160.69999999999999</v>
      </c>
      <c r="H82" s="143">
        <f t="shared" si="14"/>
        <v>412998.99999999994</v>
      </c>
    </row>
    <row r="83" spans="1:10" ht="15.75" customHeight="1">
      <c r="A83" s="144" t="s">
        <v>737</v>
      </c>
      <c r="B83" s="145" t="s">
        <v>108</v>
      </c>
      <c r="C83" s="36">
        <v>59</v>
      </c>
      <c r="D83" s="148"/>
      <c r="E83" s="15">
        <v>15</v>
      </c>
      <c r="F83" s="36">
        <f t="shared" si="13"/>
        <v>44</v>
      </c>
      <c r="G83" s="142">
        <v>623</v>
      </c>
      <c r="H83" s="143">
        <f t="shared" si="14"/>
        <v>27412</v>
      </c>
    </row>
    <row r="84" spans="1:10" ht="15.75" customHeight="1">
      <c r="A84" s="139" t="s">
        <v>109</v>
      </c>
      <c r="B84" s="140" t="s">
        <v>110</v>
      </c>
      <c r="C84" s="36">
        <v>1100</v>
      </c>
      <c r="D84" s="148"/>
      <c r="E84" s="15"/>
      <c r="F84" s="36">
        <f t="shared" si="13"/>
        <v>1100</v>
      </c>
      <c r="G84" s="142">
        <v>24</v>
      </c>
      <c r="H84" s="143">
        <f t="shared" si="14"/>
        <v>26400</v>
      </c>
    </row>
    <row r="85" spans="1:10" ht="15.75" customHeight="1">
      <c r="A85" s="146" t="s">
        <v>1188</v>
      </c>
      <c r="B85" s="150" t="s">
        <v>112</v>
      </c>
      <c r="C85" s="36">
        <v>2841</v>
      </c>
      <c r="D85" s="148"/>
      <c r="E85" s="15">
        <v>128</v>
      </c>
      <c r="F85" s="36">
        <f t="shared" si="13"/>
        <v>2713</v>
      </c>
      <c r="G85" s="142">
        <v>49</v>
      </c>
      <c r="H85" s="143">
        <f t="shared" si="14"/>
        <v>132937</v>
      </c>
    </row>
    <row r="86" spans="1:10" ht="15.75" customHeight="1">
      <c r="A86" s="152" t="s">
        <v>116</v>
      </c>
      <c r="B86" s="145" t="s">
        <v>117</v>
      </c>
      <c r="C86" s="36">
        <v>3</v>
      </c>
      <c r="D86" s="141"/>
      <c r="E86" s="15"/>
      <c r="F86" s="36">
        <f t="shared" si="13"/>
        <v>3</v>
      </c>
      <c r="G86" s="142">
        <v>1867.29</v>
      </c>
      <c r="H86" s="143">
        <f t="shared" si="14"/>
        <v>5601.87</v>
      </c>
    </row>
    <row r="87" spans="1:10" ht="15.75" customHeight="1">
      <c r="A87" s="146" t="s">
        <v>118</v>
      </c>
      <c r="B87" s="145" t="s">
        <v>115</v>
      </c>
      <c r="C87" s="36">
        <v>5</v>
      </c>
      <c r="D87" s="141"/>
      <c r="E87" s="15"/>
      <c r="F87" s="36">
        <f t="shared" si="13"/>
        <v>5</v>
      </c>
      <c r="G87" s="142">
        <v>1758</v>
      </c>
      <c r="H87" s="143">
        <f t="shared" si="14"/>
        <v>8790</v>
      </c>
    </row>
    <row r="88" spans="1:10" ht="15.75" customHeight="1">
      <c r="A88" s="146" t="s">
        <v>118</v>
      </c>
      <c r="B88" s="145" t="s">
        <v>117</v>
      </c>
      <c r="C88" s="36">
        <v>3</v>
      </c>
      <c r="D88" s="141"/>
      <c r="E88" s="151"/>
      <c r="F88" s="36">
        <f t="shared" si="13"/>
        <v>3</v>
      </c>
      <c r="G88" s="142">
        <v>2279.6799999999998</v>
      </c>
      <c r="H88" s="143">
        <f t="shared" si="14"/>
        <v>6839.0399999999991</v>
      </c>
      <c r="J88" s="149"/>
    </row>
    <row r="89" spans="1:10" ht="15.75" customHeight="1">
      <c r="A89" s="157" t="s">
        <v>119</v>
      </c>
      <c r="B89" s="145" t="s">
        <v>117</v>
      </c>
      <c r="C89" s="36">
        <v>1</v>
      </c>
      <c r="D89" s="148"/>
      <c r="E89" s="15"/>
      <c r="F89" s="36">
        <f t="shared" si="13"/>
        <v>1</v>
      </c>
      <c r="G89" s="142">
        <v>1669.47</v>
      </c>
      <c r="H89" s="143">
        <f t="shared" si="14"/>
        <v>1669.47</v>
      </c>
    </row>
    <row r="90" spans="1:10" ht="15.75" customHeight="1">
      <c r="A90" s="157" t="s">
        <v>2772</v>
      </c>
      <c r="B90" s="145" t="s">
        <v>117</v>
      </c>
      <c r="C90" s="36">
        <v>3</v>
      </c>
      <c r="D90" s="141"/>
      <c r="E90" s="15"/>
      <c r="F90" s="36">
        <f t="shared" si="13"/>
        <v>3</v>
      </c>
      <c r="G90" s="142">
        <v>1598.32</v>
      </c>
      <c r="H90" s="143">
        <f t="shared" si="14"/>
        <v>4794.96</v>
      </c>
    </row>
    <row r="91" spans="1:10" ht="15.75" customHeight="1">
      <c r="A91" s="144" t="s">
        <v>122</v>
      </c>
      <c r="B91" s="145" t="s">
        <v>121</v>
      </c>
      <c r="C91" s="36">
        <v>75</v>
      </c>
      <c r="D91" s="141"/>
      <c r="E91" s="15"/>
      <c r="F91" s="36">
        <f t="shared" si="13"/>
        <v>75</v>
      </c>
      <c r="G91" s="142">
        <v>471.21600000000001</v>
      </c>
      <c r="H91" s="143">
        <f t="shared" si="14"/>
        <v>35341.199999999997</v>
      </c>
    </row>
    <row r="92" spans="1:10" ht="15.75" customHeight="1">
      <c r="A92" s="157" t="s">
        <v>124</v>
      </c>
      <c r="B92" s="145" t="s">
        <v>117</v>
      </c>
      <c r="C92" s="36">
        <v>0</v>
      </c>
      <c r="D92" s="148"/>
      <c r="E92" s="15"/>
      <c r="F92" s="36">
        <f t="shared" si="13"/>
        <v>0</v>
      </c>
      <c r="G92" s="142">
        <v>1711.09</v>
      </c>
      <c r="H92" s="143">
        <f t="shared" si="14"/>
        <v>0</v>
      </c>
    </row>
    <row r="93" spans="1:10" ht="15.75" customHeight="1">
      <c r="A93" s="339" t="s">
        <v>2773</v>
      </c>
      <c r="B93" s="145" t="s">
        <v>117</v>
      </c>
      <c r="C93" s="36">
        <v>5</v>
      </c>
      <c r="D93" s="148"/>
      <c r="E93" s="151"/>
      <c r="F93" s="272">
        <f t="shared" si="13"/>
        <v>5</v>
      </c>
      <c r="G93" s="142">
        <v>1594.52</v>
      </c>
      <c r="H93" s="143">
        <f t="shared" si="14"/>
        <v>7972.6</v>
      </c>
    </row>
    <row r="94" spans="1:10" ht="15.75" customHeight="1">
      <c r="A94" s="144" t="s">
        <v>128</v>
      </c>
      <c r="B94" s="145" t="s">
        <v>126</v>
      </c>
      <c r="C94" s="36">
        <v>64</v>
      </c>
      <c r="D94" s="141"/>
      <c r="E94" s="15">
        <v>25</v>
      </c>
      <c r="F94" s="36">
        <f t="shared" si="13"/>
        <v>39</v>
      </c>
      <c r="G94" s="142">
        <v>559.19762200000002</v>
      </c>
      <c r="H94" s="143">
        <f t="shared" si="14"/>
        <v>21808.707258000002</v>
      </c>
      <c r="I94" s="161"/>
    </row>
    <row r="95" spans="1:10" ht="15.75" customHeight="1">
      <c r="A95" s="144" t="s">
        <v>129</v>
      </c>
      <c r="B95" s="145" t="s">
        <v>115</v>
      </c>
      <c r="C95" s="36">
        <v>0</v>
      </c>
      <c r="D95" s="148"/>
      <c r="E95" s="15"/>
      <c r="F95" s="36">
        <f t="shared" si="13"/>
        <v>0</v>
      </c>
      <c r="G95" s="142">
        <v>384</v>
      </c>
      <c r="H95" s="143">
        <f t="shared" si="14"/>
        <v>0</v>
      </c>
    </row>
    <row r="96" spans="1:10" ht="15.75" customHeight="1">
      <c r="A96" s="144" t="s">
        <v>131</v>
      </c>
      <c r="B96" s="145" t="s">
        <v>117</v>
      </c>
      <c r="C96" s="36">
        <v>210</v>
      </c>
      <c r="D96" s="148"/>
      <c r="E96" s="15">
        <v>40</v>
      </c>
      <c r="F96" s="36">
        <f t="shared" si="13"/>
        <v>170</v>
      </c>
      <c r="G96" s="142">
        <v>427</v>
      </c>
      <c r="H96" s="143">
        <f t="shared" si="14"/>
        <v>72590</v>
      </c>
    </row>
    <row r="97" spans="1:10" ht="15.75" customHeight="1">
      <c r="A97" s="144" t="s">
        <v>132</v>
      </c>
      <c r="B97" s="145" t="s">
        <v>117</v>
      </c>
      <c r="C97" s="36">
        <v>5</v>
      </c>
      <c r="D97" s="141"/>
      <c r="E97" s="151"/>
      <c r="F97" s="36">
        <f t="shared" si="13"/>
        <v>5</v>
      </c>
      <c r="G97" s="142">
        <v>688.59</v>
      </c>
      <c r="H97" s="143">
        <f t="shared" si="14"/>
        <v>3442.9500000000003</v>
      </c>
    </row>
    <row r="98" spans="1:10" ht="15.75" customHeight="1">
      <c r="A98" s="157" t="s">
        <v>133</v>
      </c>
      <c r="B98" s="145" t="s">
        <v>117</v>
      </c>
      <c r="C98" s="36">
        <v>80</v>
      </c>
      <c r="D98" s="148"/>
      <c r="E98" s="15"/>
      <c r="F98" s="36">
        <f t="shared" si="13"/>
        <v>80</v>
      </c>
      <c r="G98" s="142">
        <v>522.19000000000005</v>
      </c>
      <c r="H98" s="143">
        <f t="shared" si="14"/>
        <v>41775.200000000004</v>
      </c>
    </row>
    <row r="99" spans="1:10" ht="15.75" customHeight="1">
      <c r="A99" s="144" t="s">
        <v>134</v>
      </c>
      <c r="B99" s="145" t="s">
        <v>117</v>
      </c>
      <c r="C99" s="36">
        <v>10</v>
      </c>
      <c r="D99" s="141"/>
      <c r="E99" s="151"/>
      <c r="F99" s="36">
        <f t="shared" si="13"/>
        <v>10</v>
      </c>
      <c r="G99" s="142">
        <v>504</v>
      </c>
      <c r="H99" s="143">
        <f t="shared" si="14"/>
        <v>5040</v>
      </c>
    </row>
    <row r="100" spans="1:10" ht="15.75" customHeight="1">
      <c r="A100" s="144" t="s">
        <v>135</v>
      </c>
      <c r="B100" s="145" t="s">
        <v>117</v>
      </c>
      <c r="C100" s="36">
        <v>45</v>
      </c>
      <c r="D100" s="141"/>
      <c r="E100" s="15"/>
      <c r="F100" s="36">
        <f t="shared" si="13"/>
        <v>45</v>
      </c>
      <c r="G100" s="142">
        <v>514</v>
      </c>
      <c r="H100" s="143">
        <f t="shared" si="14"/>
        <v>23130</v>
      </c>
    </row>
    <row r="101" spans="1:10" ht="15.75" customHeight="1">
      <c r="A101" s="157" t="s">
        <v>136</v>
      </c>
      <c r="B101" s="145" t="s">
        <v>117</v>
      </c>
      <c r="C101" s="36">
        <v>60</v>
      </c>
      <c r="D101" s="148"/>
      <c r="E101" s="15"/>
      <c r="F101" s="36">
        <f t="shared" si="13"/>
        <v>60</v>
      </c>
      <c r="G101" s="142">
        <v>557</v>
      </c>
      <c r="H101" s="143">
        <f t="shared" si="14"/>
        <v>33420</v>
      </c>
      <c r="J101" s="273"/>
    </row>
    <row r="102" spans="1:10" ht="15.75" customHeight="1">
      <c r="A102" s="157" t="s">
        <v>137</v>
      </c>
      <c r="B102" s="145" t="s">
        <v>117</v>
      </c>
      <c r="C102" s="36">
        <v>40</v>
      </c>
      <c r="D102" s="148"/>
      <c r="E102" s="15">
        <v>5</v>
      </c>
      <c r="F102" s="36">
        <f t="shared" si="13"/>
        <v>35</v>
      </c>
      <c r="G102" s="142">
        <v>524</v>
      </c>
      <c r="H102" s="143">
        <f t="shared" si="14"/>
        <v>18340</v>
      </c>
    </row>
    <row r="103" spans="1:10" ht="15.75" customHeight="1">
      <c r="A103" s="157" t="s">
        <v>138</v>
      </c>
      <c r="B103" s="145" t="s">
        <v>117</v>
      </c>
      <c r="C103" s="36">
        <v>15</v>
      </c>
      <c r="D103" s="148"/>
      <c r="E103" s="15"/>
      <c r="F103" s="36">
        <f t="shared" si="13"/>
        <v>15</v>
      </c>
      <c r="G103" s="142">
        <v>689.75</v>
      </c>
      <c r="H103" s="143">
        <f t="shared" si="14"/>
        <v>10346.25</v>
      </c>
    </row>
    <row r="104" spans="1:10" ht="15.75" customHeight="1">
      <c r="A104" s="157" t="s">
        <v>139</v>
      </c>
      <c r="B104" s="145" t="s">
        <v>117</v>
      </c>
      <c r="C104" s="36">
        <v>125</v>
      </c>
      <c r="D104" s="148"/>
      <c r="E104" s="15"/>
      <c r="F104" s="36">
        <f t="shared" si="13"/>
        <v>125</v>
      </c>
      <c r="G104" s="142">
        <v>629.27</v>
      </c>
      <c r="H104" s="143">
        <f t="shared" si="14"/>
        <v>78658.75</v>
      </c>
    </row>
    <row r="105" spans="1:10" ht="15.75" customHeight="1">
      <c r="A105" s="157" t="s">
        <v>140</v>
      </c>
      <c r="B105" s="145" t="s">
        <v>117</v>
      </c>
      <c r="C105" s="36">
        <v>105</v>
      </c>
      <c r="D105" s="148"/>
      <c r="E105" s="15"/>
      <c r="F105" s="36">
        <f t="shared" si="13"/>
        <v>105</v>
      </c>
      <c r="G105" s="142">
        <v>532.12</v>
      </c>
      <c r="H105" s="143">
        <f t="shared" si="14"/>
        <v>55872.6</v>
      </c>
    </row>
    <row r="106" spans="1:10" ht="15.75" customHeight="1">
      <c r="A106" s="146" t="s">
        <v>141</v>
      </c>
      <c r="B106" s="145" t="s">
        <v>108</v>
      </c>
      <c r="C106" s="36">
        <v>600</v>
      </c>
      <c r="D106" s="148"/>
      <c r="E106" s="15"/>
      <c r="F106" s="36">
        <f t="shared" si="13"/>
        <v>600</v>
      </c>
      <c r="G106" s="142">
        <v>60</v>
      </c>
      <c r="H106" s="143">
        <f t="shared" si="14"/>
        <v>36000</v>
      </c>
    </row>
    <row r="107" spans="1:10" ht="15.75" customHeight="1">
      <c r="A107" s="144" t="s">
        <v>142</v>
      </c>
      <c r="B107" s="145" t="s">
        <v>143</v>
      </c>
      <c r="C107" s="36">
        <v>25</v>
      </c>
      <c r="D107" s="141"/>
      <c r="E107" s="151"/>
      <c r="F107" s="36">
        <f t="shared" si="13"/>
        <v>25</v>
      </c>
      <c r="G107" s="142">
        <v>84</v>
      </c>
      <c r="H107" s="143">
        <f t="shared" si="14"/>
        <v>2100</v>
      </c>
    </row>
    <row r="108" spans="1:10" ht="15.75" customHeight="1">
      <c r="A108" s="157" t="s">
        <v>144</v>
      </c>
      <c r="B108" s="145" t="s">
        <v>117</v>
      </c>
      <c r="C108" s="36">
        <v>25</v>
      </c>
      <c r="D108" s="148"/>
      <c r="E108" s="15"/>
      <c r="F108" s="36">
        <f t="shared" si="13"/>
        <v>25</v>
      </c>
      <c r="G108" s="142">
        <v>179.24</v>
      </c>
      <c r="H108" s="143">
        <f t="shared" si="14"/>
        <v>4481</v>
      </c>
    </row>
    <row r="109" spans="1:10" ht="15.75" customHeight="1">
      <c r="A109" s="157" t="s">
        <v>2774</v>
      </c>
      <c r="B109" s="145" t="s">
        <v>117</v>
      </c>
      <c r="C109" s="36">
        <v>100</v>
      </c>
      <c r="D109" s="148"/>
      <c r="E109" s="15"/>
      <c r="F109" s="36">
        <f t="shared" si="13"/>
        <v>100</v>
      </c>
      <c r="G109" s="142">
        <v>168.1</v>
      </c>
      <c r="H109" s="143">
        <f t="shared" si="14"/>
        <v>16810</v>
      </c>
    </row>
    <row r="110" spans="1:10" ht="15.75" customHeight="1">
      <c r="A110" s="157" t="s">
        <v>145</v>
      </c>
      <c r="B110" s="145" t="s">
        <v>146</v>
      </c>
      <c r="C110" s="36">
        <v>25</v>
      </c>
      <c r="D110" s="148"/>
      <c r="E110" s="15"/>
      <c r="F110" s="36">
        <f t="shared" si="13"/>
        <v>25</v>
      </c>
      <c r="G110" s="142">
        <v>851.5</v>
      </c>
      <c r="H110" s="143">
        <f t="shared" si="14"/>
        <v>21287.5</v>
      </c>
    </row>
    <row r="111" spans="1:10" ht="15.75" customHeight="1">
      <c r="A111" s="157" t="s">
        <v>147</v>
      </c>
      <c r="B111" s="145" t="s">
        <v>148</v>
      </c>
      <c r="C111" s="36">
        <v>6750</v>
      </c>
      <c r="D111" s="148"/>
      <c r="E111" s="15"/>
      <c r="F111" s="36">
        <f t="shared" si="13"/>
        <v>6750</v>
      </c>
      <c r="G111" s="142">
        <v>125</v>
      </c>
      <c r="H111" s="143">
        <f t="shared" si="14"/>
        <v>843750</v>
      </c>
    </row>
    <row r="112" spans="1:10" ht="15.75" customHeight="1">
      <c r="A112" s="157" t="s">
        <v>147</v>
      </c>
      <c r="B112" s="145" t="s">
        <v>149</v>
      </c>
      <c r="C112" s="36">
        <v>0</v>
      </c>
      <c r="D112" s="148"/>
      <c r="E112" s="15"/>
      <c r="F112" s="36">
        <f t="shared" si="13"/>
        <v>0</v>
      </c>
      <c r="G112" s="142">
        <v>173</v>
      </c>
      <c r="H112" s="143">
        <f t="shared" si="14"/>
        <v>0</v>
      </c>
    </row>
    <row r="113" spans="1:10" ht="20.25" customHeight="1">
      <c r="A113" s="157" t="s">
        <v>150</v>
      </c>
      <c r="B113" s="145" t="s">
        <v>151</v>
      </c>
      <c r="C113" s="36">
        <v>0</v>
      </c>
      <c r="D113" s="148"/>
      <c r="E113" s="15"/>
      <c r="F113" s="36">
        <f t="shared" si="13"/>
        <v>0</v>
      </c>
      <c r="G113" s="142">
        <v>143</v>
      </c>
      <c r="H113" s="143">
        <f t="shared" si="14"/>
        <v>0</v>
      </c>
      <c r="J113" s="149"/>
    </row>
    <row r="114" spans="1:10" ht="15.75" customHeight="1">
      <c r="A114" s="157" t="s">
        <v>850</v>
      </c>
      <c r="B114" s="147" t="s">
        <v>2949</v>
      </c>
      <c r="C114" s="36">
        <v>20000</v>
      </c>
      <c r="D114" s="148"/>
      <c r="E114" s="15"/>
      <c r="F114" s="36">
        <f t="shared" si="13"/>
        <v>20000</v>
      </c>
      <c r="G114" s="142">
        <v>121.6</v>
      </c>
      <c r="H114" s="143">
        <f t="shared" ref="H114:H115" si="15">G114*F114</f>
        <v>2432000</v>
      </c>
    </row>
    <row r="115" spans="1:10" ht="15.75" customHeight="1">
      <c r="A115" s="158" t="s">
        <v>1245</v>
      </c>
      <c r="B115" s="145" t="s">
        <v>1246</v>
      </c>
      <c r="C115" s="36">
        <v>0</v>
      </c>
      <c r="D115" s="148"/>
      <c r="E115" s="15"/>
      <c r="F115" s="36">
        <f t="shared" si="13"/>
        <v>0</v>
      </c>
      <c r="G115" s="142">
        <v>1013.48</v>
      </c>
      <c r="H115" s="143">
        <f t="shared" si="15"/>
        <v>0</v>
      </c>
    </row>
    <row r="116" spans="1:10" ht="15.75" customHeight="1">
      <c r="A116" s="157" t="s">
        <v>152</v>
      </c>
      <c r="B116" s="145" t="s">
        <v>153</v>
      </c>
      <c r="C116" s="36">
        <v>35.709999999999994</v>
      </c>
      <c r="D116" s="148"/>
      <c r="E116" s="15"/>
      <c r="F116" s="36">
        <f t="shared" si="13"/>
        <v>35.709999999999994</v>
      </c>
      <c r="G116" s="142">
        <v>2196.6</v>
      </c>
      <c r="H116" s="143">
        <f t="shared" ref="H116:H119" si="16">F116*G116</f>
        <v>78440.585999999981</v>
      </c>
    </row>
    <row r="117" spans="1:10" ht="15.75" customHeight="1">
      <c r="A117" s="146" t="s">
        <v>154</v>
      </c>
      <c r="B117" s="145" t="s">
        <v>155</v>
      </c>
      <c r="C117" s="36">
        <v>920</v>
      </c>
      <c r="D117" s="141"/>
      <c r="E117" s="151"/>
      <c r="F117" s="36">
        <f t="shared" si="13"/>
        <v>920</v>
      </c>
      <c r="G117" s="142">
        <v>45</v>
      </c>
      <c r="H117" s="143">
        <f t="shared" si="16"/>
        <v>41400</v>
      </c>
    </row>
    <row r="118" spans="1:10" ht="15.75" customHeight="1">
      <c r="A118" s="163" t="s">
        <v>156</v>
      </c>
      <c r="B118" s="164" t="s">
        <v>117</v>
      </c>
      <c r="C118" s="36">
        <v>0</v>
      </c>
      <c r="D118" s="148"/>
      <c r="E118" s="15"/>
      <c r="F118" s="36">
        <f t="shared" si="13"/>
        <v>0</v>
      </c>
      <c r="G118" s="165">
        <v>168.11</v>
      </c>
      <c r="H118" s="143">
        <f t="shared" si="16"/>
        <v>0</v>
      </c>
    </row>
    <row r="119" spans="1:10" ht="15.75" customHeight="1">
      <c r="A119" s="163" t="s">
        <v>3299</v>
      </c>
      <c r="B119" s="164" t="s">
        <v>117</v>
      </c>
      <c r="C119" s="36">
        <v>24.6</v>
      </c>
      <c r="D119" s="148"/>
      <c r="E119" s="15"/>
      <c r="F119" s="36">
        <f t="shared" si="13"/>
        <v>24.6</v>
      </c>
      <c r="G119" s="165">
        <v>129</v>
      </c>
      <c r="H119" s="143">
        <f t="shared" si="16"/>
        <v>3173.4</v>
      </c>
    </row>
    <row r="120" spans="1:10" ht="15.75" customHeight="1">
      <c r="A120" s="355" t="s">
        <v>160</v>
      </c>
      <c r="B120" s="168"/>
      <c r="C120" s="169">
        <f t="shared" ref="C120:H120" si="17">SUM(C77:C119)</f>
        <v>43009.31</v>
      </c>
      <c r="D120" s="170">
        <f t="shared" si="17"/>
        <v>0</v>
      </c>
      <c r="E120" s="170">
        <f t="shared" si="17"/>
        <v>318</v>
      </c>
      <c r="F120" s="171">
        <f t="shared" si="17"/>
        <v>42691.31</v>
      </c>
      <c r="G120" s="336">
        <f t="shared" si="17"/>
        <v>26270.033621999995</v>
      </c>
      <c r="H120" s="173">
        <f t="shared" si="17"/>
        <v>5175574.0832580002</v>
      </c>
    </row>
    <row r="121" spans="1:10" ht="15.75" customHeight="1"/>
    <row r="122" spans="1:10" ht="15.75" customHeight="1">
      <c r="A122" s="535" t="s">
        <v>161</v>
      </c>
      <c r="B122" s="536"/>
      <c r="C122" s="536"/>
      <c r="D122" s="536"/>
      <c r="E122" s="536"/>
      <c r="F122" s="536"/>
      <c r="G122" s="536"/>
      <c r="H122" s="536"/>
      <c r="I122" s="1"/>
    </row>
    <row r="123" spans="1:10" ht="15.75" customHeight="1">
      <c r="A123" s="340" t="s">
        <v>162</v>
      </c>
      <c r="B123" s="341" t="s">
        <v>40</v>
      </c>
      <c r="C123" s="342" t="s">
        <v>163</v>
      </c>
      <c r="D123" s="343" t="s">
        <v>42</v>
      </c>
      <c r="E123" s="344" t="s">
        <v>43</v>
      </c>
      <c r="F123" s="342" t="s">
        <v>164</v>
      </c>
      <c r="G123" s="345" t="s">
        <v>96</v>
      </c>
      <c r="H123" s="346" t="s">
        <v>55</v>
      </c>
    </row>
    <row r="124" spans="1:10" ht="15.75" customHeight="1">
      <c r="A124" s="347" t="s">
        <v>2832</v>
      </c>
      <c r="B124" s="145" t="s">
        <v>2833</v>
      </c>
      <c r="C124" s="36">
        <v>27</v>
      </c>
      <c r="D124" s="148"/>
      <c r="E124" s="15"/>
      <c r="F124" s="36">
        <f t="shared" ref="F124:F155" si="18">C124+D124-E124</f>
        <v>27</v>
      </c>
      <c r="G124" s="17">
        <v>216</v>
      </c>
      <c r="H124" s="142">
        <f t="shared" ref="H124:H127" si="19">G124*F124</f>
        <v>5832</v>
      </c>
      <c r="J124" s="149"/>
    </row>
    <row r="125" spans="1:10" ht="15.75" customHeight="1">
      <c r="A125" s="347" t="s">
        <v>2834</v>
      </c>
      <c r="B125" s="145" t="s">
        <v>2833</v>
      </c>
      <c r="C125" s="36">
        <v>166</v>
      </c>
      <c r="D125" s="148"/>
      <c r="E125" s="15"/>
      <c r="F125" s="36">
        <f t="shared" si="18"/>
        <v>166</v>
      </c>
      <c r="G125" s="17">
        <v>137</v>
      </c>
      <c r="H125" s="142">
        <f t="shared" si="19"/>
        <v>22742</v>
      </c>
      <c r="J125" s="149"/>
    </row>
    <row r="126" spans="1:10" ht="15.75" customHeight="1">
      <c r="A126" s="347" t="s">
        <v>2835</v>
      </c>
      <c r="B126" s="145" t="s">
        <v>2833</v>
      </c>
      <c r="C126" s="348">
        <v>117</v>
      </c>
      <c r="D126" s="148"/>
      <c r="E126" s="15"/>
      <c r="F126" s="36">
        <f t="shared" si="18"/>
        <v>117</v>
      </c>
      <c r="G126" s="17">
        <v>239</v>
      </c>
      <c r="H126" s="142">
        <f t="shared" si="19"/>
        <v>27963</v>
      </c>
      <c r="J126" s="149"/>
    </row>
    <row r="127" spans="1:10" ht="15.75" customHeight="1">
      <c r="A127" s="347" t="s">
        <v>2836</v>
      </c>
      <c r="B127" s="145" t="s">
        <v>2833</v>
      </c>
      <c r="C127" s="36">
        <v>24</v>
      </c>
      <c r="D127" s="148"/>
      <c r="E127" s="15"/>
      <c r="F127" s="36">
        <f t="shared" si="18"/>
        <v>24</v>
      </c>
      <c r="G127" s="17">
        <v>175</v>
      </c>
      <c r="H127" s="142">
        <f t="shared" si="19"/>
        <v>4200</v>
      </c>
      <c r="J127" s="149"/>
    </row>
    <row r="128" spans="1:10" ht="15.75" customHeight="1">
      <c r="A128" s="349" t="s">
        <v>165</v>
      </c>
      <c r="B128" s="267" t="s">
        <v>166</v>
      </c>
      <c r="C128" s="350">
        <v>206.95</v>
      </c>
      <c r="D128" s="351"/>
      <c r="E128" s="352"/>
      <c r="F128" s="350">
        <f t="shared" si="18"/>
        <v>206.95</v>
      </c>
      <c r="G128" s="353">
        <v>605</v>
      </c>
      <c r="H128" s="354">
        <f t="shared" ref="H128:H155" si="20">F128*G128</f>
        <v>125204.75</v>
      </c>
      <c r="J128" s="149"/>
    </row>
    <row r="129" spans="1:10" ht="15.75" customHeight="1">
      <c r="A129" s="163" t="s">
        <v>167</v>
      </c>
      <c r="B129" s="145" t="s">
        <v>166</v>
      </c>
      <c r="C129" s="36">
        <v>214.6</v>
      </c>
      <c r="D129" s="148"/>
      <c r="E129" s="15"/>
      <c r="F129" s="183">
        <f t="shared" si="18"/>
        <v>214.6</v>
      </c>
      <c r="G129" s="17">
        <v>605</v>
      </c>
      <c r="H129" s="187">
        <f t="shared" si="20"/>
        <v>129833</v>
      </c>
      <c r="J129" s="149"/>
    </row>
    <row r="130" spans="1:10" ht="15.75" customHeight="1">
      <c r="A130" s="163" t="s">
        <v>168</v>
      </c>
      <c r="B130" s="145" t="s">
        <v>166</v>
      </c>
      <c r="C130" s="36">
        <v>220.32</v>
      </c>
      <c r="D130" s="148"/>
      <c r="E130" s="15"/>
      <c r="F130" s="183">
        <f t="shared" si="18"/>
        <v>220.32</v>
      </c>
      <c r="G130" s="17">
        <v>605</v>
      </c>
      <c r="H130" s="187">
        <f t="shared" si="20"/>
        <v>133293.6</v>
      </c>
      <c r="J130" s="166"/>
    </row>
    <row r="131" spans="1:10" ht="15.75" customHeight="1">
      <c r="A131" s="163" t="s">
        <v>169</v>
      </c>
      <c r="B131" s="145" t="s">
        <v>166</v>
      </c>
      <c r="C131" s="36">
        <v>186.45000000000002</v>
      </c>
      <c r="D131" s="148"/>
      <c r="E131" s="15"/>
      <c r="F131" s="183">
        <f t="shared" si="18"/>
        <v>186.45000000000002</v>
      </c>
      <c r="G131" s="17">
        <v>605</v>
      </c>
      <c r="H131" s="187">
        <f t="shared" si="20"/>
        <v>112802.25000000001</v>
      </c>
      <c r="J131" s="149"/>
    </row>
    <row r="132" spans="1:10" ht="15.75" customHeight="1">
      <c r="A132" s="189" t="s">
        <v>170</v>
      </c>
      <c r="B132" s="145" t="s">
        <v>166</v>
      </c>
      <c r="C132" s="183">
        <v>339.27000000000004</v>
      </c>
      <c r="D132" s="184"/>
      <c r="E132" s="15">
        <v>15.34</v>
      </c>
      <c r="F132" s="183">
        <f t="shared" si="18"/>
        <v>323.93000000000006</v>
      </c>
      <c r="G132" s="190">
        <v>625</v>
      </c>
      <c r="H132" s="187">
        <f t="shared" si="20"/>
        <v>202456.25000000003</v>
      </c>
    </row>
    <row r="133" spans="1:10" ht="15.75" customHeight="1">
      <c r="A133" s="189" t="s">
        <v>171</v>
      </c>
      <c r="B133" s="145" t="s">
        <v>166</v>
      </c>
      <c r="C133" s="183">
        <v>180.15</v>
      </c>
      <c r="D133" s="184"/>
      <c r="E133" s="15"/>
      <c r="F133" s="183">
        <f t="shared" si="18"/>
        <v>180.15</v>
      </c>
      <c r="G133" s="17">
        <v>692</v>
      </c>
      <c r="H133" s="187">
        <f t="shared" si="20"/>
        <v>124663.8</v>
      </c>
    </row>
    <row r="134" spans="1:10" ht="15.75" customHeight="1">
      <c r="A134" s="189" t="s">
        <v>3300</v>
      </c>
      <c r="B134" s="145" t="s">
        <v>166</v>
      </c>
      <c r="C134" s="36">
        <v>274</v>
      </c>
      <c r="D134" s="184"/>
      <c r="E134" s="15"/>
      <c r="F134" s="183">
        <f t="shared" si="18"/>
        <v>274</v>
      </c>
      <c r="G134" s="17">
        <v>682</v>
      </c>
      <c r="H134" s="187">
        <f t="shared" si="20"/>
        <v>186868</v>
      </c>
    </row>
    <row r="135" spans="1:10" ht="15.75" customHeight="1">
      <c r="A135" s="189" t="s">
        <v>173</v>
      </c>
      <c r="B135" s="145" t="s">
        <v>166</v>
      </c>
      <c r="C135" s="183">
        <v>0</v>
      </c>
      <c r="D135" s="184"/>
      <c r="E135" s="15"/>
      <c r="F135" s="183">
        <f t="shared" si="18"/>
        <v>0</v>
      </c>
      <c r="G135" s="17">
        <v>414</v>
      </c>
      <c r="H135" s="187">
        <f t="shared" si="20"/>
        <v>0</v>
      </c>
    </row>
    <row r="136" spans="1:10" ht="15.75" customHeight="1">
      <c r="A136" s="191" t="s">
        <v>174</v>
      </c>
      <c r="B136" s="192" t="s">
        <v>175</v>
      </c>
      <c r="C136" s="36">
        <v>16625</v>
      </c>
      <c r="D136" s="148"/>
      <c r="E136" s="15"/>
      <c r="F136" s="183">
        <f t="shared" si="18"/>
        <v>16625</v>
      </c>
      <c r="G136" s="17">
        <v>17.399999999999999</v>
      </c>
      <c r="H136" s="187">
        <f t="shared" si="20"/>
        <v>289275</v>
      </c>
      <c r="J136" s="181"/>
    </row>
    <row r="137" spans="1:10" ht="15.75" customHeight="1">
      <c r="A137" s="163" t="s">
        <v>176</v>
      </c>
      <c r="B137" s="15" t="s">
        <v>177</v>
      </c>
      <c r="C137" s="36">
        <v>0</v>
      </c>
      <c r="D137" s="148"/>
      <c r="E137" s="15"/>
      <c r="F137" s="183">
        <f t="shared" si="18"/>
        <v>0</v>
      </c>
      <c r="G137" s="17">
        <v>3.86</v>
      </c>
      <c r="H137" s="187">
        <f t="shared" si="20"/>
        <v>0</v>
      </c>
      <c r="J137" s="188"/>
    </row>
    <row r="138" spans="1:10" ht="15.75" customHeight="1">
      <c r="A138" s="163" t="s">
        <v>178</v>
      </c>
      <c r="B138" s="145" t="s">
        <v>179</v>
      </c>
      <c r="C138" s="36">
        <v>36</v>
      </c>
      <c r="D138" s="148"/>
      <c r="E138" s="15">
        <v>1</v>
      </c>
      <c r="F138" s="183">
        <f t="shared" si="18"/>
        <v>35</v>
      </c>
      <c r="G138" s="17">
        <v>432.82</v>
      </c>
      <c r="H138" s="187">
        <f t="shared" si="20"/>
        <v>15148.699999999999</v>
      </c>
      <c r="J138" s="188"/>
    </row>
    <row r="139" spans="1:10" ht="15.75" customHeight="1">
      <c r="A139" s="163" t="s">
        <v>180</v>
      </c>
      <c r="B139" s="145" t="s">
        <v>179</v>
      </c>
      <c r="C139" s="36">
        <v>0</v>
      </c>
      <c r="D139" s="148"/>
      <c r="E139" s="15"/>
      <c r="F139" s="183">
        <f t="shared" si="18"/>
        <v>0</v>
      </c>
      <c r="G139" s="17">
        <v>4</v>
      </c>
      <c r="H139" s="187">
        <f t="shared" si="20"/>
        <v>0</v>
      </c>
      <c r="J139" s="188"/>
    </row>
    <row r="140" spans="1:10" ht="15.75" customHeight="1">
      <c r="A140" s="146" t="s">
        <v>181</v>
      </c>
      <c r="B140" s="145" t="s">
        <v>179</v>
      </c>
      <c r="C140" s="36">
        <v>1077</v>
      </c>
      <c r="D140" s="148"/>
      <c r="E140" s="15"/>
      <c r="F140" s="183">
        <f t="shared" si="18"/>
        <v>1077</v>
      </c>
      <c r="G140" s="17">
        <v>2.9</v>
      </c>
      <c r="H140" s="187">
        <f t="shared" si="20"/>
        <v>3123.2999999999997</v>
      </c>
      <c r="J140" s="188"/>
    </row>
    <row r="141" spans="1:10" ht="15.75" customHeight="1">
      <c r="A141" s="146" t="s">
        <v>182</v>
      </c>
      <c r="B141" s="145" t="s">
        <v>179</v>
      </c>
      <c r="C141" s="36">
        <v>0</v>
      </c>
      <c r="D141" s="148"/>
      <c r="E141" s="15"/>
      <c r="F141" s="183">
        <f t="shared" si="18"/>
        <v>0</v>
      </c>
      <c r="G141" s="17">
        <v>499.4</v>
      </c>
      <c r="H141" s="187">
        <f t="shared" si="20"/>
        <v>0</v>
      </c>
      <c r="J141" s="149"/>
    </row>
    <row r="142" spans="1:10" ht="15.75" customHeight="1">
      <c r="A142" s="191" t="s">
        <v>183</v>
      </c>
      <c r="B142" s="193" t="s">
        <v>184</v>
      </c>
      <c r="C142" s="194">
        <v>1400</v>
      </c>
      <c r="D142" s="195"/>
      <c r="E142" s="196"/>
      <c r="F142" s="183">
        <f t="shared" si="18"/>
        <v>1400</v>
      </c>
      <c r="G142" s="197">
        <v>24.995999999999999</v>
      </c>
      <c r="H142" s="187">
        <f t="shared" si="20"/>
        <v>34994.400000000001</v>
      </c>
      <c r="J142" s="149"/>
    </row>
    <row r="143" spans="1:10" ht="15.75" customHeight="1">
      <c r="A143" s="146" t="s">
        <v>185</v>
      </c>
      <c r="B143" s="145" t="s">
        <v>184</v>
      </c>
      <c r="C143" s="36">
        <v>5000</v>
      </c>
      <c r="D143" s="148"/>
      <c r="E143" s="15"/>
      <c r="F143" s="183">
        <f t="shared" si="18"/>
        <v>5000</v>
      </c>
      <c r="G143" s="17">
        <v>22.37</v>
      </c>
      <c r="H143" s="187">
        <f t="shared" si="20"/>
        <v>111850</v>
      </c>
      <c r="J143" s="274"/>
    </row>
    <row r="144" spans="1:10" ht="15.75" customHeight="1">
      <c r="A144" s="146" t="s">
        <v>186</v>
      </c>
      <c r="B144" s="145" t="s">
        <v>184</v>
      </c>
      <c r="C144" s="36">
        <v>6000</v>
      </c>
      <c r="D144" s="148"/>
      <c r="E144" s="15"/>
      <c r="F144" s="183">
        <f t="shared" si="18"/>
        <v>6000</v>
      </c>
      <c r="G144" s="17">
        <v>13.788</v>
      </c>
      <c r="H144" s="187">
        <f t="shared" si="20"/>
        <v>82728</v>
      </c>
      <c r="J144" s="274"/>
    </row>
    <row r="145" spans="1:10" ht="15.75" customHeight="1">
      <c r="A145" s="146" t="s">
        <v>187</v>
      </c>
      <c r="B145" s="145" t="s">
        <v>184</v>
      </c>
      <c r="C145" s="36">
        <v>2000</v>
      </c>
      <c r="D145" s="148"/>
      <c r="E145" s="15"/>
      <c r="F145" s="183">
        <f t="shared" si="18"/>
        <v>2000</v>
      </c>
      <c r="G145" s="17">
        <v>24.744</v>
      </c>
      <c r="H145" s="187">
        <f t="shared" si="20"/>
        <v>49488</v>
      </c>
      <c r="J145" s="274"/>
    </row>
    <row r="146" spans="1:10" ht="15.75" customHeight="1">
      <c r="A146" s="199" t="s">
        <v>189</v>
      </c>
      <c r="B146" s="185" t="s">
        <v>190</v>
      </c>
      <c r="C146" s="183">
        <v>1280</v>
      </c>
      <c r="D146" s="184"/>
      <c r="E146" s="185"/>
      <c r="F146" s="183">
        <f t="shared" si="18"/>
        <v>1280</v>
      </c>
      <c r="G146" s="186">
        <v>33</v>
      </c>
      <c r="H146" s="187">
        <f t="shared" si="20"/>
        <v>42240</v>
      </c>
      <c r="J146" s="188"/>
    </row>
    <row r="147" spans="1:10" ht="15.75" customHeight="1">
      <c r="A147" s="200" t="s">
        <v>191</v>
      </c>
      <c r="B147" s="145" t="s">
        <v>192</v>
      </c>
      <c r="C147" s="36">
        <v>90.059999999999988</v>
      </c>
      <c r="D147" s="148"/>
      <c r="E147" s="15"/>
      <c r="F147" s="183">
        <f t="shared" si="18"/>
        <v>90.059999999999988</v>
      </c>
      <c r="G147" s="17">
        <v>715</v>
      </c>
      <c r="H147" s="187">
        <f t="shared" si="20"/>
        <v>64392.899999999994</v>
      </c>
      <c r="J147" s="188"/>
    </row>
    <row r="148" spans="1:10" ht="15.75" customHeight="1">
      <c r="A148" s="200" t="s">
        <v>193</v>
      </c>
      <c r="B148" s="145" t="s">
        <v>192</v>
      </c>
      <c r="C148" s="36">
        <v>214.49999999999997</v>
      </c>
      <c r="D148" s="148"/>
      <c r="E148" s="15"/>
      <c r="F148" s="183">
        <f t="shared" si="18"/>
        <v>214.49999999999997</v>
      </c>
      <c r="G148" s="17">
        <v>850</v>
      </c>
      <c r="H148" s="187">
        <f t="shared" si="20"/>
        <v>182324.99999999997</v>
      </c>
      <c r="J148" s="188"/>
    </row>
    <row r="149" spans="1:10" ht="15.75" customHeight="1">
      <c r="A149" s="200" t="s">
        <v>194</v>
      </c>
      <c r="B149" s="145" t="s">
        <v>192</v>
      </c>
      <c r="C149" s="36">
        <v>151.98000000000002</v>
      </c>
      <c r="D149" s="148"/>
      <c r="E149" s="15"/>
      <c r="F149" s="183">
        <f t="shared" si="18"/>
        <v>151.98000000000002</v>
      </c>
      <c r="G149" s="17">
        <v>850</v>
      </c>
      <c r="H149" s="187">
        <f t="shared" si="20"/>
        <v>129183.00000000001</v>
      </c>
      <c r="J149" s="188"/>
    </row>
    <row r="150" spans="1:10" ht="15.75" customHeight="1">
      <c r="A150" s="146" t="s">
        <v>195</v>
      </c>
      <c r="B150" s="145" t="s">
        <v>192</v>
      </c>
      <c r="C150" s="36">
        <v>64.819999999999993</v>
      </c>
      <c r="D150" s="148"/>
      <c r="E150" s="15"/>
      <c r="F150" s="183">
        <f t="shared" si="18"/>
        <v>64.819999999999993</v>
      </c>
      <c r="G150" s="17">
        <v>741</v>
      </c>
      <c r="H150" s="187">
        <f t="shared" si="20"/>
        <v>48031.619999999995</v>
      </c>
      <c r="J150" s="188"/>
    </row>
    <row r="151" spans="1:10" ht="15.75" customHeight="1">
      <c r="A151" s="146" t="s">
        <v>196</v>
      </c>
      <c r="B151" s="145" t="s">
        <v>197</v>
      </c>
      <c r="C151" s="36">
        <v>42.350000000000023</v>
      </c>
      <c r="D151" s="148"/>
      <c r="E151" s="15"/>
      <c r="F151" s="183">
        <f t="shared" si="18"/>
        <v>42.350000000000023</v>
      </c>
      <c r="G151" s="17">
        <v>240</v>
      </c>
      <c r="H151" s="187">
        <f t="shared" si="20"/>
        <v>10164.000000000005</v>
      </c>
      <c r="J151" s="188"/>
    </row>
    <row r="152" spans="1:10" ht="15.75" customHeight="1">
      <c r="A152" s="146" t="s">
        <v>1585</v>
      </c>
      <c r="B152" s="145" t="s">
        <v>197</v>
      </c>
      <c r="C152" s="36">
        <v>527.04999999999995</v>
      </c>
      <c r="D152" s="148"/>
      <c r="E152" s="15"/>
      <c r="F152" s="183">
        <f t="shared" si="18"/>
        <v>527.04999999999995</v>
      </c>
      <c r="G152" s="17">
        <v>680</v>
      </c>
      <c r="H152" s="187">
        <f t="shared" si="20"/>
        <v>358393.99999999994</v>
      </c>
      <c r="J152" s="188"/>
    </row>
    <row r="153" spans="1:10" ht="15.75" customHeight="1">
      <c r="A153" s="146" t="s">
        <v>1586</v>
      </c>
      <c r="B153" s="145" t="s">
        <v>197</v>
      </c>
      <c r="C153" s="36">
        <v>518.30000000000007</v>
      </c>
      <c r="D153" s="148"/>
      <c r="E153" s="15"/>
      <c r="F153" s="183">
        <f t="shared" si="18"/>
        <v>518.30000000000007</v>
      </c>
      <c r="G153" s="17">
        <v>680</v>
      </c>
      <c r="H153" s="187">
        <f t="shared" si="20"/>
        <v>352444.00000000006</v>
      </c>
      <c r="J153" s="188"/>
    </row>
    <row r="154" spans="1:10" ht="15.75" customHeight="1">
      <c r="A154" s="146" t="s">
        <v>198</v>
      </c>
      <c r="B154" s="145" t="s">
        <v>197</v>
      </c>
      <c r="C154" s="36">
        <v>32.750000000000014</v>
      </c>
      <c r="D154" s="148"/>
      <c r="E154" s="15"/>
      <c r="F154" s="183">
        <f t="shared" si="18"/>
        <v>32.750000000000014</v>
      </c>
      <c r="G154" s="17">
        <v>280</v>
      </c>
      <c r="H154" s="187">
        <f t="shared" si="20"/>
        <v>9170.0000000000036</v>
      </c>
      <c r="J154" s="188"/>
    </row>
    <row r="155" spans="1:10" ht="15.75" customHeight="1">
      <c r="A155" s="146" t="s">
        <v>199</v>
      </c>
      <c r="B155" s="15" t="s">
        <v>200</v>
      </c>
      <c r="C155" s="36">
        <v>32760</v>
      </c>
      <c r="D155" s="148"/>
      <c r="E155" s="15">
        <v>2520</v>
      </c>
      <c r="F155" s="183">
        <f t="shared" si="18"/>
        <v>30240</v>
      </c>
      <c r="G155" s="17">
        <v>5.3</v>
      </c>
      <c r="H155" s="187">
        <f t="shared" si="20"/>
        <v>160272</v>
      </c>
      <c r="J155" s="188"/>
    </row>
    <row r="156" spans="1:10" ht="15.75" customHeight="1">
      <c r="A156" s="275" t="s">
        <v>203</v>
      </c>
      <c r="B156" s="276"/>
      <c r="C156" s="169">
        <f t="shared" ref="C156:H156" si="21">SUM(C124:C155)</f>
        <v>69775.550000000017</v>
      </c>
      <c r="D156" s="277">
        <f t="shared" si="21"/>
        <v>0</v>
      </c>
      <c r="E156" s="277">
        <f t="shared" si="21"/>
        <v>2536.34</v>
      </c>
      <c r="F156" s="169">
        <f t="shared" si="21"/>
        <v>67239.210000000006</v>
      </c>
      <c r="G156" s="337">
        <f t="shared" si="21"/>
        <v>11720.577999999998</v>
      </c>
      <c r="H156" s="278">
        <f t="shared" si="21"/>
        <v>3019082.57</v>
      </c>
      <c r="J156" s="188"/>
    </row>
    <row r="157" spans="1:10" ht="15.75" customHeight="1">
      <c r="J157" s="188"/>
    </row>
    <row r="158" spans="1:10" ht="15.75" customHeight="1">
      <c r="A158" s="279"/>
      <c r="B158" s="280"/>
      <c r="C158" s="279"/>
      <c r="D158" s="279"/>
      <c r="E158" s="279"/>
      <c r="F158" s="279"/>
      <c r="G158" s="279"/>
      <c r="H158" s="279"/>
      <c r="J158" s="281" t="s">
        <v>390</v>
      </c>
    </row>
    <row r="159" spans="1:10" ht="15.75" customHeight="1">
      <c r="A159" s="282" t="s">
        <v>209</v>
      </c>
      <c r="B159" s="283" t="s">
        <v>211</v>
      </c>
      <c r="C159" s="283" t="s">
        <v>391</v>
      </c>
      <c r="D159" s="284" t="s">
        <v>392</v>
      </c>
      <c r="E159" s="285" t="s">
        <v>393</v>
      </c>
      <c r="F159" s="286" t="s">
        <v>212</v>
      </c>
      <c r="G159" s="287" t="s">
        <v>214</v>
      </c>
      <c r="H159" s="283" t="s">
        <v>55</v>
      </c>
      <c r="J159" s="188">
        <f>SUM(H160:H176)</f>
        <v>44233.1</v>
      </c>
    </row>
    <row r="160" spans="1:10" ht="15.75" customHeight="1">
      <c r="A160" s="288" t="s">
        <v>215</v>
      </c>
      <c r="B160" s="15" t="s">
        <v>216</v>
      </c>
      <c r="C160" s="36">
        <v>72.8</v>
      </c>
      <c r="D160" s="317">
        <v>4.8</v>
      </c>
      <c r="E160" s="348">
        <f t="shared" ref="E160:E176" si="22">C160+D160</f>
        <v>77.599999999999994</v>
      </c>
      <c r="F160" s="15"/>
      <c r="G160" s="15">
        <v>77</v>
      </c>
      <c r="H160" s="15">
        <f t="shared" ref="H160:H174" si="23">E160*G160</f>
        <v>5975.2</v>
      </c>
      <c r="J160" s="24"/>
    </row>
    <row r="161" spans="1:15" ht="15.75" customHeight="1">
      <c r="A161" s="288" t="s">
        <v>218</v>
      </c>
      <c r="B161" s="15" t="s">
        <v>216</v>
      </c>
      <c r="C161" s="36">
        <v>54.9</v>
      </c>
      <c r="D161" s="317">
        <v>20.3</v>
      </c>
      <c r="E161" s="348">
        <f t="shared" si="22"/>
        <v>75.2</v>
      </c>
      <c r="F161" s="15"/>
      <c r="G161" s="15">
        <v>128</v>
      </c>
      <c r="H161" s="15">
        <f t="shared" si="23"/>
        <v>9625.6</v>
      </c>
      <c r="J161" s="188"/>
    </row>
    <row r="162" spans="1:15" ht="15.75" customHeight="1">
      <c r="A162" s="288" t="s">
        <v>219</v>
      </c>
      <c r="B162" s="15" t="s">
        <v>220</v>
      </c>
      <c r="C162" s="36">
        <v>10</v>
      </c>
      <c r="D162" s="317">
        <v>3.3</v>
      </c>
      <c r="E162" s="348">
        <f t="shared" si="22"/>
        <v>13.3</v>
      </c>
      <c r="F162" s="291"/>
      <c r="G162" s="15">
        <v>77</v>
      </c>
      <c r="H162" s="15">
        <f t="shared" si="23"/>
        <v>1024.1000000000001</v>
      </c>
      <c r="J162" s="188"/>
    </row>
    <row r="163" spans="1:15" ht="15.75" customHeight="1">
      <c r="A163" s="288" t="s">
        <v>221</v>
      </c>
      <c r="B163" s="15" t="s">
        <v>220</v>
      </c>
      <c r="C163" s="36">
        <v>10.1</v>
      </c>
      <c r="D163" s="317">
        <v>5</v>
      </c>
      <c r="E163" s="348">
        <f t="shared" si="22"/>
        <v>15.1</v>
      </c>
      <c r="F163" s="15"/>
      <c r="G163" s="15">
        <v>102</v>
      </c>
      <c r="H163" s="15">
        <f t="shared" si="23"/>
        <v>1540.2</v>
      </c>
      <c r="J163" s="24"/>
    </row>
    <row r="164" spans="1:15" ht="15.75" customHeight="1">
      <c r="A164" s="288" t="s">
        <v>222</v>
      </c>
      <c r="B164" s="15" t="s">
        <v>220</v>
      </c>
      <c r="C164" s="36">
        <v>18</v>
      </c>
      <c r="D164" s="317"/>
      <c r="E164" s="348">
        <f t="shared" si="22"/>
        <v>18</v>
      </c>
      <c r="F164" s="15"/>
      <c r="G164" s="15">
        <v>77</v>
      </c>
      <c r="H164" s="15">
        <f t="shared" si="23"/>
        <v>1386</v>
      </c>
      <c r="J164" s="188"/>
    </row>
    <row r="165" spans="1:15" ht="15.75" customHeight="1">
      <c r="A165" s="288" t="s">
        <v>223</v>
      </c>
      <c r="B165" s="15" t="s">
        <v>224</v>
      </c>
      <c r="C165" s="36">
        <v>10.199999999999999</v>
      </c>
      <c r="D165" s="317">
        <v>0.9</v>
      </c>
      <c r="E165" s="348">
        <f t="shared" si="22"/>
        <v>11.1</v>
      </c>
      <c r="F165" s="15"/>
      <c r="G165" s="15">
        <v>196</v>
      </c>
      <c r="H165" s="15">
        <f t="shared" si="23"/>
        <v>2175.6</v>
      </c>
      <c r="J165" s="134"/>
    </row>
    <row r="166" spans="1:15" ht="15.75" customHeight="1">
      <c r="A166" s="288" t="s">
        <v>225</v>
      </c>
      <c r="B166" s="15" t="s">
        <v>224</v>
      </c>
      <c r="C166" s="36">
        <v>16.5</v>
      </c>
      <c r="D166" s="317">
        <v>4</v>
      </c>
      <c r="E166" s="348">
        <f t="shared" si="22"/>
        <v>20.5</v>
      </c>
      <c r="F166" s="291"/>
      <c r="G166" s="15">
        <v>140</v>
      </c>
      <c r="H166" s="15">
        <f t="shared" si="23"/>
        <v>2870</v>
      </c>
      <c r="I166" s="265"/>
      <c r="J166" s="265"/>
      <c r="K166" s="265"/>
      <c r="L166" s="265"/>
      <c r="M166" s="265"/>
      <c r="N166" s="265"/>
      <c r="O166" s="265"/>
    </row>
    <row r="167" spans="1:15" ht="15.75" customHeight="1">
      <c r="A167" s="288" t="s">
        <v>226</v>
      </c>
      <c r="B167" s="15" t="s">
        <v>227</v>
      </c>
      <c r="C167" s="36">
        <v>36.299999999999997</v>
      </c>
      <c r="D167" s="317"/>
      <c r="E167" s="348">
        <f t="shared" si="22"/>
        <v>36.299999999999997</v>
      </c>
      <c r="F167" s="291"/>
      <c r="G167" s="15">
        <v>128</v>
      </c>
      <c r="H167" s="15">
        <f t="shared" si="23"/>
        <v>4646.3999999999996</v>
      </c>
      <c r="I167" s="265"/>
      <c r="J167" s="265"/>
      <c r="K167" s="265"/>
      <c r="L167" s="265"/>
      <c r="M167" s="265"/>
      <c r="N167" s="265"/>
      <c r="O167" s="265"/>
    </row>
    <row r="168" spans="1:15" ht="15.75" customHeight="1">
      <c r="A168" s="288" t="s">
        <v>228</v>
      </c>
      <c r="B168" s="15" t="s">
        <v>229</v>
      </c>
      <c r="C168" s="36">
        <v>1.1000000000000001</v>
      </c>
      <c r="D168" s="317"/>
      <c r="E168" s="348">
        <f t="shared" si="22"/>
        <v>1.1000000000000001</v>
      </c>
      <c r="F168" s="291"/>
      <c r="G168" s="15">
        <v>196</v>
      </c>
      <c r="H168" s="15">
        <f t="shared" si="23"/>
        <v>215.60000000000002</v>
      </c>
      <c r="I168" s="545"/>
      <c r="J168" s="522"/>
      <c r="K168" s="265"/>
      <c r="L168" s="265"/>
      <c r="M168" s="265"/>
      <c r="N168" s="265"/>
      <c r="O168" s="265"/>
    </row>
    <row r="169" spans="1:15" ht="15.75" customHeight="1">
      <c r="A169" s="288" t="s">
        <v>2838</v>
      </c>
      <c r="B169" s="15" t="s">
        <v>229</v>
      </c>
      <c r="C169" s="36">
        <v>87.9</v>
      </c>
      <c r="D169" s="317">
        <v>9.3000000000000007</v>
      </c>
      <c r="E169" s="348">
        <f t="shared" si="22"/>
        <v>97.2</v>
      </c>
      <c r="F169" s="291"/>
      <c r="G169" s="15">
        <v>57</v>
      </c>
      <c r="H169" s="15">
        <f t="shared" si="23"/>
        <v>5540.4000000000005</v>
      </c>
      <c r="I169" s="293"/>
      <c r="J169" s="265"/>
      <c r="K169" s="265"/>
      <c r="L169" s="265"/>
      <c r="M169" s="265"/>
      <c r="N169" s="265"/>
      <c r="O169" s="265"/>
    </row>
    <row r="170" spans="1:15" ht="15.75" customHeight="1">
      <c r="A170" s="288" t="s">
        <v>230</v>
      </c>
      <c r="B170" s="15" t="s">
        <v>229</v>
      </c>
      <c r="C170" s="36">
        <v>21.1</v>
      </c>
      <c r="D170" s="317">
        <v>5.4</v>
      </c>
      <c r="E170" s="348">
        <f t="shared" si="22"/>
        <v>26.5</v>
      </c>
      <c r="F170" s="291"/>
      <c r="G170" s="15">
        <v>128</v>
      </c>
      <c r="H170" s="15">
        <f t="shared" si="23"/>
        <v>3392</v>
      </c>
      <c r="I170" s="293"/>
      <c r="J170" s="265"/>
      <c r="K170" s="265"/>
      <c r="L170" s="265"/>
      <c r="M170" s="265"/>
      <c r="N170" s="265"/>
      <c r="O170" s="265"/>
    </row>
    <row r="171" spans="1:15" ht="15.75" customHeight="1">
      <c r="A171" s="288" t="s">
        <v>231</v>
      </c>
      <c r="B171" s="15" t="s">
        <v>224</v>
      </c>
      <c r="C171" s="36">
        <v>14.4</v>
      </c>
      <c r="D171" s="317">
        <v>2.7</v>
      </c>
      <c r="E171" s="348">
        <f t="shared" si="22"/>
        <v>17.100000000000001</v>
      </c>
      <c r="F171" s="291"/>
      <c r="G171" s="15">
        <v>140</v>
      </c>
      <c r="H171" s="15">
        <f t="shared" si="23"/>
        <v>2394</v>
      </c>
      <c r="I171" s="293"/>
      <c r="J171" s="265"/>
      <c r="K171" s="265"/>
      <c r="L171" s="265"/>
      <c r="M171" s="265"/>
      <c r="N171" s="265"/>
      <c r="O171" s="265"/>
    </row>
    <row r="172" spans="1:15" ht="15.75" customHeight="1">
      <c r="A172" s="294" t="s">
        <v>232</v>
      </c>
      <c r="B172" s="145" t="s">
        <v>233</v>
      </c>
      <c r="C172" s="36">
        <v>0</v>
      </c>
      <c r="D172" s="317"/>
      <c r="E172" s="348">
        <f t="shared" si="22"/>
        <v>0</v>
      </c>
      <c r="F172" s="295"/>
      <c r="G172" s="15">
        <v>140</v>
      </c>
      <c r="H172" s="15">
        <f t="shared" si="23"/>
        <v>0</v>
      </c>
      <c r="I172" s="1"/>
      <c r="J172" s="265"/>
      <c r="K172" s="265"/>
      <c r="L172" s="265"/>
      <c r="M172" s="265"/>
      <c r="N172" s="265"/>
      <c r="O172" s="265"/>
    </row>
    <row r="173" spans="1:15" ht="15.75" customHeight="1">
      <c r="A173" s="294" t="s">
        <v>2603</v>
      </c>
      <c r="B173" s="338" t="s">
        <v>229</v>
      </c>
      <c r="C173" s="36">
        <v>0</v>
      </c>
      <c r="D173" s="317"/>
      <c r="E173" s="348">
        <f t="shared" si="22"/>
        <v>0</v>
      </c>
      <c r="F173" s="297"/>
      <c r="G173" s="15">
        <v>196</v>
      </c>
      <c r="H173" s="15">
        <f t="shared" si="23"/>
        <v>0</v>
      </c>
      <c r="I173" s="1"/>
      <c r="J173" s="265"/>
      <c r="K173" s="265"/>
      <c r="L173" s="265"/>
      <c r="M173" s="265"/>
      <c r="N173" s="265"/>
      <c r="O173" s="265"/>
    </row>
    <row r="174" spans="1:15" ht="15.75" customHeight="1">
      <c r="A174" s="294" t="s">
        <v>3243</v>
      </c>
      <c r="B174" s="296" t="s">
        <v>234</v>
      </c>
      <c r="C174" s="36">
        <v>4.3</v>
      </c>
      <c r="D174" s="317"/>
      <c r="E174" s="348">
        <f t="shared" si="22"/>
        <v>4.3</v>
      </c>
      <c r="F174" s="297"/>
      <c r="G174" s="15">
        <v>280</v>
      </c>
      <c r="H174" s="15">
        <f t="shared" si="23"/>
        <v>1204</v>
      </c>
      <c r="I174" s="1"/>
      <c r="J174" s="265"/>
      <c r="K174" s="265"/>
      <c r="L174" s="265"/>
      <c r="M174" s="265"/>
      <c r="N174" s="265"/>
      <c r="O174" s="265"/>
    </row>
    <row r="175" spans="1:15" ht="15.75" customHeight="1">
      <c r="A175" s="294" t="s">
        <v>450</v>
      </c>
      <c r="B175" s="296" t="s">
        <v>234</v>
      </c>
      <c r="C175" s="36">
        <v>0</v>
      </c>
      <c r="D175" s="317"/>
      <c r="E175" s="348">
        <f t="shared" si="22"/>
        <v>0</v>
      </c>
      <c r="F175" s="297"/>
      <c r="G175" s="15">
        <v>290</v>
      </c>
      <c r="H175" s="15">
        <f t="shared" ref="H175:H176" si="24">G175*E175</f>
        <v>0</v>
      </c>
      <c r="I175" s="1"/>
      <c r="J175" s="265"/>
      <c r="K175" s="265"/>
      <c r="L175" s="265"/>
      <c r="M175" s="265"/>
      <c r="N175" s="265"/>
      <c r="O175" s="265"/>
    </row>
    <row r="176" spans="1:15" ht="15.75" customHeight="1">
      <c r="A176" s="294" t="s">
        <v>1983</v>
      </c>
      <c r="B176" s="296" t="s">
        <v>234</v>
      </c>
      <c r="C176" s="36">
        <v>3.3</v>
      </c>
      <c r="D176" s="317"/>
      <c r="E176" s="348">
        <f t="shared" si="22"/>
        <v>3.3</v>
      </c>
      <c r="F176" s="297"/>
      <c r="G176" s="15">
        <v>680</v>
      </c>
      <c r="H176" s="15">
        <f t="shared" si="24"/>
        <v>2244</v>
      </c>
      <c r="I176" s="1"/>
      <c r="J176" s="265"/>
      <c r="K176" s="265"/>
      <c r="L176" s="265"/>
      <c r="M176" s="265"/>
      <c r="N176" s="265"/>
      <c r="O176" s="265"/>
    </row>
    <row r="177" spans="1:25" ht="15.75" customHeight="1">
      <c r="I177" s="265"/>
      <c r="J177" s="265"/>
      <c r="K177" s="265"/>
      <c r="L177" s="265"/>
      <c r="M177" s="265"/>
      <c r="N177" s="265"/>
      <c r="O177" s="265"/>
    </row>
    <row r="178" spans="1:25" ht="3.75" customHeight="1">
      <c r="I178" s="265"/>
      <c r="J178" s="265"/>
      <c r="K178" s="265"/>
      <c r="L178" s="265"/>
      <c r="M178" s="265"/>
      <c r="N178" s="265"/>
      <c r="O178" s="265"/>
    </row>
    <row r="179" spans="1:25" ht="15.75" customHeight="1">
      <c r="A179" s="537" t="s">
        <v>676</v>
      </c>
      <c r="B179" s="538" t="s">
        <v>677</v>
      </c>
      <c r="C179" s="539" t="s">
        <v>43</v>
      </c>
      <c r="D179" s="540" t="s">
        <v>678</v>
      </c>
      <c r="E179" s="537" t="s">
        <v>679</v>
      </c>
      <c r="F179" s="319"/>
      <c r="G179" s="319"/>
      <c r="H179" s="319"/>
      <c r="I179" s="319"/>
      <c r="J179" s="319"/>
      <c r="K179" s="319"/>
      <c r="L179" s="319"/>
      <c r="M179" s="319"/>
      <c r="N179" s="319"/>
      <c r="O179" s="319"/>
      <c r="P179" s="319"/>
      <c r="Q179" s="319"/>
      <c r="R179" s="319"/>
      <c r="S179" s="319"/>
      <c r="T179" s="319"/>
      <c r="U179" s="319"/>
      <c r="V179" s="319"/>
      <c r="W179" s="319"/>
      <c r="X179" s="319"/>
      <c r="Y179" s="319"/>
    </row>
    <row r="180" spans="1:25" ht="27" customHeight="1">
      <c r="A180" s="531"/>
      <c r="B180" s="531"/>
      <c r="C180" s="531"/>
      <c r="D180" s="531"/>
      <c r="E180" s="531"/>
      <c r="F180" s="320"/>
      <c r="G180" s="319"/>
      <c r="H180" s="319"/>
      <c r="I180" s="319"/>
      <c r="J180" s="319"/>
      <c r="K180" s="319"/>
      <c r="L180" s="319"/>
      <c r="M180" s="319"/>
      <c r="N180" s="319"/>
      <c r="O180" s="319"/>
      <c r="P180" s="319"/>
      <c r="Q180" s="319"/>
      <c r="R180" s="319"/>
      <c r="S180" s="319"/>
      <c r="T180" s="319"/>
      <c r="U180" s="319"/>
      <c r="V180" s="319"/>
      <c r="W180" s="319"/>
      <c r="X180" s="319"/>
      <c r="Y180" s="319"/>
    </row>
    <row r="181" spans="1:25" ht="15.75" customHeight="1">
      <c r="A181" s="321">
        <v>81316</v>
      </c>
      <c r="B181" s="321">
        <v>81316</v>
      </c>
      <c r="C181" s="322">
        <f>B181-A181</f>
        <v>0</v>
      </c>
      <c r="D181" s="322">
        <v>10.79</v>
      </c>
      <c r="E181" s="323">
        <f>D181*C181</f>
        <v>0</v>
      </c>
      <c r="F181" s="319"/>
      <c r="G181" s="319"/>
      <c r="H181" s="319"/>
      <c r="I181" s="319"/>
      <c r="J181" s="319"/>
      <c r="K181" s="319"/>
      <c r="L181" s="319"/>
      <c r="M181" s="319"/>
      <c r="N181" s="319"/>
      <c r="O181" s="319"/>
      <c r="P181" s="319"/>
      <c r="Q181" s="319"/>
      <c r="R181" s="319"/>
      <c r="S181" s="319"/>
      <c r="T181" s="319"/>
      <c r="U181" s="319"/>
      <c r="V181" s="319"/>
      <c r="W181" s="319"/>
      <c r="X181" s="319"/>
      <c r="Y181" s="319"/>
    </row>
    <row r="182" spans="1:25" ht="15.75" customHeight="1">
      <c r="A182" s="541"/>
      <c r="B182" s="542"/>
      <c r="C182" s="542"/>
      <c r="D182" s="542"/>
      <c r="E182" s="543"/>
      <c r="F182" s="319"/>
      <c r="G182" s="319"/>
      <c r="H182" s="319"/>
      <c r="I182" s="319"/>
      <c r="J182" s="319"/>
      <c r="K182" s="319"/>
      <c r="L182" s="319"/>
      <c r="M182" s="319"/>
      <c r="N182" s="319"/>
      <c r="O182" s="319"/>
      <c r="P182" s="319"/>
      <c r="Q182" s="319"/>
      <c r="R182" s="319"/>
      <c r="S182" s="319"/>
      <c r="T182" s="319"/>
      <c r="U182" s="319"/>
      <c r="V182" s="319"/>
      <c r="W182" s="319"/>
      <c r="X182" s="319"/>
      <c r="Y182" s="319"/>
    </row>
    <row r="183" spans="1:25" ht="15.75" customHeight="1">
      <c r="A183" s="537" t="s">
        <v>680</v>
      </c>
      <c r="B183" s="537" t="s">
        <v>681</v>
      </c>
      <c r="C183" s="540" t="s">
        <v>43</v>
      </c>
      <c r="D183" s="540" t="s">
        <v>682</v>
      </c>
      <c r="E183" s="537" t="s">
        <v>679</v>
      </c>
      <c r="F183" s="319"/>
      <c r="G183" s="319"/>
      <c r="H183" s="319"/>
      <c r="I183" s="319"/>
      <c r="J183" s="319"/>
      <c r="K183" s="319"/>
      <c r="L183" s="319"/>
      <c r="M183" s="319"/>
      <c r="N183" s="319"/>
      <c r="O183" s="319"/>
      <c r="P183" s="319"/>
      <c r="Q183" s="319"/>
      <c r="R183" s="319"/>
      <c r="S183" s="319"/>
      <c r="T183" s="319"/>
      <c r="U183" s="319"/>
      <c r="V183" s="319"/>
      <c r="W183" s="319"/>
      <c r="X183" s="319"/>
      <c r="Y183" s="319"/>
    </row>
    <row r="184" spans="1:25" ht="28.5" customHeight="1">
      <c r="A184" s="531"/>
      <c r="B184" s="531"/>
      <c r="C184" s="531"/>
      <c r="D184" s="531"/>
      <c r="E184" s="531"/>
      <c r="F184" s="319"/>
      <c r="G184" s="319"/>
      <c r="H184" s="319"/>
      <c r="I184" s="319"/>
      <c r="J184" s="319"/>
      <c r="K184" s="319"/>
      <c r="L184" s="319"/>
      <c r="M184" s="319"/>
      <c r="N184" s="319"/>
      <c r="O184" s="319"/>
      <c r="P184" s="319"/>
      <c r="Q184" s="319"/>
      <c r="R184" s="319"/>
      <c r="S184" s="319"/>
      <c r="T184" s="319"/>
      <c r="U184" s="319"/>
      <c r="V184" s="319"/>
      <c r="W184" s="319"/>
      <c r="X184" s="319"/>
      <c r="Y184" s="319"/>
    </row>
    <row r="185" spans="1:25" ht="23.25" customHeight="1">
      <c r="A185" s="35">
        <v>2511.3487</v>
      </c>
      <c r="B185" s="35">
        <v>2511.3487</v>
      </c>
      <c r="C185" s="324">
        <f>B185-A185</f>
        <v>0</v>
      </c>
      <c r="D185" s="325">
        <v>7.5</v>
      </c>
      <c r="E185" s="326">
        <f>D185*C185</f>
        <v>0</v>
      </c>
      <c r="F185" s="319"/>
      <c r="G185" s="319"/>
      <c r="H185" s="319"/>
      <c r="I185" s="319"/>
      <c r="J185" s="319"/>
      <c r="K185" s="319"/>
      <c r="L185" s="319"/>
      <c r="M185" s="319"/>
      <c r="N185" s="319"/>
      <c r="O185" s="319"/>
      <c r="P185" s="319"/>
      <c r="Q185" s="319"/>
      <c r="R185" s="319"/>
      <c r="S185" s="319"/>
      <c r="T185" s="319"/>
      <c r="U185" s="319"/>
      <c r="V185" s="319"/>
      <c r="W185" s="319"/>
      <c r="X185" s="319"/>
      <c r="Y185" s="319"/>
    </row>
    <row r="186" spans="1:25" ht="15.75" customHeight="1">
      <c r="I186" s="265"/>
      <c r="J186" s="265"/>
      <c r="K186" s="265"/>
      <c r="L186" s="265"/>
      <c r="M186" s="265"/>
      <c r="N186" s="265"/>
      <c r="O186" s="265"/>
    </row>
    <row r="187" spans="1:25" ht="15.75" customHeight="1">
      <c r="I187" s="265"/>
      <c r="J187" s="265"/>
      <c r="K187" s="265"/>
      <c r="L187" s="265"/>
      <c r="M187" s="265"/>
      <c r="N187" s="265"/>
      <c r="O187" s="265"/>
    </row>
    <row r="188" spans="1:25" ht="15.75" customHeight="1">
      <c r="A188" s="181"/>
      <c r="B188" s="181"/>
      <c r="C188" s="298"/>
      <c r="D188" s="181"/>
      <c r="E188" s="299"/>
      <c r="F188" s="298"/>
      <c r="G188" s="300"/>
      <c r="H188" s="181"/>
      <c r="I188" s="265"/>
      <c r="J188" s="265"/>
      <c r="K188" s="265"/>
      <c r="L188" s="265"/>
      <c r="M188" s="265"/>
      <c r="N188" s="265"/>
      <c r="O188" s="265"/>
    </row>
    <row r="189" spans="1:25" ht="15.75" customHeight="1">
      <c r="A189" s="1"/>
      <c r="B189" s="301"/>
      <c r="C189" s="302"/>
      <c r="D189" s="301"/>
      <c r="E189" s="302"/>
      <c r="F189" s="302"/>
      <c r="G189" s="301"/>
      <c r="H189" s="301"/>
      <c r="I189" s="265"/>
      <c r="J189" s="265"/>
      <c r="K189" s="265"/>
      <c r="L189" s="265"/>
      <c r="M189" s="265"/>
      <c r="N189" s="265"/>
      <c r="O189" s="265"/>
    </row>
    <row r="190" spans="1:25" ht="15.75" customHeight="1">
      <c r="A190" s="1"/>
      <c r="B190" s="301"/>
      <c r="C190" s="302"/>
      <c r="D190" s="301"/>
      <c r="E190" s="302"/>
      <c r="F190" s="302"/>
      <c r="G190" s="301"/>
      <c r="H190" s="301"/>
      <c r="I190" s="265"/>
      <c r="J190" s="265"/>
      <c r="K190" s="265"/>
      <c r="L190" s="265"/>
      <c r="M190" s="265"/>
      <c r="N190" s="265"/>
      <c r="O190" s="265"/>
    </row>
    <row r="191" spans="1:25" ht="15.75" customHeight="1">
      <c r="A191" s="1"/>
      <c r="B191" s="301"/>
      <c r="C191" s="302"/>
      <c r="D191" s="301"/>
      <c r="E191" s="302"/>
      <c r="F191" s="302"/>
      <c r="G191" s="301"/>
      <c r="H191" s="301"/>
      <c r="I191" s="1"/>
      <c r="J191" s="1"/>
      <c r="K191" s="1"/>
      <c r="L191" s="1"/>
      <c r="M191" s="1"/>
      <c r="N191" s="1"/>
      <c r="O191" s="265"/>
    </row>
    <row r="192" spans="1:25" ht="15.75" customHeight="1">
      <c r="A192" s="303"/>
      <c r="B192" s="303"/>
      <c r="C192" s="303"/>
      <c r="D192" s="303"/>
      <c r="E192" s="303"/>
      <c r="F192" s="303"/>
      <c r="G192" s="303"/>
      <c r="H192" s="303"/>
      <c r="I192" s="303"/>
      <c r="J192" s="265"/>
      <c r="K192" s="265"/>
      <c r="L192" s="265"/>
      <c r="M192" s="265"/>
      <c r="N192" s="265"/>
      <c r="O192" s="265"/>
    </row>
    <row r="193" spans="1:10" ht="15.75" customHeight="1">
      <c r="A193" s="304"/>
      <c r="B193" s="304"/>
      <c r="C193" s="298"/>
      <c r="D193" s="181"/>
      <c r="E193" s="305"/>
      <c r="F193" s="298"/>
      <c r="G193" s="306"/>
      <c r="H193" s="181"/>
      <c r="I193" s="307"/>
      <c r="J193" s="265"/>
    </row>
    <row r="194" spans="1:10" ht="15.75" customHeight="1">
      <c r="A194" s="1"/>
      <c r="B194" s="301"/>
      <c r="C194" s="304"/>
      <c r="D194" s="301"/>
      <c r="E194" s="301"/>
      <c r="F194" s="304"/>
      <c r="G194" s="302"/>
      <c r="H194" s="308"/>
      <c r="I194" s="309"/>
      <c r="J194" s="265"/>
    </row>
    <row r="195" spans="1:10" ht="15.75" customHeight="1">
      <c r="A195" s="1"/>
      <c r="B195" s="301"/>
      <c r="C195" s="304"/>
      <c r="D195" s="301"/>
      <c r="E195" s="301"/>
      <c r="F195" s="304"/>
      <c r="G195" s="302"/>
      <c r="H195" s="308"/>
      <c r="I195" s="309"/>
      <c r="J195" s="265"/>
    </row>
    <row r="196" spans="1:10" ht="15.75" customHeight="1">
      <c r="A196" s="1"/>
      <c r="B196" s="301"/>
      <c r="C196" s="304"/>
      <c r="D196" s="301"/>
      <c r="E196" s="301"/>
      <c r="F196" s="304"/>
      <c r="G196" s="302"/>
      <c r="H196" s="308"/>
      <c r="I196" s="309"/>
      <c r="J196" s="265"/>
    </row>
    <row r="197" spans="1:10" ht="15.75" customHeight="1">
      <c r="A197" s="1"/>
      <c r="B197" s="301"/>
      <c r="C197" s="304"/>
      <c r="D197" s="301"/>
      <c r="E197" s="301"/>
      <c r="F197" s="304"/>
      <c r="G197" s="302"/>
      <c r="H197" s="308"/>
      <c r="I197" s="309"/>
      <c r="J197" s="265"/>
    </row>
    <row r="198" spans="1:10" ht="15.75" customHeight="1">
      <c r="A198" s="1"/>
      <c r="B198" s="301"/>
      <c r="C198" s="304"/>
      <c r="D198" s="301"/>
      <c r="E198" s="301"/>
      <c r="F198" s="304"/>
      <c r="G198" s="302"/>
      <c r="H198" s="308"/>
      <c r="I198" s="309"/>
      <c r="J198" s="265"/>
    </row>
    <row r="199" spans="1:10" ht="15.75" customHeight="1">
      <c r="A199" s="1"/>
      <c r="B199" s="301"/>
      <c r="C199" s="304"/>
      <c r="D199" s="301"/>
      <c r="E199" s="301"/>
      <c r="F199" s="304"/>
      <c r="G199" s="302"/>
      <c r="H199" s="308"/>
      <c r="I199" s="309"/>
      <c r="J199" s="265"/>
    </row>
    <row r="200" spans="1:10" ht="15.75" customHeight="1">
      <c r="A200" s="1"/>
      <c r="B200" s="301"/>
      <c r="C200" s="304"/>
      <c r="D200" s="301"/>
      <c r="E200" s="301"/>
      <c r="F200" s="304"/>
      <c r="G200" s="302"/>
      <c r="H200" s="308"/>
      <c r="I200" s="309"/>
      <c r="J200" s="265"/>
    </row>
    <row r="201" spans="1:10" ht="15.75" customHeight="1">
      <c r="A201" s="1"/>
      <c r="B201" s="301"/>
      <c r="C201" s="304"/>
      <c r="D201" s="301"/>
      <c r="E201" s="301"/>
      <c r="F201" s="304"/>
      <c r="G201" s="302"/>
      <c r="H201" s="308"/>
      <c r="I201" s="309"/>
      <c r="J201" s="265"/>
    </row>
    <row r="202" spans="1:10" ht="15.75" customHeight="1">
      <c r="A202" s="1"/>
      <c r="B202" s="301"/>
      <c r="C202" s="304"/>
      <c r="D202" s="301"/>
      <c r="E202" s="301"/>
      <c r="F202" s="304"/>
      <c r="G202" s="302"/>
      <c r="H202" s="308"/>
      <c r="I202" s="309"/>
      <c r="J202" s="265"/>
    </row>
    <row r="203" spans="1:10" ht="15.75" customHeight="1">
      <c r="A203" s="1"/>
      <c r="B203" s="301"/>
      <c r="C203" s="304"/>
      <c r="D203" s="301"/>
      <c r="E203" s="301"/>
      <c r="F203" s="304"/>
      <c r="G203" s="302"/>
      <c r="H203" s="308"/>
      <c r="I203" s="309"/>
      <c r="J203" s="265"/>
    </row>
    <row r="204" spans="1:10" ht="15.75" customHeight="1">
      <c r="A204" s="1"/>
      <c r="B204" s="301"/>
      <c r="C204" s="304"/>
      <c r="D204" s="301"/>
      <c r="E204" s="301"/>
      <c r="F204" s="304"/>
      <c r="G204" s="302"/>
      <c r="H204" s="308"/>
      <c r="I204" s="309"/>
      <c r="J204" s="265"/>
    </row>
    <row r="205" spans="1:10" ht="15.75" customHeight="1">
      <c r="A205" s="1"/>
      <c r="B205" s="301"/>
      <c r="C205" s="304"/>
      <c r="D205" s="301"/>
      <c r="E205" s="301"/>
      <c r="F205" s="304"/>
      <c r="G205" s="302"/>
      <c r="H205" s="308"/>
      <c r="I205" s="309"/>
      <c r="J205" s="265"/>
    </row>
    <row r="206" spans="1:10" ht="15.75" customHeight="1">
      <c r="A206" s="1"/>
      <c r="B206" s="301"/>
      <c r="C206" s="304"/>
      <c r="D206" s="301"/>
      <c r="E206" s="301"/>
      <c r="F206" s="304"/>
      <c r="G206" s="302"/>
      <c r="H206" s="308"/>
      <c r="I206" s="309"/>
      <c r="J206" s="265"/>
    </row>
    <row r="207" spans="1:10" ht="15.75" customHeight="1">
      <c r="A207" s="1"/>
      <c r="B207" s="301"/>
      <c r="C207" s="304"/>
      <c r="D207" s="301"/>
      <c r="E207" s="301"/>
      <c r="F207" s="304"/>
      <c r="G207" s="302"/>
      <c r="H207" s="308"/>
      <c r="I207" s="309"/>
      <c r="J207" s="265"/>
    </row>
    <row r="208" spans="1:10" ht="15.75" customHeight="1">
      <c r="A208" s="1"/>
      <c r="B208" s="301"/>
      <c r="C208" s="304"/>
      <c r="D208" s="301"/>
      <c r="E208" s="301"/>
      <c r="F208" s="304"/>
      <c r="G208" s="308"/>
      <c r="H208" s="308"/>
      <c r="I208" s="309"/>
      <c r="J208" s="265"/>
    </row>
    <row r="209" spans="1:10" ht="15.75" customHeight="1">
      <c r="A209" s="1"/>
      <c r="B209" s="301"/>
      <c r="C209" s="304"/>
      <c r="D209" s="301"/>
      <c r="E209" s="301"/>
      <c r="F209" s="304"/>
      <c r="G209" s="302"/>
      <c r="H209" s="308"/>
      <c r="I209" s="309"/>
      <c r="J209" s="265"/>
    </row>
    <row r="210" spans="1:10" ht="15.75" customHeight="1">
      <c r="A210" s="1"/>
      <c r="B210" s="301"/>
      <c r="C210" s="304"/>
      <c r="D210" s="301"/>
      <c r="E210" s="301"/>
      <c r="F210" s="304"/>
      <c r="G210" s="302"/>
      <c r="H210" s="308"/>
      <c r="I210" s="309"/>
      <c r="J210" s="265"/>
    </row>
    <row r="211" spans="1:10" ht="15.75" customHeight="1">
      <c r="A211" s="1"/>
      <c r="B211" s="301"/>
      <c r="C211" s="304"/>
      <c r="D211" s="301"/>
      <c r="E211" s="301"/>
      <c r="F211" s="304"/>
      <c r="G211" s="302"/>
      <c r="H211" s="308"/>
      <c r="I211" s="309"/>
      <c r="J211" s="265"/>
    </row>
    <row r="212" spans="1:10" ht="15.75" customHeight="1">
      <c r="A212" s="1"/>
      <c r="B212" s="301"/>
      <c r="C212" s="304"/>
      <c r="D212" s="301"/>
      <c r="E212" s="301"/>
      <c r="F212" s="304"/>
      <c r="G212" s="302"/>
      <c r="H212" s="308"/>
      <c r="I212" s="309"/>
      <c r="J212" s="265"/>
    </row>
    <row r="213" spans="1:10" ht="15.75" customHeight="1">
      <c r="A213" s="1"/>
      <c r="B213" s="301"/>
      <c r="C213" s="304"/>
      <c r="D213" s="301"/>
      <c r="E213" s="301"/>
      <c r="F213" s="304"/>
      <c r="G213" s="302"/>
      <c r="H213" s="308"/>
      <c r="I213" s="309"/>
      <c r="J213" s="265"/>
    </row>
    <row r="214" spans="1:10" ht="15.75" customHeight="1">
      <c r="A214" s="1"/>
      <c r="B214" s="301"/>
      <c r="C214" s="304"/>
      <c r="D214" s="301"/>
      <c r="E214" s="301"/>
      <c r="F214" s="304"/>
      <c r="G214" s="302"/>
      <c r="H214" s="308"/>
      <c r="I214" s="309"/>
      <c r="J214" s="265"/>
    </row>
    <row r="215" spans="1:10" ht="15.75" customHeight="1">
      <c r="A215" s="1"/>
      <c r="B215" s="301"/>
      <c r="C215" s="304"/>
      <c r="D215" s="301"/>
      <c r="E215" s="301"/>
      <c r="F215" s="304"/>
      <c r="G215" s="302"/>
      <c r="H215" s="308"/>
      <c r="I215" s="309"/>
      <c r="J215" s="265"/>
    </row>
    <row r="216" spans="1:10" ht="15.75" customHeight="1">
      <c r="A216" s="310"/>
      <c r="B216" s="301"/>
      <c r="C216" s="304"/>
      <c r="D216" s="301"/>
      <c r="E216" s="301"/>
      <c r="F216" s="304"/>
      <c r="G216" s="302"/>
      <c r="H216" s="308"/>
      <c r="I216" s="309"/>
      <c r="J216" s="265"/>
    </row>
    <row r="217" spans="1:10" ht="15.75" customHeight="1">
      <c r="A217" s="310"/>
      <c r="B217" s="301"/>
      <c r="C217" s="304"/>
      <c r="D217" s="301"/>
      <c r="E217" s="301"/>
      <c r="F217" s="304"/>
      <c r="G217" s="302"/>
      <c r="H217" s="308"/>
      <c r="I217" s="309"/>
      <c r="J217" s="265"/>
    </row>
    <row r="218" spans="1:10" ht="15.75" customHeight="1">
      <c r="A218" s="310"/>
      <c r="B218" s="301"/>
      <c r="C218" s="304"/>
      <c r="D218" s="301"/>
      <c r="E218" s="301"/>
      <c r="F218" s="304"/>
      <c r="G218" s="302"/>
      <c r="H218" s="308"/>
      <c r="I218" s="309"/>
      <c r="J218" s="265"/>
    </row>
    <row r="219" spans="1:10" ht="15.75" customHeight="1">
      <c r="A219" s="1"/>
      <c r="B219" s="301"/>
      <c r="C219" s="301"/>
      <c r="D219" s="301"/>
      <c r="E219" s="301"/>
      <c r="F219" s="301"/>
      <c r="G219" s="302"/>
      <c r="H219" s="308"/>
      <c r="I219" s="308"/>
      <c r="J219" s="265"/>
    </row>
    <row r="220" spans="1:10" ht="15.75" customHeight="1">
      <c r="A220" s="1"/>
      <c r="B220" s="301"/>
      <c r="C220" s="1"/>
      <c r="D220" s="1"/>
      <c r="E220" s="1"/>
      <c r="F220" s="1"/>
      <c r="G220" s="1"/>
      <c r="H220" s="1"/>
      <c r="I220" s="1"/>
      <c r="J220" s="265"/>
    </row>
    <row r="221" spans="1:10" ht="15.75" customHeight="1">
      <c r="A221" s="181"/>
      <c r="B221" s="181"/>
      <c r="C221" s="298"/>
      <c r="D221" s="181"/>
      <c r="E221" s="299"/>
      <c r="F221" s="298"/>
      <c r="G221" s="181"/>
      <c r="H221" s="311"/>
      <c r="I221" s="311"/>
      <c r="J221" s="265"/>
    </row>
    <row r="222" spans="1:10" ht="15.75" customHeight="1">
      <c r="A222" s="312"/>
      <c r="B222" s="301"/>
      <c r="C222" s="304"/>
      <c r="D222" s="301"/>
      <c r="E222" s="1"/>
      <c r="F222" s="304"/>
      <c r="G222" s="1"/>
      <c r="H222" s="313"/>
      <c r="I222" s="533"/>
      <c r="J222" s="265"/>
    </row>
    <row r="223" spans="1:10" ht="15.75" customHeight="1">
      <c r="A223" s="1"/>
      <c r="B223" s="301"/>
      <c r="C223" s="304"/>
      <c r="D223" s="301"/>
      <c r="E223" s="301"/>
      <c r="F223" s="304"/>
      <c r="G223" s="302"/>
      <c r="H223" s="308"/>
      <c r="I223" s="522"/>
      <c r="J223" s="265"/>
    </row>
    <row r="224" spans="1:10" ht="15.75" customHeight="1">
      <c r="A224" s="310"/>
      <c r="B224" s="301"/>
      <c r="C224" s="304"/>
      <c r="D224" s="301"/>
      <c r="E224" s="301"/>
      <c r="F224" s="304"/>
      <c r="G224" s="302"/>
      <c r="H224" s="308"/>
      <c r="I224" s="522"/>
      <c r="J224" s="265"/>
    </row>
    <row r="225" spans="1:10" ht="15.75" customHeight="1">
      <c r="A225" s="310"/>
      <c r="B225" s="301"/>
      <c r="C225" s="304"/>
      <c r="D225" s="301"/>
      <c r="E225" s="301"/>
      <c r="F225" s="304"/>
      <c r="G225" s="302"/>
      <c r="H225" s="308"/>
      <c r="I225" s="1"/>
      <c r="J225" s="265"/>
    </row>
    <row r="226" spans="1:10" ht="15.75" customHeight="1">
      <c r="A226" s="1"/>
      <c r="B226" s="301"/>
      <c r="C226" s="304"/>
      <c r="D226" s="301"/>
      <c r="E226" s="1"/>
      <c r="F226" s="304"/>
      <c r="G226" s="1"/>
      <c r="H226" s="313"/>
      <c r="I226" s="1"/>
      <c r="J226" s="265"/>
    </row>
    <row r="227" spans="1:10" ht="15.75" customHeight="1">
      <c r="A227" s="312"/>
      <c r="B227" s="301"/>
      <c r="C227" s="304"/>
      <c r="D227" s="301"/>
      <c r="E227" s="1"/>
      <c r="F227" s="304"/>
      <c r="G227" s="1"/>
      <c r="H227" s="313"/>
      <c r="I227" s="1"/>
      <c r="J227" s="265"/>
    </row>
    <row r="228" spans="1:10" ht="15.75" customHeight="1">
      <c r="A228" s="312"/>
      <c r="B228" s="301"/>
      <c r="C228" s="304"/>
      <c r="D228" s="301"/>
      <c r="E228" s="1"/>
      <c r="F228" s="304"/>
      <c r="G228" s="1"/>
      <c r="H228" s="313"/>
      <c r="I228" s="1"/>
      <c r="J228" s="265"/>
    </row>
    <row r="229" spans="1:10" ht="15.75" customHeight="1">
      <c r="A229" s="1"/>
      <c r="B229" s="301"/>
      <c r="C229" s="304"/>
      <c r="D229" s="301"/>
      <c r="E229" s="1"/>
      <c r="F229" s="304"/>
      <c r="G229" s="301"/>
      <c r="H229" s="313"/>
      <c r="I229" s="1"/>
      <c r="J229" s="265"/>
    </row>
    <row r="230" spans="1:10" ht="15.75" customHeight="1">
      <c r="A230" s="1"/>
      <c r="B230" s="301"/>
      <c r="C230" s="304"/>
      <c r="D230" s="301"/>
      <c r="E230" s="1"/>
      <c r="F230" s="304"/>
      <c r="G230" s="1"/>
      <c r="H230" s="313"/>
      <c r="I230" s="1"/>
      <c r="J230" s="265"/>
    </row>
    <row r="231" spans="1:10" ht="15.75" customHeight="1">
      <c r="A231" s="1"/>
      <c r="B231" s="301"/>
      <c r="C231" s="304"/>
      <c r="D231" s="301"/>
      <c r="E231" s="1"/>
      <c r="F231" s="304"/>
      <c r="G231" s="1"/>
      <c r="H231" s="313"/>
      <c r="I231" s="1"/>
      <c r="J231" s="265"/>
    </row>
    <row r="232" spans="1:10" ht="15.75" customHeight="1">
      <c r="A232" s="1"/>
      <c r="B232" s="301"/>
      <c r="C232" s="304"/>
      <c r="D232" s="301"/>
      <c r="E232" s="1"/>
      <c r="F232" s="304"/>
      <c r="G232" s="1"/>
      <c r="H232" s="313"/>
      <c r="I232" s="1"/>
      <c r="J232" s="265"/>
    </row>
    <row r="233" spans="1:10" ht="15.75" customHeight="1">
      <c r="A233" s="1"/>
      <c r="B233" s="301"/>
      <c r="C233" s="304"/>
      <c r="D233" s="301"/>
      <c r="E233" s="301"/>
      <c r="F233" s="304"/>
      <c r="G233" s="301"/>
      <c r="H233" s="313"/>
      <c r="I233" s="1"/>
      <c r="J233" s="265"/>
    </row>
    <row r="234" spans="1:10" ht="15.75" customHeight="1">
      <c r="A234" s="1"/>
      <c r="B234" s="301"/>
      <c r="C234" s="304"/>
      <c r="D234" s="301"/>
      <c r="E234" s="301"/>
      <c r="F234" s="304"/>
      <c r="G234" s="301"/>
      <c r="H234" s="313"/>
      <c r="I234" s="1"/>
      <c r="J234" s="265"/>
    </row>
    <row r="235" spans="1:10" ht="15.75" customHeight="1">
      <c r="A235" s="1"/>
      <c r="B235" s="301"/>
      <c r="C235" s="304"/>
      <c r="D235" s="301"/>
      <c r="E235" s="1"/>
      <c r="F235" s="304"/>
      <c r="G235" s="301"/>
      <c r="H235" s="313"/>
      <c r="I235" s="1"/>
      <c r="J235" s="265"/>
    </row>
    <row r="236" spans="1:10" ht="15.75" customHeight="1">
      <c r="A236" s="1"/>
      <c r="B236" s="301"/>
      <c r="C236" s="304"/>
      <c r="D236" s="301"/>
      <c r="E236" s="1"/>
      <c r="F236" s="304"/>
      <c r="G236" s="301"/>
      <c r="H236" s="313"/>
      <c r="I236" s="1"/>
      <c r="J236" s="265"/>
    </row>
    <row r="237" spans="1:10" ht="15.75" customHeight="1">
      <c r="A237" s="1"/>
      <c r="B237" s="301"/>
      <c r="C237" s="304"/>
      <c r="D237" s="301"/>
      <c r="E237" s="1"/>
      <c r="F237" s="304"/>
      <c r="G237" s="301"/>
      <c r="H237" s="313"/>
      <c r="I237" s="1"/>
      <c r="J237" s="265"/>
    </row>
    <row r="238" spans="1:10" ht="15.75" customHeight="1">
      <c r="A238" s="1"/>
      <c r="B238" s="301"/>
      <c r="C238" s="304"/>
      <c r="D238" s="301"/>
      <c r="E238" s="1"/>
      <c r="F238" s="304"/>
      <c r="G238" s="301"/>
      <c r="H238" s="313"/>
      <c r="I238" s="1"/>
      <c r="J238" s="265"/>
    </row>
    <row r="239" spans="1:10" ht="15.75" customHeight="1">
      <c r="A239" s="1"/>
      <c r="B239" s="301"/>
      <c r="C239" s="304"/>
      <c r="D239" s="301"/>
      <c r="E239" s="1"/>
      <c r="F239" s="304"/>
      <c r="G239" s="301"/>
      <c r="H239" s="313"/>
      <c r="I239" s="1"/>
      <c r="J239" s="265"/>
    </row>
    <row r="240" spans="1:10" ht="15.75" customHeight="1">
      <c r="A240" s="1"/>
      <c r="B240" s="301"/>
      <c r="C240" s="304"/>
      <c r="D240" s="301"/>
      <c r="E240" s="1"/>
      <c r="F240" s="304"/>
      <c r="G240" s="301"/>
      <c r="H240" s="313"/>
      <c r="I240" s="1"/>
      <c r="J240" s="265"/>
    </row>
    <row r="241" spans="1:10" ht="15.75" customHeight="1">
      <c r="A241" s="1"/>
      <c r="B241" s="301"/>
      <c r="C241" s="304"/>
      <c r="D241" s="301"/>
      <c r="E241" s="1"/>
      <c r="F241" s="304"/>
      <c r="G241" s="301"/>
      <c r="H241" s="313"/>
      <c r="I241" s="1"/>
      <c r="J241" s="265"/>
    </row>
    <row r="242" spans="1:10" ht="15.75" customHeight="1">
      <c r="A242" s="1"/>
      <c r="B242" s="301"/>
      <c r="C242" s="304"/>
      <c r="D242" s="301"/>
      <c r="E242" s="1"/>
      <c r="F242" s="304"/>
      <c r="G242" s="301"/>
      <c r="H242" s="313"/>
      <c r="I242" s="1"/>
      <c r="J242" s="265"/>
    </row>
    <row r="243" spans="1:10" ht="15.75" customHeight="1">
      <c r="A243" s="1"/>
      <c r="B243" s="301"/>
      <c r="C243" s="304"/>
      <c r="D243" s="301"/>
      <c r="E243" s="301"/>
      <c r="F243" s="304"/>
      <c r="G243" s="301"/>
      <c r="H243" s="313"/>
      <c r="I243" s="1"/>
      <c r="J243" s="265"/>
    </row>
    <row r="244" spans="1:10" ht="15.75" customHeight="1">
      <c r="A244" s="1"/>
      <c r="B244" s="301"/>
      <c r="C244" s="304"/>
      <c r="D244" s="301"/>
      <c r="E244" s="1"/>
      <c r="F244" s="304"/>
      <c r="G244" s="301"/>
      <c r="H244" s="313"/>
      <c r="I244" s="1"/>
      <c r="J244" s="265"/>
    </row>
    <row r="245" spans="1:10" ht="15.75" customHeight="1">
      <c r="A245" s="1"/>
      <c r="B245" s="301"/>
      <c r="C245" s="304"/>
      <c r="D245" s="301"/>
      <c r="E245" s="1"/>
      <c r="F245" s="304"/>
      <c r="G245" s="301"/>
      <c r="H245" s="313"/>
      <c r="I245" s="1"/>
      <c r="J245" s="265"/>
    </row>
    <row r="246" spans="1:10" ht="15.75" customHeight="1">
      <c r="A246" s="1"/>
      <c r="B246" s="301"/>
      <c r="C246" s="304"/>
      <c r="D246" s="301"/>
      <c r="E246" s="1"/>
      <c r="F246" s="304"/>
      <c r="G246" s="301"/>
      <c r="H246" s="313"/>
      <c r="I246" s="1"/>
      <c r="J246" s="265"/>
    </row>
    <row r="247" spans="1:10" ht="15.75" customHeight="1">
      <c r="A247" s="1"/>
      <c r="B247" s="301"/>
      <c r="C247" s="304"/>
      <c r="D247" s="301"/>
      <c r="E247" s="1"/>
      <c r="F247" s="304"/>
      <c r="G247" s="301"/>
      <c r="H247" s="313"/>
      <c r="I247" s="1"/>
      <c r="J247" s="265"/>
    </row>
    <row r="248" spans="1:10" ht="15.75" customHeight="1">
      <c r="A248" s="1"/>
      <c r="B248" s="301"/>
      <c r="C248" s="304"/>
      <c r="D248" s="301"/>
      <c r="E248" s="1"/>
      <c r="F248" s="304"/>
      <c r="G248" s="301"/>
      <c r="H248" s="313"/>
      <c r="I248" s="1"/>
      <c r="J248" s="265"/>
    </row>
    <row r="249" spans="1:10" ht="15.75" customHeight="1">
      <c r="A249" s="1"/>
      <c r="B249" s="301"/>
      <c r="C249" s="304"/>
      <c r="D249" s="301"/>
      <c r="E249" s="1"/>
      <c r="F249" s="304"/>
      <c r="G249" s="301"/>
      <c r="H249" s="313"/>
      <c r="I249" s="1"/>
      <c r="J249" s="265"/>
    </row>
    <row r="250" spans="1:10" ht="15.75" customHeight="1">
      <c r="A250" s="1"/>
      <c r="B250" s="301"/>
      <c r="C250" s="304"/>
      <c r="D250" s="301"/>
      <c r="E250" s="1"/>
      <c r="F250" s="304"/>
      <c r="G250" s="301"/>
      <c r="H250" s="313"/>
      <c r="I250" s="1"/>
      <c r="J250" s="265"/>
    </row>
    <row r="251" spans="1:10" ht="15.75" customHeight="1">
      <c r="A251" s="1"/>
      <c r="B251" s="301"/>
      <c r="C251" s="304"/>
      <c r="D251" s="301"/>
      <c r="E251" s="1"/>
      <c r="F251" s="304"/>
      <c r="G251" s="301"/>
      <c r="H251" s="313"/>
      <c r="I251" s="1"/>
      <c r="J251" s="265"/>
    </row>
    <row r="252" spans="1:10" ht="15.75" customHeight="1">
      <c r="A252" s="1"/>
      <c r="B252" s="301"/>
      <c r="C252" s="304"/>
      <c r="D252" s="301"/>
      <c r="E252" s="1"/>
      <c r="F252" s="304"/>
      <c r="G252" s="301"/>
      <c r="H252" s="313"/>
      <c r="I252" s="1"/>
      <c r="J252" s="265"/>
    </row>
    <row r="253" spans="1:10" ht="15.75" customHeight="1">
      <c r="A253" s="1"/>
      <c r="B253" s="301"/>
      <c r="C253" s="304"/>
      <c r="D253" s="301"/>
      <c r="E253" s="1"/>
      <c r="F253" s="304"/>
      <c r="G253" s="301"/>
      <c r="H253" s="313"/>
      <c r="I253" s="1"/>
      <c r="J253" s="265"/>
    </row>
    <row r="254" spans="1:10" ht="15.75" customHeight="1">
      <c r="A254" s="1"/>
      <c r="B254" s="301"/>
      <c r="C254" s="304"/>
      <c r="D254" s="301"/>
      <c r="E254" s="1"/>
      <c r="F254" s="304"/>
      <c r="G254" s="301"/>
      <c r="H254" s="313"/>
      <c r="I254" s="1"/>
      <c r="J254" s="265"/>
    </row>
    <row r="255" spans="1:10" ht="15.75" customHeight="1">
      <c r="A255" s="1"/>
      <c r="B255" s="301"/>
      <c r="C255" s="304"/>
      <c r="D255" s="301"/>
      <c r="E255" s="1"/>
      <c r="F255" s="304"/>
      <c r="G255" s="301"/>
      <c r="H255" s="313"/>
      <c r="I255" s="1"/>
      <c r="J255" s="265"/>
    </row>
    <row r="256" spans="1:10" ht="15.75" customHeight="1">
      <c r="A256" s="1"/>
      <c r="B256" s="301"/>
      <c r="C256" s="304"/>
      <c r="D256" s="301"/>
      <c r="E256" s="1"/>
      <c r="F256" s="304"/>
      <c r="G256" s="301"/>
      <c r="H256" s="313"/>
      <c r="I256" s="1"/>
      <c r="J256" s="265"/>
    </row>
    <row r="257" spans="1:10" ht="15.75" customHeight="1">
      <c r="A257" s="312"/>
      <c r="B257" s="301"/>
      <c r="C257" s="304"/>
      <c r="D257" s="301"/>
      <c r="E257" s="1"/>
      <c r="F257" s="304"/>
      <c r="G257" s="301"/>
      <c r="H257" s="313"/>
      <c r="I257" s="1"/>
      <c r="J257" s="265"/>
    </row>
    <row r="258" spans="1:10" ht="15.75" customHeight="1">
      <c r="A258" s="312"/>
      <c r="B258" s="301"/>
      <c r="C258" s="304"/>
      <c r="D258" s="301"/>
      <c r="E258" s="1"/>
      <c r="F258" s="304"/>
      <c r="G258" s="301"/>
      <c r="H258" s="313"/>
      <c r="I258" s="1"/>
      <c r="J258" s="265"/>
    </row>
    <row r="259" spans="1:10" ht="15.75" customHeight="1">
      <c r="A259" s="1"/>
      <c r="B259" s="301"/>
      <c r="C259" s="304"/>
      <c r="D259" s="301"/>
      <c r="E259" s="1"/>
      <c r="F259" s="304"/>
      <c r="G259" s="301"/>
      <c r="H259" s="313"/>
      <c r="I259" s="1"/>
      <c r="J259" s="265"/>
    </row>
    <row r="260" spans="1:10" ht="15.75" customHeight="1">
      <c r="A260" s="1"/>
      <c r="B260" s="301"/>
      <c r="C260" s="304"/>
      <c r="D260" s="301"/>
      <c r="E260" s="1"/>
      <c r="F260" s="304"/>
      <c r="G260" s="301"/>
      <c r="H260" s="313"/>
      <c r="I260" s="1"/>
      <c r="J260" s="265"/>
    </row>
    <row r="261" spans="1:10" ht="15.75" customHeight="1">
      <c r="A261" s="312"/>
      <c r="B261" s="301"/>
      <c r="C261" s="304"/>
      <c r="D261" s="301"/>
      <c r="E261" s="1"/>
      <c r="F261" s="304"/>
      <c r="G261" s="301"/>
      <c r="H261" s="313"/>
      <c r="I261" s="1"/>
      <c r="J261" s="265"/>
    </row>
    <row r="262" spans="1:10" ht="15.75" customHeight="1">
      <c r="A262" s="1"/>
      <c r="B262" s="301"/>
      <c r="C262" s="304"/>
      <c r="D262" s="301"/>
      <c r="E262" s="1"/>
      <c r="F262" s="304"/>
      <c r="G262" s="301"/>
      <c r="H262" s="313"/>
      <c r="I262" s="1"/>
      <c r="J262" s="265"/>
    </row>
    <row r="263" spans="1:10" ht="15.75" customHeight="1">
      <c r="A263" s="1"/>
      <c r="B263" s="301"/>
      <c r="C263" s="304"/>
      <c r="D263" s="301"/>
      <c r="E263" s="1"/>
      <c r="F263" s="304"/>
      <c r="G263" s="301"/>
      <c r="H263" s="313"/>
      <c r="I263" s="1"/>
      <c r="J263" s="265"/>
    </row>
    <row r="264" spans="1:10" ht="15.75" customHeight="1">
      <c r="A264" s="1"/>
      <c r="B264" s="301"/>
      <c r="C264" s="304"/>
      <c r="D264" s="301"/>
      <c r="E264" s="1"/>
      <c r="F264" s="304"/>
      <c r="G264" s="301"/>
      <c r="H264" s="313"/>
      <c r="I264" s="1"/>
      <c r="J264" s="265"/>
    </row>
    <row r="265" spans="1:10" ht="15.75" customHeight="1">
      <c r="A265" s="1"/>
      <c r="B265" s="301"/>
      <c r="C265" s="304"/>
      <c r="D265" s="301"/>
      <c r="E265" s="1"/>
      <c r="F265" s="314"/>
      <c r="G265" s="1"/>
      <c r="H265" s="313"/>
      <c r="I265" s="1"/>
      <c r="J265" s="265"/>
    </row>
    <row r="266" spans="1:10" ht="15.75" customHeight="1">
      <c r="A266" s="303"/>
      <c r="B266" s="303"/>
      <c r="C266" s="303"/>
      <c r="D266" s="303"/>
      <c r="E266" s="303"/>
      <c r="F266" s="303"/>
      <c r="G266" s="303"/>
      <c r="H266" s="303"/>
      <c r="I266" s="303"/>
      <c r="J266" s="265"/>
    </row>
    <row r="267" spans="1:10" ht="15.75" customHeight="1">
      <c r="A267" s="303"/>
      <c r="B267" s="303"/>
      <c r="C267" s="303"/>
      <c r="D267" s="303"/>
      <c r="E267" s="303"/>
      <c r="F267" s="303"/>
      <c r="G267" s="303"/>
      <c r="H267" s="303"/>
      <c r="I267" s="303"/>
      <c r="J267" s="265"/>
    </row>
    <row r="268" spans="1:10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265"/>
    </row>
    <row r="269" spans="1:1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265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5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5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5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5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5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5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5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5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5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5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5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5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5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5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5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65"/>
    </row>
    <row r="286" spans="1:1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265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65"/>
    </row>
    <row r="288" spans="1:1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265"/>
    </row>
    <row r="289" spans="1:1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265"/>
    </row>
    <row r="290" spans="1:10" ht="15.75" customHeight="1"/>
    <row r="291" spans="1:10" ht="15.75" customHeight="1"/>
    <row r="292" spans="1:10" ht="15.75" customHeight="1"/>
    <row r="293" spans="1:10" ht="15.75" customHeight="1"/>
    <row r="294" spans="1:10" ht="15.75" customHeight="1"/>
    <row r="295" spans="1:10" ht="15.75" customHeight="1"/>
    <row r="296" spans="1:10" ht="15.75" customHeight="1"/>
    <row r="297" spans="1:10" ht="15.75" customHeight="1"/>
    <row r="298" spans="1:10" ht="15.75" customHeight="1"/>
    <row r="299" spans="1:10" ht="15.75" customHeight="1"/>
    <row r="300" spans="1:10" ht="15.75" customHeight="1"/>
    <row r="301" spans="1:10" ht="15.75" customHeight="1"/>
    <row r="302" spans="1:10" ht="15.75" customHeight="1"/>
    <row r="303" spans="1:10" ht="15.75" customHeight="1"/>
    <row r="304" spans="1:10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18">
    <mergeCell ref="I168:J168"/>
    <mergeCell ref="A179:A180"/>
    <mergeCell ref="A2:K2"/>
    <mergeCell ref="A39:G39"/>
    <mergeCell ref="A43:G43"/>
    <mergeCell ref="F75:H75"/>
    <mergeCell ref="A122:H122"/>
    <mergeCell ref="B179:B180"/>
    <mergeCell ref="C179:C180"/>
    <mergeCell ref="I222:I224"/>
    <mergeCell ref="D179:D180"/>
    <mergeCell ref="E179:E180"/>
    <mergeCell ref="A182:E182"/>
    <mergeCell ref="A183:A184"/>
    <mergeCell ref="B183:B184"/>
    <mergeCell ref="C183:C184"/>
    <mergeCell ref="D183:D184"/>
    <mergeCell ref="E183:E184"/>
  </mergeCells>
  <pageMargins left="0.7" right="0.7" top="0.75" bottom="0.75" header="0" footer="0"/>
  <pageSetup orientation="landscape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2:Z1009"/>
  <sheetViews>
    <sheetView workbookViewId="0"/>
  </sheetViews>
  <sheetFormatPr defaultColWidth="14.42578125" defaultRowHeight="15" customHeight="1"/>
  <cols>
    <col min="1" max="1" width="47.5703125" customWidth="1"/>
    <col min="2" max="2" width="16.85546875" customWidth="1"/>
    <col min="3" max="3" width="12.140625" customWidth="1"/>
    <col min="4" max="4" width="17.140625" customWidth="1"/>
    <col min="5" max="5" width="17" customWidth="1"/>
    <col min="6" max="6" width="9.85546875" customWidth="1"/>
    <col min="7" max="8" width="13.85546875" customWidth="1"/>
    <col min="9" max="9" width="13.7109375" customWidth="1"/>
    <col min="10" max="10" width="15.5703125" customWidth="1"/>
    <col min="11" max="11" width="20.5703125" customWidth="1"/>
    <col min="12" max="12" width="13.28515625" customWidth="1"/>
    <col min="13" max="13" width="8.85546875" customWidth="1"/>
    <col min="14" max="14" width="13.7109375" customWidth="1"/>
    <col min="15" max="26" width="8.85546875" customWidth="1"/>
  </cols>
  <sheetData>
    <row r="2" spans="1:26" ht="23.25">
      <c r="A2" s="547" t="s">
        <v>0</v>
      </c>
      <c r="B2" s="522"/>
      <c r="C2" s="522"/>
      <c r="D2" s="522"/>
      <c r="E2" s="522"/>
      <c r="F2" s="522"/>
      <c r="G2" s="522"/>
      <c r="H2" s="522"/>
      <c r="I2" s="522"/>
      <c r="J2" s="522"/>
      <c r="K2" s="522"/>
      <c r="L2" s="358"/>
      <c r="M2" s="358"/>
      <c r="N2" s="358"/>
      <c r="O2" s="358"/>
    </row>
    <row r="3" spans="1:26" ht="57.75">
      <c r="A3" s="359" t="s">
        <v>1</v>
      </c>
      <c r="B3" s="360" t="s">
        <v>2</v>
      </c>
      <c r="C3" s="361" t="s">
        <v>3</v>
      </c>
      <c r="D3" s="362" t="s">
        <v>8</v>
      </c>
      <c r="E3" s="363" t="s">
        <v>3182</v>
      </c>
      <c r="F3" s="364" t="s">
        <v>3183</v>
      </c>
      <c r="G3" s="365" t="s">
        <v>3184</v>
      </c>
      <c r="H3" s="366" t="s">
        <v>3185</v>
      </c>
      <c r="I3" s="363" t="s">
        <v>3186</v>
      </c>
      <c r="J3" s="364" t="s">
        <v>3187</v>
      </c>
      <c r="K3" s="364" t="s">
        <v>3188</v>
      </c>
      <c r="L3" s="367" t="s">
        <v>3189</v>
      </c>
      <c r="M3" s="368" t="s">
        <v>11</v>
      </c>
      <c r="N3" s="368" t="s">
        <v>12</v>
      </c>
      <c r="O3" s="369" t="s">
        <v>9</v>
      </c>
      <c r="P3" s="370"/>
      <c r="Q3" s="370"/>
      <c r="R3" s="370"/>
      <c r="S3" s="370"/>
      <c r="T3" s="370"/>
      <c r="U3" s="370"/>
      <c r="V3" s="370"/>
      <c r="W3" s="370"/>
      <c r="X3" s="370"/>
      <c r="Y3" s="370"/>
      <c r="Z3" s="370"/>
    </row>
    <row r="4" spans="1:26" ht="15.75">
      <c r="A4" s="371" t="s">
        <v>3272</v>
      </c>
      <c r="B4" s="372" t="s">
        <v>14</v>
      </c>
      <c r="C4" s="373">
        <v>1</v>
      </c>
      <c r="D4" s="374">
        <v>1</v>
      </c>
      <c r="E4" s="382">
        <v>1000</v>
      </c>
      <c r="F4" s="376">
        <v>0</v>
      </c>
      <c r="G4" s="377"/>
      <c r="H4" s="378"/>
      <c r="I4" s="379">
        <v>1000</v>
      </c>
      <c r="J4" s="380">
        <f>I4/D4</f>
        <v>1000</v>
      </c>
      <c r="K4" s="404">
        <v>0</v>
      </c>
      <c r="L4" s="382">
        <f t="shared" ref="L4:L7" si="0">E4+H4-I4</f>
        <v>0</v>
      </c>
      <c r="M4" s="383">
        <v>185</v>
      </c>
      <c r="N4" s="383">
        <f t="shared" ref="N4:N36" si="1">L4*M4</f>
        <v>0</v>
      </c>
      <c r="O4" s="384">
        <f t="shared" ref="O4:O36" si="2">C4*D4*K4</f>
        <v>0</v>
      </c>
    </row>
    <row r="5" spans="1:26" ht="15.75">
      <c r="A5" s="371" t="s">
        <v>3191</v>
      </c>
      <c r="B5" s="372" t="s">
        <v>16</v>
      </c>
      <c r="C5" s="373">
        <v>1</v>
      </c>
      <c r="D5" s="374">
        <v>10</v>
      </c>
      <c r="E5" s="382">
        <v>0</v>
      </c>
      <c r="F5" s="405">
        <v>0</v>
      </c>
      <c r="G5" s="377"/>
      <c r="H5" s="378">
        <f t="shared" ref="H5:H12" si="3">D5*G5</f>
        <v>0</v>
      </c>
      <c r="I5" s="379"/>
      <c r="J5" s="380">
        <v>50</v>
      </c>
      <c r="K5" s="404">
        <v>0</v>
      </c>
      <c r="L5" s="382">
        <f t="shared" si="0"/>
        <v>0</v>
      </c>
      <c r="M5" s="383">
        <v>190</v>
      </c>
      <c r="N5" s="383">
        <f t="shared" si="1"/>
        <v>0</v>
      </c>
      <c r="O5" s="384">
        <f t="shared" si="2"/>
        <v>0</v>
      </c>
    </row>
    <row r="6" spans="1:26" ht="15.75">
      <c r="A6" s="371" t="s">
        <v>3192</v>
      </c>
      <c r="B6" s="372" t="s">
        <v>16</v>
      </c>
      <c r="C6" s="373">
        <v>1</v>
      </c>
      <c r="D6" s="374">
        <v>10</v>
      </c>
      <c r="E6" s="382">
        <v>0</v>
      </c>
      <c r="F6" s="376">
        <v>0</v>
      </c>
      <c r="G6" s="377"/>
      <c r="H6" s="378">
        <f t="shared" si="3"/>
        <v>0</v>
      </c>
      <c r="I6" s="379"/>
      <c r="J6" s="380">
        <f>I6/D6</f>
        <v>0</v>
      </c>
      <c r="K6" s="381">
        <f>F6+G6-J6</f>
        <v>0</v>
      </c>
      <c r="L6" s="382">
        <f t="shared" si="0"/>
        <v>0</v>
      </c>
      <c r="M6" s="383">
        <v>190</v>
      </c>
      <c r="N6" s="383">
        <f t="shared" si="1"/>
        <v>0</v>
      </c>
      <c r="O6" s="384">
        <f t="shared" si="2"/>
        <v>0</v>
      </c>
    </row>
    <row r="7" spans="1:26" ht="15.75">
      <c r="A7" s="371" t="s">
        <v>3193</v>
      </c>
      <c r="B7" s="372" t="s">
        <v>16</v>
      </c>
      <c r="C7" s="373">
        <v>1</v>
      </c>
      <c r="D7" s="374">
        <v>10</v>
      </c>
      <c r="E7" s="382">
        <v>0</v>
      </c>
      <c r="F7" s="405">
        <v>0</v>
      </c>
      <c r="G7" s="377"/>
      <c r="H7" s="378">
        <f t="shared" si="3"/>
        <v>0</v>
      </c>
      <c r="I7" s="379"/>
      <c r="J7" s="380">
        <v>50</v>
      </c>
      <c r="K7" s="404">
        <v>0</v>
      </c>
      <c r="L7" s="382">
        <f t="shared" si="0"/>
        <v>0</v>
      </c>
      <c r="M7" s="383">
        <v>190</v>
      </c>
      <c r="N7" s="383">
        <f t="shared" si="1"/>
        <v>0</v>
      </c>
      <c r="O7" s="384">
        <f t="shared" si="2"/>
        <v>0</v>
      </c>
    </row>
    <row r="8" spans="1:26" ht="15.75">
      <c r="A8" s="371" t="s">
        <v>3194</v>
      </c>
      <c r="B8" s="372" t="s">
        <v>16</v>
      </c>
      <c r="C8" s="373">
        <v>1</v>
      </c>
      <c r="D8" s="374">
        <v>10</v>
      </c>
      <c r="E8" s="382">
        <v>0</v>
      </c>
      <c r="F8" s="405">
        <v>0</v>
      </c>
      <c r="G8" s="377"/>
      <c r="H8" s="378">
        <f t="shared" si="3"/>
        <v>0</v>
      </c>
      <c r="I8" s="379"/>
      <c r="J8" s="380">
        <f t="shared" ref="J8:J34" si="4">I8/D8</f>
        <v>0</v>
      </c>
      <c r="K8" s="404">
        <v>0</v>
      </c>
      <c r="L8" s="382">
        <v>0</v>
      </c>
      <c r="M8" s="383">
        <v>190</v>
      </c>
      <c r="N8" s="383">
        <f t="shared" si="1"/>
        <v>0</v>
      </c>
      <c r="O8" s="384">
        <f t="shared" si="2"/>
        <v>0</v>
      </c>
    </row>
    <row r="9" spans="1:26" ht="15.75">
      <c r="A9" s="371" t="s">
        <v>3195</v>
      </c>
      <c r="B9" s="372" t="s">
        <v>16</v>
      </c>
      <c r="C9" s="373">
        <v>1</v>
      </c>
      <c r="D9" s="374">
        <v>10</v>
      </c>
      <c r="E9" s="382">
        <v>0</v>
      </c>
      <c r="F9" s="376">
        <v>0</v>
      </c>
      <c r="G9" s="377"/>
      <c r="H9" s="378">
        <f t="shared" si="3"/>
        <v>0</v>
      </c>
      <c r="I9" s="379"/>
      <c r="J9" s="380">
        <f t="shared" si="4"/>
        <v>0</v>
      </c>
      <c r="K9" s="381">
        <f t="shared" ref="K9:K34" si="5">F9+G9-J9</f>
        <v>0</v>
      </c>
      <c r="L9" s="382">
        <f t="shared" ref="L9:L36" si="6">E9+H9-I9</f>
        <v>0</v>
      </c>
      <c r="M9" s="383">
        <v>190</v>
      </c>
      <c r="N9" s="383">
        <f t="shared" si="1"/>
        <v>0</v>
      </c>
      <c r="O9" s="384">
        <f t="shared" si="2"/>
        <v>0</v>
      </c>
    </row>
    <row r="10" spans="1:26" ht="15.75">
      <c r="A10" s="371" t="s">
        <v>3196</v>
      </c>
      <c r="B10" s="372" t="s">
        <v>16</v>
      </c>
      <c r="C10" s="373">
        <v>1</v>
      </c>
      <c r="D10" s="374">
        <v>10</v>
      </c>
      <c r="E10" s="382">
        <v>0</v>
      </c>
      <c r="F10" s="376">
        <v>0</v>
      </c>
      <c r="G10" s="377"/>
      <c r="H10" s="378">
        <f t="shared" si="3"/>
        <v>0</v>
      </c>
      <c r="I10" s="379"/>
      <c r="J10" s="380">
        <f t="shared" si="4"/>
        <v>0</v>
      </c>
      <c r="K10" s="381">
        <f t="shared" si="5"/>
        <v>0</v>
      </c>
      <c r="L10" s="382">
        <f t="shared" si="6"/>
        <v>0</v>
      </c>
      <c r="M10" s="383">
        <v>190</v>
      </c>
      <c r="N10" s="383">
        <f t="shared" si="1"/>
        <v>0</v>
      </c>
      <c r="O10" s="384">
        <f t="shared" si="2"/>
        <v>0</v>
      </c>
    </row>
    <row r="11" spans="1:26" ht="15.75">
      <c r="A11" s="371" t="s">
        <v>3197</v>
      </c>
      <c r="B11" s="372" t="s">
        <v>16</v>
      </c>
      <c r="C11" s="373">
        <v>1</v>
      </c>
      <c r="D11" s="374">
        <v>10</v>
      </c>
      <c r="E11" s="382">
        <v>0</v>
      </c>
      <c r="F11" s="376">
        <v>0</v>
      </c>
      <c r="G11" s="377"/>
      <c r="H11" s="378">
        <f t="shared" si="3"/>
        <v>0</v>
      </c>
      <c r="I11" s="379"/>
      <c r="J11" s="380">
        <f t="shared" si="4"/>
        <v>0</v>
      </c>
      <c r="K11" s="381">
        <f t="shared" si="5"/>
        <v>0</v>
      </c>
      <c r="L11" s="382">
        <f t="shared" si="6"/>
        <v>0</v>
      </c>
      <c r="M11" s="383">
        <v>190</v>
      </c>
      <c r="N11" s="383">
        <f t="shared" si="1"/>
        <v>0</v>
      </c>
      <c r="O11" s="384">
        <f t="shared" si="2"/>
        <v>0</v>
      </c>
    </row>
    <row r="12" spans="1:26" ht="15.75">
      <c r="A12" s="371" t="s">
        <v>3198</v>
      </c>
      <c r="B12" s="372" t="s">
        <v>16</v>
      </c>
      <c r="C12" s="373">
        <v>1</v>
      </c>
      <c r="D12" s="374">
        <v>10</v>
      </c>
      <c r="E12" s="382">
        <v>0</v>
      </c>
      <c r="F12" s="376">
        <v>0</v>
      </c>
      <c r="G12" s="377"/>
      <c r="H12" s="378">
        <f t="shared" si="3"/>
        <v>0</v>
      </c>
      <c r="I12" s="379"/>
      <c r="J12" s="380">
        <f t="shared" si="4"/>
        <v>0</v>
      </c>
      <c r="K12" s="381">
        <f t="shared" si="5"/>
        <v>0</v>
      </c>
      <c r="L12" s="382">
        <f t="shared" si="6"/>
        <v>0</v>
      </c>
      <c r="M12" s="383">
        <v>190</v>
      </c>
      <c r="N12" s="383">
        <f t="shared" si="1"/>
        <v>0</v>
      </c>
      <c r="O12" s="384">
        <f t="shared" si="2"/>
        <v>0</v>
      </c>
    </row>
    <row r="13" spans="1:26" ht="15.75">
      <c r="A13" s="371" t="s">
        <v>3199</v>
      </c>
      <c r="B13" s="372" t="s">
        <v>16</v>
      </c>
      <c r="C13" s="373">
        <v>0.5</v>
      </c>
      <c r="D13" s="374">
        <v>12</v>
      </c>
      <c r="E13" s="382">
        <v>18600</v>
      </c>
      <c r="F13" s="376">
        <v>1550</v>
      </c>
      <c r="G13" s="377"/>
      <c r="H13" s="378">
        <v>0</v>
      </c>
      <c r="I13" s="379"/>
      <c r="J13" s="380">
        <f t="shared" si="4"/>
        <v>0</v>
      </c>
      <c r="K13" s="381">
        <f t="shared" si="5"/>
        <v>1550</v>
      </c>
      <c r="L13" s="382">
        <f t="shared" si="6"/>
        <v>18600</v>
      </c>
      <c r="M13" s="383">
        <v>87.5</v>
      </c>
      <c r="N13" s="383">
        <f t="shared" si="1"/>
        <v>1627500</v>
      </c>
      <c r="O13" s="384">
        <f t="shared" si="2"/>
        <v>9300</v>
      </c>
    </row>
    <row r="14" spans="1:26" ht="15.75">
      <c r="A14" s="385" t="s">
        <v>3200</v>
      </c>
      <c r="B14" s="372" t="s">
        <v>26</v>
      </c>
      <c r="C14" s="373">
        <v>0.2</v>
      </c>
      <c r="D14" s="374">
        <v>18</v>
      </c>
      <c r="E14" s="382">
        <v>4320</v>
      </c>
      <c r="F14" s="376">
        <v>240</v>
      </c>
      <c r="G14" s="377"/>
      <c r="H14" s="378">
        <f t="shared" ref="H14:H36" si="7">D14*G14</f>
        <v>0</v>
      </c>
      <c r="I14" s="379"/>
      <c r="J14" s="380">
        <f t="shared" si="4"/>
        <v>0</v>
      </c>
      <c r="K14" s="381">
        <f t="shared" si="5"/>
        <v>240</v>
      </c>
      <c r="L14" s="382">
        <f t="shared" si="6"/>
        <v>4320</v>
      </c>
      <c r="M14" s="383">
        <v>68</v>
      </c>
      <c r="N14" s="383">
        <f t="shared" si="1"/>
        <v>293760</v>
      </c>
      <c r="O14" s="384">
        <f t="shared" si="2"/>
        <v>864</v>
      </c>
    </row>
    <row r="15" spans="1:26" ht="15.75">
      <c r="A15" s="371" t="s">
        <v>3201</v>
      </c>
      <c r="B15" s="372" t="s">
        <v>26</v>
      </c>
      <c r="C15" s="373">
        <v>0.2</v>
      </c>
      <c r="D15" s="374">
        <v>18</v>
      </c>
      <c r="E15" s="382">
        <v>0</v>
      </c>
      <c r="F15" s="386">
        <v>0</v>
      </c>
      <c r="G15" s="377"/>
      <c r="H15" s="378">
        <f t="shared" si="7"/>
        <v>0</v>
      </c>
      <c r="I15" s="379"/>
      <c r="J15" s="380">
        <f t="shared" si="4"/>
        <v>0</v>
      </c>
      <c r="K15" s="381">
        <f t="shared" si="5"/>
        <v>0</v>
      </c>
      <c r="L15" s="382">
        <f t="shared" si="6"/>
        <v>0</v>
      </c>
      <c r="M15" s="383">
        <v>0</v>
      </c>
      <c r="N15" s="383">
        <f t="shared" si="1"/>
        <v>0</v>
      </c>
      <c r="O15" s="384">
        <f t="shared" si="2"/>
        <v>0</v>
      </c>
    </row>
    <row r="16" spans="1:26" ht="17.25" customHeight="1">
      <c r="A16" s="387" t="s">
        <v>3202</v>
      </c>
      <c r="B16" s="372" t="s">
        <v>26</v>
      </c>
      <c r="C16" s="373">
        <v>0.2</v>
      </c>
      <c r="D16" s="374">
        <v>18</v>
      </c>
      <c r="E16" s="382">
        <v>900</v>
      </c>
      <c r="F16" s="388">
        <v>50</v>
      </c>
      <c r="G16" s="377"/>
      <c r="H16" s="378">
        <f t="shared" si="7"/>
        <v>0</v>
      </c>
      <c r="I16" s="379"/>
      <c r="J16" s="380">
        <f t="shared" si="4"/>
        <v>0</v>
      </c>
      <c r="K16" s="381">
        <f t="shared" si="5"/>
        <v>50</v>
      </c>
      <c r="L16" s="382">
        <f t="shared" si="6"/>
        <v>900</v>
      </c>
      <c r="M16" s="383">
        <v>70</v>
      </c>
      <c r="N16" s="383">
        <f t="shared" si="1"/>
        <v>63000</v>
      </c>
      <c r="O16" s="384">
        <f t="shared" si="2"/>
        <v>180</v>
      </c>
    </row>
    <row r="17" spans="1:15" ht="15.75">
      <c r="A17" s="387" t="s">
        <v>3203</v>
      </c>
      <c r="B17" s="372" t="s">
        <v>26</v>
      </c>
      <c r="C17" s="373">
        <v>0.2</v>
      </c>
      <c r="D17" s="374">
        <v>18</v>
      </c>
      <c r="E17" s="382">
        <v>5760</v>
      </c>
      <c r="F17" s="376">
        <v>320</v>
      </c>
      <c r="G17" s="377"/>
      <c r="H17" s="378">
        <f t="shared" si="7"/>
        <v>0</v>
      </c>
      <c r="I17" s="379"/>
      <c r="J17" s="380">
        <f t="shared" si="4"/>
        <v>0</v>
      </c>
      <c r="K17" s="381">
        <f t="shared" si="5"/>
        <v>320</v>
      </c>
      <c r="L17" s="382">
        <f t="shared" si="6"/>
        <v>5760</v>
      </c>
      <c r="M17" s="383">
        <v>94.1</v>
      </c>
      <c r="N17" s="383">
        <f t="shared" si="1"/>
        <v>542016</v>
      </c>
      <c r="O17" s="384">
        <f t="shared" si="2"/>
        <v>1152</v>
      </c>
    </row>
    <row r="18" spans="1:15" ht="15.75">
      <c r="A18" s="371" t="s">
        <v>3204</v>
      </c>
      <c r="B18" s="372" t="s">
        <v>26</v>
      </c>
      <c r="C18" s="373">
        <v>0.2</v>
      </c>
      <c r="D18" s="374">
        <v>18</v>
      </c>
      <c r="E18" s="382">
        <v>540</v>
      </c>
      <c r="F18" s="376">
        <v>30</v>
      </c>
      <c r="G18" s="377"/>
      <c r="H18" s="378">
        <f t="shared" si="7"/>
        <v>0</v>
      </c>
      <c r="I18" s="379"/>
      <c r="J18" s="380">
        <f t="shared" si="4"/>
        <v>0</v>
      </c>
      <c r="K18" s="381">
        <f t="shared" si="5"/>
        <v>30</v>
      </c>
      <c r="L18" s="382">
        <f t="shared" si="6"/>
        <v>540</v>
      </c>
      <c r="M18" s="383">
        <v>70</v>
      </c>
      <c r="N18" s="383">
        <f t="shared" si="1"/>
        <v>37800</v>
      </c>
      <c r="O18" s="384">
        <f t="shared" si="2"/>
        <v>108</v>
      </c>
    </row>
    <row r="19" spans="1:15" ht="15.75">
      <c r="A19" s="371" t="s">
        <v>31</v>
      </c>
      <c r="B19" s="372" t="s">
        <v>2393</v>
      </c>
      <c r="C19" s="373">
        <v>25</v>
      </c>
      <c r="D19" s="374">
        <v>1</v>
      </c>
      <c r="E19" s="382">
        <v>0</v>
      </c>
      <c r="F19" s="376">
        <v>0</v>
      </c>
      <c r="G19" s="377"/>
      <c r="H19" s="378">
        <f t="shared" si="7"/>
        <v>0</v>
      </c>
      <c r="I19" s="379"/>
      <c r="J19" s="380">
        <f t="shared" si="4"/>
        <v>0</v>
      </c>
      <c r="K19" s="381">
        <f t="shared" si="5"/>
        <v>0</v>
      </c>
      <c r="L19" s="382">
        <f t="shared" si="6"/>
        <v>0</v>
      </c>
      <c r="M19" s="383">
        <v>14</v>
      </c>
      <c r="N19" s="383">
        <f t="shared" si="1"/>
        <v>0</v>
      </c>
      <c r="O19" s="384">
        <f t="shared" si="2"/>
        <v>0</v>
      </c>
    </row>
    <row r="20" spans="1:15" ht="15.75">
      <c r="A20" s="371" t="s">
        <v>3205</v>
      </c>
      <c r="B20" s="372" t="s">
        <v>16</v>
      </c>
      <c r="C20" s="373">
        <v>0.5</v>
      </c>
      <c r="D20" s="374">
        <v>12</v>
      </c>
      <c r="E20" s="382">
        <v>0</v>
      </c>
      <c r="F20" s="376">
        <v>0</v>
      </c>
      <c r="G20" s="377"/>
      <c r="H20" s="378">
        <f t="shared" si="7"/>
        <v>0</v>
      </c>
      <c r="I20" s="379"/>
      <c r="J20" s="380">
        <f t="shared" si="4"/>
        <v>0</v>
      </c>
      <c r="K20" s="381">
        <f t="shared" si="5"/>
        <v>0</v>
      </c>
      <c r="L20" s="382">
        <f t="shared" si="6"/>
        <v>0</v>
      </c>
      <c r="M20" s="383">
        <v>85</v>
      </c>
      <c r="N20" s="383">
        <f t="shared" si="1"/>
        <v>0</v>
      </c>
      <c r="O20" s="384">
        <f t="shared" si="2"/>
        <v>0</v>
      </c>
    </row>
    <row r="21" spans="1:15" ht="15.75" customHeight="1">
      <c r="A21" s="371" t="s">
        <v>3206</v>
      </c>
      <c r="B21" s="372" t="s">
        <v>16</v>
      </c>
      <c r="C21" s="373">
        <v>0.11</v>
      </c>
      <c r="D21" s="374">
        <v>10</v>
      </c>
      <c r="E21" s="382">
        <v>160</v>
      </c>
      <c r="F21" s="376">
        <v>16</v>
      </c>
      <c r="G21" s="377"/>
      <c r="H21" s="378">
        <f t="shared" si="7"/>
        <v>0</v>
      </c>
      <c r="I21" s="379"/>
      <c r="J21" s="380">
        <f t="shared" si="4"/>
        <v>0</v>
      </c>
      <c r="K21" s="381">
        <f t="shared" si="5"/>
        <v>16</v>
      </c>
      <c r="L21" s="382">
        <f t="shared" si="6"/>
        <v>160</v>
      </c>
      <c r="M21" s="383">
        <v>39</v>
      </c>
      <c r="N21" s="383">
        <f t="shared" si="1"/>
        <v>6240</v>
      </c>
      <c r="O21" s="384">
        <f t="shared" si="2"/>
        <v>17.600000000000001</v>
      </c>
    </row>
    <row r="22" spans="1:15" ht="15.75" customHeight="1">
      <c r="A22" s="371" t="s">
        <v>3198</v>
      </c>
      <c r="B22" s="372" t="s">
        <v>16</v>
      </c>
      <c r="C22" s="373">
        <v>0.11</v>
      </c>
      <c r="D22" s="374">
        <v>10</v>
      </c>
      <c r="E22" s="382">
        <v>230</v>
      </c>
      <c r="F22" s="376">
        <v>23</v>
      </c>
      <c r="G22" s="377"/>
      <c r="H22" s="378">
        <f t="shared" si="7"/>
        <v>0</v>
      </c>
      <c r="I22" s="379"/>
      <c r="J22" s="380">
        <f t="shared" si="4"/>
        <v>0</v>
      </c>
      <c r="K22" s="381">
        <f t="shared" si="5"/>
        <v>23</v>
      </c>
      <c r="L22" s="382">
        <f t="shared" si="6"/>
        <v>230</v>
      </c>
      <c r="M22" s="383">
        <v>39</v>
      </c>
      <c r="N22" s="383">
        <f t="shared" si="1"/>
        <v>8970</v>
      </c>
      <c r="O22" s="384">
        <f t="shared" si="2"/>
        <v>25.3</v>
      </c>
    </row>
    <row r="23" spans="1:15" ht="15.75" customHeight="1">
      <c r="A23" s="371" t="s">
        <v>3207</v>
      </c>
      <c r="B23" s="372" t="s">
        <v>16</v>
      </c>
      <c r="C23" s="373">
        <v>0.11</v>
      </c>
      <c r="D23" s="374">
        <v>10</v>
      </c>
      <c r="E23" s="382">
        <v>50</v>
      </c>
      <c r="F23" s="376">
        <v>5</v>
      </c>
      <c r="G23" s="377"/>
      <c r="H23" s="378">
        <f t="shared" si="7"/>
        <v>0</v>
      </c>
      <c r="I23" s="379"/>
      <c r="J23" s="380">
        <f t="shared" si="4"/>
        <v>0</v>
      </c>
      <c r="K23" s="381">
        <f t="shared" si="5"/>
        <v>5</v>
      </c>
      <c r="L23" s="382">
        <f t="shared" si="6"/>
        <v>50</v>
      </c>
      <c r="M23" s="383">
        <v>39</v>
      </c>
      <c r="N23" s="383">
        <f t="shared" si="1"/>
        <v>1950</v>
      </c>
      <c r="O23" s="384">
        <f t="shared" si="2"/>
        <v>5.5</v>
      </c>
    </row>
    <row r="24" spans="1:15" ht="15.75" customHeight="1">
      <c r="A24" s="371" t="s">
        <v>3197</v>
      </c>
      <c r="B24" s="372" t="s">
        <v>16</v>
      </c>
      <c r="C24" s="373">
        <v>0.11</v>
      </c>
      <c r="D24" s="374">
        <v>10</v>
      </c>
      <c r="E24" s="382">
        <v>360</v>
      </c>
      <c r="F24" s="376">
        <v>36</v>
      </c>
      <c r="G24" s="377"/>
      <c r="H24" s="378">
        <f t="shared" si="7"/>
        <v>0</v>
      </c>
      <c r="I24" s="379"/>
      <c r="J24" s="380">
        <f t="shared" si="4"/>
        <v>0</v>
      </c>
      <c r="K24" s="381">
        <f t="shared" si="5"/>
        <v>36</v>
      </c>
      <c r="L24" s="382">
        <f t="shared" si="6"/>
        <v>360</v>
      </c>
      <c r="M24" s="383">
        <v>39</v>
      </c>
      <c r="N24" s="383">
        <f t="shared" si="1"/>
        <v>14040</v>
      </c>
      <c r="O24" s="384">
        <f t="shared" si="2"/>
        <v>39.6</v>
      </c>
    </row>
    <row r="25" spans="1:15" ht="15.75" customHeight="1">
      <c r="A25" s="389" t="s">
        <v>1887</v>
      </c>
      <c r="B25" s="372" t="s">
        <v>16</v>
      </c>
      <c r="C25" s="373">
        <v>0.11</v>
      </c>
      <c r="D25" s="374">
        <v>10</v>
      </c>
      <c r="E25" s="382">
        <v>580</v>
      </c>
      <c r="F25" s="376">
        <v>58</v>
      </c>
      <c r="G25" s="377"/>
      <c r="H25" s="378">
        <f t="shared" si="7"/>
        <v>0</v>
      </c>
      <c r="I25" s="379"/>
      <c r="J25" s="380">
        <f t="shared" si="4"/>
        <v>0</v>
      </c>
      <c r="K25" s="381">
        <f t="shared" si="5"/>
        <v>58</v>
      </c>
      <c r="L25" s="382">
        <f t="shared" si="6"/>
        <v>580</v>
      </c>
      <c r="M25" s="383">
        <v>139</v>
      </c>
      <c r="N25" s="383">
        <f t="shared" si="1"/>
        <v>80620</v>
      </c>
      <c r="O25" s="384">
        <f t="shared" si="2"/>
        <v>63.800000000000004</v>
      </c>
    </row>
    <row r="26" spans="1:15" ht="15.75" customHeight="1">
      <c r="A26" s="391" t="s">
        <v>3208</v>
      </c>
      <c r="B26" s="392" t="s">
        <v>16</v>
      </c>
      <c r="C26" s="373">
        <v>0.1</v>
      </c>
      <c r="D26" s="374">
        <v>12</v>
      </c>
      <c r="E26" s="382">
        <v>0</v>
      </c>
      <c r="F26" s="376">
        <v>0</v>
      </c>
      <c r="G26" s="377"/>
      <c r="H26" s="378">
        <f t="shared" si="7"/>
        <v>0</v>
      </c>
      <c r="I26" s="379"/>
      <c r="J26" s="380">
        <f t="shared" si="4"/>
        <v>0</v>
      </c>
      <c r="K26" s="381">
        <f t="shared" si="5"/>
        <v>0</v>
      </c>
      <c r="L26" s="382">
        <f t="shared" si="6"/>
        <v>0</v>
      </c>
      <c r="M26" s="383">
        <v>32.5</v>
      </c>
      <c r="N26" s="383">
        <f t="shared" si="1"/>
        <v>0</v>
      </c>
      <c r="O26" s="384">
        <f t="shared" si="2"/>
        <v>0</v>
      </c>
    </row>
    <row r="27" spans="1:15" ht="15.75" customHeight="1">
      <c r="A27" s="391" t="s">
        <v>3209</v>
      </c>
      <c r="B27" s="392" t="s">
        <v>16</v>
      </c>
      <c r="C27" s="373">
        <v>0.1</v>
      </c>
      <c r="D27" s="374">
        <v>12</v>
      </c>
      <c r="E27" s="382">
        <v>0</v>
      </c>
      <c r="F27" s="376">
        <v>0</v>
      </c>
      <c r="G27" s="377"/>
      <c r="H27" s="378">
        <f t="shared" si="7"/>
        <v>0</v>
      </c>
      <c r="I27" s="379"/>
      <c r="J27" s="380">
        <f t="shared" si="4"/>
        <v>0</v>
      </c>
      <c r="K27" s="381">
        <f t="shared" si="5"/>
        <v>0</v>
      </c>
      <c r="L27" s="382">
        <f t="shared" si="6"/>
        <v>0</v>
      </c>
      <c r="M27" s="383">
        <v>32.5</v>
      </c>
      <c r="N27" s="383">
        <f t="shared" si="1"/>
        <v>0</v>
      </c>
      <c r="O27" s="384">
        <f t="shared" si="2"/>
        <v>0</v>
      </c>
    </row>
    <row r="28" spans="1:15" ht="15.75" customHeight="1">
      <c r="A28" s="391" t="s">
        <v>3210</v>
      </c>
      <c r="B28" s="392" t="s">
        <v>16</v>
      </c>
      <c r="C28" s="373">
        <v>0.1</v>
      </c>
      <c r="D28" s="374">
        <v>12</v>
      </c>
      <c r="E28" s="382">
        <v>0</v>
      </c>
      <c r="F28" s="376">
        <v>0</v>
      </c>
      <c r="G28" s="377"/>
      <c r="H28" s="378">
        <f t="shared" si="7"/>
        <v>0</v>
      </c>
      <c r="I28" s="379"/>
      <c r="J28" s="380">
        <f t="shared" si="4"/>
        <v>0</v>
      </c>
      <c r="K28" s="381">
        <f t="shared" si="5"/>
        <v>0</v>
      </c>
      <c r="L28" s="382">
        <f t="shared" si="6"/>
        <v>0</v>
      </c>
      <c r="M28" s="383">
        <v>32.5</v>
      </c>
      <c r="N28" s="383">
        <f t="shared" si="1"/>
        <v>0</v>
      </c>
      <c r="O28" s="384">
        <f t="shared" si="2"/>
        <v>0</v>
      </c>
    </row>
    <row r="29" spans="1:15" ht="15.75" customHeight="1">
      <c r="A29" s="391" t="s">
        <v>3211</v>
      </c>
      <c r="B29" s="392" t="s">
        <v>16</v>
      </c>
      <c r="C29" s="373">
        <v>0.1</v>
      </c>
      <c r="D29" s="374">
        <v>12</v>
      </c>
      <c r="E29" s="382">
        <v>0</v>
      </c>
      <c r="F29" s="376">
        <v>0</v>
      </c>
      <c r="G29" s="377"/>
      <c r="H29" s="378">
        <f t="shared" si="7"/>
        <v>0</v>
      </c>
      <c r="I29" s="379"/>
      <c r="J29" s="380">
        <f t="shared" si="4"/>
        <v>0</v>
      </c>
      <c r="K29" s="381">
        <f t="shared" si="5"/>
        <v>0</v>
      </c>
      <c r="L29" s="382">
        <f t="shared" si="6"/>
        <v>0</v>
      </c>
      <c r="M29" s="383">
        <v>32.5</v>
      </c>
      <c r="N29" s="383">
        <f t="shared" si="1"/>
        <v>0</v>
      </c>
      <c r="O29" s="384">
        <f t="shared" si="2"/>
        <v>0</v>
      </c>
    </row>
    <row r="30" spans="1:15" ht="15.75" customHeight="1">
      <c r="A30" s="391" t="s">
        <v>3208</v>
      </c>
      <c r="B30" s="392" t="s">
        <v>16</v>
      </c>
      <c r="C30" s="373">
        <v>0.1</v>
      </c>
      <c r="D30" s="374">
        <v>12</v>
      </c>
      <c r="E30" s="382">
        <v>0</v>
      </c>
      <c r="F30" s="376">
        <v>0</v>
      </c>
      <c r="G30" s="377"/>
      <c r="H30" s="378">
        <f t="shared" si="7"/>
        <v>0</v>
      </c>
      <c r="I30" s="379"/>
      <c r="J30" s="380">
        <f t="shared" si="4"/>
        <v>0</v>
      </c>
      <c r="K30" s="381">
        <f t="shared" si="5"/>
        <v>0</v>
      </c>
      <c r="L30" s="382">
        <f t="shared" si="6"/>
        <v>0</v>
      </c>
      <c r="M30" s="383">
        <v>34</v>
      </c>
      <c r="N30" s="383">
        <f t="shared" si="1"/>
        <v>0</v>
      </c>
      <c r="O30" s="384">
        <f t="shared" si="2"/>
        <v>0</v>
      </c>
    </row>
    <row r="31" spans="1:15" ht="15.75" customHeight="1">
      <c r="A31" s="391" t="s">
        <v>3209</v>
      </c>
      <c r="B31" s="392" t="s">
        <v>16</v>
      </c>
      <c r="C31" s="373">
        <v>0.1</v>
      </c>
      <c r="D31" s="374">
        <v>12</v>
      </c>
      <c r="E31" s="382">
        <v>0</v>
      </c>
      <c r="F31" s="376">
        <v>0</v>
      </c>
      <c r="G31" s="377"/>
      <c r="H31" s="378">
        <f t="shared" si="7"/>
        <v>0</v>
      </c>
      <c r="I31" s="379"/>
      <c r="J31" s="380">
        <f t="shared" si="4"/>
        <v>0</v>
      </c>
      <c r="K31" s="381">
        <f t="shared" si="5"/>
        <v>0</v>
      </c>
      <c r="L31" s="382">
        <f t="shared" si="6"/>
        <v>0</v>
      </c>
      <c r="M31" s="383">
        <v>34</v>
      </c>
      <c r="N31" s="383">
        <f t="shared" si="1"/>
        <v>0</v>
      </c>
      <c r="O31" s="384">
        <f t="shared" si="2"/>
        <v>0</v>
      </c>
    </row>
    <row r="32" spans="1:15" ht="15.75" customHeight="1">
      <c r="A32" s="391" t="s">
        <v>3210</v>
      </c>
      <c r="B32" s="392" t="s">
        <v>16</v>
      </c>
      <c r="C32" s="373">
        <v>0.1</v>
      </c>
      <c r="D32" s="374">
        <v>12</v>
      </c>
      <c r="E32" s="382">
        <v>0</v>
      </c>
      <c r="F32" s="376">
        <v>0</v>
      </c>
      <c r="G32" s="377"/>
      <c r="H32" s="378">
        <f t="shared" si="7"/>
        <v>0</v>
      </c>
      <c r="I32" s="379"/>
      <c r="J32" s="380">
        <f t="shared" si="4"/>
        <v>0</v>
      </c>
      <c r="K32" s="381">
        <f t="shared" si="5"/>
        <v>0</v>
      </c>
      <c r="L32" s="382">
        <f t="shared" si="6"/>
        <v>0</v>
      </c>
      <c r="M32" s="383">
        <v>34</v>
      </c>
      <c r="N32" s="383">
        <f t="shared" si="1"/>
        <v>0</v>
      </c>
      <c r="O32" s="384">
        <f t="shared" si="2"/>
        <v>0</v>
      </c>
    </row>
    <row r="33" spans="1:15" ht="15.75" customHeight="1">
      <c r="A33" s="391" t="s">
        <v>3211</v>
      </c>
      <c r="B33" s="392" t="s">
        <v>16</v>
      </c>
      <c r="C33" s="373">
        <v>0.1</v>
      </c>
      <c r="D33" s="374">
        <v>12</v>
      </c>
      <c r="E33" s="382">
        <v>0</v>
      </c>
      <c r="F33" s="376">
        <v>0</v>
      </c>
      <c r="G33" s="377"/>
      <c r="H33" s="378">
        <f t="shared" si="7"/>
        <v>0</v>
      </c>
      <c r="I33" s="379"/>
      <c r="J33" s="380">
        <f t="shared" si="4"/>
        <v>0</v>
      </c>
      <c r="K33" s="381">
        <f t="shared" si="5"/>
        <v>0</v>
      </c>
      <c r="L33" s="382">
        <f t="shared" si="6"/>
        <v>0</v>
      </c>
      <c r="M33" s="383">
        <v>34</v>
      </c>
      <c r="N33" s="383">
        <f t="shared" si="1"/>
        <v>0</v>
      </c>
      <c r="O33" s="384">
        <f t="shared" si="2"/>
        <v>0</v>
      </c>
    </row>
    <row r="34" spans="1:15" ht="15.75" customHeight="1">
      <c r="A34" s="391" t="s">
        <v>3212</v>
      </c>
      <c r="B34" s="392" t="s">
        <v>26</v>
      </c>
      <c r="C34" s="373">
        <v>0.2</v>
      </c>
      <c r="D34" s="374">
        <v>18</v>
      </c>
      <c r="E34" s="382">
        <v>0</v>
      </c>
      <c r="F34" s="376">
        <v>0</v>
      </c>
      <c r="G34" s="377"/>
      <c r="H34" s="378">
        <f t="shared" si="7"/>
        <v>0</v>
      </c>
      <c r="I34" s="379"/>
      <c r="J34" s="380">
        <f t="shared" si="4"/>
        <v>0</v>
      </c>
      <c r="K34" s="381">
        <f t="shared" si="5"/>
        <v>0</v>
      </c>
      <c r="L34" s="382">
        <f t="shared" si="6"/>
        <v>0</v>
      </c>
      <c r="M34" s="383">
        <v>94.1</v>
      </c>
      <c r="N34" s="383">
        <f t="shared" si="1"/>
        <v>0</v>
      </c>
      <c r="O34" s="384">
        <f t="shared" si="2"/>
        <v>0</v>
      </c>
    </row>
    <row r="35" spans="1:15" ht="15.75" customHeight="1">
      <c r="A35" s="393" t="s">
        <v>3213</v>
      </c>
      <c r="B35" s="392" t="s">
        <v>16</v>
      </c>
      <c r="C35" s="373">
        <v>0.1</v>
      </c>
      <c r="D35" s="374">
        <v>12</v>
      </c>
      <c r="E35" s="382">
        <v>0</v>
      </c>
      <c r="F35" s="405">
        <v>0</v>
      </c>
      <c r="G35" s="377"/>
      <c r="H35" s="378">
        <f t="shared" si="7"/>
        <v>0</v>
      </c>
      <c r="I35" s="379"/>
      <c r="J35" s="380">
        <v>0</v>
      </c>
      <c r="K35" s="404">
        <v>0</v>
      </c>
      <c r="L35" s="382">
        <f t="shared" si="6"/>
        <v>0</v>
      </c>
      <c r="M35" s="383">
        <v>32.5</v>
      </c>
      <c r="N35" s="383">
        <f t="shared" si="1"/>
        <v>0</v>
      </c>
      <c r="O35" s="384">
        <f t="shared" si="2"/>
        <v>0</v>
      </c>
    </row>
    <row r="36" spans="1:15" ht="15.75" customHeight="1">
      <c r="A36" s="393" t="s">
        <v>3214</v>
      </c>
      <c r="B36" s="392" t="s">
        <v>16</v>
      </c>
      <c r="C36" s="394">
        <v>0.1</v>
      </c>
      <c r="D36" s="374">
        <v>12</v>
      </c>
      <c r="E36" s="382">
        <v>3456</v>
      </c>
      <c r="F36" s="376">
        <v>288</v>
      </c>
      <c r="G36" s="377"/>
      <c r="H36" s="378">
        <f t="shared" si="7"/>
        <v>0</v>
      </c>
      <c r="I36" s="379"/>
      <c r="J36" s="380">
        <f>I36/D36</f>
        <v>0</v>
      </c>
      <c r="K36" s="381">
        <f>F36+G36-J36</f>
        <v>288</v>
      </c>
      <c r="L36" s="382">
        <f t="shared" si="6"/>
        <v>3456</v>
      </c>
      <c r="M36" s="383">
        <v>32.5</v>
      </c>
      <c r="N36" s="383">
        <f t="shared" si="1"/>
        <v>112320</v>
      </c>
      <c r="O36" s="384">
        <f t="shared" si="2"/>
        <v>345.6</v>
      </c>
    </row>
    <row r="37" spans="1:15" ht="15.75" customHeight="1">
      <c r="A37" s="395"/>
      <c r="B37" s="396"/>
      <c r="C37" s="397"/>
      <c r="D37" s="398"/>
      <c r="E37" s="399">
        <f t="shared" ref="E37:L37" si="8">SUM(E4:E36)</f>
        <v>35956</v>
      </c>
      <c r="F37" s="399">
        <f t="shared" si="8"/>
        <v>2616</v>
      </c>
      <c r="G37" s="399">
        <f t="shared" si="8"/>
        <v>0</v>
      </c>
      <c r="H37" s="399">
        <f t="shared" si="8"/>
        <v>0</v>
      </c>
      <c r="I37" s="399">
        <f t="shared" si="8"/>
        <v>1000</v>
      </c>
      <c r="J37" s="399">
        <f t="shared" si="8"/>
        <v>1100</v>
      </c>
      <c r="K37" s="400">
        <f t="shared" si="8"/>
        <v>2616</v>
      </c>
      <c r="L37" s="401">
        <f t="shared" si="8"/>
        <v>34956</v>
      </c>
      <c r="M37" s="402">
        <f t="shared" ref="M37:N37" si="9">SUM(M3:M36)</f>
        <v>2913.7</v>
      </c>
      <c r="N37" s="403">
        <f t="shared" si="9"/>
        <v>2788216</v>
      </c>
      <c r="O37" s="403">
        <f>SUM(O4:O36)</f>
        <v>12101.4</v>
      </c>
    </row>
    <row r="38" spans="1:15" ht="15.75" customHeight="1"/>
    <row r="39" spans="1:15" ht="15.75" customHeight="1">
      <c r="A39" s="523" t="s">
        <v>39</v>
      </c>
      <c r="B39" s="524"/>
      <c r="C39" s="524"/>
      <c r="D39" s="524"/>
      <c r="E39" s="524"/>
      <c r="F39" s="524"/>
      <c r="G39" s="525"/>
    </row>
    <row r="40" spans="1:15" ht="15.75" customHeight="1">
      <c r="A40" s="33" t="s">
        <v>40</v>
      </c>
      <c r="B40" s="34" t="s">
        <v>1</v>
      </c>
      <c r="C40" s="5" t="s">
        <v>41</v>
      </c>
      <c r="D40" s="35" t="s">
        <v>42</v>
      </c>
      <c r="E40" s="36" t="s">
        <v>43</v>
      </c>
      <c r="F40" s="5" t="s">
        <v>44</v>
      </c>
      <c r="G40" s="37" t="s">
        <v>45</v>
      </c>
    </row>
    <row r="41" spans="1:15" ht="15.75" customHeight="1">
      <c r="A41" s="33" t="s">
        <v>1896</v>
      </c>
      <c r="B41" s="41" t="s">
        <v>49</v>
      </c>
      <c r="C41" s="15">
        <v>8750</v>
      </c>
      <c r="D41" s="15"/>
      <c r="E41" s="15"/>
      <c r="F41" s="15">
        <f>C41+D41-G41</f>
        <v>8750</v>
      </c>
      <c r="G41" s="40"/>
    </row>
    <row r="42" spans="1:15" ht="15.75" customHeight="1">
      <c r="A42" s="327"/>
      <c r="B42" s="327"/>
      <c r="C42" s="327"/>
      <c r="D42" s="327"/>
      <c r="E42" s="327"/>
      <c r="F42" s="327"/>
      <c r="G42" s="327"/>
    </row>
    <row r="43" spans="1:15" ht="15.75" customHeight="1">
      <c r="A43" s="526" t="s">
        <v>50</v>
      </c>
      <c r="B43" s="527"/>
      <c r="C43" s="527"/>
      <c r="D43" s="527"/>
      <c r="E43" s="527"/>
      <c r="F43" s="527"/>
      <c r="G43" s="528"/>
    </row>
    <row r="44" spans="1:15" ht="15.75" customHeight="1">
      <c r="A44" s="259"/>
      <c r="B44" s="44" t="s">
        <v>51</v>
      </c>
      <c r="C44" s="45" t="s">
        <v>52</v>
      </c>
      <c r="D44" s="46" t="s">
        <v>53</v>
      </c>
      <c r="E44" s="46" t="s">
        <v>54</v>
      </c>
      <c r="F44" s="47" t="s">
        <v>11</v>
      </c>
      <c r="G44" s="48" t="s">
        <v>55</v>
      </c>
    </row>
    <row r="45" spans="1:15" ht="15.75" customHeight="1">
      <c r="A45" s="330" t="s">
        <v>1897</v>
      </c>
      <c r="B45" s="331">
        <v>93</v>
      </c>
      <c r="C45" s="332"/>
      <c r="D45" s="333"/>
      <c r="E45" s="331">
        <f>B45+C45-D45</f>
        <v>93</v>
      </c>
      <c r="F45" s="334">
        <v>1028.48</v>
      </c>
      <c r="G45" s="335">
        <f t="shared" ref="G45:G72" si="10">E45*F45</f>
        <v>95648.639999999999</v>
      </c>
    </row>
    <row r="46" spans="1:15" ht="15.75" customHeight="1">
      <c r="A46" s="49" t="s">
        <v>56</v>
      </c>
      <c r="B46" s="53">
        <v>0</v>
      </c>
      <c r="C46" s="51"/>
      <c r="D46" s="52"/>
      <c r="E46" s="53">
        <v>0</v>
      </c>
      <c r="F46" s="54">
        <v>196</v>
      </c>
      <c r="G46" s="55">
        <f t="shared" si="10"/>
        <v>0</v>
      </c>
    </row>
    <row r="47" spans="1:15" ht="15.75" customHeight="1">
      <c r="A47" s="49" t="s">
        <v>3301</v>
      </c>
      <c r="B47" s="53">
        <v>3542.8999999999996</v>
      </c>
      <c r="C47" s="51"/>
      <c r="D47" s="52">
        <v>2924.9</v>
      </c>
      <c r="E47" s="53">
        <f t="shared" ref="E47:E72" si="11">B47+C47-D47</f>
        <v>617.99999999999955</v>
      </c>
      <c r="F47" s="54">
        <v>196</v>
      </c>
      <c r="G47" s="55">
        <f t="shared" si="10"/>
        <v>121127.99999999991</v>
      </c>
    </row>
    <row r="48" spans="1:15" ht="15.75" customHeight="1">
      <c r="A48" s="49" t="s">
        <v>3302</v>
      </c>
      <c r="B48" s="53">
        <v>210</v>
      </c>
      <c r="C48" s="51">
        <v>60</v>
      </c>
      <c r="D48" s="52"/>
      <c r="E48" s="53">
        <f t="shared" si="11"/>
        <v>270</v>
      </c>
      <c r="F48" s="54">
        <v>196</v>
      </c>
      <c r="G48" s="55">
        <f t="shared" si="10"/>
        <v>52920</v>
      </c>
    </row>
    <row r="49" spans="1:7" ht="15.75" customHeight="1">
      <c r="A49" s="49" t="s">
        <v>3303</v>
      </c>
      <c r="B49" s="53">
        <v>30</v>
      </c>
      <c r="C49" s="51"/>
      <c r="D49" s="52"/>
      <c r="E49" s="53">
        <f t="shared" si="11"/>
        <v>30</v>
      </c>
      <c r="F49" s="54">
        <v>196</v>
      </c>
      <c r="G49" s="55">
        <f t="shared" si="10"/>
        <v>5880</v>
      </c>
    </row>
    <row r="50" spans="1:7" ht="15.75" customHeight="1">
      <c r="A50" s="49" t="s">
        <v>3304</v>
      </c>
      <c r="B50" s="53">
        <v>150</v>
      </c>
      <c r="C50" s="51"/>
      <c r="D50" s="52"/>
      <c r="E50" s="53">
        <f t="shared" si="11"/>
        <v>150</v>
      </c>
      <c r="F50" s="54">
        <v>196</v>
      </c>
      <c r="G50" s="55">
        <f t="shared" si="10"/>
        <v>29400</v>
      </c>
    </row>
    <row r="51" spans="1:7" ht="15.75" customHeight="1">
      <c r="A51" s="49" t="s">
        <v>3305</v>
      </c>
      <c r="B51" s="53">
        <v>120</v>
      </c>
      <c r="C51" s="51">
        <v>240</v>
      </c>
      <c r="D51" s="52"/>
      <c r="E51" s="53">
        <f t="shared" si="11"/>
        <v>360</v>
      </c>
      <c r="F51" s="54">
        <v>196</v>
      </c>
      <c r="G51" s="55">
        <f t="shared" si="10"/>
        <v>70560</v>
      </c>
    </row>
    <row r="52" spans="1:7" ht="15.75" customHeight="1">
      <c r="A52" s="86" t="s">
        <v>3306</v>
      </c>
      <c r="B52" s="90">
        <v>930</v>
      </c>
      <c r="C52" s="88"/>
      <c r="D52" s="89"/>
      <c r="E52" s="90">
        <f t="shared" si="11"/>
        <v>930</v>
      </c>
      <c r="F52" s="91">
        <v>140</v>
      </c>
      <c r="G52" s="92">
        <f t="shared" si="10"/>
        <v>130200</v>
      </c>
    </row>
    <row r="53" spans="1:7" ht="15.75" customHeight="1">
      <c r="A53" s="86" t="s">
        <v>3307</v>
      </c>
      <c r="B53" s="90">
        <v>227.79999999999995</v>
      </c>
      <c r="C53" s="88"/>
      <c r="D53" s="89"/>
      <c r="E53" s="90">
        <f t="shared" si="11"/>
        <v>227.79999999999995</v>
      </c>
      <c r="F53" s="91">
        <v>140</v>
      </c>
      <c r="G53" s="92">
        <f t="shared" si="10"/>
        <v>31891.999999999993</v>
      </c>
    </row>
    <row r="54" spans="1:7" ht="15.75" customHeight="1">
      <c r="A54" s="86" t="s">
        <v>3308</v>
      </c>
      <c r="B54" s="90">
        <v>25.9</v>
      </c>
      <c r="C54" s="88"/>
      <c r="D54" s="89"/>
      <c r="E54" s="90">
        <f t="shared" si="11"/>
        <v>25.9</v>
      </c>
      <c r="F54" s="91">
        <v>140</v>
      </c>
      <c r="G54" s="92">
        <f t="shared" si="10"/>
        <v>3626</v>
      </c>
    </row>
    <row r="55" spans="1:7" ht="15.75" customHeight="1">
      <c r="A55" s="100" t="s">
        <v>3309</v>
      </c>
      <c r="B55" s="104">
        <v>165.00000000000011</v>
      </c>
      <c r="C55" s="102"/>
      <c r="D55" s="103"/>
      <c r="E55" s="104">
        <f t="shared" si="11"/>
        <v>165.00000000000011</v>
      </c>
      <c r="F55" s="105">
        <v>140</v>
      </c>
      <c r="G55" s="106">
        <f t="shared" si="10"/>
        <v>23100.000000000015</v>
      </c>
    </row>
    <row r="56" spans="1:7" ht="36" customHeight="1">
      <c r="A56" s="71" t="s">
        <v>3310</v>
      </c>
      <c r="B56" s="75">
        <v>0</v>
      </c>
      <c r="C56" s="73"/>
      <c r="D56" s="74"/>
      <c r="E56" s="75">
        <f t="shared" si="11"/>
        <v>0</v>
      </c>
      <c r="F56" s="76">
        <v>140</v>
      </c>
      <c r="G56" s="77">
        <f t="shared" si="10"/>
        <v>0</v>
      </c>
    </row>
    <row r="57" spans="1:7" ht="30.75" customHeight="1">
      <c r="A57" s="78" t="s">
        <v>3311</v>
      </c>
      <c r="B57" s="75">
        <v>890.00000000000045</v>
      </c>
      <c r="C57" s="73">
        <v>420</v>
      </c>
      <c r="D57" s="74"/>
      <c r="E57" s="75">
        <f t="shared" si="11"/>
        <v>1310.0000000000005</v>
      </c>
      <c r="F57" s="76">
        <v>140</v>
      </c>
      <c r="G57" s="77">
        <f t="shared" si="10"/>
        <v>183400.00000000006</v>
      </c>
    </row>
    <row r="58" spans="1:7" ht="30.75" customHeight="1">
      <c r="A58" s="79" t="s">
        <v>3312</v>
      </c>
      <c r="B58" s="83">
        <v>1657.0000000000002</v>
      </c>
      <c r="C58" s="81"/>
      <c r="D58" s="82">
        <v>330</v>
      </c>
      <c r="E58" s="83">
        <f t="shared" si="11"/>
        <v>1327.0000000000002</v>
      </c>
      <c r="F58" s="84">
        <v>140</v>
      </c>
      <c r="G58" s="85">
        <f t="shared" si="10"/>
        <v>185780.00000000003</v>
      </c>
    </row>
    <row r="59" spans="1:7" ht="15.75" customHeight="1">
      <c r="A59" s="63" t="s">
        <v>3313</v>
      </c>
      <c r="B59" s="315">
        <v>318.80000000000024</v>
      </c>
      <c r="C59" s="65"/>
      <c r="D59" s="66"/>
      <c r="E59" s="67">
        <f t="shared" si="11"/>
        <v>318.80000000000024</v>
      </c>
      <c r="F59" s="68">
        <v>140</v>
      </c>
      <c r="G59" s="69">
        <f t="shared" si="10"/>
        <v>44632.000000000036</v>
      </c>
    </row>
    <row r="60" spans="1:7" ht="15.75" customHeight="1">
      <c r="A60" s="63" t="s">
        <v>3314</v>
      </c>
      <c r="B60" s="315">
        <v>0</v>
      </c>
      <c r="C60" s="65"/>
      <c r="D60" s="66"/>
      <c r="E60" s="67">
        <f t="shared" si="11"/>
        <v>0</v>
      </c>
      <c r="F60" s="68">
        <v>140</v>
      </c>
      <c r="G60" s="69">
        <f t="shared" si="10"/>
        <v>0</v>
      </c>
    </row>
    <row r="61" spans="1:7" ht="39" customHeight="1">
      <c r="A61" s="63" t="s">
        <v>3315</v>
      </c>
      <c r="B61" s="67">
        <v>763.80000000000018</v>
      </c>
      <c r="C61" s="65"/>
      <c r="D61" s="66"/>
      <c r="E61" s="67">
        <f t="shared" si="11"/>
        <v>763.80000000000018</v>
      </c>
      <c r="F61" s="68">
        <v>140</v>
      </c>
      <c r="G61" s="69">
        <f t="shared" si="10"/>
        <v>106932.00000000003</v>
      </c>
    </row>
    <row r="62" spans="1:7" ht="15.75" customHeight="1">
      <c r="A62" s="93" t="s">
        <v>3316</v>
      </c>
      <c r="B62" s="97">
        <v>221</v>
      </c>
      <c r="C62" s="95"/>
      <c r="D62" s="96"/>
      <c r="E62" s="97">
        <f t="shared" si="11"/>
        <v>221</v>
      </c>
      <c r="F62" s="98">
        <v>140</v>
      </c>
      <c r="G62" s="99">
        <f t="shared" si="10"/>
        <v>30940</v>
      </c>
    </row>
    <row r="63" spans="1:7" ht="15.75" customHeight="1">
      <c r="A63" s="86" t="s">
        <v>3317</v>
      </c>
      <c r="B63" s="90">
        <v>0</v>
      </c>
      <c r="C63" s="88"/>
      <c r="D63" s="89"/>
      <c r="E63" s="90">
        <f t="shared" si="11"/>
        <v>0</v>
      </c>
      <c r="F63" s="91">
        <v>128</v>
      </c>
      <c r="G63" s="92">
        <f t="shared" si="10"/>
        <v>0</v>
      </c>
    </row>
    <row r="64" spans="1:7" ht="15.75" customHeight="1">
      <c r="A64" s="78" t="s">
        <v>3318</v>
      </c>
      <c r="B64" s="75">
        <v>420</v>
      </c>
      <c r="C64" s="73">
        <v>300</v>
      </c>
      <c r="D64" s="74">
        <v>420</v>
      </c>
      <c r="E64" s="75">
        <f t="shared" si="11"/>
        <v>300</v>
      </c>
      <c r="F64" s="76">
        <v>128</v>
      </c>
      <c r="G64" s="77">
        <f t="shared" si="10"/>
        <v>38400</v>
      </c>
    </row>
    <row r="65" spans="1:9" ht="15.75" customHeight="1">
      <c r="A65" s="100" t="s">
        <v>3319</v>
      </c>
      <c r="B65" s="104">
        <v>1452.9999999999998</v>
      </c>
      <c r="C65" s="102">
        <v>300</v>
      </c>
      <c r="D65" s="103"/>
      <c r="E65" s="104">
        <f t="shared" si="11"/>
        <v>1752.9999999999998</v>
      </c>
      <c r="F65" s="105">
        <v>128</v>
      </c>
      <c r="G65" s="106">
        <f t="shared" si="10"/>
        <v>224383.99999999997</v>
      </c>
    </row>
    <row r="66" spans="1:9" ht="15.75" customHeight="1">
      <c r="A66" s="79" t="s">
        <v>3320</v>
      </c>
      <c r="B66" s="83">
        <v>80</v>
      </c>
      <c r="C66" s="81">
        <v>300</v>
      </c>
      <c r="D66" s="82"/>
      <c r="E66" s="83">
        <f t="shared" si="11"/>
        <v>380</v>
      </c>
      <c r="F66" s="84">
        <v>128</v>
      </c>
      <c r="G66" s="85">
        <f t="shared" si="10"/>
        <v>48640</v>
      </c>
    </row>
    <row r="67" spans="1:9" ht="15.75" customHeight="1">
      <c r="A67" s="63" t="s">
        <v>3321</v>
      </c>
      <c r="B67" s="315">
        <v>1.1368683772161603E-13</v>
      </c>
      <c r="C67" s="65"/>
      <c r="D67" s="66"/>
      <c r="E67" s="67">
        <f t="shared" si="11"/>
        <v>1.1368683772161603E-13</v>
      </c>
      <c r="F67" s="68">
        <v>128</v>
      </c>
      <c r="G67" s="69">
        <f t="shared" si="10"/>
        <v>1.4551915228366852E-11</v>
      </c>
    </row>
    <row r="68" spans="1:9" ht="15.75" customHeight="1">
      <c r="A68" s="86" t="s">
        <v>3322</v>
      </c>
      <c r="B68" s="316">
        <v>120</v>
      </c>
      <c r="C68" s="108">
        <v>120</v>
      </c>
      <c r="D68" s="109"/>
      <c r="E68" s="90">
        <f t="shared" si="11"/>
        <v>240</v>
      </c>
      <c r="F68" s="91">
        <v>102</v>
      </c>
      <c r="G68" s="92">
        <f t="shared" si="10"/>
        <v>24480</v>
      </c>
    </row>
    <row r="69" spans="1:9" ht="15.75" customHeight="1">
      <c r="A69" s="78" t="s">
        <v>3323</v>
      </c>
      <c r="B69" s="75">
        <v>420</v>
      </c>
      <c r="C69" s="73">
        <v>180</v>
      </c>
      <c r="D69" s="74">
        <v>300</v>
      </c>
      <c r="E69" s="75">
        <f t="shared" si="11"/>
        <v>300</v>
      </c>
      <c r="F69" s="76">
        <v>102</v>
      </c>
      <c r="G69" s="77">
        <f t="shared" si="10"/>
        <v>30600</v>
      </c>
    </row>
    <row r="70" spans="1:9" ht="15.75" customHeight="1">
      <c r="A70" s="100" t="s">
        <v>3324</v>
      </c>
      <c r="B70" s="104">
        <v>360</v>
      </c>
      <c r="C70" s="102">
        <v>120</v>
      </c>
      <c r="D70" s="103">
        <v>300</v>
      </c>
      <c r="E70" s="104">
        <f t="shared" si="11"/>
        <v>180</v>
      </c>
      <c r="F70" s="105">
        <v>102</v>
      </c>
      <c r="G70" s="106">
        <f t="shared" si="10"/>
        <v>18360</v>
      </c>
    </row>
    <row r="71" spans="1:9" ht="26.25" customHeight="1">
      <c r="A71" s="79" t="s">
        <v>3325</v>
      </c>
      <c r="B71" s="83">
        <v>420</v>
      </c>
      <c r="C71" s="81">
        <v>180</v>
      </c>
      <c r="D71" s="82">
        <v>300</v>
      </c>
      <c r="E71" s="83">
        <f t="shared" si="11"/>
        <v>300</v>
      </c>
      <c r="F71" s="84">
        <v>102</v>
      </c>
      <c r="G71" s="85">
        <f t="shared" si="10"/>
        <v>30600</v>
      </c>
    </row>
    <row r="72" spans="1:9" ht="15.75" customHeight="1">
      <c r="A72" s="63" t="s">
        <v>3326</v>
      </c>
      <c r="B72" s="315">
        <v>119.99999999999997</v>
      </c>
      <c r="C72" s="65">
        <v>120</v>
      </c>
      <c r="D72" s="66"/>
      <c r="E72" s="67">
        <f t="shared" si="11"/>
        <v>239.99999999999997</v>
      </c>
      <c r="F72" s="68">
        <v>102</v>
      </c>
      <c r="G72" s="69">
        <f t="shared" si="10"/>
        <v>24479.999999999996</v>
      </c>
    </row>
    <row r="73" spans="1:9" ht="15.75" customHeight="1">
      <c r="A73" s="260" t="s">
        <v>84</v>
      </c>
      <c r="B73" s="261">
        <f t="shared" ref="B73:G73" si="12">SUM(B45:B72)</f>
        <v>12738.2</v>
      </c>
      <c r="C73" s="171">
        <f t="shared" si="12"/>
        <v>2340</v>
      </c>
      <c r="D73" s="171">
        <f t="shared" si="12"/>
        <v>4574.8999999999996</v>
      </c>
      <c r="E73" s="261">
        <f t="shared" si="12"/>
        <v>10503.3</v>
      </c>
      <c r="F73" s="262">
        <f t="shared" si="12"/>
        <v>4894.4799999999996</v>
      </c>
      <c r="G73" s="263">
        <f t="shared" si="12"/>
        <v>1555982.64</v>
      </c>
    </row>
    <row r="74" spans="1:9" ht="15.75" customHeight="1"/>
    <row r="75" spans="1:9" ht="15.75" customHeight="1">
      <c r="A75" s="264"/>
      <c r="B75" s="133"/>
      <c r="C75" s="133"/>
      <c r="D75" s="133"/>
      <c r="E75" s="133"/>
      <c r="F75" s="534"/>
      <c r="G75" s="522"/>
      <c r="H75" s="522"/>
      <c r="I75" s="265"/>
    </row>
    <row r="76" spans="1:9" ht="15.75" customHeight="1">
      <c r="A76" s="135" t="s">
        <v>92</v>
      </c>
      <c r="B76" s="136" t="s">
        <v>40</v>
      </c>
      <c r="C76" s="137" t="s">
        <v>93</v>
      </c>
      <c r="D76" s="137" t="s">
        <v>42</v>
      </c>
      <c r="E76" s="137" t="s">
        <v>94</v>
      </c>
      <c r="F76" s="137" t="s">
        <v>95</v>
      </c>
      <c r="G76" s="137" t="s">
        <v>96</v>
      </c>
      <c r="H76" s="138" t="s">
        <v>55</v>
      </c>
    </row>
    <row r="77" spans="1:9" ht="15.75" customHeight="1">
      <c r="A77" s="146" t="s">
        <v>2770</v>
      </c>
      <c r="B77" s="145" t="s">
        <v>102</v>
      </c>
      <c r="C77" s="36">
        <v>1125</v>
      </c>
      <c r="D77" s="148"/>
      <c r="E77" s="15">
        <v>100</v>
      </c>
      <c r="F77" s="36">
        <f t="shared" ref="F77:F119" si="13">C77+D77-E77</f>
        <v>1025</v>
      </c>
      <c r="G77" s="142">
        <v>178</v>
      </c>
      <c r="H77" s="143">
        <f t="shared" ref="H77:H113" si="14">F77*G77</f>
        <v>182450</v>
      </c>
    </row>
    <row r="78" spans="1:9" ht="15.75" customHeight="1">
      <c r="A78" s="144" t="s">
        <v>99</v>
      </c>
      <c r="B78" s="145" t="s">
        <v>102</v>
      </c>
      <c r="C78" s="36">
        <v>1650</v>
      </c>
      <c r="D78" s="148"/>
      <c r="E78" s="15">
        <v>50</v>
      </c>
      <c r="F78" s="36">
        <f t="shared" si="13"/>
        <v>1600</v>
      </c>
      <c r="G78" s="142">
        <v>178</v>
      </c>
      <c r="H78" s="143">
        <f t="shared" si="14"/>
        <v>284800</v>
      </c>
    </row>
    <row r="79" spans="1:9" ht="15.75" customHeight="1">
      <c r="A79" s="144" t="s">
        <v>101</v>
      </c>
      <c r="B79" s="145" t="s">
        <v>102</v>
      </c>
      <c r="C79" s="36">
        <v>200</v>
      </c>
      <c r="D79" s="148"/>
      <c r="E79" s="15">
        <v>50</v>
      </c>
      <c r="F79" s="36">
        <f t="shared" si="13"/>
        <v>150</v>
      </c>
      <c r="G79" s="142">
        <v>45</v>
      </c>
      <c r="H79" s="143">
        <f t="shared" si="14"/>
        <v>6750</v>
      </c>
    </row>
    <row r="80" spans="1:9" ht="15.75" customHeight="1">
      <c r="A80" s="144" t="s">
        <v>2771</v>
      </c>
      <c r="B80" s="147" t="s">
        <v>102</v>
      </c>
      <c r="C80" s="36">
        <v>2500</v>
      </c>
      <c r="D80" s="148"/>
      <c r="E80" s="15"/>
      <c r="F80" s="36">
        <f t="shared" si="13"/>
        <v>2500</v>
      </c>
      <c r="G80" s="142">
        <v>47</v>
      </c>
      <c r="H80" s="143">
        <f t="shared" si="14"/>
        <v>117500</v>
      </c>
    </row>
    <row r="81" spans="1:10" ht="15.75" customHeight="1">
      <c r="A81" s="146" t="s">
        <v>103</v>
      </c>
      <c r="B81" s="147" t="s">
        <v>104</v>
      </c>
      <c r="C81" s="36">
        <v>1500</v>
      </c>
      <c r="D81" s="148"/>
      <c r="E81" s="15"/>
      <c r="F81" s="36">
        <f t="shared" si="13"/>
        <v>1500</v>
      </c>
      <c r="G81" s="142">
        <v>27</v>
      </c>
      <c r="H81" s="143">
        <f t="shared" si="14"/>
        <v>40500</v>
      </c>
    </row>
    <row r="82" spans="1:10" ht="15.75" customHeight="1">
      <c r="A82" s="266" t="s">
        <v>2038</v>
      </c>
      <c r="B82" s="267" t="s">
        <v>106</v>
      </c>
      <c r="C82" s="36">
        <v>2570</v>
      </c>
      <c r="D82" s="148"/>
      <c r="E82" s="15"/>
      <c r="F82" s="36">
        <f t="shared" si="13"/>
        <v>2570</v>
      </c>
      <c r="G82" s="142">
        <v>160.69999999999999</v>
      </c>
      <c r="H82" s="143">
        <f t="shared" si="14"/>
        <v>412998.99999999994</v>
      </c>
    </row>
    <row r="83" spans="1:10" ht="15.75" customHeight="1">
      <c r="A83" s="144" t="s">
        <v>737</v>
      </c>
      <c r="B83" s="145" t="s">
        <v>108</v>
      </c>
      <c r="C83" s="36">
        <v>44</v>
      </c>
      <c r="D83" s="148"/>
      <c r="E83" s="15"/>
      <c r="F83" s="36">
        <f t="shared" si="13"/>
        <v>44</v>
      </c>
      <c r="G83" s="142">
        <v>623</v>
      </c>
      <c r="H83" s="143">
        <f t="shared" si="14"/>
        <v>27412</v>
      </c>
    </row>
    <row r="84" spans="1:10" ht="15.75" customHeight="1">
      <c r="A84" s="139" t="s">
        <v>109</v>
      </c>
      <c r="B84" s="140" t="s">
        <v>110</v>
      </c>
      <c r="C84" s="36">
        <v>1100</v>
      </c>
      <c r="D84" s="148"/>
      <c r="E84" s="15"/>
      <c r="F84" s="36">
        <f t="shared" si="13"/>
        <v>1100</v>
      </c>
      <c r="G84" s="142">
        <v>24</v>
      </c>
      <c r="H84" s="143">
        <f t="shared" si="14"/>
        <v>26400</v>
      </c>
    </row>
    <row r="85" spans="1:10" ht="15.75" customHeight="1">
      <c r="A85" s="146" t="s">
        <v>1188</v>
      </c>
      <c r="B85" s="150" t="s">
        <v>112</v>
      </c>
      <c r="C85" s="36">
        <v>2713</v>
      </c>
      <c r="D85" s="148"/>
      <c r="E85" s="15"/>
      <c r="F85" s="36">
        <f t="shared" si="13"/>
        <v>2713</v>
      </c>
      <c r="G85" s="142">
        <v>49</v>
      </c>
      <c r="H85" s="143">
        <f t="shared" si="14"/>
        <v>132937</v>
      </c>
    </row>
    <row r="86" spans="1:10" ht="15.75" customHeight="1">
      <c r="A86" s="152" t="s">
        <v>116</v>
      </c>
      <c r="B86" s="145" t="s">
        <v>117</v>
      </c>
      <c r="C86" s="36">
        <v>3</v>
      </c>
      <c r="D86" s="141"/>
      <c r="E86" s="15"/>
      <c r="F86" s="36">
        <f t="shared" si="13"/>
        <v>3</v>
      </c>
      <c r="G86" s="142">
        <v>1867.29</v>
      </c>
      <c r="H86" s="143">
        <f t="shared" si="14"/>
        <v>5601.87</v>
      </c>
    </row>
    <row r="87" spans="1:10" ht="15.75" customHeight="1">
      <c r="A87" s="146" t="s">
        <v>118</v>
      </c>
      <c r="B87" s="145" t="s">
        <v>115</v>
      </c>
      <c r="C87" s="36">
        <v>5</v>
      </c>
      <c r="D87" s="141"/>
      <c r="E87" s="15"/>
      <c r="F87" s="36">
        <f t="shared" si="13"/>
        <v>5</v>
      </c>
      <c r="G87" s="142">
        <v>1758</v>
      </c>
      <c r="H87" s="143">
        <f t="shared" si="14"/>
        <v>8790</v>
      </c>
    </row>
    <row r="88" spans="1:10" ht="15.75" customHeight="1">
      <c r="A88" s="146" t="s">
        <v>118</v>
      </c>
      <c r="B88" s="145" t="s">
        <v>117</v>
      </c>
      <c r="C88" s="36">
        <v>3</v>
      </c>
      <c r="D88" s="141"/>
      <c r="E88" s="151"/>
      <c r="F88" s="36">
        <f t="shared" si="13"/>
        <v>3</v>
      </c>
      <c r="G88" s="142">
        <v>2279.6799999999998</v>
      </c>
      <c r="H88" s="143">
        <f t="shared" si="14"/>
        <v>6839.0399999999991</v>
      </c>
      <c r="J88" s="149"/>
    </row>
    <row r="89" spans="1:10" ht="15.75" customHeight="1">
      <c r="A89" s="157" t="s">
        <v>119</v>
      </c>
      <c r="B89" s="145" t="s">
        <v>117</v>
      </c>
      <c r="C89" s="36">
        <v>1</v>
      </c>
      <c r="D89" s="148"/>
      <c r="E89" s="15"/>
      <c r="F89" s="36">
        <f t="shared" si="13"/>
        <v>1</v>
      </c>
      <c r="G89" s="142">
        <v>1669.47</v>
      </c>
      <c r="H89" s="143">
        <f t="shared" si="14"/>
        <v>1669.47</v>
      </c>
    </row>
    <row r="90" spans="1:10" ht="15.75" customHeight="1">
      <c r="A90" s="157" t="s">
        <v>2772</v>
      </c>
      <c r="B90" s="145" t="s">
        <v>117</v>
      </c>
      <c r="C90" s="36">
        <v>3</v>
      </c>
      <c r="D90" s="141"/>
      <c r="E90" s="15"/>
      <c r="F90" s="36">
        <f t="shared" si="13"/>
        <v>3</v>
      </c>
      <c r="G90" s="142">
        <v>1598.32</v>
      </c>
      <c r="H90" s="143">
        <f t="shared" si="14"/>
        <v>4794.96</v>
      </c>
    </row>
    <row r="91" spans="1:10" ht="15.75" customHeight="1">
      <c r="A91" s="144" t="s">
        <v>122</v>
      </c>
      <c r="B91" s="145" t="s">
        <v>121</v>
      </c>
      <c r="C91" s="36">
        <v>75</v>
      </c>
      <c r="D91" s="141"/>
      <c r="E91" s="15">
        <v>25</v>
      </c>
      <c r="F91" s="36">
        <f t="shared" si="13"/>
        <v>50</v>
      </c>
      <c r="G91" s="142">
        <v>471.21600000000001</v>
      </c>
      <c r="H91" s="143">
        <f t="shared" si="14"/>
        <v>23560.799999999999</v>
      </c>
    </row>
    <row r="92" spans="1:10" ht="15.75" customHeight="1">
      <c r="A92" s="157" t="s">
        <v>124</v>
      </c>
      <c r="B92" s="145" t="s">
        <v>117</v>
      </c>
      <c r="C92" s="36">
        <v>0</v>
      </c>
      <c r="D92" s="148"/>
      <c r="E92" s="15"/>
      <c r="F92" s="36">
        <f t="shared" si="13"/>
        <v>0</v>
      </c>
      <c r="G92" s="142">
        <v>1711.09</v>
      </c>
      <c r="H92" s="143">
        <f t="shared" si="14"/>
        <v>0</v>
      </c>
    </row>
    <row r="93" spans="1:10" ht="15.75" customHeight="1">
      <c r="A93" s="339" t="s">
        <v>2773</v>
      </c>
      <c r="B93" s="145" t="s">
        <v>117</v>
      </c>
      <c r="C93" s="36">
        <v>5</v>
      </c>
      <c r="D93" s="148"/>
      <c r="E93" s="151">
        <v>1</v>
      </c>
      <c r="F93" s="272">
        <f t="shared" si="13"/>
        <v>4</v>
      </c>
      <c r="G93" s="142">
        <v>1594.52</v>
      </c>
      <c r="H93" s="143">
        <f t="shared" si="14"/>
        <v>6378.08</v>
      </c>
    </row>
    <row r="94" spans="1:10" ht="15.75" customHeight="1">
      <c r="A94" s="144" t="s">
        <v>128</v>
      </c>
      <c r="B94" s="145" t="s">
        <v>126</v>
      </c>
      <c r="C94" s="36">
        <v>39</v>
      </c>
      <c r="D94" s="141"/>
      <c r="E94" s="15"/>
      <c r="F94" s="36">
        <f t="shared" si="13"/>
        <v>39</v>
      </c>
      <c r="G94" s="142">
        <v>559.19762200000002</v>
      </c>
      <c r="H94" s="143">
        <f t="shared" si="14"/>
        <v>21808.707258000002</v>
      </c>
      <c r="I94" s="161"/>
    </row>
    <row r="95" spans="1:10" ht="15.75" customHeight="1">
      <c r="A95" s="144" t="s">
        <v>129</v>
      </c>
      <c r="B95" s="145" t="s">
        <v>115</v>
      </c>
      <c r="C95" s="36">
        <v>0</v>
      </c>
      <c r="D95" s="148"/>
      <c r="E95" s="15"/>
      <c r="F95" s="36">
        <f t="shared" si="13"/>
        <v>0</v>
      </c>
      <c r="G95" s="142">
        <v>384</v>
      </c>
      <c r="H95" s="143">
        <f t="shared" si="14"/>
        <v>0</v>
      </c>
    </row>
    <row r="96" spans="1:10" ht="15.75" customHeight="1">
      <c r="A96" s="144" t="s">
        <v>131</v>
      </c>
      <c r="B96" s="145" t="s">
        <v>117</v>
      </c>
      <c r="C96" s="36">
        <v>170</v>
      </c>
      <c r="D96" s="148"/>
      <c r="E96" s="15"/>
      <c r="F96" s="36">
        <f t="shared" si="13"/>
        <v>170</v>
      </c>
      <c r="G96" s="142">
        <v>427</v>
      </c>
      <c r="H96" s="143">
        <f t="shared" si="14"/>
        <v>72590</v>
      </c>
    </row>
    <row r="97" spans="1:10" ht="15.75" customHeight="1">
      <c r="A97" s="144" t="s">
        <v>132</v>
      </c>
      <c r="B97" s="145" t="s">
        <v>117</v>
      </c>
      <c r="C97" s="36">
        <v>5</v>
      </c>
      <c r="D97" s="141"/>
      <c r="E97" s="151"/>
      <c r="F97" s="36">
        <f t="shared" si="13"/>
        <v>5</v>
      </c>
      <c r="G97" s="142">
        <v>688.59</v>
      </c>
      <c r="H97" s="143">
        <f t="shared" si="14"/>
        <v>3442.9500000000003</v>
      </c>
    </row>
    <row r="98" spans="1:10" ht="15.75" customHeight="1">
      <c r="A98" s="157" t="s">
        <v>133</v>
      </c>
      <c r="B98" s="145" t="s">
        <v>117</v>
      </c>
      <c r="C98" s="36">
        <v>80</v>
      </c>
      <c r="D98" s="148"/>
      <c r="E98" s="15"/>
      <c r="F98" s="36">
        <f t="shared" si="13"/>
        <v>80</v>
      </c>
      <c r="G98" s="142">
        <v>522.19000000000005</v>
      </c>
      <c r="H98" s="143">
        <f t="shared" si="14"/>
        <v>41775.200000000004</v>
      </c>
    </row>
    <row r="99" spans="1:10" ht="15.75" customHeight="1">
      <c r="A99" s="144" t="s">
        <v>134</v>
      </c>
      <c r="B99" s="145" t="s">
        <v>117</v>
      </c>
      <c r="C99" s="36">
        <v>10</v>
      </c>
      <c r="D99" s="141"/>
      <c r="E99" s="151"/>
      <c r="F99" s="36">
        <f t="shared" si="13"/>
        <v>10</v>
      </c>
      <c r="G99" s="142">
        <v>504</v>
      </c>
      <c r="H99" s="143">
        <f t="shared" si="14"/>
        <v>5040</v>
      </c>
    </row>
    <row r="100" spans="1:10" ht="15.75" customHeight="1">
      <c r="A100" s="144" t="s">
        <v>135</v>
      </c>
      <c r="B100" s="145" t="s">
        <v>117</v>
      </c>
      <c r="C100" s="36">
        <v>45</v>
      </c>
      <c r="D100" s="141"/>
      <c r="E100" s="15"/>
      <c r="F100" s="36">
        <f t="shared" si="13"/>
        <v>45</v>
      </c>
      <c r="G100" s="142">
        <v>514</v>
      </c>
      <c r="H100" s="143">
        <f t="shared" si="14"/>
        <v>23130</v>
      </c>
    </row>
    <row r="101" spans="1:10" ht="15.75" customHeight="1">
      <c r="A101" s="157" t="s">
        <v>136</v>
      </c>
      <c r="B101" s="145" t="s">
        <v>117</v>
      </c>
      <c r="C101" s="36">
        <v>60</v>
      </c>
      <c r="D101" s="148"/>
      <c r="E101" s="15"/>
      <c r="F101" s="36">
        <f t="shared" si="13"/>
        <v>60</v>
      </c>
      <c r="G101" s="142">
        <v>557</v>
      </c>
      <c r="H101" s="143">
        <f t="shared" si="14"/>
        <v>33420</v>
      </c>
      <c r="J101" s="273"/>
    </row>
    <row r="102" spans="1:10" ht="15.75" customHeight="1">
      <c r="A102" s="157" t="s">
        <v>137</v>
      </c>
      <c r="B102" s="145" t="s">
        <v>117</v>
      </c>
      <c r="C102" s="36">
        <v>35</v>
      </c>
      <c r="D102" s="148"/>
      <c r="E102" s="15"/>
      <c r="F102" s="36">
        <f t="shared" si="13"/>
        <v>35</v>
      </c>
      <c r="G102" s="142">
        <v>524</v>
      </c>
      <c r="H102" s="143">
        <f t="shared" si="14"/>
        <v>18340</v>
      </c>
    </row>
    <row r="103" spans="1:10" ht="15.75" customHeight="1">
      <c r="A103" s="157" t="s">
        <v>138</v>
      </c>
      <c r="B103" s="145" t="s">
        <v>117</v>
      </c>
      <c r="C103" s="36">
        <v>15</v>
      </c>
      <c r="D103" s="148"/>
      <c r="E103" s="15"/>
      <c r="F103" s="36">
        <f t="shared" si="13"/>
        <v>15</v>
      </c>
      <c r="G103" s="142">
        <v>689.75</v>
      </c>
      <c r="H103" s="143">
        <f t="shared" si="14"/>
        <v>10346.25</v>
      </c>
    </row>
    <row r="104" spans="1:10" ht="15.75" customHeight="1">
      <c r="A104" s="157" t="s">
        <v>139</v>
      </c>
      <c r="B104" s="145" t="s">
        <v>117</v>
      </c>
      <c r="C104" s="36">
        <v>125</v>
      </c>
      <c r="D104" s="148"/>
      <c r="E104" s="15">
        <v>20</v>
      </c>
      <c r="F104" s="36">
        <f t="shared" si="13"/>
        <v>105</v>
      </c>
      <c r="G104" s="142">
        <v>629.27</v>
      </c>
      <c r="H104" s="143">
        <f t="shared" si="14"/>
        <v>66073.349999999991</v>
      </c>
    </row>
    <row r="105" spans="1:10" ht="15.75" customHeight="1">
      <c r="A105" s="157" t="s">
        <v>140</v>
      </c>
      <c r="B105" s="145" t="s">
        <v>117</v>
      </c>
      <c r="C105" s="36">
        <v>105</v>
      </c>
      <c r="D105" s="148"/>
      <c r="E105" s="15"/>
      <c r="F105" s="36">
        <f t="shared" si="13"/>
        <v>105</v>
      </c>
      <c r="G105" s="142">
        <v>532.12</v>
      </c>
      <c r="H105" s="143">
        <f t="shared" si="14"/>
        <v>55872.6</v>
      </c>
    </row>
    <row r="106" spans="1:10" ht="15.75" customHeight="1">
      <c r="A106" s="146" t="s">
        <v>141</v>
      </c>
      <c r="B106" s="145" t="s">
        <v>108</v>
      </c>
      <c r="C106" s="36">
        <v>600</v>
      </c>
      <c r="D106" s="148"/>
      <c r="E106" s="15"/>
      <c r="F106" s="36">
        <f t="shared" si="13"/>
        <v>600</v>
      </c>
      <c r="G106" s="142">
        <v>60</v>
      </c>
      <c r="H106" s="143">
        <f t="shared" si="14"/>
        <v>36000</v>
      </c>
    </row>
    <row r="107" spans="1:10" ht="15.75" customHeight="1">
      <c r="A107" s="144" t="s">
        <v>142</v>
      </c>
      <c r="B107" s="145" t="s">
        <v>143</v>
      </c>
      <c r="C107" s="36">
        <v>25</v>
      </c>
      <c r="D107" s="141"/>
      <c r="E107" s="151"/>
      <c r="F107" s="36">
        <f t="shared" si="13"/>
        <v>25</v>
      </c>
      <c r="G107" s="142">
        <v>84</v>
      </c>
      <c r="H107" s="143">
        <f t="shared" si="14"/>
        <v>2100</v>
      </c>
    </row>
    <row r="108" spans="1:10" ht="15.75" customHeight="1">
      <c r="A108" s="157" t="s">
        <v>144</v>
      </c>
      <c r="B108" s="145" t="s">
        <v>117</v>
      </c>
      <c r="C108" s="36">
        <v>25</v>
      </c>
      <c r="D108" s="148"/>
      <c r="E108" s="15"/>
      <c r="F108" s="36">
        <f t="shared" si="13"/>
        <v>25</v>
      </c>
      <c r="G108" s="142">
        <v>179.24</v>
      </c>
      <c r="H108" s="143">
        <f t="shared" si="14"/>
        <v>4481</v>
      </c>
    </row>
    <row r="109" spans="1:10" ht="15.75" customHeight="1">
      <c r="A109" s="157" t="s">
        <v>2774</v>
      </c>
      <c r="B109" s="145" t="s">
        <v>117</v>
      </c>
      <c r="C109" s="36">
        <v>100</v>
      </c>
      <c r="D109" s="148"/>
      <c r="E109" s="15"/>
      <c r="F109" s="36">
        <f t="shared" si="13"/>
        <v>100</v>
      </c>
      <c r="G109" s="142">
        <v>168.1</v>
      </c>
      <c r="H109" s="143">
        <f t="shared" si="14"/>
        <v>16810</v>
      </c>
    </row>
    <row r="110" spans="1:10" ht="15.75" customHeight="1">
      <c r="A110" s="157" t="s">
        <v>145</v>
      </c>
      <c r="B110" s="145" t="s">
        <v>146</v>
      </c>
      <c r="C110" s="36">
        <v>25</v>
      </c>
      <c r="D110" s="148"/>
      <c r="E110" s="15"/>
      <c r="F110" s="36">
        <f t="shared" si="13"/>
        <v>25</v>
      </c>
      <c r="G110" s="142">
        <v>851.5</v>
      </c>
      <c r="H110" s="143">
        <f t="shared" si="14"/>
        <v>21287.5</v>
      </c>
    </row>
    <row r="111" spans="1:10" ht="15.75" customHeight="1">
      <c r="A111" s="157" t="s">
        <v>147</v>
      </c>
      <c r="B111" s="145" t="s">
        <v>148</v>
      </c>
      <c r="C111" s="36">
        <v>6750</v>
      </c>
      <c r="D111" s="148"/>
      <c r="E111" s="15"/>
      <c r="F111" s="36">
        <f t="shared" si="13"/>
        <v>6750</v>
      </c>
      <c r="G111" s="142">
        <v>125</v>
      </c>
      <c r="H111" s="143">
        <f t="shared" si="14"/>
        <v>843750</v>
      </c>
    </row>
    <row r="112" spans="1:10" ht="15.75" customHeight="1">
      <c r="A112" s="157" t="s">
        <v>147</v>
      </c>
      <c r="B112" s="145" t="s">
        <v>149</v>
      </c>
      <c r="C112" s="36">
        <v>0</v>
      </c>
      <c r="D112" s="148"/>
      <c r="E112" s="15"/>
      <c r="F112" s="36">
        <f t="shared" si="13"/>
        <v>0</v>
      </c>
      <c r="G112" s="142">
        <v>173</v>
      </c>
      <c r="H112" s="143">
        <f t="shared" si="14"/>
        <v>0</v>
      </c>
    </row>
    <row r="113" spans="1:10" ht="20.25" customHeight="1">
      <c r="A113" s="157" t="s">
        <v>150</v>
      </c>
      <c r="B113" s="145" t="s">
        <v>151</v>
      </c>
      <c r="C113" s="36">
        <v>0</v>
      </c>
      <c r="D113" s="148"/>
      <c r="E113" s="15"/>
      <c r="F113" s="36">
        <f t="shared" si="13"/>
        <v>0</v>
      </c>
      <c r="G113" s="142">
        <v>143</v>
      </c>
      <c r="H113" s="143">
        <f t="shared" si="14"/>
        <v>0</v>
      </c>
      <c r="J113" s="149"/>
    </row>
    <row r="114" spans="1:10" ht="15.75" customHeight="1">
      <c r="A114" s="157" t="s">
        <v>850</v>
      </c>
      <c r="B114" s="147" t="s">
        <v>2949</v>
      </c>
      <c r="C114" s="36">
        <v>20000</v>
      </c>
      <c r="D114" s="148"/>
      <c r="E114" s="15"/>
      <c r="F114" s="36">
        <f t="shared" si="13"/>
        <v>20000</v>
      </c>
      <c r="G114" s="142">
        <v>121.6</v>
      </c>
      <c r="H114" s="143">
        <f t="shared" ref="H114:H115" si="15">G114*F114</f>
        <v>2432000</v>
      </c>
    </row>
    <row r="115" spans="1:10" ht="15.75" customHeight="1">
      <c r="A115" s="158" t="s">
        <v>1245</v>
      </c>
      <c r="B115" s="145" t="s">
        <v>1246</v>
      </c>
      <c r="C115" s="36">
        <v>0</v>
      </c>
      <c r="D115" s="148"/>
      <c r="E115" s="15"/>
      <c r="F115" s="36">
        <f t="shared" si="13"/>
        <v>0</v>
      </c>
      <c r="G115" s="142">
        <v>1013.48</v>
      </c>
      <c r="H115" s="143">
        <f t="shared" si="15"/>
        <v>0</v>
      </c>
    </row>
    <row r="116" spans="1:10" ht="15.75" customHeight="1">
      <c r="A116" s="157" t="s">
        <v>152</v>
      </c>
      <c r="B116" s="145" t="s">
        <v>153</v>
      </c>
      <c r="C116" s="36">
        <v>35.709999999999994</v>
      </c>
      <c r="D116" s="148"/>
      <c r="E116" s="15"/>
      <c r="F116" s="36">
        <f t="shared" si="13"/>
        <v>35.709999999999994</v>
      </c>
      <c r="G116" s="142">
        <v>2196.6</v>
      </c>
      <c r="H116" s="143">
        <f t="shared" ref="H116:H119" si="16">F116*G116</f>
        <v>78440.585999999981</v>
      </c>
    </row>
    <row r="117" spans="1:10" ht="15.75" customHeight="1">
      <c r="A117" s="146" t="s">
        <v>154</v>
      </c>
      <c r="B117" s="145" t="s">
        <v>155</v>
      </c>
      <c r="C117" s="36">
        <v>920</v>
      </c>
      <c r="D117" s="141"/>
      <c r="E117" s="151"/>
      <c r="F117" s="36">
        <f t="shared" si="13"/>
        <v>920</v>
      </c>
      <c r="G117" s="142">
        <v>45</v>
      </c>
      <c r="H117" s="143">
        <f t="shared" si="16"/>
        <v>41400</v>
      </c>
    </row>
    <row r="118" spans="1:10" ht="15.75" customHeight="1">
      <c r="A118" s="163" t="s">
        <v>156</v>
      </c>
      <c r="B118" s="164" t="s">
        <v>117</v>
      </c>
      <c r="C118" s="36">
        <v>0</v>
      </c>
      <c r="D118" s="148"/>
      <c r="E118" s="15"/>
      <c r="F118" s="36">
        <f t="shared" si="13"/>
        <v>0</v>
      </c>
      <c r="G118" s="165">
        <v>168.11</v>
      </c>
      <c r="H118" s="143">
        <f t="shared" si="16"/>
        <v>0</v>
      </c>
    </row>
    <row r="119" spans="1:10" ht="15.75" customHeight="1">
      <c r="A119" s="163" t="s">
        <v>3327</v>
      </c>
      <c r="B119" s="164" t="s">
        <v>117</v>
      </c>
      <c r="C119" s="36">
        <v>24.6</v>
      </c>
      <c r="D119" s="148"/>
      <c r="E119" s="15"/>
      <c r="F119" s="36">
        <f t="shared" si="13"/>
        <v>24.6</v>
      </c>
      <c r="G119" s="165">
        <v>129</v>
      </c>
      <c r="H119" s="143">
        <f t="shared" si="16"/>
        <v>3173.4</v>
      </c>
    </row>
    <row r="120" spans="1:10" ht="15.75" customHeight="1">
      <c r="A120" s="355" t="s">
        <v>160</v>
      </c>
      <c r="B120" s="168"/>
      <c r="C120" s="169">
        <f t="shared" ref="C120:H120" si="17">SUM(C77:C119)</f>
        <v>42691.31</v>
      </c>
      <c r="D120" s="170">
        <f t="shared" si="17"/>
        <v>0</v>
      </c>
      <c r="E120" s="170">
        <f t="shared" si="17"/>
        <v>246</v>
      </c>
      <c r="F120" s="171">
        <f t="shared" si="17"/>
        <v>42445.31</v>
      </c>
      <c r="G120" s="336">
        <f t="shared" si="17"/>
        <v>26270.033621999995</v>
      </c>
      <c r="H120" s="173">
        <f t="shared" si="17"/>
        <v>5120663.7632580008</v>
      </c>
    </row>
    <row r="121" spans="1:10" ht="15.75" customHeight="1"/>
    <row r="122" spans="1:10" ht="15.75" customHeight="1">
      <c r="A122" s="535" t="s">
        <v>161</v>
      </c>
      <c r="B122" s="536"/>
      <c r="C122" s="536"/>
      <c r="D122" s="536"/>
      <c r="E122" s="536"/>
      <c r="F122" s="536"/>
      <c r="G122" s="536"/>
      <c r="H122" s="536"/>
      <c r="I122" s="1"/>
    </row>
    <row r="123" spans="1:10" ht="15.75" customHeight="1">
      <c r="A123" s="340" t="s">
        <v>162</v>
      </c>
      <c r="B123" s="341" t="s">
        <v>40</v>
      </c>
      <c r="C123" s="342" t="s">
        <v>163</v>
      </c>
      <c r="D123" s="343" t="s">
        <v>42</v>
      </c>
      <c r="E123" s="344" t="s">
        <v>43</v>
      </c>
      <c r="F123" s="342" t="s">
        <v>164</v>
      </c>
      <c r="G123" s="345" t="s">
        <v>96</v>
      </c>
      <c r="H123" s="346" t="s">
        <v>55</v>
      </c>
    </row>
    <row r="124" spans="1:10" ht="15.75" customHeight="1">
      <c r="A124" s="347" t="s">
        <v>2832</v>
      </c>
      <c r="B124" s="145" t="s">
        <v>2833</v>
      </c>
      <c r="C124" s="36">
        <v>27</v>
      </c>
      <c r="D124" s="148"/>
      <c r="E124" s="15"/>
      <c r="F124" s="36">
        <f t="shared" ref="F124:F156" si="18">C124+D124-E124</f>
        <v>27</v>
      </c>
      <c r="G124" s="17">
        <v>216</v>
      </c>
      <c r="H124" s="142">
        <f t="shared" ref="H124:H127" si="19">G124*F124</f>
        <v>5832</v>
      </c>
      <c r="J124" s="149"/>
    </row>
    <row r="125" spans="1:10" ht="15.75" customHeight="1">
      <c r="A125" s="347" t="s">
        <v>2834</v>
      </c>
      <c r="B125" s="145" t="s">
        <v>2833</v>
      </c>
      <c r="C125" s="36">
        <v>166</v>
      </c>
      <c r="D125" s="148"/>
      <c r="E125" s="15"/>
      <c r="F125" s="36">
        <f t="shared" si="18"/>
        <v>166</v>
      </c>
      <c r="G125" s="17">
        <v>137</v>
      </c>
      <c r="H125" s="142">
        <f t="shared" si="19"/>
        <v>22742</v>
      </c>
      <c r="J125" s="149"/>
    </row>
    <row r="126" spans="1:10" ht="15.75" customHeight="1">
      <c r="A126" s="347" t="s">
        <v>2835</v>
      </c>
      <c r="B126" s="145" t="s">
        <v>2833</v>
      </c>
      <c r="C126" s="348">
        <v>117</v>
      </c>
      <c r="D126" s="148"/>
      <c r="E126" s="15"/>
      <c r="F126" s="36">
        <f t="shared" si="18"/>
        <v>117</v>
      </c>
      <c r="G126" s="17">
        <v>239</v>
      </c>
      <c r="H126" s="142">
        <f t="shared" si="19"/>
        <v>27963</v>
      </c>
      <c r="J126" s="149"/>
    </row>
    <row r="127" spans="1:10" ht="15.75" customHeight="1">
      <c r="A127" s="347" t="s">
        <v>2836</v>
      </c>
      <c r="B127" s="145" t="s">
        <v>2833</v>
      </c>
      <c r="C127" s="36">
        <v>24</v>
      </c>
      <c r="D127" s="148"/>
      <c r="E127" s="15"/>
      <c r="F127" s="36">
        <f t="shared" si="18"/>
        <v>24</v>
      </c>
      <c r="G127" s="17">
        <v>175</v>
      </c>
      <c r="H127" s="142">
        <f t="shared" si="19"/>
        <v>4200</v>
      </c>
      <c r="J127" s="149"/>
    </row>
    <row r="128" spans="1:10" ht="15.75" customHeight="1">
      <c r="A128" s="349" t="s">
        <v>165</v>
      </c>
      <c r="B128" s="267" t="s">
        <v>166</v>
      </c>
      <c r="C128" s="350">
        <v>206.95</v>
      </c>
      <c r="D128" s="351"/>
      <c r="E128" s="352"/>
      <c r="F128" s="350">
        <f t="shared" si="18"/>
        <v>206.95</v>
      </c>
      <c r="G128" s="353">
        <v>605</v>
      </c>
      <c r="H128" s="354">
        <f t="shared" ref="H128:H156" si="20">F128*G128</f>
        <v>125204.75</v>
      </c>
      <c r="J128" s="149"/>
    </row>
    <row r="129" spans="1:10" ht="15.75" customHeight="1">
      <c r="A129" s="163" t="s">
        <v>167</v>
      </c>
      <c r="B129" s="145" t="s">
        <v>166</v>
      </c>
      <c r="C129" s="36">
        <v>214.6</v>
      </c>
      <c r="D129" s="148"/>
      <c r="E129" s="15"/>
      <c r="F129" s="183">
        <f t="shared" si="18"/>
        <v>214.6</v>
      </c>
      <c r="G129" s="17">
        <v>605</v>
      </c>
      <c r="H129" s="187">
        <f t="shared" si="20"/>
        <v>129833</v>
      </c>
      <c r="J129" s="149"/>
    </row>
    <row r="130" spans="1:10" ht="15.75" customHeight="1">
      <c r="A130" s="163" t="s">
        <v>168</v>
      </c>
      <c r="B130" s="145" t="s">
        <v>166</v>
      </c>
      <c r="C130" s="36">
        <v>220.32</v>
      </c>
      <c r="D130" s="148"/>
      <c r="E130" s="15"/>
      <c r="F130" s="183">
        <f t="shared" si="18"/>
        <v>220.32</v>
      </c>
      <c r="G130" s="17">
        <v>605</v>
      </c>
      <c r="H130" s="187">
        <f t="shared" si="20"/>
        <v>133293.6</v>
      </c>
      <c r="J130" s="166"/>
    </row>
    <row r="131" spans="1:10" ht="15.75" customHeight="1">
      <c r="A131" s="163" t="s">
        <v>169</v>
      </c>
      <c r="B131" s="145" t="s">
        <v>166</v>
      </c>
      <c r="C131" s="36">
        <v>186.45000000000002</v>
      </c>
      <c r="D131" s="148"/>
      <c r="E131" s="15"/>
      <c r="F131" s="183">
        <f t="shared" si="18"/>
        <v>186.45000000000002</v>
      </c>
      <c r="G131" s="17">
        <v>605</v>
      </c>
      <c r="H131" s="187">
        <f t="shared" si="20"/>
        <v>112802.25000000001</v>
      </c>
      <c r="J131" s="149"/>
    </row>
    <row r="132" spans="1:10" ht="15.75" customHeight="1">
      <c r="A132" s="189" t="s">
        <v>170</v>
      </c>
      <c r="B132" s="145" t="s">
        <v>166</v>
      </c>
      <c r="C132" s="183">
        <v>323.93000000000006</v>
      </c>
      <c r="D132" s="184"/>
      <c r="E132" s="15"/>
      <c r="F132" s="183">
        <f t="shared" si="18"/>
        <v>323.93000000000006</v>
      </c>
      <c r="G132" s="190">
        <v>625</v>
      </c>
      <c r="H132" s="187">
        <f t="shared" si="20"/>
        <v>202456.25000000003</v>
      </c>
    </row>
    <row r="133" spans="1:10" ht="15.75" customHeight="1">
      <c r="A133" s="189" t="s">
        <v>171</v>
      </c>
      <c r="B133" s="145" t="s">
        <v>166</v>
      </c>
      <c r="C133" s="183">
        <v>180.15</v>
      </c>
      <c r="D133" s="184"/>
      <c r="E133" s="15"/>
      <c r="F133" s="183">
        <f t="shared" si="18"/>
        <v>180.15</v>
      </c>
      <c r="G133" s="17">
        <v>692</v>
      </c>
      <c r="H133" s="187">
        <f t="shared" si="20"/>
        <v>124663.8</v>
      </c>
    </row>
    <row r="134" spans="1:10" ht="15.75" customHeight="1">
      <c r="A134" s="189" t="s">
        <v>3328</v>
      </c>
      <c r="B134" s="145" t="s">
        <v>166</v>
      </c>
      <c r="C134" s="36">
        <v>274</v>
      </c>
      <c r="D134" s="184"/>
      <c r="E134" s="15"/>
      <c r="F134" s="183">
        <f t="shared" si="18"/>
        <v>274</v>
      </c>
      <c r="G134" s="17">
        <v>682</v>
      </c>
      <c r="H134" s="187">
        <f t="shared" si="20"/>
        <v>186868</v>
      </c>
    </row>
    <row r="135" spans="1:10" ht="15.75" customHeight="1">
      <c r="A135" s="189" t="s">
        <v>173</v>
      </c>
      <c r="B135" s="145" t="s">
        <v>166</v>
      </c>
      <c r="C135" s="183">
        <v>0</v>
      </c>
      <c r="D135" s="184"/>
      <c r="E135" s="15"/>
      <c r="F135" s="183">
        <f t="shared" si="18"/>
        <v>0</v>
      </c>
      <c r="G135" s="17">
        <v>414</v>
      </c>
      <c r="H135" s="187">
        <f t="shared" si="20"/>
        <v>0</v>
      </c>
    </row>
    <row r="136" spans="1:10" ht="15.75" customHeight="1">
      <c r="A136" s="191" t="s">
        <v>174</v>
      </c>
      <c r="B136" s="192" t="s">
        <v>175</v>
      </c>
      <c r="C136" s="36">
        <v>16625</v>
      </c>
      <c r="D136" s="148"/>
      <c r="E136" s="15"/>
      <c r="F136" s="183">
        <f t="shared" si="18"/>
        <v>16625</v>
      </c>
      <c r="G136" s="17">
        <v>17.399999999999999</v>
      </c>
      <c r="H136" s="187">
        <f t="shared" si="20"/>
        <v>289275</v>
      </c>
      <c r="J136" s="181"/>
    </row>
    <row r="137" spans="1:10" ht="15.75" customHeight="1">
      <c r="A137" s="163" t="s">
        <v>176</v>
      </c>
      <c r="B137" s="15" t="s">
        <v>177</v>
      </c>
      <c r="C137" s="36">
        <v>0</v>
      </c>
      <c r="D137" s="148"/>
      <c r="E137" s="15"/>
      <c r="F137" s="183">
        <f t="shared" si="18"/>
        <v>0</v>
      </c>
      <c r="G137" s="17">
        <v>3.86</v>
      </c>
      <c r="H137" s="187">
        <f t="shared" si="20"/>
        <v>0</v>
      </c>
      <c r="J137" s="188"/>
    </row>
    <row r="138" spans="1:10" ht="15.75" customHeight="1">
      <c r="A138" s="163" t="s">
        <v>178</v>
      </c>
      <c r="B138" s="145" t="s">
        <v>179</v>
      </c>
      <c r="C138" s="36">
        <v>35</v>
      </c>
      <c r="D138" s="148"/>
      <c r="E138" s="15">
        <v>1</v>
      </c>
      <c r="F138" s="183">
        <f t="shared" si="18"/>
        <v>34</v>
      </c>
      <c r="G138" s="17">
        <v>432.82</v>
      </c>
      <c r="H138" s="187">
        <f t="shared" si="20"/>
        <v>14715.88</v>
      </c>
      <c r="J138" s="188"/>
    </row>
    <row r="139" spans="1:10" ht="15.75" customHeight="1">
      <c r="A139" s="163" t="s">
        <v>180</v>
      </c>
      <c r="B139" s="145" t="s">
        <v>179</v>
      </c>
      <c r="C139" s="36">
        <v>0</v>
      </c>
      <c r="D139" s="148"/>
      <c r="E139" s="15"/>
      <c r="F139" s="183">
        <f t="shared" si="18"/>
        <v>0</v>
      </c>
      <c r="G139" s="17">
        <v>4</v>
      </c>
      <c r="H139" s="187">
        <f t="shared" si="20"/>
        <v>0</v>
      </c>
      <c r="J139" s="188"/>
    </row>
    <row r="140" spans="1:10" ht="15.75" customHeight="1">
      <c r="A140" s="146" t="s">
        <v>181</v>
      </c>
      <c r="B140" s="145" t="s">
        <v>179</v>
      </c>
      <c r="C140" s="36">
        <v>1077</v>
      </c>
      <c r="D140" s="148"/>
      <c r="E140" s="15"/>
      <c r="F140" s="183">
        <f t="shared" si="18"/>
        <v>1077</v>
      </c>
      <c r="G140" s="17">
        <v>2.9</v>
      </c>
      <c r="H140" s="187">
        <f t="shared" si="20"/>
        <v>3123.2999999999997</v>
      </c>
      <c r="J140" s="188"/>
    </row>
    <row r="141" spans="1:10" ht="15.75" customHeight="1">
      <c r="A141" s="146" t="s">
        <v>182</v>
      </c>
      <c r="B141" s="145" t="s">
        <v>179</v>
      </c>
      <c r="C141" s="36">
        <v>0</v>
      </c>
      <c r="D141" s="148"/>
      <c r="E141" s="15"/>
      <c r="F141" s="183">
        <f t="shared" si="18"/>
        <v>0</v>
      </c>
      <c r="G141" s="17">
        <v>499.4</v>
      </c>
      <c r="H141" s="187">
        <f t="shared" si="20"/>
        <v>0</v>
      </c>
      <c r="J141" s="149"/>
    </row>
    <row r="142" spans="1:10" ht="15.75" customHeight="1">
      <c r="A142" s="191" t="s">
        <v>183</v>
      </c>
      <c r="B142" s="193" t="s">
        <v>184</v>
      </c>
      <c r="C142" s="194">
        <v>1400</v>
      </c>
      <c r="D142" s="195"/>
      <c r="E142" s="196"/>
      <c r="F142" s="183">
        <f t="shared" si="18"/>
        <v>1400</v>
      </c>
      <c r="G142" s="197">
        <v>24.995999999999999</v>
      </c>
      <c r="H142" s="187">
        <f t="shared" si="20"/>
        <v>34994.400000000001</v>
      </c>
      <c r="J142" s="149"/>
    </row>
    <row r="143" spans="1:10" ht="15.75" customHeight="1">
      <c r="A143" s="146" t="s">
        <v>185</v>
      </c>
      <c r="B143" s="145" t="s">
        <v>184</v>
      </c>
      <c r="C143" s="36">
        <v>5000</v>
      </c>
      <c r="D143" s="148"/>
      <c r="E143" s="15"/>
      <c r="F143" s="183">
        <f t="shared" si="18"/>
        <v>5000</v>
      </c>
      <c r="G143" s="17">
        <v>22.37</v>
      </c>
      <c r="H143" s="187">
        <f t="shared" si="20"/>
        <v>111850</v>
      </c>
      <c r="J143" s="274"/>
    </row>
    <row r="144" spans="1:10" ht="15.75" customHeight="1">
      <c r="A144" s="146" t="s">
        <v>186</v>
      </c>
      <c r="B144" s="145" t="s">
        <v>184</v>
      </c>
      <c r="C144" s="36">
        <v>6000</v>
      </c>
      <c r="D144" s="148"/>
      <c r="E144" s="15"/>
      <c r="F144" s="183">
        <f t="shared" si="18"/>
        <v>6000</v>
      </c>
      <c r="G144" s="17">
        <v>13.788</v>
      </c>
      <c r="H144" s="187">
        <f t="shared" si="20"/>
        <v>82728</v>
      </c>
      <c r="J144" s="274"/>
    </row>
    <row r="145" spans="1:10" ht="15.75" customHeight="1">
      <c r="A145" s="406" t="s">
        <v>187</v>
      </c>
      <c r="B145" s="145" t="s">
        <v>184</v>
      </c>
      <c r="C145" s="36">
        <v>2000</v>
      </c>
      <c r="D145" s="148"/>
      <c r="E145" s="15"/>
      <c r="F145" s="183">
        <f t="shared" si="18"/>
        <v>2000</v>
      </c>
      <c r="G145" s="17">
        <v>24.744</v>
      </c>
      <c r="H145" s="187">
        <f t="shared" si="20"/>
        <v>49488</v>
      </c>
      <c r="J145" s="274"/>
    </row>
    <row r="146" spans="1:10" ht="15.75" customHeight="1">
      <c r="A146" s="406" t="s">
        <v>189</v>
      </c>
      <c r="B146" s="185" t="s">
        <v>190</v>
      </c>
      <c r="C146" s="183">
        <v>1280</v>
      </c>
      <c r="D146" s="184"/>
      <c r="E146" s="185"/>
      <c r="F146" s="183">
        <f t="shared" si="18"/>
        <v>1280</v>
      </c>
      <c r="G146" s="186">
        <v>33</v>
      </c>
      <c r="H146" s="187">
        <f t="shared" si="20"/>
        <v>42240</v>
      </c>
      <c r="J146" s="188"/>
    </row>
    <row r="147" spans="1:10" ht="15.75" customHeight="1">
      <c r="A147" s="407" t="s">
        <v>3329</v>
      </c>
      <c r="B147" s="267" t="s">
        <v>192</v>
      </c>
      <c r="C147" s="350"/>
      <c r="D147" s="351">
        <v>1040.76</v>
      </c>
      <c r="E147" s="352"/>
      <c r="F147" s="183">
        <f t="shared" si="18"/>
        <v>1040.76</v>
      </c>
      <c r="G147" s="353">
        <v>727.5</v>
      </c>
      <c r="H147" s="187">
        <f t="shared" si="20"/>
        <v>757152.9</v>
      </c>
      <c r="J147" s="188"/>
    </row>
    <row r="148" spans="1:10" ht="15.75" customHeight="1">
      <c r="A148" s="200" t="s">
        <v>191</v>
      </c>
      <c r="B148" s="145" t="s">
        <v>192</v>
      </c>
      <c r="C148" s="36">
        <v>90.059999999999988</v>
      </c>
      <c r="D148" s="148"/>
      <c r="E148" s="15"/>
      <c r="F148" s="183">
        <f t="shared" si="18"/>
        <v>90.059999999999988</v>
      </c>
      <c r="G148" s="17">
        <v>715</v>
      </c>
      <c r="H148" s="187">
        <f t="shared" si="20"/>
        <v>64392.899999999994</v>
      </c>
      <c r="J148" s="188"/>
    </row>
    <row r="149" spans="1:10" ht="15.75" customHeight="1">
      <c r="A149" s="200" t="s">
        <v>193</v>
      </c>
      <c r="B149" s="145" t="s">
        <v>192</v>
      </c>
      <c r="C149" s="36">
        <v>214.49999999999997</v>
      </c>
      <c r="D149" s="148"/>
      <c r="E149" s="15"/>
      <c r="F149" s="183">
        <f t="shared" si="18"/>
        <v>214.49999999999997</v>
      </c>
      <c r="G149" s="17">
        <v>850</v>
      </c>
      <c r="H149" s="187">
        <f t="shared" si="20"/>
        <v>182324.99999999997</v>
      </c>
      <c r="J149" s="188"/>
    </row>
    <row r="150" spans="1:10" ht="15.75" customHeight="1">
      <c r="A150" s="200" t="s">
        <v>194</v>
      </c>
      <c r="B150" s="145" t="s">
        <v>192</v>
      </c>
      <c r="C150" s="36">
        <v>151.98000000000002</v>
      </c>
      <c r="D150" s="148"/>
      <c r="E150" s="15"/>
      <c r="F150" s="183">
        <f t="shared" si="18"/>
        <v>151.98000000000002</v>
      </c>
      <c r="G150" s="17">
        <v>850</v>
      </c>
      <c r="H150" s="187">
        <f t="shared" si="20"/>
        <v>129183.00000000001</v>
      </c>
      <c r="J150" s="188"/>
    </row>
    <row r="151" spans="1:10" ht="15.75" customHeight="1">
      <c r="A151" s="146" t="s">
        <v>195</v>
      </c>
      <c r="B151" s="145" t="s">
        <v>192</v>
      </c>
      <c r="C151" s="36">
        <v>64.819999999999993</v>
      </c>
      <c r="D151" s="148"/>
      <c r="E151" s="15"/>
      <c r="F151" s="183">
        <f t="shared" si="18"/>
        <v>64.819999999999993</v>
      </c>
      <c r="G151" s="17">
        <v>741</v>
      </c>
      <c r="H151" s="187">
        <f t="shared" si="20"/>
        <v>48031.619999999995</v>
      </c>
      <c r="J151" s="188"/>
    </row>
    <row r="152" spans="1:10" ht="15.75" customHeight="1">
      <c r="A152" s="146" t="s">
        <v>196</v>
      </c>
      <c r="B152" s="145" t="s">
        <v>197</v>
      </c>
      <c r="C152" s="36">
        <v>42.350000000000023</v>
      </c>
      <c r="D152" s="148"/>
      <c r="E152" s="15"/>
      <c r="F152" s="183">
        <f t="shared" si="18"/>
        <v>42.350000000000023</v>
      </c>
      <c r="G152" s="17">
        <v>240</v>
      </c>
      <c r="H152" s="187">
        <f t="shared" si="20"/>
        <v>10164.000000000005</v>
      </c>
      <c r="J152" s="188"/>
    </row>
    <row r="153" spans="1:10" ht="15.75" customHeight="1">
      <c r="A153" s="146" t="s">
        <v>1585</v>
      </c>
      <c r="B153" s="145" t="s">
        <v>197</v>
      </c>
      <c r="C153" s="36">
        <v>527.04999999999995</v>
      </c>
      <c r="D153" s="148"/>
      <c r="E153" s="15"/>
      <c r="F153" s="183">
        <f t="shared" si="18"/>
        <v>527.04999999999995</v>
      </c>
      <c r="G153" s="17">
        <v>680</v>
      </c>
      <c r="H153" s="187">
        <f t="shared" si="20"/>
        <v>358393.99999999994</v>
      </c>
      <c r="J153" s="188"/>
    </row>
    <row r="154" spans="1:10" ht="15.75" customHeight="1">
      <c r="A154" s="146" t="s">
        <v>1586</v>
      </c>
      <c r="B154" s="145" t="s">
        <v>197</v>
      </c>
      <c r="C154" s="36">
        <v>518.30000000000007</v>
      </c>
      <c r="D154" s="148"/>
      <c r="E154" s="15"/>
      <c r="F154" s="183">
        <f t="shared" si="18"/>
        <v>518.30000000000007</v>
      </c>
      <c r="G154" s="17">
        <v>680</v>
      </c>
      <c r="H154" s="187">
        <f t="shared" si="20"/>
        <v>352444.00000000006</v>
      </c>
      <c r="J154" s="188"/>
    </row>
    <row r="155" spans="1:10" ht="15.75" customHeight="1">
      <c r="A155" s="146" t="s">
        <v>198</v>
      </c>
      <c r="B155" s="145" t="s">
        <v>197</v>
      </c>
      <c r="C155" s="36">
        <v>32.750000000000014</v>
      </c>
      <c r="D155" s="148"/>
      <c r="E155" s="15"/>
      <c r="F155" s="183">
        <f t="shared" si="18"/>
        <v>32.750000000000014</v>
      </c>
      <c r="G155" s="17">
        <v>280</v>
      </c>
      <c r="H155" s="187">
        <f t="shared" si="20"/>
        <v>9170.0000000000036</v>
      </c>
      <c r="J155" s="188"/>
    </row>
    <row r="156" spans="1:10" ht="15.75" customHeight="1">
      <c r="A156" s="146" t="s">
        <v>199</v>
      </c>
      <c r="B156" s="15" t="s">
        <v>200</v>
      </c>
      <c r="C156" s="36">
        <v>30240</v>
      </c>
      <c r="D156" s="148"/>
      <c r="E156" s="15"/>
      <c r="F156" s="183">
        <f t="shared" si="18"/>
        <v>30240</v>
      </c>
      <c r="G156" s="17">
        <v>5.3</v>
      </c>
      <c r="H156" s="187">
        <f t="shared" si="20"/>
        <v>160272</v>
      </c>
      <c r="J156" s="188"/>
    </row>
    <row r="157" spans="1:10" ht="15.75" customHeight="1">
      <c r="A157" s="275" t="s">
        <v>203</v>
      </c>
      <c r="B157" s="276"/>
      <c r="C157" s="169">
        <f t="shared" ref="C157:H157" si="21">SUM(C124:C156)</f>
        <v>67239.210000000006</v>
      </c>
      <c r="D157" s="277">
        <f t="shared" si="21"/>
        <v>1040.76</v>
      </c>
      <c r="E157" s="277">
        <f t="shared" si="21"/>
        <v>1</v>
      </c>
      <c r="F157" s="169">
        <f t="shared" si="21"/>
        <v>68278.97</v>
      </c>
      <c r="G157" s="337">
        <f t="shared" si="21"/>
        <v>12448.077999999998</v>
      </c>
      <c r="H157" s="278">
        <f t="shared" si="21"/>
        <v>3775802.65</v>
      </c>
      <c r="J157" s="188"/>
    </row>
    <row r="158" spans="1:10" ht="15.75" customHeight="1">
      <c r="J158" s="188"/>
    </row>
    <row r="159" spans="1:10" ht="15.75" customHeight="1">
      <c r="A159" s="279"/>
      <c r="B159" s="280"/>
      <c r="C159" s="279"/>
      <c r="D159" s="279"/>
      <c r="E159" s="279"/>
      <c r="F159" s="279"/>
      <c r="G159" s="279"/>
      <c r="H159" s="279"/>
      <c r="J159" s="281" t="s">
        <v>390</v>
      </c>
    </row>
    <row r="160" spans="1:10" ht="15.75" customHeight="1">
      <c r="A160" s="282" t="s">
        <v>209</v>
      </c>
      <c r="B160" s="283" t="s">
        <v>211</v>
      </c>
      <c r="C160" s="283" t="s">
        <v>391</v>
      </c>
      <c r="D160" s="284" t="s">
        <v>392</v>
      </c>
      <c r="E160" s="285" t="s">
        <v>393</v>
      </c>
      <c r="F160" s="286" t="s">
        <v>212</v>
      </c>
      <c r="G160" s="287" t="s">
        <v>214</v>
      </c>
      <c r="H160" s="283" t="s">
        <v>55</v>
      </c>
      <c r="J160" s="188">
        <f>SUM(H161:H177)</f>
        <v>44839.099999999991</v>
      </c>
    </row>
    <row r="161" spans="1:15" ht="15.75" customHeight="1">
      <c r="A161" s="288" t="s">
        <v>215</v>
      </c>
      <c r="B161" s="15" t="s">
        <v>216</v>
      </c>
      <c r="C161" s="36">
        <v>77.599999999999994</v>
      </c>
      <c r="D161" s="317"/>
      <c r="E161" s="348">
        <f t="shared" ref="E161:E177" si="22">C161+D161</f>
        <v>77.599999999999994</v>
      </c>
      <c r="F161" s="15"/>
      <c r="G161" s="15">
        <v>77</v>
      </c>
      <c r="H161" s="15">
        <f t="shared" ref="H161:H175" si="23">E161*G161</f>
        <v>5975.2</v>
      </c>
      <c r="J161" s="24"/>
    </row>
    <row r="162" spans="1:15" ht="15.75" customHeight="1">
      <c r="A162" s="288" t="s">
        <v>218</v>
      </c>
      <c r="B162" s="15" t="s">
        <v>216</v>
      </c>
      <c r="C162" s="36">
        <v>75.2</v>
      </c>
      <c r="D162" s="317"/>
      <c r="E162" s="348">
        <f t="shared" si="22"/>
        <v>75.2</v>
      </c>
      <c r="F162" s="15"/>
      <c r="G162" s="15">
        <v>128</v>
      </c>
      <c r="H162" s="15">
        <f t="shared" si="23"/>
        <v>9625.6</v>
      </c>
      <c r="J162" s="188"/>
    </row>
    <row r="163" spans="1:15" ht="15.75" customHeight="1">
      <c r="A163" s="288" t="s">
        <v>219</v>
      </c>
      <c r="B163" s="15" t="s">
        <v>220</v>
      </c>
      <c r="C163" s="36">
        <v>13.3</v>
      </c>
      <c r="D163" s="317"/>
      <c r="E163" s="348">
        <f t="shared" si="22"/>
        <v>13.3</v>
      </c>
      <c r="F163" s="291"/>
      <c r="G163" s="15">
        <v>77</v>
      </c>
      <c r="H163" s="15">
        <f t="shared" si="23"/>
        <v>1024.1000000000001</v>
      </c>
      <c r="J163" s="188"/>
    </row>
    <row r="164" spans="1:15" ht="15.75" customHeight="1">
      <c r="A164" s="288" t="s">
        <v>221</v>
      </c>
      <c r="B164" s="15" t="s">
        <v>220</v>
      </c>
      <c r="C164" s="36">
        <v>15.1</v>
      </c>
      <c r="D164" s="317">
        <v>2.4</v>
      </c>
      <c r="E164" s="348">
        <f t="shared" si="22"/>
        <v>17.5</v>
      </c>
      <c r="F164" s="15"/>
      <c r="G164" s="15">
        <v>102</v>
      </c>
      <c r="H164" s="15">
        <f t="shared" si="23"/>
        <v>1785</v>
      </c>
      <c r="J164" s="24"/>
    </row>
    <row r="165" spans="1:15" ht="15.75" customHeight="1">
      <c r="A165" s="288" t="s">
        <v>222</v>
      </c>
      <c r="B165" s="15" t="s">
        <v>220</v>
      </c>
      <c r="C165" s="36">
        <v>18</v>
      </c>
      <c r="D165" s="317">
        <v>2</v>
      </c>
      <c r="E165" s="348">
        <f t="shared" si="22"/>
        <v>20</v>
      </c>
      <c r="F165" s="15"/>
      <c r="G165" s="15">
        <v>77</v>
      </c>
      <c r="H165" s="15">
        <f t="shared" si="23"/>
        <v>1540</v>
      </c>
      <c r="J165" s="188"/>
    </row>
    <row r="166" spans="1:15" ht="15.75" customHeight="1">
      <c r="A166" s="288" t="s">
        <v>223</v>
      </c>
      <c r="B166" s="15" t="s">
        <v>224</v>
      </c>
      <c r="C166" s="36">
        <v>11.1</v>
      </c>
      <c r="D166" s="317"/>
      <c r="E166" s="348">
        <f t="shared" si="22"/>
        <v>11.1</v>
      </c>
      <c r="F166" s="15"/>
      <c r="G166" s="15">
        <v>196</v>
      </c>
      <c r="H166" s="15">
        <f t="shared" si="23"/>
        <v>2175.6</v>
      </c>
      <c r="J166" s="134"/>
    </row>
    <row r="167" spans="1:15" ht="15.75" customHeight="1">
      <c r="A167" s="288" t="s">
        <v>225</v>
      </c>
      <c r="B167" s="15" t="s">
        <v>224</v>
      </c>
      <c r="C167" s="36">
        <v>20.5</v>
      </c>
      <c r="D167" s="317"/>
      <c r="E167" s="348">
        <f t="shared" si="22"/>
        <v>20.5</v>
      </c>
      <c r="F167" s="291"/>
      <c r="G167" s="15">
        <v>140</v>
      </c>
      <c r="H167" s="15">
        <f t="shared" si="23"/>
        <v>2870</v>
      </c>
      <c r="I167" s="265"/>
      <c r="J167" s="265"/>
      <c r="K167" s="265"/>
      <c r="L167" s="265"/>
      <c r="M167" s="265"/>
      <c r="N167" s="265"/>
      <c r="O167" s="265"/>
    </row>
    <row r="168" spans="1:15" ht="15.75" customHeight="1">
      <c r="A168" s="288" t="s">
        <v>226</v>
      </c>
      <c r="B168" s="15" t="s">
        <v>227</v>
      </c>
      <c r="C168" s="36">
        <v>36.299999999999997</v>
      </c>
      <c r="D168" s="317"/>
      <c r="E168" s="348">
        <f t="shared" si="22"/>
        <v>36.299999999999997</v>
      </c>
      <c r="F168" s="291"/>
      <c r="G168" s="15">
        <v>128</v>
      </c>
      <c r="H168" s="15">
        <f t="shared" si="23"/>
        <v>4646.3999999999996</v>
      </c>
      <c r="I168" s="265"/>
      <c r="J168" s="265"/>
      <c r="K168" s="265"/>
      <c r="L168" s="265"/>
      <c r="M168" s="265"/>
      <c r="N168" s="265"/>
      <c r="O168" s="265"/>
    </row>
    <row r="169" spans="1:15" ht="15.75" customHeight="1">
      <c r="A169" s="288" t="s">
        <v>228</v>
      </c>
      <c r="B169" s="15" t="s">
        <v>229</v>
      </c>
      <c r="C169" s="36">
        <v>1.1000000000000001</v>
      </c>
      <c r="D169" s="317">
        <v>0.7</v>
      </c>
      <c r="E169" s="348">
        <f t="shared" si="22"/>
        <v>1.8</v>
      </c>
      <c r="F169" s="291"/>
      <c r="G169" s="15">
        <v>196</v>
      </c>
      <c r="H169" s="15">
        <f t="shared" si="23"/>
        <v>352.8</v>
      </c>
      <c r="I169" s="545"/>
      <c r="J169" s="522"/>
      <c r="K169" s="265"/>
      <c r="L169" s="265"/>
      <c r="M169" s="265"/>
      <c r="N169" s="265"/>
      <c r="O169" s="265"/>
    </row>
    <row r="170" spans="1:15" ht="15.75" customHeight="1">
      <c r="A170" s="288" t="s">
        <v>2838</v>
      </c>
      <c r="B170" s="15" t="s">
        <v>229</v>
      </c>
      <c r="C170" s="36">
        <v>97.2</v>
      </c>
      <c r="D170" s="317"/>
      <c r="E170" s="348">
        <f t="shared" si="22"/>
        <v>97.2</v>
      </c>
      <c r="F170" s="291"/>
      <c r="G170" s="15">
        <v>57</v>
      </c>
      <c r="H170" s="15">
        <f t="shared" si="23"/>
        <v>5540.4000000000005</v>
      </c>
      <c r="I170" s="293"/>
      <c r="J170" s="265"/>
      <c r="K170" s="265"/>
      <c r="L170" s="265"/>
      <c r="M170" s="265"/>
      <c r="N170" s="265"/>
      <c r="O170" s="265"/>
    </row>
    <row r="171" spans="1:15" ht="15.75" customHeight="1">
      <c r="A171" s="288" t="s">
        <v>230</v>
      </c>
      <c r="B171" s="15" t="s">
        <v>229</v>
      </c>
      <c r="C171" s="36">
        <v>26.5</v>
      </c>
      <c r="D171" s="317"/>
      <c r="E171" s="348">
        <f t="shared" si="22"/>
        <v>26.5</v>
      </c>
      <c r="F171" s="291"/>
      <c r="G171" s="15">
        <v>128</v>
      </c>
      <c r="H171" s="15">
        <f t="shared" si="23"/>
        <v>3392</v>
      </c>
      <c r="I171" s="293"/>
      <c r="J171" s="265"/>
      <c r="K171" s="265"/>
      <c r="L171" s="265"/>
      <c r="M171" s="265"/>
      <c r="N171" s="265"/>
      <c r="O171" s="265"/>
    </row>
    <row r="172" spans="1:15" ht="15.75" customHeight="1">
      <c r="A172" s="288" t="s">
        <v>231</v>
      </c>
      <c r="B172" s="15" t="s">
        <v>224</v>
      </c>
      <c r="C172" s="36">
        <v>17.100000000000001</v>
      </c>
      <c r="D172" s="317">
        <v>0.5</v>
      </c>
      <c r="E172" s="348">
        <f t="shared" si="22"/>
        <v>17.600000000000001</v>
      </c>
      <c r="F172" s="291"/>
      <c r="G172" s="15">
        <v>140</v>
      </c>
      <c r="H172" s="15">
        <f t="shared" si="23"/>
        <v>2464</v>
      </c>
      <c r="I172" s="293"/>
      <c r="J172" s="265"/>
      <c r="K172" s="265"/>
      <c r="L172" s="265"/>
      <c r="M172" s="265"/>
      <c r="N172" s="265"/>
      <c r="O172" s="265"/>
    </row>
    <row r="173" spans="1:15" ht="15.75" customHeight="1">
      <c r="A173" s="294" t="s">
        <v>232</v>
      </c>
      <c r="B173" s="145" t="s">
        <v>233</v>
      </c>
      <c r="C173" s="36">
        <v>0</v>
      </c>
      <c r="D173" s="317"/>
      <c r="E173" s="348">
        <f t="shared" si="22"/>
        <v>0</v>
      </c>
      <c r="F173" s="295"/>
      <c r="G173" s="15">
        <v>140</v>
      </c>
      <c r="H173" s="15">
        <f t="shared" si="23"/>
        <v>0</v>
      </c>
      <c r="I173" s="1"/>
      <c r="J173" s="265"/>
      <c r="K173" s="265"/>
      <c r="L173" s="265"/>
      <c r="M173" s="265"/>
      <c r="N173" s="265"/>
      <c r="O173" s="265"/>
    </row>
    <row r="174" spans="1:15" ht="15.75" customHeight="1">
      <c r="A174" s="294" t="s">
        <v>2603</v>
      </c>
      <c r="B174" s="338" t="s">
        <v>229</v>
      </c>
      <c r="C174" s="36">
        <v>0</v>
      </c>
      <c r="D174" s="317"/>
      <c r="E174" s="348">
        <f t="shared" si="22"/>
        <v>0</v>
      </c>
      <c r="F174" s="297"/>
      <c r="G174" s="15">
        <v>196</v>
      </c>
      <c r="H174" s="15">
        <f t="shared" si="23"/>
        <v>0</v>
      </c>
      <c r="I174" s="1"/>
      <c r="J174" s="265"/>
      <c r="K174" s="265"/>
      <c r="L174" s="265"/>
      <c r="M174" s="265"/>
      <c r="N174" s="265"/>
      <c r="O174" s="265"/>
    </row>
    <row r="175" spans="1:15" ht="15.75" customHeight="1">
      <c r="A175" s="294" t="s">
        <v>3243</v>
      </c>
      <c r="B175" s="296" t="s">
        <v>234</v>
      </c>
      <c r="C175" s="36">
        <v>4.3</v>
      </c>
      <c r="D175" s="317"/>
      <c r="E175" s="348">
        <f t="shared" si="22"/>
        <v>4.3</v>
      </c>
      <c r="F175" s="297"/>
      <c r="G175" s="15">
        <v>280</v>
      </c>
      <c r="H175" s="15">
        <f t="shared" si="23"/>
        <v>1204</v>
      </c>
      <c r="I175" s="1"/>
      <c r="J175" s="265"/>
      <c r="K175" s="265"/>
      <c r="L175" s="265"/>
      <c r="M175" s="265"/>
      <c r="N175" s="265"/>
      <c r="O175" s="265"/>
    </row>
    <row r="176" spans="1:15" ht="15.75" customHeight="1">
      <c r="A176" s="294" t="s">
        <v>450</v>
      </c>
      <c r="B176" s="296" t="s">
        <v>234</v>
      </c>
      <c r="C176" s="36">
        <v>0</v>
      </c>
      <c r="D176" s="317"/>
      <c r="E176" s="348">
        <f t="shared" si="22"/>
        <v>0</v>
      </c>
      <c r="F176" s="297"/>
      <c r="G176" s="15">
        <v>290</v>
      </c>
      <c r="H176" s="15">
        <f t="shared" ref="H176:H177" si="24">G176*E176</f>
        <v>0</v>
      </c>
      <c r="I176" s="1"/>
      <c r="J176" s="265"/>
      <c r="K176" s="265"/>
      <c r="L176" s="265"/>
      <c r="M176" s="265"/>
      <c r="N176" s="265"/>
      <c r="O176" s="265"/>
    </row>
    <row r="177" spans="1:25" ht="15.75" customHeight="1">
      <c r="A177" s="294" t="s">
        <v>1983</v>
      </c>
      <c r="B177" s="296" t="s">
        <v>234</v>
      </c>
      <c r="C177" s="36">
        <v>3.3</v>
      </c>
      <c r="D177" s="317"/>
      <c r="E177" s="348">
        <f t="shared" si="22"/>
        <v>3.3</v>
      </c>
      <c r="F177" s="297"/>
      <c r="G177" s="15">
        <v>680</v>
      </c>
      <c r="H177" s="15">
        <f t="shared" si="24"/>
        <v>2244</v>
      </c>
      <c r="I177" s="1"/>
      <c r="J177" s="265"/>
      <c r="K177" s="265"/>
      <c r="L177" s="265"/>
      <c r="M177" s="265"/>
      <c r="N177" s="265"/>
      <c r="O177" s="265"/>
    </row>
    <row r="178" spans="1:25" ht="15.75" customHeight="1">
      <c r="I178" s="265"/>
      <c r="J178" s="265"/>
      <c r="K178" s="265"/>
      <c r="L178" s="265"/>
      <c r="M178" s="265"/>
      <c r="N178" s="265"/>
      <c r="O178" s="265"/>
    </row>
    <row r="179" spans="1:25" ht="3.75" customHeight="1">
      <c r="I179" s="265"/>
      <c r="J179" s="265"/>
      <c r="K179" s="265"/>
      <c r="L179" s="265"/>
      <c r="M179" s="265"/>
      <c r="N179" s="265"/>
      <c r="O179" s="265"/>
    </row>
    <row r="180" spans="1:25" ht="15.75" customHeight="1">
      <c r="A180" s="537" t="s">
        <v>676</v>
      </c>
      <c r="B180" s="538" t="s">
        <v>677</v>
      </c>
      <c r="C180" s="539" t="s">
        <v>43</v>
      </c>
      <c r="D180" s="540" t="s">
        <v>678</v>
      </c>
      <c r="E180" s="537" t="s">
        <v>679</v>
      </c>
      <c r="F180" s="319"/>
      <c r="G180" s="319"/>
      <c r="H180" s="319"/>
      <c r="I180" s="319"/>
      <c r="J180" s="319"/>
      <c r="K180" s="319"/>
      <c r="L180" s="319"/>
      <c r="M180" s="319"/>
      <c r="N180" s="319"/>
      <c r="O180" s="319"/>
      <c r="P180" s="319"/>
      <c r="Q180" s="319"/>
      <c r="R180" s="319"/>
      <c r="S180" s="319"/>
      <c r="T180" s="319"/>
      <c r="U180" s="319"/>
      <c r="V180" s="319"/>
      <c r="W180" s="319"/>
      <c r="X180" s="319"/>
      <c r="Y180" s="319"/>
    </row>
    <row r="181" spans="1:25" ht="27" customHeight="1">
      <c r="A181" s="531"/>
      <c r="B181" s="531"/>
      <c r="C181" s="531"/>
      <c r="D181" s="531"/>
      <c r="E181" s="531"/>
      <c r="F181" s="320"/>
      <c r="G181" s="319"/>
      <c r="H181" s="319"/>
      <c r="I181" s="319"/>
      <c r="J181" s="319"/>
      <c r="K181" s="319"/>
      <c r="L181" s="319"/>
      <c r="M181" s="319"/>
      <c r="N181" s="319"/>
      <c r="O181" s="319"/>
      <c r="P181" s="319"/>
      <c r="Q181" s="319"/>
      <c r="R181" s="319"/>
      <c r="S181" s="319"/>
      <c r="T181" s="319"/>
      <c r="U181" s="319"/>
      <c r="V181" s="319"/>
      <c r="W181" s="319"/>
      <c r="X181" s="319"/>
      <c r="Y181" s="319"/>
    </row>
    <row r="182" spans="1:25" ht="15.75" customHeight="1">
      <c r="A182" s="321">
        <v>81316</v>
      </c>
      <c r="B182" s="321">
        <v>81316</v>
      </c>
      <c r="C182" s="322">
        <f>B182-A182</f>
        <v>0</v>
      </c>
      <c r="D182" s="322">
        <v>10.79</v>
      </c>
      <c r="E182" s="323">
        <f>D182*C182</f>
        <v>0</v>
      </c>
      <c r="F182" s="319"/>
      <c r="G182" s="319"/>
      <c r="H182" s="319"/>
      <c r="I182" s="319"/>
      <c r="J182" s="319"/>
      <c r="K182" s="319"/>
      <c r="L182" s="319"/>
      <c r="M182" s="319"/>
      <c r="N182" s="319"/>
      <c r="O182" s="319"/>
      <c r="P182" s="319"/>
      <c r="Q182" s="319"/>
      <c r="R182" s="319"/>
      <c r="S182" s="319"/>
      <c r="T182" s="319"/>
      <c r="U182" s="319"/>
      <c r="V182" s="319"/>
      <c r="W182" s="319"/>
      <c r="X182" s="319"/>
      <c r="Y182" s="319"/>
    </row>
    <row r="183" spans="1:25" ht="15.75" customHeight="1">
      <c r="A183" s="541"/>
      <c r="B183" s="542"/>
      <c r="C183" s="542"/>
      <c r="D183" s="542"/>
      <c r="E183" s="543"/>
      <c r="F183" s="319"/>
      <c r="G183" s="319"/>
      <c r="H183" s="319"/>
      <c r="I183" s="319"/>
      <c r="J183" s="319"/>
      <c r="K183" s="319"/>
      <c r="L183" s="319"/>
      <c r="M183" s="319"/>
      <c r="N183" s="319"/>
      <c r="O183" s="319"/>
      <c r="P183" s="319"/>
      <c r="Q183" s="319"/>
      <c r="R183" s="319"/>
      <c r="S183" s="319"/>
      <c r="T183" s="319"/>
      <c r="U183" s="319"/>
      <c r="V183" s="319"/>
      <c r="W183" s="319"/>
      <c r="X183" s="319"/>
      <c r="Y183" s="319"/>
    </row>
    <row r="184" spans="1:25" ht="15.75" customHeight="1">
      <c r="A184" s="537" t="s">
        <v>680</v>
      </c>
      <c r="B184" s="537" t="s">
        <v>681</v>
      </c>
      <c r="C184" s="540" t="s">
        <v>43</v>
      </c>
      <c r="D184" s="540" t="s">
        <v>682</v>
      </c>
      <c r="E184" s="537" t="s">
        <v>679</v>
      </c>
      <c r="F184" s="319"/>
      <c r="G184" s="319"/>
      <c r="H184" s="319"/>
      <c r="I184" s="319"/>
      <c r="J184" s="319"/>
      <c r="K184" s="319"/>
      <c r="L184" s="319"/>
      <c r="M184" s="319"/>
      <c r="N184" s="319"/>
      <c r="O184" s="319"/>
      <c r="P184" s="319"/>
      <c r="Q184" s="319"/>
      <c r="R184" s="319"/>
      <c r="S184" s="319"/>
      <c r="T184" s="319"/>
      <c r="U184" s="319"/>
      <c r="V184" s="319"/>
      <c r="W184" s="319"/>
      <c r="X184" s="319"/>
      <c r="Y184" s="319"/>
    </row>
    <row r="185" spans="1:25" ht="28.5" customHeight="1">
      <c r="A185" s="531"/>
      <c r="B185" s="531"/>
      <c r="C185" s="531"/>
      <c r="D185" s="531"/>
      <c r="E185" s="531"/>
      <c r="F185" s="319"/>
      <c r="G185" s="319"/>
      <c r="H185" s="319"/>
      <c r="I185" s="319"/>
      <c r="J185" s="319"/>
      <c r="K185" s="319"/>
      <c r="L185" s="319"/>
      <c r="M185" s="319"/>
      <c r="N185" s="319"/>
      <c r="O185" s="319"/>
      <c r="P185" s="319"/>
      <c r="Q185" s="319"/>
      <c r="R185" s="319"/>
      <c r="S185" s="319"/>
      <c r="T185" s="319"/>
      <c r="U185" s="319"/>
      <c r="V185" s="319"/>
      <c r="W185" s="319"/>
      <c r="X185" s="319"/>
      <c r="Y185" s="319"/>
    </row>
    <row r="186" spans="1:25" ht="23.25" customHeight="1">
      <c r="A186" s="35">
        <v>2511.3487</v>
      </c>
      <c r="B186" s="35">
        <v>2511.3487</v>
      </c>
      <c r="C186" s="324">
        <f>B186-A186</f>
        <v>0</v>
      </c>
      <c r="D186" s="325">
        <v>7.5</v>
      </c>
      <c r="E186" s="326">
        <f>D186*C186</f>
        <v>0</v>
      </c>
      <c r="F186" s="319"/>
      <c r="G186" s="319"/>
      <c r="H186" s="319"/>
      <c r="I186" s="319"/>
      <c r="J186" s="319"/>
      <c r="K186" s="319"/>
      <c r="L186" s="319"/>
      <c r="M186" s="319"/>
      <c r="N186" s="319"/>
      <c r="O186" s="319"/>
      <c r="P186" s="319"/>
      <c r="Q186" s="319"/>
      <c r="R186" s="319"/>
      <c r="S186" s="319"/>
      <c r="T186" s="319"/>
      <c r="U186" s="319"/>
      <c r="V186" s="319"/>
      <c r="W186" s="319"/>
      <c r="X186" s="319"/>
      <c r="Y186" s="319"/>
    </row>
    <row r="187" spans="1:25" ht="15.75" customHeight="1">
      <c r="I187" s="265"/>
      <c r="J187" s="265"/>
      <c r="K187" s="265"/>
      <c r="L187" s="265"/>
      <c r="M187" s="265"/>
      <c r="N187" s="265"/>
      <c r="O187" s="265"/>
    </row>
    <row r="188" spans="1:25" ht="15.75" customHeight="1">
      <c r="I188" s="265"/>
      <c r="J188" s="265"/>
      <c r="K188" s="265"/>
      <c r="L188" s="265"/>
      <c r="M188" s="265"/>
      <c r="N188" s="265"/>
      <c r="O188" s="265"/>
    </row>
    <row r="189" spans="1:25" ht="15.75" customHeight="1">
      <c r="A189" s="181"/>
      <c r="B189" s="181"/>
      <c r="C189" s="298"/>
      <c r="D189" s="181"/>
      <c r="E189" s="299"/>
      <c r="F189" s="298"/>
      <c r="G189" s="300"/>
      <c r="H189" s="181"/>
      <c r="I189" s="265"/>
      <c r="J189" s="265"/>
      <c r="K189" s="265"/>
      <c r="L189" s="265"/>
      <c r="M189" s="265"/>
      <c r="N189" s="265"/>
      <c r="O189" s="265"/>
    </row>
    <row r="190" spans="1:25" ht="15.75" customHeight="1">
      <c r="A190" s="1"/>
      <c r="B190" s="301"/>
      <c r="C190" s="302"/>
      <c r="D190" s="301"/>
      <c r="E190" s="302"/>
      <c r="F190" s="302"/>
      <c r="G190" s="301"/>
      <c r="H190" s="301"/>
      <c r="I190" s="265"/>
      <c r="J190" s="265"/>
      <c r="K190" s="265"/>
      <c r="L190" s="265"/>
      <c r="M190" s="265"/>
      <c r="N190" s="265"/>
      <c r="O190" s="265"/>
    </row>
    <row r="191" spans="1:25" ht="15.75" customHeight="1">
      <c r="A191" s="1"/>
      <c r="B191" s="301"/>
      <c r="C191" s="302"/>
      <c r="D191" s="301"/>
      <c r="E191" s="302"/>
      <c r="F191" s="302"/>
      <c r="G191" s="301"/>
      <c r="H191" s="301"/>
      <c r="I191" s="265"/>
      <c r="J191" s="265"/>
      <c r="K191" s="265"/>
      <c r="L191" s="265"/>
      <c r="M191" s="265"/>
      <c r="N191" s="265"/>
      <c r="O191" s="265"/>
    </row>
    <row r="192" spans="1:25" ht="15.75" customHeight="1">
      <c r="A192" s="1"/>
      <c r="B192" s="301"/>
      <c r="C192" s="302"/>
      <c r="D192" s="301"/>
      <c r="E192" s="302"/>
      <c r="F192" s="302"/>
      <c r="G192" s="301"/>
      <c r="H192" s="301"/>
      <c r="I192" s="1"/>
      <c r="J192" s="1"/>
      <c r="K192" s="1"/>
      <c r="L192" s="1"/>
      <c r="M192" s="1"/>
      <c r="N192" s="1"/>
      <c r="O192" s="265"/>
    </row>
    <row r="193" spans="1:15" ht="15.75" customHeight="1">
      <c r="A193" s="303"/>
      <c r="B193" s="303"/>
      <c r="C193" s="303"/>
      <c r="D193" s="303"/>
      <c r="E193" s="303"/>
      <c r="F193" s="303"/>
      <c r="G193" s="303"/>
      <c r="H193" s="303"/>
      <c r="I193" s="303"/>
      <c r="J193" s="265"/>
      <c r="K193" s="265"/>
      <c r="L193" s="265"/>
      <c r="M193" s="265"/>
      <c r="N193" s="265"/>
      <c r="O193" s="265"/>
    </row>
    <row r="194" spans="1:15" ht="15.75" customHeight="1">
      <c r="A194" s="304"/>
      <c r="B194" s="304"/>
      <c r="C194" s="298"/>
      <c r="D194" s="181"/>
      <c r="E194" s="305"/>
      <c r="F194" s="298"/>
      <c r="G194" s="306"/>
      <c r="H194" s="181"/>
      <c r="I194" s="307"/>
      <c r="J194" s="265"/>
    </row>
    <row r="195" spans="1:15" ht="15.75" customHeight="1">
      <c r="A195" s="1"/>
      <c r="B195" s="301"/>
      <c r="C195" s="304"/>
      <c r="D195" s="301"/>
      <c r="E195" s="301"/>
      <c r="F195" s="304"/>
      <c r="G195" s="302"/>
      <c r="H195" s="308"/>
      <c r="I195" s="309"/>
      <c r="J195" s="265"/>
    </row>
    <row r="196" spans="1:15" ht="15.75" customHeight="1">
      <c r="A196" s="1"/>
      <c r="B196" s="301"/>
      <c r="C196" s="304"/>
      <c r="D196" s="301"/>
      <c r="E196" s="301"/>
      <c r="F196" s="304"/>
      <c r="G196" s="302"/>
      <c r="H196" s="308"/>
      <c r="I196" s="309"/>
      <c r="J196" s="265"/>
    </row>
    <row r="197" spans="1:15" ht="15.75" customHeight="1">
      <c r="A197" s="1"/>
      <c r="B197" s="301"/>
      <c r="C197" s="304"/>
      <c r="D197" s="301"/>
      <c r="E197" s="301"/>
      <c r="F197" s="304"/>
      <c r="G197" s="302"/>
      <c r="H197" s="308"/>
      <c r="I197" s="309"/>
      <c r="J197" s="265"/>
    </row>
    <row r="198" spans="1:15" ht="15.75" customHeight="1">
      <c r="A198" s="1"/>
      <c r="B198" s="301"/>
      <c r="C198" s="304"/>
      <c r="D198" s="301"/>
      <c r="E198" s="301"/>
      <c r="F198" s="304"/>
      <c r="G198" s="302"/>
      <c r="H198" s="308"/>
      <c r="I198" s="309"/>
      <c r="J198" s="265"/>
    </row>
    <row r="199" spans="1:15" ht="15.75" customHeight="1">
      <c r="A199" s="1"/>
      <c r="B199" s="301"/>
      <c r="C199" s="304"/>
      <c r="D199" s="301"/>
      <c r="E199" s="301"/>
      <c r="F199" s="304"/>
      <c r="G199" s="302"/>
      <c r="H199" s="308"/>
      <c r="I199" s="309"/>
      <c r="J199" s="265"/>
    </row>
    <row r="200" spans="1:15" ht="15.75" customHeight="1">
      <c r="A200" s="1"/>
      <c r="B200" s="301"/>
      <c r="C200" s="304"/>
      <c r="D200" s="301"/>
      <c r="E200" s="301"/>
      <c r="F200" s="304"/>
      <c r="G200" s="302"/>
      <c r="H200" s="308"/>
      <c r="I200" s="309"/>
      <c r="J200" s="265"/>
    </row>
    <row r="201" spans="1:15" ht="15.75" customHeight="1">
      <c r="A201" s="1"/>
      <c r="B201" s="301"/>
      <c r="C201" s="304"/>
      <c r="D201" s="301"/>
      <c r="E201" s="301"/>
      <c r="F201" s="304"/>
      <c r="G201" s="302"/>
      <c r="H201" s="308"/>
      <c r="I201" s="309"/>
      <c r="J201" s="265"/>
    </row>
    <row r="202" spans="1:15" ht="15.75" customHeight="1">
      <c r="A202" s="1"/>
      <c r="B202" s="301"/>
      <c r="C202" s="304"/>
      <c r="D202" s="301"/>
      <c r="E202" s="301"/>
      <c r="F202" s="304"/>
      <c r="G202" s="302"/>
      <c r="H202" s="308"/>
      <c r="I202" s="309"/>
      <c r="J202" s="265"/>
    </row>
    <row r="203" spans="1:15" ht="15.75" customHeight="1">
      <c r="A203" s="1"/>
      <c r="B203" s="301"/>
      <c r="C203" s="304"/>
      <c r="D203" s="301"/>
      <c r="E203" s="301"/>
      <c r="F203" s="304"/>
      <c r="G203" s="302"/>
      <c r="H203" s="308"/>
      <c r="I203" s="309"/>
      <c r="J203" s="265"/>
    </row>
    <row r="204" spans="1:15" ht="15.75" customHeight="1">
      <c r="A204" s="1"/>
      <c r="B204" s="301"/>
      <c r="C204" s="304"/>
      <c r="D204" s="301"/>
      <c r="E204" s="301"/>
      <c r="F204" s="304"/>
      <c r="G204" s="302"/>
      <c r="H204" s="308"/>
      <c r="I204" s="309"/>
      <c r="J204" s="265"/>
    </row>
    <row r="205" spans="1:15" ht="15.75" customHeight="1">
      <c r="A205" s="1"/>
      <c r="B205" s="301"/>
      <c r="C205" s="304"/>
      <c r="D205" s="301"/>
      <c r="E205" s="301"/>
      <c r="F205" s="304"/>
      <c r="G205" s="302"/>
      <c r="H205" s="308"/>
      <c r="I205" s="309"/>
      <c r="J205" s="265"/>
    </row>
    <row r="206" spans="1:15" ht="15.75" customHeight="1">
      <c r="A206" s="1"/>
      <c r="B206" s="301"/>
      <c r="C206" s="304"/>
      <c r="D206" s="301"/>
      <c r="E206" s="301"/>
      <c r="F206" s="304"/>
      <c r="G206" s="302"/>
      <c r="H206" s="308"/>
      <c r="I206" s="309"/>
      <c r="J206" s="265"/>
    </row>
    <row r="207" spans="1:15" ht="15.75" customHeight="1">
      <c r="A207" s="1"/>
      <c r="B207" s="301"/>
      <c r="C207" s="304"/>
      <c r="D207" s="301"/>
      <c r="E207" s="301"/>
      <c r="F207" s="304"/>
      <c r="G207" s="302"/>
      <c r="H207" s="308"/>
      <c r="I207" s="309"/>
      <c r="J207" s="265"/>
    </row>
    <row r="208" spans="1:15" ht="15.75" customHeight="1">
      <c r="A208" s="1"/>
      <c r="B208" s="301"/>
      <c r="C208" s="304"/>
      <c r="D208" s="301"/>
      <c r="E208" s="301"/>
      <c r="F208" s="304"/>
      <c r="G208" s="302"/>
      <c r="H208" s="308"/>
      <c r="I208" s="309"/>
      <c r="J208" s="265"/>
    </row>
    <row r="209" spans="1:10" ht="15.75" customHeight="1">
      <c r="A209" s="1"/>
      <c r="B209" s="301"/>
      <c r="C209" s="304"/>
      <c r="D209" s="301"/>
      <c r="E209" s="301"/>
      <c r="F209" s="304"/>
      <c r="G209" s="308"/>
      <c r="H209" s="308"/>
      <c r="I209" s="309"/>
      <c r="J209" s="265"/>
    </row>
    <row r="210" spans="1:10" ht="15.75" customHeight="1">
      <c r="A210" s="1"/>
      <c r="B210" s="301"/>
      <c r="C210" s="304"/>
      <c r="D210" s="301"/>
      <c r="E210" s="301"/>
      <c r="F210" s="304"/>
      <c r="G210" s="302"/>
      <c r="H210" s="308"/>
      <c r="I210" s="309"/>
      <c r="J210" s="265"/>
    </row>
    <row r="211" spans="1:10" ht="15.75" customHeight="1">
      <c r="A211" s="1"/>
      <c r="B211" s="301"/>
      <c r="C211" s="304"/>
      <c r="D211" s="301"/>
      <c r="E211" s="301"/>
      <c r="F211" s="304"/>
      <c r="G211" s="302"/>
      <c r="H211" s="308"/>
      <c r="I211" s="309"/>
      <c r="J211" s="265"/>
    </row>
    <row r="212" spans="1:10" ht="15.75" customHeight="1">
      <c r="A212" s="1"/>
      <c r="B212" s="301"/>
      <c r="C212" s="304"/>
      <c r="D212" s="301"/>
      <c r="E212" s="301"/>
      <c r="F212" s="304"/>
      <c r="G212" s="302"/>
      <c r="H212" s="308"/>
      <c r="I212" s="309"/>
      <c r="J212" s="265"/>
    </row>
    <row r="213" spans="1:10" ht="15.75" customHeight="1">
      <c r="A213" s="1"/>
      <c r="B213" s="301"/>
      <c r="C213" s="304"/>
      <c r="D213" s="301"/>
      <c r="E213" s="301"/>
      <c r="F213" s="304"/>
      <c r="G213" s="302"/>
      <c r="H213" s="308"/>
      <c r="I213" s="309"/>
      <c r="J213" s="265"/>
    </row>
    <row r="214" spans="1:10" ht="15.75" customHeight="1">
      <c r="A214" s="1"/>
      <c r="B214" s="301"/>
      <c r="C214" s="304"/>
      <c r="D214" s="301"/>
      <c r="E214" s="301"/>
      <c r="F214" s="304"/>
      <c r="G214" s="302"/>
      <c r="H214" s="308"/>
      <c r="I214" s="309"/>
      <c r="J214" s="265"/>
    </row>
    <row r="215" spans="1:10" ht="15.75" customHeight="1">
      <c r="A215" s="1"/>
      <c r="B215" s="301"/>
      <c r="C215" s="304"/>
      <c r="D215" s="301"/>
      <c r="E215" s="301"/>
      <c r="F215" s="304"/>
      <c r="G215" s="302"/>
      <c r="H215" s="308"/>
      <c r="I215" s="309"/>
      <c r="J215" s="265"/>
    </row>
    <row r="216" spans="1:10" ht="15.75" customHeight="1">
      <c r="A216" s="1"/>
      <c r="B216" s="301"/>
      <c r="C216" s="304"/>
      <c r="D216" s="301"/>
      <c r="E216" s="301"/>
      <c r="F216" s="304"/>
      <c r="G216" s="302"/>
      <c r="H216" s="308"/>
      <c r="I216" s="309"/>
      <c r="J216" s="265"/>
    </row>
    <row r="217" spans="1:10" ht="15.75" customHeight="1">
      <c r="A217" s="310"/>
      <c r="B217" s="301"/>
      <c r="C217" s="304"/>
      <c r="D217" s="301"/>
      <c r="E217" s="301"/>
      <c r="F217" s="304"/>
      <c r="G217" s="302"/>
      <c r="H217" s="308"/>
      <c r="I217" s="309"/>
      <c r="J217" s="265"/>
    </row>
    <row r="218" spans="1:10" ht="15.75" customHeight="1">
      <c r="A218" s="310"/>
      <c r="B218" s="301"/>
      <c r="C218" s="304"/>
      <c r="D218" s="301"/>
      <c r="E218" s="301"/>
      <c r="F218" s="304"/>
      <c r="G218" s="302"/>
      <c r="H218" s="308"/>
      <c r="I218" s="309"/>
      <c r="J218" s="265"/>
    </row>
    <row r="219" spans="1:10" ht="15.75" customHeight="1">
      <c r="A219" s="310"/>
      <c r="B219" s="301"/>
      <c r="C219" s="304"/>
      <c r="D219" s="301"/>
      <c r="E219" s="301"/>
      <c r="F219" s="304"/>
      <c r="G219" s="302"/>
      <c r="H219" s="308"/>
      <c r="I219" s="309"/>
      <c r="J219" s="265"/>
    </row>
    <row r="220" spans="1:10" ht="15.75" customHeight="1">
      <c r="A220" s="1"/>
      <c r="B220" s="301"/>
      <c r="C220" s="301"/>
      <c r="D220" s="301"/>
      <c r="E220" s="301"/>
      <c r="F220" s="301"/>
      <c r="G220" s="302"/>
      <c r="H220" s="308"/>
      <c r="I220" s="308"/>
      <c r="J220" s="265"/>
    </row>
    <row r="221" spans="1:10" ht="15.75" customHeight="1">
      <c r="A221" s="1"/>
      <c r="B221" s="301"/>
      <c r="C221" s="1"/>
      <c r="D221" s="1"/>
      <c r="E221" s="1"/>
      <c r="F221" s="1"/>
      <c r="G221" s="1"/>
      <c r="H221" s="1"/>
      <c r="I221" s="1"/>
      <c r="J221" s="265"/>
    </row>
    <row r="222" spans="1:10" ht="15.75" customHeight="1">
      <c r="A222" s="181"/>
      <c r="B222" s="181"/>
      <c r="C222" s="298"/>
      <c r="D222" s="181"/>
      <c r="E222" s="299"/>
      <c r="F222" s="298"/>
      <c r="G222" s="181"/>
      <c r="H222" s="311"/>
      <c r="I222" s="311"/>
      <c r="J222" s="265"/>
    </row>
    <row r="223" spans="1:10" ht="15.75" customHeight="1">
      <c r="A223" s="312"/>
      <c r="B223" s="301"/>
      <c r="C223" s="304"/>
      <c r="D223" s="301"/>
      <c r="E223" s="1"/>
      <c r="F223" s="304"/>
      <c r="G223" s="1"/>
      <c r="H223" s="313"/>
      <c r="I223" s="533"/>
      <c r="J223" s="265"/>
    </row>
    <row r="224" spans="1:10" ht="15.75" customHeight="1">
      <c r="A224" s="1"/>
      <c r="B224" s="301"/>
      <c r="C224" s="304"/>
      <c r="D224" s="301"/>
      <c r="E224" s="301"/>
      <c r="F224" s="304"/>
      <c r="G224" s="302"/>
      <c r="H224" s="308"/>
      <c r="I224" s="522"/>
      <c r="J224" s="265"/>
    </row>
    <row r="225" spans="1:10" ht="15.75" customHeight="1">
      <c r="A225" s="310"/>
      <c r="B225" s="301"/>
      <c r="C225" s="304"/>
      <c r="D225" s="301"/>
      <c r="E225" s="301"/>
      <c r="F225" s="304"/>
      <c r="G225" s="302"/>
      <c r="H225" s="308"/>
      <c r="I225" s="522"/>
      <c r="J225" s="265"/>
    </row>
    <row r="226" spans="1:10" ht="15.75" customHeight="1">
      <c r="A226" s="310"/>
      <c r="B226" s="301"/>
      <c r="C226" s="304"/>
      <c r="D226" s="301"/>
      <c r="E226" s="301"/>
      <c r="F226" s="304"/>
      <c r="G226" s="302"/>
      <c r="H226" s="308"/>
      <c r="I226" s="1"/>
      <c r="J226" s="265"/>
    </row>
    <row r="227" spans="1:10" ht="15.75" customHeight="1">
      <c r="A227" s="1"/>
      <c r="B227" s="301"/>
      <c r="C227" s="304"/>
      <c r="D227" s="301"/>
      <c r="E227" s="1"/>
      <c r="F227" s="304"/>
      <c r="G227" s="1"/>
      <c r="H227" s="313"/>
      <c r="I227" s="1"/>
      <c r="J227" s="265"/>
    </row>
    <row r="228" spans="1:10" ht="15.75" customHeight="1">
      <c r="A228" s="312"/>
      <c r="B228" s="301"/>
      <c r="C228" s="304"/>
      <c r="D228" s="301"/>
      <c r="E228" s="1"/>
      <c r="F228" s="304"/>
      <c r="G228" s="1"/>
      <c r="H228" s="313"/>
      <c r="I228" s="1"/>
      <c r="J228" s="265"/>
    </row>
    <row r="229" spans="1:10" ht="15.75" customHeight="1">
      <c r="A229" s="312"/>
      <c r="B229" s="301"/>
      <c r="C229" s="304"/>
      <c r="D229" s="301"/>
      <c r="E229" s="1"/>
      <c r="F229" s="304"/>
      <c r="G229" s="1"/>
      <c r="H229" s="313"/>
      <c r="I229" s="1"/>
      <c r="J229" s="265"/>
    </row>
    <row r="230" spans="1:10" ht="15.75" customHeight="1">
      <c r="A230" s="1"/>
      <c r="B230" s="301"/>
      <c r="C230" s="304"/>
      <c r="D230" s="301"/>
      <c r="E230" s="1"/>
      <c r="F230" s="304"/>
      <c r="G230" s="301"/>
      <c r="H230" s="313"/>
      <c r="I230" s="1"/>
      <c r="J230" s="265"/>
    </row>
    <row r="231" spans="1:10" ht="15.75" customHeight="1">
      <c r="A231" s="1"/>
      <c r="B231" s="301"/>
      <c r="C231" s="304"/>
      <c r="D231" s="301"/>
      <c r="E231" s="1"/>
      <c r="F231" s="304"/>
      <c r="G231" s="1"/>
      <c r="H231" s="313"/>
      <c r="I231" s="1"/>
      <c r="J231" s="265"/>
    </row>
    <row r="232" spans="1:10" ht="15.75" customHeight="1">
      <c r="A232" s="1"/>
      <c r="B232" s="301"/>
      <c r="C232" s="304"/>
      <c r="D232" s="301"/>
      <c r="E232" s="1"/>
      <c r="F232" s="304"/>
      <c r="G232" s="1"/>
      <c r="H232" s="313"/>
      <c r="I232" s="1"/>
      <c r="J232" s="265"/>
    </row>
    <row r="233" spans="1:10" ht="15.75" customHeight="1">
      <c r="A233" s="1"/>
      <c r="B233" s="301"/>
      <c r="C233" s="304"/>
      <c r="D233" s="301"/>
      <c r="E233" s="1"/>
      <c r="F233" s="304"/>
      <c r="G233" s="1"/>
      <c r="H233" s="313"/>
      <c r="I233" s="1"/>
      <c r="J233" s="265"/>
    </row>
    <row r="234" spans="1:10" ht="15.75" customHeight="1">
      <c r="A234" s="1"/>
      <c r="B234" s="301"/>
      <c r="C234" s="304"/>
      <c r="D234" s="301"/>
      <c r="E234" s="301"/>
      <c r="F234" s="304"/>
      <c r="G234" s="301"/>
      <c r="H234" s="313"/>
      <c r="I234" s="1"/>
      <c r="J234" s="265"/>
    </row>
    <row r="235" spans="1:10" ht="15.75" customHeight="1">
      <c r="A235" s="1"/>
      <c r="B235" s="301"/>
      <c r="C235" s="304"/>
      <c r="D235" s="301"/>
      <c r="E235" s="301"/>
      <c r="F235" s="304"/>
      <c r="G235" s="301"/>
      <c r="H235" s="313"/>
      <c r="I235" s="1"/>
      <c r="J235" s="265"/>
    </row>
    <row r="236" spans="1:10" ht="15.75" customHeight="1">
      <c r="A236" s="1"/>
      <c r="B236" s="301"/>
      <c r="C236" s="304"/>
      <c r="D236" s="301"/>
      <c r="E236" s="1"/>
      <c r="F236" s="304"/>
      <c r="G236" s="301"/>
      <c r="H236" s="313"/>
      <c r="I236" s="1"/>
      <c r="J236" s="265"/>
    </row>
    <row r="237" spans="1:10" ht="15.75" customHeight="1">
      <c r="A237" s="1"/>
      <c r="B237" s="301"/>
      <c r="C237" s="304"/>
      <c r="D237" s="301"/>
      <c r="E237" s="1"/>
      <c r="F237" s="304"/>
      <c r="G237" s="301"/>
      <c r="H237" s="313"/>
      <c r="I237" s="1"/>
      <c r="J237" s="265"/>
    </row>
    <row r="238" spans="1:10" ht="15.75" customHeight="1">
      <c r="A238" s="1"/>
      <c r="B238" s="301"/>
      <c r="C238" s="304"/>
      <c r="D238" s="301"/>
      <c r="E238" s="1"/>
      <c r="F238" s="304"/>
      <c r="G238" s="301"/>
      <c r="H238" s="313"/>
      <c r="I238" s="1"/>
      <c r="J238" s="265"/>
    </row>
    <row r="239" spans="1:10" ht="15.75" customHeight="1">
      <c r="A239" s="1"/>
      <c r="B239" s="301"/>
      <c r="C239" s="304"/>
      <c r="D239" s="301"/>
      <c r="E239" s="1"/>
      <c r="F239" s="304"/>
      <c r="G239" s="301"/>
      <c r="H239" s="313"/>
      <c r="I239" s="1"/>
      <c r="J239" s="265"/>
    </row>
    <row r="240" spans="1:10" ht="15.75" customHeight="1">
      <c r="A240" s="1"/>
      <c r="B240" s="301"/>
      <c r="C240" s="304"/>
      <c r="D240" s="301"/>
      <c r="E240" s="1"/>
      <c r="F240" s="304"/>
      <c r="G240" s="301"/>
      <c r="H240" s="313"/>
      <c r="I240" s="1"/>
      <c r="J240" s="265"/>
    </row>
    <row r="241" spans="1:10" ht="15.75" customHeight="1">
      <c r="A241" s="1"/>
      <c r="B241" s="301"/>
      <c r="C241" s="304"/>
      <c r="D241" s="301"/>
      <c r="E241" s="1"/>
      <c r="F241" s="304"/>
      <c r="G241" s="301"/>
      <c r="H241" s="313"/>
      <c r="I241" s="1"/>
      <c r="J241" s="265"/>
    </row>
    <row r="242" spans="1:10" ht="15.75" customHeight="1">
      <c r="A242" s="1"/>
      <c r="B242" s="301"/>
      <c r="C242" s="304"/>
      <c r="D242" s="301"/>
      <c r="E242" s="1"/>
      <c r="F242" s="304"/>
      <c r="G242" s="301"/>
      <c r="H242" s="313"/>
      <c r="I242" s="1"/>
      <c r="J242" s="265"/>
    </row>
    <row r="243" spans="1:10" ht="15.75" customHeight="1">
      <c r="A243" s="1"/>
      <c r="B243" s="301"/>
      <c r="C243" s="304"/>
      <c r="D243" s="301"/>
      <c r="E243" s="1"/>
      <c r="F243" s="304"/>
      <c r="G243" s="301"/>
      <c r="H243" s="313"/>
      <c r="I243" s="1"/>
      <c r="J243" s="265"/>
    </row>
    <row r="244" spans="1:10" ht="15.75" customHeight="1">
      <c r="A244" s="1"/>
      <c r="B244" s="301"/>
      <c r="C244" s="304"/>
      <c r="D244" s="301"/>
      <c r="E244" s="301"/>
      <c r="F244" s="304"/>
      <c r="G244" s="301"/>
      <c r="H244" s="313"/>
      <c r="I244" s="1"/>
      <c r="J244" s="265"/>
    </row>
    <row r="245" spans="1:10" ht="15.75" customHeight="1">
      <c r="A245" s="1"/>
      <c r="B245" s="301"/>
      <c r="C245" s="304"/>
      <c r="D245" s="301"/>
      <c r="E245" s="1"/>
      <c r="F245" s="304"/>
      <c r="G245" s="301"/>
      <c r="H245" s="313"/>
      <c r="I245" s="1"/>
      <c r="J245" s="265"/>
    </row>
    <row r="246" spans="1:10" ht="15.75" customHeight="1">
      <c r="A246" s="1"/>
      <c r="B246" s="301"/>
      <c r="C246" s="304"/>
      <c r="D246" s="301"/>
      <c r="E246" s="1"/>
      <c r="F246" s="304"/>
      <c r="G246" s="301"/>
      <c r="H246" s="313"/>
      <c r="I246" s="1"/>
      <c r="J246" s="265"/>
    </row>
    <row r="247" spans="1:10" ht="15.75" customHeight="1">
      <c r="A247" s="1"/>
      <c r="B247" s="301"/>
      <c r="C247" s="304"/>
      <c r="D247" s="301"/>
      <c r="E247" s="1"/>
      <c r="F247" s="304"/>
      <c r="G247" s="301"/>
      <c r="H247" s="313"/>
      <c r="I247" s="1"/>
      <c r="J247" s="265"/>
    </row>
    <row r="248" spans="1:10" ht="15.75" customHeight="1">
      <c r="A248" s="1"/>
      <c r="B248" s="301"/>
      <c r="C248" s="304"/>
      <c r="D248" s="301"/>
      <c r="E248" s="1"/>
      <c r="F248" s="304"/>
      <c r="G248" s="301"/>
      <c r="H248" s="313"/>
      <c r="I248" s="1"/>
      <c r="J248" s="265"/>
    </row>
    <row r="249" spans="1:10" ht="15.75" customHeight="1">
      <c r="A249" s="1"/>
      <c r="B249" s="301"/>
      <c r="C249" s="304"/>
      <c r="D249" s="301"/>
      <c r="E249" s="1"/>
      <c r="F249" s="304"/>
      <c r="G249" s="301"/>
      <c r="H249" s="313"/>
      <c r="I249" s="1"/>
      <c r="J249" s="265"/>
    </row>
    <row r="250" spans="1:10" ht="15.75" customHeight="1">
      <c r="A250" s="1"/>
      <c r="B250" s="301"/>
      <c r="C250" s="304"/>
      <c r="D250" s="301"/>
      <c r="E250" s="1"/>
      <c r="F250" s="304"/>
      <c r="G250" s="301"/>
      <c r="H250" s="313"/>
      <c r="I250" s="1"/>
      <c r="J250" s="265"/>
    </row>
    <row r="251" spans="1:10" ht="15.75" customHeight="1">
      <c r="A251" s="1"/>
      <c r="B251" s="301"/>
      <c r="C251" s="304"/>
      <c r="D251" s="301"/>
      <c r="E251" s="1"/>
      <c r="F251" s="304"/>
      <c r="G251" s="301"/>
      <c r="H251" s="313"/>
      <c r="I251" s="1"/>
      <c r="J251" s="265"/>
    </row>
    <row r="252" spans="1:10" ht="15.75" customHeight="1">
      <c r="A252" s="1"/>
      <c r="B252" s="301"/>
      <c r="C252" s="304"/>
      <c r="D252" s="301"/>
      <c r="E252" s="1"/>
      <c r="F252" s="304"/>
      <c r="G252" s="301"/>
      <c r="H252" s="313"/>
      <c r="I252" s="1"/>
      <c r="J252" s="265"/>
    </row>
    <row r="253" spans="1:10" ht="15.75" customHeight="1">
      <c r="A253" s="1"/>
      <c r="B253" s="301"/>
      <c r="C253" s="304"/>
      <c r="D253" s="301"/>
      <c r="E253" s="1"/>
      <c r="F253" s="304"/>
      <c r="G253" s="301"/>
      <c r="H253" s="313"/>
      <c r="I253" s="1"/>
      <c r="J253" s="265"/>
    </row>
    <row r="254" spans="1:10" ht="15.75" customHeight="1">
      <c r="A254" s="1"/>
      <c r="B254" s="301"/>
      <c r="C254" s="304"/>
      <c r="D254" s="301"/>
      <c r="E254" s="1"/>
      <c r="F254" s="304"/>
      <c r="G254" s="301"/>
      <c r="H254" s="313"/>
      <c r="I254" s="1"/>
      <c r="J254" s="265"/>
    </row>
    <row r="255" spans="1:10" ht="15.75" customHeight="1">
      <c r="A255" s="1"/>
      <c r="B255" s="301"/>
      <c r="C255" s="304"/>
      <c r="D255" s="301"/>
      <c r="E255" s="1"/>
      <c r="F255" s="304"/>
      <c r="G255" s="301"/>
      <c r="H255" s="313"/>
      <c r="I255" s="1"/>
      <c r="J255" s="265"/>
    </row>
    <row r="256" spans="1:10" ht="15.75" customHeight="1">
      <c r="A256" s="1"/>
      <c r="B256" s="301"/>
      <c r="C256" s="304"/>
      <c r="D256" s="301"/>
      <c r="E256" s="1"/>
      <c r="F256" s="304"/>
      <c r="G256" s="301"/>
      <c r="H256" s="313"/>
      <c r="I256" s="1"/>
      <c r="J256" s="265"/>
    </row>
    <row r="257" spans="1:10" ht="15.75" customHeight="1">
      <c r="A257" s="1"/>
      <c r="B257" s="301"/>
      <c r="C257" s="304"/>
      <c r="D257" s="301"/>
      <c r="E257" s="1"/>
      <c r="F257" s="304"/>
      <c r="G257" s="301"/>
      <c r="H257" s="313"/>
      <c r="I257" s="1"/>
      <c r="J257" s="265"/>
    </row>
    <row r="258" spans="1:10" ht="15.75" customHeight="1">
      <c r="A258" s="312"/>
      <c r="B258" s="301"/>
      <c r="C258" s="304"/>
      <c r="D258" s="301"/>
      <c r="E258" s="1"/>
      <c r="F258" s="304"/>
      <c r="G258" s="301"/>
      <c r="H258" s="313"/>
      <c r="I258" s="1"/>
      <c r="J258" s="265"/>
    </row>
    <row r="259" spans="1:10" ht="15.75" customHeight="1">
      <c r="A259" s="312"/>
      <c r="B259" s="301"/>
      <c r="C259" s="304"/>
      <c r="D259" s="301"/>
      <c r="E259" s="1"/>
      <c r="F259" s="304"/>
      <c r="G259" s="301"/>
      <c r="H259" s="313"/>
      <c r="I259" s="1"/>
      <c r="J259" s="265"/>
    </row>
    <row r="260" spans="1:10" ht="15.75" customHeight="1">
      <c r="A260" s="1"/>
      <c r="B260" s="301"/>
      <c r="C260" s="304"/>
      <c r="D260" s="301"/>
      <c r="E260" s="1"/>
      <c r="F260" s="304"/>
      <c r="G260" s="301"/>
      <c r="H260" s="313"/>
      <c r="I260" s="1"/>
      <c r="J260" s="265"/>
    </row>
    <row r="261" spans="1:10" ht="15.75" customHeight="1">
      <c r="A261" s="1"/>
      <c r="B261" s="301"/>
      <c r="C261" s="304"/>
      <c r="D261" s="301"/>
      <c r="E261" s="1"/>
      <c r="F261" s="304"/>
      <c r="G261" s="301"/>
      <c r="H261" s="313"/>
      <c r="I261" s="1"/>
      <c r="J261" s="265"/>
    </row>
    <row r="262" spans="1:10" ht="15.75" customHeight="1">
      <c r="A262" s="312"/>
      <c r="B262" s="301"/>
      <c r="C262" s="304"/>
      <c r="D262" s="301"/>
      <c r="E262" s="1"/>
      <c r="F262" s="304"/>
      <c r="G262" s="301"/>
      <c r="H262" s="313"/>
      <c r="I262" s="1"/>
      <c r="J262" s="265"/>
    </row>
    <row r="263" spans="1:10" ht="15.75" customHeight="1">
      <c r="A263" s="1"/>
      <c r="B263" s="301"/>
      <c r="C263" s="304"/>
      <c r="D263" s="301"/>
      <c r="E263" s="1"/>
      <c r="F263" s="304"/>
      <c r="G263" s="301"/>
      <c r="H263" s="313"/>
      <c r="I263" s="1"/>
      <c r="J263" s="265"/>
    </row>
    <row r="264" spans="1:10" ht="15.75" customHeight="1">
      <c r="A264" s="1"/>
      <c r="B264" s="301"/>
      <c r="C264" s="304"/>
      <c r="D264" s="301"/>
      <c r="E264" s="1"/>
      <c r="F264" s="304"/>
      <c r="G264" s="301"/>
      <c r="H264" s="313"/>
      <c r="I264" s="1"/>
      <c r="J264" s="265"/>
    </row>
    <row r="265" spans="1:10" ht="15.75" customHeight="1">
      <c r="A265" s="1"/>
      <c r="B265" s="301"/>
      <c r="C265" s="304"/>
      <c r="D265" s="301"/>
      <c r="E265" s="1"/>
      <c r="F265" s="304"/>
      <c r="G265" s="301"/>
      <c r="H265" s="313"/>
      <c r="I265" s="1"/>
      <c r="J265" s="265"/>
    </row>
    <row r="266" spans="1:10" ht="15.75" customHeight="1">
      <c r="A266" s="1"/>
      <c r="B266" s="301"/>
      <c r="C266" s="304"/>
      <c r="D266" s="301"/>
      <c r="E266" s="1"/>
      <c r="F266" s="314"/>
      <c r="G266" s="1"/>
      <c r="H266" s="313"/>
      <c r="I266" s="1"/>
      <c r="J266" s="265"/>
    </row>
    <row r="267" spans="1:10" ht="15.75" customHeight="1">
      <c r="A267" s="303"/>
      <c r="B267" s="303"/>
      <c r="C267" s="303"/>
      <c r="D267" s="303"/>
      <c r="E267" s="303"/>
      <c r="F267" s="303"/>
      <c r="G267" s="303"/>
      <c r="H267" s="303"/>
      <c r="I267" s="303"/>
      <c r="J267" s="265"/>
    </row>
    <row r="268" spans="1:10" ht="15.75" customHeight="1">
      <c r="A268" s="303"/>
      <c r="B268" s="303"/>
      <c r="C268" s="303"/>
      <c r="D268" s="303"/>
      <c r="E268" s="303"/>
      <c r="F268" s="303"/>
      <c r="G268" s="303"/>
      <c r="H268" s="303"/>
      <c r="I268" s="303"/>
      <c r="J268" s="265"/>
    </row>
    <row r="269" spans="1:1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265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5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5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5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5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5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5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5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5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5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5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5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5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5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5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5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65"/>
    </row>
    <row r="286" spans="1:1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265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65"/>
    </row>
    <row r="288" spans="1:1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265"/>
    </row>
    <row r="289" spans="1:1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265"/>
    </row>
    <row r="290" spans="1:1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265"/>
    </row>
    <row r="291" spans="1:10" ht="15.75" customHeight="1"/>
    <row r="292" spans="1:10" ht="15.75" customHeight="1"/>
    <row r="293" spans="1:10" ht="15.75" customHeight="1"/>
    <row r="294" spans="1:10" ht="15.75" customHeight="1"/>
    <row r="295" spans="1:10" ht="15.75" customHeight="1"/>
    <row r="296" spans="1:10" ht="15.75" customHeight="1"/>
    <row r="297" spans="1:10" ht="15.75" customHeight="1"/>
    <row r="298" spans="1:10" ht="15.75" customHeight="1"/>
    <row r="299" spans="1:10" ht="15.75" customHeight="1"/>
    <row r="300" spans="1:10" ht="15.75" customHeight="1"/>
    <row r="301" spans="1:10" ht="15.75" customHeight="1"/>
    <row r="302" spans="1:10" ht="15.75" customHeight="1"/>
    <row r="303" spans="1:10" ht="15.75" customHeight="1"/>
    <row r="304" spans="1:10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mergeCells count="18">
    <mergeCell ref="I169:J169"/>
    <mergeCell ref="A180:A181"/>
    <mergeCell ref="A2:K2"/>
    <mergeCell ref="A39:G39"/>
    <mergeCell ref="A43:G43"/>
    <mergeCell ref="F75:H75"/>
    <mergeCell ref="A122:H122"/>
    <mergeCell ref="B180:B181"/>
    <mergeCell ref="C180:C181"/>
    <mergeCell ref="I223:I225"/>
    <mergeCell ref="D180:D181"/>
    <mergeCell ref="E180:E181"/>
    <mergeCell ref="A183:E183"/>
    <mergeCell ref="A184:A185"/>
    <mergeCell ref="B184:B185"/>
    <mergeCell ref="C184:C185"/>
    <mergeCell ref="D184:D185"/>
    <mergeCell ref="E184:E185"/>
  </mergeCells>
  <pageMargins left="0.7" right="0.7" top="0.75" bottom="0.75" header="0" footer="0"/>
  <pageSetup orientation="landscape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2:Z1009"/>
  <sheetViews>
    <sheetView workbookViewId="0"/>
  </sheetViews>
  <sheetFormatPr defaultColWidth="14.42578125" defaultRowHeight="15" customHeight="1"/>
  <cols>
    <col min="1" max="1" width="47.5703125" customWidth="1"/>
    <col min="2" max="2" width="16.85546875" customWidth="1"/>
    <col min="3" max="3" width="12.140625" customWidth="1"/>
    <col min="4" max="4" width="17.140625" customWidth="1"/>
    <col min="5" max="5" width="17" customWidth="1"/>
    <col min="6" max="6" width="9.85546875" customWidth="1"/>
    <col min="7" max="8" width="13.85546875" customWidth="1"/>
    <col min="9" max="9" width="13.7109375" customWidth="1"/>
    <col min="10" max="10" width="15.5703125" customWidth="1"/>
    <col min="11" max="11" width="20.5703125" customWidth="1"/>
    <col min="12" max="12" width="13.28515625" customWidth="1"/>
    <col min="13" max="13" width="8.85546875" customWidth="1"/>
    <col min="14" max="14" width="13.7109375" customWidth="1"/>
    <col min="15" max="26" width="8.85546875" customWidth="1"/>
  </cols>
  <sheetData>
    <row r="2" spans="1:26" ht="23.25">
      <c r="A2" s="547" t="s">
        <v>0</v>
      </c>
      <c r="B2" s="522"/>
      <c r="C2" s="522"/>
      <c r="D2" s="522"/>
      <c r="E2" s="522"/>
      <c r="F2" s="522"/>
      <c r="G2" s="522"/>
      <c r="H2" s="522"/>
      <c r="I2" s="522"/>
      <c r="J2" s="522"/>
      <c r="K2" s="522"/>
      <c r="L2" s="358"/>
      <c r="M2" s="358"/>
      <c r="N2" s="358"/>
      <c r="O2" s="358"/>
    </row>
    <row r="3" spans="1:26" ht="57.75">
      <c r="A3" s="359" t="s">
        <v>1</v>
      </c>
      <c r="B3" s="360" t="s">
        <v>2</v>
      </c>
      <c r="C3" s="361" t="s">
        <v>3</v>
      </c>
      <c r="D3" s="362" t="s">
        <v>8</v>
      </c>
      <c r="E3" s="363" t="s">
        <v>3182</v>
      </c>
      <c r="F3" s="364" t="s">
        <v>3183</v>
      </c>
      <c r="G3" s="365" t="s">
        <v>3184</v>
      </c>
      <c r="H3" s="366" t="s">
        <v>3185</v>
      </c>
      <c r="I3" s="363" t="s">
        <v>3186</v>
      </c>
      <c r="J3" s="364" t="s">
        <v>3187</v>
      </c>
      <c r="K3" s="364" t="s">
        <v>3188</v>
      </c>
      <c r="L3" s="367" t="s">
        <v>3189</v>
      </c>
      <c r="M3" s="368" t="s">
        <v>11</v>
      </c>
      <c r="N3" s="368" t="s">
        <v>12</v>
      </c>
      <c r="O3" s="369" t="s">
        <v>9</v>
      </c>
      <c r="P3" s="370"/>
      <c r="Q3" s="370"/>
      <c r="R3" s="370"/>
      <c r="S3" s="370"/>
      <c r="T3" s="370"/>
      <c r="U3" s="370"/>
      <c r="V3" s="370"/>
      <c r="W3" s="370"/>
      <c r="X3" s="370"/>
      <c r="Y3" s="370"/>
      <c r="Z3" s="370"/>
    </row>
    <row r="4" spans="1:26" ht="15.75">
      <c r="A4" s="371" t="s">
        <v>3330</v>
      </c>
      <c r="B4" s="372" t="s">
        <v>14</v>
      </c>
      <c r="C4" s="373">
        <v>1</v>
      </c>
      <c r="D4" s="374">
        <v>1</v>
      </c>
      <c r="E4" s="382">
        <v>0</v>
      </c>
      <c r="F4" s="405">
        <v>0</v>
      </c>
      <c r="G4" s="377"/>
      <c r="H4" s="378">
        <v>2.5</v>
      </c>
      <c r="I4" s="379">
        <v>2.5</v>
      </c>
      <c r="J4" s="380">
        <f>I4/D4</f>
        <v>2.5</v>
      </c>
      <c r="K4" s="404">
        <v>0</v>
      </c>
      <c r="L4" s="382">
        <f t="shared" ref="L4:L7" si="0">E4+H4-I4</f>
        <v>0</v>
      </c>
      <c r="M4" s="383">
        <v>196</v>
      </c>
      <c r="N4" s="383">
        <f t="shared" ref="N4:N36" si="1">L4*M4</f>
        <v>0</v>
      </c>
      <c r="O4" s="384">
        <f t="shared" ref="O4:O36" si="2">C4*D4*K4</f>
        <v>0</v>
      </c>
    </row>
    <row r="5" spans="1:26" ht="15.75">
      <c r="A5" s="371" t="s">
        <v>3191</v>
      </c>
      <c r="B5" s="372" t="s">
        <v>16</v>
      </c>
      <c r="C5" s="373">
        <v>1</v>
      </c>
      <c r="D5" s="374">
        <v>10</v>
      </c>
      <c r="E5" s="382">
        <v>0</v>
      </c>
      <c r="F5" s="405">
        <v>0</v>
      </c>
      <c r="G5" s="377"/>
      <c r="H5" s="378">
        <f t="shared" ref="H5:H12" si="3">D5*G5</f>
        <v>0</v>
      </c>
      <c r="I5" s="379"/>
      <c r="J5" s="380">
        <v>50</v>
      </c>
      <c r="K5" s="404">
        <v>0</v>
      </c>
      <c r="L5" s="382">
        <f t="shared" si="0"/>
        <v>0</v>
      </c>
      <c r="M5" s="383">
        <v>190</v>
      </c>
      <c r="N5" s="383">
        <f t="shared" si="1"/>
        <v>0</v>
      </c>
      <c r="O5" s="384">
        <f t="shared" si="2"/>
        <v>0</v>
      </c>
    </row>
    <row r="6" spans="1:26" ht="15.75">
      <c r="A6" s="371" t="s">
        <v>3192</v>
      </c>
      <c r="B6" s="372" t="s">
        <v>16</v>
      </c>
      <c r="C6" s="373">
        <v>1</v>
      </c>
      <c r="D6" s="374">
        <v>10</v>
      </c>
      <c r="E6" s="382">
        <v>0</v>
      </c>
      <c r="F6" s="376">
        <v>0</v>
      </c>
      <c r="G6" s="377"/>
      <c r="H6" s="378">
        <f t="shared" si="3"/>
        <v>0</v>
      </c>
      <c r="I6" s="379"/>
      <c r="J6" s="380">
        <f>I6/D6</f>
        <v>0</v>
      </c>
      <c r="K6" s="381">
        <f>F6+G6-J6</f>
        <v>0</v>
      </c>
      <c r="L6" s="382">
        <f t="shared" si="0"/>
        <v>0</v>
      </c>
      <c r="M6" s="383">
        <v>190</v>
      </c>
      <c r="N6" s="383">
        <f t="shared" si="1"/>
        <v>0</v>
      </c>
      <c r="O6" s="384">
        <f t="shared" si="2"/>
        <v>0</v>
      </c>
    </row>
    <row r="7" spans="1:26" ht="15.75">
      <c r="A7" s="371" t="s">
        <v>3193</v>
      </c>
      <c r="B7" s="372" t="s">
        <v>16</v>
      </c>
      <c r="C7" s="373">
        <v>1</v>
      </c>
      <c r="D7" s="374">
        <v>10</v>
      </c>
      <c r="E7" s="382">
        <v>0</v>
      </c>
      <c r="F7" s="405">
        <v>0</v>
      </c>
      <c r="G7" s="377"/>
      <c r="H7" s="378">
        <f t="shared" si="3"/>
        <v>0</v>
      </c>
      <c r="I7" s="379"/>
      <c r="J7" s="380">
        <v>50</v>
      </c>
      <c r="K7" s="404">
        <v>0</v>
      </c>
      <c r="L7" s="382">
        <f t="shared" si="0"/>
        <v>0</v>
      </c>
      <c r="M7" s="383">
        <v>190</v>
      </c>
      <c r="N7" s="383">
        <f t="shared" si="1"/>
        <v>0</v>
      </c>
      <c r="O7" s="384">
        <f t="shared" si="2"/>
        <v>0</v>
      </c>
    </row>
    <row r="8" spans="1:26" ht="15.75">
      <c r="A8" s="371" t="s">
        <v>3194</v>
      </c>
      <c r="B8" s="372" t="s">
        <v>16</v>
      </c>
      <c r="C8" s="373">
        <v>1</v>
      </c>
      <c r="D8" s="374">
        <v>10</v>
      </c>
      <c r="E8" s="382">
        <v>0</v>
      </c>
      <c r="F8" s="405">
        <v>0</v>
      </c>
      <c r="G8" s="377"/>
      <c r="H8" s="378">
        <f t="shared" si="3"/>
        <v>0</v>
      </c>
      <c r="I8" s="379"/>
      <c r="J8" s="380">
        <f t="shared" ref="J8:J34" si="4">I8/D8</f>
        <v>0</v>
      </c>
      <c r="K8" s="404">
        <v>0</v>
      </c>
      <c r="L8" s="382">
        <v>0</v>
      </c>
      <c r="M8" s="383">
        <v>190</v>
      </c>
      <c r="N8" s="383">
        <f t="shared" si="1"/>
        <v>0</v>
      </c>
      <c r="O8" s="384">
        <f t="shared" si="2"/>
        <v>0</v>
      </c>
    </row>
    <row r="9" spans="1:26" ht="15.75">
      <c r="A9" s="371" t="s">
        <v>3195</v>
      </c>
      <c r="B9" s="372" t="s">
        <v>16</v>
      </c>
      <c r="C9" s="373">
        <v>1</v>
      </c>
      <c r="D9" s="374">
        <v>10</v>
      </c>
      <c r="E9" s="382">
        <v>0</v>
      </c>
      <c r="F9" s="376">
        <v>0</v>
      </c>
      <c r="G9" s="377"/>
      <c r="H9" s="378">
        <f t="shared" si="3"/>
        <v>0</v>
      </c>
      <c r="I9" s="379"/>
      <c r="J9" s="380">
        <f t="shared" si="4"/>
        <v>0</v>
      </c>
      <c r="K9" s="381">
        <f t="shared" ref="K9:K34" si="5">F9+G9-J9</f>
        <v>0</v>
      </c>
      <c r="L9" s="382">
        <f t="shared" ref="L9:L36" si="6">E9+H9-I9</f>
        <v>0</v>
      </c>
      <c r="M9" s="383">
        <v>190</v>
      </c>
      <c r="N9" s="383">
        <f t="shared" si="1"/>
        <v>0</v>
      </c>
      <c r="O9" s="384">
        <f t="shared" si="2"/>
        <v>0</v>
      </c>
    </row>
    <row r="10" spans="1:26" ht="15.75">
      <c r="A10" s="371" t="s">
        <v>3196</v>
      </c>
      <c r="B10" s="372" t="s">
        <v>16</v>
      </c>
      <c r="C10" s="373">
        <v>1</v>
      </c>
      <c r="D10" s="374">
        <v>10</v>
      </c>
      <c r="E10" s="382">
        <v>0</v>
      </c>
      <c r="F10" s="376">
        <v>0</v>
      </c>
      <c r="G10" s="377"/>
      <c r="H10" s="378">
        <f t="shared" si="3"/>
        <v>0</v>
      </c>
      <c r="I10" s="379"/>
      <c r="J10" s="380">
        <f t="shared" si="4"/>
        <v>0</v>
      </c>
      <c r="K10" s="381">
        <f t="shared" si="5"/>
        <v>0</v>
      </c>
      <c r="L10" s="382">
        <f t="shared" si="6"/>
        <v>0</v>
      </c>
      <c r="M10" s="383">
        <v>190</v>
      </c>
      <c r="N10" s="383">
        <f t="shared" si="1"/>
        <v>0</v>
      </c>
      <c r="O10" s="384">
        <f t="shared" si="2"/>
        <v>0</v>
      </c>
    </row>
    <row r="11" spans="1:26" ht="15.75">
      <c r="A11" s="371" t="s">
        <v>3197</v>
      </c>
      <c r="B11" s="372" t="s">
        <v>16</v>
      </c>
      <c r="C11" s="373">
        <v>1</v>
      </c>
      <c r="D11" s="374">
        <v>10</v>
      </c>
      <c r="E11" s="382">
        <v>0</v>
      </c>
      <c r="F11" s="376">
        <v>0</v>
      </c>
      <c r="G11" s="377"/>
      <c r="H11" s="378">
        <f t="shared" si="3"/>
        <v>0</v>
      </c>
      <c r="I11" s="379"/>
      <c r="J11" s="380">
        <f t="shared" si="4"/>
        <v>0</v>
      </c>
      <c r="K11" s="381">
        <f t="shared" si="5"/>
        <v>0</v>
      </c>
      <c r="L11" s="382">
        <f t="shared" si="6"/>
        <v>0</v>
      </c>
      <c r="M11" s="383">
        <v>190</v>
      </c>
      <c r="N11" s="383">
        <f t="shared" si="1"/>
        <v>0</v>
      </c>
      <c r="O11" s="384">
        <f t="shared" si="2"/>
        <v>0</v>
      </c>
    </row>
    <row r="12" spans="1:26" ht="15.75">
      <c r="A12" s="371" t="s">
        <v>3198</v>
      </c>
      <c r="B12" s="372" t="s">
        <v>16</v>
      </c>
      <c r="C12" s="373">
        <v>1</v>
      </c>
      <c r="D12" s="374">
        <v>10</v>
      </c>
      <c r="E12" s="382">
        <v>0</v>
      </c>
      <c r="F12" s="376">
        <v>0</v>
      </c>
      <c r="G12" s="377"/>
      <c r="H12" s="378">
        <f t="shared" si="3"/>
        <v>0</v>
      </c>
      <c r="I12" s="379"/>
      <c r="J12" s="380">
        <f t="shared" si="4"/>
        <v>0</v>
      </c>
      <c r="K12" s="381">
        <f t="shared" si="5"/>
        <v>0</v>
      </c>
      <c r="L12" s="382">
        <f t="shared" si="6"/>
        <v>0</v>
      </c>
      <c r="M12" s="383">
        <v>190</v>
      </c>
      <c r="N12" s="383">
        <f t="shared" si="1"/>
        <v>0</v>
      </c>
      <c r="O12" s="384">
        <f t="shared" si="2"/>
        <v>0</v>
      </c>
    </row>
    <row r="13" spans="1:26" ht="15.75">
      <c r="A13" s="371" t="s">
        <v>3199</v>
      </c>
      <c r="B13" s="372" t="s">
        <v>16</v>
      </c>
      <c r="C13" s="373">
        <v>0.5</v>
      </c>
      <c r="D13" s="374">
        <v>12</v>
      </c>
      <c r="E13" s="382">
        <v>18600</v>
      </c>
      <c r="F13" s="376">
        <v>1550</v>
      </c>
      <c r="G13" s="377"/>
      <c r="H13" s="378">
        <v>0</v>
      </c>
      <c r="I13" s="379">
        <v>18600</v>
      </c>
      <c r="J13" s="380">
        <f t="shared" si="4"/>
        <v>1550</v>
      </c>
      <c r="K13" s="381">
        <f t="shared" si="5"/>
        <v>0</v>
      </c>
      <c r="L13" s="382">
        <f t="shared" si="6"/>
        <v>0</v>
      </c>
      <c r="M13" s="383">
        <v>87.5</v>
      </c>
      <c r="N13" s="383">
        <f t="shared" si="1"/>
        <v>0</v>
      </c>
      <c r="O13" s="384">
        <f t="shared" si="2"/>
        <v>0</v>
      </c>
    </row>
    <row r="14" spans="1:26" ht="15.75">
      <c r="A14" s="385" t="s">
        <v>3200</v>
      </c>
      <c r="B14" s="372" t="s">
        <v>26</v>
      </c>
      <c r="C14" s="373">
        <v>0.2</v>
      </c>
      <c r="D14" s="374">
        <v>18</v>
      </c>
      <c r="E14" s="382">
        <v>4320</v>
      </c>
      <c r="F14" s="376">
        <v>240</v>
      </c>
      <c r="G14" s="377"/>
      <c r="H14" s="378">
        <f t="shared" ref="H14:H36" si="7">D14*G14</f>
        <v>0</v>
      </c>
      <c r="I14" s="379">
        <v>2888</v>
      </c>
      <c r="J14" s="380">
        <f t="shared" si="4"/>
        <v>160.44444444444446</v>
      </c>
      <c r="K14" s="381">
        <f t="shared" si="5"/>
        <v>79.555555555555543</v>
      </c>
      <c r="L14" s="382">
        <f t="shared" si="6"/>
        <v>1432</v>
      </c>
      <c r="M14" s="383">
        <v>68</v>
      </c>
      <c r="N14" s="383">
        <f t="shared" si="1"/>
        <v>97376</v>
      </c>
      <c r="O14" s="384">
        <f t="shared" si="2"/>
        <v>286.39999999999998</v>
      </c>
    </row>
    <row r="15" spans="1:26" ht="15.75">
      <c r="A15" s="371" t="s">
        <v>3201</v>
      </c>
      <c r="B15" s="372" t="s">
        <v>26</v>
      </c>
      <c r="C15" s="373">
        <v>0.2</v>
      </c>
      <c r="D15" s="374">
        <v>18</v>
      </c>
      <c r="E15" s="382">
        <v>0</v>
      </c>
      <c r="F15" s="386">
        <v>0</v>
      </c>
      <c r="G15" s="377"/>
      <c r="H15" s="378">
        <f t="shared" si="7"/>
        <v>0</v>
      </c>
      <c r="I15" s="379"/>
      <c r="J15" s="380">
        <f t="shared" si="4"/>
        <v>0</v>
      </c>
      <c r="K15" s="381">
        <f t="shared" si="5"/>
        <v>0</v>
      </c>
      <c r="L15" s="382">
        <f t="shared" si="6"/>
        <v>0</v>
      </c>
      <c r="M15" s="383">
        <v>0</v>
      </c>
      <c r="N15" s="383">
        <f t="shared" si="1"/>
        <v>0</v>
      </c>
      <c r="O15" s="384">
        <f t="shared" si="2"/>
        <v>0</v>
      </c>
    </row>
    <row r="16" spans="1:26" ht="17.25" customHeight="1">
      <c r="A16" s="387" t="s">
        <v>3202</v>
      </c>
      <c r="B16" s="372" t="s">
        <v>26</v>
      </c>
      <c r="C16" s="373">
        <v>0.2</v>
      </c>
      <c r="D16" s="374">
        <v>18</v>
      </c>
      <c r="E16" s="382">
        <v>900</v>
      </c>
      <c r="F16" s="388">
        <v>50</v>
      </c>
      <c r="G16" s="377"/>
      <c r="H16" s="378">
        <f t="shared" si="7"/>
        <v>0</v>
      </c>
      <c r="I16" s="379">
        <v>900</v>
      </c>
      <c r="J16" s="380">
        <f t="shared" si="4"/>
        <v>50</v>
      </c>
      <c r="K16" s="381">
        <f t="shared" si="5"/>
        <v>0</v>
      </c>
      <c r="L16" s="382">
        <f t="shared" si="6"/>
        <v>0</v>
      </c>
      <c r="M16" s="383">
        <v>70</v>
      </c>
      <c r="N16" s="383">
        <f t="shared" si="1"/>
        <v>0</v>
      </c>
      <c r="O16" s="384">
        <f t="shared" si="2"/>
        <v>0</v>
      </c>
    </row>
    <row r="17" spans="1:15" ht="15.75">
      <c r="A17" s="387" t="s">
        <v>3203</v>
      </c>
      <c r="B17" s="372" t="s">
        <v>26</v>
      </c>
      <c r="C17" s="373">
        <v>0.2</v>
      </c>
      <c r="D17" s="374">
        <v>18</v>
      </c>
      <c r="E17" s="382">
        <v>5760</v>
      </c>
      <c r="F17" s="376">
        <v>320</v>
      </c>
      <c r="G17" s="377"/>
      <c r="H17" s="378">
        <f t="shared" si="7"/>
        <v>0</v>
      </c>
      <c r="I17" s="379">
        <v>4328</v>
      </c>
      <c r="J17" s="380">
        <f t="shared" si="4"/>
        <v>240.44444444444446</v>
      </c>
      <c r="K17" s="381">
        <f t="shared" si="5"/>
        <v>79.555555555555543</v>
      </c>
      <c r="L17" s="382">
        <f t="shared" si="6"/>
        <v>1432</v>
      </c>
      <c r="M17" s="383">
        <v>94.1</v>
      </c>
      <c r="N17" s="383">
        <f t="shared" si="1"/>
        <v>134751.19999999998</v>
      </c>
      <c r="O17" s="384">
        <f t="shared" si="2"/>
        <v>286.39999999999998</v>
      </c>
    </row>
    <row r="18" spans="1:15" ht="15.75">
      <c r="A18" s="371" t="s">
        <v>3204</v>
      </c>
      <c r="B18" s="372" t="s">
        <v>26</v>
      </c>
      <c r="C18" s="373">
        <v>0.2</v>
      </c>
      <c r="D18" s="374">
        <v>18</v>
      </c>
      <c r="E18" s="382">
        <v>540</v>
      </c>
      <c r="F18" s="376">
        <v>30</v>
      </c>
      <c r="G18" s="377"/>
      <c r="H18" s="378">
        <f t="shared" si="7"/>
        <v>0</v>
      </c>
      <c r="I18" s="379">
        <v>540</v>
      </c>
      <c r="J18" s="380">
        <f t="shared" si="4"/>
        <v>30</v>
      </c>
      <c r="K18" s="381">
        <f t="shared" si="5"/>
        <v>0</v>
      </c>
      <c r="L18" s="382">
        <f t="shared" si="6"/>
        <v>0</v>
      </c>
      <c r="M18" s="383">
        <v>70</v>
      </c>
      <c r="N18" s="383">
        <f t="shared" si="1"/>
        <v>0</v>
      </c>
      <c r="O18" s="384">
        <f t="shared" si="2"/>
        <v>0</v>
      </c>
    </row>
    <row r="19" spans="1:15" ht="15.75">
      <c r="A19" s="371" t="s">
        <v>31</v>
      </c>
      <c r="B19" s="372" t="s">
        <v>2393</v>
      </c>
      <c r="C19" s="373">
        <v>25</v>
      </c>
      <c r="D19" s="374">
        <v>1</v>
      </c>
      <c r="E19" s="382">
        <v>0</v>
      </c>
      <c r="F19" s="376">
        <v>0</v>
      </c>
      <c r="G19" s="377"/>
      <c r="H19" s="378">
        <f t="shared" si="7"/>
        <v>0</v>
      </c>
      <c r="I19" s="379"/>
      <c r="J19" s="380">
        <f t="shared" si="4"/>
        <v>0</v>
      </c>
      <c r="K19" s="381">
        <f t="shared" si="5"/>
        <v>0</v>
      </c>
      <c r="L19" s="382">
        <f t="shared" si="6"/>
        <v>0</v>
      </c>
      <c r="M19" s="383">
        <v>14</v>
      </c>
      <c r="N19" s="383">
        <f t="shared" si="1"/>
        <v>0</v>
      </c>
      <c r="O19" s="384">
        <f t="shared" si="2"/>
        <v>0</v>
      </c>
    </row>
    <row r="20" spans="1:15" ht="15.75">
      <c r="A20" s="371" t="s">
        <v>3205</v>
      </c>
      <c r="B20" s="372" t="s">
        <v>16</v>
      </c>
      <c r="C20" s="373">
        <v>0.5</v>
      </c>
      <c r="D20" s="374">
        <v>12</v>
      </c>
      <c r="E20" s="382">
        <v>0</v>
      </c>
      <c r="F20" s="376">
        <v>0</v>
      </c>
      <c r="G20" s="377"/>
      <c r="H20" s="378">
        <f t="shared" si="7"/>
        <v>0</v>
      </c>
      <c r="I20" s="379"/>
      <c r="J20" s="380">
        <f t="shared" si="4"/>
        <v>0</v>
      </c>
      <c r="K20" s="381">
        <f t="shared" si="5"/>
        <v>0</v>
      </c>
      <c r="L20" s="382">
        <f t="shared" si="6"/>
        <v>0</v>
      </c>
      <c r="M20" s="383">
        <v>85</v>
      </c>
      <c r="N20" s="383">
        <f t="shared" si="1"/>
        <v>0</v>
      </c>
      <c r="O20" s="384">
        <f t="shared" si="2"/>
        <v>0</v>
      </c>
    </row>
    <row r="21" spans="1:15" ht="15.75" customHeight="1">
      <c r="A21" s="371" t="s">
        <v>3206</v>
      </c>
      <c r="B21" s="372" t="s">
        <v>16</v>
      </c>
      <c r="C21" s="373">
        <v>0.11</v>
      </c>
      <c r="D21" s="374">
        <v>10</v>
      </c>
      <c r="E21" s="382">
        <v>160</v>
      </c>
      <c r="F21" s="376">
        <v>16</v>
      </c>
      <c r="G21" s="377"/>
      <c r="H21" s="378">
        <f t="shared" si="7"/>
        <v>0</v>
      </c>
      <c r="I21" s="379">
        <v>5</v>
      </c>
      <c r="J21" s="380">
        <f t="shared" si="4"/>
        <v>0.5</v>
      </c>
      <c r="K21" s="381">
        <f t="shared" si="5"/>
        <v>15.5</v>
      </c>
      <c r="L21" s="382">
        <f t="shared" si="6"/>
        <v>155</v>
      </c>
      <c r="M21" s="383">
        <v>39</v>
      </c>
      <c r="N21" s="383">
        <f t="shared" si="1"/>
        <v>6045</v>
      </c>
      <c r="O21" s="384">
        <f t="shared" si="2"/>
        <v>17.05</v>
      </c>
    </row>
    <row r="22" spans="1:15" ht="15.75" customHeight="1">
      <c r="A22" s="371" t="s">
        <v>3198</v>
      </c>
      <c r="B22" s="372" t="s">
        <v>16</v>
      </c>
      <c r="C22" s="373">
        <v>0.11</v>
      </c>
      <c r="D22" s="374">
        <v>10</v>
      </c>
      <c r="E22" s="382">
        <v>230</v>
      </c>
      <c r="F22" s="376">
        <v>23</v>
      </c>
      <c r="G22" s="377"/>
      <c r="H22" s="378">
        <f t="shared" si="7"/>
        <v>0</v>
      </c>
      <c r="I22" s="379">
        <v>5</v>
      </c>
      <c r="J22" s="380">
        <f t="shared" si="4"/>
        <v>0.5</v>
      </c>
      <c r="K22" s="381">
        <f t="shared" si="5"/>
        <v>22.5</v>
      </c>
      <c r="L22" s="382">
        <f t="shared" si="6"/>
        <v>225</v>
      </c>
      <c r="M22" s="383">
        <v>39</v>
      </c>
      <c r="N22" s="383">
        <f t="shared" si="1"/>
        <v>8775</v>
      </c>
      <c r="O22" s="384">
        <f t="shared" si="2"/>
        <v>24.750000000000004</v>
      </c>
    </row>
    <row r="23" spans="1:15" ht="15.75" customHeight="1">
      <c r="A23" s="371" t="s">
        <v>3207</v>
      </c>
      <c r="B23" s="372" t="s">
        <v>16</v>
      </c>
      <c r="C23" s="373">
        <v>0.11</v>
      </c>
      <c r="D23" s="374">
        <v>10</v>
      </c>
      <c r="E23" s="382">
        <v>50</v>
      </c>
      <c r="F23" s="376">
        <v>5</v>
      </c>
      <c r="G23" s="377"/>
      <c r="H23" s="378">
        <f t="shared" si="7"/>
        <v>0</v>
      </c>
      <c r="I23" s="379">
        <v>5</v>
      </c>
      <c r="J23" s="380">
        <f t="shared" si="4"/>
        <v>0.5</v>
      </c>
      <c r="K23" s="381">
        <f t="shared" si="5"/>
        <v>4.5</v>
      </c>
      <c r="L23" s="382">
        <f t="shared" si="6"/>
        <v>45</v>
      </c>
      <c r="M23" s="383">
        <v>39</v>
      </c>
      <c r="N23" s="383">
        <f t="shared" si="1"/>
        <v>1755</v>
      </c>
      <c r="O23" s="384">
        <f t="shared" si="2"/>
        <v>4.95</v>
      </c>
    </row>
    <row r="24" spans="1:15" ht="15.75" customHeight="1">
      <c r="A24" s="371" t="s">
        <v>3197</v>
      </c>
      <c r="B24" s="372" t="s">
        <v>16</v>
      </c>
      <c r="C24" s="373">
        <v>0.11</v>
      </c>
      <c r="D24" s="374">
        <v>10</v>
      </c>
      <c r="E24" s="382">
        <v>360</v>
      </c>
      <c r="F24" s="376">
        <v>36</v>
      </c>
      <c r="G24" s="377"/>
      <c r="H24" s="378">
        <f t="shared" si="7"/>
        <v>0</v>
      </c>
      <c r="I24" s="379">
        <v>5</v>
      </c>
      <c r="J24" s="380">
        <f t="shared" si="4"/>
        <v>0.5</v>
      </c>
      <c r="K24" s="381">
        <f t="shared" si="5"/>
        <v>35.5</v>
      </c>
      <c r="L24" s="382">
        <f t="shared" si="6"/>
        <v>355</v>
      </c>
      <c r="M24" s="383">
        <v>39</v>
      </c>
      <c r="N24" s="383">
        <f t="shared" si="1"/>
        <v>13845</v>
      </c>
      <c r="O24" s="384">
        <f t="shared" si="2"/>
        <v>39.050000000000004</v>
      </c>
    </row>
    <row r="25" spans="1:15" ht="15.75" customHeight="1">
      <c r="A25" s="389" t="s">
        <v>1887</v>
      </c>
      <c r="B25" s="372" t="s">
        <v>16</v>
      </c>
      <c r="C25" s="373">
        <v>0.11</v>
      </c>
      <c r="D25" s="374">
        <v>10</v>
      </c>
      <c r="E25" s="382">
        <v>580</v>
      </c>
      <c r="F25" s="376">
        <v>58</v>
      </c>
      <c r="G25" s="377"/>
      <c r="H25" s="378">
        <f t="shared" si="7"/>
        <v>0</v>
      </c>
      <c r="I25" s="379">
        <v>3</v>
      </c>
      <c r="J25" s="380">
        <f t="shared" si="4"/>
        <v>0.3</v>
      </c>
      <c r="K25" s="381">
        <f t="shared" si="5"/>
        <v>57.7</v>
      </c>
      <c r="L25" s="382">
        <f t="shared" si="6"/>
        <v>577</v>
      </c>
      <c r="M25" s="383">
        <v>139</v>
      </c>
      <c r="N25" s="383">
        <f t="shared" si="1"/>
        <v>80203</v>
      </c>
      <c r="O25" s="384">
        <f t="shared" si="2"/>
        <v>63.470000000000006</v>
      </c>
    </row>
    <row r="26" spans="1:15" ht="15.75" customHeight="1">
      <c r="A26" s="391" t="s">
        <v>3208</v>
      </c>
      <c r="B26" s="392" t="s">
        <v>16</v>
      </c>
      <c r="C26" s="373">
        <v>0.1</v>
      </c>
      <c r="D26" s="374">
        <v>12</v>
      </c>
      <c r="E26" s="382">
        <v>0</v>
      </c>
      <c r="F26" s="376">
        <v>0</v>
      </c>
      <c r="G26" s="377"/>
      <c r="H26" s="378">
        <f t="shared" si="7"/>
        <v>0</v>
      </c>
      <c r="I26" s="379"/>
      <c r="J26" s="380">
        <f t="shared" si="4"/>
        <v>0</v>
      </c>
      <c r="K26" s="381">
        <f t="shared" si="5"/>
        <v>0</v>
      </c>
      <c r="L26" s="382">
        <f t="shared" si="6"/>
        <v>0</v>
      </c>
      <c r="M26" s="383">
        <v>32.5</v>
      </c>
      <c r="N26" s="383">
        <f t="shared" si="1"/>
        <v>0</v>
      </c>
      <c r="O26" s="384">
        <f t="shared" si="2"/>
        <v>0</v>
      </c>
    </row>
    <row r="27" spans="1:15" ht="15.75" customHeight="1">
      <c r="A27" s="391" t="s">
        <v>3209</v>
      </c>
      <c r="B27" s="392" t="s">
        <v>16</v>
      </c>
      <c r="C27" s="373">
        <v>0.1</v>
      </c>
      <c r="D27" s="374">
        <v>12</v>
      </c>
      <c r="E27" s="382">
        <v>0</v>
      </c>
      <c r="F27" s="376">
        <v>0</v>
      </c>
      <c r="G27" s="377"/>
      <c r="H27" s="378">
        <f t="shared" si="7"/>
        <v>0</v>
      </c>
      <c r="I27" s="379"/>
      <c r="J27" s="380">
        <f t="shared" si="4"/>
        <v>0</v>
      </c>
      <c r="K27" s="381">
        <f t="shared" si="5"/>
        <v>0</v>
      </c>
      <c r="L27" s="382">
        <f t="shared" si="6"/>
        <v>0</v>
      </c>
      <c r="M27" s="383">
        <v>32.5</v>
      </c>
      <c r="N27" s="383">
        <f t="shared" si="1"/>
        <v>0</v>
      </c>
      <c r="O27" s="384">
        <f t="shared" si="2"/>
        <v>0</v>
      </c>
    </row>
    <row r="28" spans="1:15" ht="15.75" customHeight="1">
      <c r="A28" s="391" t="s">
        <v>3210</v>
      </c>
      <c r="B28" s="392" t="s">
        <v>16</v>
      </c>
      <c r="C28" s="373">
        <v>0.1</v>
      </c>
      <c r="D28" s="374">
        <v>12</v>
      </c>
      <c r="E28" s="382">
        <v>0</v>
      </c>
      <c r="F28" s="376">
        <v>0</v>
      </c>
      <c r="G28" s="377">
        <v>288</v>
      </c>
      <c r="H28" s="378">
        <f t="shared" si="7"/>
        <v>3456</v>
      </c>
      <c r="I28" s="379"/>
      <c r="J28" s="380">
        <f t="shared" si="4"/>
        <v>0</v>
      </c>
      <c r="K28" s="381">
        <f t="shared" si="5"/>
        <v>288</v>
      </c>
      <c r="L28" s="382">
        <f t="shared" si="6"/>
        <v>3456</v>
      </c>
      <c r="M28" s="383">
        <v>32.5</v>
      </c>
      <c r="N28" s="383">
        <f t="shared" si="1"/>
        <v>112320</v>
      </c>
      <c r="O28" s="384">
        <f t="shared" si="2"/>
        <v>345.6</v>
      </c>
    </row>
    <row r="29" spans="1:15" ht="15.75" customHeight="1">
      <c r="A29" s="391" t="s">
        <v>3211</v>
      </c>
      <c r="B29" s="392" t="s">
        <v>16</v>
      </c>
      <c r="C29" s="373">
        <v>0.1</v>
      </c>
      <c r="D29" s="374">
        <v>12</v>
      </c>
      <c r="E29" s="382">
        <v>0</v>
      </c>
      <c r="F29" s="376">
        <v>0</v>
      </c>
      <c r="G29" s="377">
        <v>504</v>
      </c>
      <c r="H29" s="378">
        <f t="shared" si="7"/>
        <v>6048</v>
      </c>
      <c r="I29" s="379"/>
      <c r="J29" s="380">
        <f t="shared" si="4"/>
        <v>0</v>
      </c>
      <c r="K29" s="381">
        <f t="shared" si="5"/>
        <v>504</v>
      </c>
      <c r="L29" s="382">
        <f t="shared" si="6"/>
        <v>6048</v>
      </c>
      <c r="M29" s="383">
        <v>32.5</v>
      </c>
      <c r="N29" s="383">
        <f t="shared" si="1"/>
        <v>196560</v>
      </c>
      <c r="O29" s="384">
        <f t="shared" si="2"/>
        <v>604.80000000000007</v>
      </c>
    </row>
    <row r="30" spans="1:15" ht="15.75" customHeight="1">
      <c r="A30" s="391" t="s">
        <v>3208</v>
      </c>
      <c r="B30" s="392" t="s">
        <v>16</v>
      </c>
      <c r="C30" s="373">
        <v>0.1</v>
      </c>
      <c r="D30" s="374">
        <v>12</v>
      </c>
      <c r="E30" s="382">
        <v>0</v>
      </c>
      <c r="F30" s="376">
        <v>0</v>
      </c>
      <c r="G30" s="377"/>
      <c r="H30" s="378">
        <f t="shared" si="7"/>
        <v>0</v>
      </c>
      <c r="I30" s="379"/>
      <c r="J30" s="380">
        <f t="shared" si="4"/>
        <v>0</v>
      </c>
      <c r="K30" s="381">
        <f t="shared" si="5"/>
        <v>0</v>
      </c>
      <c r="L30" s="382">
        <f t="shared" si="6"/>
        <v>0</v>
      </c>
      <c r="M30" s="383">
        <v>34</v>
      </c>
      <c r="N30" s="383">
        <f t="shared" si="1"/>
        <v>0</v>
      </c>
      <c r="O30" s="384">
        <f t="shared" si="2"/>
        <v>0</v>
      </c>
    </row>
    <row r="31" spans="1:15" ht="15.75" customHeight="1">
      <c r="A31" s="391" t="s">
        <v>3209</v>
      </c>
      <c r="B31" s="392" t="s">
        <v>16</v>
      </c>
      <c r="C31" s="373">
        <v>0.1</v>
      </c>
      <c r="D31" s="374">
        <v>12</v>
      </c>
      <c r="E31" s="382">
        <v>0</v>
      </c>
      <c r="F31" s="376">
        <v>0</v>
      </c>
      <c r="G31" s="377"/>
      <c r="H31" s="378">
        <f t="shared" si="7"/>
        <v>0</v>
      </c>
      <c r="I31" s="379"/>
      <c r="J31" s="380">
        <f t="shared" si="4"/>
        <v>0</v>
      </c>
      <c r="K31" s="381">
        <f t="shared" si="5"/>
        <v>0</v>
      </c>
      <c r="L31" s="382">
        <f t="shared" si="6"/>
        <v>0</v>
      </c>
      <c r="M31" s="383">
        <v>34</v>
      </c>
      <c r="N31" s="383">
        <f t="shared" si="1"/>
        <v>0</v>
      </c>
      <c r="O31" s="384">
        <f t="shared" si="2"/>
        <v>0</v>
      </c>
    </row>
    <row r="32" spans="1:15" ht="15.75" customHeight="1">
      <c r="A32" s="391" t="s">
        <v>3210</v>
      </c>
      <c r="B32" s="392" t="s">
        <v>16</v>
      </c>
      <c r="C32" s="373">
        <v>0.1</v>
      </c>
      <c r="D32" s="374">
        <v>12</v>
      </c>
      <c r="E32" s="382">
        <v>0</v>
      </c>
      <c r="F32" s="376">
        <v>0</v>
      </c>
      <c r="G32" s="377"/>
      <c r="H32" s="378">
        <f t="shared" si="7"/>
        <v>0</v>
      </c>
      <c r="I32" s="379"/>
      <c r="J32" s="380">
        <f t="shared" si="4"/>
        <v>0</v>
      </c>
      <c r="K32" s="381">
        <f t="shared" si="5"/>
        <v>0</v>
      </c>
      <c r="L32" s="382">
        <f t="shared" si="6"/>
        <v>0</v>
      </c>
      <c r="M32" s="383">
        <v>34</v>
      </c>
      <c r="N32" s="383">
        <f t="shared" si="1"/>
        <v>0</v>
      </c>
      <c r="O32" s="384">
        <f t="shared" si="2"/>
        <v>0</v>
      </c>
    </row>
    <row r="33" spans="1:15" ht="15.75" customHeight="1">
      <c r="A33" s="391" t="s">
        <v>3211</v>
      </c>
      <c r="B33" s="392" t="s">
        <v>16</v>
      </c>
      <c r="C33" s="373">
        <v>0.1</v>
      </c>
      <c r="D33" s="374">
        <v>12</v>
      </c>
      <c r="E33" s="382">
        <v>0</v>
      </c>
      <c r="F33" s="376">
        <v>0</v>
      </c>
      <c r="G33" s="377"/>
      <c r="H33" s="378">
        <f t="shared" si="7"/>
        <v>0</v>
      </c>
      <c r="I33" s="379"/>
      <c r="J33" s="380">
        <f t="shared" si="4"/>
        <v>0</v>
      </c>
      <c r="K33" s="381">
        <f t="shared" si="5"/>
        <v>0</v>
      </c>
      <c r="L33" s="382">
        <f t="shared" si="6"/>
        <v>0</v>
      </c>
      <c r="M33" s="383">
        <v>34</v>
      </c>
      <c r="N33" s="383">
        <f t="shared" si="1"/>
        <v>0</v>
      </c>
      <c r="O33" s="384">
        <f t="shared" si="2"/>
        <v>0</v>
      </c>
    </row>
    <row r="34" spans="1:15" ht="15.75" customHeight="1">
      <c r="A34" s="391" t="s">
        <v>3212</v>
      </c>
      <c r="B34" s="392" t="s">
        <v>26</v>
      </c>
      <c r="C34" s="373">
        <v>0.2</v>
      </c>
      <c r="D34" s="374">
        <v>18</v>
      </c>
      <c r="E34" s="382">
        <v>0</v>
      </c>
      <c r="F34" s="376">
        <v>0</v>
      </c>
      <c r="G34" s="377"/>
      <c r="H34" s="378">
        <f t="shared" si="7"/>
        <v>0</v>
      </c>
      <c r="I34" s="379"/>
      <c r="J34" s="380">
        <f t="shared" si="4"/>
        <v>0</v>
      </c>
      <c r="K34" s="381">
        <f t="shared" si="5"/>
        <v>0</v>
      </c>
      <c r="L34" s="382">
        <f t="shared" si="6"/>
        <v>0</v>
      </c>
      <c r="M34" s="383">
        <v>94.1</v>
      </c>
      <c r="N34" s="383">
        <f t="shared" si="1"/>
        <v>0</v>
      </c>
      <c r="O34" s="384">
        <f t="shared" si="2"/>
        <v>0</v>
      </c>
    </row>
    <row r="35" spans="1:15" ht="15.75" customHeight="1">
      <c r="A35" s="393" t="s">
        <v>3213</v>
      </c>
      <c r="B35" s="392" t="s">
        <v>16</v>
      </c>
      <c r="C35" s="373">
        <v>0.1</v>
      </c>
      <c r="D35" s="374">
        <v>12</v>
      </c>
      <c r="E35" s="382">
        <v>0</v>
      </c>
      <c r="F35" s="405">
        <v>0</v>
      </c>
      <c r="G35" s="377"/>
      <c r="H35" s="378">
        <f t="shared" si="7"/>
        <v>0</v>
      </c>
      <c r="I35" s="379"/>
      <c r="J35" s="380">
        <v>0</v>
      </c>
      <c r="K35" s="404">
        <v>0</v>
      </c>
      <c r="L35" s="382">
        <f t="shared" si="6"/>
        <v>0</v>
      </c>
      <c r="M35" s="383">
        <v>32.5</v>
      </c>
      <c r="N35" s="383">
        <f t="shared" si="1"/>
        <v>0</v>
      </c>
      <c r="O35" s="384">
        <f t="shared" si="2"/>
        <v>0</v>
      </c>
    </row>
    <row r="36" spans="1:15" ht="15.75" customHeight="1">
      <c r="A36" s="393" t="s">
        <v>3214</v>
      </c>
      <c r="B36" s="392" t="s">
        <v>16</v>
      </c>
      <c r="C36" s="394">
        <v>0.1</v>
      </c>
      <c r="D36" s="374">
        <v>12</v>
      </c>
      <c r="E36" s="382">
        <v>3456</v>
      </c>
      <c r="F36" s="376">
        <v>288</v>
      </c>
      <c r="G36" s="377"/>
      <c r="H36" s="378">
        <f t="shared" si="7"/>
        <v>0</v>
      </c>
      <c r="I36" s="379"/>
      <c r="J36" s="380">
        <f>I36/D36</f>
        <v>0</v>
      </c>
      <c r="K36" s="381">
        <f>F36+G36-J36</f>
        <v>288</v>
      </c>
      <c r="L36" s="382">
        <f t="shared" si="6"/>
        <v>3456</v>
      </c>
      <c r="M36" s="383">
        <v>32.5</v>
      </c>
      <c r="N36" s="383">
        <f t="shared" si="1"/>
        <v>112320</v>
      </c>
      <c r="O36" s="384">
        <f t="shared" si="2"/>
        <v>345.6</v>
      </c>
    </row>
    <row r="37" spans="1:15" ht="15.75" customHeight="1">
      <c r="A37" s="395"/>
      <c r="B37" s="396"/>
      <c r="C37" s="397"/>
      <c r="D37" s="398"/>
      <c r="E37" s="399">
        <f t="shared" ref="E37:L37" si="8">SUM(E4:E36)</f>
        <v>34956</v>
      </c>
      <c r="F37" s="399">
        <f t="shared" si="8"/>
        <v>2616</v>
      </c>
      <c r="G37" s="399">
        <f t="shared" si="8"/>
        <v>792</v>
      </c>
      <c r="H37" s="399">
        <f t="shared" si="8"/>
        <v>9506.5</v>
      </c>
      <c r="I37" s="399">
        <f t="shared" si="8"/>
        <v>27281.5</v>
      </c>
      <c r="J37" s="399">
        <f t="shared" si="8"/>
        <v>2135.6888888888889</v>
      </c>
      <c r="K37" s="400">
        <f t="shared" si="8"/>
        <v>1374.8111111111111</v>
      </c>
      <c r="L37" s="401">
        <f t="shared" si="8"/>
        <v>17181</v>
      </c>
      <c r="M37" s="402">
        <f t="shared" ref="M37:N37" si="9">SUM(M3:M36)</f>
        <v>2924.7</v>
      </c>
      <c r="N37" s="403">
        <f t="shared" si="9"/>
        <v>763950.2</v>
      </c>
      <c r="O37" s="403">
        <f>SUM(O4:O36)</f>
        <v>2018.0700000000002</v>
      </c>
    </row>
    <row r="38" spans="1:15" ht="15.75" customHeight="1"/>
    <row r="39" spans="1:15" ht="15.75" customHeight="1">
      <c r="A39" s="523" t="s">
        <v>39</v>
      </c>
      <c r="B39" s="524"/>
      <c r="C39" s="524"/>
      <c r="D39" s="524"/>
      <c r="E39" s="524"/>
      <c r="F39" s="524"/>
      <c r="G39" s="525"/>
    </row>
    <row r="40" spans="1:15" ht="15.75" customHeight="1">
      <c r="A40" s="33" t="s">
        <v>40</v>
      </c>
      <c r="B40" s="34" t="s">
        <v>1</v>
      </c>
      <c r="C40" s="5" t="s">
        <v>41</v>
      </c>
      <c r="D40" s="35" t="s">
        <v>42</v>
      </c>
      <c r="E40" s="36" t="s">
        <v>43</v>
      </c>
      <c r="F40" s="5" t="s">
        <v>44</v>
      </c>
      <c r="G40" s="37" t="s">
        <v>45</v>
      </c>
    </row>
    <row r="41" spans="1:15" ht="15.75" customHeight="1">
      <c r="A41" s="33" t="s">
        <v>1896</v>
      </c>
      <c r="B41" s="41" t="s">
        <v>49</v>
      </c>
      <c r="C41" s="15">
        <v>8750</v>
      </c>
      <c r="D41" s="15"/>
      <c r="E41" s="15"/>
      <c r="F41" s="15">
        <f>C41+D41-G41</f>
        <v>200</v>
      </c>
      <c r="G41" s="40">
        <v>8550</v>
      </c>
    </row>
    <row r="42" spans="1:15" ht="15.75" customHeight="1">
      <c r="A42" s="327"/>
      <c r="B42" s="327"/>
      <c r="C42" s="327"/>
      <c r="D42" s="327"/>
      <c r="E42" s="327"/>
      <c r="F42" s="327"/>
      <c r="G42" s="327"/>
    </row>
    <row r="43" spans="1:15" ht="15.75" customHeight="1">
      <c r="A43" s="526" t="s">
        <v>50</v>
      </c>
      <c r="B43" s="527"/>
      <c r="C43" s="527"/>
      <c r="D43" s="527"/>
      <c r="E43" s="527"/>
      <c r="F43" s="527"/>
      <c r="G43" s="528"/>
    </row>
    <row r="44" spans="1:15" ht="15.75" customHeight="1">
      <c r="A44" s="259"/>
      <c r="B44" s="44" t="s">
        <v>51</v>
      </c>
      <c r="C44" s="45" t="s">
        <v>52</v>
      </c>
      <c r="D44" s="46" t="s">
        <v>53</v>
      </c>
      <c r="E44" s="46" t="s">
        <v>54</v>
      </c>
      <c r="F44" s="47" t="s">
        <v>11</v>
      </c>
      <c r="G44" s="48" t="s">
        <v>55</v>
      </c>
    </row>
    <row r="45" spans="1:15" ht="15.75" customHeight="1">
      <c r="A45" s="330" t="s">
        <v>1897</v>
      </c>
      <c r="B45" s="331">
        <v>93</v>
      </c>
      <c r="C45" s="332"/>
      <c r="D45" s="333"/>
      <c r="E45" s="331">
        <f>B45+C45-D45</f>
        <v>93</v>
      </c>
      <c r="F45" s="334">
        <v>1028.48</v>
      </c>
      <c r="G45" s="335">
        <f t="shared" ref="G45:G72" si="10">E45*F45</f>
        <v>95648.639999999999</v>
      </c>
    </row>
    <row r="46" spans="1:15" ht="15.75" customHeight="1">
      <c r="A46" s="49" t="s">
        <v>56</v>
      </c>
      <c r="B46" s="53">
        <v>0</v>
      </c>
      <c r="C46" s="51"/>
      <c r="D46" s="52"/>
      <c r="E46" s="53">
        <v>0</v>
      </c>
      <c r="F46" s="54">
        <v>196</v>
      </c>
      <c r="G46" s="55">
        <f t="shared" si="10"/>
        <v>0</v>
      </c>
    </row>
    <row r="47" spans="1:15" ht="15.75" customHeight="1">
      <c r="A47" s="49" t="s">
        <v>3331</v>
      </c>
      <c r="B47" s="53">
        <v>617.99999999999955</v>
      </c>
      <c r="C47" s="51"/>
      <c r="D47" s="52">
        <v>420</v>
      </c>
      <c r="E47" s="53">
        <f t="shared" ref="E47:E72" si="11">B47+C47-D47</f>
        <v>197.99999999999955</v>
      </c>
      <c r="F47" s="54">
        <v>196</v>
      </c>
      <c r="G47" s="55">
        <f t="shared" si="10"/>
        <v>38807.999999999913</v>
      </c>
    </row>
    <row r="48" spans="1:15" ht="15.75" customHeight="1">
      <c r="A48" s="49" t="s">
        <v>3332</v>
      </c>
      <c r="B48" s="53">
        <v>270</v>
      </c>
      <c r="C48" s="51">
        <v>90</v>
      </c>
      <c r="D48" s="52"/>
      <c r="E48" s="53">
        <f t="shared" si="11"/>
        <v>360</v>
      </c>
      <c r="F48" s="54">
        <v>196</v>
      </c>
      <c r="G48" s="55">
        <f t="shared" si="10"/>
        <v>70560</v>
      </c>
    </row>
    <row r="49" spans="1:7" ht="15.75" customHeight="1">
      <c r="A49" s="49" t="s">
        <v>3333</v>
      </c>
      <c r="B49" s="53">
        <v>30</v>
      </c>
      <c r="C49" s="51">
        <v>180</v>
      </c>
      <c r="D49" s="52"/>
      <c r="E49" s="53">
        <f t="shared" si="11"/>
        <v>210</v>
      </c>
      <c r="F49" s="54">
        <v>196</v>
      </c>
      <c r="G49" s="55">
        <f t="shared" si="10"/>
        <v>41160</v>
      </c>
    </row>
    <row r="50" spans="1:7" ht="15.75" customHeight="1">
      <c r="A50" s="49" t="s">
        <v>3334</v>
      </c>
      <c r="B50" s="53">
        <v>150</v>
      </c>
      <c r="C50" s="51"/>
      <c r="D50" s="52"/>
      <c r="E50" s="53">
        <f t="shared" si="11"/>
        <v>150</v>
      </c>
      <c r="F50" s="54">
        <v>196</v>
      </c>
      <c r="G50" s="55">
        <f t="shared" si="10"/>
        <v>29400</v>
      </c>
    </row>
    <row r="51" spans="1:7" ht="15.75" customHeight="1">
      <c r="A51" s="49" t="s">
        <v>3335</v>
      </c>
      <c r="B51" s="53">
        <v>360</v>
      </c>
      <c r="C51" s="51">
        <v>120</v>
      </c>
      <c r="D51" s="52"/>
      <c r="E51" s="53">
        <f t="shared" si="11"/>
        <v>480</v>
      </c>
      <c r="F51" s="54">
        <v>196</v>
      </c>
      <c r="G51" s="55">
        <f t="shared" si="10"/>
        <v>94080</v>
      </c>
    </row>
    <row r="52" spans="1:7" ht="15.75" customHeight="1">
      <c r="A52" s="86" t="s">
        <v>3336</v>
      </c>
      <c r="B52" s="90">
        <v>930</v>
      </c>
      <c r="C52" s="88"/>
      <c r="D52" s="89">
        <v>40</v>
      </c>
      <c r="E52" s="90">
        <f t="shared" si="11"/>
        <v>890</v>
      </c>
      <c r="F52" s="91">
        <v>140</v>
      </c>
      <c r="G52" s="92">
        <f t="shared" si="10"/>
        <v>124600</v>
      </c>
    </row>
    <row r="53" spans="1:7" ht="15.75" customHeight="1">
      <c r="A53" s="86" t="s">
        <v>3337</v>
      </c>
      <c r="B53" s="90">
        <v>227.79999999999995</v>
      </c>
      <c r="C53" s="88"/>
      <c r="D53" s="89">
        <v>40</v>
      </c>
      <c r="E53" s="90">
        <f t="shared" si="11"/>
        <v>187.79999999999995</v>
      </c>
      <c r="F53" s="91">
        <v>140</v>
      </c>
      <c r="G53" s="92">
        <f t="shared" si="10"/>
        <v>26291.999999999993</v>
      </c>
    </row>
    <row r="54" spans="1:7" ht="15.75" customHeight="1">
      <c r="A54" s="86" t="s">
        <v>3338</v>
      </c>
      <c r="B54" s="90">
        <v>25.9</v>
      </c>
      <c r="C54" s="88"/>
      <c r="D54" s="89"/>
      <c r="E54" s="90">
        <f t="shared" si="11"/>
        <v>25.9</v>
      </c>
      <c r="F54" s="91">
        <v>140</v>
      </c>
      <c r="G54" s="92">
        <f t="shared" si="10"/>
        <v>3626</v>
      </c>
    </row>
    <row r="55" spans="1:7" ht="15.75" customHeight="1">
      <c r="A55" s="100" t="s">
        <v>3339</v>
      </c>
      <c r="B55" s="104">
        <v>165.00000000000011</v>
      </c>
      <c r="C55" s="102">
        <v>600</v>
      </c>
      <c r="D55" s="103">
        <v>91.9</v>
      </c>
      <c r="E55" s="104">
        <f t="shared" si="11"/>
        <v>673.10000000000014</v>
      </c>
      <c r="F55" s="105">
        <v>140</v>
      </c>
      <c r="G55" s="106">
        <f t="shared" si="10"/>
        <v>94234.000000000015</v>
      </c>
    </row>
    <row r="56" spans="1:7" ht="36" customHeight="1">
      <c r="A56" s="71" t="s">
        <v>3340</v>
      </c>
      <c r="B56" s="75">
        <v>0</v>
      </c>
      <c r="C56" s="73"/>
      <c r="D56" s="74"/>
      <c r="E56" s="75">
        <f t="shared" si="11"/>
        <v>0</v>
      </c>
      <c r="F56" s="76">
        <v>140</v>
      </c>
      <c r="G56" s="77">
        <f t="shared" si="10"/>
        <v>0</v>
      </c>
    </row>
    <row r="57" spans="1:7" ht="30.75" customHeight="1">
      <c r="A57" s="78" t="s">
        <v>3341</v>
      </c>
      <c r="B57" s="75">
        <v>1310.0000000000005</v>
      </c>
      <c r="C57" s="73"/>
      <c r="D57" s="74">
        <v>149.9</v>
      </c>
      <c r="E57" s="75">
        <f t="shared" si="11"/>
        <v>1160.1000000000004</v>
      </c>
      <c r="F57" s="76">
        <v>140</v>
      </c>
      <c r="G57" s="77">
        <f t="shared" si="10"/>
        <v>162414.00000000006</v>
      </c>
    </row>
    <row r="58" spans="1:7" ht="30.75" customHeight="1">
      <c r="A58" s="79" t="s">
        <v>3342</v>
      </c>
      <c r="B58" s="83">
        <v>1327.0000000000002</v>
      </c>
      <c r="C58" s="81">
        <v>120</v>
      </c>
      <c r="D58" s="82">
        <v>353.4</v>
      </c>
      <c r="E58" s="83">
        <f t="shared" si="11"/>
        <v>1093.6000000000004</v>
      </c>
      <c r="F58" s="84">
        <v>140</v>
      </c>
      <c r="G58" s="85">
        <f t="shared" si="10"/>
        <v>153104.00000000006</v>
      </c>
    </row>
    <row r="59" spans="1:7" ht="15.75" customHeight="1">
      <c r="A59" s="63" t="s">
        <v>3343</v>
      </c>
      <c r="B59" s="315">
        <v>318.80000000000024</v>
      </c>
      <c r="C59" s="65"/>
      <c r="D59" s="66">
        <v>60.2</v>
      </c>
      <c r="E59" s="67">
        <f t="shared" si="11"/>
        <v>258.60000000000025</v>
      </c>
      <c r="F59" s="68">
        <v>140</v>
      </c>
      <c r="G59" s="69">
        <f t="shared" si="10"/>
        <v>36204.000000000036</v>
      </c>
    </row>
    <row r="60" spans="1:7" ht="15.75" customHeight="1">
      <c r="A60" s="63" t="s">
        <v>3344</v>
      </c>
      <c r="B60" s="315">
        <v>0</v>
      </c>
      <c r="C60" s="65"/>
      <c r="D60" s="66"/>
      <c r="E60" s="67">
        <f t="shared" si="11"/>
        <v>0</v>
      </c>
      <c r="F60" s="68">
        <v>140</v>
      </c>
      <c r="G60" s="69">
        <f t="shared" si="10"/>
        <v>0</v>
      </c>
    </row>
    <row r="61" spans="1:7" ht="39" customHeight="1">
      <c r="A61" s="63" t="s">
        <v>3345</v>
      </c>
      <c r="B61" s="67">
        <v>763.80000000000018</v>
      </c>
      <c r="C61" s="65"/>
      <c r="D61" s="66">
        <v>407.5</v>
      </c>
      <c r="E61" s="67">
        <f t="shared" si="11"/>
        <v>356.30000000000018</v>
      </c>
      <c r="F61" s="68">
        <v>140</v>
      </c>
      <c r="G61" s="69">
        <f t="shared" si="10"/>
        <v>49882.000000000029</v>
      </c>
    </row>
    <row r="62" spans="1:7" ht="15.75" customHeight="1">
      <c r="A62" s="93" t="s">
        <v>3346</v>
      </c>
      <c r="B62" s="97">
        <v>221</v>
      </c>
      <c r="C62" s="95"/>
      <c r="D62" s="96"/>
      <c r="E62" s="97">
        <f t="shared" si="11"/>
        <v>221</v>
      </c>
      <c r="F62" s="98">
        <v>140</v>
      </c>
      <c r="G62" s="99">
        <f t="shared" si="10"/>
        <v>30940</v>
      </c>
    </row>
    <row r="63" spans="1:7" ht="15.75" customHeight="1">
      <c r="A63" s="86" t="s">
        <v>3347</v>
      </c>
      <c r="B63" s="90">
        <v>0</v>
      </c>
      <c r="C63" s="88">
        <v>219</v>
      </c>
      <c r="D63" s="89"/>
      <c r="E63" s="90">
        <f t="shared" si="11"/>
        <v>219</v>
      </c>
      <c r="F63" s="91">
        <v>128</v>
      </c>
      <c r="G63" s="92">
        <f t="shared" si="10"/>
        <v>28032</v>
      </c>
    </row>
    <row r="64" spans="1:7" ht="15.75" customHeight="1">
      <c r="A64" s="78" t="s">
        <v>3348</v>
      </c>
      <c r="B64" s="75">
        <v>300</v>
      </c>
      <c r="C64" s="73">
        <v>249</v>
      </c>
      <c r="D64" s="74"/>
      <c r="E64" s="75">
        <f t="shared" si="11"/>
        <v>549</v>
      </c>
      <c r="F64" s="76">
        <v>128</v>
      </c>
      <c r="G64" s="77">
        <f t="shared" si="10"/>
        <v>70272</v>
      </c>
    </row>
    <row r="65" spans="1:9" ht="15.75" customHeight="1">
      <c r="A65" s="100" t="s">
        <v>3349</v>
      </c>
      <c r="B65" s="104">
        <v>1752.9999999999998</v>
      </c>
      <c r="C65" s="102">
        <v>156</v>
      </c>
      <c r="D65" s="103">
        <v>600</v>
      </c>
      <c r="E65" s="104">
        <f t="shared" si="11"/>
        <v>1308.9999999999998</v>
      </c>
      <c r="F65" s="105">
        <v>128</v>
      </c>
      <c r="G65" s="106">
        <f t="shared" si="10"/>
        <v>167551.99999999997</v>
      </c>
    </row>
    <row r="66" spans="1:9" ht="15.75" customHeight="1">
      <c r="A66" s="79" t="s">
        <v>3350</v>
      </c>
      <c r="B66" s="83">
        <v>380</v>
      </c>
      <c r="C66" s="81">
        <v>267</v>
      </c>
      <c r="D66" s="82">
        <v>120</v>
      </c>
      <c r="E66" s="83">
        <f t="shared" si="11"/>
        <v>527</v>
      </c>
      <c r="F66" s="84">
        <v>128</v>
      </c>
      <c r="G66" s="85">
        <f t="shared" si="10"/>
        <v>67456</v>
      </c>
    </row>
    <row r="67" spans="1:9" ht="15.75" customHeight="1">
      <c r="A67" s="63" t="s">
        <v>3351</v>
      </c>
      <c r="B67" s="315">
        <v>1.1368683772161603E-13</v>
      </c>
      <c r="C67" s="65">
        <v>222</v>
      </c>
      <c r="D67" s="66"/>
      <c r="E67" s="67">
        <f t="shared" si="11"/>
        <v>222.00000000000011</v>
      </c>
      <c r="F67" s="68">
        <v>128</v>
      </c>
      <c r="G67" s="69">
        <f t="shared" si="10"/>
        <v>28416.000000000015</v>
      </c>
    </row>
    <row r="68" spans="1:9" ht="15.75" customHeight="1">
      <c r="A68" s="86" t="s">
        <v>3352</v>
      </c>
      <c r="B68" s="316">
        <v>240</v>
      </c>
      <c r="C68" s="108"/>
      <c r="D68" s="109">
        <v>240</v>
      </c>
      <c r="E68" s="90">
        <f t="shared" si="11"/>
        <v>0</v>
      </c>
      <c r="F68" s="91">
        <v>102</v>
      </c>
      <c r="G68" s="92">
        <f t="shared" si="10"/>
        <v>0</v>
      </c>
    </row>
    <row r="69" spans="1:9" ht="15.75" customHeight="1">
      <c r="A69" s="78" t="s">
        <v>3353</v>
      </c>
      <c r="B69" s="75">
        <v>300</v>
      </c>
      <c r="C69" s="73">
        <v>480</v>
      </c>
      <c r="D69" s="74">
        <v>300</v>
      </c>
      <c r="E69" s="75">
        <f t="shared" si="11"/>
        <v>480</v>
      </c>
      <c r="F69" s="76">
        <v>102</v>
      </c>
      <c r="G69" s="77">
        <f t="shared" si="10"/>
        <v>48960</v>
      </c>
    </row>
    <row r="70" spans="1:9" ht="15.75" customHeight="1">
      <c r="A70" s="100" t="s">
        <v>3354</v>
      </c>
      <c r="B70" s="104">
        <v>180</v>
      </c>
      <c r="C70" s="102">
        <v>300</v>
      </c>
      <c r="D70" s="103">
        <v>180</v>
      </c>
      <c r="E70" s="104">
        <f t="shared" si="11"/>
        <v>300</v>
      </c>
      <c r="F70" s="105">
        <v>102</v>
      </c>
      <c r="G70" s="106">
        <f t="shared" si="10"/>
        <v>30600</v>
      </c>
    </row>
    <row r="71" spans="1:9" ht="26.25" customHeight="1">
      <c r="A71" s="79" t="s">
        <v>3355</v>
      </c>
      <c r="B71" s="83">
        <v>300</v>
      </c>
      <c r="C71" s="81">
        <v>480</v>
      </c>
      <c r="D71" s="82">
        <v>300</v>
      </c>
      <c r="E71" s="83">
        <f t="shared" si="11"/>
        <v>480</v>
      </c>
      <c r="F71" s="84">
        <v>102</v>
      </c>
      <c r="G71" s="85">
        <f t="shared" si="10"/>
        <v>48960</v>
      </c>
    </row>
    <row r="72" spans="1:9" ht="15.75" customHeight="1">
      <c r="A72" s="63" t="s">
        <v>3356</v>
      </c>
      <c r="B72" s="315">
        <v>239.99999999999997</v>
      </c>
      <c r="C72" s="65"/>
      <c r="D72" s="66">
        <v>240</v>
      </c>
      <c r="E72" s="67">
        <f t="shared" si="11"/>
        <v>0</v>
      </c>
      <c r="F72" s="68">
        <v>102</v>
      </c>
      <c r="G72" s="69">
        <f t="shared" si="10"/>
        <v>0</v>
      </c>
    </row>
    <row r="73" spans="1:9" ht="15.75" customHeight="1">
      <c r="A73" s="260" t="s">
        <v>84</v>
      </c>
      <c r="B73" s="261">
        <f t="shared" ref="B73:G73" si="12">SUM(B45:B72)</f>
        <v>10503.3</v>
      </c>
      <c r="C73" s="171">
        <f t="shared" si="12"/>
        <v>3483</v>
      </c>
      <c r="D73" s="171">
        <f t="shared" si="12"/>
        <v>3542.8999999999996</v>
      </c>
      <c r="E73" s="261">
        <f t="shared" si="12"/>
        <v>10443.4</v>
      </c>
      <c r="F73" s="262">
        <f t="shared" si="12"/>
        <v>4894.4799999999996</v>
      </c>
      <c r="G73" s="263">
        <f t="shared" si="12"/>
        <v>1541200.64</v>
      </c>
    </row>
    <row r="74" spans="1:9" ht="15.75" customHeight="1"/>
    <row r="75" spans="1:9" ht="15.75" customHeight="1">
      <c r="A75" s="264"/>
      <c r="B75" s="133"/>
      <c r="C75" s="133"/>
      <c r="D75" s="133"/>
      <c r="E75" s="133"/>
      <c r="F75" s="534"/>
      <c r="G75" s="522"/>
      <c r="H75" s="522"/>
      <c r="I75" s="265"/>
    </row>
    <row r="76" spans="1:9" ht="15.75" customHeight="1">
      <c r="A76" s="135" t="s">
        <v>92</v>
      </c>
      <c r="B76" s="136" t="s">
        <v>40</v>
      </c>
      <c r="C76" s="137" t="s">
        <v>93</v>
      </c>
      <c r="D76" s="137" t="s">
        <v>42</v>
      </c>
      <c r="E76" s="137" t="s">
        <v>94</v>
      </c>
      <c r="F76" s="137" t="s">
        <v>95</v>
      </c>
      <c r="G76" s="137" t="s">
        <v>96</v>
      </c>
      <c r="H76" s="138" t="s">
        <v>55</v>
      </c>
    </row>
    <row r="77" spans="1:9" ht="15.75" customHeight="1">
      <c r="A77" s="146" t="s">
        <v>2770</v>
      </c>
      <c r="B77" s="145" t="s">
        <v>102</v>
      </c>
      <c r="C77" s="36">
        <v>1025</v>
      </c>
      <c r="D77" s="148"/>
      <c r="E77" s="15">
        <v>100</v>
      </c>
      <c r="F77" s="36">
        <f t="shared" ref="F77:F119" si="13">C77+D77-E77</f>
        <v>925</v>
      </c>
      <c r="G77" s="142">
        <v>178</v>
      </c>
      <c r="H77" s="143">
        <f t="shared" ref="H77:H113" si="14">F77*G77</f>
        <v>164650</v>
      </c>
    </row>
    <row r="78" spans="1:9" ht="15.75" customHeight="1">
      <c r="A78" s="144" t="s">
        <v>99</v>
      </c>
      <c r="B78" s="145" t="s">
        <v>102</v>
      </c>
      <c r="C78" s="36">
        <v>1600</v>
      </c>
      <c r="D78" s="148"/>
      <c r="E78" s="15">
        <v>25</v>
      </c>
      <c r="F78" s="36">
        <f t="shared" si="13"/>
        <v>1575</v>
      </c>
      <c r="G78" s="142">
        <v>178</v>
      </c>
      <c r="H78" s="143">
        <f t="shared" si="14"/>
        <v>280350</v>
      </c>
    </row>
    <row r="79" spans="1:9" ht="15.75" customHeight="1">
      <c r="A79" s="144" t="s">
        <v>101</v>
      </c>
      <c r="B79" s="145" t="s">
        <v>102</v>
      </c>
      <c r="C79" s="36">
        <v>150</v>
      </c>
      <c r="D79" s="148"/>
      <c r="E79" s="15">
        <v>100</v>
      </c>
      <c r="F79" s="36">
        <f t="shared" si="13"/>
        <v>50</v>
      </c>
      <c r="G79" s="142">
        <v>45</v>
      </c>
      <c r="H79" s="143">
        <f t="shared" si="14"/>
        <v>2250</v>
      </c>
    </row>
    <row r="80" spans="1:9" ht="15.75" customHeight="1">
      <c r="A80" s="144" t="s">
        <v>2771</v>
      </c>
      <c r="B80" s="147" t="s">
        <v>102</v>
      </c>
      <c r="C80" s="36">
        <v>2500</v>
      </c>
      <c r="D80" s="148"/>
      <c r="E80" s="15"/>
      <c r="F80" s="36">
        <f t="shared" si="13"/>
        <v>2500</v>
      </c>
      <c r="G80" s="142">
        <v>47</v>
      </c>
      <c r="H80" s="143">
        <f t="shared" si="14"/>
        <v>117500</v>
      </c>
    </row>
    <row r="81" spans="1:10" ht="15.75" customHeight="1">
      <c r="A81" s="146" t="s">
        <v>103</v>
      </c>
      <c r="B81" s="147" t="s">
        <v>104</v>
      </c>
      <c r="C81" s="36">
        <v>1500</v>
      </c>
      <c r="D81" s="148"/>
      <c r="E81" s="15"/>
      <c r="F81" s="36">
        <f t="shared" si="13"/>
        <v>1500</v>
      </c>
      <c r="G81" s="142">
        <v>27</v>
      </c>
      <c r="H81" s="143">
        <f t="shared" si="14"/>
        <v>40500</v>
      </c>
    </row>
    <row r="82" spans="1:10" ht="15.75" customHeight="1">
      <c r="A82" s="266" t="s">
        <v>2038</v>
      </c>
      <c r="B82" s="267" t="s">
        <v>106</v>
      </c>
      <c r="C82" s="36">
        <v>2570</v>
      </c>
      <c r="D82" s="148"/>
      <c r="E82" s="15">
        <v>20</v>
      </c>
      <c r="F82" s="36">
        <f t="shared" si="13"/>
        <v>2550</v>
      </c>
      <c r="G82" s="142">
        <v>160.69999999999999</v>
      </c>
      <c r="H82" s="143">
        <f t="shared" si="14"/>
        <v>409785</v>
      </c>
    </row>
    <row r="83" spans="1:10" ht="15.75" customHeight="1">
      <c r="A83" s="144" t="s">
        <v>737</v>
      </c>
      <c r="B83" s="145" t="s">
        <v>108</v>
      </c>
      <c r="C83" s="36">
        <v>44</v>
      </c>
      <c r="D83" s="148"/>
      <c r="E83" s="15"/>
      <c r="F83" s="36">
        <f t="shared" si="13"/>
        <v>44</v>
      </c>
      <c r="G83" s="142">
        <v>623</v>
      </c>
      <c r="H83" s="143">
        <f t="shared" si="14"/>
        <v>27412</v>
      </c>
    </row>
    <row r="84" spans="1:10" ht="15.75" customHeight="1">
      <c r="A84" s="139" t="s">
        <v>109</v>
      </c>
      <c r="B84" s="140" t="s">
        <v>110</v>
      </c>
      <c r="C84" s="36">
        <v>1100</v>
      </c>
      <c r="D84" s="148"/>
      <c r="E84" s="15">
        <v>50</v>
      </c>
      <c r="F84" s="36">
        <f t="shared" si="13"/>
        <v>1050</v>
      </c>
      <c r="G84" s="142">
        <v>24</v>
      </c>
      <c r="H84" s="143">
        <f t="shared" si="14"/>
        <v>25200</v>
      </c>
    </row>
    <row r="85" spans="1:10" ht="15.75" customHeight="1">
      <c r="A85" s="146" t="s">
        <v>1188</v>
      </c>
      <c r="B85" s="150" t="s">
        <v>112</v>
      </c>
      <c r="C85" s="36">
        <v>2713</v>
      </c>
      <c r="D85" s="148"/>
      <c r="E85" s="15"/>
      <c r="F85" s="36">
        <f t="shared" si="13"/>
        <v>2713</v>
      </c>
      <c r="G85" s="142">
        <v>49</v>
      </c>
      <c r="H85" s="143">
        <f t="shared" si="14"/>
        <v>132937</v>
      </c>
    </row>
    <row r="86" spans="1:10" ht="15.75" customHeight="1">
      <c r="A86" s="152" t="s">
        <v>116</v>
      </c>
      <c r="B86" s="145" t="s">
        <v>117</v>
      </c>
      <c r="C86" s="36">
        <v>3</v>
      </c>
      <c r="D86" s="141"/>
      <c r="E86" s="15"/>
      <c r="F86" s="36">
        <f t="shared" si="13"/>
        <v>3</v>
      </c>
      <c r="G86" s="142">
        <v>1867.29</v>
      </c>
      <c r="H86" s="143">
        <f t="shared" si="14"/>
        <v>5601.87</v>
      </c>
    </row>
    <row r="87" spans="1:10" ht="15.75" customHeight="1">
      <c r="A87" s="146" t="s">
        <v>118</v>
      </c>
      <c r="B87" s="145" t="s">
        <v>115</v>
      </c>
      <c r="C87" s="36">
        <v>5</v>
      </c>
      <c r="D87" s="141"/>
      <c r="E87" s="15"/>
      <c r="F87" s="36">
        <f t="shared" si="13"/>
        <v>5</v>
      </c>
      <c r="G87" s="142">
        <v>1758</v>
      </c>
      <c r="H87" s="143">
        <f t="shared" si="14"/>
        <v>8790</v>
      </c>
    </row>
    <row r="88" spans="1:10" ht="15.75" customHeight="1">
      <c r="A88" s="146" t="s">
        <v>118</v>
      </c>
      <c r="B88" s="145" t="s">
        <v>117</v>
      </c>
      <c r="C88" s="36">
        <v>3</v>
      </c>
      <c r="D88" s="141"/>
      <c r="E88" s="151"/>
      <c r="F88" s="36">
        <f t="shared" si="13"/>
        <v>3</v>
      </c>
      <c r="G88" s="142">
        <v>2279.6799999999998</v>
      </c>
      <c r="H88" s="143">
        <f t="shared" si="14"/>
        <v>6839.0399999999991</v>
      </c>
      <c r="J88" s="149"/>
    </row>
    <row r="89" spans="1:10" ht="15.75" customHeight="1">
      <c r="A89" s="157" t="s">
        <v>119</v>
      </c>
      <c r="B89" s="145" t="s">
        <v>117</v>
      </c>
      <c r="C89" s="36">
        <v>1</v>
      </c>
      <c r="D89" s="148"/>
      <c r="E89" s="15"/>
      <c r="F89" s="36">
        <f t="shared" si="13"/>
        <v>1</v>
      </c>
      <c r="G89" s="142">
        <v>1669.47</v>
      </c>
      <c r="H89" s="143">
        <f t="shared" si="14"/>
        <v>1669.47</v>
      </c>
    </row>
    <row r="90" spans="1:10" ht="15.75" customHeight="1">
      <c r="A90" s="157" t="s">
        <v>2772</v>
      </c>
      <c r="B90" s="145" t="s">
        <v>117</v>
      </c>
      <c r="C90" s="36">
        <v>3</v>
      </c>
      <c r="D90" s="141"/>
      <c r="E90" s="15"/>
      <c r="F90" s="36">
        <f t="shared" si="13"/>
        <v>3</v>
      </c>
      <c r="G90" s="142">
        <v>1598.32</v>
      </c>
      <c r="H90" s="143">
        <f t="shared" si="14"/>
        <v>4794.96</v>
      </c>
    </row>
    <row r="91" spans="1:10" ht="15.75" customHeight="1">
      <c r="A91" s="144" t="s">
        <v>122</v>
      </c>
      <c r="B91" s="145" t="s">
        <v>121</v>
      </c>
      <c r="C91" s="36">
        <v>50</v>
      </c>
      <c r="D91" s="141"/>
      <c r="E91" s="15"/>
      <c r="F91" s="36">
        <f t="shared" si="13"/>
        <v>50</v>
      </c>
      <c r="G91" s="142">
        <v>471.21600000000001</v>
      </c>
      <c r="H91" s="143">
        <f t="shared" si="14"/>
        <v>23560.799999999999</v>
      </c>
    </row>
    <row r="92" spans="1:10" ht="15.75" customHeight="1">
      <c r="A92" s="157" t="s">
        <v>124</v>
      </c>
      <c r="B92" s="145" t="s">
        <v>117</v>
      </c>
      <c r="C92" s="36">
        <v>0</v>
      </c>
      <c r="D92" s="148"/>
      <c r="E92" s="15"/>
      <c r="F92" s="36">
        <f t="shared" si="13"/>
        <v>0</v>
      </c>
      <c r="G92" s="142">
        <v>1711.09</v>
      </c>
      <c r="H92" s="143">
        <f t="shared" si="14"/>
        <v>0</v>
      </c>
    </row>
    <row r="93" spans="1:10" ht="15.75" customHeight="1">
      <c r="A93" s="339" t="s">
        <v>2773</v>
      </c>
      <c r="B93" s="145" t="s">
        <v>117</v>
      </c>
      <c r="C93" s="36">
        <v>4</v>
      </c>
      <c r="D93" s="148"/>
      <c r="E93" s="151"/>
      <c r="F93" s="272">
        <f t="shared" si="13"/>
        <v>4</v>
      </c>
      <c r="G93" s="142">
        <v>1594.52</v>
      </c>
      <c r="H93" s="143">
        <f t="shared" si="14"/>
        <v>6378.08</v>
      </c>
    </row>
    <row r="94" spans="1:10" ht="15.75" customHeight="1">
      <c r="A94" s="144" t="s">
        <v>128</v>
      </c>
      <c r="B94" s="145" t="s">
        <v>126</v>
      </c>
      <c r="C94" s="36">
        <v>39</v>
      </c>
      <c r="D94" s="141"/>
      <c r="E94" s="15"/>
      <c r="F94" s="36">
        <f t="shared" si="13"/>
        <v>39</v>
      </c>
      <c r="G94" s="142">
        <v>559.19762200000002</v>
      </c>
      <c r="H94" s="143">
        <f t="shared" si="14"/>
        <v>21808.707258000002</v>
      </c>
      <c r="I94" s="161"/>
    </row>
    <row r="95" spans="1:10" ht="15.75" customHeight="1">
      <c r="A95" s="144" t="s">
        <v>129</v>
      </c>
      <c r="B95" s="145" t="s">
        <v>115</v>
      </c>
      <c r="C95" s="36">
        <v>0</v>
      </c>
      <c r="D95" s="148">
        <v>300</v>
      </c>
      <c r="E95" s="15"/>
      <c r="F95" s="36">
        <f t="shared" si="13"/>
        <v>300</v>
      </c>
      <c r="G95" s="142">
        <v>384</v>
      </c>
      <c r="H95" s="143">
        <f t="shared" si="14"/>
        <v>115200</v>
      </c>
    </row>
    <row r="96" spans="1:10" ht="15.75" customHeight="1">
      <c r="A96" s="144" t="s">
        <v>131</v>
      </c>
      <c r="B96" s="145" t="s">
        <v>117</v>
      </c>
      <c r="C96" s="36">
        <v>170</v>
      </c>
      <c r="D96" s="148"/>
      <c r="E96" s="15"/>
      <c r="F96" s="36">
        <f t="shared" si="13"/>
        <v>170</v>
      </c>
      <c r="G96" s="142">
        <v>427</v>
      </c>
      <c r="H96" s="143">
        <f t="shared" si="14"/>
        <v>72590</v>
      </c>
    </row>
    <row r="97" spans="1:10" ht="15.75" customHeight="1">
      <c r="A97" s="144" t="s">
        <v>132</v>
      </c>
      <c r="B97" s="145" t="s">
        <v>117</v>
      </c>
      <c r="C97" s="36">
        <v>5</v>
      </c>
      <c r="D97" s="141"/>
      <c r="E97" s="151"/>
      <c r="F97" s="36">
        <f t="shared" si="13"/>
        <v>5</v>
      </c>
      <c r="G97" s="142">
        <v>688.59</v>
      </c>
      <c r="H97" s="143">
        <f t="shared" si="14"/>
        <v>3442.9500000000003</v>
      </c>
    </row>
    <row r="98" spans="1:10" ht="15.75" customHeight="1">
      <c r="A98" s="157" t="s">
        <v>133</v>
      </c>
      <c r="B98" s="145" t="s">
        <v>117</v>
      </c>
      <c r="C98" s="36">
        <v>80</v>
      </c>
      <c r="D98" s="148"/>
      <c r="E98" s="15"/>
      <c r="F98" s="36">
        <f t="shared" si="13"/>
        <v>80</v>
      </c>
      <c r="G98" s="142">
        <v>522.19000000000005</v>
      </c>
      <c r="H98" s="143">
        <f t="shared" si="14"/>
        <v>41775.200000000004</v>
      </c>
    </row>
    <row r="99" spans="1:10" ht="15.75" customHeight="1">
      <c r="A99" s="144" t="s">
        <v>134</v>
      </c>
      <c r="B99" s="145" t="s">
        <v>117</v>
      </c>
      <c r="C99" s="36">
        <v>10</v>
      </c>
      <c r="D99" s="141"/>
      <c r="E99" s="151"/>
      <c r="F99" s="36">
        <f t="shared" si="13"/>
        <v>10</v>
      </c>
      <c r="G99" s="142">
        <v>504</v>
      </c>
      <c r="H99" s="143">
        <f t="shared" si="14"/>
        <v>5040</v>
      </c>
    </row>
    <row r="100" spans="1:10" ht="15.75" customHeight="1">
      <c r="A100" s="144" t="s">
        <v>135</v>
      </c>
      <c r="B100" s="145" t="s">
        <v>117</v>
      </c>
      <c r="C100" s="36">
        <v>45</v>
      </c>
      <c r="D100" s="141"/>
      <c r="E100" s="15"/>
      <c r="F100" s="36">
        <f t="shared" si="13"/>
        <v>45</v>
      </c>
      <c r="G100" s="142">
        <v>514</v>
      </c>
      <c r="H100" s="143">
        <f t="shared" si="14"/>
        <v>23130</v>
      </c>
    </row>
    <row r="101" spans="1:10" ht="15.75" customHeight="1">
      <c r="A101" s="157" t="s">
        <v>136</v>
      </c>
      <c r="B101" s="145" t="s">
        <v>117</v>
      </c>
      <c r="C101" s="36">
        <v>60</v>
      </c>
      <c r="D101" s="148"/>
      <c r="E101" s="15"/>
      <c r="F101" s="36">
        <f t="shared" si="13"/>
        <v>60</v>
      </c>
      <c r="G101" s="142">
        <v>557</v>
      </c>
      <c r="H101" s="143">
        <f t="shared" si="14"/>
        <v>33420</v>
      </c>
      <c r="J101" s="273"/>
    </row>
    <row r="102" spans="1:10" ht="15.75" customHeight="1">
      <c r="A102" s="157" t="s">
        <v>137</v>
      </c>
      <c r="B102" s="145" t="s">
        <v>117</v>
      </c>
      <c r="C102" s="36">
        <v>35</v>
      </c>
      <c r="D102" s="148"/>
      <c r="E102" s="15"/>
      <c r="F102" s="36">
        <f t="shared" si="13"/>
        <v>35</v>
      </c>
      <c r="G102" s="142">
        <v>524</v>
      </c>
      <c r="H102" s="143">
        <f t="shared" si="14"/>
        <v>18340</v>
      </c>
    </row>
    <row r="103" spans="1:10" ht="15.75" customHeight="1">
      <c r="A103" s="157" t="s">
        <v>138</v>
      </c>
      <c r="B103" s="145" t="s">
        <v>117</v>
      </c>
      <c r="C103" s="36">
        <v>15</v>
      </c>
      <c r="D103" s="148"/>
      <c r="E103" s="15"/>
      <c r="F103" s="36">
        <f t="shared" si="13"/>
        <v>15</v>
      </c>
      <c r="G103" s="142">
        <v>689.75</v>
      </c>
      <c r="H103" s="143">
        <f t="shared" si="14"/>
        <v>10346.25</v>
      </c>
    </row>
    <row r="104" spans="1:10" ht="15.75" customHeight="1">
      <c r="A104" s="157" t="s">
        <v>139</v>
      </c>
      <c r="B104" s="145" t="s">
        <v>117</v>
      </c>
      <c r="C104" s="36">
        <v>105</v>
      </c>
      <c r="D104" s="148"/>
      <c r="E104" s="15"/>
      <c r="F104" s="36">
        <f t="shared" si="13"/>
        <v>105</v>
      </c>
      <c r="G104" s="142">
        <v>629.27</v>
      </c>
      <c r="H104" s="143">
        <f t="shared" si="14"/>
        <v>66073.349999999991</v>
      </c>
    </row>
    <row r="105" spans="1:10" ht="15.75" customHeight="1">
      <c r="A105" s="157" t="s">
        <v>140</v>
      </c>
      <c r="B105" s="145" t="s">
        <v>117</v>
      </c>
      <c r="C105" s="36">
        <v>105</v>
      </c>
      <c r="D105" s="148"/>
      <c r="E105" s="15"/>
      <c r="F105" s="36">
        <f t="shared" si="13"/>
        <v>105</v>
      </c>
      <c r="G105" s="142">
        <v>532.12</v>
      </c>
      <c r="H105" s="143">
        <f t="shared" si="14"/>
        <v>55872.6</v>
      </c>
    </row>
    <row r="106" spans="1:10" ht="15.75" customHeight="1">
      <c r="A106" s="146" t="s">
        <v>141</v>
      </c>
      <c r="B106" s="145" t="s">
        <v>108</v>
      </c>
      <c r="C106" s="36">
        <v>600</v>
      </c>
      <c r="D106" s="148"/>
      <c r="E106" s="15"/>
      <c r="F106" s="36">
        <f t="shared" si="13"/>
        <v>600</v>
      </c>
      <c r="G106" s="142">
        <v>60</v>
      </c>
      <c r="H106" s="143">
        <f t="shared" si="14"/>
        <v>36000</v>
      </c>
    </row>
    <row r="107" spans="1:10" ht="15.75" customHeight="1">
      <c r="A107" s="144" t="s">
        <v>142</v>
      </c>
      <c r="B107" s="145" t="s">
        <v>143</v>
      </c>
      <c r="C107" s="36">
        <v>25</v>
      </c>
      <c r="D107" s="141"/>
      <c r="E107" s="151"/>
      <c r="F107" s="36">
        <f t="shared" si="13"/>
        <v>25</v>
      </c>
      <c r="G107" s="142">
        <v>84</v>
      </c>
      <c r="H107" s="143">
        <f t="shared" si="14"/>
        <v>2100</v>
      </c>
    </row>
    <row r="108" spans="1:10" ht="15.75" customHeight="1">
      <c r="A108" s="157" t="s">
        <v>144</v>
      </c>
      <c r="B108" s="145" t="s">
        <v>117</v>
      </c>
      <c r="C108" s="36">
        <v>25</v>
      </c>
      <c r="D108" s="148"/>
      <c r="E108" s="15"/>
      <c r="F108" s="36">
        <f t="shared" si="13"/>
        <v>25</v>
      </c>
      <c r="G108" s="142">
        <v>179.24</v>
      </c>
      <c r="H108" s="143">
        <f t="shared" si="14"/>
        <v>4481</v>
      </c>
    </row>
    <row r="109" spans="1:10" ht="15.75" customHeight="1">
      <c r="A109" s="157" t="s">
        <v>2774</v>
      </c>
      <c r="B109" s="145" t="s">
        <v>117</v>
      </c>
      <c r="C109" s="36">
        <v>100</v>
      </c>
      <c r="D109" s="148"/>
      <c r="E109" s="15"/>
      <c r="F109" s="36">
        <f t="shared" si="13"/>
        <v>100</v>
      </c>
      <c r="G109" s="142">
        <v>168.1</v>
      </c>
      <c r="H109" s="143">
        <f t="shared" si="14"/>
        <v>16810</v>
      </c>
    </row>
    <row r="110" spans="1:10" ht="15.75" customHeight="1">
      <c r="A110" s="157" t="s">
        <v>145</v>
      </c>
      <c r="B110" s="145" t="s">
        <v>146</v>
      </c>
      <c r="C110" s="36">
        <v>25</v>
      </c>
      <c r="D110" s="148"/>
      <c r="E110" s="15"/>
      <c r="F110" s="36">
        <f t="shared" si="13"/>
        <v>25</v>
      </c>
      <c r="G110" s="142">
        <v>851.5</v>
      </c>
      <c r="H110" s="143">
        <f t="shared" si="14"/>
        <v>21287.5</v>
      </c>
    </row>
    <row r="111" spans="1:10" ht="15.75" customHeight="1">
      <c r="A111" s="157" t="s">
        <v>147</v>
      </c>
      <c r="B111" s="145" t="s">
        <v>148</v>
      </c>
      <c r="C111" s="36">
        <v>6750</v>
      </c>
      <c r="D111" s="148"/>
      <c r="E111" s="15"/>
      <c r="F111" s="36">
        <f t="shared" si="13"/>
        <v>6750</v>
      </c>
      <c r="G111" s="142">
        <v>125</v>
      </c>
      <c r="H111" s="143">
        <f t="shared" si="14"/>
        <v>843750</v>
      </c>
    </row>
    <row r="112" spans="1:10" ht="15.75" customHeight="1">
      <c r="A112" s="157" t="s">
        <v>147</v>
      </c>
      <c r="B112" s="145" t="s">
        <v>149</v>
      </c>
      <c r="C112" s="36">
        <v>0</v>
      </c>
      <c r="D112" s="148"/>
      <c r="E112" s="15"/>
      <c r="F112" s="36">
        <f t="shared" si="13"/>
        <v>0</v>
      </c>
      <c r="G112" s="142">
        <v>173</v>
      </c>
      <c r="H112" s="143">
        <f t="shared" si="14"/>
        <v>0</v>
      </c>
    </row>
    <row r="113" spans="1:10" ht="20.25" customHeight="1">
      <c r="A113" s="157" t="s">
        <v>150</v>
      </c>
      <c r="B113" s="145" t="s">
        <v>151</v>
      </c>
      <c r="C113" s="36">
        <v>0</v>
      </c>
      <c r="D113" s="148"/>
      <c r="E113" s="15"/>
      <c r="F113" s="36">
        <f t="shared" si="13"/>
        <v>0</v>
      </c>
      <c r="G113" s="142">
        <v>143</v>
      </c>
      <c r="H113" s="143">
        <f t="shared" si="14"/>
        <v>0</v>
      </c>
      <c r="J113" s="149"/>
    </row>
    <row r="114" spans="1:10" ht="15.75" customHeight="1">
      <c r="A114" s="157" t="s">
        <v>850</v>
      </c>
      <c r="B114" s="147" t="s">
        <v>2949</v>
      </c>
      <c r="C114" s="36">
        <v>20000</v>
      </c>
      <c r="D114" s="148"/>
      <c r="E114" s="15"/>
      <c r="F114" s="36">
        <f t="shared" si="13"/>
        <v>20000</v>
      </c>
      <c r="G114" s="142">
        <v>121.6</v>
      </c>
      <c r="H114" s="143">
        <f t="shared" ref="H114:H115" si="15">G114*F114</f>
        <v>2432000</v>
      </c>
    </row>
    <row r="115" spans="1:10" ht="15.75" customHeight="1">
      <c r="A115" s="158" t="s">
        <v>1245</v>
      </c>
      <c r="B115" s="145" t="s">
        <v>1246</v>
      </c>
      <c r="C115" s="36">
        <v>0</v>
      </c>
      <c r="D115" s="148"/>
      <c r="E115" s="15"/>
      <c r="F115" s="36">
        <f t="shared" si="13"/>
        <v>0</v>
      </c>
      <c r="G115" s="142">
        <v>1013.48</v>
      </c>
      <c r="H115" s="143">
        <f t="shared" si="15"/>
        <v>0</v>
      </c>
    </row>
    <row r="116" spans="1:10" ht="15.75" customHeight="1">
      <c r="A116" s="157" t="s">
        <v>152</v>
      </c>
      <c r="B116" s="145" t="s">
        <v>153</v>
      </c>
      <c r="C116" s="36">
        <v>35.709999999999994</v>
      </c>
      <c r="D116" s="148"/>
      <c r="E116" s="15"/>
      <c r="F116" s="36">
        <f t="shared" si="13"/>
        <v>35.709999999999994</v>
      </c>
      <c r="G116" s="142">
        <v>2196.6</v>
      </c>
      <c r="H116" s="143">
        <f t="shared" ref="H116:H119" si="16">F116*G116</f>
        <v>78440.585999999981</v>
      </c>
    </row>
    <row r="117" spans="1:10" ht="15.75" customHeight="1">
      <c r="A117" s="146" t="s">
        <v>154</v>
      </c>
      <c r="B117" s="145" t="s">
        <v>155</v>
      </c>
      <c r="C117" s="36">
        <v>920</v>
      </c>
      <c r="D117" s="141"/>
      <c r="E117" s="151"/>
      <c r="F117" s="36">
        <f t="shared" si="13"/>
        <v>920</v>
      </c>
      <c r="G117" s="142">
        <v>45</v>
      </c>
      <c r="H117" s="143">
        <f t="shared" si="16"/>
        <v>41400</v>
      </c>
    </row>
    <row r="118" spans="1:10" ht="15.75" customHeight="1">
      <c r="A118" s="163" t="s">
        <v>156</v>
      </c>
      <c r="B118" s="164" t="s">
        <v>117</v>
      </c>
      <c r="C118" s="36">
        <v>0</v>
      </c>
      <c r="D118" s="148"/>
      <c r="E118" s="15"/>
      <c r="F118" s="36">
        <f t="shared" si="13"/>
        <v>0</v>
      </c>
      <c r="G118" s="165">
        <v>168.11</v>
      </c>
      <c r="H118" s="143">
        <f t="shared" si="16"/>
        <v>0</v>
      </c>
    </row>
    <row r="119" spans="1:10" ht="15.75" customHeight="1">
      <c r="A119" s="163" t="s">
        <v>3357</v>
      </c>
      <c r="B119" s="164" t="s">
        <v>117</v>
      </c>
      <c r="C119" s="36">
        <v>24.6</v>
      </c>
      <c r="D119" s="148"/>
      <c r="E119" s="15"/>
      <c r="F119" s="36">
        <f t="shared" si="13"/>
        <v>24.6</v>
      </c>
      <c r="G119" s="165">
        <v>129</v>
      </c>
      <c r="H119" s="143">
        <f t="shared" si="16"/>
        <v>3173.4</v>
      </c>
    </row>
    <row r="120" spans="1:10" ht="15.75" customHeight="1">
      <c r="A120" s="355" t="s">
        <v>160</v>
      </c>
      <c r="B120" s="168"/>
      <c r="C120" s="169">
        <f t="shared" ref="C120:H120" si="17">SUM(C77:C119)</f>
        <v>42445.31</v>
      </c>
      <c r="D120" s="170">
        <f t="shared" si="17"/>
        <v>300</v>
      </c>
      <c r="E120" s="170">
        <f t="shared" si="17"/>
        <v>295</v>
      </c>
      <c r="F120" s="171">
        <f t="shared" si="17"/>
        <v>42450.31</v>
      </c>
      <c r="G120" s="336">
        <f t="shared" si="17"/>
        <v>26270.033621999995</v>
      </c>
      <c r="H120" s="173">
        <f t="shared" si="17"/>
        <v>5204699.7632580008</v>
      </c>
    </row>
    <row r="121" spans="1:10" ht="15.75" customHeight="1"/>
    <row r="122" spans="1:10" ht="15.75" customHeight="1">
      <c r="A122" s="535" t="s">
        <v>161</v>
      </c>
      <c r="B122" s="536"/>
      <c r="C122" s="536"/>
      <c r="D122" s="536"/>
      <c r="E122" s="536"/>
      <c r="F122" s="536"/>
      <c r="G122" s="536"/>
      <c r="H122" s="536"/>
      <c r="I122" s="1"/>
    </row>
    <row r="123" spans="1:10" ht="15.75" customHeight="1">
      <c r="A123" s="340" t="s">
        <v>162</v>
      </c>
      <c r="B123" s="341" t="s">
        <v>40</v>
      </c>
      <c r="C123" s="342" t="s">
        <v>163</v>
      </c>
      <c r="D123" s="343" t="s">
        <v>42</v>
      </c>
      <c r="E123" s="344" t="s">
        <v>43</v>
      </c>
      <c r="F123" s="342" t="s">
        <v>164</v>
      </c>
      <c r="G123" s="345" t="s">
        <v>96</v>
      </c>
      <c r="H123" s="346" t="s">
        <v>55</v>
      </c>
    </row>
    <row r="124" spans="1:10" ht="15.75" customHeight="1">
      <c r="A124" s="347" t="s">
        <v>2832</v>
      </c>
      <c r="B124" s="145" t="s">
        <v>2833</v>
      </c>
      <c r="C124" s="36">
        <v>27</v>
      </c>
      <c r="D124" s="148"/>
      <c r="E124" s="15"/>
      <c r="F124" s="36">
        <f t="shared" ref="F124:F156" si="18">C124+D124-E124</f>
        <v>27</v>
      </c>
      <c r="G124" s="17">
        <v>216</v>
      </c>
      <c r="H124" s="142">
        <f t="shared" ref="H124:H127" si="19">G124*F124</f>
        <v>5832</v>
      </c>
      <c r="J124" s="149"/>
    </row>
    <row r="125" spans="1:10" ht="15.75" customHeight="1">
      <c r="A125" s="347" t="s">
        <v>2834</v>
      </c>
      <c r="B125" s="145" t="s">
        <v>2833</v>
      </c>
      <c r="C125" s="36">
        <v>166</v>
      </c>
      <c r="D125" s="148"/>
      <c r="E125" s="15">
        <v>5</v>
      </c>
      <c r="F125" s="36">
        <f t="shared" si="18"/>
        <v>161</v>
      </c>
      <c r="G125" s="17">
        <v>137</v>
      </c>
      <c r="H125" s="142">
        <f t="shared" si="19"/>
        <v>22057</v>
      </c>
      <c r="J125" s="149"/>
    </row>
    <row r="126" spans="1:10" ht="15.75" customHeight="1">
      <c r="A126" s="347" t="s">
        <v>2835</v>
      </c>
      <c r="B126" s="145" t="s">
        <v>2833</v>
      </c>
      <c r="C126" s="348">
        <v>117</v>
      </c>
      <c r="D126" s="148"/>
      <c r="E126" s="15"/>
      <c r="F126" s="36">
        <f t="shared" si="18"/>
        <v>117</v>
      </c>
      <c r="G126" s="17">
        <v>239</v>
      </c>
      <c r="H126" s="142">
        <f t="shared" si="19"/>
        <v>27963</v>
      </c>
      <c r="J126" s="149"/>
    </row>
    <row r="127" spans="1:10" ht="15.75" customHeight="1">
      <c r="A127" s="347" t="s">
        <v>2836</v>
      </c>
      <c r="B127" s="145" t="s">
        <v>2833</v>
      </c>
      <c r="C127" s="36">
        <v>24</v>
      </c>
      <c r="D127" s="148"/>
      <c r="E127" s="15"/>
      <c r="F127" s="36">
        <f t="shared" si="18"/>
        <v>24</v>
      </c>
      <c r="G127" s="17">
        <v>175</v>
      </c>
      <c r="H127" s="142">
        <f t="shared" si="19"/>
        <v>4200</v>
      </c>
      <c r="J127" s="149"/>
    </row>
    <row r="128" spans="1:10" ht="15.75" customHeight="1">
      <c r="A128" s="349" t="s">
        <v>165</v>
      </c>
      <c r="B128" s="267" t="s">
        <v>166</v>
      </c>
      <c r="C128" s="350">
        <v>206.95</v>
      </c>
      <c r="D128" s="351"/>
      <c r="E128" s="352"/>
      <c r="F128" s="350">
        <f t="shared" si="18"/>
        <v>206.95</v>
      </c>
      <c r="G128" s="353">
        <v>605</v>
      </c>
      <c r="H128" s="354">
        <f t="shared" ref="H128:H156" si="20">F128*G128</f>
        <v>125204.75</v>
      </c>
      <c r="J128" s="149"/>
    </row>
    <row r="129" spans="1:10" ht="15.75" customHeight="1">
      <c r="A129" s="163" t="s">
        <v>167</v>
      </c>
      <c r="B129" s="145" t="s">
        <v>166</v>
      </c>
      <c r="C129" s="36">
        <v>214.6</v>
      </c>
      <c r="D129" s="148"/>
      <c r="E129" s="15"/>
      <c r="F129" s="183">
        <f t="shared" si="18"/>
        <v>214.6</v>
      </c>
      <c r="G129" s="17">
        <v>605</v>
      </c>
      <c r="H129" s="187">
        <f t="shared" si="20"/>
        <v>129833</v>
      </c>
      <c r="J129" s="149"/>
    </row>
    <row r="130" spans="1:10" ht="15.75" customHeight="1">
      <c r="A130" s="163" t="s">
        <v>168</v>
      </c>
      <c r="B130" s="145" t="s">
        <v>166</v>
      </c>
      <c r="C130" s="36">
        <v>220.32</v>
      </c>
      <c r="D130" s="148"/>
      <c r="E130" s="15"/>
      <c r="F130" s="183">
        <f t="shared" si="18"/>
        <v>220.32</v>
      </c>
      <c r="G130" s="17">
        <v>605</v>
      </c>
      <c r="H130" s="187">
        <f t="shared" si="20"/>
        <v>133293.6</v>
      </c>
      <c r="J130" s="166"/>
    </row>
    <row r="131" spans="1:10" ht="15.75" customHeight="1">
      <c r="A131" s="163" t="s">
        <v>169</v>
      </c>
      <c r="B131" s="145" t="s">
        <v>166</v>
      </c>
      <c r="C131" s="36">
        <v>186.45000000000002</v>
      </c>
      <c r="D131" s="148"/>
      <c r="E131" s="15"/>
      <c r="F131" s="183">
        <f t="shared" si="18"/>
        <v>186.45000000000002</v>
      </c>
      <c r="G131" s="17">
        <v>605</v>
      </c>
      <c r="H131" s="187">
        <f t="shared" si="20"/>
        <v>112802.25000000001</v>
      </c>
      <c r="J131" s="149"/>
    </row>
    <row r="132" spans="1:10" ht="15.75" customHeight="1">
      <c r="A132" s="189" t="s">
        <v>170</v>
      </c>
      <c r="B132" s="145" t="s">
        <v>166</v>
      </c>
      <c r="C132" s="183">
        <v>323.93000000000006</v>
      </c>
      <c r="D132" s="184"/>
      <c r="E132" s="15"/>
      <c r="F132" s="183">
        <f t="shared" si="18"/>
        <v>323.93000000000006</v>
      </c>
      <c r="G132" s="190">
        <v>625</v>
      </c>
      <c r="H132" s="187">
        <f t="shared" si="20"/>
        <v>202456.25000000003</v>
      </c>
    </row>
    <row r="133" spans="1:10" ht="15.75" customHeight="1">
      <c r="A133" s="189" t="s">
        <v>171</v>
      </c>
      <c r="B133" s="145" t="s">
        <v>166</v>
      </c>
      <c r="C133" s="183">
        <v>180.15</v>
      </c>
      <c r="D133" s="184"/>
      <c r="E133" s="15"/>
      <c r="F133" s="183">
        <f t="shared" si="18"/>
        <v>180.15</v>
      </c>
      <c r="G133" s="17">
        <v>692</v>
      </c>
      <c r="H133" s="187">
        <f t="shared" si="20"/>
        <v>124663.8</v>
      </c>
    </row>
    <row r="134" spans="1:10" ht="15.75" customHeight="1">
      <c r="A134" s="189" t="s">
        <v>3358</v>
      </c>
      <c r="B134" s="145" t="s">
        <v>166</v>
      </c>
      <c r="C134" s="36">
        <v>274</v>
      </c>
      <c r="D134" s="184"/>
      <c r="E134" s="15"/>
      <c r="F134" s="183">
        <f t="shared" si="18"/>
        <v>274</v>
      </c>
      <c r="G134" s="17">
        <v>682</v>
      </c>
      <c r="H134" s="187">
        <f t="shared" si="20"/>
        <v>186868</v>
      </c>
    </row>
    <row r="135" spans="1:10" ht="15.75" customHeight="1">
      <c r="A135" s="189" t="s">
        <v>173</v>
      </c>
      <c r="B135" s="145" t="s">
        <v>166</v>
      </c>
      <c r="C135" s="183">
        <v>0</v>
      </c>
      <c r="D135" s="184"/>
      <c r="E135" s="15"/>
      <c r="F135" s="183">
        <f t="shared" si="18"/>
        <v>0</v>
      </c>
      <c r="G135" s="17">
        <v>414</v>
      </c>
      <c r="H135" s="187">
        <f t="shared" si="20"/>
        <v>0</v>
      </c>
    </row>
    <row r="136" spans="1:10" ht="15.75" customHeight="1">
      <c r="A136" s="191" t="s">
        <v>174</v>
      </c>
      <c r="B136" s="192" t="s">
        <v>175</v>
      </c>
      <c r="C136" s="36">
        <v>16625</v>
      </c>
      <c r="D136" s="148"/>
      <c r="E136" s="15"/>
      <c r="F136" s="183">
        <f t="shared" si="18"/>
        <v>16625</v>
      </c>
      <c r="G136" s="17">
        <v>17.399999999999999</v>
      </c>
      <c r="H136" s="187">
        <f t="shared" si="20"/>
        <v>289275</v>
      </c>
      <c r="J136" s="181"/>
    </row>
    <row r="137" spans="1:10" ht="15.75" customHeight="1">
      <c r="A137" s="163" t="s">
        <v>176</v>
      </c>
      <c r="B137" s="15" t="s">
        <v>177</v>
      </c>
      <c r="C137" s="36">
        <v>0</v>
      </c>
      <c r="D137" s="148"/>
      <c r="E137" s="15"/>
      <c r="F137" s="183">
        <f t="shared" si="18"/>
        <v>0</v>
      </c>
      <c r="G137" s="17">
        <v>3.86</v>
      </c>
      <c r="H137" s="187">
        <f t="shared" si="20"/>
        <v>0</v>
      </c>
      <c r="J137" s="188"/>
    </row>
    <row r="138" spans="1:10" ht="15.75" customHeight="1">
      <c r="A138" s="163" t="s">
        <v>178</v>
      </c>
      <c r="B138" s="145" t="s">
        <v>179</v>
      </c>
      <c r="C138" s="36">
        <v>34</v>
      </c>
      <c r="D138" s="148"/>
      <c r="E138" s="15"/>
      <c r="F138" s="183">
        <f t="shared" si="18"/>
        <v>34</v>
      </c>
      <c r="G138" s="17">
        <v>432.82</v>
      </c>
      <c r="H138" s="187">
        <f t="shared" si="20"/>
        <v>14715.88</v>
      </c>
      <c r="J138" s="188"/>
    </row>
    <row r="139" spans="1:10" ht="15.75" customHeight="1">
      <c r="A139" s="163" t="s">
        <v>180</v>
      </c>
      <c r="B139" s="145" t="s">
        <v>179</v>
      </c>
      <c r="C139" s="36">
        <v>0</v>
      </c>
      <c r="D139" s="148"/>
      <c r="E139" s="15"/>
      <c r="F139" s="183">
        <f t="shared" si="18"/>
        <v>0</v>
      </c>
      <c r="G139" s="17">
        <v>4</v>
      </c>
      <c r="H139" s="187">
        <f t="shared" si="20"/>
        <v>0</v>
      </c>
      <c r="J139" s="188"/>
    </row>
    <row r="140" spans="1:10" ht="15.75" customHeight="1">
      <c r="A140" s="146" t="s">
        <v>181</v>
      </c>
      <c r="B140" s="145" t="s">
        <v>179</v>
      </c>
      <c r="C140" s="36">
        <v>1077</v>
      </c>
      <c r="D140" s="148"/>
      <c r="E140" s="15"/>
      <c r="F140" s="183">
        <f t="shared" si="18"/>
        <v>1077</v>
      </c>
      <c r="G140" s="17">
        <v>2.9</v>
      </c>
      <c r="H140" s="187">
        <f t="shared" si="20"/>
        <v>3123.2999999999997</v>
      </c>
      <c r="J140" s="188"/>
    </row>
    <row r="141" spans="1:10" ht="15.75" customHeight="1">
      <c r="A141" s="146" t="s">
        <v>182</v>
      </c>
      <c r="B141" s="145" t="s">
        <v>179</v>
      </c>
      <c r="C141" s="36">
        <v>0</v>
      </c>
      <c r="D141" s="148"/>
      <c r="E141" s="15"/>
      <c r="F141" s="183">
        <f t="shared" si="18"/>
        <v>0</v>
      </c>
      <c r="G141" s="17">
        <v>499.4</v>
      </c>
      <c r="H141" s="187">
        <f t="shared" si="20"/>
        <v>0</v>
      </c>
      <c r="J141" s="149"/>
    </row>
    <row r="142" spans="1:10" ht="15.75" customHeight="1">
      <c r="A142" s="191" t="s">
        <v>183</v>
      </c>
      <c r="B142" s="193" t="s">
        <v>184</v>
      </c>
      <c r="C142" s="194">
        <v>1400</v>
      </c>
      <c r="D142" s="195"/>
      <c r="E142" s="196"/>
      <c r="F142" s="183">
        <f t="shared" si="18"/>
        <v>1400</v>
      </c>
      <c r="G142" s="197">
        <v>24.995999999999999</v>
      </c>
      <c r="H142" s="187">
        <f t="shared" si="20"/>
        <v>34994.400000000001</v>
      </c>
      <c r="J142" s="149"/>
    </row>
    <row r="143" spans="1:10" ht="15.75" customHeight="1">
      <c r="A143" s="146" t="s">
        <v>185</v>
      </c>
      <c r="B143" s="145" t="s">
        <v>184</v>
      </c>
      <c r="C143" s="36">
        <v>5000</v>
      </c>
      <c r="D143" s="148"/>
      <c r="E143" s="15"/>
      <c r="F143" s="183">
        <f t="shared" si="18"/>
        <v>5000</v>
      </c>
      <c r="G143" s="17">
        <v>22.37</v>
      </c>
      <c r="H143" s="187">
        <f t="shared" si="20"/>
        <v>111850</v>
      </c>
      <c r="J143" s="274"/>
    </row>
    <row r="144" spans="1:10" ht="15.75" customHeight="1">
      <c r="A144" s="146" t="s">
        <v>186</v>
      </c>
      <c r="B144" s="145" t="s">
        <v>184</v>
      </c>
      <c r="C144" s="36">
        <v>6000</v>
      </c>
      <c r="D144" s="148"/>
      <c r="E144" s="15"/>
      <c r="F144" s="183">
        <f t="shared" si="18"/>
        <v>6000</v>
      </c>
      <c r="G144" s="17">
        <v>13.788</v>
      </c>
      <c r="H144" s="187">
        <f t="shared" si="20"/>
        <v>82728</v>
      </c>
      <c r="J144" s="274"/>
    </row>
    <row r="145" spans="1:10" ht="15.75" customHeight="1">
      <c r="A145" s="406" t="s">
        <v>187</v>
      </c>
      <c r="B145" s="145" t="s">
        <v>184</v>
      </c>
      <c r="C145" s="36">
        <v>2000</v>
      </c>
      <c r="D145" s="148"/>
      <c r="E145" s="15"/>
      <c r="F145" s="183">
        <f t="shared" si="18"/>
        <v>2000</v>
      </c>
      <c r="G145" s="17">
        <v>24.744</v>
      </c>
      <c r="H145" s="187">
        <f t="shared" si="20"/>
        <v>49488</v>
      </c>
      <c r="J145" s="274"/>
    </row>
    <row r="146" spans="1:10" ht="15.75" customHeight="1">
      <c r="A146" s="406" t="s">
        <v>189</v>
      </c>
      <c r="B146" s="185" t="s">
        <v>190</v>
      </c>
      <c r="C146" s="183">
        <v>1280</v>
      </c>
      <c r="D146" s="184"/>
      <c r="E146" s="185"/>
      <c r="F146" s="183">
        <f t="shared" si="18"/>
        <v>1280</v>
      </c>
      <c r="G146" s="186">
        <v>33</v>
      </c>
      <c r="H146" s="187">
        <f t="shared" si="20"/>
        <v>42240</v>
      </c>
      <c r="J146" s="188"/>
    </row>
    <row r="147" spans="1:10" ht="15.75" customHeight="1">
      <c r="A147" s="407" t="s">
        <v>3329</v>
      </c>
      <c r="B147" s="267" t="s">
        <v>192</v>
      </c>
      <c r="C147" s="350">
        <v>1040.76</v>
      </c>
      <c r="D147" s="351"/>
      <c r="E147" s="352"/>
      <c r="F147" s="183">
        <f t="shared" si="18"/>
        <v>1040.76</v>
      </c>
      <c r="G147" s="353">
        <v>727.5</v>
      </c>
      <c r="H147" s="187">
        <f t="shared" si="20"/>
        <v>757152.9</v>
      </c>
      <c r="J147" s="188"/>
    </row>
    <row r="148" spans="1:10" ht="15.75" customHeight="1">
      <c r="A148" s="200" t="s">
        <v>191</v>
      </c>
      <c r="B148" s="145" t="s">
        <v>192</v>
      </c>
      <c r="C148" s="36">
        <v>90.059999999999988</v>
      </c>
      <c r="D148" s="148"/>
      <c r="E148" s="15"/>
      <c r="F148" s="183">
        <f t="shared" si="18"/>
        <v>90.059999999999988</v>
      </c>
      <c r="G148" s="17">
        <v>715</v>
      </c>
      <c r="H148" s="187">
        <f t="shared" si="20"/>
        <v>64392.899999999994</v>
      </c>
      <c r="J148" s="188"/>
    </row>
    <row r="149" spans="1:10" ht="15.75" customHeight="1">
      <c r="A149" s="200" t="s">
        <v>193</v>
      </c>
      <c r="B149" s="145" t="s">
        <v>192</v>
      </c>
      <c r="C149" s="36">
        <v>214.49999999999997</v>
      </c>
      <c r="D149" s="148"/>
      <c r="E149" s="15">
        <v>15.26</v>
      </c>
      <c r="F149" s="183">
        <f t="shared" si="18"/>
        <v>199.23999999999998</v>
      </c>
      <c r="G149" s="17">
        <v>850</v>
      </c>
      <c r="H149" s="187">
        <f t="shared" si="20"/>
        <v>169353.99999999997</v>
      </c>
      <c r="J149" s="188"/>
    </row>
    <row r="150" spans="1:10" ht="15.75" customHeight="1">
      <c r="A150" s="200" t="s">
        <v>194</v>
      </c>
      <c r="B150" s="145" t="s">
        <v>192</v>
      </c>
      <c r="C150" s="36">
        <v>151.98000000000002</v>
      </c>
      <c r="D150" s="148"/>
      <c r="E150" s="15"/>
      <c r="F150" s="183">
        <f t="shared" si="18"/>
        <v>151.98000000000002</v>
      </c>
      <c r="G150" s="17">
        <v>850</v>
      </c>
      <c r="H150" s="187">
        <f t="shared" si="20"/>
        <v>129183.00000000001</v>
      </c>
      <c r="J150" s="188"/>
    </row>
    <row r="151" spans="1:10" ht="15.75" customHeight="1">
      <c r="A151" s="146" t="s">
        <v>195</v>
      </c>
      <c r="B151" s="145" t="s">
        <v>192</v>
      </c>
      <c r="C151" s="36">
        <v>64.819999999999993</v>
      </c>
      <c r="D151" s="148"/>
      <c r="E151" s="15"/>
      <c r="F151" s="183">
        <f t="shared" si="18"/>
        <v>64.819999999999993</v>
      </c>
      <c r="G151" s="17">
        <v>741</v>
      </c>
      <c r="H151" s="187">
        <f t="shared" si="20"/>
        <v>48031.619999999995</v>
      </c>
      <c r="J151" s="188"/>
    </row>
    <row r="152" spans="1:10" ht="15.75" customHeight="1">
      <c r="A152" s="146" t="s">
        <v>196</v>
      </c>
      <c r="B152" s="145" t="s">
        <v>197</v>
      </c>
      <c r="C152" s="36">
        <v>42.350000000000023</v>
      </c>
      <c r="D152" s="148"/>
      <c r="E152" s="15"/>
      <c r="F152" s="183">
        <f t="shared" si="18"/>
        <v>42.350000000000023</v>
      </c>
      <c r="G152" s="17">
        <v>240</v>
      </c>
      <c r="H152" s="187">
        <f t="shared" si="20"/>
        <v>10164.000000000005</v>
      </c>
      <c r="J152" s="188"/>
    </row>
    <row r="153" spans="1:10" ht="15.75" customHeight="1">
      <c r="A153" s="146" t="s">
        <v>1585</v>
      </c>
      <c r="B153" s="145" t="s">
        <v>197</v>
      </c>
      <c r="C153" s="36">
        <v>527.04999999999995</v>
      </c>
      <c r="D153" s="148"/>
      <c r="E153" s="15">
        <v>18.3</v>
      </c>
      <c r="F153" s="183">
        <f t="shared" si="18"/>
        <v>508.74999999999994</v>
      </c>
      <c r="G153" s="17">
        <v>680</v>
      </c>
      <c r="H153" s="187">
        <f t="shared" si="20"/>
        <v>345949.99999999994</v>
      </c>
      <c r="J153" s="188"/>
    </row>
    <row r="154" spans="1:10" ht="15.75" customHeight="1">
      <c r="A154" s="146" t="s">
        <v>1586</v>
      </c>
      <c r="B154" s="145" t="s">
        <v>197</v>
      </c>
      <c r="C154" s="36">
        <v>518.30000000000007</v>
      </c>
      <c r="D154" s="148"/>
      <c r="E154" s="15"/>
      <c r="F154" s="183">
        <f t="shared" si="18"/>
        <v>518.30000000000007</v>
      </c>
      <c r="G154" s="17">
        <v>680</v>
      </c>
      <c r="H154" s="187">
        <f t="shared" si="20"/>
        <v>352444.00000000006</v>
      </c>
      <c r="J154" s="188"/>
    </row>
    <row r="155" spans="1:10" ht="15.75" customHeight="1">
      <c r="A155" s="146" t="s">
        <v>198</v>
      </c>
      <c r="B155" s="145" t="s">
        <v>197</v>
      </c>
      <c r="C155" s="36">
        <v>32.750000000000014</v>
      </c>
      <c r="D155" s="148"/>
      <c r="E155" s="15"/>
      <c r="F155" s="183">
        <f t="shared" si="18"/>
        <v>32.750000000000014</v>
      </c>
      <c r="G155" s="17">
        <v>280</v>
      </c>
      <c r="H155" s="187">
        <f t="shared" si="20"/>
        <v>9170.0000000000036</v>
      </c>
      <c r="J155" s="188"/>
    </row>
    <row r="156" spans="1:10" ht="15.75" customHeight="1">
      <c r="A156" s="146" t="s">
        <v>199</v>
      </c>
      <c r="B156" s="15" t="s">
        <v>200</v>
      </c>
      <c r="C156" s="36">
        <v>30240</v>
      </c>
      <c r="D156" s="148"/>
      <c r="E156" s="15">
        <v>2520</v>
      </c>
      <c r="F156" s="183">
        <f t="shared" si="18"/>
        <v>27720</v>
      </c>
      <c r="G156" s="17">
        <v>5.3</v>
      </c>
      <c r="H156" s="187">
        <f t="shared" si="20"/>
        <v>146916</v>
      </c>
      <c r="J156" s="188"/>
    </row>
    <row r="157" spans="1:10" ht="15.75" customHeight="1">
      <c r="A157" s="275" t="s">
        <v>203</v>
      </c>
      <c r="B157" s="276"/>
      <c r="C157" s="169">
        <f t="shared" ref="C157:H157" si="21">SUM(C124:C156)</f>
        <v>68278.97</v>
      </c>
      <c r="D157" s="277">
        <f t="shared" si="21"/>
        <v>0</v>
      </c>
      <c r="E157" s="277">
        <f t="shared" si="21"/>
        <v>2558.56</v>
      </c>
      <c r="F157" s="169">
        <f t="shared" si="21"/>
        <v>65720.41</v>
      </c>
      <c r="G157" s="337">
        <f t="shared" si="21"/>
        <v>12448.077999999998</v>
      </c>
      <c r="H157" s="278">
        <f t="shared" si="21"/>
        <v>3736346.65</v>
      </c>
      <c r="J157" s="188"/>
    </row>
    <row r="158" spans="1:10" ht="15.75" customHeight="1">
      <c r="J158" s="188"/>
    </row>
    <row r="159" spans="1:10" ht="15.75" customHeight="1">
      <c r="A159" s="279"/>
      <c r="B159" s="280"/>
      <c r="C159" s="279"/>
      <c r="D159" s="279"/>
      <c r="E159" s="279"/>
      <c r="F159" s="279"/>
      <c r="G159" s="279"/>
      <c r="H159" s="279"/>
      <c r="J159" s="281" t="s">
        <v>390</v>
      </c>
    </row>
    <row r="160" spans="1:10" ht="15.75" customHeight="1">
      <c r="A160" s="282" t="s">
        <v>209</v>
      </c>
      <c r="B160" s="283" t="s">
        <v>211</v>
      </c>
      <c r="C160" s="283" t="s">
        <v>391</v>
      </c>
      <c r="D160" s="284" t="s">
        <v>392</v>
      </c>
      <c r="E160" s="285" t="s">
        <v>393</v>
      </c>
      <c r="F160" s="286" t="s">
        <v>212</v>
      </c>
      <c r="G160" s="287" t="s">
        <v>214</v>
      </c>
      <c r="H160" s="283" t="s">
        <v>55</v>
      </c>
      <c r="J160" s="188">
        <f>SUM(H161:H177)</f>
        <v>2438.3000000000002</v>
      </c>
    </row>
    <row r="161" spans="1:15" ht="15.75" customHeight="1">
      <c r="A161" s="288" t="s">
        <v>215</v>
      </c>
      <c r="B161" s="15" t="s">
        <v>216</v>
      </c>
      <c r="C161" s="36">
        <v>0</v>
      </c>
      <c r="D161" s="317"/>
      <c r="E161" s="348">
        <v>0</v>
      </c>
      <c r="F161" s="15"/>
      <c r="G161" s="15">
        <v>77</v>
      </c>
      <c r="H161" s="15">
        <f t="shared" ref="H161:H175" si="22">E161*G161</f>
        <v>0</v>
      </c>
      <c r="J161" s="24"/>
    </row>
    <row r="162" spans="1:15" ht="15.75" customHeight="1">
      <c r="A162" s="288" t="s">
        <v>218</v>
      </c>
      <c r="B162" s="15" t="s">
        <v>216</v>
      </c>
      <c r="C162" s="36">
        <v>0</v>
      </c>
      <c r="D162" s="317"/>
      <c r="E162" s="348">
        <f t="shared" ref="E162:E177" si="23">C162+D162</f>
        <v>0</v>
      </c>
      <c r="F162" s="15"/>
      <c r="G162" s="15">
        <v>128</v>
      </c>
      <c r="H162" s="15">
        <f t="shared" si="22"/>
        <v>0</v>
      </c>
      <c r="J162" s="188"/>
    </row>
    <row r="163" spans="1:15" ht="15.75" customHeight="1">
      <c r="A163" s="288" t="s">
        <v>219</v>
      </c>
      <c r="B163" s="15" t="s">
        <v>220</v>
      </c>
      <c r="C163" s="36">
        <v>0</v>
      </c>
      <c r="D163" s="317"/>
      <c r="E163" s="348">
        <f t="shared" si="23"/>
        <v>0</v>
      </c>
      <c r="F163" s="291"/>
      <c r="G163" s="15">
        <v>77</v>
      </c>
      <c r="H163" s="15">
        <f t="shared" si="22"/>
        <v>0</v>
      </c>
      <c r="J163" s="188"/>
    </row>
    <row r="164" spans="1:15" ht="15.75" customHeight="1">
      <c r="A164" s="288" t="s">
        <v>221</v>
      </c>
      <c r="B164" s="15" t="s">
        <v>220</v>
      </c>
      <c r="C164" s="36">
        <v>0</v>
      </c>
      <c r="D164" s="317">
        <v>1.3</v>
      </c>
      <c r="E164" s="348">
        <f t="shared" si="23"/>
        <v>1.3</v>
      </c>
      <c r="F164" s="15"/>
      <c r="G164" s="15">
        <v>102</v>
      </c>
      <c r="H164" s="15">
        <f t="shared" si="22"/>
        <v>132.6</v>
      </c>
      <c r="J164" s="24"/>
    </row>
    <row r="165" spans="1:15" ht="15.75" customHeight="1">
      <c r="A165" s="288" t="s">
        <v>222</v>
      </c>
      <c r="B165" s="15" t="s">
        <v>220</v>
      </c>
      <c r="C165" s="36">
        <v>0</v>
      </c>
      <c r="D165" s="317">
        <v>4.0999999999999996</v>
      </c>
      <c r="E165" s="348">
        <f t="shared" si="23"/>
        <v>4.0999999999999996</v>
      </c>
      <c r="F165" s="15"/>
      <c r="G165" s="15">
        <v>77</v>
      </c>
      <c r="H165" s="15">
        <f t="shared" si="22"/>
        <v>315.7</v>
      </c>
      <c r="J165" s="188"/>
    </row>
    <row r="166" spans="1:15" ht="15.75" customHeight="1">
      <c r="A166" s="288" t="s">
        <v>223</v>
      </c>
      <c r="B166" s="15" t="s">
        <v>224</v>
      </c>
      <c r="C166" s="36">
        <v>0</v>
      </c>
      <c r="D166" s="317"/>
      <c r="E166" s="348">
        <f t="shared" si="23"/>
        <v>0</v>
      </c>
      <c r="F166" s="15"/>
      <c r="G166" s="15">
        <v>196</v>
      </c>
      <c r="H166" s="15">
        <f t="shared" si="22"/>
        <v>0</v>
      </c>
      <c r="J166" s="134"/>
    </row>
    <row r="167" spans="1:15" ht="15.75" customHeight="1">
      <c r="A167" s="288" t="s">
        <v>225</v>
      </c>
      <c r="B167" s="15" t="s">
        <v>224</v>
      </c>
      <c r="C167" s="36">
        <v>0</v>
      </c>
      <c r="D167" s="317">
        <v>8.8000000000000007</v>
      </c>
      <c r="E167" s="348">
        <f t="shared" si="23"/>
        <v>8.8000000000000007</v>
      </c>
      <c r="F167" s="291"/>
      <c r="G167" s="15">
        <v>140</v>
      </c>
      <c r="H167" s="15">
        <f t="shared" si="22"/>
        <v>1232</v>
      </c>
      <c r="I167" s="265"/>
      <c r="J167" s="265"/>
      <c r="K167" s="265"/>
      <c r="L167" s="265"/>
      <c r="M167" s="265"/>
      <c r="N167" s="265"/>
      <c r="O167" s="265"/>
    </row>
    <row r="168" spans="1:15" ht="15.75" customHeight="1">
      <c r="A168" s="288" t="s">
        <v>226</v>
      </c>
      <c r="B168" s="15" t="s">
        <v>227</v>
      </c>
      <c r="C168" s="36">
        <v>0</v>
      </c>
      <c r="D168" s="317">
        <v>1.4</v>
      </c>
      <c r="E168" s="348">
        <f t="shared" si="23"/>
        <v>1.4</v>
      </c>
      <c r="F168" s="291"/>
      <c r="G168" s="15">
        <v>128</v>
      </c>
      <c r="H168" s="15">
        <f t="shared" si="22"/>
        <v>179.2</v>
      </c>
      <c r="I168" s="265"/>
      <c r="J168" s="265"/>
      <c r="K168" s="265"/>
      <c r="L168" s="265"/>
      <c r="M168" s="265"/>
      <c r="N168" s="265"/>
      <c r="O168" s="265"/>
    </row>
    <row r="169" spans="1:15" ht="15.75" customHeight="1">
      <c r="A169" s="288" t="s">
        <v>228</v>
      </c>
      <c r="B169" s="15" t="s">
        <v>229</v>
      </c>
      <c r="C169" s="36">
        <v>0</v>
      </c>
      <c r="D169" s="317"/>
      <c r="E169" s="348">
        <f t="shared" si="23"/>
        <v>0</v>
      </c>
      <c r="F169" s="291"/>
      <c r="G169" s="15">
        <v>196</v>
      </c>
      <c r="H169" s="15">
        <f t="shared" si="22"/>
        <v>0</v>
      </c>
      <c r="I169" s="545"/>
      <c r="J169" s="522"/>
      <c r="K169" s="265"/>
      <c r="L169" s="265"/>
      <c r="M169" s="265"/>
      <c r="N169" s="265"/>
      <c r="O169" s="265"/>
    </row>
    <row r="170" spans="1:15" ht="15.75" customHeight="1">
      <c r="A170" s="288" t="s">
        <v>2838</v>
      </c>
      <c r="B170" s="15" t="s">
        <v>229</v>
      </c>
      <c r="C170" s="36">
        <v>0</v>
      </c>
      <c r="D170" s="317"/>
      <c r="E170" s="348">
        <f t="shared" si="23"/>
        <v>0</v>
      </c>
      <c r="F170" s="291"/>
      <c r="G170" s="15">
        <v>57</v>
      </c>
      <c r="H170" s="15">
        <f t="shared" si="22"/>
        <v>0</v>
      </c>
      <c r="I170" s="293"/>
      <c r="J170" s="265"/>
      <c r="K170" s="265"/>
      <c r="L170" s="265"/>
      <c r="M170" s="265"/>
      <c r="N170" s="265"/>
      <c r="O170" s="265"/>
    </row>
    <row r="171" spans="1:15" ht="15.75" customHeight="1">
      <c r="A171" s="288" t="s">
        <v>230</v>
      </c>
      <c r="B171" s="15" t="s">
        <v>229</v>
      </c>
      <c r="C171" s="36">
        <v>0</v>
      </c>
      <c r="D171" s="317">
        <v>3.1</v>
      </c>
      <c r="E171" s="348">
        <f t="shared" si="23"/>
        <v>3.1</v>
      </c>
      <c r="F171" s="291"/>
      <c r="G171" s="15">
        <v>128</v>
      </c>
      <c r="H171" s="15">
        <f t="shared" si="22"/>
        <v>396.8</v>
      </c>
      <c r="I171" s="293"/>
      <c r="J171" s="265"/>
      <c r="K171" s="265"/>
      <c r="L171" s="265"/>
      <c r="M171" s="265"/>
      <c r="N171" s="265"/>
      <c r="O171" s="265"/>
    </row>
    <row r="172" spans="1:15" ht="15.75" customHeight="1">
      <c r="A172" s="288" t="s">
        <v>231</v>
      </c>
      <c r="B172" s="15" t="s">
        <v>224</v>
      </c>
      <c r="C172" s="36">
        <v>0</v>
      </c>
      <c r="D172" s="317">
        <v>1.3</v>
      </c>
      <c r="E172" s="348">
        <f t="shared" si="23"/>
        <v>1.3</v>
      </c>
      <c r="F172" s="291"/>
      <c r="G172" s="15">
        <v>140</v>
      </c>
      <c r="H172" s="15">
        <f t="shared" si="22"/>
        <v>182</v>
      </c>
      <c r="I172" s="293"/>
      <c r="J172" s="265"/>
      <c r="K172" s="265"/>
      <c r="L172" s="265"/>
      <c r="M172" s="265"/>
      <c r="N172" s="265"/>
      <c r="O172" s="265"/>
    </row>
    <row r="173" spans="1:15" ht="15.75" customHeight="1">
      <c r="A173" s="294" t="s">
        <v>232</v>
      </c>
      <c r="B173" s="145" t="s">
        <v>233</v>
      </c>
      <c r="C173" s="36">
        <v>0</v>
      </c>
      <c r="D173" s="317"/>
      <c r="E173" s="348">
        <f t="shared" si="23"/>
        <v>0</v>
      </c>
      <c r="F173" s="295"/>
      <c r="G173" s="15">
        <v>140</v>
      </c>
      <c r="H173" s="15">
        <f t="shared" si="22"/>
        <v>0</v>
      </c>
      <c r="I173" s="1"/>
      <c r="J173" s="265"/>
      <c r="K173" s="265"/>
      <c r="L173" s="265"/>
      <c r="M173" s="265"/>
      <c r="N173" s="265"/>
      <c r="O173" s="265"/>
    </row>
    <row r="174" spans="1:15" ht="15.75" customHeight="1">
      <c r="A174" s="294" t="s">
        <v>2603</v>
      </c>
      <c r="B174" s="338" t="s">
        <v>229</v>
      </c>
      <c r="C174" s="36">
        <v>0</v>
      </c>
      <c r="D174" s="317"/>
      <c r="E174" s="348">
        <f t="shared" si="23"/>
        <v>0</v>
      </c>
      <c r="F174" s="297"/>
      <c r="G174" s="15">
        <v>196</v>
      </c>
      <c r="H174" s="15">
        <f t="shared" si="22"/>
        <v>0</v>
      </c>
      <c r="I174" s="1"/>
      <c r="J174" s="265"/>
      <c r="K174" s="265"/>
      <c r="L174" s="265"/>
      <c r="M174" s="265"/>
      <c r="N174" s="265"/>
      <c r="O174" s="265"/>
    </row>
    <row r="175" spans="1:15" ht="15.75" customHeight="1">
      <c r="A175" s="294" t="s">
        <v>3243</v>
      </c>
      <c r="B175" s="296" t="s">
        <v>234</v>
      </c>
      <c r="C175" s="36">
        <v>0</v>
      </c>
      <c r="D175" s="317"/>
      <c r="E175" s="348">
        <f t="shared" si="23"/>
        <v>0</v>
      </c>
      <c r="F175" s="297"/>
      <c r="G175" s="15">
        <v>280</v>
      </c>
      <c r="H175" s="15">
        <f t="shared" si="22"/>
        <v>0</v>
      </c>
      <c r="I175" s="1"/>
      <c r="J175" s="265"/>
      <c r="K175" s="265"/>
      <c r="L175" s="265"/>
      <c r="M175" s="265"/>
      <c r="N175" s="265"/>
      <c r="O175" s="265"/>
    </row>
    <row r="176" spans="1:15" ht="15.75" customHeight="1">
      <c r="A176" s="294" t="s">
        <v>450</v>
      </c>
      <c r="B176" s="296" t="s">
        <v>234</v>
      </c>
      <c r="C176" s="36">
        <v>0</v>
      </c>
      <c r="D176" s="317"/>
      <c r="E176" s="348">
        <f t="shared" si="23"/>
        <v>0</v>
      </c>
      <c r="F176" s="297"/>
      <c r="G176" s="15">
        <v>290</v>
      </c>
      <c r="H176" s="15">
        <f t="shared" ref="H176:H177" si="24">G176*E176</f>
        <v>0</v>
      </c>
      <c r="I176" s="1"/>
      <c r="J176" s="265"/>
      <c r="K176" s="265"/>
      <c r="L176" s="265"/>
      <c r="M176" s="265"/>
      <c r="N176" s="265"/>
      <c r="O176" s="265"/>
    </row>
    <row r="177" spans="1:25" ht="15.75" customHeight="1">
      <c r="A177" s="294" t="s">
        <v>1983</v>
      </c>
      <c r="B177" s="296" t="s">
        <v>234</v>
      </c>
      <c r="C177" s="36">
        <v>0</v>
      </c>
      <c r="D177" s="317"/>
      <c r="E177" s="348">
        <f t="shared" si="23"/>
        <v>0</v>
      </c>
      <c r="F177" s="297"/>
      <c r="G177" s="15">
        <v>680</v>
      </c>
      <c r="H177" s="15">
        <f t="shared" si="24"/>
        <v>0</v>
      </c>
      <c r="I177" s="1"/>
      <c r="J177" s="265"/>
      <c r="K177" s="265"/>
      <c r="L177" s="265"/>
      <c r="M177" s="265"/>
      <c r="N177" s="265"/>
      <c r="O177" s="265"/>
    </row>
    <row r="178" spans="1:25" ht="15.75" customHeight="1">
      <c r="I178" s="265"/>
      <c r="J178" s="265"/>
      <c r="K178" s="265"/>
      <c r="L178" s="265"/>
      <c r="M178" s="265"/>
      <c r="N178" s="265"/>
      <c r="O178" s="265"/>
    </row>
    <row r="179" spans="1:25" ht="3.75" customHeight="1">
      <c r="I179" s="265"/>
      <c r="J179" s="265"/>
      <c r="K179" s="265"/>
      <c r="L179" s="265"/>
      <c r="M179" s="265"/>
      <c r="N179" s="265"/>
      <c r="O179" s="265"/>
    </row>
    <row r="180" spans="1:25" ht="15.75" customHeight="1">
      <c r="A180" s="537" t="s">
        <v>676</v>
      </c>
      <c r="B180" s="538" t="s">
        <v>677</v>
      </c>
      <c r="C180" s="539" t="s">
        <v>43</v>
      </c>
      <c r="D180" s="540" t="s">
        <v>678</v>
      </c>
      <c r="E180" s="537" t="s">
        <v>679</v>
      </c>
      <c r="F180" s="319"/>
      <c r="G180" s="319"/>
      <c r="H180" s="319"/>
      <c r="I180" s="319"/>
      <c r="J180" s="319"/>
      <c r="K180" s="319"/>
      <c r="L180" s="319"/>
      <c r="M180" s="319"/>
      <c r="N180" s="319"/>
      <c r="O180" s="319"/>
      <c r="P180" s="319"/>
      <c r="Q180" s="319"/>
      <c r="R180" s="319"/>
      <c r="S180" s="319"/>
      <c r="T180" s="319"/>
      <c r="U180" s="319"/>
      <c r="V180" s="319"/>
      <c r="W180" s="319"/>
      <c r="X180" s="319"/>
      <c r="Y180" s="319"/>
    </row>
    <row r="181" spans="1:25" ht="27" customHeight="1">
      <c r="A181" s="531"/>
      <c r="B181" s="531"/>
      <c r="C181" s="531"/>
      <c r="D181" s="531"/>
      <c r="E181" s="531"/>
      <c r="F181" s="320"/>
      <c r="G181" s="319"/>
      <c r="H181" s="319"/>
      <c r="I181" s="319"/>
      <c r="J181" s="319"/>
      <c r="K181" s="319"/>
      <c r="L181" s="319"/>
      <c r="M181" s="319"/>
      <c r="N181" s="319"/>
      <c r="O181" s="319"/>
      <c r="P181" s="319"/>
      <c r="Q181" s="319"/>
      <c r="R181" s="319"/>
      <c r="S181" s="319"/>
      <c r="T181" s="319"/>
      <c r="U181" s="319"/>
      <c r="V181" s="319"/>
      <c r="W181" s="319"/>
      <c r="X181" s="319"/>
      <c r="Y181" s="319"/>
    </row>
    <row r="182" spans="1:25" ht="15.75" customHeight="1">
      <c r="A182" s="321">
        <v>81316</v>
      </c>
      <c r="B182" s="321">
        <v>82755</v>
      </c>
      <c r="C182" s="322">
        <f>B182-A182</f>
        <v>1439</v>
      </c>
      <c r="D182" s="322">
        <v>10.79</v>
      </c>
      <c r="E182" s="323">
        <f>D182*C182</f>
        <v>15526.81</v>
      </c>
      <c r="F182" s="319"/>
      <c r="G182" s="319"/>
      <c r="H182" s="319"/>
      <c r="I182" s="319"/>
      <c r="J182" s="319"/>
      <c r="K182" s="319"/>
      <c r="L182" s="319"/>
      <c r="M182" s="319"/>
      <c r="N182" s="319"/>
      <c r="O182" s="319"/>
      <c r="P182" s="319"/>
      <c r="Q182" s="319"/>
      <c r="R182" s="319"/>
      <c r="S182" s="319"/>
      <c r="T182" s="319"/>
      <c r="U182" s="319"/>
      <c r="V182" s="319"/>
      <c r="W182" s="319"/>
      <c r="X182" s="319"/>
      <c r="Y182" s="319"/>
    </row>
    <row r="183" spans="1:25" ht="15.75" customHeight="1">
      <c r="A183" s="541"/>
      <c r="B183" s="542"/>
      <c r="C183" s="542"/>
      <c r="D183" s="542"/>
      <c r="E183" s="543"/>
      <c r="F183" s="319"/>
      <c r="G183" s="319"/>
      <c r="H183" s="319"/>
      <c r="I183" s="319"/>
      <c r="J183" s="319"/>
      <c r="K183" s="319"/>
      <c r="L183" s="319"/>
      <c r="M183" s="319"/>
      <c r="N183" s="319"/>
      <c r="O183" s="319"/>
      <c r="P183" s="319"/>
      <c r="Q183" s="319"/>
      <c r="R183" s="319"/>
      <c r="S183" s="319"/>
      <c r="T183" s="319"/>
      <c r="U183" s="319"/>
      <c r="V183" s="319"/>
      <c r="W183" s="319"/>
      <c r="X183" s="319"/>
      <c r="Y183" s="319"/>
    </row>
    <row r="184" spans="1:25" ht="15.75" customHeight="1">
      <c r="A184" s="537" t="s">
        <v>680</v>
      </c>
      <c r="B184" s="537" t="s">
        <v>681</v>
      </c>
      <c r="C184" s="540" t="s">
        <v>43</v>
      </c>
      <c r="D184" s="540" t="s">
        <v>682</v>
      </c>
      <c r="E184" s="537" t="s">
        <v>679</v>
      </c>
      <c r="F184" s="319"/>
      <c r="G184" s="319"/>
      <c r="H184" s="319"/>
      <c r="I184" s="319"/>
      <c r="J184" s="319"/>
      <c r="K184" s="319"/>
      <c r="L184" s="319"/>
      <c r="M184" s="319"/>
      <c r="N184" s="319"/>
      <c r="O184" s="319"/>
      <c r="P184" s="319"/>
      <c r="Q184" s="319"/>
      <c r="R184" s="319"/>
      <c r="S184" s="319"/>
      <c r="T184" s="319"/>
      <c r="U184" s="319"/>
      <c r="V184" s="319"/>
      <c r="W184" s="319"/>
      <c r="X184" s="319"/>
      <c r="Y184" s="319"/>
    </row>
    <row r="185" spans="1:25" ht="28.5" customHeight="1">
      <c r="A185" s="531"/>
      <c r="B185" s="531"/>
      <c r="C185" s="531"/>
      <c r="D185" s="531"/>
      <c r="E185" s="531"/>
      <c r="F185" s="319"/>
      <c r="G185" s="319"/>
      <c r="H185" s="319"/>
      <c r="I185" s="319"/>
      <c r="J185" s="319"/>
      <c r="K185" s="319"/>
      <c r="L185" s="319"/>
      <c r="M185" s="319"/>
      <c r="N185" s="319"/>
      <c r="O185" s="319"/>
      <c r="P185" s="319"/>
      <c r="Q185" s="319"/>
      <c r="R185" s="319"/>
      <c r="S185" s="319"/>
      <c r="T185" s="319"/>
      <c r="U185" s="319"/>
      <c r="V185" s="319"/>
      <c r="W185" s="319"/>
      <c r="X185" s="319"/>
      <c r="Y185" s="319"/>
    </row>
    <row r="186" spans="1:25" ht="23.25" customHeight="1">
      <c r="A186" s="35">
        <v>2511.3487</v>
      </c>
      <c r="B186" s="35">
        <v>2562.1651000000002</v>
      </c>
      <c r="C186" s="324">
        <f>B186-A186</f>
        <v>50.816400000000158</v>
      </c>
      <c r="D186" s="325">
        <v>7.5</v>
      </c>
      <c r="E186" s="326">
        <f>D186*C186</f>
        <v>381.12300000000118</v>
      </c>
      <c r="F186" s="319"/>
      <c r="G186" s="319"/>
      <c r="H186" s="319"/>
      <c r="I186" s="319"/>
      <c r="J186" s="319"/>
      <c r="K186" s="319"/>
      <c r="L186" s="319"/>
      <c r="M186" s="319"/>
      <c r="N186" s="319"/>
      <c r="O186" s="319"/>
      <c r="P186" s="319"/>
      <c r="Q186" s="319"/>
      <c r="R186" s="319"/>
      <c r="S186" s="319"/>
      <c r="T186" s="319"/>
      <c r="U186" s="319"/>
      <c r="V186" s="319"/>
      <c r="W186" s="319"/>
      <c r="X186" s="319"/>
      <c r="Y186" s="319"/>
    </row>
    <row r="187" spans="1:25" ht="15.75" customHeight="1">
      <c r="I187" s="265"/>
      <c r="J187" s="265"/>
      <c r="K187" s="265"/>
      <c r="L187" s="265"/>
      <c r="M187" s="265"/>
      <c r="N187" s="265"/>
      <c r="O187" s="265"/>
    </row>
    <row r="188" spans="1:25" ht="15.75" customHeight="1">
      <c r="I188" s="265"/>
      <c r="J188" s="265"/>
      <c r="K188" s="265"/>
      <c r="L188" s="265"/>
      <c r="M188" s="265"/>
      <c r="N188" s="265"/>
      <c r="O188" s="265"/>
    </row>
    <row r="189" spans="1:25" ht="15.75" customHeight="1">
      <c r="A189" s="181"/>
      <c r="B189" s="181"/>
      <c r="C189" s="298"/>
      <c r="D189" s="181"/>
      <c r="E189" s="299"/>
      <c r="F189" s="298"/>
      <c r="G189" s="300"/>
      <c r="H189" s="181"/>
      <c r="I189" s="265"/>
      <c r="J189" s="265"/>
      <c r="K189" s="265"/>
      <c r="L189" s="265"/>
      <c r="M189" s="265"/>
      <c r="N189" s="265"/>
      <c r="O189" s="265"/>
    </row>
    <row r="190" spans="1:25" ht="15.75" customHeight="1">
      <c r="A190" s="1"/>
      <c r="B190" s="301"/>
      <c r="C190" s="302"/>
      <c r="D190" s="301"/>
      <c r="E190" s="302"/>
      <c r="F190" s="302"/>
      <c r="G190" s="301"/>
      <c r="H190" s="301"/>
      <c r="I190" s="265"/>
      <c r="J190" s="265"/>
      <c r="K190" s="265"/>
      <c r="L190" s="265"/>
      <c r="M190" s="265"/>
      <c r="N190" s="265"/>
      <c r="O190" s="265"/>
    </row>
    <row r="191" spans="1:25" ht="15.75" customHeight="1">
      <c r="A191" s="1"/>
      <c r="B191" s="301"/>
      <c r="C191" s="302"/>
      <c r="D191" s="301"/>
      <c r="E191" s="302"/>
      <c r="F191" s="302"/>
      <c r="G191" s="301"/>
      <c r="H191" s="301"/>
      <c r="I191" s="265"/>
      <c r="J191" s="265"/>
      <c r="K191" s="265"/>
      <c r="L191" s="265"/>
      <c r="M191" s="265"/>
      <c r="N191" s="265"/>
      <c r="O191" s="265"/>
    </row>
    <row r="192" spans="1:25" ht="15.75" customHeight="1">
      <c r="A192" s="1"/>
      <c r="B192" s="301"/>
      <c r="C192" s="302"/>
      <c r="D192" s="301"/>
      <c r="E192" s="302"/>
      <c r="F192" s="302"/>
      <c r="G192" s="301"/>
      <c r="H192" s="301"/>
      <c r="I192" s="1"/>
      <c r="J192" s="1"/>
      <c r="K192" s="1"/>
      <c r="L192" s="1"/>
      <c r="M192" s="1"/>
      <c r="N192" s="1"/>
      <c r="O192" s="265"/>
    </row>
    <row r="193" spans="1:15" ht="15.75" customHeight="1">
      <c r="A193" s="303"/>
      <c r="B193" s="303"/>
      <c r="C193" s="303"/>
      <c r="D193" s="303"/>
      <c r="E193" s="303"/>
      <c r="F193" s="303"/>
      <c r="G193" s="303"/>
      <c r="H193" s="303"/>
      <c r="I193" s="303"/>
      <c r="J193" s="265"/>
      <c r="K193" s="265"/>
      <c r="L193" s="265"/>
      <c r="M193" s="265"/>
      <c r="N193" s="265"/>
      <c r="O193" s="265"/>
    </row>
    <row r="194" spans="1:15" ht="15.75" customHeight="1">
      <c r="A194" s="304"/>
      <c r="B194" s="304"/>
      <c r="C194" s="298"/>
      <c r="D194" s="181"/>
      <c r="E194" s="305"/>
      <c r="F194" s="298"/>
      <c r="G194" s="306"/>
      <c r="H194" s="181"/>
      <c r="I194" s="307"/>
      <c r="J194" s="265"/>
    </row>
    <row r="195" spans="1:15" ht="15.75" customHeight="1">
      <c r="A195" s="1"/>
      <c r="B195" s="301"/>
      <c r="C195" s="304"/>
      <c r="D195" s="301"/>
      <c r="E195" s="301"/>
      <c r="F195" s="304"/>
      <c r="G195" s="302"/>
      <c r="H195" s="308"/>
      <c r="I195" s="309"/>
      <c r="J195" s="265"/>
    </row>
    <row r="196" spans="1:15" ht="15.75" customHeight="1">
      <c r="A196" s="1"/>
      <c r="B196" s="301"/>
      <c r="C196" s="304"/>
      <c r="D196" s="301"/>
      <c r="E196" s="301"/>
      <c r="F196" s="304"/>
      <c r="G196" s="302"/>
      <c r="H196" s="308"/>
      <c r="I196" s="309"/>
      <c r="J196" s="265"/>
    </row>
    <row r="197" spans="1:15" ht="15.75" customHeight="1">
      <c r="A197" s="1"/>
      <c r="B197" s="301"/>
      <c r="C197" s="304"/>
      <c r="D197" s="301"/>
      <c r="E197" s="301"/>
      <c r="F197" s="304"/>
      <c r="G197" s="302"/>
      <c r="H197" s="308"/>
      <c r="I197" s="309"/>
      <c r="J197" s="265"/>
    </row>
    <row r="198" spans="1:15" ht="15.75" customHeight="1">
      <c r="A198" s="1"/>
      <c r="B198" s="301"/>
      <c r="C198" s="304"/>
      <c r="D198" s="301"/>
      <c r="E198" s="301"/>
      <c r="F198" s="304"/>
      <c r="G198" s="302"/>
      <c r="H198" s="308"/>
      <c r="I198" s="309"/>
      <c r="J198" s="265"/>
    </row>
    <row r="199" spans="1:15" ht="15.75" customHeight="1">
      <c r="A199" s="1"/>
      <c r="B199" s="301"/>
      <c r="C199" s="304"/>
      <c r="D199" s="301"/>
      <c r="E199" s="301"/>
      <c r="F199" s="304"/>
      <c r="G199" s="302"/>
      <c r="H199" s="308"/>
      <c r="I199" s="309"/>
      <c r="J199" s="265"/>
    </row>
    <row r="200" spans="1:15" ht="15.75" customHeight="1">
      <c r="A200" s="1"/>
      <c r="B200" s="301"/>
      <c r="C200" s="304"/>
      <c r="D200" s="301"/>
      <c r="E200" s="301"/>
      <c r="F200" s="304"/>
      <c r="G200" s="302"/>
      <c r="H200" s="308"/>
      <c r="I200" s="309"/>
      <c r="J200" s="265"/>
    </row>
    <row r="201" spans="1:15" ht="15.75" customHeight="1">
      <c r="A201" s="1"/>
      <c r="B201" s="301"/>
      <c r="C201" s="304"/>
      <c r="D201" s="301"/>
      <c r="E201" s="301"/>
      <c r="F201" s="304"/>
      <c r="G201" s="302"/>
      <c r="H201" s="308"/>
      <c r="I201" s="309"/>
      <c r="J201" s="265"/>
    </row>
    <row r="202" spans="1:15" ht="15.75" customHeight="1">
      <c r="A202" s="1"/>
      <c r="B202" s="301"/>
      <c r="C202" s="304"/>
      <c r="D202" s="301"/>
      <c r="E202" s="301"/>
      <c r="F202" s="304"/>
      <c r="G202" s="302"/>
      <c r="H202" s="308"/>
      <c r="I202" s="309"/>
      <c r="J202" s="265"/>
    </row>
    <row r="203" spans="1:15" ht="15.75" customHeight="1">
      <c r="A203" s="1"/>
      <c r="B203" s="301"/>
      <c r="C203" s="304"/>
      <c r="D203" s="301"/>
      <c r="E203" s="301"/>
      <c r="F203" s="304"/>
      <c r="G203" s="302"/>
      <c r="H203" s="308"/>
      <c r="I203" s="309"/>
      <c r="J203" s="265"/>
    </row>
    <row r="204" spans="1:15" ht="15.75" customHeight="1">
      <c r="A204" s="1"/>
      <c r="B204" s="301"/>
      <c r="C204" s="304"/>
      <c r="D204" s="301"/>
      <c r="E204" s="301"/>
      <c r="F204" s="304"/>
      <c r="G204" s="302"/>
      <c r="H204" s="308"/>
      <c r="I204" s="309"/>
      <c r="J204" s="265"/>
    </row>
    <row r="205" spans="1:15" ht="15.75" customHeight="1">
      <c r="A205" s="1"/>
      <c r="B205" s="301"/>
      <c r="C205" s="304"/>
      <c r="D205" s="301"/>
      <c r="E205" s="301"/>
      <c r="F205" s="304"/>
      <c r="G205" s="302"/>
      <c r="H205" s="308"/>
      <c r="I205" s="309"/>
      <c r="J205" s="265"/>
    </row>
    <row r="206" spans="1:15" ht="15.75" customHeight="1">
      <c r="A206" s="1"/>
      <c r="B206" s="301"/>
      <c r="C206" s="304"/>
      <c r="D206" s="301"/>
      <c r="E206" s="301"/>
      <c r="F206" s="304"/>
      <c r="G206" s="302"/>
      <c r="H206" s="308"/>
      <c r="I206" s="309"/>
      <c r="J206" s="265"/>
    </row>
    <row r="207" spans="1:15" ht="15.75" customHeight="1">
      <c r="A207" s="1"/>
      <c r="B207" s="301"/>
      <c r="C207" s="304"/>
      <c r="D207" s="301"/>
      <c r="E207" s="301"/>
      <c r="F207" s="304"/>
      <c r="G207" s="302"/>
      <c r="H207" s="308"/>
      <c r="I207" s="309"/>
      <c r="J207" s="265"/>
    </row>
    <row r="208" spans="1:15" ht="15.75" customHeight="1">
      <c r="A208" s="1"/>
      <c r="B208" s="301"/>
      <c r="C208" s="304"/>
      <c r="D208" s="301"/>
      <c r="E208" s="301"/>
      <c r="F208" s="304"/>
      <c r="G208" s="302"/>
      <c r="H208" s="308"/>
      <c r="I208" s="309"/>
      <c r="J208" s="265"/>
    </row>
    <row r="209" spans="1:10" ht="15.75" customHeight="1">
      <c r="A209" s="1"/>
      <c r="B209" s="301"/>
      <c r="C209" s="304"/>
      <c r="D209" s="301"/>
      <c r="E209" s="301"/>
      <c r="F209" s="304"/>
      <c r="G209" s="308"/>
      <c r="H209" s="308"/>
      <c r="I209" s="309"/>
      <c r="J209" s="265"/>
    </row>
    <row r="210" spans="1:10" ht="15.75" customHeight="1">
      <c r="A210" s="1"/>
      <c r="B210" s="301"/>
      <c r="C210" s="304"/>
      <c r="D210" s="301"/>
      <c r="E210" s="301"/>
      <c r="F210" s="304"/>
      <c r="G210" s="302"/>
      <c r="H210" s="308"/>
      <c r="I210" s="309"/>
      <c r="J210" s="265"/>
    </row>
    <row r="211" spans="1:10" ht="15.75" customHeight="1">
      <c r="A211" s="1"/>
      <c r="B211" s="301"/>
      <c r="C211" s="304"/>
      <c r="D211" s="301"/>
      <c r="E211" s="301"/>
      <c r="F211" s="304"/>
      <c r="G211" s="302"/>
      <c r="H211" s="308"/>
      <c r="I211" s="309"/>
      <c r="J211" s="265"/>
    </row>
    <row r="212" spans="1:10" ht="15.75" customHeight="1">
      <c r="A212" s="1"/>
      <c r="B212" s="301"/>
      <c r="C212" s="304"/>
      <c r="D212" s="301"/>
      <c r="E212" s="301"/>
      <c r="F212" s="304"/>
      <c r="G212" s="302"/>
      <c r="H212" s="308"/>
      <c r="I212" s="309"/>
      <c r="J212" s="265"/>
    </row>
    <row r="213" spans="1:10" ht="15.75" customHeight="1">
      <c r="A213" s="1"/>
      <c r="B213" s="301"/>
      <c r="C213" s="304"/>
      <c r="D213" s="301"/>
      <c r="E213" s="301"/>
      <c r="F213" s="304"/>
      <c r="G213" s="302"/>
      <c r="H213" s="308"/>
      <c r="I213" s="309"/>
      <c r="J213" s="265"/>
    </row>
    <row r="214" spans="1:10" ht="15.75" customHeight="1">
      <c r="A214" s="1"/>
      <c r="B214" s="301"/>
      <c r="C214" s="304"/>
      <c r="D214" s="301"/>
      <c r="E214" s="301"/>
      <c r="F214" s="304"/>
      <c r="G214" s="302"/>
      <c r="H214" s="308"/>
      <c r="I214" s="309"/>
      <c r="J214" s="265"/>
    </row>
    <row r="215" spans="1:10" ht="15.75" customHeight="1">
      <c r="A215" s="1"/>
      <c r="B215" s="301"/>
      <c r="C215" s="304"/>
      <c r="D215" s="301"/>
      <c r="E215" s="301"/>
      <c r="F215" s="304"/>
      <c r="G215" s="302"/>
      <c r="H215" s="308"/>
      <c r="I215" s="309"/>
      <c r="J215" s="265"/>
    </row>
    <row r="216" spans="1:10" ht="15.75" customHeight="1">
      <c r="A216" s="1"/>
      <c r="B216" s="301"/>
      <c r="C216" s="304"/>
      <c r="D216" s="301"/>
      <c r="E216" s="301"/>
      <c r="F216" s="304"/>
      <c r="G216" s="302"/>
      <c r="H216" s="308"/>
      <c r="I216" s="309"/>
      <c r="J216" s="265"/>
    </row>
    <row r="217" spans="1:10" ht="15.75" customHeight="1">
      <c r="A217" s="310"/>
      <c r="B217" s="301"/>
      <c r="C217" s="304"/>
      <c r="D217" s="301"/>
      <c r="E217" s="301"/>
      <c r="F217" s="304"/>
      <c r="G217" s="302"/>
      <c r="H217" s="308"/>
      <c r="I217" s="309"/>
      <c r="J217" s="265"/>
    </row>
    <row r="218" spans="1:10" ht="15.75" customHeight="1">
      <c r="A218" s="310"/>
      <c r="B218" s="301"/>
      <c r="C218" s="304"/>
      <c r="D218" s="301"/>
      <c r="E218" s="301"/>
      <c r="F218" s="304"/>
      <c r="G218" s="302"/>
      <c r="H218" s="308"/>
      <c r="I218" s="309"/>
      <c r="J218" s="265"/>
    </row>
    <row r="219" spans="1:10" ht="15.75" customHeight="1">
      <c r="A219" s="310"/>
      <c r="B219" s="301"/>
      <c r="C219" s="304"/>
      <c r="D219" s="301"/>
      <c r="E219" s="301"/>
      <c r="F219" s="304"/>
      <c r="G219" s="302"/>
      <c r="H219" s="308"/>
      <c r="I219" s="309"/>
      <c r="J219" s="265"/>
    </row>
    <row r="220" spans="1:10" ht="15.75" customHeight="1">
      <c r="A220" s="1"/>
      <c r="B220" s="301"/>
      <c r="C220" s="301"/>
      <c r="D220" s="301"/>
      <c r="E220" s="301"/>
      <c r="F220" s="301"/>
      <c r="G220" s="302"/>
      <c r="H220" s="308"/>
      <c r="I220" s="308"/>
      <c r="J220" s="265"/>
    </row>
    <row r="221" spans="1:10" ht="15.75" customHeight="1">
      <c r="A221" s="1"/>
      <c r="B221" s="301"/>
      <c r="C221" s="1"/>
      <c r="D221" s="1"/>
      <c r="E221" s="1"/>
      <c r="F221" s="1"/>
      <c r="G221" s="1"/>
      <c r="H221" s="1"/>
      <c r="I221" s="1"/>
      <c r="J221" s="265"/>
    </row>
    <row r="222" spans="1:10" ht="15.75" customHeight="1">
      <c r="A222" s="181"/>
      <c r="B222" s="181"/>
      <c r="C222" s="298"/>
      <c r="D222" s="181"/>
      <c r="E222" s="299"/>
      <c r="F222" s="298"/>
      <c r="G222" s="181"/>
      <c r="H222" s="311"/>
      <c r="I222" s="311"/>
      <c r="J222" s="265"/>
    </row>
    <row r="223" spans="1:10" ht="15.75" customHeight="1">
      <c r="A223" s="312"/>
      <c r="B223" s="301"/>
      <c r="C223" s="304"/>
      <c r="D223" s="301"/>
      <c r="E223" s="1"/>
      <c r="F223" s="304"/>
      <c r="G223" s="1"/>
      <c r="H223" s="313"/>
      <c r="I223" s="533"/>
      <c r="J223" s="265"/>
    </row>
    <row r="224" spans="1:10" ht="15.75" customHeight="1">
      <c r="A224" s="1"/>
      <c r="B224" s="301"/>
      <c r="C224" s="304"/>
      <c r="D224" s="301"/>
      <c r="E224" s="301"/>
      <c r="F224" s="304"/>
      <c r="G224" s="302"/>
      <c r="H224" s="308"/>
      <c r="I224" s="522"/>
      <c r="J224" s="265"/>
    </row>
    <row r="225" spans="1:10" ht="15.75" customHeight="1">
      <c r="A225" s="310"/>
      <c r="B225" s="301"/>
      <c r="C225" s="304"/>
      <c r="D225" s="301"/>
      <c r="E225" s="301"/>
      <c r="F225" s="304"/>
      <c r="G225" s="302"/>
      <c r="H225" s="308"/>
      <c r="I225" s="522"/>
      <c r="J225" s="265"/>
    </row>
    <row r="226" spans="1:10" ht="15.75" customHeight="1">
      <c r="A226" s="310"/>
      <c r="B226" s="301"/>
      <c r="C226" s="304"/>
      <c r="D226" s="301"/>
      <c r="E226" s="301"/>
      <c r="F226" s="304"/>
      <c r="G226" s="302"/>
      <c r="H226" s="308"/>
      <c r="I226" s="1"/>
      <c r="J226" s="265"/>
    </row>
    <row r="227" spans="1:10" ht="15.75" customHeight="1">
      <c r="A227" s="1"/>
      <c r="B227" s="301"/>
      <c r="C227" s="304"/>
      <c r="D227" s="301"/>
      <c r="E227" s="1"/>
      <c r="F227" s="304"/>
      <c r="G227" s="1"/>
      <c r="H227" s="313"/>
      <c r="I227" s="1"/>
      <c r="J227" s="265"/>
    </row>
    <row r="228" spans="1:10" ht="15.75" customHeight="1">
      <c r="A228" s="312"/>
      <c r="B228" s="301"/>
      <c r="C228" s="304"/>
      <c r="D228" s="301"/>
      <c r="E228" s="1"/>
      <c r="F228" s="304"/>
      <c r="G228" s="1"/>
      <c r="H228" s="313"/>
      <c r="I228" s="1"/>
      <c r="J228" s="265"/>
    </row>
    <row r="229" spans="1:10" ht="15.75" customHeight="1">
      <c r="A229" s="312"/>
      <c r="B229" s="301"/>
      <c r="C229" s="304"/>
      <c r="D229" s="301"/>
      <c r="E229" s="1"/>
      <c r="F229" s="304"/>
      <c r="G229" s="1"/>
      <c r="H229" s="313"/>
      <c r="I229" s="1"/>
      <c r="J229" s="265"/>
    </row>
    <row r="230" spans="1:10" ht="15.75" customHeight="1">
      <c r="A230" s="1"/>
      <c r="B230" s="301"/>
      <c r="C230" s="304"/>
      <c r="D230" s="301"/>
      <c r="E230" s="1"/>
      <c r="F230" s="304"/>
      <c r="G230" s="301"/>
      <c r="H230" s="313"/>
      <c r="I230" s="1"/>
      <c r="J230" s="265"/>
    </row>
    <row r="231" spans="1:10" ht="15.75" customHeight="1">
      <c r="A231" s="1"/>
      <c r="B231" s="301"/>
      <c r="C231" s="304"/>
      <c r="D231" s="301"/>
      <c r="E231" s="1"/>
      <c r="F231" s="304"/>
      <c r="G231" s="1"/>
      <c r="H231" s="313"/>
      <c r="I231" s="1"/>
      <c r="J231" s="265"/>
    </row>
    <row r="232" spans="1:10" ht="15.75" customHeight="1">
      <c r="A232" s="1"/>
      <c r="B232" s="301"/>
      <c r="C232" s="304"/>
      <c r="D232" s="301"/>
      <c r="E232" s="1"/>
      <c r="F232" s="304"/>
      <c r="G232" s="1"/>
      <c r="H232" s="313"/>
      <c r="I232" s="1"/>
      <c r="J232" s="265"/>
    </row>
    <row r="233" spans="1:10" ht="15.75" customHeight="1">
      <c r="A233" s="1"/>
      <c r="B233" s="301"/>
      <c r="C233" s="304"/>
      <c r="D233" s="301"/>
      <c r="E233" s="1"/>
      <c r="F233" s="304"/>
      <c r="G233" s="1"/>
      <c r="H233" s="313"/>
      <c r="I233" s="1"/>
      <c r="J233" s="265"/>
    </row>
    <row r="234" spans="1:10" ht="15.75" customHeight="1">
      <c r="A234" s="1"/>
      <c r="B234" s="301"/>
      <c r="C234" s="304"/>
      <c r="D234" s="301"/>
      <c r="E234" s="301"/>
      <c r="F234" s="304"/>
      <c r="G234" s="301"/>
      <c r="H234" s="313"/>
      <c r="I234" s="1"/>
      <c r="J234" s="265"/>
    </row>
    <row r="235" spans="1:10" ht="15.75" customHeight="1">
      <c r="A235" s="1"/>
      <c r="B235" s="301"/>
      <c r="C235" s="304"/>
      <c r="D235" s="301"/>
      <c r="E235" s="301"/>
      <c r="F235" s="304"/>
      <c r="G235" s="301"/>
      <c r="H235" s="313"/>
      <c r="I235" s="1"/>
      <c r="J235" s="265"/>
    </row>
    <row r="236" spans="1:10" ht="15.75" customHeight="1">
      <c r="A236" s="1"/>
      <c r="B236" s="301"/>
      <c r="C236" s="304"/>
      <c r="D236" s="301"/>
      <c r="E236" s="1"/>
      <c r="F236" s="304"/>
      <c r="G236" s="301"/>
      <c r="H236" s="313"/>
      <c r="I236" s="1"/>
      <c r="J236" s="265"/>
    </row>
    <row r="237" spans="1:10" ht="15.75" customHeight="1">
      <c r="A237" s="1"/>
      <c r="B237" s="301"/>
      <c r="C237" s="304"/>
      <c r="D237" s="301"/>
      <c r="E237" s="1"/>
      <c r="F237" s="304"/>
      <c r="G237" s="301"/>
      <c r="H237" s="313"/>
      <c r="I237" s="1"/>
      <c r="J237" s="265"/>
    </row>
    <row r="238" spans="1:10" ht="15.75" customHeight="1">
      <c r="A238" s="1"/>
      <c r="B238" s="301"/>
      <c r="C238" s="304"/>
      <c r="D238" s="301"/>
      <c r="E238" s="1"/>
      <c r="F238" s="304"/>
      <c r="G238" s="301"/>
      <c r="H238" s="313"/>
      <c r="I238" s="1"/>
      <c r="J238" s="265"/>
    </row>
    <row r="239" spans="1:10" ht="15.75" customHeight="1">
      <c r="A239" s="1"/>
      <c r="B239" s="301"/>
      <c r="C239" s="304"/>
      <c r="D239" s="301"/>
      <c r="E239" s="1"/>
      <c r="F239" s="304"/>
      <c r="G239" s="301"/>
      <c r="H239" s="313"/>
      <c r="I239" s="1"/>
      <c r="J239" s="265"/>
    </row>
    <row r="240" spans="1:10" ht="15.75" customHeight="1">
      <c r="A240" s="1"/>
      <c r="B240" s="301"/>
      <c r="C240" s="304"/>
      <c r="D240" s="301"/>
      <c r="E240" s="1"/>
      <c r="F240" s="304"/>
      <c r="G240" s="301"/>
      <c r="H240" s="313"/>
      <c r="I240" s="1"/>
      <c r="J240" s="265"/>
    </row>
    <row r="241" spans="1:10" ht="15.75" customHeight="1">
      <c r="A241" s="1"/>
      <c r="B241" s="301"/>
      <c r="C241" s="304"/>
      <c r="D241" s="301"/>
      <c r="E241" s="1"/>
      <c r="F241" s="304"/>
      <c r="G241" s="301"/>
      <c r="H241" s="313"/>
      <c r="I241" s="1"/>
      <c r="J241" s="265"/>
    </row>
    <row r="242" spans="1:10" ht="15.75" customHeight="1">
      <c r="A242" s="1"/>
      <c r="B242" s="301"/>
      <c r="C242" s="304"/>
      <c r="D242" s="301"/>
      <c r="E242" s="1"/>
      <c r="F242" s="304"/>
      <c r="G242" s="301"/>
      <c r="H242" s="313"/>
      <c r="I242" s="1"/>
      <c r="J242" s="265"/>
    </row>
    <row r="243" spans="1:10" ht="15.75" customHeight="1">
      <c r="A243" s="1"/>
      <c r="B243" s="301"/>
      <c r="C243" s="304"/>
      <c r="D243" s="301"/>
      <c r="E243" s="1"/>
      <c r="F243" s="304"/>
      <c r="G243" s="301"/>
      <c r="H243" s="313"/>
      <c r="I243" s="1"/>
      <c r="J243" s="265"/>
    </row>
    <row r="244" spans="1:10" ht="15.75" customHeight="1">
      <c r="A244" s="1"/>
      <c r="B244" s="301"/>
      <c r="C244" s="304"/>
      <c r="D244" s="301"/>
      <c r="E244" s="301"/>
      <c r="F244" s="304"/>
      <c r="G244" s="301"/>
      <c r="H244" s="313"/>
      <c r="I244" s="1"/>
      <c r="J244" s="265"/>
    </row>
    <row r="245" spans="1:10" ht="15.75" customHeight="1">
      <c r="A245" s="1"/>
      <c r="B245" s="301"/>
      <c r="C245" s="304"/>
      <c r="D245" s="301"/>
      <c r="E245" s="1"/>
      <c r="F245" s="304"/>
      <c r="G245" s="301"/>
      <c r="H245" s="313"/>
      <c r="I245" s="1"/>
      <c r="J245" s="265"/>
    </row>
    <row r="246" spans="1:10" ht="15.75" customHeight="1">
      <c r="A246" s="1"/>
      <c r="B246" s="301"/>
      <c r="C246" s="304"/>
      <c r="D246" s="301"/>
      <c r="E246" s="1"/>
      <c r="F246" s="304"/>
      <c r="G246" s="301"/>
      <c r="H246" s="313"/>
      <c r="I246" s="1"/>
      <c r="J246" s="265"/>
    </row>
    <row r="247" spans="1:10" ht="15.75" customHeight="1">
      <c r="A247" s="1"/>
      <c r="B247" s="301"/>
      <c r="C247" s="304"/>
      <c r="D247" s="301"/>
      <c r="E247" s="1"/>
      <c r="F247" s="304"/>
      <c r="G247" s="301"/>
      <c r="H247" s="313"/>
      <c r="I247" s="1"/>
      <c r="J247" s="265"/>
    </row>
    <row r="248" spans="1:10" ht="15.75" customHeight="1">
      <c r="A248" s="1"/>
      <c r="B248" s="301"/>
      <c r="C248" s="304"/>
      <c r="D248" s="301"/>
      <c r="E248" s="1"/>
      <c r="F248" s="304"/>
      <c r="G248" s="301"/>
      <c r="H248" s="313"/>
      <c r="I248" s="1"/>
      <c r="J248" s="265"/>
    </row>
    <row r="249" spans="1:10" ht="15.75" customHeight="1">
      <c r="A249" s="1"/>
      <c r="B249" s="301"/>
      <c r="C249" s="304"/>
      <c r="D249" s="301"/>
      <c r="E249" s="1"/>
      <c r="F249" s="304"/>
      <c r="G249" s="301"/>
      <c r="H249" s="313"/>
      <c r="I249" s="1"/>
      <c r="J249" s="265"/>
    </row>
    <row r="250" spans="1:10" ht="15.75" customHeight="1">
      <c r="A250" s="1"/>
      <c r="B250" s="301"/>
      <c r="C250" s="304"/>
      <c r="D250" s="301"/>
      <c r="E250" s="1"/>
      <c r="F250" s="304"/>
      <c r="G250" s="301"/>
      <c r="H250" s="313"/>
      <c r="I250" s="1"/>
      <c r="J250" s="265"/>
    </row>
    <row r="251" spans="1:10" ht="15.75" customHeight="1">
      <c r="A251" s="1"/>
      <c r="B251" s="301"/>
      <c r="C251" s="304"/>
      <c r="D251" s="301"/>
      <c r="E251" s="1"/>
      <c r="F251" s="304"/>
      <c r="G251" s="301"/>
      <c r="H251" s="313"/>
      <c r="I251" s="1"/>
      <c r="J251" s="265"/>
    </row>
    <row r="252" spans="1:10" ht="15.75" customHeight="1">
      <c r="A252" s="1"/>
      <c r="B252" s="301"/>
      <c r="C252" s="304"/>
      <c r="D252" s="301"/>
      <c r="E252" s="1"/>
      <c r="F252" s="304"/>
      <c r="G252" s="301"/>
      <c r="H252" s="313"/>
      <c r="I252" s="1"/>
      <c r="J252" s="265"/>
    </row>
    <row r="253" spans="1:10" ht="15.75" customHeight="1">
      <c r="A253" s="1"/>
      <c r="B253" s="301"/>
      <c r="C253" s="304"/>
      <c r="D253" s="301"/>
      <c r="E253" s="1"/>
      <c r="F253" s="304"/>
      <c r="G253" s="301"/>
      <c r="H253" s="313"/>
      <c r="I253" s="1"/>
      <c r="J253" s="265"/>
    </row>
    <row r="254" spans="1:10" ht="15.75" customHeight="1">
      <c r="A254" s="1"/>
      <c r="B254" s="301"/>
      <c r="C254" s="304"/>
      <c r="D254" s="301"/>
      <c r="E254" s="1"/>
      <c r="F254" s="304"/>
      <c r="G254" s="301"/>
      <c r="H254" s="313"/>
      <c r="I254" s="1"/>
      <c r="J254" s="265"/>
    </row>
    <row r="255" spans="1:10" ht="15.75" customHeight="1">
      <c r="A255" s="1"/>
      <c r="B255" s="301"/>
      <c r="C255" s="304"/>
      <c r="D255" s="301"/>
      <c r="E255" s="1"/>
      <c r="F255" s="304"/>
      <c r="G255" s="301"/>
      <c r="H255" s="313"/>
      <c r="I255" s="1"/>
      <c r="J255" s="265"/>
    </row>
    <row r="256" spans="1:10" ht="15.75" customHeight="1">
      <c r="A256" s="1"/>
      <c r="B256" s="301"/>
      <c r="C256" s="304"/>
      <c r="D256" s="301"/>
      <c r="E256" s="1"/>
      <c r="F256" s="304"/>
      <c r="G256" s="301"/>
      <c r="H256" s="313"/>
      <c r="I256" s="1"/>
      <c r="J256" s="265"/>
    </row>
    <row r="257" spans="1:10" ht="15.75" customHeight="1">
      <c r="A257" s="1"/>
      <c r="B257" s="301"/>
      <c r="C257" s="304"/>
      <c r="D257" s="301"/>
      <c r="E257" s="1"/>
      <c r="F257" s="304"/>
      <c r="G257" s="301"/>
      <c r="H257" s="313"/>
      <c r="I257" s="1"/>
      <c r="J257" s="265"/>
    </row>
    <row r="258" spans="1:10" ht="15.75" customHeight="1">
      <c r="A258" s="312"/>
      <c r="B258" s="301"/>
      <c r="C258" s="304"/>
      <c r="D258" s="301"/>
      <c r="E258" s="1"/>
      <c r="F258" s="304"/>
      <c r="G258" s="301"/>
      <c r="H258" s="313"/>
      <c r="I258" s="1"/>
      <c r="J258" s="265"/>
    </row>
    <row r="259" spans="1:10" ht="15.75" customHeight="1">
      <c r="A259" s="312"/>
      <c r="B259" s="301"/>
      <c r="C259" s="304"/>
      <c r="D259" s="301"/>
      <c r="E259" s="1"/>
      <c r="F259" s="304"/>
      <c r="G259" s="301"/>
      <c r="H259" s="313"/>
      <c r="I259" s="1"/>
      <c r="J259" s="265"/>
    </row>
    <row r="260" spans="1:10" ht="15.75" customHeight="1">
      <c r="A260" s="1"/>
      <c r="B260" s="301"/>
      <c r="C260" s="304"/>
      <c r="D260" s="301"/>
      <c r="E260" s="1"/>
      <c r="F260" s="304"/>
      <c r="G260" s="301"/>
      <c r="H260" s="313"/>
      <c r="I260" s="1"/>
      <c r="J260" s="265"/>
    </row>
    <row r="261" spans="1:10" ht="15.75" customHeight="1">
      <c r="A261" s="1"/>
      <c r="B261" s="301"/>
      <c r="C261" s="304"/>
      <c r="D261" s="301"/>
      <c r="E261" s="1"/>
      <c r="F261" s="304"/>
      <c r="G261" s="301"/>
      <c r="H261" s="313"/>
      <c r="I261" s="1"/>
      <c r="J261" s="265"/>
    </row>
    <row r="262" spans="1:10" ht="15.75" customHeight="1">
      <c r="A262" s="312"/>
      <c r="B262" s="301"/>
      <c r="C262" s="304"/>
      <c r="D262" s="301"/>
      <c r="E262" s="1"/>
      <c r="F262" s="304"/>
      <c r="G262" s="301"/>
      <c r="H262" s="313"/>
      <c r="I262" s="1"/>
      <c r="J262" s="265"/>
    </row>
    <row r="263" spans="1:10" ht="15.75" customHeight="1">
      <c r="A263" s="1"/>
      <c r="B263" s="301"/>
      <c r="C263" s="304"/>
      <c r="D263" s="301"/>
      <c r="E263" s="1"/>
      <c r="F263" s="304"/>
      <c r="G263" s="301"/>
      <c r="H263" s="313"/>
      <c r="I263" s="1"/>
      <c r="J263" s="265"/>
    </row>
    <row r="264" spans="1:10" ht="15.75" customHeight="1">
      <c r="A264" s="1"/>
      <c r="B264" s="301"/>
      <c r="C264" s="304"/>
      <c r="D264" s="301"/>
      <c r="E264" s="1"/>
      <c r="F264" s="304"/>
      <c r="G264" s="301"/>
      <c r="H264" s="313"/>
      <c r="I264" s="1"/>
      <c r="J264" s="265"/>
    </row>
    <row r="265" spans="1:10" ht="15.75" customHeight="1">
      <c r="A265" s="1"/>
      <c r="B265" s="301"/>
      <c r="C265" s="304"/>
      <c r="D265" s="301"/>
      <c r="E265" s="1"/>
      <c r="F265" s="304"/>
      <c r="G265" s="301"/>
      <c r="H265" s="313"/>
      <c r="I265" s="1"/>
      <c r="J265" s="265"/>
    </row>
    <row r="266" spans="1:10" ht="15.75" customHeight="1">
      <c r="A266" s="1"/>
      <c r="B266" s="301"/>
      <c r="C266" s="304"/>
      <c r="D266" s="301"/>
      <c r="E266" s="1"/>
      <c r="F266" s="314"/>
      <c r="G266" s="1"/>
      <c r="H266" s="313"/>
      <c r="I266" s="1"/>
      <c r="J266" s="265"/>
    </row>
    <row r="267" spans="1:10" ht="15.75" customHeight="1">
      <c r="A267" s="303"/>
      <c r="B267" s="303"/>
      <c r="C267" s="303"/>
      <c r="D267" s="303"/>
      <c r="E267" s="303"/>
      <c r="F267" s="303"/>
      <c r="G267" s="303"/>
      <c r="H267" s="303"/>
      <c r="I267" s="303"/>
      <c r="J267" s="265"/>
    </row>
    <row r="268" spans="1:10" ht="15.75" customHeight="1">
      <c r="A268" s="303"/>
      <c r="B268" s="303"/>
      <c r="C268" s="303"/>
      <c r="D268" s="303"/>
      <c r="E268" s="303"/>
      <c r="F268" s="303"/>
      <c r="G268" s="303"/>
      <c r="H268" s="303"/>
      <c r="I268" s="303"/>
      <c r="J268" s="265"/>
    </row>
    <row r="269" spans="1:1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265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5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5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5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5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5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5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5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5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5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5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5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5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5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5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5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65"/>
    </row>
    <row r="286" spans="1:1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265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65"/>
    </row>
    <row r="288" spans="1:1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265"/>
    </row>
    <row r="289" spans="1:1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265"/>
    </row>
    <row r="290" spans="1:1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265"/>
    </row>
    <row r="291" spans="1:10" ht="15.75" customHeight="1"/>
    <row r="292" spans="1:10" ht="15.75" customHeight="1"/>
    <row r="293" spans="1:10" ht="15.75" customHeight="1"/>
    <row r="294" spans="1:10" ht="15.75" customHeight="1"/>
    <row r="295" spans="1:10" ht="15.75" customHeight="1"/>
    <row r="296" spans="1:10" ht="15.75" customHeight="1"/>
    <row r="297" spans="1:10" ht="15.75" customHeight="1"/>
    <row r="298" spans="1:10" ht="15.75" customHeight="1"/>
    <row r="299" spans="1:10" ht="15.75" customHeight="1"/>
    <row r="300" spans="1:10" ht="15.75" customHeight="1"/>
    <row r="301" spans="1:10" ht="15.75" customHeight="1"/>
    <row r="302" spans="1:10" ht="15.75" customHeight="1"/>
    <row r="303" spans="1:10" ht="15.75" customHeight="1"/>
    <row r="304" spans="1:10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mergeCells count="18">
    <mergeCell ref="I169:J169"/>
    <mergeCell ref="A180:A181"/>
    <mergeCell ref="A2:K2"/>
    <mergeCell ref="A39:G39"/>
    <mergeCell ref="A43:G43"/>
    <mergeCell ref="F75:H75"/>
    <mergeCell ref="A122:H122"/>
    <mergeCell ref="B180:B181"/>
    <mergeCell ref="C180:C181"/>
    <mergeCell ref="I223:I225"/>
    <mergeCell ref="D180:D181"/>
    <mergeCell ref="E180:E181"/>
    <mergeCell ref="A183:E183"/>
    <mergeCell ref="A184:A185"/>
    <mergeCell ref="B184:B185"/>
    <mergeCell ref="C184:C185"/>
    <mergeCell ref="D184:D185"/>
    <mergeCell ref="E184:E185"/>
  </mergeCells>
  <pageMargins left="0.7" right="0.7" top="0.75" bottom="0.75" header="0" footer="0"/>
  <pageSetup orientation="landscape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2:Z1008"/>
  <sheetViews>
    <sheetView workbookViewId="0"/>
  </sheetViews>
  <sheetFormatPr defaultColWidth="14.42578125" defaultRowHeight="15" customHeight="1"/>
  <cols>
    <col min="1" max="1" width="47.5703125" customWidth="1"/>
    <col min="2" max="2" width="16.85546875" customWidth="1"/>
    <col min="3" max="3" width="12.140625" customWidth="1"/>
    <col min="4" max="4" width="17.140625" customWidth="1"/>
    <col min="5" max="5" width="17" customWidth="1"/>
    <col min="6" max="6" width="9.85546875" customWidth="1"/>
    <col min="7" max="8" width="13.85546875" customWidth="1"/>
    <col min="9" max="9" width="13.7109375" customWidth="1"/>
    <col min="10" max="10" width="15.5703125" customWidth="1"/>
    <col min="11" max="11" width="20.5703125" customWidth="1"/>
    <col min="12" max="12" width="13.28515625" customWidth="1"/>
    <col min="13" max="13" width="8.85546875" customWidth="1"/>
    <col min="14" max="14" width="13.7109375" customWidth="1"/>
    <col min="15" max="26" width="8.85546875" customWidth="1"/>
  </cols>
  <sheetData>
    <row r="2" spans="1:26" ht="23.25">
      <c r="A2" s="547" t="s">
        <v>0</v>
      </c>
      <c r="B2" s="522"/>
      <c r="C2" s="522"/>
      <c r="D2" s="522"/>
      <c r="E2" s="522"/>
      <c r="F2" s="522"/>
      <c r="G2" s="522"/>
      <c r="H2" s="522"/>
      <c r="I2" s="522"/>
      <c r="J2" s="522"/>
      <c r="K2" s="522"/>
      <c r="L2" s="358"/>
      <c r="M2" s="358"/>
      <c r="N2" s="358"/>
      <c r="O2" s="358"/>
    </row>
    <row r="3" spans="1:26" ht="57.75">
      <c r="A3" s="359" t="s">
        <v>1</v>
      </c>
      <c r="B3" s="360" t="s">
        <v>2</v>
      </c>
      <c r="C3" s="361" t="s">
        <v>3</v>
      </c>
      <c r="D3" s="362" t="s">
        <v>8</v>
      </c>
      <c r="E3" s="363" t="s">
        <v>3182</v>
      </c>
      <c r="F3" s="364" t="s">
        <v>3183</v>
      </c>
      <c r="G3" s="365" t="s">
        <v>3184</v>
      </c>
      <c r="H3" s="366" t="s">
        <v>3185</v>
      </c>
      <c r="I3" s="363" t="s">
        <v>3186</v>
      </c>
      <c r="J3" s="364" t="s">
        <v>3187</v>
      </c>
      <c r="K3" s="364" t="s">
        <v>3188</v>
      </c>
      <c r="L3" s="367" t="s">
        <v>3189</v>
      </c>
      <c r="M3" s="368" t="s">
        <v>11</v>
      </c>
      <c r="N3" s="368" t="s">
        <v>12</v>
      </c>
      <c r="O3" s="369" t="s">
        <v>9</v>
      </c>
      <c r="P3" s="370"/>
      <c r="Q3" s="370"/>
      <c r="R3" s="370"/>
      <c r="S3" s="370"/>
      <c r="T3" s="370"/>
      <c r="U3" s="370"/>
      <c r="V3" s="370"/>
      <c r="W3" s="370"/>
      <c r="X3" s="370"/>
      <c r="Y3" s="370"/>
      <c r="Z3" s="370"/>
    </row>
    <row r="4" spans="1:26" ht="15.75">
      <c r="A4" s="371" t="s">
        <v>3359</v>
      </c>
      <c r="B4" s="372" t="s">
        <v>14</v>
      </c>
      <c r="C4" s="373">
        <v>1</v>
      </c>
      <c r="D4" s="374">
        <v>1</v>
      </c>
      <c r="E4" s="382">
        <v>0</v>
      </c>
      <c r="F4" s="405">
        <v>0</v>
      </c>
      <c r="G4" s="377"/>
      <c r="H4" s="378"/>
      <c r="I4" s="379"/>
      <c r="J4" s="380">
        <f>I4/D4</f>
        <v>0</v>
      </c>
      <c r="K4" s="404">
        <v>0</v>
      </c>
      <c r="L4" s="382">
        <f t="shared" ref="L4:L7" si="0">E4+H4-I4</f>
        <v>0</v>
      </c>
      <c r="M4" s="383">
        <v>196</v>
      </c>
      <c r="N4" s="383">
        <f t="shared" ref="N4:N35" si="1">L4*M4</f>
        <v>0</v>
      </c>
      <c r="O4" s="384">
        <f t="shared" ref="O4:O35" si="2">C4*D4*K4</f>
        <v>0</v>
      </c>
    </row>
    <row r="5" spans="1:26" ht="15.75">
      <c r="A5" s="371" t="s">
        <v>3191</v>
      </c>
      <c r="B5" s="372" t="s">
        <v>16</v>
      </c>
      <c r="C5" s="373">
        <v>1</v>
      </c>
      <c r="D5" s="374">
        <v>10</v>
      </c>
      <c r="E5" s="382">
        <v>0</v>
      </c>
      <c r="F5" s="405">
        <v>0</v>
      </c>
      <c r="G5" s="377"/>
      <c r="H5" s="378">
        <f t="shared" ref="H5:H12" si="3">D5*G5</f>
        <v>0</v>
      </c>
      <c r="I5" s="379"/>
      <c r="J5" s="380">
        <v>50</v>
      </c>
      <c r="K5" s="404">
        <v>0</v>
      </c>
      <c r="L5" s="382">
        <f t="shared" si="0"/>
        <v>0</v>
      </c>
      <c r="M5" s="383">
        <v>190</v>
      </c>
      <c r="N5" s="383">
        <f t="shared" si="1"/>
        <v>0</v>
      </c>
      <c r="O5" s="384">
        <f t="shared" si="2"/>
        <v>0</v>
      </c>
    </row>
    <row r="6" spans="1:26" ht="15.75">
      <c r="A6" s="371" t="s">
        <v>3192</v>
      </c>
      <c r="B6" s="372" t="s">
        <v>16</v>
      </c>
      <c r="C6" s="373">
        <v>1</v>
      </c>
      <c r="D6" s="374">
        <v>10</v>
      </c>
      <c r="E6" s="382">
        <v>0</v>
      </c>
      <c r="F6" s="376">
        <v>0</v>
      </c>
      <c r="G6" s="377"/>
      <c r="H6" s="378">
        <f t="shared" si="3"/>
        <v>0</v>
      </c>
      <c r="I6" s="379"/>
      <c r="J6" s="380">
        <f>I6/D6</f>
        <v>0</v>
      </c>
      <c r="K6" s="381">
        <f>F6+G6-J6</f>
        <v>0</v>
      </c>
      <c r="L6" s="382">
        <f t="shared" si="0"/>
        <v>0</v>
      </c>
      <c r="M6" s="383">
        <v>190</v>
      </c>
      <c r="N6" s="383">
        <f t="shared" si="1"/>
        <v>0</v>
      </c>
      <c r="O6" s="384">
        <f t="shared" si="2"/>
        <v>0</v>
      </c>
    </row>
    <row r="7" spans="1:26" ht="15.75">
      <c r="A7" s="371" t="s">
        <v>3193</v>
      </c>
      <c r="B7" s="372" t="s">
        <v>16</v>
      </c>
      <c r="C7" s="373">
        <v>1</v>
      </c>
      <c r="D7" s="374">
        <v>10</v>
      </c>
      <c r="E7" s="382">
        <v>0</v>
      </c>
      <c r="F7" s="405">
        <v>0</v>
      </c>
      <c r="G7" s="377"/>
      <c r="H7" s="378">
        <f t="shared" si="3"/>
        <v>0</v>
      </c>
      <c r="I7" s="379"/>
      <c r="J7" s="380">
        <v>50</v>
      </c>
      <c r="K7" s="404">
        <v>0</v>
      </c>
      <c r="L7" s="382">
        <f t="shared" si="0"/>
        <v>0</v>
      </c>
      <c r="M7" s="383">
        <v>190</v>
      </c>
      <c r="N7" s="383">
        <f t="shared" si="1"/>
        <v>0</v>
      </c>
      <c r="O7" s="384">
        <f t="shared" si="2"/>
        <v>0</v>
      </c>
    </row>
    <row r="8" spans="1:26" ht="15.75">
      <c r="A8" s="371" t="s">
        <v>3194</v>
      </c>
      <c r="B8" s="372" t="s">
        <v>16</v>
      </c>
      <c r="C8" s="373">
        <v>1</v>
      </c>
      <c r="D8" s="374">
        <v>10</v>
      </c>
      <c r="E8" s="382">
        <v>0</v>
      </c>
      <c r="F8" s="405">
        <v>0</v>
      </c>
      <c r="G8" s="377"/>
      <c r="H8" s="378">
        <f t="shared" si="3"/>
        <v>0</v>
      </c>
      <c r="I8" s="379"/>
      <c r="J8" s="380">
        <f t="shared" ref="J8:J19" si="4">I8/D8</f>
        <v>0</v>
      </c>
      <c r="K8" s="404">
        <v>0</v>
      </c>
      <c r="L8" s="382">
        <v>0</v>
      </c>
      <c r="M8" s="383">
        <v>190</v>
      </c>
      <c r="N8" s="383">
        <f t="shared" si="1"/>
        <v>0</v>
      </c>
      <c r="O8" s="384">
        <f t="shared" si="2"/>
        <v>0</v>
      </c>
    </row>
    <row r="9" spans="1:26" ht="15.75">
      <c r="A9" s="371" t="s">
        <v>3195</v>
      </c>
      <c r="B9" s="372" t="s">
        <v>16</v>
      </c>
      <c r="C9" s="373">
        <v>1</v>
      </c>
      <c r="D9" s="374">
        <v>10</v>
      </c>
      <c r="E9" s="382">
        <v>0</v>
      </c>
      <c r="F9" s="376">
        <v>0</v>
      </c>
      <c r="G9" s="377"/>
      <c r="H9" s="378">
        <f t="shared" si="3"/>
        <v>0</v>
      </c>
      <c r="I9" s="379"/>
      <c r="J9" s="380">
        <f t="shared" si="4"/>
        <v>0</v>
      </c>
      <c r="K9" s="381">
        <f t="shared" ref="K9:K33" si="5">F9+G9-J9</f>
        <v>0</v>
      </c>
      <c r="L9" s="382">
        <f t="shared" ref="L9:L35" si="6">E9+H9-I9</f>
        <v>0</v>
      </c>
      <c r="M9" s="383">
        <v>190</v>
      </c>
      <c r="N9" s="383">
        <f t="shared" si="1"/>
        <v>0</v>
      </c>
      <c r="O9" s="384">
        <f t="shared" si="2"/>
        <v>0</v>
      </c>
    </row>
    <row r="10" spans="1:26" ht="15.75">
      <c r="A10" s="371" t="s">
        <v>3196</v>
      </c>
      <c r="B10" s="372" t="s">
        <v>16</v>
      </c>
      <c r="C10" s="373">
        <v>1</v>
      </c>
      <c r="D10" s="374">
        <v>10</v>
      </c>
      <c r="E10" s="382">
        <v>0</v>
      </c>
      <c r="F10" s="376">
        <v>0</v>
      </c>
      <c r="G10" s="377"/>
      <c r="H10" s="378">
        <f t="shared" si="3"/>
        <v>0</v>
      </c>
      <c r="I10" s="379"/>
      <c r="J10" s="380">
        <f t="shared" si="4"/>
        <v>0</v>
      </c>
      <c r="K10" s="381">
        <f t="shared" si="5"/>
        <v>0</v>
      </c>
      <c r="L10" s="382">
        <f t="shared" si="6"/>
        <v>0</v>
      </c>
      <c r="M10" s="383">
        <v>190</v>
      </c>
      <c r="N10" s="383">
        <f t="shared" si="1"/>
        <v>0</v>
      </c>
      <c r="O10" s="384">
        <f t="shared" si="2"/>
        <v>0</v>
      </c>
    </row>
    <row r="11" spans="1:26" ht="15.75">
      <c r="A11" s="371" t="s">
        <v>3197</v>
      </c>
      <c r="B11" s="372" t="s">
        <v>16</v>
      </c>
      <c r="C11" s="373">
        <v>1</v>
      </c>
      <c r="D11" s="374">
        <v>10</v>
      </c>
      <c r="E11" s="382">
        <v>0</v>
      </c>
      <c r="F11" s="376">
        <v>0</v>
      </c>
      <c r="G11" s="377"/>
      <c r="H11" s="378">
        <f t="shared" si="3"/>
        <v>0</v>
      </c>
      <c r="I11" s="379"/>
      <c r="J11" s="380">
        <f t="shared" si="4"/>
        <v>0</v>
      </c>
      <c r="K11" s="381">
        <f t="shared" si="5"/>
        <v>0</v>
      </c>
      <c r="L11" s="382">
        <f t="shared" si="6"/>
        <v>0</v>
      </c>
      <c r="M11" s="383">
        <v>190</v>
      </c>
      <c r="N11" s="383">
        <f t="shared" si="1"/>
        <v>0</v>
      </c>
      <c r="O11" s="384">
        <f t="shared" si="2"/>
        <v>0</v>
      </c>
    </row>
    <row r="12" spans="1:26" ht="15.75">
      <c r="A12" s="371" t="s">
        <v>3198</v>
      </c>
      <c r="B12" s="372" t="s">
        <v>16</v>
      </c>
      <c r="C12" s="373">
        <v>1</v>
      </c>
      <c r="D12" s="374">
        <v>10</v>
      </c>
      <c r="E12" s="382">
        <v>0</v>
      </c>
      <c r="F12" s="376">
        <v>0</v>
      </c>
      <c r="G12" s="377"/>
      <c r="H12" s="378">
        <f t="shared" si="3"/>
        <v>0</v>
      </c>
      <c r="I12" s="379"/>
      <c r="J12" s="380">
        <f t="shared" si="4"/>
        <v>0</v>
      </c>
      <c r="K12" s="381">
        <f t="shared" si="5"/>
        <v>0</v>
      </c>
      <c r="L12" s="382">
        <f t="shared" si="6"/>
        <v>0</v>
      </c>
      <c r="M12" s="383">
        <v>190</v>
      </c>
      <c r="N12" s="383">
        <f t="shared" si="1"/>
        <v>0</v>
      </c>
      <c r="O12" s="384">
        <f t="shared" si="2"/>
        <v>0</v>
      </c>
    </row>
    <row r="13" spans="1:26" ht="15.75">
      <c r="A13" s="371" t="s">
        <v>3199</v>
      </c>
      <c r="B13" s="372" t="s">
        <v>16</v>
      </c>
      <c r="C13" s="373">
        <v>0.5</v>
      </c>
      <c r="D13" s="374">
        <v>12</v>
      </c>
      <c r="E13" s="382">
        <v>0</v>
      </c>
      <c r="F13" s="376">
        <v>0</v>
      </c>
      <c r="G13" s="377"/>
      <c r="H13" s="378">
        <v>0</v>
      </c>
      <c r="I13" s="379"/>
      <c r="J13" s="380">
        <f t="shared" si="4"/>
        <v>0</v>
      </c>
      <c r="K13" s="381">
        <f t="shared" si="5"/>
        <v>0</v>
      </c>
      <c r="L13" s="382">
        <f t="shared" si="6"/>
        <v>0</v>
      </c>
      <c r="M13" s="383">
        <v>87.5</v>
      </c>
      <c r="N13" s="383">
        <f t="shared" si="1"/>
        <v>0</v>
      </c>
      <c r="O13" s="384">
        <f t="shared" si="2"/>
        <v>0</v>
      </c>
    </row>
    <row r="14" spans="1:26" ht="15.75">
      <c r="A14" s="385" t="s">
        <v>3200</v>
      </c>
      <c r="B14" s="372" t="s">
        <v>26</v>
      </c>
      <c r="C14" s="373">
        <v>0.2</v>
      </c>
      <c r="D14" s="374">
        <v>18</v>
      </c>
      <c r="E14" s="382">
        <v>1432</v>
      </c>
      <c r="F14" s="376">
        <v>79.555555555555557</v>
      </c>
      <c r="G14" s="377">
        <v>80</v>
      </c>
      <c r="H14" s="378">
        <f t="shared" ref="H14:H20" si="7">D14*G14</f>
        <v>1440</v>
      </c>
      <c r="I14" s="379"/>
      <c r="J14" s="380">
        <f t="shared" si="4"/>
        <v>0</v>
      </c>
      <c r="K14" s="381">
        <f t="shared" si="5"/>
        <v>159.55555555555554</v>
      </c>
      <c r="L14" s="382">
        <f t="shared" si="6"/>
        <v>2872</v>
      </c>
      <c r="M14" s="383">
        <v>68</v>
      </c>
      <c r="N14" s="383">
        <f t="shared" si="1"/>
        <v>195296</v>
      </c>
      <c r="O14" s="384">
        <f t="shared" si="2"/>
        <v>574.4</v>
      </c>
    </row>
    <row r="15" spans="1:26" ht="17.25" customHeight="1">
      <c r="A15" s="387" t="s">
        <v>3202</v>
      </c>
      <c r="B15" s="372" t="s">
        <v>26</v>
      </c>
      <c r="C15" s="373">
        <v>0.2</v>
      </c>
      <c r="D15" s="374">
        <v>18</v>
      </c>
      <c r="E15" s="382">
        <v>0</v>
      </c>
      <c r="F15" s="388">
        <v>0</v>
      </c>
      <c r="G15" s="377">
        <v>54</v>
      </c>
      <c r="H15" s="378">
        <f t="shared" si="7"/>
        <v>972</v>
      </c>
      <c r="I15" s="379"/>
      <c r="J15" s="380">
        <f t="shared" si="4"/>
        <v>0</v>
      </c>
      <c r="K15" s="381">
        <f t="shared" si="5"/>
        <v>54</v>
      </c>
      <c r="L15" s="382">
        <f t="shared" si="6"/>
        <v>972</v>
      </c>
      <c r="M15" s="383">
        <v>70</v>
      </c>
      <c r="N15" s="383">
        <f t="shared" si="1"/>
        <v>68040</v>
      </c>
      <c r="O15" s="384">
        <f t="shared" si="2"/>
        <v>194.4</v>
      </c>
    </row>
    <row r="16" spans="1:26" ht="15.75">
      <c r="A16" s="387" t="s">
        <v>3203</v>
      </c>
      <c r="B16" s="372" t="s">
        <v>26</v>
      </c>
      <c r="C16" s="373">
        <v>0.2</v>
      </c>
      <c r="D16" s="374">
        <v>18</v>
      </c>
      <c r="E16" s="382">
        <v>1432</v>
      </c>
      <c r="F16" s="376">
        <v>79.555555555555557</v>
      </c>
      <c r="G16" s="377"/>
      <c r="H16" s="378">
        <f t="shared" si="7"/>
        <v>0</v>
      </c>
      <c r="I16" s="379"/>
      <c r="J16" s="380">
        <f t="shared" si="4"/>
        <v>0</v>
      </c>
      <c r="K16" s="381">
        <f t="shared" si="5"/>
        <v>79.555555555555557</v>
      </c>
      <c r="L16" s="382">
        <f t="shared" si="6"/>
        <v>1432</v>
      </c>
      <c r="M16" s="383">
        <v>94.1</v>
      </c>
      <c r="N16" s="383">
        <f t="shared" si="1"/>
        <v>134751.19999999998</v>
      </c>
      <c r="O16" s="384">
        <f t="shared" si="2"/>
        <v>286.40000000000003</v>
      </c>
    </row>
    <row r="17" spans="1:15" ht="15.75">
      <c r="A17" s="371" t="s">
        <v>3204</v>
      </c>
      <c r="B17" s="372" t="s">
        <v>26</v>
      </c>
      <c r="C17" s="373">
        <v>0.2</v>
      </c>
      <c r="D17" s="374">
        <v>18</v>
      </c>
      <c r="E17" s="382">
        <v>0</v>
      </c>
      <c r="F17" s="376">
        <v>0</v>
      </c>
      <c r="G17" s="377">
        <v>38</v>
      </c>
      <c r="H17" s="378">
        <f t="shared" si="7"/>
        <v>684</v>
      </c>
      <c r="I17" s="379"/>
      <c r="J17" s="380">
        <f t="shared" si="4"/>
        <v>0</v>
      </c>
      <c r="K17" s="381">
        <f t="shared" si="5"/>
        <v>38</v>
      </c>
      <c r="L17" s="382">
        <f t="shared" si="6"/>
        <v>684</v>
      </c>
      <c r="M17" s="383">
        <v>70</v>
      </c>
      <c r="N17" s="383">
        <f t="shared" si="1"/>
        <v>47880</v>
      </c>
      <c r="O17" s="384">
        <f t="shared" si="2"/>
        <v>136.80000000000001</v>
      </c>
    </row>
    <row r="18" spans="1:15" ht="15.75">
      <c r="A18" s="371" t="s">
        <v>31</v>
      </c>
      <c r="B18" s="372" t="s">
        <v>2393</v>
      </c>
      <c r="C18" s="373">
        <v>25</v>
      </c>
      <c r="D18" s="374">
        <v>1</v>
      </c>
      <c r="E18" s="382">
        <v>0</v>
      </c>
      <c r="F18" s="376">
        <v>0</v>
      </c>
      <c r="G18" s="377"/>
      <c r="H18" s="378">
        <f t="shared" si="7"/>
        <v>0</v>
      </c>
      <c r="I18" s="379"/>
      <c r="J18" s="380">
        <f t="shared" si="4"/>
        <v>0</v>
      </c>
      <c r="K18" s="381">
        <f t="shared" si="5"/>
        <v>0</v>
      </c>
      <c r="L18" s="382">
        <f t="shared" si="6"/>
        <v>0</v>
      </c>
      <c r="M18" s="383">
        <v>14</v>
      </c>
      <c r="N18" s="383">
        <f t="shared" si="1"/>
        <v>0</v>
      </c>
      <c r="O18" s="384">
        <f t="shared" si="2"/>
        <v>0</v>
      </c>
    </row>
    <row r="19" spans="1:15" ht="15.75">
      <c r="A19" s="371" t="s">
        <v>3205</v>
      </c>
      <c r="B19" s="372" t="s">
        <v>16</v>
      </c>
      <c r="C19" s="373">
        <v>0.5</v>
      </c>
      <c r="D19" s="374">
        <v>12</v>
      </c>
      <c r="E19" s="382">
        <v>0</v>
      </c>
      <c r="F19" s="376">
        <v>0</v>
      </c>
      <c r="G19" s="377"/>
      <c r="H19" s="378">
        <f t="shared" si="7"/>
        <v>0</v>
      </c>
      <c r="I19" s="379"/>
      <c r="J19" s="380">
        <f t="shared" si="4"/>
        <v>0</v>
      </c>
      <c r="K19" s="381">
        <f t="shared" si="5"/>
        <v>0</v>
      </c>
      <c r="L19" s="382">
        <f t="shared" si="6"/>
        <v>0</v>
      </c>
      <c r="M19" s="383">
        <v>85</v>
      </c>
      <c r="N19" s="383">
        <f t="shared" si="1"/>
        <v>0</v>
      </c>
      <c r="O19" s="384">
        <f t="shared" si="2"/>
        <v>0</v>
      </c>
    </row>
    <row r="20" spans="1:15" ht="15.75" customHeight="1">
      <c r="A20" s="371" t="s">
        <v>3206</v>
      </c>
      <c r="B20" s="372" t="s">
        <v>16</v>
      </c>
      <c r="C20" s="373">
        <v>0.11</v>
      </c>
      <c r="D20" s="374">
        <v>10</v>
      </c>
      <c r="E20" s="382">
        <v>155</v>
      </c>
      <c r="F20" s="376">
        <v>15.5</v>
      </c>
      <c r="G20" s="377">
        <v>50</v>
      </c>
      <c r="H20" s="378">
        <f t="shared" si="7"/>
        <v>500</v>
      </c>
      <c r="I20" s="379">
        <v>24</v>
      </c>
      <c r="J20" s="380">
        <v>3</v>
      </c>
      <c r="K20" s="381">
        <f t="shared" si="5"/>
        <v>62.5</v>
      </c>
      <c r="L20" s="382">
        <f t="shared" si="6"/>
        <v>631</v>
      </c>
      <c r="M20" s="383">
        <v>39</v>
      </c>
      <c r="N20" s="383">
        <f t="shared" si="1"/>
        <v>24609</v>
      </c>
      <c r="O20" s="384">
        <f t="shared" si="2"/>
        <v>68.75</v>
      </c>
    </row>
    <row r="21" spans="1:15" ht="15.75" customHeight="1">
      <c r="A21" s="371" t="s">
        <v>3198</v>
      </c>
      <c r="B21" s="372" t="s">
        <v>16</v>
      </c>
      <c r="C21" s="373">
        <v>0.11</v>
      </c>
      <c r="D21" s="374">
        <v>10</v>
      </c>
      <c r="E21" s="382">
        <v>225</v>
      </c>
      <c r="F21" s="376">
        <v>22.5</v>
      </c>
      <c r="G21" s="377">
        <v>54</v>
      </c>
      <c r="H21" s="378">
        <v>533</v>
      </c>
      <c r="I21" s="379">
        <v>19</v>
      </c>
      <c r="J21" s="380">
        <v>4</v>
      </c>
      <c r="K21" s="381">
        <f t="shared" si="5"/>
        <v>72.5</v>
      </c>
      <c r="L21" s="382">
        <f t="shared" si="6"/>
        <v>739</v>
      </c>
      <c r="M21" s="383">
        <v>39</v>
      </c>
      <c r="N21" s="383">
        <f t="shared" si="1"/>
        <v>28821</v>
      </c>
      <c r="O21" s="384">
        <f t="shared" si="2"/>
        <v>79.75</v>
      </c>
    </row>
    <row r="22" spans="1:15" ht="15.75" customHeight="1">
      <c r="A22" s="371" t="s">
        <v>3207</v>
      </c>
      <c r="B22" s="372" t="s">
        <v>16</v>
      </c>
      <c r="C22" s="373">
        <v>0.11</v>
      </c>
      <c r="D22" s="374">
        <v>10</v>
      </c>
      <c r="E22" s="382">
        <v>45</v>
      </c>
      <c r="F22" s="376">
        <v>4.5</v>
      </c>
      <c r="G22" s="377"/>
      <c r="H22" s="378">
        <f t="shared" ref="H22:H23" si="8">D22*G22</f>
        <v>0</v>
      </c>
      <c r="I22" s="379">
        <v>2</v>
      </c>
      <c r="J22" s="380">
        <v>4</v>
      </c>
      <c r="K22" s="381">
        <f t="shared" si="5"/>
        <v>0.5</v>
      </c>
      <c r="L22" s="382">
        <f t="shared" si="6"/>
        <v>43</v>
      </c>
      <c r="M22" s="383">
        <v>39</v>
      </c>
      <c r="N22" s="383">
        <f t="shared" si="1"/>
        <v>1677</v>
      </c>
      <c r="O22" s="384">
        <f t="shared" si="2"/>
        <v>0.55000000000000004</v>
      </c>
    </row>
    <row r="23" spans="1:15" ht="15.75" customHeight="1">
      <c r="A23" s="371" t="s">
        <v>3197</v>
      </c>
      <c r="B23" s="372" t="s">
        <v>16</v>
      </c>
      <c r="C23" s="373">
        <v>0.11</v>
      </c>
      <c r="D23" s="374">
        <v>10</v>
      </c>
      <c r="E23" s="382">
        <v>355</v>
      </c>
      <c r="F23" s="376">
        <v>35.5</v>
      </c>
      <c r="G23" s="377"/>
      <c r="H23" s="378">
        <f t="shared" si="8"/>
        <v>0</v>
      </c>
      <c r="I23" s="379">
        <v>5</v>
      </c>
      <c r="J23" s="380">
        <v>1</v>
      </c>
      <c r="K23" s="381">
        <f t="shared" si="5"/>
        <v>34.5</v>
      </c>
      <c r="L23" s="382">
        <f t="shared" si="6"/>
        <v>350</v>
      </c>
      <c r="M23" s="383">
        <v>39</v>
      </c>
      <c r="N23" s="383">
        <f t="shared" si="1"/>
        <v>13650</v>
      </c>
      <c r="O23" s="384">
        <f t="shared" si="2"/>
        <v>37.950000000000003</v>
      </c>
    </row>
    <row r="24" spans="1:15" ht="15.75" customHeight="1">
      <c r="A24" s="389" t="s">
        <v>1887</v>
      </c>
      <c r="B24" s="372" t="s">
        <v>16</v>
      </c>
      <c r="C24" s="373">
        <v>0.11</v>
      </c>
      <c r="D24" s="374">
        <v>10</v>
      </c>
      <c r="E24" s="382">
        <v>577</v>
      </c>
      <c r="F24" s="376">
        <v>57.7</v>
      </c>
      <c r="G24" s="377"/>
      <c r="H24" s="378">
        <v>0</v>
      </c>
      <c r="I24" s="379">
        <v>47</v>
      </c>
      <c r="J24" s="380">
        <v>5</v>
      </c>
      <c r="K24" s="381">
        <f t="shared" si="5"/>
        <v>52.7</v>
      </c>
      <c r="L24" s="382">
        <f t="shared" si="6"/>
        <v>530</v>
      </c>
      <c r="M24" s="383">
        <v>139</v>
      </c>
      <c r="N24" s="383">
        <f t="shared" si="1"/>
        <v>73670</v>
      </c>
      <c r="O24" s="384">
        <f t="shared" si="2"/>
        <v>57.970000000000006</v>
      </c>
    </row>
    <row r="25" spans="1:15" ht="15.75" customHeight="1">
      <c r="A25" s="391" t="s">
        <v>3208</v>
      </c>
      <c r="B25" s="392" t="s">
        <v>16</v>
      </c>
      <c r="C25" s="373">
        <v>0.1</v>
      </c>
      <c r="D25" s="374">
        <v>12</v>
      </c>
      <c r="E25" s="382">
        <v>0</v>
      </c>
      <c r="F25" s="376">
        <v>0</v>
      </c>
      <c r="G25" s="377">
        <v>216</v>
      </c>
      <c r="H25" s="378">
        <f t="shared" ref="H25:H35" si="9">D25*G25</f>
        <v>2592</v>
      </c>
      <c r="I25" s="379"/>
      <c r="J25" s="380">
        <f t="shared" ref="J25:J33" si="10">I25/D25</f>
        <v>0</v>
      </c>
      <c r="K25" s="381">
        <f t="shared" si="5"/>
        <v>216</v>
      </c>
      <c r="L25" s="382">
        <f t="shared" si="6"/>
        <v>2592</v>
      </c>
      <c r="M25" s="383">
        <v>32.5</v>
      </c>
      <c r="N25" s="383">
        <f t="shared" si="1"/>
        <v>84240</v>
      </c>
      <c r="O25" s="384">
        <f t="shared" si="2"/>
        <v>259.20000000000005</v>
      </c>
    </row>
    <row r="26" spans="1:15" ht="15.75" customHeight="1">
      <c r="A26" s="391" t="s">
        <v>3209</v>
      </c>
      <c r="B26" s="392" t="s">
        <v>16</v>
      </c>
      <c r="C26" s="373">
        <v>0.1</v>
      </c>
      <c r="D26" s="374">
        <v>12</v>
      </c>
      <c r="E26" s="382">
        <v>0</v>
      </c>
      <c r="F26" s="376">
        <v>0</v>
      </c>
      <c r="G26" s="377">
        <v>216</v>
      </c>
      <c r="H26" s="378">
        <f t="shared" si="9"/>
        <v>2592</v>
      </c>
      <c r="I26" s="379"/>
      <c r="J26" s="380">
        <f t="shared" si="10"/>
        <v>0</v>
      </c>
      <c r="K26" s="381">
        <f t="shared" si="5"/>
        <v>216</v>
      </c>
      <c r="L26" s="382">
        <f t="shared" si="6"/>
        <v>2592</v>
      </c>
      <c r="M26" s="383">
        <v>32.5</v>
      </c>
      <c r="N26" s="383">
        <f t="shared" si="1"/>
        <v>84240</v>
      </c>
      <c r="O26" s="384">
        <f t="shared" si="2"/>
        <v>259.20000000000005</v>
      </c>
    </row>
    <row r="27" spans="1:15" ht="15.75" customHeight="1">
      <c r="A27" s="391" t="s">
        <v>3210</v>
      </c>
      <c r="B27" s="392" t="s">
        <v>16</v>
      </c>
      <c r="C27" s="373">
        <v>0.1</v>
      </c>
      <c r="D27" s="374">
        <v>12</v>
      </c>
      <c r="E27" s="382">
        <v>3456</v>
      </c>
      <c r="F27" s="376">
        <v>288</v>
      </c>
      <c r="G27" s="377">
        <v>72</v>
      </c>
      <c r="H27" s="378">
        <f t="shared" si="9"/>
        <v>864</v>
      </c>
      <c r="I27" s="379"/>
      <c r="J27" s="380">
        <f t="shared" si="10"/>
        <v>0</v>
      </c>
      <c r="K27" s="381">
        <f t="shared" si="5"/>
        <v>360</v>
      </c>
      <c r="L27" s="382">
        <f t="shared" si="6"/>
        <v>4320</v>
      </c>
      <c r="M27" s="383">
        <v>32.5</v>
      </c>
      <c r="N27" s="383">
        <f t="shared" si="1"/>
        <v>140400</v>
      </c>
      <c r="O27" s="384">
        <f t="shared" si="2"/>
        <v>432.00000000000006</v>
      </c>
    </row>
    <row r="28" spans="1:15" ht="15.75" customHeight="1">
      <c r="A28" s="391" t="s">
        <v>3211</v>
      </c>
      <c r="B28" s="392" t="s">
        <v>16</v>
      </c>
      <c r="C28" s="373">
        <v>0.1</v>
      </c>
      <c r="D28" s="374">
        <v>12</v>
      </c>
      <c r="E28" s="382">
        <v>6048</v>
      </c>
      <c r="F28" s="376">
        <v>504</v>
      </c>
      <c r="G28" s="377"/>
      <c r="H28" s="378">
        <f t="shared" si="9"/>
        <v>0</v>
      </c>
      <c r="I28" s="379"/>
      <c r="J28" s="380">
        <f t="shared" si="10"/>
        <v>0</v>
      </c>
      <c r="K28" s="381">
        <f t="shared" si="5"/>
        <v>504</v>
      </c>
      <c r="L28" s="382">
        <f t="shared" si="6"/>
        <v>6048</v>
      </c>
      <c r="M28" s="383">
        <v>32.5</v>
      </c>
      <c r="N28" s="383">
        <f t="shared" si="1"/>
        <v>196560</v>
      </c>
      <c r="O28" s="384">
        <f t="shared" si="2"/>
        <v>604.80000000000007</v>
      </c>
    </row>
    <row r="29" spans="1:15" ht="15.75" customHeight="1">
      <c r="A29" s="391" t="s">
        <v>3208</v>
      </c>
      <c r="B29" s="392" t="s">
        <v>16</v>
      </c>
      <c r="C29" s="373">
        <v>0.1</v>
      </c>
      <c r="D29" s="374">
        <v>12</v>
      </c>
      <c r="E29" s="382">
        <v>0</v>
      </c>
      <c r="F29" s="376">
        <v>0</v>
      </c>
      <c r="G29" s="377"/>
      <c r="H29" s="378">
        <f t="shared" si="9"/>
        <v>0</v>
      </c>
      <c r="I29" s="379"/>
      <c r="J29" s="380">
        <f t="shared" si="10"/>
        <v>0</v>
      </c>
      <c r="K29" s="381">
        <f t="shared" si="5"/>
        <v>0</v>
      </c>
      <c r="L29" s="382">
        <f t="shared" si="6"/>
        <v>0</v>
      </c>
      <c r="M29" s="383">
        <v>34</v>
      </c>
      <c r="N29" s="383">
        <f t="shared" si="1"/>
        <v>0</v>
      </c>
      <c r="O29" s="384">
        <f t="shared" si="2"/>
        <v>0</v>
      </c>
    </row>
    <row r="30" spans="1:15" ht="15.75" customHeight="1">
      <c r="A30" s="391" t="s">
        <v>3209</v>
      </c>
      <c r="B30" s="392" t="s">
        <v>16</v>
      </c>
      <c r="C30" s="373">
        <v>0.1</v>
      </c>
      <c r="D30" s="374">
        <v>12</v>
      </c>
      <c r="E30" s="382">
        <v>0</v>
      </c>
      <c r="F30" s="376">
        <v>0</v>
      </c>
      <c r="G30" s="377"/>
      <c r="H30" s="378">
        <f t="shared" si="9"/>
        <v>0</v>
      </c>
      <c r="I30" s="379"/>
      <c r="J30" s="380">
        <f t="shared" si="10"/>
        <v>0</v>
      </c>
      <c r="K30" s="381">
        <f t="shared" si="5"/>
        <v>0</v>
      </c>
      <c r="L30" s="382">
        <f t="shared" si="6"/>
        <v>0</v>
      </c>
      <c r="M30" s="383">
        <v>34</v>
      </c>
      <c r="N30" s="383">
        <f t="shared" si="1"/>
        <v>0</v>
      </c>
      <c r="O30" s="384">
        <f t="shared" si="2"/>
        <v>0</v>
      </c>
    </row>
    <row r="31" spans="1:15" ht="15.75" customHeight="1">
      <c r="A31" s="391" t="s">
        <v>3210</v>
      </c>
      <c r="B31" s="392" t="s">
        <v>16</v>
      </c>
      <c r="C31" s="373">
        <v>0.1</v>
      </c>
      <c r="D31" s="374">
        <v>12</v>
      </c>
      <c r="E31" s="382">
        <v>0</v>
      </c>
      <c r="F31" s="376">
        <v>0</v>
      </c>
      <c r="G31" s="377"/>
      <c r="H31" s="378">
        <f t="shared" si="9"/>
        <v>0</v>
      </c>
      <c r="I31" s="379"/>
      <c r="J31" s="380">
        <f t="shared" si="10"/>
        <v>0</v>
      </c>
      <c r="K31" s="381">
        <f t="shared" si="5"/>
        <v>0</v>
      </c>
      <c r="L31" s="382">
        <f t="shared" si="6"/>
        <v>0</v>
      </c>
      <c r="M31" s="383">
        <v>34</v>
      </c>
      <c r="N31" s="383">
        <f t="shared" si="1"/>
        <v>0</v>
      </c>
      <c r="O31" s="384">
        <f t="shared" si="2"/>
        <v>0</v>
      </c>
    </row>
    <row r="32" spans="1:15" ht="15.75" customHeight="1">
      <c r="A32" s="391" t="s">
        <v>3211</v>
      </c>
      <c r="B32" s="392" t="s">
        <v>16</v>
      </c>
      <c r="C32" s="373">
        <v>0.1</v>
      </c>
      <c r="D32" s="374">
        <v>12</v>
      </c>
      <c r="E32" s="382">
        <v>0</v>
      </c>
      <c r="F32" s="376">
        <v>0</v>
      </c>
      <c r="G32" s="377"/>
      <c r="H32" s="378">
        <f t="shared" si="9"/>
        <v>0</v>
      </c>
      <c r="I32" s="379"/>
      <c r="J32" s="380">
        <f t="shared" si="10"/>
        <v>0</v>
      </c>
      <c r="K32" s="381">
        <f t="shared" si="5"/>
        <v>0</v>
      </c>
      <c r="L32" s="382">
        <f t="shared" si="6"/>
        <v>0</v>
      </c>
      <c r="M32" s="383">
        <v>34</v>
      </c>
      <c r="N32" s="383">
        <f t="shared" si="1"/>
        <v>0</v>
      </c>
      <c r="O32" s="384">
        <f t="shared" si="2"/>
        <v>0</v>
      </c>
    </row>
    <row r="33" spans="1:15" ht="15.75" customHeight="1">
      <c r="A33" s="391" t="s">
        <v>3212</v>
      </c>
      <c r="B33" s="392" t="s">
        <v>26</v>
      </c>
      <c r="C33" s="373">
        <v>0.2</v>
      </c>
      <c r="D33" s="374">
        <v>18</v>
      </c>
      <c r="E33" s="382">
        <v>0</v>
      </c>
      <c r="F33" s="376">
        <v>0</v>
      </c>
      <c r="G33" s="377"/>
      <c r="H33" s="378">
        <f t="shared" si="9"/>
        <v>0</v>
      </c>
      <c r="I33" s="379"/>
      <c r="J33" s="380">
        <f t="shared" si="10"/>
        <v>0</v>
      </c>
      <c r="K33" s="381">
        <f t="shared" si="5"/>
        <v>0</v>
      </c>
      <c r="L33" s="382">
        <f t="shared" si="6"/>
        <v>0</v>
      </c>
      <c r="M33" s="383">
        <v>94.1</v>
      </c>
      <c r="N33" s="383">
        <f t="shared" si="1"/>
        <v>0</v>
      </c>
      <c r="O33" s="384">
        <f t="shared" si="2"/>
        <v>0</v>
      </c>
    </row>
    <row r="34" spans="1:15" ht="15.75" customHeight="1">
      <c r="A34" s="393" t="s">
        <v>3213</v>
      </c>
      <c r="B34" s="392" t="s">
        <v>16</v>
      </c>
      <c r="C34" s="373">
        <v>0.1</v>
      </c>
      <c r="D34" s="374">
        <v>12</v>
      </c>
      <c r="E34" s="382">
        <v>0</v>
      </c>
      <c r="F34" s="405">
        <v>0</v>
      </c>
      <c r="G34" s="377"/>
      <c r="H34" s="378">
        <f t="shared" si="9"/>
        <v>0</v>
      </c>
      <c r="I34" s="379"/>
      <c r="J34" s="380">
        <v>0</v>
      </c>
      <c r="K34" s="404">
        <v>0</v>
      </c>
      <c r="L34" s="382">
        <f t="shared" si="6"/>
        <v>0</v>
      </c>
      <c r="M34" s="383">
        <v>32.5</v>
      </c>
      <c r="N34" s="383">
        <f t="shared" si="1"/>
        <v>0</v>
      </c>
      <c r="O34" s="384">
        <f t="shared" si="2"/>
        <v>0</v>
      </c>
    </row>
    <row r="35" spans="1:15" ht="15.75" customHeight="1">
      <c r="A35" s="393" t="s">
        <v>3214</v>
      </c>
      <c r="B35" s="392" t="s">
        <v>16</v>
      </c>
      <c r="C35" s="394">
        <v>0.1</v>
      </c>
      <c r="D35" s="374">
        <v>12</v>
      </c>
      <c r="E35" s="382">
        <v>3456</v>
      </c>
      <c r="F35" s="376">
        <v>288</v>
      </c>
      <c r="G35" s="377"/>
      <c r="H35" s="378">
        <f t="shared" si="9"/>
        <v>0</v>
      </c>
      <c r="I35" s="379"/>
      <c r="J35" s="380">
        <f>I35/D35</f>
        <v>0</v>
      </c>
      <c r="K35" s="381">
        <f>F35+G35-J35</f>
        <v>288</v>
      </c>
      <c r="L35" s="382">
        <f t="shared" si="6"/>
        <v>3456</v>
      </c>
      <c r="M35" s="383">
        <v>32.5</v>
      </c>
      <c r="N35" s="383">
        <f t="shared" si="1"/>
        <v>112320</v>
      </c>
      <c r="O35" s="384">
        <f t="shared" si="2"/>
        <v>345.6</v>
      </c>
    </row>
    <row r="36" spans="1:15" ht="15.75" customHeight="1">
      <c r="A36" s="395"/>
      <c r="B36" s="396"/>
      <c r="C36" s="397"/>
      <c r="D36" s="398"/>
      <c r="E36" s="399">
        <f t="shared" ref="E36:L36" si="11">SUM(E4:E35)</f>
        <v>17181</v>
      </c>
      <c r="F36" s="399">
        <f t="shared" si="11"/>
        <v>1374.8111111111111</v>
      </c>
      <c r="G36" s="399">
        <f t="shared" si="11"/>
        <v>780</v>
      </c>
      <c r="H36" s="399">
        <f t="shared" si="11"/>
        <v>10177</v>
      </c>
      <c r="I36" s="399">
        <f t="shared" si="11"/>
        <v>97</v>
      </c>
      <c r="J36" s="399">
        <f t="shared" si="11"/>
        <v>117</v>
      </c>
      <c r="K36" s="400">
        <f t="shared" si="11"/>
        <v>2137.8111111111111</v>
      </c>
      <c r="L36" s="401">
        <f t="shared" si="11"/>
        <v>27261</v>
      </c>
      <c r="M36" s="402">
        <f t="shared" ref="M36:N36" si="12">SUM(M3:M35)</f>
        <v>2924.7</v>
      </c>
      <c r="N36" s="403">
        <f t="shared" si="12"/>
        <v>1206154.2</v>
      </c>
      <c r="O36" s="403">
        <f>SUM(O4:O35)</f>
        <v>3337.7700000000004</v>
      </c>
    </row>
    <row r="37" spans="1:15" ht="15.75" customHeight="1"/>
    <row r="38" spans="1:15" ht="15.75" customHeight="1">
      <c r="A38" s="523" t="s">
        <v>39</v>
      </c>
      <c r="B38" s="524"/>
      <c r="C38" s="524"/>
      <c r="D38" s="524"/>
      <c r="E38" s="524"/>
      <c r="F38" s="524"/>
      <c r="G38" s="525"/>
    </row>
    <row r="39" spans="1:15" ht="15.75" customHeight="1">
      <c r="A39" s="33" t="s">
        <v>40</v>
      </c>
      <c r="B39" s="34" t="s">
        <v>1</v>
      </c>
      <c r="C39" s="5" t="s">
        <v>41</v>
      </c>
      <c r="D39" s="35" t="s">
        <v>42</v>
      </c>
      <c r="E39" s="36" t="s">
        <v>43</v>
      </c>
      <c r="F39" s="5" t="s">
        <v>44</v>
      </c>
      <c r="G39" s="37" t="s">
        <v>45</v>
      </c>
    </row>
    <row r="40" spans="1:15" ht="15.75" customHeight="1">
      <c r="A40" s="33" t="s">
        <v>1896</v>
      </c>
      <c r="B40" s="41" t="s">
        <v>49</v>
      </c>
      <c r="C40" s="15">
        <v>200</v>
      </c>
      <c r="D40" s="15"/>
      <c r="E40" s="15">
        <v>200</v>
      </c>
      <c r="F40" s="15">
        <f>C40+D40-E40</f>
        <v>0</v>
      </c>
      <c r="G40" s="40"/>
    </row>
    <row r="41" spans="1:15" ht="15.75" customHeight="1">
      <c r="A41" s="327"/>
      <c r="B41" s="327"/>
      <c r="C41" s="327"/>
      <c r="D41" s="327"/>
      <c r="E41" s="327"/>
      <c r="F41" s="327"/>
      <c r="G41" s="327"/>
    </row>
    <row r="42" spans="1:15" ht="15.75" customHeight="1">
      <c r="A42" s="526" t="s">
        <v>50</v>
      </c>
      <c r="B42" s="527"/>
      <c r="C42" s="527"/>
      <c r="D42" s="527"/>
      <c r="E42" s="527"/>
      <c r="F42" s="527"/>
      <c r="G42" s="528"/>
    </row>
    <row r="43" spans="1:15" ht="15.75" customHeight="1">
      <c r="A43" s="259"/>
      <c r="B43" s="44" t="s">
        <v>51</v>
      </c>
      <c r="C43" s="45" t="s">
        <v>52</v>
      </c>
      <c r="D43" s="46" t="s">
        <v>53</v>
      </c>
      <c r="E43" s="46" t="s">
        <v>54</v>
      </c>
      <c r="F43" s="47" t="s">
        <v>11</v>
      </c>
      <c r="G43" s="48" t="s">
        <v>55</v>
      </c>
    </row>
    <row r="44" spans="1:15" ht="15.75" customHeight="1">
      <c r="A44" s="330" t="s">
        <v>1897</v>
      </c>
      <c r="B44" s="331">
        <v>93</v>
      </c>
      <c r="C44" s="332"/>
      <c r="D44" s="333"/>
      <c r="E44" s="331">
        <f>B44+C44-D44</f>
        <v>93</v>
      </c>
      <c r="F44" s="334">
        <v>1028.48</v>
      </c>
      <c r="G44" s="335">
        <f t="shared" ref="G44:G71" si="13">E44*F44</f>
        <v>95648.639999999999</v>
      </c>
    </row>
    <row r="45" spans="1:15" ht="15.75" customHeight="1">
      <c r="A45" s="49" t="s">
        <v>56</v>
      </c>
      <c r="B45" s="53">
        <v>0</v>
      </c>
      <c r="C45" s="51"/>
      <c r="D45" s="52"/>
      <c r="E45" s="53">
        <v>0</v>
      </c>
      <c r="F45" s="54">
        <v>196</v>
      </c>
      <c r="G45" s="55">
        <f t="shared" si="13"/>
        <v>0</v>
      </c>
    </row>
    <row r="46" spans="1:15" ht="15.75" customHeight="1">
      <c r="A46" s="49" t="s">
        <v>3360</v>
      </c>
      <c r="B46" s="53">
        <v>197.99999999999955</v>
      </c>
      <c r="C46" s="51">
        <v>4472</v>
      </c>
      <c r="D46" s="52"/>
      <c r="E46" s="53">
        <f t="shared" ref="E46:E71" si="14">B46+C46-D46</f>
        <v>4670</v>
      </c>
      <c r="F46" s="54">
        <v>196</v>
      </c>
      <c r="G46" s="55">
        <f t="shared" si="13"/>
        <v>915320</v>
      </c>
    </row>
    <row r="47" spans="1:15" ht="15.75" customHeight="1">
      <c r="A47" s="49" t="s">
        <v>3361</v>
      </c>
      <c r="B47" s="53">
        <v>360</v>
      </c>
      <c r="C47" s="51"/>
      <c r="D47" s="52"/>
      <c r="E47" s="53">
        <f t="shared" si="14"/>
        <v>360</v>
      </c>
      <c r="F47" s="54">
        <v>196</v>
      </c>
      <c r="G47" s="55">
        <f t="shared" si="13"/>
        <v>70560</v>
      </c>
    </row>
    <row r="48" spans="1:15" ht="15.75" customHeight="1">
      <c r="A48" s="49" t="s">
        <v>3362</v>
      </c>
      <c r="B48" s="53">
        <v>210</v>
      </c>
      <c r="C48" s="51"/>
      <c r="D48" s="52"/>
      <c r="E48" s="53">
        <f t="shared" si="14"/>
        <v>210</v>
      </c>
      <c r="F48" s="54">
        <v>196</v>
      </c>
      <c r="G48" s="55">
        <f t="shared" si="13"/>
        <v>41160</v>
      </c>
    </row>
    <row r="49" spans="1:7" ht="15.75" customHeight="1">
      <c r="A49" s="49" t="s">
        <v>3363</v>
      </c>
      <c r="B49" s="53">
        <v>150</v>
      </c>
      <c r="C49" s="51"/>
      <c r="D49" s="52"/>
      <c r="E49" s="53">
        <f t="shared" si="14"/>
        <v>150</v>
      </c>
      <c r="F49" s="54">
        <v>196</v>
      </c>
      <c r="G49" s="55">
        <f t="shared" si="13"/>
        <v>29400</v>
      </c>
    </row>
    <row r="50" spans="1:7" ht="15.75" customHeight="1">
      <c r="A50" s="49" t="s">
        <v>3364</v>
      </c>
      <c r="B50" s="53">
        <v>480</v>
      </c>
      <c r="C50" s="51"/>
      <c r="D50" s="52"/>
      <c r="E50" s="53">
        <f t="shared" si="14"/>
        <v>480</v>
      </c>
      <c r="F50" s="54">
        <v>196</v>
      </c>
      <c r="G50" s="55">
        <f t="shared" si="13"/>
        <v>94080</v>
      </c>
    </row>
    <row r="51" spans="1:7" ht="15.75" customHeight="1">
      <c r="A51" s="86" t="s">
        <v>3365</v>
      </c>
      <c r="B51" s="90">
        <v>890</v>
      </c>
      <c r="C51" s="88"/>
      <c r="D51" s="89">
        <v>160</v>
      </c>
      <c r="E51" s="90">
        <f t="shared" si="14"/>
        <v>730</v>
      </c>
      <c r="F51" s="91">
        <v>140</v>
      </c>
      <c r="G51" s="92">
        <f t="shared" si="13"/>
        <v>102200</v>
      </c>
    </row>
    <row r="52" spans="1:7" ht="15.75" customHeight="1">
      <c r="A52" s="86" t="s">
        <v>3366</v>
      </c>
      <c r="B52" s="90">
        <v>187.79999999999995</v>
      </c>
      <c r="C52" s="88"/>
      <c r="D52" s="89"/>
      <c r="E52" s="90">
        <f t="shared" si="14"/>
        <v>187.79999999999995</v>
      </c>
      <c r="F52" s="91">
        <v>140</v>
      </c>
      <c r="G52" s="92">
        <f t="shared" si="13"/>
        <v>26291.999999999993</v>
      </c>
    </row>
    <row r="53" spans="1:7" ht="15.75" customHeight="1">
      <c r="A53" s="86" t="s">
        <v>3367</v>
      </c>
      <c r="B53" s="90">
        <v>25.9</v>
      </c>
      <c r="C53" s="88"/>
      <c r="D53" s="89"/>
      <c r="E53" s="90">
        <f t="shared" si="14"/>
        <v>25.9</v>
      </c>
      <c r="F53" s="91">
        <v>140</v>
      </c>
      <c r="G53" s="92">
        <f t="shared" si="13"/>
        <v>3626</v>
      </c>
    </row>
    <row r="54" spans="1:7" ht="15.75" customHeight="1">
      <c r="A54" s="100" t="s">
        <v>3368</v>
      </c>
      <c r="B54" s="104">
        <v>673.10000000000014</v>
      </c>
      <c r="C54" s="102">
        <v>507</v>
      </c>
      <c r="D54" s="103">
        <v>411</v>
      </c>
      <c r="E54" s="104">
        <f t="shared" si="14"/>
        <v>769.10000000000014</v>
      </c>
      <c r="F54" s="105">
        <v>140</v>
      </c>
      <c r="G54" s="106">
        <f t="shared" si="13"/>
        <v>107674.00000000001</v>
      </c>
    </row>
    <row r="55" spans="1:7" ht="36" customHeight="1">
      <c r="A55" s="71" t="s">
        <v>3369</v>
      </c>
      <c r="B55" s="75">
        <v>0</v>
      </c>
      <c r="C55" s="73"/>
      <c r="D55" s="74"/>
      <c r="E55" s="75">
        <f t="shared" si="14"/>
        <v>0</v>
      </c>
      <c r="F55" s="76">
        <v>140</v>
      </c>
      <c r="G55" s="77">
        <f t="shared" si="13"/>
        <v>0</v>
      </c>
    </row>
    <row r="56" spans="1:7" ht="30.75" customHeight="1">
      <c r="A56" s="78" t="s">
        <v>3370</v>
      </c>
      <c r="B56" s="75">
        <v>1160.1000000000004</v>
      </c>
      <c r="C56" s="73">
        <v>506</v>
      </c>
      <c r="D56" s="74">
        <v>463</v>
      </c>
      <c r="E56" s="75">
        <f t="shared" si="14"/>
        <v>1203.1000000000004</v>
      </c>
      <c r="F56" s="76">
        <v>140</v>
      </c>
      <c r="G56" s="77">
        <f t="shared" si="13"/>
        <v>168434.00000000006</v>
      </c>
    </row>
    <row r="57" spans="1:7" ht="30.75" customHeight="1">
      <c r="A57" s="79" t="s">
        <v>3371</v>
      </c>
      <c r="B57" s="83">
        <v>1093.6000000000004</v>
      </c>
      <c r="C57" s="81">
        <v>509</v>
      </c>
      <c r="D57" s="82">
        <v>100</v>
      </c>
      <c r="E57" s="83">
        <f t="shared" si="14"/>
        <v>1502.6000000000004</v>
      </c>
      <c r="F57" s="84">
        <v>140</v>
      </c>
      <c r="G57" s="85">
        <f t="shared" si="13"/>
        <v>210364.00000000006</v>
      </c>
    </row>
    <row r="58" spans="1:7" ht="15.75" customHeight="1">
      <c r="A58" s="63" t="s">
        <v>3372</v>
      </c>
      <c r="B58" s="315">
        <v>258.60000000000025</v>
      </c>
      <c r="C58" s="65"/>
      <c r="D58" s="66"/>
      <c r="E58" s="67">
        <f t="shared" si="14"/>
        <v>258.60000000000025</v>
      </c>
      <c r="F58" s="68">
        <v>140</v>
      </c>
      <c r="G58" s="69">
        <f t="shared" si="13"/>
        <v>36204.000000000036</v>
      </c>
    </row>
    <row r="59" spans="1:7" ht="15.75" customHeight="1">
      <c r="A59" s="63" t="s">
        <v>3373</v>
      </c>
      <c r="B59" s="315">
        <v>0</v>
      </c>
      <c r="C59" s="65"/>
      <c r="D59" s="66"/>
      <c r="E59" s="67">
        <f t="shared" si="14"/>
        <v>0</v>
      </c>
      <c r="F59" s="68">
        <v>140</v>
      </c>
      <c r="G59" s="69">
        <f t="shared" si="13"/>
        <v>0</v>
      </c>
    </row>
    <row r="60" spans="1:7" ht="39" customHeight="1">
      <c r="A60" s="63" t="s">
        <v>3374</v>
      </c>
      <c r="B60" s="67">
        <v>356.30000000000018</v>
      </c>
      <c r="C60" s="65"/>
      <c r="D60" s="66">
        <v>75</v>
      </c>
      <c r="E60" s="67">
        <f t="shared" si="14"/>
        <v>281.30000000000018</v>
      </c>
      <c r="F60" s="68">
        <v>140</v>
      </c>
      <c r="G60" s="69">
        <f t="shared" si="13"/>
        <v>39382.000000000029</v>
      </c>
    </row>
    <row r="61" spans="1:7" ht="15.75" customHeight="1">
      <c r="A61" s="93" t="s">
        <v>3375</v>
      </c>
      <c r="B61" s="97">
        <v>221</v>
      </c>
      <c r="C61" s="95"/>
      <c r="D61" s="96"/>
      <c r="E61" s="97">
        <f t="shared" si="14"/>
        <v>221</v>
      </c>
      <c r="F61" s="98">
        <v>140</v>
      </c>
      <c r="G61" s="99">
        <f t="shared" si="13"/>
        <v>30940</v>
      </c>
    </row>
    <row r="62" spans="1:7" ht="15.75" customHeight="1">
      <c r="A62" s="86" t="s">
        <v>3376</v>
      </c>
      <c r="B62" s="90">
        <v>219</v>
      </c>
      <c r="C62" s="88"/>
      <c r="D62" s="89"/>
      <c r="E62" s="90">
        <f t="shared" si="14"/>
        <v>219</v>
      </c>
      <c r="F62" s="91">
        <v>128</v>
      </c>
      <c r="G62" s="92">
        <f t="shared" si="13"/>
        <v>28032</v>
      </c>
    </row>
    <row r="63" spans="1:7" ht="15.75" customHeight="1">
      <c r="A63" s="78" t="s">
        <v>3377</v>
      </c>
      <c r="B63" s="75">
        <v>549</v>
      </c>
      <c r="C63" s="73">
        <v>480</v>
      </c>
      <c r="D63" s="74">
        <v>506</v>
      </c>
      <c r="E63" s="75">
        <f t="shared" si="14"/>
        <v>523</v>
      </c>
      <c r="F63" s="76">
        <v>128</v>
      </c>
      <c r="G63" s="77">
        <f t="shared" si="13"/>
        <v>66944</v>
      </c>
    </row>
    <row r="64" spans="1:7" ht="15.75" customHeight="1">
      <c r="A64" s="100" t="s">
        <v>3378</v>
      </c>
      <c r="B64" s="104">
        <v>1308.9999999999998</v>
      </c>
      <c r="C64" s="102">
        <v>300</v>
      </c>
      <c r="D64" s="103">
        <v>507</v>
      </c>
      <c r="E64" s="104">
        <f t="shared" si="14"/>
        <v>1101.9999999999998</v>
      </c>
      <c r="F64" s="105">
        <v>128</v>
      </c>
      <c r="G64" s="106">
        <f t="shared" si="13"/>
        <v>141055.99999999997</v>
      </c>
    </row>
    <row r="65" spans="1:9" ht="15.75" customHeight="1">
      <c r="A65" s="79" t="s">
        <v>3379</v>
      </c>
      <c r="B65" s="83">
        <v>527</v>
      </c>
      <c r="C65" s="81">
        <v>180</v>
      </c>
      <c r="D65" s="82">
        <v>509</v>
      </c>
      <c r="E65" s="83">
        <f t="shared" si="14"/>
        <v>198</v>
      </c>
      <c r="F65" s="84">
        <v>128</v>
      </c>
      <c r="G65" s="85">
        <f t="shared" si="13"/>
        <v>25344</v>
      </c>
    </row>
    <row r="66" spans="1:9" ht="15.75" customHeight="1">
      <c r="A66" s="63" t="s">
        <v>3380</v>
      </c>
      <c r="B66" s="315">
        <v>222.00000000000011</v>
      </c>
      <c r="C66" s="65"/>
      <c r="D66" s="66"/>
      <c r="E66" s="67">
        <f t="shared" si="14"/>
        <v>222.00000000000011</v>
      </c>
      <c r="F66" s="68">
        <v>128</v>
      </c>
      <c r="G66" s="69">
        <f t="shared" si="13"/>
        <v>28416.000000000015</v>
      </c>
    </row>
    <row r="67" spans="1:9" ht="15.75" customHeight="1">
      <c r="A67" s="86" t="s">
        <v>3381</v>
      </c>
      <c r="B67" s="316">
        <v>0</v>
      </c>
      <c r="C67" s="108"/>
      <c r="D67" s="109"/>
      <c r="E67" s="90">
        <f t="shared" si="14"/>
        <v>0</v>
      </c>
      <c r="F67" s="91">
        <v>102</v>
      </c>
      <c r="G67" s="92">
        <f t="shared" si="13"/>
        <v>0</v>
      </c>
    </row>
    <row r="68" spans="1:9" ht="15.75" customHeight="1">
      <c r="A68" s="78" t="s">
        <v>3382</v>
      </c>
      <c r="B68" s="75">
        <v>480</v>
      </c>
      <c r="C68" s="73">
        <v>180</v>
      </c>
      <c r="D68" s="74">
        <v>480</v>
      </c>
      <c r="E68" s="75">
        <f t="shared" si="14"/>
        <v>180</v>
      </c>
      <c r="F68" s="76">
        <v>102</v>
      </c>
      <c r="G68" s="77">
        <f t="shared" si="13"/>
        <v>18360</v>
      </c>
    </row>
    <row r="69" spans="1:9" ht="15.75" customHeight="1">
      <c r="A69" s="100" t="s">
        <v>3383</v>
      </c>
      <c r="B69" s="104">
        <v>300</v>
      </c>
      <c r="C69" s="102">
        <v>180</v>
      </c>
      <c r="D69" s="103">
        <v>300</v>
      </c>
      <c r="E69" s="104">
        <f t="shared" si="14"/>
        <v>180</v>
      </c>
      <c r="F69" s="105">
        <v>102</v>
      </c>
      <c r="G69" s="106">
        <f t="shared" si="13"/>
        <v>18360</v>
      </c>
    </row>
    <row r="70" spans="1:9" ht="26.25" customHeight="1">
      <c r="A70" s="79" t="s">
        <v>3384</v>
      </c>
      <c r="B70" s="83">
        <v>480</v>
      </c>
      <c r="C70" s="81">
        <v>180</v>
      </c>
      <c r="D70" s="82">
        <v>180</v>
      </c>
      <c r="E70" s="83">
        <f t="shared" si="14"/>
        <v>480</v>
      </c>
      <c r="F70" s="84">
        <v>102</v>
      </c>
      <c r="G70" s="85">
        <f t="shared" si="13"/>
        <v>48960</v>
      </c>
    </row>
    <row r="71" spans="1:9" ht="15.75" customHeight="1">
      <c r="A71" s="63" t="s">
        <v>3385</v>
      </c>
      <c r="B71" s="315">
        <v>0</v>
      </c>
      <c r="C71" s="65"/>
      <c r="D71" s="66"/>
      <c r="E71" s="67">
        <f t="shared" si="14"/>
        <v>0</v>
      </c>
      <c r="F71" s="68">
        <v>102</v>
      </c>
      <c r="G71" s="69">
        <f t="shared" si="13"/>
        <v>0</v>
      </c>
    </row>
    <row r="72" spans="1:9" ht="15.75" customHeight="1">
      <c r="A72" s="260" t="s">
        <v>84</v>
      </c>
      <c r="B72" s="261">
        <f t="shared" ref="B72:G72" si="15">SUM(B44:B71)</f>
        <v>10443.4</v>
      </c>
      <c r="C72" s="171">
        <f t="shared" si="15"/>
        <v>7494</v>
      </c>
      <c r="D72" s="171">
        <f t="shared" si="15"/>
        <v>3691</v>
      </c>
      <c r="E72" s="261">
        <f t="shared" si="15"/>
        <v>14246.400000000001</v>
      </c>
      <c r="F72" s="262">
        <f t="shared" si="15"/>
        <v>4894.4799999999996</v>
      </c>
      <c r="G72" s="263">
        <f t="shared" si="15"/>
        <v>2346756.64</v>
      </c>
    </row>
    <row r="73" spans="1:9" ht="15.75" customHeight="1"/>
    <row r="74" spans="1:9" ht="15.75" customHeight="1">
      <c r="A74" s="264"/>
      <c r="B74" s="133"/>
      <c r="C74" s="133"/>
      <c r="D74" s="133"/>
      <c r="E74" s="133"/>
      <c r="F74" s="534"/>
      <c r="G74" s="522"/>
      <c r="H74" s="522"/>
      <c r="I74" s="265"/>
    </row>
    <row r="75" spans="1:9" ht="15.75" customHeight="1">
      <c r="A75" s="135" t="s">
        <v>92</v>
      </c>
      <c r="B75" s="136" t="s">
        <v>40</v>
      </c>
      <c r="C75" s="137" t="s">
        <v>93</v>
      </c>
      <c r="D75" s="137" t="s">
        <v>42</v>
      </c>
      <c r="E75" s="137" t="s">
        <v>94</v>
      </c>
      <c r="F75" s="137" t="s">
        <v>95</v>
      </c>
      <c r="G75" s="137" t="s">
        <v>96</v>
      </c>
      <c r="H75" s="138" t="s">
        <v>55</v>
      </c>
    </row>
    <row r="76" spans="1:9" ht="15.75" customHeight="1">
      <c r="A76" s="146" t="s">
        <v>2770</v>
      </c>
      <c r="B76" s="145" t="s">
        <v>102</v>
      </c>
      <c r="C76" s="36">
        <v>925</v>
      </c>
      <c r="D76" s="148"/>
      <c r="E76" s="15"/>
      <c r="F76" s="36">
        <f t="shared" ref="F76:F118" si="16">C76+D76-E76</f>
        <v>925</v>
      </c>
      <c r="G76" s="142">
        <v>178</v>
      </c>
      <c r="H76" s="143">
        <f t="shared" ref="H76:H112" si="17">F76*G76</f>
        <v>164650</v>
      </c>
    </row>
    <row r="77" spans="1:9" ht="15.75" customHeight="1">
      <c r="A77" s="144" t="s">
        <v>99</v>
      </c>
      <c r="B77" s="145" t="s">
        <v>102</v>
      </c>
      <c r="C77" s="36">
        <v>1575</v>
      </c>
      <c r="D77" s="148"/>
      <c r="E77" s="15"/>
      <c r="F77" s="36">
        <f t="shared" si="16"/>
        <v>1575</v>
      </c>
      <c r="G77" s="142">
        <v>178</v>
      </c>
      <c r="H77" s="143">
        <f t="shared" si="17"/>
        <v>280350</v>
      </c>
    </row>
    <row r="78" spans="1:9" ht="15.75" customHeight="1">
      <c r="A78" s="144" t="s">
        <v>101</v>
      </c>
      <c r="B78" s="145" t="s">
        <v>102</v>
      </c>
      <c r="C78" s="36">
        <v>50</v>
      </c>
      <c r="D78" s="148"/>
      <c r="E78" s="15"/>
      <c r="F78" s="36">
        <f t="shared" si="16"/>
        <v>50</v>
      </c>
      <c r="G78" s="142">
        <v>45</v>
      </c>
      <c r="H78" s="143">
        <f t="shared" si="17"/>
        <v>2250</v>
      </c>
    </row>
    <row r="79" spans="1:9" ht="15.75" customHeight="1">
      <c r="A79" s="144" t="s">
        <v>2771</v>
      </c>
      <c r="B79" s="147" t="s">
        <v>102</v>
      </c>
      <c r="C79" s="36">
        <v>2500</v>
      </c>
      <c r="D79" s="148"/>
      <c r="E79" s="15"/>
      <c r="F79" s="36">
        <f t="shared" si="16"/>
        <v>2500</v>
      </c>
      <c r="G79" s="142">
        <v>47</v>
      </c>
      <c r="H79" s="143">
        <f t="shared" si="17"/>
        <v>117500</v>
      </c>
    </row>
    <row r="80" spans="1:9" ht="15.75" customHeight="1">
      <c r="A80" s="146" t="s">
        <v>103</v>
      </c>
      <c r="B80" s="147" t="s">
        <v>104</v>
      </c>
      <c r="C80" s="36">
        <v>1500</v>
      </c>
      <c r="D80" s="148"/>
      <c r="E80" s="15">
        <v>750</v>
      </c>
      <c r="F80" s="36">
        <f t="shared" si="16"/>
        <v>750</v>
      </c>
      <c r="G80" s="142">
        <v>27</v>
      </c>
      <c r="H80" s="143">
        <f t="shared" si="17"/>
        <v>20250</v>
      </c>
    </row>
    <row r="81" spans="1:10" ht="15.75" customHeight="1">
      <c r="A81" s="266" t="s">
        <v>2038</v>
      </c>
      <c r="B81" s="267" t="s">
        <v>106</v>
      </c>
      <c r="C81" s="36">
        <v>2550</v>
      </c>
      <c r="D81" s="148"/>
      <c r="E81" s="15">
        <v>60</v>
      </c>
      <c r="F81" s="36">
        <f t="shared" si="16"/>
        <v>2490</v>
      </c>
      <c r="G81" s="142">
        <v>160.69999999999999</v>
      </c>
      <c r="H81" s="143">
        <f t="shared" si="17"/>
        <v>400143</v>
      </c>
    </row>
    <row r="82" spans="1:10" ht="15.75" customHeight="1">
      <c r="A82" s="144" t="s">
        <v>737</v>
      </c>
      <c r="B82" s="145" t="s">
        <v>108</v>
      </c>
      <c r="C82" s="36">
        <v>44</v>
      </c>
      <c r="D82" s="148"/>
      <c r="E82" s="15">
        <v>24</v>
      </c>
      <c r="F82" s="36">
        <f t="shared" si="16"/>
        <v>20</v>
      </c>
      <c r="G82" s="142">
        <v>623</v>
      </c>
      <c r="H82" s="143">
        <f t="shared" si="17"/>
        <v>12460</v>
      </c>
    </row>
    <row r="83" spans="1:10" ht="15.75" customHeight="1">
      <c r="A83" s="139" t="s">
        <v>109</v>
      </c>
      <c r="B83" s="140" t="s">
        <v>110</v>
      </c>
      <c r="C83" s="36">
        <v>1050</v>
      </c>
      <c r="D83" s="148"/>
      <c r="E83" s="15"/>
      <c r="F83" s="36">
        <f t="shared" si="16"/>
        <v>1050</v>
      </c>
      <c r="G83" s="142">
        <v>24</v>
      </c>
      <c r="H83" s="143">
        <f t="shared" si="17"/>
        <v>25200</v>
      </c>
    </row>
    <row r="84" spans="1:10" ht="15.75" customHeight="1">
      <c r="A84" s="146" t="s">
        <v>1188</v>
      </c>
      <c r="B84" s="150" t="s">
        <v>112</v>
      </c>
      <c r="C84" s="36">
        <v>2713</v>
      </c>
      <c r="D84" s="148"/>
      <c r="E84" s="15">
        <v>128</v>
      </c>
      <c r="F84" s="36">
        <f t="shared" si="16"/>
        <v>2585</v>
      </c>
      <c r="G84" s="142">
        <v>49</v>
      </c>
      <c r="H84" s="143">
        <f t="shared" si="17"/>
        <v>126665</v>
      </c>
    </row>
    <row r="85" spans="1:10" ht="15.75" customHeight="1">
      <c r="A85" s="152" t="s">
        <v>116</v>
      </c>
      <c r="B85" s="145" t="s">
        <v>117</v>
      </c>
      <c r="C85" s="36">
        <v>3</v>
      </c>
      <c r="D85" s="141"/>
      <c r="E85" s="15"/>
      <c r="F85" s="36">
        <f t="shared" si="16"/>
        <v>3</v>
      </c>
      <c r="G85" s="142">
        <v>1867.29</v>
      </c>
      <c r="H85" s="143">
        <f t="shared" si="17"/>
        <v>5601.87</v>
      </c>
    </row>
    <row r="86" spans="1:10" ht="15.75" customHeight="1">
      <c r="A86" s="146" t="s">
        <v>118</v>
      </c>
      <c r="B86" s="145" t="s">
        <v>115</v>
      </c>
      <c r="C86" s="36">
        <v>5</v>
      </c>
      <c r="D86" s="141"/>
      <c r="E86" s="15"/>
      <c r="F86" s="36">
        <f t="shared" si="16"/>
        <v>5</v>
      </c>
      <c r="G86" s="142">
        <v>1758</v>
      </c>
      <c r="H86" s="143">
        <f t="shared" si="17"/>
        <v>8790</v>
      </c>
    </row>
    <row r="87" spans="1:10" ht="15.75" customHeight="1">
      <c r="A87" s="146" t="s">
        <v>118</v>
      </c>
      <c r="B87" s="145" t="s">
        <v>117</v>
      </c>
      <c r="C87" s="36">
        <v>3</v>
      </c>
      <c r="D87" s="141"/>
      <c r="E87" s="151"/>
      <c r="F87" s="36">
        <f t="shared" si="16"/>
        <v>3</v>
      </c>
      <c r="G87" s="142">
        <v>2279.6799999999998</v>
      </c>
      <c r="H87" s="143">
        <f t="shared" si="17"/>
        <v>6839.0399999999991</v>
      </c>
      <c r="J87" s="149"/>
    </row>
    <row r="88" spans="1:10" ht="15.75" customHeight="1">
      <c r="A88" s="157" t="s">
        <v>119</v>
      </c>
      <c r="B88" s="145" t="s">
        <v>117</v>
      </c>
      <c r="C88" s="36">
        <v>1</v>
      </c>
      <c r="D88" s="148"/>
      <c r="E88" s="15"/>
      <c r="F88" s="36">
        <f t="shared" si="16"/>
        <v>1</v>
      </c>
      <c r="G88" s="142">
        <v>1669.47</v>
      </c>
      <c r="H88" s="143">
        <f t="shared" si="17"/>
        <v>1669.47</v>
      </c>
    </row>
    <row r="89" spans="1:10" ht="15.75" customHeight="1">
      <c r="A89" s="157" t="s">
        <v>2772</v>
      </c>
      <c r="B89" s="145" t="s">
        <v>117</v>
      </c>
      <c r="C89" s="36">
        <v>3</v>
      </c>
      <c r="D89" s="141"/>
      <c r="E89" s="15"/>
      <c r="F89" s="36">
        <f t="shared" si="16"/>
        <v>3</v>
      </c>
      <c r="G89" s="142">
        <v>1598.32</v>
      </c>
      <c r="H89" s="143">
        <f t="shared" si="17"/>
        <v>4794.96</v>
      </c>
    </row>
    <row r="90" spans="1:10" ht="15.75" customHeight="1">
      <c r="A90" s="144" t="s">
        <v>122</v>
      </c>
      <c r="B90" s="145" t="s">
        <v>121</v>
      </c>
      <c r="C90" s="36">
        <v>50</v>
      </c>
      <c r="D90" s="141"/>
      <c r="E90" s="15"/>
      <c r="F90" s="36">
        <f t="shared" si="16"/>
        <v>50</v>
      </c>
      <c r="G90" s="142">
        <v>471.21600000000001</v>
      </c>
      <c r="H90" s="143">
        <f t="shared" si="17"/>
        <v>23560.799999999999</v>
      </c>
    </row>
    <row r="91" spans="1:10" ht="15.75" customHeight="1">
      <c r="A91" s="157" t="s">
        <v>124</v>
      </c>
      <c r="B91" s="145" t="s">
        <v>117</v>
      </c>
      <c r="C91" s="36">
        <v>0</v>
      </c>
      <c r="D91" s="148"/>
      <c r="E91" s="15"/>
      <c r="F91" s="36">
        <f t="shared" si="16"/>
        <v>0</v>
      </c>
      <c r="G91" s="142">
        <v>1711.09</v>
      </c>
      <c r="H91" s="143">
        <f t="shared" si="17"/>
        <v>0</v>
      </c>
    </row>
    <row r="92" spans="1:10" ht="15.75" customHeight="1">
      <c r="A92" s="339" t="s">
        <v>2773</v>
      </c>
      <c r="B92" s="145" t="s">
        <v>117</v>
      </c>
      <c r="C92" s="36">
        <v>4</v>
      </c>
      <c r="D92" s="148"/>
      <c r="E92" s="151"/>
      <c r="F92" s="272">
        <f t="shared" si="16"/>
        <v>4</v>
      </c>
      <c r="G92" s="142">
        <v>1594.52</v>
      </c>
      <c r="H92" s="143">
        <f t="shared" si="17"/>
        <v>6378.08</v>
      </c>
    </row>
    <row r="93" spans="1:10" ht="15.75" customHeight="1">
      <c r="A93" s="144" t="s">
        <v>128</v>
      </c>
      <c r="B93" s="145" t="s">
        <v>126</v>
      </c>
      <c r="C93" s="36">
        <v>39</v>
      </c>
      <c r="D93" s="141"/>
      <c r="E93" s="15"/>
      <c r="F93" s="36">
        <f t="shared" si="16"/>
        <v>39</v>
      </c>
      <c r="G93" s="142">
        <v>559.19762200000002</v>
      </c>
      <c r="H93" s="143">
        <f t="shared" si="17"/>
        <v>21808.707258000002</v>
      </c>
      <c r="I93" s="161"/>
    </row>
    <row r="94" spans="1:10" ht="15.75" customHeight="1">
      <c r="A94" s="144" t="s">
        <v>129</v>
      </c>
      <c r="B94" s="145" t="s">
        <v>115</v>
      </c>
      <c r="C94" s="36">
        <v>300</v>
      </c>
      <c r="D94" s="148"/>
      <c r="E94" s="15">
        <v>25</v>
      </c>
      <c r="F94" s="36">
        <f t="shared" si="16"/>
        <v>275</v>
      </c>
      <c r="G94" s="142">
        <v>384</v>
      </c>
      <c r="H94" s="143">
        <f t="shared" si="17"/>
        <v>105600</v>
      </c>
    </row>
    <row r="95" spans="1:10" ht="15.75" customHeight="1">
      <c r="A95" s="144" t="s">
        <v>131</v>
      </c>
      <c r="B95" s="145" t="s">
        <v>117</v>
      </c>
      <c r="C95" s="36">
        <v>170</v>
      </c>
      <c r="D95" s="148"/>
      <c r="E95" s="15">
        <v>15</v>
      </c>
      <c r="F95" s="36">
        <f t="shared" si="16"/>
        <v>155</v>
      </c>
      <c r="G95" s="142">
        <v>427</v>
      </c>
      <c r="H95" s="143">
        <f t="shared" si="17"/>
        <v>66185</v>
      </c>
    </row>
    <row r="96" spans="1:10" ht="15.75" customHeight="1">
      <c r="A96" s="144" t="s">
        <v>132</v>
      </c>
      <c r="B96" s="145" t="s">
        <v>117</v>
      </c>
      <c r="C96" s="36">
        <v>5</v>
      </c>
      <c r="D96" s="141"/>
      <c r="E96" s="151"/>
      <c r="F96" s="36">
        <f t="shared" si="16"/>
        <v>5</v>
      </c>
      <c r="G96" s="142">
        <v>688.59</v>
      </c>
      <c r="H96" s="143">
        <f t="shared" si="17"/>
        <v>3442.9500000000003</v>
      </c>
    </row>
    <row r="97" spans="1:10" ht="15.75" customHeight="1">
      <c r="A97" s="157" t="s">
        <v>133</v>
      </c>
      <c r="B97" s="145" t="s">
        <v>117</v>
      </c>
      <c r="C97" s="36">
        <v>80</v>
      </c>
      <c r="D97" s="148"/>
      <c r="E97" s="15"/>
      <c r="F97" s="36">
        <f t="shared" si="16"/>
        <v>80</v>
      </c>
      <c r="G97" s="142">
        <v>522.19000000000005</v>
      </c>
      <c r="H97" s="143">
        <f t="shared" si="17"/>
        <v>41775.200000000004</v>
      </c>
    </row>
    <row r="98" spans="1:10" ht="15.75" customHeight="1">
      <c r="A98" s="144" t="s">
        <v>134</v>
      </c>
      <c r="B98" s="145" t="s">
        <v>117</v>
      </c>
      <c r="C98" s="36">
        <v>10</v>
      </c>
      <c r="D98" s="141"/>
      <c r="E98" s="151"/>
      <c r="F98" s="36">
        <f t="shared" si="16"/>
        <v>10</v>
      </c>
      <c r="G98" s="142">
        <v>504</v>
      </c>
      <c r="H98" s="143">
        <f t="shared" si="17"/>
        <v>5040</v>
      </c>
    </row>
    <row r="99" spans="1:10" ht="15.75" customHeight="1">
      <c r="A99" s="144" t="s">
        <v>135</v>
      </c>
      <c r="B99" s="145" t="s">
        <v>117</v>
      </c>
      <c r="C99" s="36">
        <v>45</v>
      </c>
      <c r="D99" s="141"/>
      <c r="E99" s="15"/>
      <c r="F99" s="36">
        <f t="shared" si="16"/>
        <v>45</v>
      </c>
      <c r="G99" s="142">
        <v>514</v>
      </c>
      <c r="H99" s="143">
        <f t="shared" si="17"/>
        <v>23130</v>
      </c>
    </row>
    <row r="100" spans="1:10" ht="15.75" customHeight="1">
      <c r="A100" s="157" t="s">
        <v>136</v>
      </c>
      <c r="B100" s="145" t="s">
        <v>117</v>
      </c>
      <c r="C100" s="36">
        <v>60</v>
      </c>
      <c r="D100" s="148"/>
      <c r="E100" s="15"/>
      <c r="F100" s="36">
        <f t="shared" si="16"/>
        <v>60</v>
      </c>
      <c r="G100" s="142">
        <v>557</v>
      </c>
      <c r="H100" s="143">
        <f t="shared" si="17"/>
        <v>33420</v>
      </c>
      <c r="J100" s="273"/>
    </row>
    <row r="101" spans="1:10" ht="15.75" customHeight="1">
      <c r="A101" s="157" t="s">
        <v>137</v>
      </c>
      <c r="B101" s="145" t="s">
        <v>117</v>
      </c>
      <c r="C101" s="36">
        <v>35</v>
      </c>
      <c r="D101" s="148"/>
      <c r="E101" s="15"/>
      <c r="F101" s="36">
        <f t="shared" si="16"/>
        <v>35</v>
      </c>
      <c r="G101" s="142">
        <v>524</v>
      </c>
      <c r="H101" s="143">
        <f t="shared" si="17"/>
        <v>18340</v>
      </c>
    </row>
    <row r="102" spans="1:10" ht="15.75" customHeight="1">
      <c r="A102" s="157" t="s">
        <v>138</v>
      </c>
      <c r="B102" s="145" t="s">
        <v>117</v>
      </c>
      <c r="C102" s="36">
        <v>15</v>
      </c>
      <c r="D102" s="148"/>
      <c r="E102" s="15"/>
      <c r="F102" s="36">
        <f t="shared" si="16"/>
        <v>15</v>
      </c>
      <c r="G102" s="142">
        <v>689.75</v>
      </c>
      <c r="H102" s="143">
        <f t="shared" si="17"/>
        <v>10346.25</v>
      </c>
    </row>
    <row r="103" spans="1:10" ht="15.75" customHeight="1">
      <c r="A103" s="157" t="s">
        <v>139</v>
      </c>
      <c r="B103" s="145" t="s">
        <v>117</v>
      </c>
      <c r="C103" s="36">
        <v>105</v>
      </c>
      <c r="D103" s="148"/>
      <c r="E103" s="15">
        <v>10</v>
      </c>
      <c r="F103" s="36">
        <f t="shared" si="16"/>
        <v>95</v>
      </c>
      <c r="G103" s="142">
        <v>629.27</v>
      </c>
      <c r="H103" s="143">
        <f t="shared" si="17"/>
        <v>59780.65</v>
      </c>
    </row>
    <row r="104" spans="1:10" ht="15.75" customHeight="1">
      <c r="A104" s="157" t="s">
        <v>140</v>
      </c>
      <c r="B104" s="145" t="s">
        <v>117</v>
      </c>
      <c r="C104" s="36">
        <v>105</v>
      </c>
      <c r="D104" s="148"/>
      <c r="E104" s="15"/>
      <c r="F104" s="36">
        <f t="shared" si="16"/>
        <v>105</v>
      </c>
      <c r="G104" s="142">
        <v>532.12</v>
      </c>
      <c r="H104" s="143">
        <f t="shared" si="17"/>
        <v>55872.6</v>
      </c>
    </row>
    <row r="105" spans="1:10" ht="15.75" customHeight="1">
      <c r="A105" s="146" t="s">
        <v>141</v>
      </c>
      <c r="B105" s="145" t="s">
        <v>108</v>
      </c>
      <c r="C105" s="36">
        <v>600</v>
      </c>
      <c r="D105" s="148"/>
      <c r="E105" s="15"/>
      <c r="F105" s="36">
        <f t="shared" si="16"/>
        <v>600</v>
      </c>
      <c r="G105" s="142">
        <v>60</v>
      </c>
      <c r="H105" s="143">
        <f t="shared" si="17"/>
        <v>36000</v>
      </c>
    </row>
    <row r="106" spans="1:10" ht="15.75" customHeight="1">
      <c r="A106" s="144" t="s">
        <v>142</v>
      </c>
      <c r="B106" s="145" t="s">
        <v>143</v>
      </c>
      <c r="C106" s="36">
        <v>25</v>
      </c>
      <c r="D106" s="141"/>
      <c r="E106" s="151"/>
      <c r="F106" s="36">
        <f t="shared" si="16"/>
        <v>25</v>
      </c>
      <c r="G106" s="142">
        <v>84</v>
      </c>
      <c r="H106" s="143">
        <f t="shared" si="17"/>
        <v>2100</v>
      </c>
    </row>
    <row r="107" spans="1:10" ht="15.75" customHeight="1">
      <c r="A107" s="157" t="s">
        <v>144</v>
      </c>
      <c r="B107" s="145" t="s">
        <v>117</v>
      </c>
      <c r="C107" s="36">
        <v>25</v>
      </c>
      <c r="D107" s="148"/>
      <c r="E107" s="15">
        <v>25</v>
      </c>
      <c r="F107" s="36">
        <f t="shared" si="16"/>
        <v>0</v>
      </c>
      <c r="G107" s="142">
        <v>179.24</v>
      </c>
      <c r="H107" s="143">
        <f t="shared" si="17"/>
        <v>0</v>
      </c>
    </row>
    <row r="108" spans="1:10" ht="15.75" customHeight="1">
      <c r="A108" s="157" t="s">
        <v>2774</v>
      </c>
      <c r="B108" s="145" t="s">
        <v>117</v>
      </c>
      <c r="C108" s="36">
        <v>100</v>
      </c>
      <c r="D108" s="148"/>
      <c r="E108" s="15"/>
      <c r="F108" s="36">
        <f t="shared" si="16"/>
        <v>100</v>
      </c>
      <c r="G108" s="142">
        <v>168.1</v>
      </c>
      <c r="H108" s="143">
        <f t="shared" si="17"/>
        <v>16810</v>
      </c>
    </row>
    <row r="109" spans="1:10" ht="15.75" customHeight="1">
      <c r="A109" s="157" t="s">
        <v>145</v>
      </c>
      <c r="B109" s="145" t="s">
        <v>146</v>
      </c>
      <c r="C109" s="36">
        <v>25</v>
      </c>
      <c r="D109" s="148"/>
      <c r="E109" s="15"/>
      <c r="F109" s="36">
        <f t="shared" si="16"/>
        <v>25</v>
      </c>
      <c r="G109" s="142">
        <v>851.5</v>
      </c>
      <c r="H109" s="143">
        <f t="shared" si="17"/>
        <v>21287.5</v>
      </c>
    </row>
    <row r="110" spans="1:10" ht="15.75" customHeight="1">
      <c r="A110" s="157" t="s">
        <v>147</v>
      </c>
      <c r="B110" s="145" t="s">
        <v>148</v>
      </c>
      <c r="C110" s="36">
        <v>6750</v>
      </c>
      <c r="D110" s="148"/>
      <c r="E110" s="15"/>
      <c r="F110" s="36">
        <f t="shared" si="16"/>
        <v>6750</v>
      </c>
      <c r="G110" s="142">
        <v>125</v>
      </c>
      <c r="H110" s="143">
        <f t="shared" si="17"/>
        <v>843750</v>
      </c>
    </row>
    <row r="111" spans="1:10" ht="15.75" customHeight="1">
      <c r="A111" s="157" t="s">
        <v>147</v>
      </c>
      <c r="B111" s="145" t="s">
        <v>149</v>
      </c>
      <c r="C111" s="36">
        <v>0</v>
      </c>
      <c r="D111" s="148"/>
      <c r="E111" s="15"/>
      <c r="F111" s="36">
        <f t="shared" si="16"/>
        <v>0</v>
      </c>
      <c r="G111" s="142">
        <v>173</v>
      </c>
      <c r="H111" s="143">
        <f t="shared" si="17"/>
        <v>0</v>
      </c>
    </row>
    <row r="112" spans="1:10" ht="20.25" customHeight="1">
      <c r="A112" s="157" t="s">
        <v>150</v>
      </c>
      <c r="B112" s="145" t="s">
        <v>151</v>
      </c>
      <c r="C112" s="36">
        <v>0</v>
      </c>
      <c r="D112" s="148"/>
      <c r="E112" s="15"/>
      <c r="F112" s="36">
        <f t="shared" si="16"/>
        <v>0</v>
      </c>
      <c r="G112" s="142">
        <v>143</v>
      </c>
      <c r="H112" s="143">
        <f t="shared" si="17"/>
        <v>0</v>
      </c>
      <c r="J112" s="149"/>
    </row>
    <row r="113" spans="1:10" ht="15.75" customHeight="1">
      <c r="A113" s="157" t="s">
        <v>850</v>
      </c>
      <c r="B113" s="147" t="s">
        <v>2949</v>
      </c>
      <c r="C113" s="36">
        <v>20000</v>
      </c>
      <c r="D113" s="148"/>
      <c r="E113" s="15"/>
      <c r="F113" s="36">
        <f t="shared" si="16"/>
        <v>20000</v>
      </c>
      <c r="G113" s="142">
        <v>121.6</v>
      </c>
      <c r="H113" s="143">
        <f t="shared" ref="H113:H114" si="18">G113*F113</f>
        <v>2432000</v>
      </c>
    </row>
    <row r="114" spans="1:10" ht="15.75" customHeight="1">
      <c r="A114" s="158" t="s">
        <v>1245</v>
      </c>
      <c r="B114" s="145" t="s">
        <v>1246</v>
      </c>
      <c r="C114" s="36">
        <v>0</v>
      </c>
      <c r="D114" s="148"/>
      <c r="E114" s="15"/>
      <c r="F114" s="36">
        <f t="shared" si="16"/>
        <v>0</v>
      </c>
      <c r="G114" s="142">
        <v>1013.48</v>
      </c>
      <c r="H114" s="143">
        <f t="shared" si="18"/>
        <v>0</v>
      </c>
    </row>
    <row r="115" spans="1:10" ht="15.75" customHeight="1">
      <c r="A115" s="157" t="s">
        <v>152</v>
      </c>
      <c r="B115" s="145" t="s">
        <v>153</v>
      </c>
      <c r="C115" s="36">
        <v>35.709999999999994</v>
      </c>
      <c r="D115" s="148"/>
      <c r="E115" s="15"/>
      <c r="F115" s="36">
        <f t="shared" si="16"/>
        <v>35.709999999999994</v>
      </c>
      <c r="G115" s="142">
        <v>2196.6</v>
      </c>
      <c r="H115" s="143">
        <f t="shared" ref="H115:H118" si="19">F115*G115</f>
        <v>78440.585999999981</v>
      </c>
    </row>
    <row r="116" spans="1:10" ht="15.75" customHeight="1">
      <c r="A116" s="146" t="s">
        <v>154</v>
      </c>
      <c r="B116" s="145" t="s">
        <v>155</v>
      </c>
      <c r="C116" s="36">
        <v>920</v>
      </c>
      <c r="D116" s="141"/>
      <c r="E116" s="151"/>
      <c r="F116" s="36">
        <f t="shared" si="16"/>
        <v>920</v>
      </c>
      <c r="G116" s="142">
        <v>45</v>
      </c>
      <c r="H116" s="143">
        <f t="shared" si="19"/>
        <v>41400</v>
      </c>
    </row>
    <row r="117" spans="1:10" ht="15.75" customHeight="1">
      <c r="A117" s="163" t="s">
        <v>156</v>
      </c>
      <c r="B117" s="164" t="s">
        <v>117</v>
      </c>
      <c r="C117" s="36">
        <v>0</v>
      </c>
      <c r="D117" s="148"/>
      <c r="E117" s="15"/>
      <c r="F117" s="36">
        <f t="shared" si="16"/>
        <v>0</v>
      </c>
      <c r="G117" s="165">
        <v>168.11</v>
      </c>
      <c r="H117" s="143">
        <f t="shared" si="19"/>
        <v>0</v>
      </c>
    </row>
    <row r="118" spans="1:10" ht="15.75" customHeight="1">
      <c r="A118" s="163" t="s">
        <v>3386</v>
      </c>
      <c r="B118" s="164" t="s">
        <v>117</v>
      </c>
      <c r="C118" s="36">
        <v>24.6</v>
      </c>
      <c r="D118" s="148"/>
      <c r="E118" s="15"/>
      <c r="F118" s="36">
        <f t="shared" si="16"/>
        <v>24.6</v>
      </c>
      <c r="G118" s="165">
        <v>129</v>
      </c>
      <c r="H118" s="143">
        <f t="shared" si="19"/>
        <v>3173.4</v>
      </c>
    </row>
    <row r="119" spans="1:10" ht="15.75" customHeight="1">
      <c r="A119" s="355" t="s">
        <v>160</v>
      </c>
      <c r="B119" s="168"/>
      <c r="C119" s="169">
        <f t="shared" ref="C119:H119" si="20">SUM(C76:C118)</f>
        <v>42450.31</v>
      </c>
      <c r="D119" s="170">
        <f t="shared" si="20"/>
        <v>0</v>
      </c>
      <c r="E119" s="170">
        <f t="shared" si="20"/>
        <v>1037</v>
      </c>
      <c r="F119" s="171">
        <f t="shared" si="20"/>
        <v>41413.31</v>
      </c>
      <c r="G119" s="336">
        <f t="shared" si="20"/>
        <v>26270.033621999995</v>
      </c>
      <c r="H119" s="173">
        <f t="shared" si="20"/>
        <v>5126805.0632580006</v>
      </c>
    </row>
    <row r="120" spans="1:10" ht="15.75" customHeight="1"/>
    <row r="121" spans="1:10" ht="15.75" customHeight="1">
      <c r="A121" s="535" t="s">
        <v>161</v>
      </c>
      <c r="B121" s="536"/>
      <c r="C121" s="536"/>
      <c r="D121" s="536"/>
      <c r="E121" s="536"/>
      <c r="F121" s="536"/>
      <c r="G121" s="536"/>
      <c r="H121" s="536"/>
      <c r="I121" s="1"/>
    </row>
    <row r="122" spans="1:10" ht="15.75" customHeight="1">
      <c r="A122" s="340" t="s">
        <v>162</v>
      </c>
      <c r="B122" s="341" t="s">
        <v>40</v>
      </c>
      <c r="C122" s="342" t="s">
        <v>163</v>
      </c>
      <c r="D122" s="343" t="s">
        <v>42</v>
      </c>
      <c r="E122" s="344" t="s">
        <v>43</v>
      </c>
      <c r="F122" s="342" t="s">
        <v>164</v>
      </c>
      <c r="G122" s="345" t="s">
        <v>96</v>
      </c>
      <c r="H122" s="346" t="s">
        <v>55</v>
      </c>
    </row>
    <row r="123" spans="1:10" ht="15.75" customHeight="1">
      <c r="A123" s="347" t="s">
        <v>2832</v>
      </c>
      <c r="B123" s="145" t="s">
        <v>2833</v>
      </c>
      <c r="C123" s="36">
        <v>27</v>
      </c>
      <c r="D123" s="148"/>
      <c r="E123" s="15"/>
      <c r="F123" s="36">
        <f t="shared" ref="F123:F155" si="21">C123+D123-E123</f>
        <v>27</v>
      </c>
      <c r="G123" s="17">
        <v>216</v>
      </c>
      <c r="H123" s="142">
        <f t="shared" ref="H123:H126" si="22">G123*F123</f>
        <v>5832</v>
      </c>
      <c r="J123" s="149"/>
    </row>
    <row r="124" spans="1:10" ht="15.75" customHeight="1">
      <c r="A124" s="347" t="s">
        <v>2834</v>
      </c>
      <c r="B124" s="145" t="s">
        <v>2833</v>
      </c>
      <c r="C124" s="36">
        <v>161</v>
      </c>
      <c r="D124" s="148"/>
      <c r="E124" s="15">
        <v>3</v>
      </c>
      <c r="F124" s="36">
        <f t="shared" si="21"/>
        <v>158</v>
      </c>
      <c r="G124" s="17">
        <v>137</v>
      </c>
      <c r="H124" s="142">
        <f t="shared" si="22"/>
        <v>21646</v>
      </c>
      <c r="J124" s="149"/>
    </row>
    <row r="125" spans="1:10" ht="15.75" customHeight="1">
      <c r="A125" s="347" t="s">
        <v>2835</v>
      </c>
      <c r="B125" s="145" t="s">
        <v>2833</v>
      </c>
      <c r="C125" s="348">
        <v>117</v>
      </c>
      <c r="D125" s="148"/>
      <c r="E125" s="15"/>
      <c r="F125" s="36">
        <f t="shared" si="21"/>
        <v>117</v>
      </c>
      <c r="G125" s="17">
        <v>239</v>
      </c>
      <c r="H125" s="142">
        <f t="shared" si="22"/>
        <v>27963</v>
      </c>
      <c r="J125" s="149"/>
    </row>
    <row r="126" spans="1:10" ht="15.75" customHeight="1">
      <c r="A126" s="347" t="s">
        <v>2836</v>
      </c>
      <c r="B126" s="145" t="s">
        <v>2833</v>
      </c>
      <c r="C126" s="36">
        <v>24</v>
      </c>
      <c r="D126" s="148"/>
      <c r="E126" s="15"/>
      <c r="F126" s="36">
        <f t="shared" si="21"/>
        <v>24</v>
      </c>
      <c r="G126" s="17">
        <v>175</v>
      </c>
      <c r="H126" s="142">
        <f t="shared" si="22"/>
        <v>4200</v>
      </c>
      <c r="J126" s="149"/>
    </row>
    <row r="127" spans="1:10" ht="15.75" customHeight="1">
      <c r="A127" s="349" t="s">
        <v>165</v>
      </c>
      <c r="B127" s="267" t="s">
        <v>166</v>
      </c>
      <c r="C127" s="350">
        <v>206.95</v>
      </c>
      <c r="D127" s="351"/>
      <c r="E127" s="352"/>
      <c r="F127" s="350">
        <f t="shared" si="21"/>
        <v>206.95</v>
      </c>
      <c r="G127" s="353">
        <v>605</v>
      </c>
      <c r="H127" s="354">
        <f t="shared" ref="H127:H155" si="23">F127*G127</f>
        <v>125204.75</v>
      </c>
      <c r="J127" s="149"/>
    </row>
    <row r="128" spans="1:10" ht="15.75" customHeight="1">
      <c r="A128" s="163" t="s">
        <v>167</v>
      </c>
      <c r="B128" s="145" t="s">
        <v>166</v>
      </c>
      <c r="C128" s="36">
        <v>214.6</v>
      </c>
      <c r="D128" s="148"/>
      <c r="E128" s="15"/>
      <c r="F128" s="183">
        <f t="shared" si="21"/>
        <v>214.6</v>
      </c>
      <c r="G128" s="17">
        <v>605</v>
      </c>
      <c r="H128" s="187">
        <f t="shared" si="23"/>
        <v>129833</v>
      </c>
      <c r="J128" s="149"/>
    </row>
    <row r="129" spans="1:10" ht="15.75" customHeight="1">
      <c r="A129" s="163" t="s">
        <v>168</v>
      </c>
      <c r="B129" s="145" t="s">
        <v>166</v>
      </c>
      <c r="C129" s="36">
        <v>220.32</v>
      </c>
      <c r="D129" s="148"/>
      <c r="E129" s="15"/>
      <c r="F129" s="183">
        <f t="shared" si="21"/>
        <v>220.32</v>
      </c>
      <c r="G129" s="17">
        <v>605</v>
      </c>
      <c r="H129" s="187">
        <f t="shared" si="23"/>
        <v>133293.6</v>
      </c>
      <c r="J129" s="166"/>
    </row>
    <row r="130" spans="1:10" ht="15.75" customHeight="1">
      <c r="A130" s="163" t="s">
        <v>169</v>
      </c>
      <c r="B130" s="145" t="s">
        <v>166</v>
      </c>
      <c r="C130" s="36">
        <v>186.45000000000002</v>
      </c>
      <c r="D130" s="148"/>
      <c r="E130" s="15"/>
      <c r="F130" s="183">
        <f t="shared" si="21"/>
        <v>186.45000000000002</v>
      </c>
      <c r="G130" s="17">
        <v>605</v>
      </c>
      <c r="H130" s="187">
        <f t="shared" si="23"/>
        <v>112802.25000000001</v>
      </c>
      <c r="J130" s="149"/>
    </row>
    <row r="131" spans="1:10" ht="15.75" customHeight="1">
      <c r="A131" s="189" t="s">
        <v>170</v>
      </c>
      <c r="B131" s="145" t="s">
        <v>166</v>
      </c>
      <c r="C131" s="183">
        <v>323.93000000000006</v>
      </c>
      <c r="D131" s="184"/>
      <c r="E131" s="15"/>
      <c r="F131" s="183">
        <f t="shared" si="21"/>
        <v>323.93000000000006</v>
      </c>
      <c r="G131" s="190">
        <v>625</v>
      </c>
      <c r="H131" s="187">
        <f t="shared" si="23"/>
        <v>202456.25000000003</v>
      </c>
    </row>
    <row r="132" spans="1:10" ht="15.75" customHeight="1">
      <c r="A132" s="189" t="s">
        <v>171</v>
      </c>
      <c r="B132" s="145" t="s">
        <v>166</v>
      </c>
      <c r="C132" s="183">
        <v>180.15</v>
      </c>
      <c r="D132" s="184"/>
      <c r="E132" s="15"/>
      <c r="F132" s="183">
        <f t="shared" si="21"/>
        <v>180.15</v>
      </c>
      <c r="G132" s="17">
        <v>692</v>
      </c>
      <c r="H132" s="187">
        <f t="shared" si="23"/>
        <v>124663.8</v>
      </c>
    </row>
    <row r="133" spans="1:10" ht="15.75" customHeight="1">
      <c r="A133" s="189" t="s">
        <v>3387</v>
      </c>
      <c r="B133" s="145" t="s">
        <v>166</v>
      </c>
      <c r="C133" s="36">
        <v>274</v>
      </c>
      <c r="D133" s="184"/>
      <c r="E133" s="15"/>
      <c r="F133" s="183">
        <f t="shared" si="21"/>
        <v>274</v>
      </c>
      <c r="G133" s="17">
        <v>682</v>
      </c>
      <c r="H133" s="187">
        <f t="shared" si="23"/>
        <v>186868</v>
      </c>
    </row>
    <row r="134" spans="1:10" ht="15.75" customHeight="1">
      <c r="A134" s="189" t="s">
        <v>173</v>
      </c>
      <c r="B134" s="145" t="s">
        <v>166</v>
      </c>
      <c r="C134" s="183">
        <v>0</v>
      </c>
      <c r="D134" s="184"/>
      <c r="E134" s="15"/>
      <c r="F134" s="183">
        <f t="shared" si="21"/>
        <v>0</v>
      </c>
      <c r="G134" s="17">
        <v>414</v>
      </c>
      <c r="H134" s="187">
        <f t="shared" si="23"/>
        <v>0</v>
      </c>
    </row>
    <row r="135" spans="1:10" ht="15.75" customHeight="1">
      <c r="A135" s="191" t="s">
        <v>174</v>
      </c>
      <c r="B135" s="192" t="s">
        <v>175</v>
      </c>
      <c r="C135" s="36">
        <v>16625</v>
      </c>
      <c r="D135" s="148"/>
      <c r="E135" s="15"/>
      <c r="F135" s="183">
        <f t="shared" si="21"/>
        <v>16625</v>
      </c>
      <c r="G135" s="17">
        <v>17.399999999999999</v>
      </c>
      <c r="H135" s="187">
        <f t="shared" si="23"/>
        <v>289275</v>
      </c>
      <c r="J135" s="181"/>
    </row>
    <row r="136" spans="1:10" ht="15.75" customHeight="1">
      <c r="A136" s="163" t="s">
        <v>176</v>
      </c>
      <c r="B136" s="15" t="s">
        <v>177</v>
      </c>
      <c r="C136" s="36">
        <v>0</v>
      </c>
      <c r="D136" s="148"/>
      <c r="E136" s="15"/>
      <c r="F136" s="183">
        <f t="shared" si="21"/>
        <v>0</v>
      </c>
      <c r="G136" s="17">
        <v>3.86</v>
      </c>
      <c r="H136" s="187">
        <f t="shared" si="23"/>
        <v>0</v>
      </c>
      <c r="J136" s="188"/>
    </row>
    <row r="137" spans="1:10" ht="15.75" customHeight="1">
      <c r="A137" s="163" t="s">
        <v>178</v>
      </c>
      <c r="B137" s="145" t="s">
        <v>179</v>
      </c>
      <c r="C137" s="36">
        <v>34</v>
      </c>
      <c r="D137" s="148"/>
      <c r="E137" s="15"/>
      <c r="F137" s="183">
        <f t="shared" si="21"/>
        <v>34</v>
      </c>
      <c r="G137" s="17">
        <v>432.82</v>
      </c>
      <c r="H137" s="187">
        <f t="shared" si="23"/>
        <v>14715.88</v>
      </c>
      <c r="J137" s="188"/>
    </row>
    <row r="138" spans="1:10" ht="15.75" customHeight="1">
      <c r="A138" s="163" t="s">
        <v>180</v>
      </c>
      <c r="B138" s="145" t="s">
        <v>179</v>
      </c>
      <c r="C138" s="36">
        <v>0</v>
      </c>
      <c r="D138" s="148"/>
      <c r="E138" s="15"/>
      <c r="F138" s="183">
        <f t="shared" si="21"/>
        <v>0</v>
      </c>
      <c r="G138" s="17">
        <v>4</v>
      </c>
      <c r="H138" s="187">
        <f t="shared" si="23"/>
        <v>0</v>
      </c>
      <c r="J138" s="188"/>
    </row>
    <row r="139" spans="1:10" ht="15.75" customHeight="1">
      <c r="A139" s="146" t="s">
        <v>181</v>
      </c>
      <c r="B139" s="145" t="s">
        <v>179</v>
      </c>
      <c r="C139" s="36">
        <v>1077</v>
      </c>
      <c r="D139" s="148"/>
      <c r="E139" s="15"/>
      <c r="F139" s="183">
        <f t="shared" si="21"/>
        <v>1077</v>
      </c>
      <c r="G139" s="17">
        <v>2.9</v>
      </c>
      <c r="H139" s="187">
        <f t="shared" si="23"/>
        <v>3123.2999999999997</v>
      </c>
      <c r="J139" s="188"/>
    </row>
    <row r="140" spans="1:10" ht="15.75" customHeight="1">
      <c r="A140" s="146" t="s">
        <v>182</v>
      </c>
      <c r="B140" s="145" t="s">
        <v>179</v>
      </c>
      <c r="C140" s="36">
        <v>0</v>
      </c>
      <c r="D140" s="148"/>
      <c r="E140" s="15"/>
      <c r="F140" s="183">
        <f t="shared" si="21"/>
        <v>0</v>
      </c>
      <c r="G140" s="17">
        <v>499.4</v>
      </c>
      <c r="H140" s="187">
        <f t="shared" si="23"/>
        <v>0</v>
      </c>
      <c r="J140" s="149"/>
    </row>
    <row r="141" spans="1:10" ht="15.75" customHeight="1">
      <c r="A141" s="191" t="s">
        <v>183</v>
      </c>
      <c r="B141" s="193" t="s">
        <v>184</v>
      </c>
      <c r="C141" s="194">
        <v>1400</v>
      </c>
      <c r="D141" s="195"/>
      <c r="E141" s="196"/>
      <c r="F141" s="183">
        <f t="shared" si="21"/>
        <v>1400</v>
      </c>
      <c r="G141" s="197">
        <v>24.995999999999999</v>
      </c>
      <c r="H141" s="187">
        <f t="shared" si="23"/>
        <v>34994.400000000001</v>
      </c>
      <c r="J141" s="149"/>
    </row>
    <row r="142" spans="1:10" ht="15.75" customHeight="1">
      <c r="A142" s="146" t="s">
        <v>185</v>
      </c>
      <c r="B142" s="145" t="s">
        <v>184</v>
      </c>
      <c r="C142" s="36">
        <v>5000</v>
      </c>
      <c r="D142" s="148"/>
      <c r="E142" s="15"/>
      <c r="F142" s="183">
        <f t="shared" si="21"/>
        <v>5000</v>
      </c>
      <c r="G142" s="17">
        <v>22.37</v>
      </c>
      <c r="H142" s="187">
        <f t="shared" si="23"/>
        <v>111850</v>
      </c>
      <c r="J142" s="274"/>
    </row>
    <row r="143" spans="1:10" ht="15.75" customHeight="1">
      <c r="A143" s="146" t="s">
        <v>186</v>
      </c>
      <c r="B143" s="145" t="s">
        <v>184</v>
      </c>
      <c r="C143" s="36">
        <v>6000</v>
      </c>
      <c r="D143" s="148"/>
      <c r="E143" s="15">
        <v>2000</v>
      </c>
      <c r="F143" s="183">
        <f t="shared" si="21"/>
        <v>4000</v>
      </c>
      <c r="G143" s="17">
        <v>13.788</v>
      </c>
      <c r="H143" s="187">
        <f t="shared" si="23"/>
        <v>55152</v>
      </c>
      <c r="J143" s="274"/>
    </row>
    <row r="144" spans="1:10" ht="15.75" customHeight="1">
      <c r="A144" s="406" t="s">
        <v>187</v>
      </c>
      <c r="B144" s="145" t="s">
        <v>184</v>
      </c>
      <c r="C144" s="36">
        <v>2000</v>
      </c>
      <c r="D144" s="148"/>
      <c r="E144" s="15"/>
      <c r="F144" s="183">
        <f t="shared" si="21"/>
        <v>2000</v>
      </c>
      <c r="G144" s="17">
        <v>24.744</v>
      </c>
      <c r="H144" s="187">
        <f t="shared" si="23"/>
        <v>49488</v>
      </c>
      <c r="J144" s="274"/>
    </row>
    <row r="145" spans="1:10" ht="15.75" customHeight="1">
      <c r="A145" s="406" t="s">
        <v>189</v>
      </c>
      <c r="B145" s="185" t="s">
        <v>190</v>
      </c>
      <c r="C145" s="183">
        <v>1280</v>
      </c>
      <c r="D145" s="184"/>
      <c r="E145" s="185"/>
      <c r="F145" s="183">
        <f t="shared" si="21"/>
        <v>1280</v>
      </c>
      <c r="G145" s="186">
        <v>33</v>
      </c>
      <c r="H145" s="187">
        <f t="shared" si="23"/>
        <v>42240</v>
      </c>
      <c r="J145" s="188"/>
    </row>
    <row r="146" spans="1:10" ht="15.75" customHeight="1">
      <c r="A146" s="407" t="s">
        <v>3329</v>
      </c>
      <c r="B146" s="267" t="s">
        <v>192</v>
      </c>
      <c r="C146" s="350">
        <v>1040.76</v>
      </c>
      <c r="D146" s="351"/>
      <c r="E146" s="352"/>
      <c r="F146" s="183">
        <f t="shared" si="21"/>
        <v>1040.76</v>
      </c>
      <c r="G146" s="353">
        <v>727.5</v>
      </c>
      <c r="H146" s="187">
        <f t="shared" si="23"/>
        <v>757152.9</v>
      </c>
      <c r="J146" s="188"/>
    </row>
    <row r="147" spans="1:10" ht="15.75" customHeight="1">
      <c r="A147" s="200" t="s">
        <v>191</v>
      </c>
      <c r="B147" s="145" t="s">
        <v>192</v>
      </c>
      <c r="C147" s="36">
        <v>90.059999999999988</v>
      </c>
      <c r="D147" s="148"/>
      <c r="E147" s="15"/>
      <c r="F147" s="183">
        <f t="shared" si="21"/>
        <v>90.059999999999988</v>
      </c>
      <c r="G147" s="17">
        <v>715</v>
      </c>
      <c r="H147" s="187">
        <f t="shared" si="23"/>
        <v>64392.899999999994</v>
      </c>
      <c r="J147" s="188"/>
    </row>
    <row r="148" spans="1:10" ht="15.75" customHeight="1">
      <c r="A148" s="200" t="s">
        <v>193</v>
      </c>
      <c r="B148" s="145" t="s">
        <v>192</v>
      </c>
      <c r="C148" s="36">
        <v>199.23999999999998</v>
      </c>
      <c r="D148" s="148"/>
      <c r="E148" s="15"/>
      <c r="F148" s="183">
        <f t="shared" si="21"/>
        <v>199.23999999999998</v>
      </c>
      <c r="G148" s="17">
        <v>850</v>
      </c>
      <c r="H148" s="187">
        <f t="shared" si="23"/>
        <v>169353.99999999997</v>
      </c>
      <c r="J148" s="188"/>
    </row>
    <row r="149" spans="1:10" ht="15.75" customHeight="1">
      <c r="A149" s="200" t="s">
        <v>194</v>
      </c>
      <c r="B149" s="145" t="s">
        <v>192</v>
      </c>
      <c r="C149" s="36">
        <v>151.98000000000002</v>
      </c>
      <c r="D149" s="148"/>
      <c r="E149" s="15"/>
      <c r="F149" s="183">
        <f t="shared" si="21"/>
        <v>151.98000000000002</v>
      </c>
      <c r="G149" s="17">
        <v>850</v>
      </c>
      <c r="H149" s="187">
        <f t="shared" si="23"/>
        <v>129183.00000000001</v>
      </c>
      <c r="J149" s="188"/>
    </row>
    <row r="150" spans="1:10" ht="15.75" customHeight="1">
      <c r="A150" s="146" t="s">
        <v>195</v>
      </c>
      <c r="B150" s="145" t="s">
        <v>192</v>
      </c>
      <c r="C150" s="36">
        <v>64.819999999999993</v>
      </c>
      <c r="D150" s="148"/>
      <c r="E150" s="15">
        <v>16.28</v>
      </c>
      <c r="F150" s="183">
        <f t="shared" si="21"/>
        <v>48.539999999999992</v>
      </c>
      <c r="G150" s="17">
        <v>741</v>
      </c>
      <c r="H150" s="187">
        <f t="shared" si="23"/>
        <v>35968.139999999992</v>
      </c>
      <c r="J150" s="188"/>
    </row>
    <row r="151" spans="1:10" ht="15.75" customHeight="1">
      <c r="A151" s="146" t="s">
        <v>196</v>
      </c>
      <c r="B151" s="145" t="s">
        <v>197</v>
      </c>
      <c r="C151" s="36">
        <v>42.350000000000023</v>
      </c>
      <c r="D151" s="148"/>
      <c r="E151" s="15"/>
      <c r="F151" s="183">
        <f t="shared" si="21"/>
        <v>42.350000000000023</v>
      </c>
      <c r="G151" s="17">
        <v>240</v>
      </c>
      <c r="H151" s="187">
        <f t="shared" si="23"/>
        <v>10164.000000000005</v>
      </c>
      <c r="J151" s="188"/>
    </row>
    <row r="152" spans="1:10" ht="15.75" customHeight="1">
      <c r="A152" s="146" t="s">
        <v>1585</v>
      </c>
      <c r="B152" s="145" t="s">
        <v>197</v>
      </c>
      <c r="C152" s="36">
        <v>508.74999999999994</v>
      </c>
      <c r="D152" s="148"/>
      <c r="E152" s="15"/>
      <c r="F152" s="183">
        <f t="shared" si="21"/>
        <v>508.74999999999994</v>
      </c>
      <c r="G152" s="17">
        <v>680</v>
      </c>
      <c r="H152" s="187">
        <f t="shared" si="23"/>
        <v>345949.99999999994</v>
      </c>
      <c r="J152" s="188"/>
    </row>
    <row r="153" spans="1:10" ht="15.75" customHeight="1">
      <c r="A153" s="146" t="s">
        <v>1586</v>
      </c>
      <c r="B153" s="145" t="s">
        <v>197</v>
      </c>
      <c r="C153" s="36">
        <v>518.30000000000007</v>
      </c>
      <c r="D153" s="148"/>
      <c r="E153" s="15"/>
      <c r="F153" s="183">
        <f t="shared" si="21"/>
        <v>518.30000000000007</v>
      </c>
      <c r="G153" s="17">
        <v>680</v>
      </c>
      <c r="H153" s="187">
        <f t="shared" si="23"/>
        <v>352444.00000000006</v>
      </c>
      <c r="J153" s="188"/>
    </row>
    <row r="154" spans="1:10" ht="15.75" customHeight="1">
      <c r="A154" s="146" t="s">
        <v>198</v>
      </c>
      <c r="B154" s="145" t="s">
        <v>197</v>
      </c>
      <c r="C154" s="36">
        <v>32.750000000000014</v>
      </c>
      <c r="D154" s="148"/>
      <c r="E154" s="15"/>
      <c r="F154" s="183">
        <f t="shared" si="21"/>
        <v>32.750000000000014</v>
      </c>
      <c r="G154" s="17">
        <v>280</v>
      </c>
      <c r="H154" s="187">
        <f t="shared" si="23"/>
        <v>9170.0000000000036</v>
      </c>
      <c r="J154" s="188"/>
    </row>
    <row r="155" spans="1:10" ht="15.75" customHeight="1">
      <c r="A155" s="146" t="s">
        <v>199</v>
      </c>
      <c r="B155" s="15" t="s">
        <v>200</v>
      </c>
      <c r="C155" s="36">
        <v>27720</v>
      </c>
      <c r="D155" s="148"/>
      <c r="E155" s="15">
        <v>2520</v>
      </c>
      <c r="F155" s="183">
        <f t="shared" si="21"/>
        <v>25200</v>
      </c>
      <c r="G155" s="17">
        <v>5.3</v>
      </c>
      <c r="H155" s="187">
        <f t="shared" si="23"/>
        <v>133560</v>
      </c>
      <c r="J155" s="188"/>
    </row>
    <row r="156" spans="1:10" ht="15.75" customHeight="1">
      <c r="A156" s="275" t="s">
        <v>203</v>
      </c>
      <c r="B156" s="276"/>
      <c r="C156" s="169">
        <f t="shared" ref="C156:H156" si="24">SUM(C123:C155)</f>
        <v>65720.41</v>
      </c>
      <c r="D156" s="277">
        <f t="shared" si="24"/>
        <v>0</v>
      </c>
      <c r="E156" s="277">
        <f t="shared" si="24"/>
        <v>4539.28</v>
      </c>
      <c r="F156" s="169">
        <f t="shared" si="24"/>
        <v>61181.130000000005</v>
      </c>
      <c r="G156" s="337">
        <f t="shared" si="24"/>
        <v>12448.077999999998</v>
      </c>
      <c r="H156" s="278">
        <f t="shared" si="24"/>
        <v>3682940.17</v>
      </c>
      <c r="J156" s="188"/>
    </row>
    <row r="157" spans="1:10" ht="15.75" customHeight="1">
      <c r="J157" s="188"/>
    </row>
    <row r="158" spans="1:10" ht="15.75" customHeight="1">
      <c r="A158" s="279"/>
      <c r="B158" s="280"/>
      <c r="C158" s="279"/>
      <c r="D158" s="279"/>
      <c r="E158" s="279"/>
      <c r="F158" s="279"/>
      <c r="G158" s="279"/>
      <c r="H158" s="279"/>
      <c r="J158" s="281" t="s">
        <v>390</v>
      </c>
    </row>
    <row r="159" spans="1:10" ht="15.75" customHeight="1">
      <c r="A159" s="282" t="s">
        <v>209</v>
      </c>
      <c r="B159" s="283" t="s">
        <v>211</v>
      </c>
      <c r="C159" s="283" t="s">
        <v>391</v>
      </c>
      <c r="D159" s="284" t="s">
        <v>392</v>
      </c>
      <c r="E159" s="285" t="s">
        <v>393</v>
      </c>
      <c r="F159" s="286" t="s">
        <v>212</v>
      </c>
      <c r="G159" s="287" t="s">
        <v>214</v>
      </c>
      <c r="H159" s="283" t="s">
        <v>55</v>
      </c>
      <c r="J159" s="188">
        <f>SUM(H160:H176)</f>
        <v>5655.9</v>
      </c>
    </row>
    <row r="160" spans="1:10" ht="15.75" customHeight="1">
      <c r="A160" s="288" t="s">
        <v>215</v>
      </c>
      <c r="B160" s="15" t="s">
        <v>216</v>
      </c>
      <c r="C160" s="36">
        <v>0</v>
      </c>
      <c r="D160" s="317">
        <v>30.3</v>
      </c>
      <c r="E160" s="348">
        <v>0</v>
      </c>
      <c r="F160" s="15"/>
      <c r="G160" s="15">
        <v>77</v>
      </c>
      <c r="H160" s="15">
        <f t="shared" ref="H160:H174" si="25">E160*G160</f>
        <v>0</v>
      </c>
      <c r="J160" s="24"/>
    </row>
    <row r="161" spans="1:15" ht="15.75" customHeight="1">
      <c r="A161" s="288" t="s">
        <v>218</v>
      </c>
      <c r="B161" s="15" t="s">
        <v>216</v>
      </c>
      <c r="C161" s="36">
        <v>0</v>
      </c>
      <c r="D161" s="317">
        <v>7.4</v>
      </c>
      <c r="E161" s="348">
        <f t="shared" ref="E161:E176" si="26">C161+D161</f>
        <v>7.4</v>
      </c>
      <c r="F161" s="15"/>
      <c r="G161" s="15">
        <v>128</v>
      </c>
      <c r="H161" s="15">
        <f t="shared" si="25"/>
        <v>947.2</v>
      </c>
      <c r="J161" s="188"/>
    </row>
    <row r="162" spans="1:15" ht="15.75" customHeight="1">
      <c r="A162" s="288" t="s">
        <v>219</v>
      </c>
      <c r="B162" s="15" t="s">
        <v>220</v>
      </c>
      <c r="C162" s="36">
        <v>0</v>
      </c>
      <c r="D162" s="317">
        <v>1</v>
      </c>
      <c r="E162" s="348">
        <f t="shared" si="26"/>
        <v>1</v>
      </c>
      <c r="F162" s="291"/>
      <c r="G162" s="15">
        <v>77</v>
      </c>
      <c r="H162" s="15">
        <f t="shared" si="25"/>
        <v>77</v>
      </c>
      <c r="J162" s="188"/>
    </row>
    <row r="163" spans="1:15" ht="15.75" customHeight="1">
      <c r="A163" s="288" t="s">
        <v>221</v>
      </c>
      <c r="B163" s="15" t="s">
        <v>220</v>
      </c>
      <c r="C163" s="36">
        <v>1.3</v>
      </c>
      <c r="D163" s="317"/>
      <c r="E163" s="348">
        <f t="shared" si="26"/>
        <v>1.3</v>
      </c>
      <c r="F163" s="15"/>
      <c r="G163" s="15">
        <v>102</v>
      </c>
      <c r="H163" s="15">
        <f t="shared" si="25"/>
        <v>132.6</v>
      </c>
      <c r="J163" s="24"/>
    </row>
    <row r="164" spans="1:15" ht="15.75" customHeight="1">
      <c r="A164" s="288" t="s">
        <v>222</v>
      </c>
      <c r="B164" s="15" t="s">
        <v>220</v>
      </c>
      <c r="C164" s="36">
        <v>4.0999999999999996</v>
      </c>
      <c r="D164" s="317">
        <v>1</v>
      </c>
      <c r="E164" s="348">
        <f t="shared" si="26"/>
        <v>5.0999999999999996</v>
      </c>
      <c r="F164" s="15"/>
      <c r="G164" s="15">
        <v>77</v>
      </c>
      <c r="H164" s="15">
        <f t="shared" si="25"/>
        <v>392.7</v>
      </c>
      <c r="J164" s="188"/>
    </row>
    <row r="165" spans="1:15" ht="15.75" customHeight="1">
      <c r="A165" s="288" t="s">
        <v>223</v>
      </c>
      <c r="B165" s="15" t="s">
        <v>224</v>
      </c>
      <c r="C165" s="36">
        <v>0</v>
      </c>
      <c r="D165" s="317"/>
      <c r="E165" s="348">
        <f t="shared" si="26"/>
        <v>0</v>
      </c>
      <c r="F165" s="15"/>
      <c r="G165" s="15">
        <v>196</v>
      </c>
      <c r="H165" s="15">
        <f t="shared" si="25"/>
        <v>0</v>
      </c>
      <c r="J165" s="134"/>
    </row>
    <row r="166" spans="1:15" ht="15.75" customHeight="1">
      <c r="A166" s="288" t="s">
        <v>225</v>
      </c>
      <c r="B166" s="15" t="s">
        <v>224</v>
      </c>
      <c r="C166" s="36">
        <v>8.8000000000000007</v>
      </c>
      <c r="D166" s="317">
        <v>5.2</v>
      </c>
      <c r="E166" s="348">
        <f t="shared" si="26"/>
        <v>14</v>
      </c>
      <c r="F166" s="291"/>
      <c r="G166" s="15">
        <v>140</v>
      </c>
      <c r="H166" s="15">
        <f t="shared" si="25"/>
        <v>1960</v>
      </c>
      <c r="I166" s="265"/>
      <c r="J166" s="265"/>
      <c r="K166" s="265"/>
      <c r="L166" s="265"/>
      <c r="M166" s="265"/>
      <c r="N166" s="265"/>
      <c r="O166" s="265"/>
    </row>
    <row r="167" spans="1:15" ht="15.75" customHeight="1">
      <c r="A167" s="288" t="s">
        <v>226</v>
      </c>
      <c r="B167" s="15" t="s">
        <v>227</v>
      </c>
      <c r="C167" s="36">
        <v>1.4</v>
      </c>
      <c r="D167" s="317"/>
      <c r="E167" s="348">
        <f t="shared" si="26"/>
        <v>1.4</v>
      </c>
      <c r="F167" s="291"/>
      <c r="G167" s="15">
        <v>128</v>
      </c>
      <c r="H167" s="15">
        <f t="shared" si="25"/>
        <v>179.2</v>
      </c>
      <c r="I167" s="265"/>
      <c r="J167" s="265"/>
      <c r="K167" s="265"/>
      <c r="L167" s="265"/>
      <c r="M167" s="265"/>
      <c r="N167" s="265"/>
      <c r="O167" s="265"/>
    </row>
    <row r="168" spans="1:15" ht="15.75" customHeight="1">
      <c r="A168" s="288" t="s">
        <v>228</v>
      </c>
      <c r="B168" s="15" t="s">
        <v>229</v>
      </c>
      <c r="C168" s="36">
        <v>0</v>
      </c>
      <c r="D168" s="317"/>
      <c r="E168" s="348">
        <f t="shared" si="26"/>
        <v>0</v>
      </c>
      <c r="F168" s="291"/>
      <c r="G168" s="15">
        <v>196</v>
      </c>
      <c r="H168" s="15">
        <f t="shared" si="25"/>
        <v>0</v>
      </c>
      <c r="I168" s="545"/>
      <c r="J168" s="522"/>
      <c r="K168" s="265"/>
      <c r="L168" s="265"/>
      <c r="M168" s="265"/>
      <c r="N168" s="265"/>
      <c r="O168" s="265"/>
    </row>
    <row r="169" spans="1:15" ht="15.75" customHeight="1">
      <c r="A169" s="288" t="s">
        <v>2838</v>
      </c>
      <c r="B169" s="15" t="s">
        <v>229</v>
      </c>
      <c r="C169" s="36">
        <v>0</v>
      </c>
      <c r="D169" s="317">
        <v>2.8</v>
      </c>
      <c r="E169" s="348">
        <f t="shared" si="26"/>
        <v>2.8</v>
      </c>
      <c r="F169" s="291"/>
      <c r="G169" s="15">
        <v>57</v>
      </c>
      <c r="H169" s="15">
        <f t="shared" si="25"/>
        <v>159.6</v>
      </c>
      <c r="I169" s="293"/>
      <c r="J169" s="265"/>
      <c r="K169" s="265"/>
      <c r="L169" s="265"/>
      <c r="M169" s="265"/>
      <c r="N169" s="265"/>
      <c r="O169" s="265"/>
    </row>
    <row r="170" spans="1:15" ht="15.75" customHeight="1">
      <c r="A170" s="288" t="s">
        <v>230</v>
      </c>
      <c r="B170" s="15" t="s">
        <v>229</v>
      </c>
      <c r="C170" s="36">
        <v>3.1</v>
      </c>
      <c r="D170" s="317">
        <v>6.1</v>
      </c>
      <c r="E170" s="348">
        <f t="shared" si="26"/>
        <v>9.1999999999999993</v>
      </c>
      <c r="F170" s="291"/>
      <c r="G170" s="15">
        <v>128</v>
      </c>
      <c r="H170" s="15">
        <f t="shared" si="25"/>
        <v>1177.5999999999999</v>
      </c>
      <c r="I170" s="293"/>
      <c r="J170" s="265"/>
      <c r="K170" s="265"/>
      <c r="L170" s="265"/>
      <c r="M170" s="265"/>
      <c r="N170" s="265"/>
      <c r="O170" s="265"/>
    </row>
    <row r="171" spans="1:15" ht="15.75" customHeight="1">
      <c r="A171" s="288" t="s">
        <v>231</v>
      </c>
      <c r="B171" s="15" t="s">
        <v>224</v>
      </c>
      <c r="C171" s="36">
        <v>1.3</v>
      </c>
      <c r="D171" s="317">
        <v>3.2</v>
      </c>
      <c r="E171" s="348">
        <f t="shared" si="26"/>
        <v>4.5</v>
      </c>
      <c r="F171" s="291"/>
      <c r="G171" s="15">
        <v>140</v>
      </c>
      <c r="H171" s="15">
        <f t="shared" si="25"/>
        <v>630</v>
      </c>
      <c r="I171" s="293"/>
      <c r="J171" s="265"/>
      <c r="K171" s="265"/>
      <c r="L171" s="265"/>
      <c r="M171" s="265"/>
      <c r="N171" s="265"/>
      <c r="O171" s="265"/>
    </row>
    <row r="172" spans="1:15" ht="15.75" customHeight="1">
      <c r="A172" s="294" t="s">
        <v>232</v>
      </c>
      <c r="B172" s="145" t="s">
        <v>233</v>
      </c>
      <c r="C172" s="36">
        <v>0</v>
      </c>
      <c r="D172" s="317"/>
      <c r="E172" s="348">
        <f t="shared" si="26"/>
        <v>0</v>
      </c>
      <c r="F172" s="295"/>
      <c r="G172" s="15">
        <v>140</v>
      </c>
      <c r="H172" s="15">
        <f t="shared" si="25"/>
        <v>0</v>
      </c>
      <c r="I172" s="1"/>
      <c r="J172" s="265"/>
      <c r="K172" s="265"/>
      <c r="L172" s="265"/>
      <c r="M172" s="265"/>
      <c r="N172" s="265"/>
      <c r="O172" s="265"/>
    </row>
    <row r="173" spans="1:15" ht="15.75" customHeight="1">
      <c r="A173" s="294" t="s">
        <v>2603</v>
      </c>
      <c r="B173" s="338" t="s">
        <v>229</v>
      </c>
      <c r="C173" s="36">
        <v>0</v>
      </c>
      <c r="D173" s="317"/>
      <c r="E173" s="348">
        <f t="shared" si="26"/>
        <v>0</v>
      </c>
      <c r="F173" s="297"/>
      <c r="G173" s="15">
        <v>196</v>
      </c>
      <c r="H173" s="15">
        <f t="shared" si="25"/>
        <v>0</v>
      </c>
      <c r="I173" s="1"/>
      <c r="J173" s="265"/>
      <c r="K173" s="265"/>
      <c r="L173" s="265"/>
      <c r="M173" s="265"/>
      <c r="N173" s="265"/>
      <c r="O173" s="265"/>
    </row>
    <row r="174" spans="1:15" ht="15.75" customHeight="1">
      <c r="A174" s="294" t="s">
        <v>3243</v>
      </c>
      <c r="B174" s="296" t="s">
        <v>234</v>
      </c>
      <c r="C174" s="36">
        <v>0</v>
      </c>
      <c r="D174" s="317"/>
      <c r="E174" s="348">
        <f t="shared" si="26"/>
        <v>0</v>
      </c>
      <c r="F174" s="297"/>
      <c r="G174" s="15">
        <v>280</v>
      </c>
      <c r="H174" s="15">
        <f t="shared" si="25"/>
        <v>0</v>
      </c>
      <c r="I174" s="1"/>
      <c r="J174" s="265"/>
      <c r="K174" s="265"/>
      <c r="L174" s="265"/>
      <c r="M174" s="265"/>
      <c r="N174" s="265"/>
      <c r="O174" s="265"/>
    </row>
    <row r="175" spans="1:15" ht="15.75" customHeight="1">
      <c r="A175" s="294" t="s">
        <v>450</v>
      </c>
      <c r="B175" s="296" t="s">
        <v>234</v>
      </c>
      <c r="C175" s="36">
        <v>0</v>
      </c>
      <c r="D175" s="317"/>
      <c r="E175" s="348">
        <f t="shared" si="26"/>
        <v>0</v>
      </c>
      <c r="F175" s="297"/>
      <c r="G175" s="15">
        <v>290</v>
      </c>
      <c r="H175" s="15">
        <f t="shared" ref="H175:H176" si="27">G175*E175</f>
        <v>0</v>
      </c>
      <c r="I175" s="1"/>
      <c r="J175" s="265"/>
      <c r="K175" s="265"/>
      <c r="L175" s="265"/>
      <c r="M175" s="265"/>
      <c r="N175" s="265"/>
      <c r="O175" s="265"/>
    </row>
    <row r="176" spans="1:15" ht="15.75" customHeight="1">
      <c r="A176" s="294" t="s">
        <v>1983</v>
      </c>
      <c r="B176" s="296" t="s">
        <v>234</v>
      </c>
      <c r="C176" s="36">
        <v>0</v>
      </c>
      <c r="D176" s="317"/>
      <c r="E176" s="348">
        <f t="shared" si="26"/>
        <v>0</v>
      </c>
      <c r="F176" s="297"/>
      <c r="G176" s="15">
        <v>680</v>
      </c>
      <c r="H176" s="15">
        <f t="shared" si="27"/>
        <v>0</v>
      </c>
      <c r="I176" s="1"/>
      <c r="J176" s="265"/>
      <c r="K176" s="265"/>
      <c r="L176" s="265"/>
      <c r="M176" s="265"/>
      <c r="N176" s="265"/>
      <c r="O176" s="265"/>
    </row>
    <row r="177" spans="1:25" ht="15.75" customHeight="1">
      <c r="I177" s="265"/>
      <c r="J177" s="265"/>
      <c r="K177" s="265"/>
      <c r="L177" s="265"/>
      <c r="M177" s="265"/>
      <c r="N177" s="265"/>
      <c r="O177" s="265"/>
    </row>
    <row r="178" spans="1:25" ht="3.75" customHeight="1">
      <c r="I178" s="265"/>
      <c r="J178" s="265"/>
      <c r="K178" s="265"/>
      <c r="L178" s="265"/>
      <c r="M178" s="265"/>
      <c r="N178" s="265"/>
      <c r="O178" s="265"/>
    </row>
    <row r="179" spans="1:25" ht="15.75" customHeight="1">
      <c r="A179" s="537" t="s">
        <v>676</v>
      </c>
      <c r="B179" s="538" t="s">
        <v>677</v>
      </c>
      <c r="C179" s="539" t="s">
        <v>43</v>
      </c>
      <c r="D179" s="540" t="s">
        <v>678</v>
      </c>
      <c r="E179" s="537" t="s">
        <v>679</v>
      </c>
      <c r="F179" s="319"/>
      <c r="G179" s="319"/>
      <c r="H179" s="319"/>
      <c r="I179" s="319"/>
      <c r="J179" s="319"/>
      <c r="K179" s="319"/>
      <c r="L179" s="319"/>
      <c r="M179" s="319"/>
      <c r="N179" s="319"/>
      <c r="O179" s="319"/>
      <c r="P179" s="319"/>
      <c r="Q179" s="319"/>
      <c r="R179" s="319"/>
      <c r="S179" s="319"/>
      <c r="T179" s="319"/>
      <c r="U179" s="319"/>
      <c r="V179" s="319"/>
      <c r="W179" s="319"/>
      <c r="X179" s="319"/>
      <c r="Y179" s="319"/>
    </row>
    <row r="180" spans="1:25" ht="27" customHeight="1">
      <c r="A180" s="531"/>
      <c r="B180" s="531"/>
      <c r="C180" s="531"/>
      <c r="D180" s="531"/>
      <c r="E180" s="531"/>
      <c r="F180" s="320"/>
      <c r="G180" s="319"/>
      <c r="H180" s="319"/>
      <c r="I180" s="319"/>
      <c r="J180" s="319"/>
      <c r="K180" s="319"/>
      <c r="L180" s="319"/>
      <c r="M180" s="319"/>
      <c r="N180" s="319"/>
      <c r="O180" s="319"/>
      <c r="P180" s="319"/>
      <c r="Q180" s="319"/>
      <c r="R180" s="319"/>
      <c r="S180" s="319"/>
      <c r="T180" s="319"/>
      <c r="U180" s="319"/>
      <c r="V180" s="319"/>
      <c r="W180" s="319"/>
      <c r="X180" s="319"/>
      <c r="Y180" s="319"/>
    </row>
    <row r="181" spans="1:25" ht="15.75" customHeight="1">
      <c r="A181" s="321">
        <v>82755</v>
      </c>
      <c r="B181" s="321">
        <v>83237</v>
      </c>
      <c r="C181" s="322">
        <f>B181-A181</f>
        <v>482</v>
      </c>
      <c r="D181" s="322">
        <v>10.79</v>
      </c>
      <c r="E181" s="323">
        <f>D181*C181</f>
        <v>5200.78</v>
      </c>
      <c r="F181" s="319"/>
      <c r="G181" s="319"/>
      <c r="H181" s="319"/>
      <c r="I181" s="319"/>
      <c r="J181" s="319"/>
      <c r="K181" s="319"/>
      <c r="L181" s="319"/>
      <c r="M181" s="319"/>
      <c r="N181" s="319"/>
      <c r="O181" s="319"/>
      <c r="P181" s="319"/>
      <c r="Q181" s="319"/>
      <c r="R181" s="319"/>
      <c r="S181" s="319"/>
      <c r="T181" s="319"/>
      <c r="U181" s="319"/>
      <c r="V181" s="319"/>
      <c r="W181" s="319"/>
      <c r="X181" s="319"/>
      <c r="Y181" s="319"/>
    </row>
    <row r="182" spans="1:25" ht="15.75" customHeight="1">
      <c r="A182" s="541"/>
      <c r="B182" s="542"/>
      <c r="C182" s="542"/>
      <c r="D182" s="542"/>
      <c r="E182" s="543"/>
      <c r="F182" s="319"/>
      <c r="G182" s="319"/>
      <c r="H182" s="319"/>
      <c r="I182" s="319"/>
      <c r="J182" s="319"/>
      <c r="K182" s="319"/>
      <c r="L182" s="319"/>
      <c r="M182" s="319"/>
      <c r="N182" s="319"/>
      <c r="O182" s="319"/>
      <c r="P182" s="319"/>
      <c r="Q182" s="319"/>
      <c r="R182" s="319"/>
      <c r="S182" s="319"/>
      <c r="T182" s="319"/>
      <c r="U182" s="319"/>
      <c r="V182" s="319"/>
      <c r="W182" s="319"/>
      <c r="X182" s="319"/>
      <c r="Y182" s="319"/>
    </row>
    <row r="183" spans="1:25" ht="15.75" customHeight="1">
      <c r="A183" s="537" t="s">
        <v>680</v>
      </c>
      <c r="B183" s="537" t="s">
        <v>681</v>
      </c>
      <c r="C183" s="540" t="s">
        <v>43</v>
      </c>
      <c r="D183" s="540" t="s">
        <v>682</v>
      </c>
      <c r="E183" s="537" t="s">
        <v>679</v>
      </c>
      <c r="F183" s="319"/>
      <c r="G183" s="319"/>
      <c r="H183" s="319"/>
      <c r="I183" s="319"/>
      <c r="J183" s="319"/>
      <c r="K183" s="319"/>
      <c r="L183" s="319"/>
      <c r="M183" s="319"/>
      <c r="N183" s="319"/>
      <c r="O183" s="319"/>
      <c r="P183" s="319"/>
      <c r="Q183" s="319"/>
      <c r="R183" s="319"/>
      <c r="S183" s="319"/>
      <c r="T183" s="319"/>
      <c r="U183" s="319"/>
      <c r="V183" s="319"/>
      <c r="W183" s="319"/>
      <c r="X183" s="319"/>
      <c r="Y183" s="319"/>
    </row>
    <row r="184" spans="1:25" ht="28.5" customHeight="1">
      <c r="A184" s="531"/>
      <c r="B184" s="531"/>
      <c r="C184" s="531"/>
      <c r="D184" s="531"/>
      <c r="E184" s="531"/>
      <c r="F184" s="319"/>
      <c r="G184" s="319"/>
      <c r="H184" s="319"/>
      <c r="I184" s="319"/>
      <c r="J184" s="319"/>
      <c r="K184" s="319"/>
      <c r="L184" s="319"/>
      <c r="M184" s="319"/>
      <c r="N184" s="319"/>
      <c r="O184" s="319"/>
      <c r="P184" s="319"/>
      <c r="Q184" s="319"/>
      <c r="R184" s="319"/>
      <c r="S184" s="319"/>
      <c r="T184" s="319"/>
      <c r="U184" s="319"/>
      <c r="V184" s="319"/>
      <c r="W184" s="319"/>
      <c r="X184" s="319"/>
      <c r="Y184" s="319"/>
    </row>
    <row r="185" spans="1:25" ht="23.25" customHeight="1">
      <c r="A185" s="35">
        <v>2562.1651000000002</v>
      </c>
      <c r="B185" s="35">
        <v>2686.9783000000002</v>
      </c>
      <c r="C185" s="324">
        <f>B185-A185</f>
        <v>124.81320000000005</v>
      </c>
      <c r="D185" s="325">
        <v>7.5</v>
      </c>
      <c r="E185" s="326">
        <f>D185*C185</f>
        <v>936.09900000000039</v>
      </c>
      <c r="F185" s="319"/>
      <c r="G185" s="319"/>
      <c r="H185" s="319"/>
      <c r="I185" s="319"/>
      <c r="J185" s="319"/>
      <c r="K185" s="319"/>
      <c r="L185" s="319"/>
      <c r="M185" s="319"/>
      <c r="N185" s="319"/>
      <c r="O185" s="319"/>
      <c r="P185" s="319"/>
      <c r="Q185" s="319"/>
      <c r="R185" s="319"/>
      <c r="S185" s="319"/>
      <c r="T185" s="319"/>
      <c r="U185" s="319"/>
      <c r="V185" s="319"/>
      <c r="W185" s="319"/>
      <c r="X185" s="319"/>
      <c r="Y185" s="319"/>
    </row>
    <row r="186" spans="1:25" ht="15.75" customHeight="1">
      <c r="I186" s="265"/>
      <c r="J186" s="265"/>
      <c r="K186" s="265"/>
      <c r="L186" s="265"/>
      <c r="M186" s="265"/>
      <c r="N186" s="265"/>
      <c r="O186" s="265"/>
    </row>
    <row r="187" spans="1:25" ht="15.75" customHeight="1">
      <c r="I187" s="265"/>
      <c r="J187" s="265"/>
      <c r="K187" s="265"/>
      <c r="L187" s="265"/>
      <c r="M187" s="265"/>
      <c r="N187" s="265"/>
      <c r="O187" s="265"/>
    </row>
    <row r="188" spans="1:25" ht="15.75" customHeight="1">
      <c r="A188" s="181"/>
      <c r="B188" s="181"/>
      <c r="C188" s="298"/>
      <c r="D188" s="181"/>
      <c r="E188" s="299"/>
      <c r="F188" s="298"/>
      <c r="G188" s="300"/>
      <c r="H188" s="181"/>
      <c r="I188" s="265"/>
      <c r="J188" s="265"/>
      <c r="K188" s="265"/>
      <c r="L188" s="265"/>
      <c r="M188" s="265"/>
      <c r="N188" s="265"/>
      <c r="O188" s="265"/>
    </row>
    <row r="189" spans="1:25" ht="15.75" customHeight="1">
      <c r="A189" s="1"/>
      <c r="B189" s="301"/>
      <c r="C189" s="302"/>
      <c r="D189" s="301"/>
      <c r="E189" s="302"/>
      <c r="F189" s="302"/>
      <c r="G189" s="301"/>
      <c r="H189" s="301"/>
      <c r="I189" s="265"/>
      <c r="J189" s="265"/>
      <c r="K189" s="265"/>
      <c r="L189" s="265"/>
      <c r="M189" s="265"/>
      <c r="N189" s="265"/>
      <c r="O189" s="265"/>
    </row>
    <row r="190" spans="1:25" ht="15.75" customHeight="1">
      <c r="A190" s="1"/>
      <c r="B190" s="301"/>
      <c r="C190" s="302"/>
      <c r="D190" s="301"/>
      <c r="E190" s="302"/>
      <c r="F190" s="302"/>
      <c r="G190" s="301"/>
      <c r="H190" s="301"/>
      <c r="I190" s="265"/>
      <c r="J190" s="265"/>
      <c r="K190" s="265"/>
      <c r="L190" s="265"/>
      <c r="M190" s="265"/>
      <c r="N190" s="265"/>
      <c r="O190" s="265"/>
    </row>
    <row r="191" spans="1:25" ht="15.75" customHeight="1">
      <c r="A191" s="1"/>
      <c r="B191" s="301"/>
      <c r="C191" s="302"/>
      <c r="D191" s="301"/>
      <c r="E191" s="302"/>
      <c r="F191" s="302"/>
      <c r="G191" s="301"/>
      <c r="H191" s="301"/>
      <c r="I191" s="1"/>
      <c r="J191" s="1"/>
      <c r="K191" s="1"/>
      <c r="L191" s="1"/>
      <c r="M191" s="1"/>
      <c r="N191" s="1"/>
      <c r="O191" s="265"/>
    </row>
    <row r="192" spans="1:25" ht="15.75" customHeight="1">
      <c r="A192" s="303"/>
      <c r="B192" s="303"/>
      <c r="C192" s="303"/>
      <c r="D192" s="303"/>
      <c r="E192" s="303"/>
      <c r="F192" s="303"/>
      <c r="G192" s="303"/>
      <c r="H192" s="303"/>
      <c r="I192" s="303"/>
      <c r="J192" s="265"/>
      <c r="K192" s="265"/>
      <c r="L192" s="265"/>
      <c r="M192" s="265"/>
      <c r="N192" s="265"/>
      <c r="O192" s="265"/>
    </row>
    <row r="193" spans="1:10" ht="15.75" customHeight="1">
      <c r="A193" s="304"/>
      <c r="B193" s="304"/>
      <c r="C193" s="298"/>
      <c r="D193" s="181"/>
      <c r="E193" s="305"/>
      <c r="F193" s="298"/>
      <c r="G193" s="306"/>
      <c r="H193" s="181"/>
      <c r="I193" s="307"/>
      <c r="J193" s="265"/>
    </row>
    <row r="194" spans="1:10" ht="15.75" customHeight="1">
      <c r="A194" s="1"/>
      <c r="B194" s="301"/>
      <c r="C194" s="304"/>
      <c r="D194" s="301"/>
      <c r="E194" s="301"/>
      <c r="F194" s="304"/>
      <c r="G194" s="302"/>
      <c r="H194" s="308"/>
      <c r="I194" s="309"/>
      <c r="J194" s="265"/>
    </row>
    <row r="195" spans="1:10" ht="15.75" customHeight="1">
      <c r="A195" s="1"/>
      <c r="B195" s="301"/>
      <c r="C195" s="304"/>
      <c r="D195" s="301"/>
      <c r="E195" s="301"/>
      <c r="F195" s="304"/>
      <c r="G195" s="302"/>
      <c r="H195" s="308"/>
      <c r="I195" s="309"/>
      <c r="J195" s="265"/>
    </row>
    <row r="196" spans="1:10" ht="15.75" customHeight="1">
      <c r="A196" s="1"/>
      <c r="B196" s="301"/>
      <c r="C196" s="304"/>
      <c r="D196" s="301"/>
      <c r="E196" s="301"/>
      <c r="F196" s="304"/>
      <c r="G196" s="302"/>
      <c r="H196" s="308"/>
      <c r="I196" s="309"/>
      <c r="J196" s="265"/>
    </row>
    <row r="197" spans="1:10" ht="15.75" customHeight="1">
      <c r="A197" s="1"/>
      <c r="B197" s="301"/>
      <c r="C197" s="304"/>
      <c r="D197" s="301"/>
      <c r="E197" s="301"/>
      <c r="F197" s="304"/>
      <c r="G197" s="302"/>
      <c r="H197" s="308"/>
      <c r="I197" s="309"/>
      <c r="J197" s="265"/>
    </row>
    <row r="198" spans="1:10" ht="15.75" customHeight="1">
      <c r="A198" s="1"/>
      <c r="B198" s="301"/>
      <c r="C198" s="304"/>
      <c r="D198" s="301"/>
      <c r="E198" s="301"/>
      <c r="F198" s="304"/>
      <c r="G198" s="302"/>
      <c r="H198" s="308"/>
      <c r="I198" s="309"/>
      <c r="J198" s="265"/>
    </row>
    <row r="199" spans="1:10" ht="15.75" customHeight="1">
      <c r="A199" s="1"/>
      <c r="B199" s="301"/>
      <c r="C199" s="304"/>
      <c r="D199" s="301"/>
      <c r="E199" s="301"/>
      <c r="F199" s="304"/>
      <c r="G199" s="302"/>
      <c r="H199" s="308"/>
      <c r="I199" s="309"/>
      <c r="J199" s="265"/>
    </row>
    <row r="200" spans="1:10" ht="15.75" customHeight="1">
      <c r="A200" s="1"/>
      <c r="B200" s="301"/>
      <c r="C200" s="304"/>
      <c r="D200" s="301"/>
      <c r="E200" s="301"/>
      <c r="F200" s="304"/>
      <c r="G200" s="302"/>
      <c r="H200" s="308"/>
      <c r="I200" s="309"/>
      <c r="J200" s="265"/>
    </row>
    <row r="201" spans="1:10" ht="15.75" customHeight="1">
      <c r="A201" s="1"/>
      <c r="B201" s="301"/>
      <c r="C201" s="304"/>
      <c r="D201" s="301"/>
      <c r="E201" s="301"/>
      <c r="F201" s="304"/>
      <c r="G201" s="302"/>
      <c r="H201" s="308"/>
      <c r="I201" s="309"/>
      <c r="J201" s="265"/>
    </row>
    <row r="202" spans="1:10" ht="15.75" customHeight="1">
      <c r="A202" s="1"/>
      <c r="B202" s="301"/>
      <c r="C202" s="304"/>
      <c r="D202" s="301"/>
      <c r="E202" s="301"/>
      <c r="F202" s="304"/>
      <c r="G202" s="302"/>
      <c r="H202" s="308"/>
      <c r="I202" s="309"/>
      <c r="J202" s="265"/>
    </row>
    <row r="203" spans="1:10" ht="15.75" customHeight="1">
      <c r="A203" s="1"/>
      <c r="B203" s="301"/>
      <c r="C203" s="304"/>
      <c r="D203" s="301"/>
      <c r="E203" s="301"/>
      <c r="F203" s="304"/>
      <c r="G203" s="302"/>
      <c r="H203" s="308"/>
      <c r="I203" s="309"/>
      <c r="J203" s="265"/>
    </row>
    <row r="204" spans="1:10" ht="15.75" customHeight="1">
      <c r="A204" s="1"/>
      <c r="B204" s="301"/>
      <c r="C204" s="304"/>
      <c r="D204" s="301"/>
      <c r="E204" s="301"/>
      <c r="F204" s="304"/>
      <c r="G204" s="302"/>
      <c r="H204" s="308"/>
      <c r="I204" s="309"/>
      <c r="J204" s="265"/>
    </row>
    <row r="205" spans="1:10" ht="15.75" customHeight="1">
      <c r="A205" s="1"/>
      <c r="B205" s="301"/>
      <c r="C205" s="304"/>
      <c r="D205" s="301"/>
      <c r="E205" s="301"/>
      <c r="F205" s="304"/>
      <c r="G205" s="302"/>
      <c r="H205" s="308"/>
      <c r="I205" s="309"/>
      <c r="J205" s="265"/>
    </row>
    <row r="206" spans="1:10" ht="15.75" customHeight="1">
      <c r="A206" s="1"/>
      <c r="B206" s="301"/>
      <c r="C206" s="304"/>
      <c r="D206" s="301"/>
      <c r="E206" s="301"/>
      <c r="F206" s="304"/>
      <c r="G206" s="302"/>
      <c r="H206" s="308"/>
      <c r="I206" s="309"/>
      <c r="J206" s="265"/>
    </row>
    <row r="207" spans="1:10" ht="15.75" customHeight="1">
      <c r="A207" s="1"/>
      <c r="B207" s="301"/>
      <c r="C207" s="304"/>
      <c r="D207" s="301"/>
      <c r="E207" s="301"/>
      <c r="F207" s="304"/>
      <c r="G207" s="302"/>
      <c r="H207" s="308"/>
      <c r="I207" s="309"/>
      <c r="J207" s="265"/>
    </row>
    <row r="208" spans="1:10" ht="15.75" customHeight="1">
      <c r="A208" s="1"/>
      <c r="B208" s="301"/>
      <c r="C208" s="304"/>
      <c r="D208" s="301"/>
      <c r="E208" s="301"/>
      <c r="F208" s="304"/>
      <c r="G208" s="308"/>
      <c r="H208" s="308"/>
      <c r="I208" s="309"/>
      <c r="J208" s="265"/>
    </row>
    <row r="209" spans="1:10" ht="15.75" customHeight="1">
      <c r="A209" s="1"/>
      <c r="B209" s="301"/>
      <c r="C209" s="304"/>
      <c r="D209" s="301"/>
      <c r="E209" s="301"/>
      <c r="F209" s="304"/>
      <c r="G209" s="302"/>
      <c r="H209" s="308"/>
      <c r="I209" s="309"/>
      <c r="J209" s="265"/>
    </row>
    <row r="210" spans="1:10" ht="15.75" customHeight="1">
      <c r="A210" s="1"/>
      <c r="B210" s="301"/>
      <c r="C210" s="304"/>
      <c r="D210" s="301"/>
      <c r="E210" s="301"/>
      <c r="F210" s="304"/>
      <c r="G210" s="302"/>
      <c r="H210" s="308"/>
      <c r="I210" s="309"/>
      <c r="J210" s="265"/>
    </row>
    <row r="211" spans="1:10" ht="15.75" customHeight="1">
      <c r="A211" s="1"/>
      <c r="B211" s="301"/>
      <c r="C211" s="304"/>
      <c r="D211" s="301"/>
      <c r="E211" s="301"/>
      <c r="F211" s="304"/>
      <c r="G211" s="302"/>
      <c r="H211" s="308"/>
      <c r="I211" s="309"/>
      <c r="J211" s="265"/>
    </row>
    <row r="212" spans="1:10" ht="15.75" customHeight="1">
      <c r="A212" s="1"/>
      <c r="B212" s="301"/>
      <c r="C212" s="304"/>
      <c r="D212" s="301"/>
      <c r="E212" s="301"/>
      <c r="F212" s="304"/>
      <c r="G212" s="302"/>
      <c r="H212" s="308"/>
      <c r="I212" s="309"/>
      <c r="J212" s="265"/>
    </row>
    <row r="213" spans="1:10" ht="15.75" customHeight="1">
      <c r="A213" s="1"/>
      <c r="B213" s="301"/>
      <c r="C213" s="304"/>
      <c r="D213" s="301"/>
      <c r="E213" s="301"/>
      <c r="F213" s="304"/>
      <c r="G213" s="302"/>
      <c r="H213" s="308"/>
      <c r="I213" s="309"/>
      <c r="J213" s="265"/>
    </row>
    <row r="214" spans="1:10" ht="15.75" customHeight="1">
      <c r="A214" s="1"/>
      <c r="B214" s="301"/>
      <c r="C214" s="304"/>
      <c r="D214" s="301"/>
      <c r="E214" s="301"/>
      <c r="F214" s="304"/>
      <c r="G214" s="302"/>
      <c r="H214" s="308"/>
      <c r="I214" s="309"/>
      <c r="J214" s="265"/>
    </row>
    <row r="215" spans="1:10" ht="15.75" customHeight="1">
      <c r="A215" s="1"/>
      <c r="B215" s="301"/>
      <c r="C215" s="304"/>
      <c r="D215" s="301"/>
      <c r="E215" s="301"/>
      <c r="F215" s="304"/>
      <c r="G215" s="302"/>
      <c r="H215" s="308"/>
      <c r="I215" s="309"/>
      <c r="J215" s="265"/>
    </row>
    <row r="216" spans="1:10" ht="15.75" customHeight="1">
      <c r="A216" s="310"/>
      <c r="B216" s="301"/>
      <c r="C216" s="304"/>
      <c r="D216" s="301"/>
      <c r="E216" s="301"/>
      <c r="F216" s="304"/>
      <c r="G216" s="302"/>
      <c r="H216" s="308"/>
      <c r="I216" s="309"/>
      <c r="J216" s="265"/>
    </row>
    <row r="217" spans="1:10" ht="15.75" customHeight="1">
      <c r="A217" s="310"/>
      <c r="B217" s="301"/>
      <c r="C217" s="304"/>
      <c r="D217" s="301"/>
      <c r="E217" s="301"/>
      <c r="F217" s="304"/>
      <c r="G217" s="302"/>
      <c r="H217" s="308"/>
      <c r="I217" s="309"/>
      <c r="J217" s="265"/>
    </row>
    <row r="218" spans="1:10" ht="15.75" customHeight="1">
      <c r="A218" s="310"/>
      <c r="B218" s="301"/>
      <c r="C218" s="304"/>
      <c r="D218" s="301"/>
      <c r="E218" s="301"/>
      <c r="F218" s="304"/>
      <c r="G218" s="302"/>
      <c r="H218" s="308"/>
      <c r="I218" s="309"/>
      <c r="J218" s="265"/>
    </row>
    <row r="219" spans="1:10" ht="15.75" customHeight="1">
      <c r="A219" s="1"/>
      <c r="B219" s="301"/>
      <c r="C219" s="301"/>
      <c r="D219" s="301"/>
      <c r="E219" s="301"/>
      <c r="F219" s="301"/>
      <c r="G219" s="302"/>
      <c r="H219" s="308"/>
      <c r="I219" s="308"/>
      <c r="J219" s="265"/>
    </row>
    <row r="220" spans="1:10" ht="15.75" customHeight="1">
      <c r="A220" s="1"/>
      <c r="B220" s="301"/>
      <c r="C220" s="1"/>
      <c r="D220" s="1"/>
      <c r="E220" s="1"/>
      <c r="F220" s="1"/>
      <c r="G220" s="1"/>
      <c r="H220" s="1"/>
      <c r="I220" s="1"/>
      <c r="J220" s="265"/>
    </row>
    <row r="221" spans="1:10" ht="15.75" customHeight="1">
      <c r="A221" s="181"/>
      <c r="B221" s="181"/>
      <c r="C221" s="298"/>
      <c r="D221" s="181"/>
      <c r="E221" s="299"/>
      <c r="F221" s="298"/>
      <c r="G221" s="181"/>
      <c r="H221" s="311"/>
      <c r="I221" s="311"/>
      <c r="J221" s="265"/>
    </row>
    <row r="222" spans="1:10" ht="15.75" customHeight="1">
      <c r="A222" s="312"/>
      <c r="B222" s="301"/>
      <c r="C222" s="304"/>
      <c r="D222" s="301"/>
      <c r="E222" s="1"/>
      <c r="F222" s="304"/>
      <c r="G222" s="1"/>
      <c r="H222" s="313"/>
      <c r="I222" s="533"/>
      <c r="J222" s="265"/>
    </row>
    <row r="223" spans="1:10" ht="15.75" customHeight="1">
      <c r="A223" s="1"/>
      <c r="B223" s="301"/>
      <c r="C223" s="304"/>
      <c r="D223" s="301"/>
      <c r="E223" s="301"/>
      <c r="F223" s="304"/>
      <c r="G223" s="302"/>
      <c r="H223" s="308"/>
      <c r="I223" s="522"/>
      <c r="J223" s="265"/>
    </row>
    <row r="224" spans="1:10" ht="15.75" customHeight="1">
      <c r="A224" s="310"/>
      <c r="B224" s="301"/>
      <c r="C224" s="304"/>
      <c r="D224" s="301"/>
      <c r="E224" s="301"/>
      <c r="F224" s="304"/>
      <c r="G224" s="302"/>
      <c r="H224" s="308"/>
      <c r="I224" s="522"/>
      <c r="J224" s="265"/>
    </row>
    <row r="225" spans="1:10" ht="15.75" customHeight="1">
      <c r="A225" s="310"/>
      <c r="B225" s="301"/>
      <c r="C225" s="304"/>
      <c r="D225" s="301"/>
      <c r="E225" s="301"/>
      <c r="F225" s="304"/>
      <c r="G225" s="302"/>
      <c r="H225" s="308"/>
      <c r="I225" s="1"/>
      <c r="J225" s="265"/>
    </row>
    <row r="226" spans="1:10" ht="15.75" customHeight="1">
      <c r="A226" s="1"/>
      <c r="B226" s="301"/>
      <c r="C226" s="304"/>
      <c r="D226" s="301"/>
      <c r="E226" s="1"/>
      <c r="F226" s="304"/>
      <c r="G226" s="1"/>
      <c r="H226" s="313"/>
      <c r="I226" s="1"/>
      <c r="J226" s="265"/>
    </row>
    <row r="227" spans="1:10" ht="15.75" customHeight="1">
      <c r="A227" s="312"/>
      <c r="B227" s="301"/>
      <c r="C227" s="304"/>
      <c r="D227" s="301"/>
      <c r="E227" s="1"/>
      <c r="F227" s="304"/>
      <c r="G227" s="1"/>
      <c r="H227" s="313"/>
      <c r="I227" s="1"/>
      <c r="J227" s="265"/>
    </row>
    <row r="228" spans="1:10" ht="15.75" customHeight="1">
      <c r="A228" s="312"/>
      <c r="B228" s="301"/>
      <c r="C228" s="304"/>
      <c r="D228" s="301"/>
      <c r="E228" s="1"/>
      <c r="F228" s="304"/>
      <c r="G228" s="1"/>
      <c r="H228" s="313"/>
      <c r="I228" s="1"/>
      <c r="J228" s="265"/>
    </row>
    <row r="229" spans="1:10" ht="15.75" customHeight="1">
      <c r="A229" s="1"/>
      <c r="B229" s="301"/>
      <c r="C229" s="304"/>
      <c r="D229" s="301"/>
      <c r="E229" s="1"/>
      <c r="F229" s="304"/>
      <c r="G229" s="301"/>
      <c r="H229" s="313"/>
      <c r="I229" s="1"/>
      <c r="J229" s="265"/>
    </row>
    <row r="230" spans="1:10" ht="15.75" customHeight="1">
      <c r="A230" s="1"/>
      <c r="B230" s="301"/>
      <c r="C230" s="304"/>
      <c r="D230" s="301"/>
      <c r="E230" s="1"/>
      <c r="F230" s="304"/>
      <c r="G230" s="1"/>
      <c r="H230" s="313"/>
      <c r="I230" s="1"/>
      <c r="J230" s="265"/>
    </row>
    <row r="231" spans="1:10" ht="15.75" customHeight="1">
      <c r="A231" s="1"/>
      <c r="B231" s="301"/>
      <c r="C231" s="304"/>
      <c r="D231" s="301"/>
      <c r="E231" s="1"/>
      <c r="F231" s="304"/>
      <c r="G231" s="1"/>
      <c r="H231" s="313"/>
      <c r="I231" s="1"/>
      <c r="J231" s="265"/>
    </row>
    <row r="232" spans="1:10" ht="15.75" customHeight="1">
      <c r="A232" s="1"/>
      <c r="B232" s="301"/>
      <c r="C232" s="304"/>
      <c r="D232" s="301"/>
      <c r="E232" s="1"/>
      <c r="F232" s="304"/>
      <c r="G232" s="1"/>
      <c r="H232" s="313"/>
      <c r="I232" s="1"/>
      <c r="J232" s="265"/>
    </row>
    <row r="233" spans="1:10" ht="15.75" customHeight="1">
      <c r="A233" s="1"/>
      <c r="B233" s="301"/>
      <c r="C233" s="304"/>
      <c r="D233" s="301"/>
      <c r="E233" s="301"/>
      <c r="F233" s="304"/>
      <c r="G233" s="301"/>
      <c r="H233" s="313"/>
      <c r="I233" s="1"/>
      <c r="J233" s="265"/>
    </row>
    <row r="234" spans="1:10" ht="15.75" customHeight="1">
      <c r="A234" s="1"/>
      <c r="B234" s="301"/>
      <c r="C234" s="304"/>
      <c r="D234" s="301"/>
      <c r="E234" s="301"/>
      <c r="F234" s="304"/>
      <c r="G234" s="301"/>
      <c r="H234" s="313"/>
      <c r="I234" s="1"/>
      <c r="J234" s="265"/>
    </row>
    <row r="235" spans="1:10" ht="15.75" customHeight="1">
      <c r="A235" s="1"/>
      <c r="B235" s="301"/>
      <c r="C235" s="304"/>
      <c r="D235" s="301"/>
      <c r="E235" s="1"/>
      <c r="F235" s="304"/>
      <c r="G235" s="301"/>
      <c r="H235" s="313"/>
      <c r="I235" s="1"/>
      <c r="J235" s="265"/>
    </row>
    <row r="236" spans="1:10" ht="15.75" customHeight="1">
      <c r="A236" s="1"/>
      <c r="B236" s="301"/>
      <c r="C236" s="304"/>
      <c r="D236" s="301"/>
      <c r="E236" s="1"/>
      <c r="F236" s="304"/>
      <c r="G236" s="301"/>
      <c r="H236" s="313"/>
      <c r="I236" s="1"/>
      <c r="J236" s="265"/>
    </row>
    <row r="237" spans="1:10" ht="15.75" customHeight="1">
      <c r="A237" s="1"/>
      <c r="B237" s="301"/>
      <c r="C237" s="304"/>
      <c r="D237" s="301"/>
      <c r="E237" s="1"/>
      <c r="F237" s="304"/>
      <c r="G237" s="301"/>
      <c r="H237" s="313"/>
      <c r="I237" s="1"/>
      <c r="J237" s="265"/>
    </row>
    <row r="238" spans="1:10" ht="15.75" customHeight="1">
      <c r="A238" s="1"/>
      <c r="B238" s="301"/>
      <c r="C238" s="304"/>
      <c r="D238" s="301"/>
      <c r="E238" s="1"/>
      <c r="F238" s="304"/>
      <c r="G238" s="301"/>
      <c r="H238" s="313"/>
      <c r="I238" s="1"/>
      <c r="J238" s="265"/>
    </row>
    <row r="239" spans="1:10" ht="15.75" customHeight="1">
      <c r="A239" s="1"/>
      <c r="B239" s="301"/>
      <c r="C239" s="304"/>
      <c r="D239" s="301"/>
      <c r="E239" s="1"/>
      <c r="F239" s="304"/>
      <c r="G239" s="301"/>
      <c r="H239" s="313"/>
      <c r="I239" s="1"/>
      <c r="J239" s="265"/>
    </row>
    <row r="240" spans="1:10" ht="15.75" customHeight="1">
      <c r="A240" s="1"/>
      <c r="B240" s="301"/>
      <c r="C240" s="304"/>
      <c r="D240" s="301"/>
      <c r="E240" s="1"/>
      <c r="F240" s="304"/>
      <c r="G240" s="301"/>
      <c r="H240" s="313"/>
      <c r="I240" s="1"/>
      <c r="J240" s="265"/>
    </row>
    <row r="241" spans="1:10" ht="15.75" customHeight="1">
      <c r="A241" s="1"/>
      <c r="B241" s="301"/>
      <c r="C241" s="304"/>
      <c r="D241" s="301"/>
      <c r="E241" s="1"/>
      <c r="F241" s="304"/>
      <c r="G241" s="301"/>
      <c r="H241" s="313"/>
      <c r="I241" s="1"/>
      <c r="J241" s="265"/>
    </row>
    <row r="242" spans="1:10" ht="15.75" customHeight="1">
      <c r="A242" s="1"/>
      <c r="B242" s="301"/>
      <c r="C242" s="304"/>
      <c r="D242" s="301"/>
      <c r="E242" s="1"/>
      <c r="F242" s="304"/>
      <c r="G242" s="301"/>
      <c r="H242" s="313"/>
      <c r="I242" s="1"/>
      <c r="J242" s="265"/>
    </row>
    <row r="243" spans="1:10" ht="15.75" customHeight="1">
      <c r="A243" s="1"/>
      <c r="B243" s="301"/>
      <c r="C243" s="304"/>
      <c r="D243" s="301"/>
      <c r="E243" s="301"/>
      <c r="F243" s="304"/>
      <c r="G243" s="301"/>
      <c r="H243" s="313"/>
      <c r="I243" s="1"/>
      <c r="J243" s="265"/>
    </row>
    <row r="244" spans="1:10" ht="15.75" customHeight="1">
      <c r="A244" s="1"/>
      <c r="B244" s="301"/>
      <c r="C244" s="304"/>
      <c r="D244" s="301"/>
      <c r="E244" s="1"/>
      <c r="F244" s="304"/>
      <c r="G244" s="301"/>
      <c r="H244" s="313"/>
      <c r="I244" s="1"/>
      <c r="J244" s="265"/>
    </row>
    <row r="245" spans="1:10" ht="15.75" customHeight="1">
      <c r="A245" s="1"/>
      <c r="B245" s="301"/>
      <c r="C245" s="304"/>
      <c r="D245" s="301"/>
      <c r="E245" s="1"/>
      <c r="F245" s="304"/>
      <c r="G245" s="301"/>
      <c r="H245" s="313"/>
      <c r="I245" s="1"/>
      <c r="J245" s="265"/>
    </row>
    <row r="246" spans="1:10" ht="15.75" customHeight="1">
      <c r="A246" s="1"/>
      <c r="B246" s="301"/>
      <c r="C246" s="304"/>
      <c r="D246" s="301"/>
      <c r="E246" s="1"/>
      <c r="F246" s="304"/>
      <c r="G246" s="301"/>
      <c r="H246" s="313"/>
      <c r="I246" s="1"/>
      <c r="J246" s="265"/>
    </row>
    <row r="247" spans="1:10" ht="15.75" customHeight="1">
      <c r="A247" s="1"/>
      <c r="B247" s="301"/>
      <c r="C247" s="304"/>
      <c r="D247" s="301"/>
      <c r="E247" s="1"/>
      <c r="F247" s="304"/>
      <c r="G247" s="301"/>
      <c r="H247" s="313"/>
      <c r="I247" s="1"/>
      <c r="J247" s="265"/>
    </row>
    <row r="248" spans="1:10" ht="15.75" customHeight="1">
      <c r="A248" s="1"/>
      <c r="B248" s="301"/>
      <c r="C248" s="304"/>
      <c r="D248" s="301"/>
      <c r="E248" s="1"/>
      <c r="F248" s="304"/>
      <c r="G248" s="301"/>
      <c r="H248" s="313"/>
      <c r="I248" s="1"/>
      <c r="J248" s="265"/>
    </row>
    <row r="249" spans="1:10" ht="15.75" customHeight="1">
      <c r="A249" s="1"/>
      <c r="B249" s="301"/>
      <c r="C249" s="304"/>
      <c r="D249" s="301"/>
      <c r="E249" s="1"/>
      <c r="F249" s="304"/>
      <c r="G249" s="301"/>
      <c r="H249" s="313"/>
      <c r="I249" s="1"/>
      <c r="J249" s="265"/>
    </row>
    <row r="250" spans="1:10" ht="15.75" customHeight="1">
      <c r="A250" s="1"/>
      <c r="B250" s="301"/>
      <c r="C250" s="304"/>
      <c r="D250" s="301"/>
      <c r="E250" s="1"/>
      <c r="F250" s="304"/>
      <c r="G250" s="301"/>
      <c r="H250" s="313"/>
      <c r="I250" s="1"/>
      <c r="J250" s="265"/>
    </row>
    <row r="251" spans="1:10" ht="15.75" customHeight="1">
      <c r="A251" s="1"/>
      <c r="B251" s="301"/>
      <c r="C251" s="304"/>
      <c r="D251" s="301"/>
      <c r="E251" s="1"/>
      <c r="F251" s="304"/>
      <c r="G251" s="301"/>
      <c r="H251" s="313"/>
      <c r="I251" s="1"/>
      <c r="J251" s="265"/>
    </row>
    <row r="252" spans="1:10" ht="15.75" customHeight="1">
      <c r="A252" s="1"/>
      <c r="B252" s="301"/>
      <c r="C252" s="304"/>
      <c r="D252" s="301"/>
      <c r="E252" s="1"/>
      <c r="F252" s="304"/>
      <c r="G252" s="301"/>
      <c r="H252" s="313"/>
      <c r="I252" s="1"/>
      <c r="J252" s="265"/>
    </row>
    <row r="253" spans="1:10" ht="15.75" customHeight="1">
      <c r="A253" s="1"/>
      <c r="B253" s="301"/>
      <c r="C253" s="304"/>
      <c r="D253" s="301"/>
      <c r="E253" s="1"/>
      <c r="F253" s="304"/>
      <c r="G253" s="301"/>
      <c r="H253" s="313"/>
      <c r="I253" s="1"/>
      <c r="J253" s="265"/>
    </row>
    <row r="254" spans="1:10" ht="15.75" customHeight="1">
      <c r="A254" s="1"/>
      <c r="B254" s="301"/>
      <c r="C254" s="304"/>
      <c r="D254" s="301"/>
      <c r="E254" s="1"/>
      <c r="F254" s="304"/>
      <c r="G254" s="301"/>
      <c r="H254" s="313"/>
      <c r="I254" s="1"/>
      <c r="J254" s="265"/>
    </row>
    <row r="255" spans="1:10" ht="15.75" customHeight="1">
      <c r="A255" s="1"/>
      <c r="B255" s="301"/>
      <c r="C255" s="304"/>
      <c r="D255" s="301"/>
      <c r="E255" s="1"/>
      <c r="F255" s="304"/>
      <c r="G255" s="301"/>
      <c r="H255" s="313"/>
      <c r="I255" s="1"/>
      <c r="J255" s="265"/>
    </row>
    <row r="256" spans="1:10" ht="15.75" customHeight="1">
      <c r="A256" s="1"/>
      <c r="B256" s="301"/>
      <c r="C256" s="304"/>
      <c r="D256" s="301"/>
      <c r="E256" s="1"/>
      <c r="F256" s="304"/>
      <c r="G256" s="301"/>
      <c r="H256" s="313"/>
      <c r="I256" s="1"/>
      <c r="J256" s="265"/>
    </row>
    <row r="257" spans="1:10" ht="15.75" customHeight="1">
      <c r="A257" s="312"/>
      <c r="B257" s="301"/>
      <c r="C257" s="304"/>
      <c r="D257" s="301"/>
      <c r="E257" s="1"/>
      <c r="F257" s="304"/>
      <c r="G257" s="301"/>
      <c r="H257" s="313"/>
      <c r="I257" s="1"/>
      <c r="J257" s="265"/>
    </row>
    <row r="258" spans="1:10" ht="15.75" customHeight="1">
      <c r="A258" s="312"/>
      <c r="B258" s="301"/>
      <c r="C258" s="304"/>
      <c r="D258" s="301"/>
      <c r="E258" s="1"/>
      <c r="F258" s="304"/>
      <c r="G258" s="301"/>
      <c r="H258" s="313"/>
      <c r="I258" s="1"/>
      <c r="J258" s="265"/>
    </row>
    <row r="259" spans="1:10" ht="15.75" customHeight="1">
      <c r="A259" s="1"/>
      <c r="B259" s="301"/>
      <c r="C259" s="304"/>
      <c r="D259" s="301"/>
      <c r="E259" s="1"/>
      <c r="F259" s="304"/>
      <c r="G259" s="301"/>
      <c r="H259" s="313"/>
      <c r="I259" s="1"/>
      <c r="J259" s="265"/>
    </row>
    <row r="260" spans="1:10" ht="15.75" customHeight="1">
      <c r="A260" s="1"/>
      <c r="B260" s="301"/>
      <c r="C260" s="304"/>
      <c r="D260" s="301"/>
      <c r="E260" s="1"/>
      <c r="F260" s="304"/>
      <c r="G260" s="301"/>
      <c r="H260" s="313"/>
      <c r="I260" s="1"/>
      <c r="J260" s="265"/>
    </row>
    <row r="261" spans="1:10" ht="15.75" customHeight="1">
      <c r="A261" s="312"/>
      <c r="B261" s="301"/>
      <c r="C261" s="304"/>
      <c r="D261" s="301"/>
      <c r="E261" s="1"/>
      <c r="F261" s="304"/>
      <c r="G261" s="301"/>
      <c r="H261" s="313"/>
      <c r="I261" s="1"/>
      <c r="J261" s="265"/>
    </row>
    <row r="262" spans="1:10" ht="15.75" customHeight="1">
      <c r="A262" s="1"/>
      <c r="B262" s="301"/>
      <c r="C262" s="304"/>
      <c r="D262" s="301"/>
      <c r="E262" s="1"/>
      <c r="F262" s="304"/>
      <c r="G262" s="301"/>
      <c r="H262" s="313"/>
      <c r="I262" s="1"/>
      <c r="J262" s="265"/>
    </row>
    <row r="263" spans="1:10" ht="15.75" customHeight="1">
      <c r="A263" s="1"/>
      <c r="B263" s="301"/>
      <c r="C263" s="304"/>
      <c r="D263" s="301"/>
      <c r="E263" s="1"/>
      <c r="F263" s="304"/>
      <c r="G263" s="301"/>
      <c r="H263" s="313"/>
      <c r="I263" s="1"/>
      <c r="J263" s="265"/>
    </row>
    <row r="264" spans="1:10" ht="15.75" customHeight="1">
      <c r="A264" s="1"/>
      <c r="B264" s="301"/>
      <c r="C264" s="304"/>
      <c r="D264" s="301"/>
      <c r="E264" s="1"/>
      <c r="F264" s="304"/>
      <c r="G264" s="301"/>
      <c r="H264" s="313"/>
      <c r="I264" s="1"/>
      <c r="J264" s="265"/>
    </row>
    <row r="265" spans="1:10" ht="15.75" customHeight="1">
      <c r="A265" s="1"/>
      <c r="B265" s="301"/>
      <c r="C265" s="304"/>
      <c r="D265" s="301"/>
      <c r="E265" s="1"/>
      <c r="F265" s="314"/>
      <c r="G265" s="1"/>
      <c r="H265" s="313"/>
      <c r="I265" s="1"/>
      <c r="J265" s="265"/>
    </row>
    <row r="266" spans="1:10" ht="15.75" customHeight="1">
      <c r="A266" s="303"/>
      <c r="B266" s="303"/>
      <c r="C266" s="303"/>
      <c r="D266" s="303"/>
      <c r="E266" s="303"/>
      <c r="F266" s="303"/>
      <c r="G266" s="303"/>
      <c r="H266" s="303"/>
      <c r="I266" s="303"/>
      <c r="J266" s="265"/>
    </row>
    <row r="267" spans="1:10" ht="15.75" customHeight="1">
      <c r="A267" s="303"/>
      <c r="B267" s="303"/>
      <c r="C267" s="303"/>
      <c r="D267" s="303"/>
      <c r="E267" s="303"/>
      <c r="F267" s="303"/>
      <c r="G267" s="303"/>
      <c r="H267" s="303"/>
      <c r="I267" s="303"/>
      <c r="J267" s="265"/>
    </row>
    <row r="268" spans="1:10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265"/>
    </row>
    <row r="269" spans="1:1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265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65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65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65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65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5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5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5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5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5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5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5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5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5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5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5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65"/>
    </row>
    <row r="286" spans="1:1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265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65"/>
    </row>
    <row r="288" spans="1:1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265"/>
    </row>
    <row r="289" spans="1:1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265"/>
    </row>
    <row r="290" spans="1:10" ht="15.75" customHeight="1"/>
    <row r="291" spans="1:10" ht="15.75" customHeight="1"/>
    <row r="292" spans="1:10" ht="15.75" customHeight="1"/>
    <row r="293" spans="1:10" ht="15.75" customHeight="1"/>
    <row r="294" spans="1:10" ht="15.75" customHeight="1"/>
    <row r="295" spans="1:10" ht="15.75" customHeight="1"/>
    <row r="296" spans="1:10" ht="15.75" customHeight="1"/>
    <row r="297" spans="1:10" ht="15.75" customHeight="1"/>
    <row r="298" spans="1:10" ht="15.75" customHeight="1"/>
    <row r="299" spans="1:10" ht="15.75" customHeight="1"/>
    <row r="300" spans="1:10" ht="15.75" customHeight="1"/>
    <row r="301" spans="1:10" ht="15.75" customHeight="1"/>
    <row r="302" spans="1:10" ht="15.75" customHeight="1"/>
    <row r="303" spans="1:10" ht="15.75" customHeight="1"/>
    <row r="304" spans="1:10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18">
    <mergeCell ref="I168:J168"/>
    <mergeCell ref="A179:A180"/>
    <mergeCell ref="A2:K2"/>
    <mergeCell ref="A38:G38"/>
    <mergeCell ref="A42:G42"/>
    <mergeCell ref="F74:H74"/>
    <mergeCell ref="A121:H121"/>
    <mergeCell ref="B179:B180"/>
    <mergeCell ref="C179:C180"/>
    <mergeCell ref="I222:I224"/>
    <mergeCell ref="D179:D180"/>
    <mergeCell ref="E179:E180"/>
    <mergeCell ref="A182:E182"/>
    <mergeCell ref="A183:A184"/>
    <mergeCell ref="B183:B184"/>
    <mergeCell ref="C183:C184"/>
    <mergeCell ref="D183:D184"/>
    <mergeCell ref="E183:E184"/>
  </mergeCells>
  <pageMargins left="0.7" right="0.7" top="0.75" bottom="0.75" header="0" footer="0"/>
  <pageSetup orientation="landscape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2:Z1016"/>
  <sheetViews>
    <sheetView workbookViewId="0"/>
  </sheetViews>
  <sheetFormatPr defaultColWidth="14.42578125" defaultRowHeight="15" customHeight="1"/>
  <cols>
    <col min="1" max="1" width="47.5703125" customWidth="1"/>
    <col min="2" max="2" width="16.85546875" customWidth="1"/>
    <col min="3" max="3" width="13.85546875" customWidth="1"/>
    <col min="4" max="4" width="17.140625" customWidth="1"/>
    <col min="5" max="5" width="17" customWidth="1"/>
    <col min="6" max="6" width="9.85546875" customWidth="1"/>
    <col min="7" max="8" width="13.85546875" customWidth="1"/>
    <col min="9" max="9" width="13.7109375" customWidth="1"/>
    <col min="10" max="10" width="15.5703125" customWidth="1"/>
    <col min="11" max="11" width="20.5703125" customWidth="1"/>
    <col min="12" max="12" width="13.28515625" customWidth="1"/>
    <col min="13" max="13" width="8.85546875" customWidth="1"/>
    <col min="14" max="14" width="13.7109375" customWidth="1"/>
    <col min="15" max="26" width="8.85546875" customWidth="1"/>
  </cols>
  <sheetData>
    <row r="2" spans="1:26" ht="23.25">
      <c r="A2" s="547" t="s">
        <v>0</v>
      </c>
      <c r="B2" s="522"/>
      <c r="C2" s="522"/>
      <c r="D2" s="522"/>
      <c r="E2" s="522"/>
      <c r="F2" s="522"/>
      <c r="G2" s="522"/>
      <c r="H2" s="522"/>
      <c r="I2" s="522"/>
      <c r="J2" s="522"/>
      <c r="K2" s="522"/>
      <c r="L2" s="358"/>
      <c r="M2" s="358"/>
      <c r="N2" s="358"/>
      <c r="O2" s="358"/>
    </row>
    <row r="3" spans="1:26" ht="57.75">
      <c r="A3" s="359" t="s">
        <v>1</v>
      </c>
      <c r="B3" s="360" t="s">
        <v>2</v>
      </c>
      <c r="C3" s="361" t="s">
        <v>3</v>
      </c>
      <c r="D3" s="362" t="s">
        <v>8</v>
      </c>
      <c r="E3" s="363" t="s">
        <v>3182</v>
      </c>
      <c r="F3" s="364" t="s">
        <v>3183</v>
      </c>
      <c r="G3" s="365" t="s">
        <v>3184</v>
      </c>
      <c r="H3" s="366" t="s">
        <v>3185</v>
      </c>
      <c r="I3" s="363" t="s">
        <v>3186</v>
      </c>
      <c r="J3" s="364" t="s">
        <v>3187</v>
      </c>
      <c r="K3" s="364" t="s">
        <v>3188</v>
      </c>
      <c r="L3" s="367" t="s">
        <v>3189</v>
      </c>
      <c r="M3" s="368" t="s">
        <v>11</v>
      </c>
      <c r="N3" s="368" t="s">
        <v>12</v>
      </c>
      <c r="O3" s="369" t="s">
        <v>9</v>
      </c>
      <c r="P3" s="370"/>
      <c r="Q3" s="370"/>
      <c r="R3" s="370"/>
      <c r="S3" s="370"/>
      <c r="T3" s="370"/>
      <c r="U3" s="370"/>
      <c r="V3" s="370"/>
      <c r="W3" s="370"/>
      <c r="X3" s="370"/>
      <c r="Y3" s="370"/>
      <c r="Z3" s="370"/>
    </row>
    <row r="4" spans="1:26" ht="15.75">
      <c r="A4" s="371" t="s">
        <v>3359</v>
      </c>
      <c r="B4" s="372" t="s">
        <v>14</v>
      </c>
      <c r="C4" s="373">
        <v>1</v>
      </c>
      <c r="D4" s="374">
        <v>1</v>
      </c>
      <c r="E4" s="382">
        <v>0</v>
      </c>
      <c r="F4" s="405">
        <v>0</v>
      </c>
      <c r="G4" s="377"/>
      <c r="H4" s="378">
        <f t="shared" ref="H4:H12" si="0">D4*G4</f>
        <v>0</v>
      </c>
      <c r="I4" s="379"/>
      <c r="J4" s="380">
        <f t="shared" ref="J4:J13" si="1">I4/D4</f>
        <v>0</v>
      </c>
      <c r="K4" s="404">
        <v>0</v>
      </c>
      <c r="L4" s="382">
        <f t="shared" ref="L4:L7" si="2">E4+H4-I4</f>
        <v>0</v>
      </c>
      <c r="M4" s="383">
        <v>196</v>
      </c>
      <c r="N4" s="383">
        <f t="shared" ref="N4:N45" si="3">L4*M4</f>
        <v>0</v>
      </c>
      <c r="O4" s="384">
        <f t="shared" ref="O4:O45" si="4">C4*D4*K4</f>
        <v>0</v>
      </c>
    </row>
    <row r="5" spans="1:26" ht="15.75">
      <c r="A5" s="371" t="s">
        <v>3191</v>
      </c>
      <c r="B5" s="372" t="s">
        <v>16</v>
      </c>
      <c r="C5" s="373">
        <v>1</v>
      </c>
      <c r="D5" s="374">
        <v>10</v>
      </c>
      <c r="E5" s="382">
        <v>0</v>
      </c>
      <c r="F5" s="405">
        <v>0</v>
      </c>
      <c r="G5" s="377"/>
      <c r="H5" s="378">
        <f t="shared" si="0"/>
        <v>0</v>
      </c>
      <c r="I5" s="379"/>
      <c r="J5" s="380">
        <f t="shared" si="1"/>
        <v>0</v>
      </c>
      <c r="K5" s="404">
        <v>0</v>
      </c>
      <c r="L5" s="382">
        <f t="shared" si="2"/>
        <v>0</v>
      </c>
      <c r="M5" s="383">
        <v>190</v>
      </c>
      <c r="N5" s="383">
        <f t="shared" si="3"/>
        <v>0</v>
      </c>
      <c r="O5" s="384">
        <f t="shared" si="4"/>
        <v>0</v>
      </c>
    </row>
    <row r="6" spans="1:26" ht="15.75">
      <c r="A6" s="371" t="s">
        <v>3192</v>
      </c>
      <c r="B6" s="372" t="s">
        <v>16</v>
      </c>
      <c r="C6" s="373">
        <v>1</v>
      </c>
      <c r="D6" s="374">
        <v>10</v>
      </c>
      <c r="E6" s="382">
        <v>0</v>
      </c>
      <c r="F6" s="376">
        <v>0</v>
      </c>
      <c r="G6" s="377"/>
      <c r="H6" s="378">
        <f t="shared" si="0"/>
        <v>0</v>
      </c>
      <c r="I6" s="379"/>
      <c r="J6" s="380">
        <f t="shared" si="1"/>
        <v>0</v>
      </c>
      <c r="K6" s="381">
        <f>F6+G6-J6</f>
        <v>0</v>
      </c>
      <c r="L6" s="382">
        <f t="shared" si="2"/>
        <v>0</v>
      </c>
      <c r="M6" s="383">
        <v>190</v>
      </c>
      <c r="N6" s="383">
        <f t="shared" si="3"/>
        <v>0</v>
      </c>
      <c r="O6" s="384">
        <f t="shared" si="4"/>
        <v>0</v>
      </c>
    </row>
    <row r="7" spans="1:26" ht="15.75">
      <c r="A7" s="371" t="s">
        <v>3193</v>
      </c>
      <c r="B7" s="372" t="s">
        <v>16</v>
      </c>
      <c r="C7" s="373">
        <v>1</v>
      </c>
      <c r="D7" s="374">
        <v>10</v>
      </c>
      <c r="E7" s="382">
        <v>0</v>
      </c>
      <c r="F7" s="405">
        <v>0</v>
      </c>
      <c r="G7" s="377"/>
      <c r="H7" s="378">
        <f t="shared" si="0"/>
        <v>0</v>
      </c>
      <c r="I7" s="379"/>
      <c r="J7" s="380">
        <f t="shared" si="1"/>
        <v>0</v>
      </c>
      <c r="K7" s="404">
        <v>0</v>
      </c>
      <c r="L7" s="382">
        <f t="shared" si="2"/>
        <v>0</v>
      </c>
      <c r="M7" s="383">
        <v>190</v>
      </c>
      <c r="N7" s="383">
        <f t="shared" si="3"/>
        <v>0</v>
      </c>
      <c r="O7" s="384">
        <f t="shared" si="4"/>
        <v>0</v>
      </c>
    </row>
    <row r="8" spans="1:26" ht="15.75">
      <c r="A8" s="371" t="s">
        <v>3194</v>
      </c>
      <c r="B8" s="372" t="s">
        <v>16</v>
      </c>
      <c r="C8" s="373">
        <v>1</v>
      </c>
      <c r="D8" s="374">
        <v>10</v>
      </c>
      <c r="E8" s="382">
        <v>0</v>
      </c>
      <c r="F8" s="405">
        <v>0</v>
      </c>
      <c r="G8" s="377"/>
      <c r="H8" s="378">
        <f t="shared" si="0"/>
        <v>0</v>
      </c>
      <c r="I8" s="379"/>
      <c r="J8" s="380">
        <f t="shared" si="1"/>
        <v>0</v>
      </c>
      <c r="K8" s="404">
        <v>0</v>
      </c>
      <c r="L8" s="382">
        <v>0</v>
      </c>
      <c r="M8" s="383">
        <v>190</v>
      </c>
      <c r="N8" s="383">
        <f t="shared" si="3"/>
        <v>0</v>
      </c>
      <c r="O8" s="384">
        <f t="shared" si="4"/>
        <v>0</v>
      </c>
    </row>
    <row r="9" spans="1:26" ht="15.75">
      <c r="A9" s="371" t="s">
        <v>3195</v>
      </c>
      <c r="B9" s="372" t="s">
        <v>16</v>
      </c>
      <c r="C9" s="373">
        <v>1</v>
      </c>
      <c r="D9" s="374">
        <v>10</v>
      </c>
      <c r="E9" s="382">
        <v>0</v>
      </c>
      <c r="F9" s="376">
        <v>0</v>
      </c>
      <c r="G9" s="377"/>
      <c r="H9" s="378">
        <f t="shared" si="0"/>
        <v>0</v>
      </c>
      <c r="I9" s="379"/>
      <c r="J9" s="380">
        <f t="shared" si="1"/>
        <v>0</v>
      </c>
      <c r="K9" s="381">
        <f t="shared" ref="K9:K45" si="5">F9+G9-J9</f>
        <v>0</v>
      </c>
      <c r="L9" s="382">
        <f t="shared" ref="L9:L45" si="6">E9+H9-I9</f>
        <v>0</v>
      </c>
      <c r="M9" s="383">
        <v>190</v>
      </c>
      <c r="N9" s="383">
        <f t="shared" si="3"/>
        <v>0</v>
      </c>
      <c r="O9" s="384">
        <f t="shared" si="4"/>
        <v>0</v>
      </c>
    </row>
    <row r="10" spans="1:26" ht="15.75">
      <c r="A10" s="371" t="s">
        <v>3196</v>
      </c>
      <c r="B10" s="372" t="s">
        <v>16</v>
      </c>
      <c r="C10" s="373">
        <v>1</v>
      </c>
      <c r="D10" s="374">
        <v>10</v>
      </c>
      <c r="E10" s="382">
        <v>0</v>
      </c>
      <c r="F10" s="376">
        <v>0</v>
      </c>
      <c r="G10" s="377"/>
      <c r="H10" s="378">
        <f t="shared" si="0"/>
        <v>0</v>
      </c>
      <c r="I10" s="379"/>
      <c r="J10" s="380">
        <f t="shared" si="1"/>
        <v>0</v>
      </c>
      <c r="K10" s="381">
        <f t="shared" si="5"/>
        <v>0</v>
      </c>
      <c r="L10" s="382">
        <f t="shared" si="6"/>
        <v>0</v>
      </c>
      <c r="M10" s="383">
        <v>190</v>
      </c>
      <c r="N10" s="383">
        <f t="shared" si="3"/>
        <v>0</v>
      </c>
      <c r="O10" s="384">
        <f t="shared" si="4"/>
        <v>0</v>
      </c>
    </row>
    <row r="11" spans="1:26" ht="15.75">
      <c r="A11" s="371" t="s">
        <v>3197</v>
      </c>
      <c r="B11" s="372" t="s">
        <v>16</v>
      </c>
      <c r="C11" s="373">
        <v>1</v>
      </c>
      <c r="D11" s="374">
        <v>10</v>
      </c>
      <c r="E11" s="382">
        <v>0</v>
      </c>
      <c r="F11" s="376">
        <v>0</v>
      </c>
      <c r="G11" s="377"/>
      <c r="H11" s="378">
        <f t="shared" si="0"/>
        <v>0</v>
      </c>
      <c r="I11" s="379"/>
      <c r="J11" s="380">
        <f t="shared" si="1"/>
        <v>0</v>
      </c>
      <c r="K11" s="381">
        <f t="shared" si="5"/>
        <v>0</v>
      </c>
      <c r="L11" s="382">
        <f t="shared" si="6"/>
        <v>0</v>
      </c>
      <c r="M11" s="383">
        <v>190</v>
      </c>
      <c r="N11" s="383">
        <f t="shared" si="3"/>
        <v>0</v>
      </c>
      <c r="O11" s="384">
        <f t="shared" si="4"/>
        <v>0</v>
      </c>
    </row>
    <row r="12" spans="1:26" ht="15.75">
      <c r="A12" s="371" t="s">
        <v>3198</v>
      </c>
      <c r="B12" s="372" t="s">
        <v>16</v>
      </c>
      <c r="C12" s="373">
        <v>1</v>
      </c>
      <c r="D12" s="374">
        <v>10</v>
      </c>
      <c r="E12" s="382">
        <v>0</v>
      </c>
      <c r="F12" s="376">
        <v>0</v>
      </c>
      <c r="G12" s="377"/>
      <c r="H12" s="378">
        <f t="shared" si="0"/>
        <v>0</v>
      </c>
      <c r="I12" s="379"/>
      <c r="J12" s="380">
        <f t="shared" si="1"/>
        <v>0</v>
      </c>
      <c r="K12" s="381">
        <f t="shared" si="5"/>
        <v>0</v>
      </c>
      <c r="L12" s="382">
        <f t="shared" si="6"/>
        <v>0</v>
      </c>
      <c r="M12" s="383">
        <v>190</v>
      </c>
      <c r="N12" s="383">
        <f t="shared" si="3"/>
        <v>0</v>
      </c>
      <c r="O12" s="384">
        <f t="shared" si="4"/>
        <v>0</v>
      </c>
    </row>
    <row r="13" spans="1:26" ht="15.75">
      <c r="A13" s="371" t="s">
        <v>3199</v>
      </c>
      <c r="B13" s="372" t="s">
        <v>16</v>
      </c>
      <c r="C13" s="373">
        <v>0.5</v>
      </c>
      <c r="D13" s="374">
        <v>12</v>
      </c>
      <c r="E13" s="382">
        <v>0</v>
      </c>
      <c r="F13" s="376">
        <v>0</v>
      </c>
      <c r="G13" s="377"/>
      <c r="H13" s="378">
        <v>0</v>
      </c>
      <c r="I13" s="379"/>
      <c r="J13" s="380">
        <f t="shared" si="1"/>
        <v>0</v>
      </c>
      <c r="K13" s="381">
        <f t="shared" si="5"/>
        <v>0</v>
      </c>
      <c r="L13" s="382">
        <f t="shared" si="6"/>
        <v>0</v>
      </c>
      <c r="M13" s="383">
        <v>87.5</v>
      </c>
      <c r="N13" s="383">
        <f t="shared" si="3"/>
        <v>0</v>
      </c>
      <c r="O13" s="384">
        <f t="shared" si="4"/>
        <v>0</v>
      </c>
    </row>
    <row r="14" spans="1:26" ht="15.75">
      <c r="A14" s="385" t="s">
        <v>3200</v>
      </c>
      <c r="B14" s="372" t="s">
        <v>26</v>
      </c>
      <c r="C14" s="373">
        <v>0.2</v>
      </c>
      <c r="D14" s="374">
        <v>18</v>
      </c>
      <c r="E14" s="382">
        <v>2872</v>
      </c>
      <c r="F14" s="376">
        <v>159.55555555555554</v>
      </c>
      <c r="G14" s="377"/>
      <c r="H14" s="378">
        <v>8</v>
      </c>
      <c r="I14" s="379">
        <v>1440</v>
      </c>
      <c r="J14" s="380">
        <v>80</v>
      </c>
      <c r="K14" s="381">
        <f t="shared" si="5"/>
        <v>79.555555555555543</v>
      </c>
      <c r="L14" s="382">
        <f t="shared" si="6"/>
        <v>1440</v>
      </c>
      <c r="M14" s="383">
        <v>68</v>
      </c>
      <c r="N14" s="383">
        <f t="shared" si="3"/>
        <v>97920</v>
      </c>
      <c r="O14" s="384">
        <f t="shared" si="4"/>
        <v>286.39999999999998</v>
      </c>
    </row>
    <row r="15" spans="1:26" ht="17.25" customHeight="1">
      <c r="A15" s="387" t="s">
        <v>3202</v>
      </c>
      <c r="B15" s="372" t="s">
        <v>26</v>
      </c>
      <c r="C15" s="373">
        <v>0.2</v>
      </c>
      <c r="D15" s="374">
        <v>18</v>
      </c>
      <c r="E15" s="382">
        <v>972</v>
      </c>
      <c r="F15" s="388">
        <v>54</v>
      </c>
      <c r="G15" s="377"/>
      <c r="H15" s="378">
        <f>D15*G15</f>
        <v>0</v>
      </c>
      <c r="I15" s="379">
        <v>972</v>
      </c>
      <c r="J15" s="380">
        <v>54</v>
      </c>
      <c r="K15" s="381">
        <f t="shared" si="5"/>
        <v>0</v>
      </c>
      <c r="L15" s="382">
        <f t="shared" si="6"/>
        <v>0</v>
      </c>
      <c r="M15" s="383">
        <v>70</v>
      </c>
      <c r="N15" s="383">
        <f t="shared" si="3"/>
        <v>0</v>
      </c>
      <c r="O15" s="384">
        <f t="shared" si="4"/>
        <v>0</v>
      </c>
    </row>
    <row r="16" spans="1:26" ht="15.75">
      <c r="A16" s="387" t="s">
        <v>3203</v>
      </c>
      <c r="B16" s="372" t="s">
        <v>26</v>
      </c>
      <c r="C16" s="373">
        <v>0.2</v>
      </c>
      <c r="D16" s="374">
        <v>18</v>
      </c>
      <c r="E16" s="382">
        <v>1432</v>
      </c>
      <c r="F16" s="376">
        <v>79.555555555555557</v>
      </c>
      <c r="G16" s="377"/>
      <c r="H16" s="378">
        <v>8</v>
      </c>
      <c r="I16" s="379">
        <v>1440</v>
      </c>
      <c r="J16" s="380">
        <f t="shared" ref="J16:J33" si="7">I16/D16</f>
        <v>80</v>
      </c>
      <c r="K16" s="381">
        <f t="shared" si="5"/>
        <v>-0.44444444444444287</v>
      </c>
      <c r="L16" s="382">
        <f t="shared" si="6"/>
        <v>0</v>
      </c>
      <c r="M16" s="383">
        <v>94.1</v>
      </c>
      <c r="N16" s="383">
        <f t="shared" si="3"/>
        <v>0</v>
      </c>
      <c r="O16" s="384">
        <f t="shared" si="4"/>
        <v>-1.5999999999999943</v>
      </c>
    </row>
    <row r="17" spans="1:15" ht="15.75">
      <c r="A17" s="371" t="s">
        <v>3204</v>
      </c>
      <c r="B17" s="372" t="s">
        <v>26</v>
      </c>
      <c r="C17" s="373">
        <v>0.2</v>
      </c>
      <c r="D17" s="374">
        <v>18</v>
      </c>
      <c r="E17" s="382">
        <v>684</v>
      </c>
      <c r="F17" s="376">
        <v>38</v>
      </c>
      <c r="G17" s="377"/>
      <c r="H17" s="378">
        <f t="shared" ref="H17:H23" si="8">D17*G17</f>
        <v>0</v>
      </c>
      <c r="I17" s="379">
        <v>684</v>
      </c>
      <c r="J17" s="380">
        <f t="shared" si="7"/>
        <v>38</v>
      </c>
      <c r="K17" s="381">
        <f t="shared" si="5"/>
        <v>0</v>
      </c>
      <c r="L17" s="382">
        <f t="shared" si="6"/>
        <v>0</v>
      </c>
      <c r="M17" s="383">
        <v>70</v>
      </c>
      <c r="N17" s="383">
        <f t="shared" si="3"/>
        <v>0</v>
      </c>
      <c r="O17" s="384">
        <f t="shared" si="4"/>
        <v>0</v>
      </c>
    </row>
    <row r="18" spans="1:15" ht="15.75">
      <c r="A18" s="371" t="s">
        <v>31</v>
      </c>
      <c r="B18" s="372" t="s">
        <v>2393</v>
      </c>
      <c r="C18" s="373">
        <v>25</v>
      </c>
      <c r="D18" s="374">
        <v>1</v>
      </c>
      <c r="E18" s="382">
        <v>0</v>
      </c>
      <c r="F18" s="376">
        <v>0</v>
      </c>
      <c r="G18" s="377"/>
      <c r="H18" s="378">
        <f t="shared" si="8"/>
        <v>0</v>
      </c>
      <c r="I18" s="379"/>
      <c r="J18" s="380">
        <f t="shared" si="7"/>
        <v>0</v>
      </c>
      <c r="K18" s="381">
        <f t="shared" si="5"/>
        <v>0</v>
      </c>
      <c r="L18" s="382">
        <f t="shared" si="6"/>
        <v>0</v>
      </c>
      <c r="M18" s="383">
        <v>14</v>
      </c>
      <c r="N18" s="383">
        <f t="shared" si="3"/>
        <v>0</v>
      </c>
      <c r="O18" s="384">
        <f t="shared" si="4"/>
        <v>0</v>
      </c>
    </row>
    <row r="19" spans="1:15" ht="15.75">
      <c r="A19" s="371" t="s">
        <v>3205</v>
      </c>
      <c r="B19" s="372" t="s">
        <v>16</v>
      </c>
      <c r="C19" s="373">
        <v>0.5</v>
      </c>
      <c r="D19" s="374">
        <v>12</v>
      </c>
      <c r="E19" s="382">
        <v>0</v>
      </c>
      <c r="F19" s="376">
        <v>0</v>
      </c>
      <c r="G19" s="377"/>
      <c r="H19" s="378">
        <f t="shared" si="8"/>
        <v>0</v>
      </c>
      <c r="I19" s="379"/>
      <c r="J19" s="380">
        <f t="shared" si="7"/>
        <v>0</v>
      </c>
      <c r="K19" s="381">
        <f t="shared" si="5"/>
        <v>0</v>
      </c>
      <c r="L19" s="382">
        <f t="shared" si="6"/>
        <v>0</v>
      </c>
      <c r="M19" s="383">
        <v>85</v>
      </c>
      <c r="N19" s="383">
        <f t="shared" si="3"/>
        <v>0</v>
      </c>
      <c r="O19" s="384">
        <f t="shared" si="4"/>
        <v>0</v>
      </c>
    </row>
    <row r="20" spans="1:15" ht="15.75" customHeight="1">
      <c r="A20" s="371" t="s">
        <v>3206</v>
      </c>
      <c r="B20" s="372" t="s">
        <v>16</v>
      </c>
      <c r="C20" s="373">
        <v>0.11</v>
      </c>
      <c r="D20" s="374">
        <v>10</v>
      </c>
      <c r="E20" s="382">
        <v>631</v>
      </c>
      <c r="F20" s="376">
        <v>62.5</v>
      </c>
      <c r="G20" s="377"/>
      <c r="H20" s="378">
        <f t="shared" si="8"/>
        <v>0</v>
      </c>
      <c r="I20" s="379"/>
      <c r="J20" s="380">
        <f t="shared" si="7"/>
        <v>0</v>
      </c>
      <c r="K20" s="381">
        <f t="shared" si="5"/>
        <v>62.5</v>
      </c>
      <c r="L20" s="382">
        <f t="shared" si="6"/>
        <v>631</v>
      </c>
      <c r="M20" s="383">
        <v>39</v>
      </c>
      <c r="N20" s="383">
        <f t="shared" si="3"/>
        <v>24609</v>
      </c>
      <c r="O20" s="384">
        <f t="shared" si="4"/>
        <v>68.75</v>
      </c>
    </row>
    <row r="21" spans="1:15" ht="15.75" customHeight="1">
      <c r="A21" s="371" t="s">
        <v>3198</v>
      </c>
      <c r="B21" s="372" t="s">
        <v>16</v>
      </c>
      <c r="C21" s="373">
        <v>0.11</v>
      </c>
      <c r="D21" s="374">
        <v>10</v>
      </c>
      <c r="E21" s="382">
        <v>739</v>
      </c>
      <c r="F21" s="376">
        <v>72.5</v>
      </c>
      <c r="G21" s="377"/>
      <c r="H21" s="378">
        <f t="shared" si="8"/>
        <v>0</v>
      </c>
      <c r="I21" s="379"/>
      <c r="J21" s="380">
        <f t="shared" si="7"/>
        <v>0</v>
      </c>
      <c r="K21" s="381">
        <f t="shared" si="5"/>
        <v>72.5</v>
      </c>
      <c r="L21" s="382">
        <f t="shared" si="6"/>
        <v>739</v>
      </c>
      <c r="M21" s="383">
        <v>39</v>
      </c>
      <c r="N21" s="383">
        <f t="shared" si="3"/>
        <v>28821</v>
      </c>
      <c r="O21" s="384">
        <f t="shared" si="4"/>
        <v>79.75</v>
      </c>
    </row>
    <row r="22" spans="1:15" ht="15.75" customHeight="1">
      <c r="A22" s="371" t="s">
        <v>3207</v>
      </c>
      <c r="B22" s="372" t="s">
        <v>16</v>
      </c>
      <c r="C22" s="373">
        <v>0.11</v>
      </c>
      <c r="D22" s="374">
        <v>10</v>
      </c>
      <c r="E22" s="382">
        <v>43</v>
      </c>
      <c r="F22" s="376">
        <v>0.5</v>
      </c>
      <c r="G22" s="377">
        <v>74</v>
      </c>
      <c r="H22" s="378">
        <f t="shared" si="8"/>
        <v>740</v>
      </c>
      <c r="I22" s="379"/>
      <c r="J22" s="380">
        <f t="shared" si="7"/>
        <v>0</v>
      </c>
      <c r="K22" s="381">
        <f t="shared" si="5"/>
        <v>74.5</v>
      </c>
      <c r="L22" s="382">
        <f t="shared" si="6"/>
        <v>783</v>
      </c>
      <c r="M22" s="383">
        <v>39</v>
      </c>
      <c r="N22" s="383">
        <f t="shared" si="3"/>
        <v>30537</v>
      </c>
      <c r="O22" s="384">
        <f t="shared" si="4"/>
        <v>81.95</v>
      </c>
    </row>
    <row r="23" spans="1:15" ht="15.75" customHeight="1">
      <c r="A23" s="371" t="s">
        <v>3197</v>
      </c>
      <c r="B23" s="372" t="s">
        <v>16</v>
      </c>
      <c r="C23" s="373">
        <v>0.11</v>
      </c>
      <c r="D23" s="374">
        <v>10</v>
      </c>
      <c r="E23" s="382">
        <v>350</v>
      </c>
      <c r="F23" s="376">
        <v>34.5</v>
      </c>
      <c r="G23" s="377"/>
      <c r="H23" s="378">
        <f t="shared" si="8"/>
        <v>0</v>
      </c>
      <c r="I23" s="379"/>
      <c r="J23" s="380">
        <f t="shared" si="7"/>
        <v>0</v>
      </c>
      <c r="K23" s="381">
        <f t="shared" si="5"/>
        <v>34.5</v>
      </c>
      <c r="L23" s="382">
        <f t="shared" si="6"/>
        <v>350</v>
      </c>
      <c r="M23" s="383">
        <v>39</v>
      </c>
      <c r="N23" s="383">
        <f t="shared" si="3"/>
        <v>13650</v>
      </c>
      <c r="O23" s="384">
        <f t="shared" si="4"/>
        <v>37.950000000000003</v>
      </c>
    </row>
    <row r="24" spans="1:15" ht="15.75" customHeight="1">
      <c r="A24" s="389" t="s">
        <v>1887</v>
      </c>
      <c r="B24" s="372" t="s">
        <v>16</v>
      </c>
      <c r="C24" s="373">
        <v>0.11</v>
      </c>
      <c r="D24" s="374">
        <v>10</v>
      </c>
      <c r="E24" s="382">
        <v>530</v>
      </c>
      <c r="F24" s="376">
        <v>52.7</v>
      </c>
      <c r="G24" s="377"/>
      <c r="H24" s="378">
        <v>0</v>
      </c>
      <c r="I24" s="379">
        <v>10</v>
      </c>
      <c r="J24" s="380">
        <f t="shared" si="7"/>
        <v>1</v>
      </c>
      <c r="K24" s="381">
        <f t="shared" si="5"/>
        <v>51.7</v>
      </c>
      <c r="L24" s="382">
        <f t="shared" si="6"/>
        <v>520</v>
      </c>
      <c r="M24" s="383">
        <v>139</v>
      </c>
      <c r="N24" s="383">
        <f t="shared" si="3"/>
        <v>72280</v>
      </c>
      <c r="O24" s="384">
        <f t="shared" si="4"/>
        <v>56.870000000000005</v>
      </c>
    </row>
    <row r="25" spans="1:15" ht="15.75" customHeight="1">
      <c r="A25" s="391" t="s">
        <v>3208</v>
      </c>
      <c r="B25" s="392" t="s">
        <v>16</v>
      </c>
      <c r="C25" s="373">
        <v>0.1</v>
      </c>
      <c r="D25" s="374">
        <v>12</v>
      </c>
      <c r="E25" s="382">
        <v>2592</v>
      </c>
      <c r="F25" s="376">
        <v>216</v>
      </c>
      <c r="G25" s="377"/>
      <c r="H25" s="378">
        <f t="shared" ref="H25:H45" si="9">D25*G25</f>
        <v>0</v>
      </c>
      <c r="I25" s="379"/>
      <c r="J25" s="380">
        <f t="shared" si="7"/>
        <v>0</v>
      </c>
      <c r="K25" s="381">
        <f t="shared" si="5"/>
        <v>216</v>
      </c>
      <c r="L25" s="382">
        <f t="shared" si="6"/>
        <v>2592</v>
      </c>
      <c r="M25" s="383">
        <v>32.5</v>
      </c>
      <c r="N25" s="383">
        <f t="shared" si="3"/>
        <v>84240</v>
      </c>
      <c r="O25" s="384">
        <f t="shared" si="4"/>
        <v>259.20000000000005</v>
      </c>
    </row>
    <row r="26" spans="1:15" ht="15.75" customHeight="1">
      <c r="A26" s="391" t="s">
        <v>3209</v>
      </c>
      <c r="B26" s="392" t="s">
        <v>16</v>
      </c>
      <c r="C26" s="373">
        <v>0.1</v>
      </c>
      <c r="D26" s="374">
        <v>12</v>
      </c>
      <c r="E26" s="382">
        <v>2592</v>
      </c>
      <c r="F26" s="376">
        <v>216</v>
      </c>
      <c r="G26" s="377"/>
      <c r="H26" s="378">
        <f t="shared" si="9"/>
        <v>0</v>
      </c>
      <c r="I26" s="379"/>
      <c r="J26" s="380">
        <f t="shared" si="7"/>
        <v>0</v>
      </c>
      <c r="K26" s="381">
        <f t="shared" si="5"/>
        <v>216</v>
      </c>
      <c r="L26" s="382">
        <f t="shared" si="6"/>
        <v>2592</v>
      </c>
      <c r="M26" s="383">
        <v>32.5</v>
      </c>
      <c r="N26" s="383">
        <f t="shared" si="3"/>
        <v>84240</v>
      </c>
      <c r="O26" s="384">
        <f t="shared" si="4"/>
        <v>259.20000000000005</v>
      </c>
    </row>
    <row r="27" spans="1:15" ht="15.75" customHeight="1">
      <c r="A27" s="391" t="s">
        <v>3210</v>
      </c>
      <c r="B27" s="392" t="s">
        <v>16</v>
      </c>
      <c r="C27" s="373">
        <v>0.1</v>
      </c>
      <c r="D27" s="374">
        <v>12</v>
      </c>
      <c r="E27" s="382">
        <v>4320</v>
      </c>
      <c r="F27" s="376">
        <v>360</v>
      </c>
      <c r="G27" s="377"/>
      <c r="H27" s="378">
        <f t="shared" si="9"/>
        <v>0</v>
      </c>
      <c r="I27" s="379"/>
      <c r="J27" s="380">
        <f t="shared" si="7"/>
        <v>0</v>
      </c>
      <c r="K27" s="381">
        <f t="shared" si="5"/>
        <v>360</v>
      </c>
      <c r="L27" s="382">
        <f t="shared" si="6"/>
        <v>4320</v>
      </c>
      <c r="M27" s="383">
        <v>32.5</v>
      </c>
      <c r="N27" s="383">
        <f t="shared" si="3"/>
        <v>140400</v>
      </c>
      <c r="O27" s="384">
        <f t="shared" si="4"/>
        <v>432.00000000000006</v>
      </c>
    </row>
    <row r="28" spans="1:15" ht="15.75" customHeight="1">
      <c r="A28" s="391" t="s">
        <v>3211</v>
      </c>
      <c r="B28" s="392" t="s">
        <v>16</v>
      </c>
      <c r="C28" s="373">
        <v>0.1</v>
      </c>
      <c r="D28" s="374">
        <v>12</v>
      </c>
      <c r="E28" s="382">
        <v>6048</v>
      </c>
      <c r="F28" s="376">
        <v>504</v>
      </c>
      <c r="G28" s="377"/>
      <c r="H28" s="378">
        <f t="shared" si="9"/>
        <v>0</v>
      </c>
      <c r="I28" s="379"/>
      <c r="J28" s="380">
        <f t="shared" si="7"/>
        <v>0</v>
      </c>
      <c r="K28" s="381">
        <f t="shared" si="5"/>
        <v>504</v>
      </c>
      <c r="L28" s="382">
        <f t="shared" si="6"/>
        <v>6048</v>
      </c>
      <c r="M28" s="383">
        <v>32.5</v>
      </c>
      <c r="N28" s="383">
        <f t="shared" si="3"/>
        <v>196560</v>
      </c>
      <c r="O28" s="384">
        <f t="shared" si="4"/>
        <v>604.80000000000007</v>
      </c>
    </row>
    <row r="29" spans="1:15" ht="15.75" customHeight="1">
      <c r="A29" s="391" t="s">
        <v>3208</v>
      </c>
      <c r="B29" s="392" t="s">
        <v>16</v>
      </c>
      <c r="C29" s="373">
        <v>0.1</v>
      </c>
      <c r="D29" s="374">
        <v>12</v>
      </c>
      <c r="E29" s="382">
        <v>0</v>
      </c>
      <c r="F29" s="376">
        <v>0</v>
      </c>
      <c r="G29" s="377"/>
      <c r="H29" s="378">
        <f t="shared" si="9"/>
        <v>0</v>
      </c>
      <c r="I29" s="379"/>
      <c r="J29" s="380">
        <f t="shared" si="7"/>
        <v>0</v>
      </c>
      <c r="K29" s="381">
        <f t="shared" si="5"/>
        <v>0</v>
      </c>
      <c r="L29" s="382">
        <f t="shared" si="6"/>
        <v>0</v>
      </c>
      <c r="M29" s="383">
        <v>34</v>
      </c>
      <c r="N29" s="383">
        <f t="shared" si="3"/>
        <v>0</v>
      </c>
      <c r="O29" s="384">
        <f t="shared" si="4"/>
        <v>0</v>
      </c>
    </row>
    <row r="30" spans="1:15" ht="15.75" customHeight="1">
      <c r="A30" s="391" t="s">
        <v>3209</v>
      </c>
      <c r="B30" s="392" t="s">
        <v>16</v>
      </c>
      <c r="C30" s="373">
        <v>0.1</v>
      </c>
      <c r="D30" s="374">
        <v>12</v>
      </c>
      <c r="E30" s="382">
        <v>0</v>
      </c>
      <c r="F30" s="376">
        <v>0</v>
      </c>
      <c r="G30" s="377"/>
      <c r="H30" s="378">
        <f t="shared" si="9"/>
        <v>0</v>
      </c>
      <c r="I30" s="379"/>
      <c r="J30" s="380">
        <f t="shared" si="7"/>
        <v>0</v>
      </c>
      <c r="K30" s="381">
        <f t="shared" si="5"/>
        <v>0</v>
      </c>
      <c r="L30" s="382">
        <f t="shared" si="6"/>
        <v>0</v>
      </c>
      <c r="M30" s="383">
        <v>34</v>
      </c>
      <c r="N30" s="383">
        <f t="shared" si="3"/>
        <v>0</v>
      </c>
      <c r="O30" s="384">
        <f t="shared" si="4"/>
        <v>0</v>
      </c>
    </row>
    <row r="31" spans="1:15" ht="15.75" customHeight="1">
      <c r="A31" s="391" t="s">
        <v>3210</v>
      </c>
      <c r="B31" s="392" t="s">
        <v>16</v>
      </c>
      <c r="C31" s="373">
        <v>0.1</v>
      </c>
      <c r="D31" s="374">
        <v>12</v>
      </c>
      <c r="E31" s="382">
        <v>0</v>
      </c>
      <c r="F31" s="376">
        <v>0</v>
      </c>
      <c r="G31" s="377"/>
      <c r="H31" s="378">
        <f t="shared" si="9"/>
        <v>0</v>
      </c>
      <c r="I31" s="379"/>
      <c r="J31" s="380">
        <f t="shared" si="7"/>
        <v>0</v>
      </c>
      <c r="K31" s="381">
        <f t="shared" si="5"/>
        <v>0</v>
      </c>
      <c r="L31" s="382">
        <f t="shared" si="6"/>
        <v>0</v>
      </c>
      <c r="M31" s="383">
        <v>34</v>
      </c>
      <c r="N31" s="383">
        <f t="shared" si="3"/>
        <v>0</v>
      </c>
      <c r="O31" s="384">
        <f t="shared" si="4"/>
        <v>0</v>
      </c>
    </row>
    <row r="32" spans="1:15" ht="15.75" customHeight="1">
      <c r="A32" s="391" t="s">
        <v>3211</v>
      </c>
      <c r="B32" s="392" t="s">
        <v>16</v>
      </c>
      <c r="C32" s="373">
        <v>0.1</v>
      </c>
      <c r="D32" s="374">
        <v>12</v>
      </c>
      <c r="E32" s="382">
        <v>0</v>
      </c>
      <c r="F32" s="376">
        <v>0</v>
      </c>
      <c r="G32" s="377"/>
      <c r="H32" s="378">
        <f t="shared" si="9"/>
        <v>0</v>
      </c>
      <c r="I32" s="379"/>
      <c r="J32" s="380">
        <f t="shared" si="7"/>
        <v>0</v>
      </c>
      <c r="K32" s="381">
        <f t="shared" si="5"/>
        <v>0</v>
      </c>
      <c r="L32" s="382">
        <f t="shared" si="6"/>
        <v>0</v>
      </c>
      <c r="M32" s="383">
        <v>34</v>
      </c>
      <c r="N32" s="383">
        <f t="shared" si="3"/>
        <v>0</v>
      </c>
      <c r="O32" s="384">
        <f t="shared" si="4"/>
        <v>0</v>
      </c>
    </row>
    <row r="33" spans="1:17" ht="15.75" customHeight="1">
      <c r="A33" s="408" t="s">
        <v>3199</v>
      </c>
      <c r="B33" s="409" t="s">
        <v>16</v>
      </c>
      <c r="C33" s="410">
        <v>0.5</v>
      </c>
      <c r="D33" s="411">
        <v>10</v>
      </c>
      <c r="E33" s="412">
        <v>0</v>
      </c>
      <c r="F33" s="413">
        <v>0</v>
      </c>
      <c r="G33" s="414">
        <v>2</v>
      </c>
      <c r="H33" s="415">
        <f t="shared" si="9"/>
        <v>20</v>
      </c>
      <c r="I33" s="416"/>
      <c r="J33" s="417">
        <f t="shared" si="7"/>
        <v>0</v>
      </c>
      <c r="K33" s="418">
        <f t="shared" si="5"/>
        <v>2</v>
      </c>
      <c r="L33" s="412">
        <f t="shared" si="6"/>
        <v>20</v>
      </c>
      <c r="M33" s="419">
        <v>110</v>
      </c>
      <c r="N33" s="419">
        <f t="shared" si="3"/>
        <v>2200</v>
      </c>
      <c r="O33" s="420">
        <f t="shared" si="4"/>
        <v>10</v>
      </c>
    </row>
    <row r="34" spans="1:17" ht="15.75" customHeight="1">
      <c r="A34" s="408" t="s">
        <v>3193</v>
      </c>
      <c r="B34" s="409" t="s">
        <v>16</v>
      </c>
      <c r="C34" s="410">
        <v>0.5</v>
      </c>
      <c r="D34" s="411">
        <v>10</v>
      </c>
      <c r="E34" s="412">
        <v>0</v>
      </c>
      <c r="F34" s="413">
        <v>0</v>
      </c>
      <c r="G34" s="414">
        <v>1</v>
      </c>
      <c r="H34" s="415">
        <f t="shared" si="9"/>
        <v>10</v>
      </c>
      <c r="I34" s="416"/>
      <c r="J34" s="417">
        <v>0</v>
      </c>
      <c r="K34" s="418">
        <f t="shared" si="5"/>
        <v>1</v>
      </c>
      <c r="L34" s="412">
        <f t="shared" si="6"/>
        <v>10</v>
      </c>
      <c r="M34" s="419">
        <v>110</v>
      </c>
      <c r="N34" s="419">
        <f t="shared" si="3"/>
        <v>1100</v>
      </c>
      <c r="O34" s="420">
        <f t="shared" si="4"/>
        <v>5</v>
      </c>
    </row>
    <row r="35" spans="1:17" ht="15.75" customHeight="1">
      <c r="A35" s="421" t="s">
        <v>3198</v>
      </c>
      <c r="B35" s="409" t="s">
        <v>16</v>
      </c>
      <c r="C35" s="410">
        <v>0.5</v>
      </c>
      <c r="D35" s="422">
        <v>10</v>
      </c>
      <c r="E35" s="412">
        <v>0</v>
      </c>
      <c r="F35" s="413">
        <v>0</v>
      </c>
      <c r="G35" s="414">
        <v>1</v>
      </c>
      <c r="H35" s="415">
        <f t="shared" si="9"/>
        <v>10</v>
      </c>
      <c r="I35" s="416"/>
      <c r="J35" s="417">
        <v>0</v>
      </c>
      <c r="K35" s="418">
        <f t="shared" si="5"/>
        <v>1</v>
      </c>
      <c r="L35" s="412">
        <f t="shared" si="6"/>
        <v>10</v>
      </c>
      <c r="M35" s="419">
        <v>110</v>
      </c>
      <c r="N35" s="419">
        <f t="shared" si="3"/>
        <v>1100</v>
      </c>
      <c r="O35" s="420">
        <f t="shared" si="4"/>
        <v>5</v>
      </c>
    </row>
    <row r="36" spans="1:17" ht="15.75" customHeight="1">
      <c r="A36" s="421" t="s">
        <v>3206</v>
      </c>
      <c r="B36" s="409" t="s">
        <v>16</v>
      </c>
      <c r="C36" s="410">
        <v>0.5</v>
      </c>
      <c r="D36" s="422">
        <v>10</v>
      </c>
      <c r="E36" s="412">
        <v>0</v>
      </c>
      <c r="F36" s="413">
        <v>0</v>
      </c>
      <c r="G36" s="414">
        <v>1</v>
      </c>
      <c r="H36" s="415">
        <f t="shared" si="9"/>
        <v>10</v>
      </c>
      <c r="I36" s="416"/>
      <c r="J36" s="417">
        <v>0</v>
      </c>
      <c r="K36" s="418">
        <f t="shared" si="5"/>
        <v>1</v>
      </c>
      <c r="L36" s="412">
        <f t="shared" si="6"/>
        <v>10</v>
      </c>
      <c r="M36" s="419">
        <v>110</v>
      </c>
      <c r="N36" s="419">
        <f t="shared" si="3"/>
        <v>1100</v>
      </c>
      <c r="O36" s="420">
        <f t="shared" si="4"/>
        <v>5</v>
      </c>
    </row>
    <row r="37" spans="1:17" ht="15.75" customHeight="1">
      <c r="A37" s="421" t="s">
        <v>3191</v>
      </c>
      <c r="B37" s="409" t="s">
        <v>16</v>
      </c>
      <c r="C37" s="410">
        <v>0.5</v>
      </c>
      <c r="D37" s="422">
        <v>10</v>
      </c>
      <c r="E37" s="412">
        <v>0</v>
      </c>
      <c r="F37" s="413">
        <v>0</v>
      </c>
      <c r="G37" s="414">
        <v>1</v>
      </c>
      <c r="H37" s="415">
        <f t="shared" si="9"/>
        <v>10</v>
      </c>
      <c r="I37" s="416"/>
      <c r="J37" s="417">
        <v>0</v>
      </c>
      <c r="K37" s="418">
        <f t="shared" si="5"/>
        <v>1</v>
      </c>
      <c r="L37" s="412">
        <f t="shared" si="6"/>
        <v>10</v>
      </c>
      <c r="M37" s="419">
        <v>110</v>
      </c>
      <c r="N37" s="419">
        <f t="shared" si="3"/>
        <v>1100</v>
      </c>
      <c r="O37" s="420">
        <f t="shared" si="4"/>
        <v>5</v>
      </c>
    </row>
    <row r="38" spans="1:17" ht="15.75" customHeight="1">
      <c r="A38" s="423" t="s">
        <v>3388</v>
      </c>
      <c r="B38" s="409" t="s">
        <v>16</v>
      </c>
      <c r="C38" s="410">
        <v>0.5</v>
      </c>
      <c r="D38" s="411">
        <v>10</v>
      </c>
      <c r="E38" s="412">
        <v>0</v>
      </c>
      <c r="F38" s="413">
        <v>0</v>
      </c>
      <c r="G38" s="414">
        <v>1</v>
      </c>
      <c r="H38" s="415">
        <f t="shared" si="9"/>
        <v>10</v>
      </c>
      <c r="I38" s="416"/>
      <c r="J38" s="417">
        <v>0</v>
      </c>
      <c r="K38" s="418">
        <f t="shared" si="5"/>
        <v>1</v>
      </c>
      <c r="L38" s="412">
        <f t="shared" si="6"/>
        <v>10</v>
      </c>
      <c r="M38" s="419">
        <v>110</v>
      </c>
      <c r="N38" s="419">
        <f t="shared" si="3"/>
        <v>1100</v>
      </c>
      <c r="O38" s="420">
        <f t="shared" si="4"/>
        <v>5</v>
      </c>
      <c r="P38" s="424" t="s">
        <v>3389</v>
      </c>
      <c r="Q38" s="424"/>
    </row>
    <row r="39" spans="1:17" ht="15.75" customHeight="1">
      <c r="A39" s="423" t="s">
        <v>3390</v>
      </c>
      <c r="B39" s="409" t="s">
        <v>16</v>
      </c>
      <c r="C39" s="410">
        <v>0.5</v>
      </c>
      <c r="D39" s="411">
        <v>10</v>
      </c>
      <c r="E39" s="412">
        <v>0</v>
      </c>
      <c r="F39" s="413">
        <v>0</v>
      </c>
      <c r="G39" s="414">
        <v>2</v>
      </c>
      <c r="H39" s="415">
        <f t="shared" si="9"/>
        <v>20</v>
      </c>
      <c r="I39" s="416"/>
      <c r="J39" s="417">
        <v>0</v>
      </c>
      <c r="K39" s="418">
        <f t="shared" si="5"/>
        <v>2</v>
      </c>
      <c r="L39" s="412">
        <f t="shared" si="6"/>
        <v>20</v>
      </c>
      <c r="M39" s="419">
        <v>110</v>
      </c>
      <c r="N39" s="419">
        <f t="shared" si="3"/>
        <v>2200</v>
      </c>
      <c r="O39" s="420">
        <f t="shared" si="4"/>
        <v>10</v>
      </c>
    </row>
    <row r="40" spans="1:17" ht="15.75" customHeight="1">
      <c r="A40" s="423" t="s">
        <v>3391</v>
      </c>
      <c r="B40" s="409" t="s">
        <v>16</v>
      </c>
      <c r="C40" s="410">
        <v>0.5</v>
      </c>
      <c r="D40" s="411">
        <v>10</v>
      </c>
      <c r="E40" s="412">
        <v>0</v>
      </c>
      <c r="F40" s="413">
        <v>0</v>
      </c>
      <c r="G40" s="414">
        <v>2</v>
      </c>
      <c r="H40" s="415">
        <f t="shared" si="9"/>
        <v>20</v>
      </c>
      <c r="I40" s="416"/>
      <c r="J40" s="417">
        <v>0</v>
      </c>
      <c r="K40" s="418">
        <f t="shared" si="5"/>
        <v>2</v>
      </c>
      <c r="L40" s="412">
        <f t="shared" si="6"/>
        <v>20</v>
      </c>
      <c r="M40" s="419">
        <v>110</v>
      </c>
      <c r="N40" s="419">
        <f t="shared" si="3"/>
        <v>2200</v>
      </c>
      <c r="O40" s="420">
        <f t="shared" si="4"/>
        <v>10</v>
      </c>
    </row>
    <row r="41" spans="1:17" ht="15.75" customHeight="1">
      <c r="A41" s="423" t="s">
        <v>3392</v>
      </c>
      <c r="B41" s="409" t="s">
        <v>16</v>
      </c>
      <c r="C41" s="410">
        <v>0.5</v>
      </c>
      <c r="D41" s="411">
        <v>10</v>
      </c>
      <c r="E41" s="412">
        <v>0</v>
      </c>
      <c r="F41" s="413">
        <v>0</v>
      </c>
      <c r="G41" s="414">
        <v>2</v>
      </c>
      <c r="H41" s="415">
        <f t="shared" si="9"/>
        <v>20</v>
      </c>
      <c r="I41" s="416"/>
      <c r="J41" s="417">
        <v>0</v>
      </c>
      <c r="K41" s="418">
        <f t="shared" si="5"/>
        <v>2</v>
      </c>
      <c r="L41" s="412">
        <f t="shared" si="6"/>
        <v>20</v>
      </c>
      <c r="M41" s="419">
        <v>110</v>
      </c>
      <c r="N41" s="419">
        <f t="shared" si="3"/>
        <v>2200</v>
      </c>
      <c r="O41" s="420">
        <f t="shared" si="4"/>
        <v>10</v>
      </c>
    </row>
    <row r="42" spans="1:17" ht="15.75" customHeight="1">
      <c r="A42" s="423" t="s">
        <v>3393</v>
      </c>
      <c r="B42" s="409" t="s">
        <v>16</v>
      </c>
      <c r="C42" s="410">
        <v>0.5</v>
      </c>
      <c r="D42" s="411">
        <v>10</v>
      </c>
      <c r="E42" s="412">
        <v>0</v>
      </c>
      <c r="F42" s="413">
        <v>0</v>
      </c>
      <c r="G42" s="414">
        <v>1</v>
      </c>
      <c r="H42" s="415">
        <f t="shared" si="9"/>
        <v>10</v>
      </c>
      <c r="I42" s="416"/>
      <c r="J42" s="417">
        <v>0</v>
      </c>
      <c r="K42" s="418">
        <f t="shared" si="5"/>
        <v>1</v>
      </c>
      <c r="L42" s="412">
        <f t="shared" si="6"/>
        <v>10</v>
      </c>
      <c r="M42" s="419">
        <v>600</v>
      </c>
      <c r="N42" s="419">
        <f t="shared" si="3"/>
        <v>6000</v>
      </c>
      <c r="O42" s="420">
        <f t="shared" si="4"/>
        <v>5</v>
      </c>
    </row>
    <row r="43" spans="1:17" ht="15.75" customHeight="1">
      <c r="A43" s="425" t="s">
        <v>3203</v>
      </c>
      <c r="B43" s="409" t="s">
        <v>26</v>
      </c>
      <c r="C43" s="410">
        <v>0.2</v>
      </c>
      <c r="D43" s="422">
        <v>18</v>
      </c>
      <c r="E43" s="412">
        <v>0</v>
      </c>
      <c r="F43" s="413">
        <v>0</v>
      </c>
      <c r="G43" s="414">
        <v>12</v>
      </c>
      <c r="H43" s="415">
        <f t="shared" si="9"/>
        <v>216</v>
      </c>
      <c r="I43" s="416"/>
      <c r="J43" s="417">
        <v>0</v>
      </c>
      <c r="K43" s="418">
        <f t="shared" si="5"/>
        <v>12</v>
      </c>
      <c r="L43" s="412">
        <f t="shared" si="6"/>
        <v>216</v>
      </c>
      <c r="M43" s="419">
        <v>85</v>
      </c>
      <c r="N43" s="419">
        <f t="shared" si="3"/>
        <v>18360</v>
      </c>
      <c r="O43" s="420">
        <f t="shared" si="4"/>
        <v>43.2</v>
      </c>
    </row>
    <row r="44" spans="1:17" ht="15.75" customHeight="1">
      <c r="A44" s="426" t="s">
        <v>3200</v>
      </c>
      <c r="B44" s="409" t="s">
        <v>26</v>
      </c>
      <c r="C44" s="410">
        <v>0.2</v>
      </c>
      <c r="D44" s="422">
        <v>18</v>
      </c>
      <c r="E44" s="412">
        <v>0</v>
      </c>
      <c r="F44" s="413">
        <v>0</v>
      </c>
      <c r="G44" s="414">
        <v>10</v>
      </c>
      <c r="H44" s="415">
        <f t="shared" si="9"/>
        <v>180</v>
      </c>
      <c r="I44" s="416"/>
      <c r="J44" s="417">
        <v>0</v>
      </c>
      <c r="K44" s="418">
        <f t="shared" si="5"/>
        <v>10</v>
      </c>
      <c r="L44" s="412">
        <f t="shared" si="6"/>
        <v>180</v>
      </c>
      <c r="M44" s="419">
        <v>75</v>
      </c>
      <c r="N44" s="419">
        <f t="shared" si="3"/>
        <v>13500</v>
      </c>
      <c r="O44" s="420">
        <f t="shared" si="4"/>
        <v>36</v>
      </c>
    </row>
    <row r="45" spans="1:17" ht="15.75" customHeight="1">
      <c r="A45" s="427" t="s">
        <v>3214</v>
      </c>
      <c r="B45" s="392" t="s">
        <v>16</v>
      </c>
      <c r="C45" s="394">
        <v>0.1</v>
      </c>
      <c r="D45" s="374">
        <v>12</v>
      </c>
      <c r="E45" s="382">
        <v>3456</v>
      </c>
      <c r="F45" s="376">
        <v>288</v>
      </c>
      <c r="G45" s="377"/>
      <c r="H45" s="378">
        <f t="shared" si="9"/>
        <v>0</v>
      </c>
      <c r="I45" s="379"/>
      <c r="J45" s="380">
        <f>I45/D45</f>
        <v>0</v>
      </c>
      <c r="K45" s="381">
        <f t="shared" si="5"/>
        <v>288</v>
      </c>
      <c r="L45" s="382">
        <f t="shared" si="6"/>
        <v>3456</v>
      </c>
      <c r="M45" s="383">
        <v>32.5</v>
      </c>
      <c r="N45" s="383">
        <f t="shared" si="3"/>
        <v>112320</v>
      </c>
      <c r="O45" s="384">
        <f t="shared" si="4"/>
        <v>345.6</v>
      </c>
    </row>
    <row r="46" spans="1:17" ht="15.75" customHeight="1">
      <c r="A46" s="395"/>
      <c r="B46" s="396"/>
      <c r="C46" s="397"/>
      <c r="D46" s="398"/>
      <c r="E46" s="399">
        <f t="shared" ref="E46:L46" si="10">SUM(E4:E45)</f>
        <v>27261</v>
      </c>
      <c r="F46" s="399">
        <f t="shared" si="10"/>
        <v>2137.8111111111111</v>
      </c>
      <c r="G46" s="399">
        <f t="shared" si="10"/>
        <v>110</v>
      </c>
      <c r="H46" s="399">
        <f t="shared" si="10"/>
        <v>1292</v>
      </c>
      <c r="I46" s="399">
        <f t="shared" si="10"/>
        <v>4546</v>
      </c>
      <c r="J46" s="399">
        <f t="shared" si="10"/>
        <v>253</v>
      </c>
      <c r="K46" s="400">
        <f t="shared" si="10"/>
        <v>1994.8111111111111</v>
      </c>
      <c r="L46" s="401">
        <f t="shared" si="10"/>
        <v>24007</v>
      </c>
      <c r="M46" s="402">
        <f t="shared" ref="M46:N46" si="11">SUM(M3:M45)</f>
        <v>4548.1000000000004</v>
      </c>
      <c r="N46" s="403">
        <f t="shared" si="11"/>
        <v>937737</v>
      </c>
      <c r="O46" s="403">
        <f>SUM(O4:O45)</f>
        <v>2660.07</v>
      </c>
    </row>
    <row r="47" spans="1:17" ht="15.75" customHeight="1"/>
    <row r="48" spans="1:17" ht="15.75" customHeight="1">
      <c r="A48" s="523" t="s">
        <v>39</v>
      </c>
      <c r="B48" s="524"/>
      <c r="C48" s="524"/>
      <c r="D48" s="524"/>
      <c r="E48" s="524"/>
      <c r="F48" s="524"/>
      <c r="G48" s="525"/>
    </row>
    <row r="49" spans="1:7" ht="15.75" customHeight="1">
      <c r="A49" s="33" t="s">
        <v>40</v>
      </c>
      <c r="B49" s="34" t="s">
        <v>1</v>
      </c>
      <c r="C49" s="5" t="s">
        <v>41</v>
      </c>
      <c r="D49" s="35" t="s">
        <v>42</v>
      </c>
      <c r="E49" s="36" t="s">
        <v>43</v>
      </c>
      <c r="F49" s="5" t="s">
        <v>44</v>
      </c>
      <c r="G49" s="37" t="s">
        <v>45</v>
      </c>
    </row>
    <row r="50" spans="1:7" ht="15.75" customHeight="1">
      <c r="A50" s="33" t="s">
        <v>1896</v>
      </c>
      <c r="B50" s="41" t="s">
        <v>49</v>
      </c>
      <c r="C50" s="15">
        <v>0</v>
      </c>
      <c r="D50" s="15"/>
      <c r="E50" s="15"/>
      <c r="F50" s="15">
        <f>C50+D50-E50</f>
        <v>0</v>
      </c>
      <c r="G50" s="40"/>
    </row>
    <row r="51" spans="1:7" ht="15.75" customHeight="1">
      <c r="A51" s="327"/>
      <c r="B51" s="327"/>
      <c r="C51" s="327"/>
      <c r="D51" s="327"/>
      <c r="E51" s="327"/>
      <c r="F51" s="327"/>
      <c r="G51" s="327"/>
    </row>
    <row r="52" spans="1:7" ht="15.75" customHeight="1">
      <c r="A52" s="526" t="s">
        <v>50</v>
      </c>
      <c r="B52" s="527"/>
      <c r="C52" s="527"/>
      <c r="D52" s="527"/>
      <c r="E52" s="527"/>
      <c r="F52" s="527"/>
      <c r="G52" s="528"/>
    </row>
    <row r="53" spans="1:7" ht="15.75" customHeight="1">
      <c r="A53" s="259"/>
      <c r="B53" s="44" t="s">
        <v>51</v>
      </c>
      <c r="C53" s="45" t="s">
        <v>52</v>
      </c>
      <c r="D53" s="46" t="s">
        <v>53</v>
      </c>
      <c r="E53" s="46" t="s">
        <v>54</v>
      </c>
      <c r="F53" s="47" t="s">
        <v>11</v>
      </c>
      <c r="G53" s="48" t="s">
        <v>55</v>
      </c>
    </row>
    <row r="54" spans="1:7" ht="15.75" customHeight="1">
      <c r="A54" s="330" t="s">
        <v>1897</v>
      </c>
      <c r="B54" s="331">
        <v>93</v>
      </c>
      <c r="C54" s="332"/>
      <c r="D54" s="333">
        <v>5</v>
      </c>
      <c r="E54" s="331">
        <f>B54+C54-D54</f>
        <v>88</v>
      </c>
      <c r="F54" s="334">
        <v>1028.48</v>
      </c>
      <c r="G54" s="335">
        <f t="shared" ref="G54:G81" si="12">E54*F54</f>
        <v>90506.240000000005</v>
      </c>
    </row>
    <row r="55" spans="1:7" ht="15.75" customHeight="1">
      <c r="A55" s="49" t="s">
        <v>56</v>
      </c>
      <c r="B55" s="53">
        <v>0</v>
      </c>
      <c r="C55" s="51"/>
      <c r="D55" s="52"/>
      <c r="E55" s="53">
        <v>0</v>
      </c>
      <c r="F55" s="54">
        <v>196</v>
      </c>
      <c r="G55" s="55">
        <f t="shared" si="12"/>
        <v>0</v>
      </c>
    </row>
    <row r="56" spans="1:7" ht="15.75" customHeight="1">
      <c r="A56" s="49" t="s">
        <v>3394</v>
      </c>
      <c r="B56" s="53">
        <v>4670</v>
      </c>
      <c r="C56" s="51"/>
      <c r="D56" s="52">
        <v>1704</v>
      </c>
      <c r="E56" s="53">
        <f t="shared" ref="E56:E81" si="13">B56+C56-D56</f>
        <v>2966</v>
      </c>
      <c r="F56" s="54">
        <v>196</v>
      </c>
      <c r="G56" s="55">
        <f t="shared" si="12"/>
        <v>581336</v>
      </c>
    </row>
    <row r="57" spans="1:7" ht="15.75" customHeight="1">
      <c r="A57" s="49" t="s">
        <v>3395</v>
      </c>
      <c r="B57" s="53">
        <v>360</v>
      </c>
      <c r="C57" s="51">
        <v>372</v>
      </c>
      <c r="D57" s="52">
        <v>10</v>
      </c>
      <c r="E57" s="53">
        <f t="shared" si="13"/>
        <v>722</v>
      </c>
      <c r="F57" s="54">
        <v>196</v>
      </c>
      <c r="G57" s="55">
        <f t="shared" si="12"/>
        <v>141512</v>
      </c>
    </row>
    <row r="58" spans="1:7" ht="15.75" customHeight="1">
      <c r="A58" s="49" t="s">
        <v>3396</v>
      </c>
      <c r="B58" s="53">
        <v>210</v>
      </c>
      <c r="C58" s="51">
        <v>242</v>
      </c>
      <c r="D58" s="52">
        <v>10</v>
      </c>
      <c r="E58" s="53">
        <f t="shared" si="13"/>
        <v>442</v>
      </c>
      <c r="F58" s="54">
        <v>196</v>
      </c>
      <c r="G58" s="55">
        <f t="shared" si="12"/>
        <v>86632</v>
      </c>
    </row>
    <row r="59" spans="1:7" ht="15.75" customHeight="1">
      <c r="A59" s="49" t="s">
        <v>3397</v>
      </c>
      <c r="B59" s="53">
        <v>150</v>
      </c>
      <c r="C59" s="51">
        <v>543</v>
      </c>
      <c r="D59" s="52">
        <v>10</v>
      </c>
      <c r="E59" s="53">
        <f t="shared" si="13"/>
        <v>683</v>
      </c>
      <c r="F59" s="54">
        <v>196</v>
      </c>
      <c r="G59" s="55">
        <f t="shared" si="12"/>
        <v>133868</v>
      </c>
    </row>
    <row r="60" spans="1:7" ht="15.75" customHeight="1">
      <c r="A60" s="49" t="s">
        <v>3398</v>
      </c>
      <c r="B60" s="53">
        <v>480</v>
      </c>
      <c r="C60" s="51">
        <v>547</v>
      </c>
      <c r="D60" s="52">
        <v>5</v>
      </c>
      <c r="E60" s="53">
        <f t="shared" si="13"/>
        <v>1022</v>
      </c>
      <c r="F60" s="54">
        <v>196</v>
      </c>
      <c r="G60" s="55">
        <f t="shared" si="12"/>
        <v>200312</v>
      </c>
    </row>
    <row r="61" spans="1:7" ht="15.75" customHeight="1">
      <c r="A61" s="86" t="s">
        <v>3399</v>
      </c>
      <c r="B61" s="90">
        <v>730</v>
      </c>
      <c r="C61" s="88"/>
      <c r="D61" s="89">
        <v>156</v>
      </c>
      <c r="E61" s="90">
        <f t="shared" si="13"/>
        <v>574</v>
      </c>
      <c r="F61" s="91">
        <v>140</v>
      </c>
      <c r="G61" s="92">
        <f t="shared" si="12"/>
        <v>80360</v>
      </c>
    </row>
    <row r="62" spans="1:7" ht="15.75" customHeight="1">
      <c r="A62" s="86" t="s">
        <v>3400</v>
      </c>
      <c r="B62" s="90">
        <v>187.79999999999995</v>
      </c>
      <c r="C62" s="88"/>
      <c r="D62" s="89"/>
      <c r="E62" s="90">
        <f t="shared" si="13"/>
        <v>187.79999999999995</v>
      </c>
      <c r="F62" s="91">
        <v>140</v>
      </c>
      <c r="G62" s="92">
        <f t="shared" si="12"/>
        <v>26291.999999999993</v>
      </c>
    </row>
    <row r="63" spans="1:7" ht="15.75" customHeight="1">
      <c r="A63" s="86" t="s">
        <v>3401</v>
      </c>
      <c r="B63" s="90">
        <v>25.9</v>
      </c>
      <c r="C63" s="88"/>
      <c r="D63" s="89"/>
      <c r="E63" s="90">
        <f t="shared" si="13"/>
        <v>25.9</v>
      </c>
      <c r="F63" s="91">
        <v>140</v>
      </c>
      <c r="G63" s="92">
        <f t="shared" si="12"/>
        <v>3626</v>
      </c>
    </row>
    <row r="64" spans="1:7" ht="15.75" customHeight="1">
      <c r="A64" s="100" t="s">
        <v>3402</v>
      </c>
      <c r="B64" s="104">
        <v>769.10000000000014</v>
      </c>
      <c r="C64" s="102"/>
      <c r="D64" s="103">
        <v>153</v>
      </c>
      <c r="E64" s="104">
        <f t="shared" si="13"/>
        <v>616.10000000000014</v>
      </c>
      <c r="F64" s="105">
        <v>140</v>
      </c>
      <c r="G64" s="106">
        <f t="shared" si="12"/>
        <v>86254.000000000015</v>
      </c>
    </row>
    <row r="65" spans="1:7" ht="36" customHeight="1">
      <c r="A65" s="71" t="s">
        <v>3403</v>
      </c>
      <c r="B65" s="75">
        <v>0</v>
      </c>
      <c r="C65" s="73"/>
      <c r="D65" s="74"/>
      <c r="E65" s="75">
        <f t="shared" si="13"/>
        <v>0</v>
      </c>
      <c r="F65" s="76">
        <v>140</v>
      </c>
      <c r="G65" s="77">
        <f t="shared" si="12"/>
        <v>0</v>
      </c>
    </row>
    <row r="66" spans="1:7" ht="30.75" customHeight="1">
      <c r="A66" s="78" t="s">
        <v>3404</v>
      </c>
      <c r="B66" s="75">
        <v>1203.1000000000004</v>
      </c>
      <c r="C66" s="73"/>
      <c r="D66" s="74">
        <v>280</v>
      </c>
      <c r="E66" s="75">
        <f t="shared" si="13"/>
        <v>923.10000000000036</v>
      </c>
      <c r="F66" s="76">
        <v>140</v>
      </c>
      <c r="G66" s="77">
        <f t="shared" si="12"/>
        <v>129234.00000000006</v>
      </c>
    </row>
    <row r="67" spans="1:7" ht="30.75" customHeight="1">
      <c r="A67" s="79" t="s">
        <v>3405</v>
      </c>
      <c r="B67" s="83">
        <v>1502.6000000000004</v>
      </c>
      <c r="C67" s="81"/>
      <c r="D67" s="82">
        <v>99</v>
      </c>
      <c r="E67" s="83">
        <f t="shared" si="13"/>
        <v>1403.6000000000004</v>
      </c>
      <c r="F67" s="84">
        <v>140</v>
      </c>
      <c r="G67" s="85">
        <f t="shared" si="12"/>
        <v>196504.00000000006</v>
      </c>
    </row>
    <row r="68" spans="1:7" ht="15.75" customHeight="1">
      <c r="A68" s="63" t="s">
        <v>3406</v>
      </c>
      <c r="B68" s="315">
        <v>258.60000000000025</v>
      </c>
      <c r="C68" s="65"/>
      <c r="D68" s="66"/>
      <c r="E68" s="67">
        <f t="shared" si="13"/>
        <v>258.60000000000025</v>
      </c>
      <c r="F68" s="68">
        <v>140</v>
      </c>
      <c r="G68" s="69">
        <f t="shared" si="12"/>
        <v>36204.000000000036</v>
      </c>
    </row>
    <row r="69" spans="1:7" ht="15.75" customHeight="1">
      <c r="A69" s="63" t="s">
        <v>3407</v>
      </c>
      <c r="B69" s="315">
        <v>0</v>
      </c>
      <c r="C69" s="65"/>
      <c r="D69" s="66"/>
      <c r="E69" s="67">
        <f t="shared" si="13"/>
        <v>0</v>
      </c>
      <c r="F69" s="68">
        <v>140</v>
      </c>
      <c r="G69" s="69">
        <f t="shared" si="12"/>
        <v>0</v>
      </c>
    </row>
    <row r="70" spans="1:7" ht="39" customHeight="1">
      <c r="A70" s="63" t="s">
        <v>3408</v>
      </c>
      <c r="B70" s="67">
        <v>281.30000000000018</v>
      </c>
      <c r="C70" s="65"/>
      <c r="D70" s="66"/>
      <c r="E70" s="67">
        <f t="shared" si="13"/>
        <v>281.30000000000018</v>
      </c>
      <c r="F70" s="68">
        <v>140</v>
      </c>
      <c r="G70" s="69">
        <f t="shared" si="12"/>
        <v>39382.000000000029</v>
      </c>
    </row>
    <row r="71" spans="1:7" ht="15.75" customHeight="1">
      <c r="A71" s="93" t="s">
        <v>3409</v>
      </c>
      <c r="B71" s="97">
        <v>221</v>
      </c>
      <c r="C71" s="95"/>
      <c r="D71" s="96"/>
      <c r="E71" s="97">
        <f t="shared" si="13"/>
        <v>221</v>
      </c>
      <c r="F71" s="98">
        <v>140</v>
      </c>
      <c r="G71" s="99">
        <f t="shared" si="12"/>
        <v>30940</v>
      </c>
    </row>
    <row r="72" spans="1:7" ht="15.75" customHeight="1">
      <c r="A72" s="86" t="s">
        <v>3410</v>
      </c>
      <c r="B72" s="90">
        <v>219</v>
      </c>
      <c r="C72" s="88"/>
      <c r="D72" s="89"/>
      <c r="E72" s="90">
        <f t="shared" si="13"/>
        <v>219</v>
      </c>
      <c r="F72" s="91">
        <v>128</v>
      </c>
      <c r="G72" s="92">
        <f t="shared" si="12"/>
        <v>28032</v>
      </c>
    </row>
    <row r="73" spans="1:7" ht="15.75" customHeight="1">
      <c r="A73" s="78" t="s">
        <v>3411</v>
      </c>
      <c r="B73" s="75">
        <v>523</v>
      </c>
      <c r="C73" s="73">
        <v>180</v>
      </c>
      <c r="D73" s="74"/>
      <c r="E73" s="75">
        <f t="shared" si="13"/>
        <v>703</v>
      </c>
      <c r="F73" s="76">
        <v>128</v>
      </c>
      <c r="G73" s="77">
        <f t="shared" si="12"/>
        <v>89984</v>
      </c>
    </row>
    <row r="74" spans="1:7" ht="15.75" customHeight="1">
      <c r="A74" s="100" t="s">
        <v>3412</v>
      </c>
      <c r="B74" s="104">
        <v>1101.9999999999998</v>
      </c>
      <c r="C74" s="102">
        <v>180</v>
      </c>
      <c r="D74" s="103"/>
      <c r="E74" s="104">
        <f t="shared" si="13"/>
        <v>1281.9999999999998</v>
      </c>
      <c r="F74" s="105">
        <v>128</v>
      </c>
      <c r="G74" s="106">
        <f t="shared" si="12"/>
        <v>164095.99999999997</v>
      </c>
    </row>
    <row r="75" spans="1:7" ht="15.75" customHeight="1">
      <c r="A75" s="79" t="s">
        <v>3413</v>
      </c>
      <c r="B75" s="83">
        <v>198</v>
      </c>
      <c r="C75" s="81">
        <v>480</v>
      </c>
      <c r="D75" s="82"/>
      <c r="E75" s="83">
        <f t="shared" si="13"/>
        <v>678</v>
      </c>
      <c r="F75" s="84">
        <v>128</v>
      </c>
      <c r="G75" s="85">
        <f t="shared" si="12"/>
        <v>86784</v>
      </c>
    </row>
    <row r="76" spans="1:7" ht="15.75" customHeight="1">
      <c r="A76" s="63" t="s">
        <v>3414</v>
      </c>
      <c r="B76" s="315">
        <v>222.00000000000011</v>
      </c>
      <c r="C76" s="65"/>
      <c r="D76" s="66"/>
      <c r="E76" s="67">
        <f t="shared" si="13"/>
        <v>222.00000000000011</v>
      </c>
      <c r="F76" s="68">
        <v>128</v>
      </c>
      <c r="G76" s="69">
        <f t="shared" si="12"/>
        <v>28416.000000000015</v>
      </c>
    </row>
    <row r="77" spans="1:7" ht="15.75" customHeight="1">
      <c r="A77" s="86" t="s">
        <v>3415</v>
      </c>
      <c r="B77" s="316">
        <v>0</v>
      </c>
      <c r="C77" s="108"/>
      <c r="D77" s="109"/>
      <c r="E77" s="90">
        <f t="shared" si="13"/>
        <v>0</v>
      </c>
      <c r="F77" s="91">
        <v>102</v>
      </c>
      <c r="G77" s="92">
        <f t="shared" si="12"/>
        <v>0</v>
      </c>
    </row>
    <row r="78" spans="1:7" ht="15.75" customHeight="1">
      <c r="A78" s="78" t="s">
        <v>3416</v>
      </c>
      <c r="B78" s="75">
        <v>180</v>
      </c>
      <c r="C78" s="73">
        <v>180</v>
      </c>
      <c r="D78" s="74">
        <v>180</v>
      </c>
      <c r="E78" s="75">
        <f t="shared" si="13"/>
        <v>180</v>
      </c>
      <c r="F78" s="76">
        <v>102</v>
      </c>
      <c r="G78" s="77">
        <f t="shared" si="12"/>
        <v>18360</v>
      </c>
    </row>
    <row r="79" spans="1:7" ht="15.75" customHeight="1">
      <c r="A79" s="100" t="s">
        <v>3417</v>
      </c>
      <c r="B79" s="104">
        <v>180</v>
      </c>
      <c r="C79" s="102">
        <v>180</v>
      </c>
      <c r="D79" s="103">
        <v>180</v>
      </c>
      <c r="E79" s="104">
        <f t="shared" si="13"/>
        <v>180</v>
      </c>
      <c r="F79" s="105">
        <v>102</v>
      </c>
      <c r="G79" s="106">
        <f t="shared" si="12"/>
        <v>18360</v>
      </c>
    </row>
    <row r="80" spans="1:7" ht="26.25" customHeight="1">
      <c r="A80" s="79" t="s">
        <v>3418</v>
      </c>
      <c r="B80" s="83">
        <v>480</v>
      </c>
      <c r="C80" s="81">
        <v>240</v>
      </c>
      <c r="D80" s="82">
        <v>480</v>
      </c>
      <c r="E80" s="83">
        <f t="shared" si="13"/>
        <v>240</v>
      </c>
      <c r="F80" s="84">
        <v>102</v>
      </c>
      <c r="G80" s="85">
        <f t="shared" si="12"/>
        <v>24480</v>
      </c>
    </row>
    <row r="81" spans="1:9" ht="15.75" customHeight="1">
      <c r="A81" s="63" t="s">
        <v>3419</v>
      </c>
      <c r="B81" s="315">
        <v>0</v>
      </c>
      <c r="C81" s="65"/>
      <c r="D81" s="66"/>
      <c r="E81" s="67">
        <f t="shared" si="13"/>
        <v>0</v>
      </c>
      <c r="F81" s="68">
        <v>102</v>
      </c>
      <c r="G81" s="69">
        <f t="shared" si="12"/>
        <v>0</v>
      </c>
    </row>
    <row r="82" spans="1:9" ht="15.75" customHeight="1">
      <c r="A82" s="260" t="s">
        <v>84</v>
      </c>
      <c r="B82" s="261">
        <f t="shared" ref="B82:G82" si="14">SUM(B54:B81)</f>
        <v>14246.400000000001</v>
      </c>
      <c r="C82" s="171">
        <f t="shared" si="14"/>
        <v>3144</v>
      </c>
      <c r="D82" s="171">
        <f t="shared" si="14"/>
        <v>3272</v>
      </c>
      <c r="E82" s="261">
        <f t="shared" si="14"/>
        <v>14118.400000000001</v>
      </c>
      <c r="F82" s="262">
        <f t="shared" si="14"/>
        <v>4894.4799999999996</v>
      </c>
      <c r="G82" s="263">
        <f t="shared" si="14"/>
        <v>2321474.2399999998</v>
      </c>
    </row>
    <row r="83" spans="1:9" ht="15.75" customHeight="1"/>
    <row r="84" spans="1:9" ht="15.75" customHeight="1">
      <c r="A84" s="264"/>
      <c r="B84" s="133"/>
      <c r="C84" s="133"/>
      <c r="D84" s="133"/>
      <c r="E84" s="133"/>
      <c r="F84" s="534"/>
      <c r="G84" s="522"/>
      <c r="H84" s="522"/>
      <c r="I84" s="265"/>
    </row>
    <row r="85" spans="1:9" ht="15.75" customHeight="1">
      <c r="A85" s="135" t="s">
        <v>92</v>
      </c>
      <c r="B85" s="136" t="s">
        <v>40</v>
      </c>
      <c r="C85" s="137" t="s">
        <v>93</v>
      </c>
      <c r="D85" s="137" t="s">
        <v>42</v>
      </c>
      <c r="E85" s="137" t="s">
        <v>94</v>
      </c>
      <c r="F85" s="137" t="s">
        <v>95</v>
      </c>
      <c r="G85" s="137" t="s">
        <v>96</v>
      </c>
      <c r="H85" s="138" t="s">
        <v>55</v>
      </c>
    </row>
    <row r="86" spans="1:9" ht="15.75" customHeight="1">
      <c r="A86" s="146" t="s">
        <v>2770</v>
      </c>
      <c r="B86" s="145" t="s">
        <v>102</v>
      </c>
      <c r="C86" s="36">
        <v>925</v>
      </c>
      <c r="D86" s="148"/>
      <c r="E86" s="15">
        <v>100</v>
      </c>
      <c r="F86" s="36">
        <f t="shared" ref="F86:F126" si="15">C86+D86-E86</f>
        <v>825</v>
      </c>
      <c r="G86" s="142">
        <v>178</v>
      </c>
      <c r="H86" s="143">
        <f t="shared" ref="H86:H121" si="16">F86*G86</f>
        <v>146850</v>
      </c>
    </row>
    <row r="87" spans="1:9" ht="15.75" customHeight="1">
      <c r="A87" s="144" t="s">
        <v>99</v>
      </c>
      <c r="B87" s="145" t="s">
        <v>102</v>
      </c>
      <c r="C87" s="36">
        <v>1575</v>
      </c>
      <c r="D87" s="148"/>
      <c r="E87" s="15">
        <v>50</v>
      </c>
      <c r="F87" s="36">
        <f t="shared" si="15"/>
        <v>1525</v>
      </c>
      <c r="G87" s="142">
        <v>178</v>
      </c>
      <c r="H87" s="143">
        <f t="shared" si="16"/>
        <v>271450</v>
      </c>
    </row>
    <row r="88" spans="1:9" ht="15.75" customHeight="1">
      <c r="A88" s="144" t="s">
        <v>101</v>
      </c>
      <c r="B88" s="145" t="s">
        <v>102</v>
      </c>
      <c r="C88" s="36">
        <v>50</v>
      </c>
      <c r="D88" s="148"/>
      <c r="E88" s="15">
        <v>50</v>
      </c>
      <c r="F88" s="36">
        <f t="shared" si="15"/>
        <v>0</v>
      </c>
      <c r="G88" s="142">
        <v>45</v>
      </c>
      <c r="H88" s="143">
        <f t="shared" si="16"/>
        <v>0</v>
      </c>
    </row>
    <row r="89" spans="1:9" ht="15.75" customHeight="1">
      <c r="A89" s="144" t="s">
        <v>2771</v>
      </c>
      <c r="B89" s="147" t="s">
        <v>102</v>
      </c>
      <c r="C89" s="36">
        <v>2500</v>
      </c>
      <c r="D89" s="148"/>
      <c r="E89" s="15">
        <v>50</v>
      </c>
      <c r="F89" s="36">
        <f t="shared" si="15"/>
        <v>2450</v>
      </c>
      <c r="G89" s="142">
        <v>47</v>
      </c>
      <c r="H89" s="143">
        <f t="shared" si="16"/>
        <v>115150</v>
      </c>
    </row>
    <row r="90" spans="1:9" ht="15.75" customHeight="1">
      <c r="A90" s="146" t="s">
        <v>103</v>
      </c>
      <c r="B90" s="147" t="s">
        <v>104</v>
      </c>
      <c r="C90" s="36">
        <v>750</v>
      </c>
      <c r="D90" s="148"/>
      <c r="E90" s="15"/>
      <c r="F90" s="36">
        <f t="shared" si="15"/>
        <v>750</v>
      </c>
      <c r="G90" s="142">
        <v>27</v>
      </c>
      <c r="H90" s="143">
        <f t="shared" si="16"/>
        <v>20250</v>
      </c>
    </row>
    <row r="91" spans="1:9" ht="15.75" customHeight="1">
      <c r="A91" s="266" t="s">
        <v>2038</v>
      </c>
      <c r="B91" s="267" t="s">
        <v>106</v>
      </c>
      <c r="C91" s="36">
        <v>2490</v>
      </c>
      <c r="D91" s="148"/>
      <c r="E91" s="15">
        <v>75</v>
      </c>
      <c r="F91" s="36">
        <f t="shared" si="15"/>
        <v>2415</v>
      </c>
      <c r="G91" s="142">
        <v>160.69999999999999</v>
      </c>
      <c r="H91" s="143">
        <f t="shared" si="16"/>
        <v>388090.5</v>
      </c>
    </row>
    <row r="92" spans="1:9" ht="15.75" customHeight="1">
      <c r="A92" s="144" t="s">
        <v>737</v>
      </c>
      <c r="B92" s="145" t="s">
        <v>108</v>
      </c>
      <c r="C92" s="36">
        <v>20</v>
      </c>
      <c r="D92" s="148"/>
      <c r="E92" s="15">
        <v>18</v>
      </c>
      <c r="F92" s="36">
        <f t="shared" si="15"/>
        <v>2</v>
      </c>
      <c r="G92" s="142">
        <v>623</v>
      </c>
      <c r="H92" s="143">
        <f t="shared" si="16"/>
        <v>1246</v>
      </c>
    </row>
    <row r="93" spans="1:9" ht="15.75" customHeight="1">
      <c r="A93" s="139" t="s">
        <v>109</v>
      </c>
      <c r="B93" s="140" t="s">
        <v>110</v>
      </c>
      <c r="C93" s="36">
        <v>1050</v>
      </c>
      <c r="D93" s="148"/>
      <c r="E93" s="15"/>
      <c r="F93" s="36">
        <f t="shared" si="15"/>
        <v>1050</v>
      </c>
      <c r="G93" s="142">
        <v>24</v>
      </c>
      <c r="H93" s="143">
        <f t="shared" si="16"/>
        <v>25200</v>
      </c>
    </row>
    <row r="94" spans="1:9" ht="15.75" customHeight="1">
      <c r="A94" s="146" t="s">
        <v>1188</v>
      </c>
      <c r="B94" s="150" t="s">
        <v>112</v>
      </c>
      <c r="C94" s="36">
        <v>2585</v>
      </c>
      <c r="D94" s="148"/>
      <c r="E94" s="15"/>
      <c r="F94" s="36">
        <f t="shared" si="15"/>
        <v>2585</v>
      </c>
      <c r="G94" s="142">
        <v>49</v>
      </c>
      <c r="H94" s="143">
        <f t="shared" si="16"/>
        <v>126665</v>
      </c>
    </row>
    <row r="95" spans="1:9" ht="15.75" customHeight="1">
      <c r="A95" s="152" t="s">
        <v>116</v>
      </c>
      <c r="B95" s="145" t="s">
        <v>117</v>
      </c>
      <c r="C95" s="36">
        <v>3</v>
      </c>
      <c r="D95" s="141"/>
      <c r="E95" s="15"/>
      <c r="F95" s="36">
        <f t="shared" si="15"/>
        <v>3</v>
      </c>
      <c r="G95" s="142">
        <v>1867.29</v>
      </c>
      <c r="H95" s="143">
        <f t="shared" si="16"/>
        <v>5601.87</v>
      </c>
    </row>
    <row r="96" spans="1:9" ht="15.75" customHeight="1">
      <c r="A96" s="146" t="s">
        <v>118</v>
      </c>
      <c r="B96" s="145" t="s">
        <v>115</v>
      </c>
      <c r="C96" s="36">
        <v>5</v>
      </c>
      <c r="D96" s="141"/>
      <c r="E96" s="15"/>
      <c r="F96" s="36">
        <f t="shared" si="15"/>
        <v>5</v>
      </c>
      <c r="G96" s="142">
        <v>1758</v>
      </c>
      <c r="H96" s="143">
        <f t="shared" si="16"/>
        <v>8790</v>
      </c>
    </row>
    <row r="97" spans="1:10" ht="15.75" customHeight="1">
      <c r="A97" s="146" t="s">
        <v>118</v>
      </c>
      <c r="B97" s="145" t="s">
        <v>117</v>
      </c>
      <c r="C97" s="36">
        <v>3</v>
      </c>
      <c r="D97" s="141"/>
      <c r="E97" s="151"/>
      <c r="F97" s="36">
        <f t="shared" si="15"/>
        <v>3</v>
      </c>
      <c r="G97" s="142">
        <v>2279.6799999999998</v>
      </c>
      <c r="H97" s="143">
        <f t="shared" si="16"/>
        <v>6839.0399999999991</v>
      </c>
      <c r="J97" s="149"/>
    </row>
    <row r="98" spans="1:10" ht="15.75" customHeight="1">
      <c r="A98" s="157" t="s">
        <v>119</v>
      </c>
      <c r="B98" s="145" t="s">
        <v>117</v>
      </c>
      <c r="C98" s="36">
        <v>1</v>
      </c>
      <c r="D98" s="148"/>
      <c r="E98" s="15"/>
      <c r="F98" s="36">
        <f t="shared" si="15"/>
        <v>1</v>
      </c>
      <c r="G98" s="142">
        <v>1669.47</v>
      </c>
      <c r="H98" s="143">
        <f t="shared" si="16"/>
        <v>1669.47</v>
      </c>
    </row>
    <row r="99" spans="1:10" ht="15.75" customHeight="1">
      <c r="A99" s="157" t="s">
        <v>2772</v>
      </c>
      <c r="B99" s="145" t="s">
        <v>117</v>
      </c>
      <c r="C99" s="36">
        <v>3</v>
      </c>
      <c r="D99" s="141"/>
      <c r="E99" s="15"/>
      <c r="F99" s="36">
        <f t="shared" si="15"/>
        <v>3</v>
      </c>
      <c r="G99" s="142">
        <v>1598.32</v>
      </c>
      <c r="H99" s="143">
        <f t="shared" si="16"/>
        <v>4794.96</v>
      </c>
    </row>
    <row r="100" spans="1:10" ht="15.75" customHeight="1">
      <c r="A100" s="144" t="s">
        <v>122</v>
      </c>
      <c r="B100" s="145" t="s">
        <v>121</v>
      </c>
      <c r="C100" s="36">
        <v>50</v>
      </c>
      <c r="D100" s="141"/>
      <c r="E100" s="15"/>
      <c r="F100" s="36">
        <f t="shared" si="15"/>
        <v>50</v>
      </c>
      <c r="G100" s="142">
        <v>471.21600000000001</v>
      </c>
      <c r="H100" s="143">
        <f t="shared" si="16"/>
        <v>23560.799999999999</v>
      </c>
    </row>
    <row r="101" spans="1:10" ht="15.75" customHeight="1">
      <c r="A101" s="157" t="s">
        <v>124</v>
      </c>
      <c r="B101" s="145" t="s">
        <v>117</v>
      </c>
      <c r="C101" s="36">
        <v>0</v>
      </c>
      <c r="D101" s="148"/>
      <c r="E101" s="15"/>
      <c r="F101" s="36">
        <f t="shared" si="15"/>
        <v>0</v>
      </c>
      <c r="G101" s="142">
        <v>1711.09</v>
      </c>
      <c r="H101" s="143">
        <f t="shared" si="16"/>
        <v>0</v>
      </c>
    </row>
    <row r="102" spans="1:10" ht="15.75" customHeight="1">
      <c r="A102" s="339" t="s">
        <v>2773</v>
      </c>
      <c r="B102" s="145" t="s">
        <v>117</v>
      </c>
      <c r="C102" s="36">
        <v>4</v>
      </c>
      <c r="D102" s="148"/>
      <c r="E102" s="151"/>
      <c r="F102" s="272">
        <f t="shared" si="15"/>
        <v>4</v>
      </c>
      <c r="G102" s="142">
        <v>1594.52</v>
      </c>
      <c r="H102" s="143">
        <f t="shared" si="16"/>
        <v>6378.08</v>
      </c>
    </row>
    <row r="103" spans="1:10" ht="15.75" customHeight="1">
      <c r="A103" s="144" t="s">
        <v>128</v>
      </c>
      <c r="B103" s="145" t="s">
        <v>126</v>
      </c>
      <c r="C103" s="36">
        <v>39</v>
      </c>
      <c r="D103" s="141"/>
      <c r="E103" s="15"/>
      <c r="F103" s="36">
        <f t="shared" si="15"/>
        <v>39</v>
      </c>
      <c r="G103" s="142">
        <v>559.19762200000002</v>
      </c>
      <c r="H103" s="143">
        <f t="shared" si="16"/>
        <v>21808.707258000002</v>
      </c>
      <c r="I103" s="161"/>
    </row>
    <row r="104" spans="1:10" ht="15.75" customHeight="1">
      <c r="A104" s="144" t="s">
        <v>129</v>
      </c>
      <c r="B104" s="145" t="s">
        <v>115</v>
      </c>
      <c r="C104" s="36">
        <v>275</v>
      </c>
      <c r="D104" s="148"/>
      <c r="E104" s="15"/>
      <c r="F104" s="36">
        <f t="shared" si="15"/>
        <v>275</v>
      </c>
      <c r="G104" s="142">
        <v>384</v>
      </c>
      <c r="H104" s="143">
        <f t="shared" si="16"/>
        <v>105600</v>
      </c>
    </row>
    <row r="105" spans="1:10" ht="15.75" customHeight="1">
      <c r="A105" s="144" t="s">
        <v>131</v>
      </c>
      <c r="B105" s="145" t="s">
        <v>117</v>
      </c>
      <c r="C105" s="36">
        <v>155</v>
      </c>
      <c r="D105" s="148"/>
      <c r="E105" s="15"/>
      <c r="F105" s="36">
        <f t="shared" si="15"/>
        <v>155</v>
      </c>
      <c r="G105" s="142">
        <v>427</v>
      </c>
      <c r="H105" s="143">
        <f t="shared" si="16"/>
        <v>66185</v>
      </c>
    </row>
    <row r="106" spans="1:10" ht="15.75" customHeight="1">
      <c r="A106" s="144" t="s">
        <v>132</v>
      </c>
      <c r="B106" s="145" t="s">
        <v>117</v>
      </c>
      <c r="C106" s="36">
        <v>5</v>
      </c>
      <c r="D106" s="141"/>
      <c r="E106" s="151"/>
      <c r="F106" s="36">
        <f t="shared" si="15"/>
        <v>5</v>
      </c>
      <c r="G106" s="142">
        <v>688.59</v>
      </c>
      <c r="H106" s="143">
        <f t="shared" si="16"/>
        <v>3442.9500000000003</v>
      </c>
    </row>
    <row r="107" spans="1:10" ht="15.75" customHeight="1">
      <c r="A107" s="157" t="s">
        <v>133</v>
      </c>
      <c r="B107" s="145" t="s">
        <v>117</v>
      </c>
      <c r="C107" s="36">
        <v>80</v>
      </c>
      <c r="D107" s="148"/>
      <c r="E107" s="15"/>
      <c r="F107" s="36">
        <f t="shared" si="15"/>
        <v>80</v>
      </c>
      <c r="G107" s="142">
        <v>522.19000000000005</v>
      </c>
      <c r="H107" s="143">
        <f t="shared" si="16"/>
        <v>41775.200000000004</v>
      </c>
    </row>
    <row r="108" spans="1:10" ht="15.75" customHeight="1">
      <c r="A108" s="144" t="s">
        <v>134</v>
      </c>
      <c r="B108" s="145" t="s">
        <v>117</v>
      </c>
      <c r="C108" s="36">
        <v>10</v>
      </c>
      <c r="D108" s="141"/>
      <c r="E108" s="151"/>
      <c r="F108" s="36">
        <f t="shared" si="15"/>
        <v>10</v>
      </c>
      <c r="G108" s="142">
        <v>504</v>
      </c>
      <c r="H108" s="143">
        <f t="shared" si="16"/>
        <v>5040</v>
      </c>
    </row>
    <row r="109" spans="1:10" ht="15.75" customHeight="1">
      <c r="A109" s="144" t="s">
        <v>135</v>
      </c>
      <c r="B109" s="145" t="s">
        <v>117</v>
      </c>
      <c r="C109" s="36">
        <v>45</v>
      </c>
      <c r="D109" s="141"/>
      <c r="E109" s="15"/>
      <c r="F109" s="36">
        <f t="shared" si="15"/>
        <v>45</v>
      </c>
      <c r="G109" s="142">
        <v>514</v>
      </c>
      <c r="H109" s="143">
        <f t="shared" si="16"/>
        <v>23130</v>
      </c>
    </row>
    <row r="110" spans="1:10" ht="15.75" customHeight="1">
      <c r="A110" s="157" t="s">
        <v>136</v>
      </c>
      <c r="B110" s="145" t="s">
        <v>117</v>
      </c>
      <c r="C110" s="36">
        <v>60</v>
      </c>
      <c r="D110" s="148"/>
      <c r="E110" s="15"/>
      <c r="F110" s="36">
        <f t="shared" si="15"/>
        <v>60</v>
      </c>
      <c r="G110" s="142">
        <v>557</v>
      </c>
      <c r="H110" s="143">
        <f t="shared" si="16"/>
        <v>33420</v>
      </c>
      <c r="J110" s="273"/>
    </row>
    <row r="111" spans="1:10" ht="15.75" customHeight="1">
      <c r="A111" s="157" t="s">
        <v>137</v>
      </c>
      <c r="B111" s="145" t="s">
        <v>117</v>
      </c>
      <c r="C111" s="36">
        <v>35</v>
      </c>
      <c r="D111" s="148"/>
      <c r="E111" s="15"/>
      <c r="F111" s="36">
        <f t="shared" si="15"/>
        <v>35</v>
      </c>
      <c r="G111" s="142">
        <v>524</v>
      </c>
      <c r="H111" s="143">
        <f t="shared" si="16"/>
        <v>18340</v>
      </c>
    </row>
    <row r="112" spans="1:10" ht="15.75" customHeight="1">
      <c r="A112" s="157" t="s">
        <v>138</v>
      </c>
      <c r="B112" s="145" t="s">
        <v>117</v>
      </c>
      <c r="C112" s="36">
        <v>15</v>
      </c>
      <c r="D112" s="148"/>
      <c r="E112" s="15"/>
      <c r="F112" s="36">
        <f t="shared" si="15"/>
        <v>15</v>
      </c>
      <c r="G112" s="142">
        <v>689.75</v>
      </c>
      <c r="H112" s="143">
        <f t="shared" si="16"/>
        <v>10346.25</v>
      </c>
    </row>
    <row r="113" spans="1:10" ht="15.75" customHeight="1">
      <c r="A113" s="157" t="s">
        <v>139</v>
      </c>
      <c r="B113" s="145" t="s">
        <v>117</v>
      </c>
      <c r="C113" s="36">
        <v>95</v>
      </c>
      <c r="D113" s="148"/>
      <c r="E113" s="15">
        <v>10</v>
      </c>
      <c r="F113" s="36">
        <f t="shared" si="15"/>
        <v>85</v>
      </c>
      <c r="G113" s="142">
        <v>629.27</v>
      </c>
      <c r="H113" s="143">
        <f t="shared" si="16"/>
        <v>53487.95</v>
      </c>
    </row>
    <row r="114" spans="1:10" ht="15.75" customHeight="1">
      <c r="A114" s="157" t="s">
        <v>140</v>
      </c>
      <c r="B114" s="145" t="s">
        <v>117</v>
      </c>
      <c r="C114" s="36">
        <v>105</v>
      </c>
      <c r="D114" s="148"/>
      <c r="E114" s="15">
        <v>5</v>
      </c>
      <c r="F114" s="36">
        <f t="shared" si="15"/>
        <v>100</v>
      </c>
      <c r="G114" s="142">
        <v>532.12</v>
      </c>
      <c r="H114" s="143">
        <f t="shared" si="16"/>
        <v>53212</v>
      </c>
    </row>
    <row r="115" spans="1:10" ht="15.75" customHeight="1">
      <c r="A115" s="146" t="s">
        <v>141</v>
      </c>
      <c r="B115" s="145" t="s">
        <v>108</v>
      </c>
      <c r="C115" s="36">
        <v>600</v>
      </c>
      <c r="D115" s="148"/>
      <c r="E115" s="15"/>
      <c r="F115" s="36">
        <f t="shared" si="15"/>
        <v>600</v>
      </c>
      <c r="G115" s="142">
        <v>60</v>
      </c>
      <c r="H115" s="143">
        <f t="shared" si="16"/>
        <v>36000</v>
      </c>
    </row>
    <row r="116" spans="1:10" ht="15.75" customHeight="1">
      <c r="A116" s="144" t="s">
        <v>142</v>
      </c>
      <c r="B116" s="145" t="s">
        <v>143</v>
      </c>
      <c r="C116" s="36">
        <v>25</v>
      </c>
      <c r="D116" s="141"/>
      <c r="E116" s="151"/>
      <c r="F116" s="36">
        <f t="shared" si="15"/>
        <v>25</v>
      </c>
      <c r="G116" s="142">
        <v>84</v>
      </c>
      <c r="H116" s="143">
        <f t="shared" si="16"/>
        <v>2100</v>
      </c>
    </row>
    <row r="117" spans="1:10" ht="15.75" customHeight="1">
      <c r="A117" s="157" t="s">
        <v>2774</v>
      </c>
      <c r="B117" s="145" t="s">
        <v>117</v>
      </c>
      <c r="C117" s="36">
        <v>100</v>
      </c>
      <c r="D117" s="148"/>
      <c r="E117" s="15">
        <v>25</v>
      </c>
      <c r="F117" s="36">
        <f t="shared" si="15"/>
        <v>75</v>
      </c>
      <c r="G117" s="142">
        <v>168.1</v>
      </c>
      <c r="H117" s="143">
        <f t="shared" si="16"/>
        <v>12607.5</v>
      </c>
    </row>
    <row r="118" spans="1:10" ht="15.75" customHeight="1">
      <c r="A118" s="157" t="s">
        <v>145</v>
      </c>
      <c r="B118" s="145" t="s">
        <v>146</v>
      </c>
      <c r="C118" s="36">
        <v>25</v>
      </c>
      <c r="D118" s="148"/>
      <c r="E118" s="15"/>
      <c r="F118" s="36">
        <f t="shared" si="15"/>
        <v>25</v>
      </c>
      <c r="G118" s="142">
        <v>851.5</v>
      </c>
      <c r="H118" s="143">
        <f t="shared" si="16"/>
        <v>21287.5</v>
      </c>
    </row>
    <row r="119" spans="1:10" ht="15.75" customHeight="1">
      <c r="A119" s="157" t="s">
        <v>147</v>
      </c>
      <c r="B119" s="145" t="s">
        <v>148</v>
      </c>
      <c r="C119" s="36">
        <v>6750</v>
      </c>
      <c r="D119" s="148"/>
      <c r="E119" s="15">
        <v>750</v>
      </c>
      <c r="F119" s="36">
        <f t="shared" si="15"/>
        <v>6000</v>
      </c>
      <c r="G119" s="142">
        <v>125</v>
      </c>
      <c r="H119" s="143">
        <f t="shared" si="16"/>
        <v>750000</v>
      </c>
    </row>
    <row r="120" spans="1:10" ht="15.75" customHeight="1">
      <c r="A120" s="157" t="s">
        <v>147</v>
      </c>
      <c r="B120" s="145" t="s">
        <v>149</v>
      </c>
      <c r="C120" s="36">
        <v>0</v>
      </c>
      <c r="D120" s="148"/>
      <c r="E120" s="15"/>
      <c r="F120" s="36">
        <f t="shared" si="15"/>
        <v>0</v>
      </c>
      <c r="G120" s="142">
        <v>173</v>
      </c>
      <c r="H120" s="143">
        <f t="shared" si="16"/>
        <v>0</v>
      </c>
    </row>
    <row r="121" spans="1:10" ht="20.25" customHeight="1">
      <c r="A121" s="157" t="s">
        <v>150</v>
      </c>
      <c r="B121" s="145" t="s">
        <v>151</v>
      </c>
      <c r="C121" s="36">
        <v>0</v>
      </c>
      <c r="D121" s="148"/>
      <c r="E121" s="15"/>
      <c r="F121" s="36">
        <f t="shared" si="15"/>
        <v>0</v>
      </c>
      <c r="G121" s="142">
        <v>143</v>
      </c>
      <c r="H121" s="143">
        <f t="shared" si="16"/>
        <v>0</v>
      </c>
      <c r="J121" s="149"/>
    </row>
    <row r="122" spans="1:10" ht="15.75" customHeight="1">
      <c r="A122" s="157" t="s">
        <v>850</v>
      </c>
      <c r="B122" s="147" t="s">
        <v>2949</v>
      </c>
      <c r="C122" s="36">
        <v>20000</v>
      </c>
      <c r="D122" s="148"/>
      <c r="E122" s="15">
        <v>8000</v>
      </c>
      <c r="F122" s="36">
        <f t="shared" si="15"/>
        <v>12000</v>
      </c>
      <c r="G122" s="142">
        <v>121.6</v>
      </c>
      <c r="H122" s="143">
        <f>G122*F122</f>
        <v>1459200</v>
      </c>
    </row>
    <row r="123" spans="1:10" ht="15.75" customHeight="1">
      <c r="A123" s="157" t="s">
        <v>152</v>
      </c>
      <c r="B123" s="145" t="s">
        <v>153</v>
      </c>
      <c r="C123" s="36">
        <v>35.709999999999994</v>
      </c>
      <c r="D123" s="148"/>
      <c r="E123" s="15">
        <v>3.3000000000000002E-2</v>
      </c>
      <c r="F123" s="36">
        <f t="shared" si="15"/>
        <v>35.676999999999992</v>
      </c>
      <c r="G123" s="142">
        <v>2196.6</v>
      </c>
      <c r="H123" s="143">
        <f t="shared" ref="H123:H126" si="17">F123*G123</f>
        <v>78368.098199999979</v>
      </c>
    </row>
    <row r="124" spans="1:10" ht="15.75" customHeight="1">
      <c r="A124" s="146" t="s">
        <v>154</v>
      </c>
      <c r="B124" s="145" t="s">
        <v>155</v>
      </c>
      <c r="C124" s="36">
        <v>920</v>
      </c>
      <c r="D124" s="141"/>
      <c r="E124" s="151"/>
      <c r="F124" s="36">
        <f t="shared" si="15"/>
        <v>920</v>
      </c>
      <c r="G124" s="142">
        <v>45</v>
      </c>
      <c r="H124" s="143">
        <f t="shared" si="17"/>
        <v>41400</v>
      </c>
    </row>
    <row r="125" spans="1:10" ht="15.75" customHeight="1">
      <c r="A125" s="163" t="s">
        <v>156</v>
      </c>
      <c r="B125" s="164" t="s">
        <v>117</v>
      </c>
      <c r="C125" s="36">
        <v>0</v>
      </c>
      <c r="D125" s="148"/>
      <c r="E125" s="15"/>
      <c r="F125" s="36">
        <f t="shared" si="15"/>
        <v>0</v>
      </c>
      <c r="G125" s="165">
        <v>168.11</v>
      </c>
      <c r="H125" s="143">
        <f t="shared" si="17"/>
        <v>0</v>
      </c>
    </row>
    <row r="126" spans="1:10" ht="15.75" customHeight="1">
      <c r="A126" s="163" t="s">
        <v>3420</v>
      </c>
      <c r="B126" s="164" t="s">
        <v>117</v>
      </c>
      <c r="C126" s="36">
        <v>24.6</v>
      </c>
      <c r="D126" s="148"/>
      <c r="E126" s="15"/>
      <c r="F126" s="36">
        <f t="shared" si="15"/>
        <v>24.6</v>
      </c>
      <c r="G126" s="165">
        <v>129</v>
      </c>
      <c r="H126" s="143">
        <f t="shared" si="17"/>
        <v>3173.4</v>
      </c>
    </row>
    <row r="127" spans="1:10" ht="15.75" customHeight="1">
      <c r="A127" s="355" t="s">
        <v>160</v>
      </c>
      <c r="B127" s="168"/>
      <c r="C127" s="169">
        <f t="shared" ref="C127:H127" si="18">SUM(C86:C126)</f>
        <v>41413.31</v>
      </c>
      <c r="D127" s="170">
        <f t="shared" si="18"/>
        <v>0</v>
      </c>
      <c r="E127" s="170">
        <f t="shared" si="18"/>
        <v>9133.0329999999994</v>
      </c>
      <c r="F127" s="171">
        <f t="shared" si="18"/>
        <v>32280.276999999998</v>
      </c>
      <c r="G127" s="336">
        <f t="shared" si="18"/>
        <v>25077.313621999994</v>
      </c>
      <c r="H127" s="173">
        <f t="shared" si="18"/>
        <v>3992460.2754580001</v>
      </c>
    </row>
    <row r="128" spans="1:10" ht="15.75" customHeight="1"/>
    <row r="129" spans="1:11" ht="15.75" customHeight="1">
      <c r="A129" s="535" t="s">
        <v>161</v>
      </c>
      <c r="B129" s="536"/>
      <c r="C129" s="536"/>
      <c r="D129" s="536"/>
      <c r="E129" s="536"/>
      <c r="F129" s="536"/>
      <c r="G129" s="536"/>
      <c r="H129" s="536"/>
      <c r="I129" s="1"/>
    </row>
    <row r="130" spans="1:11" ht="15.75" customHeight="1">
      <c r="A130" s="340" t="s">
        <v>162</v>
      </c>
      <c r="B130" s="341" t="s">
        <v>40</v>
      </c>
      <c r="C130" s="342" t="s">
        <v>163</v>
      </c>
      <c r="D130" s="343" t="s">
        <v>42</v>
      </c>
      <c r="E130" s="344" t="s">
        <v>43</v>
      </c>
      <c r="F130" s="342" t="s">
        <v>164</v>
      </c>
      <c r="G130" s="345" t="s">
        <v>96</v>
      </c>
      <c r="H130" s="346" t="s">
        <v>55</v>
      </c>
    </row>
    <row r="131" spans="1:11" ht="15.75" customHeight="1">
      <c r="A131" s="239" t="s">
        <v>3421</v>
      </c>
      <c r="B131" s="213" t="s">
        <v>2833</v>
      </c>
      <c r="C131" s="226">
        <v>27</v>
      </c>
      <c r="D131" s="428"/>
      <c r="E131" s="214"/>
      <c r="F131" s="226">
        <f t="shared" ref="F131:F163" si="19">C131+D131-E131</f>
        <v>27</v>
      </c>
      <c r="G131" s="198">
        <v>216</v>
      </c>
      <c r="H131" s="269">
        <f t="shared" ref="H131:H134" si="20">G131*F131</f>
        <v>5832</v>
      </c>
      <c r="I131" s="548" t="s">
        <v>3422</v>
      </c>
      <c r="J131" s="522"/>
      <c r="K131" s="522"/>
    </row>
    <row r="132" spans="1:11" ht="15.75" customHeight="1">
      <c r="A132" s="239" t="s">
        <v>3423</v>
      </c>
      <c r="B132" s="213" t="s">
        <v>2833</v>
      </c>
      <c r="C132" s="226">
        <v>158</v>
      </c>
      <c r="D132" s="428"/>
      <c r="E132" s="214">
        <v>5</v>
      </c>
      <c r="F132" s="226">
        <f t="shared" si="19"/>
        <v>153</v>
      </c>
      <c r="G132" s="198">
        <v>140</v>
      </c>
      <c r="H132" s="269">
        <f t="shared" si="20"/>
        <v>21420</v>
      </c>
      <c r="I132" s="522"/>
      <c r="J132" s="522"/>
      <c r="K132" s="522"/>
    </row>
    <row r="133" spans="1:11" ht="15.75" customHeight="1">
      <c r="A133" s="239" t="s">
        <v>3424</v>
      </c>
      <c r="B133" s="213" t="s">
        <v>2833</v>
      </c>
      <c r="C133" s="357">
        <v>117</v>
      </c>
      <c r="D133" s="428"/>
      <c r="E133" s="214"/>
      <c r="F133" s="226">
        <f t="shared" si="19"/>
        <v>117</v>
      </c>
      <c r="G133" s="198">
        <v>196</v>
      </c>
      <c r="H133" s="269">
        <f t="shared" si="20"/>
        <v>22932</v>
      </c>
      <c r="I133" s="522"/>
      <c r="J133" s="522"/>
      <c r="K133" s="522"/>
    </row>
    <row r="134" spans="1:11" ht="15.75" customHeight="1">
      <c r="A134" s="239" t="s">
        <v>3425</v>
      </c>
      <c r="B134" s="213" t="s">
        <v>2833</v>
      </c>
      <c r="C134" s="226">
        <v>24</v>
      </c>
      <c r="D134" s="428"/>
      <c r="E134" s="214"/>
      <c r="F134" s="226">
        <f t="shared" si="19"/>
        <v>24</v>
      </c>
      <c r="G134" s="198">
        <v>174</v>
      </c>
      <c r="H134" s="269">
        <f t="shared" si="20"/>
        <v>4176</v>
      </c>
      <c r="I134" s="522"/>
      <c r="J134" s="522"/>
      <c r="K134" s="522"/>
    </row>
    <row r="135" spans="1:11" ht="15.75" customHeight="1">
      <c r="A135" s="349" t="s">
        <v>165</v>
      </c>
      <c r="B135" s="267" t="s">
        <v>166</v>
      </c>
      <c r="C135" s="350">
        <v>206.95</v>
      </c>
      <c r="D135" s="351"/>
      <c r="E135" s="352"/>
      <c r="F135" s="350">
        <f t="shared" si="19"/>
        <v>206.95</v>
      </c>
      <c r="G135" s="353">
        <v>605</v>
      </c>
      <c r="H135" s="354">
        <f t="shared" ref="H135:H163" si="21">F135*G135</f>
        <v>125204.75</v>
      </c>
      <c r="J135" s="149"/>
    </row>
    <row r="136" spans="1:11" ht="15.75" customHeight="1">
      <c r="A136" s="163" t="s">
        <v>167</v>
      </c>
      <c r="B136" s="145" t="s">
        <v>166</v>
      </c>
      <c r="C136" s="36">
        <v>214.6</v>
      </c>
      <c r="D136" s="148"/>
      <c r="E136" s="15"/>
      <c r="F136" s="183">
        <f t="shared" si="19"/>
        <v>214.6</v>
      </c>
      <c r="G136" s="17">
        <v>605</v>
      </c>
      <c r="H136" s="187">
        <f t="shared" si="21"/>
        <v>129833</v>
      </c>
      <c r="J136" s="149"/>
    </row>
    <row r="137" spans="1:11" ht="15.75" customHeight="1">
      <c r="A137" s="163" t="s">
        <v>168</v>
      </c>
      <c r="B137" s="145" t="s">
        <v>166</v>
      </c>
      <c r="C137" s="36">
        <v>220.32</v>
      </c>
      <c r="D137" s="148"/>
      <c r="E137" s="15"/>
      <c r="F137" s="183">
        <f t="shared" si="19"/>
        <v>220.32</v>
      </c>
      <c r="G137" s="17">
        <v>605</v>
      </c>
      <c r="H137" s="187">
        <f t="shared" si="21"/>
        <v>133293.6</v>
      </c>
      <c r="J137" s="166"/>
    </row>
    <row r="138" spans="1:11" ht="15.75" customHeight="1">
      <c r="A138" s="163" t="s">
        <v>169</v>
      </c>
      <c r="B138" s="145" t="s">
        <v>166</v>
      </c>
      <c r="C138" s="36">
        <v>186.45000000000002</v>
      </c>
      <c r="D138" s="148"/>
      <c r="E138" s="15"/>
      <c r="F138" s="183">
        <f t="shared" si="19"/>
        <v>186.45000000000002</v>
      </c>
      <c r="G138" s="17">
        <v>605</v>
      </c>
      <c r="H138" s="187">
        <f t="shared" si="21"/>
        <v>112802.25000000001</v>
      </c>
      <c r="J138" s="149"/>
    </row>
    <row r="139" spans="1:11" ht="15.75" customHeight="1">
      <c r="A139" s="189" t="s">
        <v>170</v>
      </c>
      <c r="B139" s="145" t="s">
        <v>166</v>
      </c>
      <c r="C139" s="183">
        <v>323.93000000000006</v>
      </c>
      <c r="D139" s="184"/>
      <c r="E139" s="15">
        <v>31.05</v>
      </c>
      <c r="F139" s="183">
        <f t="shared" si="19"/>
        <v>292.88000000000005</v>
      </c>
      <c r="G139" s="190">
        <v>625</v>
      </c>
      <c r="H139" s="187">
        <f t="shared" si="21"/>
        <v>183050.00000000003</v>
      </c>
    </row>
    <row r="140" spans="1:11" ht="15.75" customHeight="1">
      <c r="A140" s="189" t="s">
        <v>171</v>
      </c>
      <c r="B140" s="145" t="s">
        <v>166</v>
      </c>
      <c r="C140" s="183">
        <v>180.15</v>
      </c>
      <c r="D140" s="184"/>
      <c r="E140" s="15"/>
      <c r="F140" s="183">
        <f t="shared" si="19"/>
        <v>180.15</v>
      </c>
      <c r="G140" s="17">
        <v>692</v>
      </c>
      <c r="H140" s="187">
        <f t="shared" si="21"/>
        <v>124663.8</v>
      </c>
    </row>
    <row r="141" spans="1:11" ht="15.75" customHeight="1">
      <c r="A141" s="189" t="s">
        <v>3426</v>
      </c>
      <c r="B141" s="145" t="s">
        <v>166</v>
      </c>
      <c r="C141" s="36">
        <v>274</v>
      </c>
      <c r="D141" s="184"/>
      <c r="E141" s="15"/>
      <c r="F141" s="183">
        <f t="shared" si="19"/>
        <v>274</v>
      </c>
      <c r="G141" s="17">
        <v>682</v>
      </c>
      <c r="H141" s="187">
        <f t="shared" si="21"/>
        <v>186868</v>
      </c>
    </row>
    <row r="142" spans="1:11" ht="15.75" customHeight="1">
      <c r="A142" s="189" t="s">
        <v>173</v>
      </c>
      <c r="B142" s="145" t="s">
        <v>166</v>
      </c>
      <c r="C142" s="183">
        <v>0</v>
      </c>
      <c r="D142" s="184"/>
      <c r="E142" s="15"/>
      <c r="F142" s="183">
        <f t="shared" si="19"/>
        <v>0</v>
      </c>
      <c r="G142" s="17">
        <v>414</v>
      </c>
      <c r="H142" s="187">
        <f t="shared" si="21"/>
        <v>0</v>
      </c>
    </row>
    <row r="143" spans="1:11" ht="15.75" customHeight="1">
      <c r="A143" s="191" t="s">
        <v>174</v>
      </c>
      <c r="B143" s="192" t="s">
        <v>175</v>
      </c>
      <c r="C143" s="36">
        <v>16625</v>
      </c>
      <c r="D143" s="148"/>
      <c r="E143" s="15"/>
      <c r="F143" s="183">
        <f t="shared" si="19"/>
        <v>16625</v>
      </c>
      <c r="G143" s="17">
        <v>17.399999999999999</v>
      </c>
      <c r="H143" s="187">
        <f t="shared" si="21"/>
        <v>289275</v>
      </c>
      <c r="J143" s="181"/>
    </row>
    <row r="144" spans="1:11" ht="15.75" customHeight="1">
      <c r="A144" s="163" t="s">
        <v>176</v>
      </c>
      <c r="B144" s="15" t="s">
        <v>177</v>
      </c>
      <c r="C144" s="36">
        <v>0</v>
      </c>
      <c r="D144" s="148"/>
      <c r="E144" s="15"/>
      <c r="F144" s="183">
        <f t="shared" si="19"/>
        <v>0</v>
      </c>
      <c r="G144" s="17">
        <v>3.86</v>
      </c>
      <c r="H144" s="187">
        <f t="shared" si="21"/>
        <v>0</v>
      </c>
      <c r="J144" s="188"/>
    </row>
    <row r="145" spans="1:10" ht="15.75" customHeight="1">
      <c r="A145" s="163" t="s">
        <v>178</v>
      </c>
      <c r="B145" s="145" t="s">
        <v>179</v>
      </c>
      <c r="C145" s="36">
        <v>34</v>
      </c>
      <c r="D145" s="148"/>
      <c r="E145" s="15"/>
      <c r="F145" s="183">
        <f t="shared" si="19"/>
        <v>34</v>
      </c>
      <c r="G145" s="17">
        <v>432.82</v>
      </c>
      <c r="H145" s="187">
        <f t="shared" si="21"/>
        <v>14715.88</v>
      </c>
      <c r="J145" s="188"/>
    </row>
    <row r="146" spans="1:10" ht="15.75" customHeight="1">
      <c r="A146" s="163" t="s">
        <v>180</v>
      </c>
      <c r="B146" s="145" t="s">
        <v>179</v>
      </c>
      <c r="C146" s="36">
        <v>0</v>
      </c>
      <c r="D146" s="148"/>
      <c r="E146" s="15"/>
      <c r="F146" s="183">
        <f t="shared" si="19"/>
        <v>0</v>
      </c>
      <c r="G146" s="17">
        <v>4</v>
      </c>
      <c r="H146" s="187">
        <f t="shared" si="21"/>
        <v>0</v>
      </c>
      <c r="J146" s="188"/>
    </row>
    <row r="147" spans="1:10" ht="15.75" customHeight="1">
      <c r="A147" s="146" t="s">
        <v>181</v>
      </c>
      <c r="B147" s="145" t="s">
        <v>179</v>
      </c>
      <c r="C147" s="36">
        <v>1077</v>
      </c>
      <c r="D147" s="148"/>
      <c r="E147" s="15"/>
      <c r="F147" s="183">
        <f t="shared" si="19"/>
        <v>1077</v>
      </c>
      <c r="G147" s="17">
        <v>2.9</v>
      </c>
      <c r="H147" s="187">
        <f t="shared" si="21"/>
        <v>3123.2999999999997</v>
      </c>
      <c r="J147" s="188"/>
    </row>
    <row r="148" spans="1:10" ht="15.75" customHeight="1">
      <c r="A148" s="146" t="s">
        <v>182</v>
      </c>
      <c r="B148" s="145" t="s">
        <v>179</v>
      </c>
      <c r="C148" s="36">
        <v>0</v>
      </c>
      <c r="D148" s="148"/>
      <c r="E148" s="15"/>
      <c r="F148" s="183">
        <f t="shared" si="19"/>
        <v>0</v>
      </c>
      <c r="G148" s="17">
        <v>499.4</v>
      </c>
      <c r="H148" s="187">
        <f t="shared" si="21"/>
        <v>0</v>
      </c>
      <c r="J148" s="149"/>
    </row>
    <row r="149" spans="1:10" ht="15.75" customHeight="1">
      <c r="A149" s="191" t="s">
        <v>183</v>
      </c>
      <c r="B149" s="193" t="s">
        <v>184</v>
      </c>
      <c r="C149" s="194">
        <v>1400</v>
      </c>
      <c r="D149" s="195"/>
      <c r="E149" s="196"/>
      <c r="F149" s="183">
        <f t="shared" si="19"/>
        <v>1400</v>
      </c>
      <c r="G149" s="197">
        <v>24.995999999999999</v>
      </c>
      <c r="H149" s="187">
        <f t="shared" si="21"/>
        <v>34994.400000000001</v>
      </c>
      <c r="J149" s="149"/>
    </row>
    <row r="150" spans="1:10" ht="15.75" customHeight="1">
      <c r="A150" s="146" t="s">
        <v>185</v>
      </c>
      <c r="B150" s="145" t="s">
        <v>184</v>
      </c>
      <c r="C150" s="36">
        <v>5000</v>
      </c>
      <c r="D150" s="148"/>
      <c r="E150" s="15"/>
      <c r="F150" s="183">
        <f t="shared" si="19"/>
        <v>5000</v>
      </c>
      <c r="G150" s="17">
        <v>22.37</v>
      </c>
      <c r="H150" s="187">
        <f t="shared" si="21"/>
        <v>111850</v>
      </c>
      <c r="J150" s="274"/>
    </row>
    <row r="151" spans="1:10" ht="15.75" customHeight="1">
      <c r="A151" s="146" t="s">
        <v>186</v>
      </c>
      <c r="B151" s="145" t="s">
        <v>184</v>
      </c>
      <c r="C151" s="36">
        <v>4000</v>
      </c>
      <c r="D151" s="148"/>
      <c r="E151" s="15"/>
      <c r="F151" s="183">
        <f t="shared" si="19"/>
        <v>4000</v>
      </c>
      <c r="G151" s="17">
        <v>13.788</v>
      </c>
      <c r="H151" s="187">
        <f t="shared" si="21"/>
        <v>55152</v>
      </c>
      <c r="J151" s="274"/>
    </row>
    <row r="152" spans="1:10" ht="15.75" customHeight="1">
      <c r="A152" s="406" t="s">
        <v>187</v>
      </c>
      <c r="B152" s="145" t="s">
        <v>184</v>
      </c>
      <c r="C152" s="36">
        <v>2000</v>
      </c>
      <c r="D152" s="148"/>
      <c r="E152" s="15"/>
      <c r="F152" s="183">
        <f t="shared" si="19"/>
        <v>2000</v>
      </c>
      <c r="G152" s="17">
        <v>24.744</v>
      </c>
      <c r="H152" s="187">
        <f t="shared" si="21"/>
        <v>49488</v>
      </c>
      <c r="J152" s="274"/>
    </row>
    <row r="153" spans="1:10" ht="15.75" customHeight="1">
      <c r="A153" s="406" t="s">
        <v>189</v>
      </c>
      <c r="B153" s="185" t="s">
        <v>190</v>
      </c>
      <c r="C153" s="183">
        <v>1280</v>
      </c>
      <c r="D153" s="184"/>
      <c r="E153" s="185"/>
      <c r="F153" s="183">
        <f t="shared" si="19"/>
        <v>1280</v>
      </c>
      <c r="G153" s="186">
        <v>33</v>
      </c>
      <c r="H153" s="187">
        <f t="shared" si="21"/>
        <v>42240</v>
      </c>
      <c r="J153" s="188"/>
    </row>
    <row r="154" spans="1:10" ht="15.75" customHeight="1">
      <c r="A154" s="407" t="s">
        <v>3329</v>
      </c>
      <c r="B154" s="267" t="s">
        <v>192</v>
      </c>
      <c r="C154" s="350">
        <v>1040.76</v>
      </c>
      <c r="D154" s="351"/>
      <c r="E154" s="352"/>
      <c r="F154" s="183">
        <f t="shared" si="19"/>
        <v>1040.76</v>
      </c>
      <c r="G154" s="353">
        <v>727.5</v>
      </c>
      <c r="H154" s="187">
        <f t="shared" si="21"/>
        <v>757152.9</v>
      </c>
      <c r="J154" s="188"/>
    </row>
    <row r="155" spans="1:10" ht="15.75" customHeight="1">
      <c r="A155" s="200" t="s">
        <v>191</v>
      </c>
      <c r="B155" s="145" t="s">
        <v>192</v>
      </c>
      <c r="C155" s="36">
        <v>90.059999999999988</v>
      </c>
      <c r="D155" s="148"/>
      <c r="E155" s="15"/>
      <c r="F155" s="183">
        <f t="shared" si="19"/>
        <v>90.059999999999988</v>
      </c>
      <c r="G155" s="17">
        <v>715</v>
      </c>
      <c r="H155" s="187">
        <f t="shared" si="21"/>
        <v>64392.899999999994</v>
      </c>
      <c r="J155" s="188"/>
    </row>
    <row r="156" spans="1:10" ht="15.75" customHeight="1">
      <c r="A156" s="200" t="s">
        <v>193</v>
      </c>
      <c r="B156" s="145" t="s">
        <v>192</v>
      </c>
      <c r="C156" s="36">
        <v>199.23999999999998</v>
      </c>
      <c r="D156" s="148"/>
      <c r="E156" s="15"/>
      <c r="F156" s="183">
        <f t="shared" si="19"/>
        <v>199.23999999999998</v>
      </c>
      <c r="G156" s="17">
        <v>850</v>
      </c>
      <c r="H156" s="187">
        <f t="shared" si="21"/>
        <v>169353.99999999997</v>
      </c>
      <c r="J156" s="188"/>
    </row>
    <row r="157" spans="1:10" ht="15.75" customHeight="1">
      <c r="A157" s="200" t="s">
        <v>194</v>
      </c>
      <c r="B157" s="145" t="s">
        <v>192</v>
      </c>
      <c r="C157" s="36">
        <v>151.98000000000002</v>
      </c>
      <c r="D157" s="148"/>
      <c r="E157" s="15"/>
      <c r="F157" s="183">
        <f t="shared" si="19"/>
        <v>151.98000000000002</v>
      </c>
      <c r="G157" s="17">
        <v>850</v>
      </c>
      <c r="H157" s="187">
        <f t="shared" si="21"/>
        <v>129183.00000000001</v>
      </c>
      <c r="J157" s="188"/>
    </row>
    <row r="158" spans="1:10" ht="15.75" customHeight="1">
      <c r="A158" s="146" t="s">
        <v>195</v>
      </c>
      <c r="B158" s="145" t="s">
        <v>192</v>
      </c>
      <c r="C158" s="36">
        <v>48.539999999999992</v>
      </c>
      <c r="D158" s="148"/>
      <c r="E158" s="15"/>
      <c r="F158" s="183">
        <f t="shared" si="19"/>
        <v>48.539999999999992</v>
      </c>
      <c r="G158" s="17">
        <v>741</v>
      </c>
      <c r="H158" s="187">
        <f t="shared" si="21"/>
        <v>35968.139999999992</v>
      </c>
      <c r="J158" s="188"/>
    </row>
    <row r="159" spans="1:10" ht="15.75" customHeight="1">
      <c r="A159" s="146" t="s">
        <v>196</v>
      </c>
      <c r="B159" s="145" t="s">
        <v>197</v>
      </c>
      <c r="C159" s="36">
        <v>42.350000000000023</v>
      </c>
      <c r="D159" s="148"/>
      <c r="E159" s="15"/>
      <c r="F159" s="183">
        <f t="shared" si="19"/>
        <v>42.350000000000023</v>
      </c>
      <c r="G159" s="17">
        <v>240</v>
      </c>
      <c r="H159" s="187">
        <f t="shared" si="21"/>
        <v>10164.000000000005</v>
      </c>
      <c r="J159" s="188"/>
    </row>
    <row r="160" spans="1:10" ht="15.75" customHeight="1">
      <c r="A160" s="146" t="s">
        <v>1585</v>
      </c>
      <c r="B160" s="145" t="s">
        <v>197</v>
      </c>
      <c r="C160" s="36">
        <v>508.74999999999994</v>
      </c>
      <c r="D160" s="148"/>
      <c r="E160" s="15"/>
      <c r="F160" s="183">
        <f t="shared" si="19"/>
        <v>508.74999999999994</v>
      </c>
      <c r="G160" s="17">
        <v>680</v>
      </c>
      <c r="H160" s="187">
        <f t="shared" si="21"/>
        <v>345949.99999999994</v>
      </c>
      <c r="J160" s="188"/>
    </row>
    <row r="161" spans="1:15" ht="15.75" customHeight="1">
      <c r="A161" s="146" t="s">
        <v>1586</v>
      </c>
      <c r="B161" s="145" t="s">
        <v>197</v>
      </c>
      <c r="C161" s="36">
        <v>518.30000000000007</v>
      </c>
      <c r="D161" s="148"/>
      <c r="E161" s="15"/>
      <c r="F161" s="183">
        <f t="shared" si="19"/>
        <v>518.30000000000007</v>
      </c>
      <c r="G161" s="17">
        <v>680</v>
      </c>
      <c r="H161" s="187">
        <f t="shared" si="21"/>
        <v>352444.00000000006</v>
      </c>
      <c r="J161" s="188"/>
    </row>
    <row r="162" spans="1:15" ht="15.75" customHeight="1">
      <c r="A162" s="146" t="s">
        <v>198</v>
      </c>
      <c r="B162" s="145" t="s">
        <v>197</v>
      </c>
      <c r="C162" s="36">
        <v>32.750000000000014</v>
      </c>
      <c r="D162" s="148"/>
      <c r="E162" s="15"/>
      <c r="F162" s="183">
        <f t="shared" si="19"/>
        <v>32.750000000000014</v>
      </c>
      <c r="G162" s="17">
        <v>280</v>
      </c>
      <c r="H162" s="187">
        <f t="shared" si="21"/>
        <v>9170.0000000000036</v>
      </c>
      <c r="J162" s="188"/>
    </row>
    <row r="163" spans="1:15" ht="15.75" customHeight="1">
      <c r="A163" s="146" t="s">
        <v>199</v>
      </c>
      <c r="B163" s="15" t="s">
        <v>200</v>
      </c>
      <c r="C163" s="36">
        <v>25200</v>
      </c>
      <c r="D163" s="148"/>
      <c r="E163" s="15">
        <v>4200</v>
      </c>
      <c r="F163" s="183">
        <f t="shared" si="19"/>
        <v>21000</v>
      </c>
      <c r="G163" s="17">
        <v>5.3</v>
      </c>
      <c r="H163" s="187">
        <f t="shared" si="21"/>
        <v>111300</v>
      </c>
      <c r="J163" s="188"/>
    </row>
    <row r="164" spans="1:15" ht="15.75" customHeight="1">
      <c r="A164" s="275" t="s">
        <v>203</v>
      </c>
      <c r="B164" s="276"/>
      <c r="C164" s="169">
        <f t="shared" ref="C164:H164" si="22">SUM(C131:C163)</f>
        <v>61181.130000000005</v>
      </c>
      <c r="D164" s="277">
        <f t="shared" si="22"/>
        <v>0</v>
      </c>
      <c r="E164" s="277">
        <f t="shared" si="22"/>
        <v>4236.05</v>
      </c>
      <c r="F164" s="169">
        <f t="shared" si="22"/>
        <v>56945.08</v>
      </c>
      <c r="G164" s="337">
        <f t="shared" si="22"/>
        <v>12407.077999999998</v>
      </c>
      <c r="H164" s="278">
        <f t="shared" si="22"/>
        <v>3635992.92</v>
      </c>
      <c r="J164" s="188"/>
    </row>
    <row r="165" spans="1:15" ht="15.75" customHeight="1">
      <c r="J165" s="188"/>
    </row>
    <row r="166" spans="1:15" ht="15.75" customHeight="1">
      <c r="A166" s="279"/>
      <c r="B166" s="280"/>
      <c r="C166" s="279"/>
      <c r="D166" s="279"/>
      <c r="E166" s="279"/>
      <c r="F166" s="279"/>
      <c r="G166" s="279"/>
      <c r="H166" s="279"/>
      <c r="J166" s="281" t="s">
        <v>390</v>
      </c>
    </row>
    <row r="167" spans="1:15" ht="15.75" customHeight="1">
      <c r="A167" s="282" t="s">
        <v>209</v>
      </c>
      <c r="B167" s="283" t="s">
        <v>211</v>
      </c>
      <c r="C167" s="283" t="s">
        <v>391</v>
      </c>
      <c r="D167" s="284" t="s">
        <v>392</v>
      </c>
      <c r="E167" s="285" t="s">
        <v>393</v>
      </c>
      <c r="F167" s="286" t="s">
        <v>212</v>
      </c>
      <c r="G167" s="287" t="s">
        <v>214</v>
      </c>
      <c r="H167" s="283" t="s">
        <v>55</v>
      </c>
      <c r="J167" s="188">
        <f>SUM(H168:H184)</f>
        <v>7340.7000000000007</v>
      </c>
    </row>
    <row r="168" spans="1:15" ht="15.75" customHeight="1">
      <c r="A168" s="288" t="s">
        <v>215</v>
      </c>
      <c r="B168" s="15" t="s">
        <v>216</v>
      </c>
      <c r="C168" s="36">
        <v>0</v>
      </c>
      <c r="D168" s="317"/>
      <c r="E168" s="348">
        <v>0</v>
      </c>
      <c r="F168" s="15"/>
      <c r="G168" s="15">
        <v>77</v>
      </c>
      <c r="H168" s="15">
        <f t="shared" ref="H168:H182" si="23">E168*G168</f>
        <v>0</v>
      </c>
      <c r="J168" s="24"/>
    </row>
    <row r="169" spans="1:15" ht="15.75" customHeight="1">
      <c r="A169" s="288" t="s">
        <v>218</v>
      </c>
      <c r="B169" s="15" t="s">
        <v>216</v>
      </c>
      <c r="C169" s="36">
        <v>7.4</v>
      </c>
      <c r="D169" s="317"/>
      <c r="E169" s="348">
        <f t="shared" ref="E169:E184" si="24">C169+D169</f>
        <v>7.4</v>
      </c>
      <c r="F169" s="15"/>
      <c r="G169" s="15">
        <v>128</v>
      </c>
      <c r="H169" s="15">
        <f t="shared" si="23"/>
        <v>947.2</v>
      </c>
      <c r="J169" s="188"/>
    </row>
    <row r="170" spans="1:15" ht="15.75" customHeight="1">
      <c r="A170" s="288" t="s">
        <v>219</v>
      </c>
      <c r="B170" s="15" t="s">
        <v>220</v>
      </c>
      <c r="C170" s="36">
        <v>1</v>
      </c>
      <c r="D170" s="317"/>
      <c r="E170" s="348">
        <f t="shared" si="24"/>
        <v>1</v>
      </c>
      <c r="F170" s="291"/>
      <c r="G170" s="15">
        <v>77</v>
      </c>
      <c r="H170" s="15">
        <f t="shared" si="23"/>
        <v>77</v>
      </c>
      <c r="J170" s="188"/>
    </row>
    <row r="171" spans="1:15" ht="15.75" customHeight="1">
      <c r="A171" s="288" t="s">
        <v>221</v>
      </c>
      <c r="B171" s="15" t="s">
        <v>220</v>
      </c>
      <c r="C171" s="36">
        <v>1.3</v>
      </c>
      <c r="D171" s="317"/>
      <c r="E171" s="348">
        <f t="shared" si="24"/>
        <v>1.3</v>
      </c>
      <c r="F171" s="15"/>
      <c r="G171" s="15">
        <v>102</v>
      </c>
      <c r="H171" s="15">
        <f t="shared" si="23"/>
        <v>132.6</v>
      </c>
      <c r="J171" s="24"/>
    </row>
    <row r="172" spans="1:15" ht="15.75" customHeight="1">
      <c r="A172" s="288" t="s">
        <v>222</v>
      </c>
      <c r="B172" s="15" t="s">
        <v>220</v>
      </c>
      <c r="C172" s="36">
        <v>5.0999999999999996</v>
      </c>
      <c r="D172" s="317"/>
      <c r="E172" s="348">
        <f t="shared" si="24"/>
        <v>5.0999999999999996</v>
      </c>
      <c r="F172" s="15"/>
      <c r="G172" s="15">
        <v>77</v>
      </c>
      <c r="H172" s="15">
        <f t="shared" si="23"/>
        <v>392.7</v>
      </c>
      <c r="J172" s="188"/>
    </row>
    <row r="173" spans="1:15" ht="15.75" customHeight="1">
      <c r="A173" s="288" t="s">
        <v>223</v>
      </c>
      <c r="B173" s="15" t="s">
        <v>224</v>
      </c>
      <c r="C173" s="36">
        <v>0</v>
      </c>
      <c r="D173" s="317"/>
      <c r="E173" s="348">
        <f t="shared" si="24"/>
        <v>0</v>
      </c>
      <c r="F173" s="15"/>
      <c r="G173" s="15">
        <v>196</v>
      </c>
      <c r="H173" s="15">
        <f t="shared" si="23"/>
        <v>0</v>
      </c>
      <c r="J173" s="134"/>
    </row>
    <row r="174" spans="1:15" ht="15.75" customHeight="1">
      <c r="A174" s="288" t="s">
        <v>225</v>
      </c>
      <c r="B174" s="15" t="s">
        <v>224</v>
      </c>
      <c r="C174" s="36">
        <v>14</v>
      </c>
      <c r="D174" s="317">
        <v>5.9</v>
      </c>
      <c r="E174" s="348">
        <f t="shared" si="24"/>
        <v>19.899999999999999</v>
      </c>
      <c r="F174" s="291"/>
      <c r="G174" s="15">
        <v>140</v>
      </c>
      <c r="H174" s="15">
        <f t="shared" si="23"/>
        <v>2786</v>
      </c>
      <c r="I174" s="265"/>
      <c r="J174" s="265"/>
      <c r="K174" s="265"/>
      <c r="L174" s="265"/>
      <c r="M174" s="265"/>
      <c r="N174" s="265"/>
      <c r="O174" s="265"/>
    </row>
    <row r="175" spans="1:15" ht="15.75" customHeight="1">
      <c r="A175" s="288" t="s">
        <v>226</v>
      </c>
      <c r="B175" s="15" t="s">
        <v>227</v>
      </c>
      <c r="C175" s="36">
        <v>1.4</v>
      </c>
      <c r="D175" s="317"/>
      <c r="E175" s="348">
        <f t="shared" si="24"/>
        <v>1.4</v>
      </c>
      <c r="F175" s="291"/>
      <c r="G175" s="15">
        <v>128</v>
      </c>
      <c r="H175" s="15">
        <f t="shared" si="23"/>
        <v>179.2</v>
      </c>
      <c r="I175" s="265"/>
      <c r="J175" s="265"/>
      <c r="K175" s="265"/>
      <c r="L175" s="265"/>
      <c r="M175" s="265"/>
      <c r="N175" s="265"/>
      <c r="O175" s="265"/>
    </row>
    <row r="176" spans="1:15" ht="15.75" customHeight="1">
      <c r="A176" s="288" t="s">
        <v>228</v>
      </c>
      <c r="B176" s="15" t="s">
        <v>229</v>
      </c>
      <c r="C176" s="36">
        <v>0</v>
      </c>
      <c r="D176" s="317">
        <v>3.8</v>
      </c>
      <c r="E176" s="348">
        <f t="shared" si="24"/>
        <v>3.8</v>
      </c>
      <c r="F176" s="291"/>
      <c r="G176" s="15">
        <v>196</v>
      </c>
      <c r="H176" s="15">
        <f t="shared" si="23"/>
        <v>744.8</v>
      </c>
      <c r="I176" s="545"/>
      <c r="J176" s="522"/>
      <c r="K176" s="265"/>
      <c r="L176" s="265"/>
      <c r="M176" s="265"/>
      <c r="N176" s="265"/>
      <c r="O176" s="265"/>
    </row>
    <row r="177" spans="1:25" ht="15.75" customHeight="1">
      <c r="A177" s="288" t="s">
        <v>2838</v>
      </c>
      <c r="B177" s="15" t="s">
        <v>229</v>
      </c>
      <c r="C177" s="36">
        <v>2.8</v>
      </c>
      <c r="D177" s="317">
        <v>2</v>
      </c>
      <c r="E177" s="348">
        <f t="shared" si="24"/>
        <v>4.8</v>
      </c>
      <c r="F177" s="291"/>
      <c r="G177" s="15">
        <v>57</v>
      </c>
      <c r="H177" s="15">
        <f t="shared" si="23"/>
        <v>273.59999999999997</v>
      </c>
      <c r="I177" s="293"/>
      <c r="J177" s="265"/>
      <c r="K177" s="265"/>
      <c r="L177" s="265"/>
      <c r="M177" s="265"/>
      <c r="N177" s="265"/>
      <c r="O177" s="265"/>
    </row>
    <row r="178" spans="1:25" ht="15.75" customHeight="1">
      <c r="A178" s="288" t="s">
        <v>230</v>
      </c>
      <c r="B178" s="15" t="s">
        <v>229</v>
      </c>
      <c r="C178" s="36">
        <v>9.1999999999999993</v>
      </c>
      <c r="D178" s="317"/>
      <c r="E178" s="348">
        <f t="shared" si="24"/>
        <v>9.1999999999999993</v>
      </c>
      <c r="F178" s="291"/>
      <c r="G178" s="15">
        <v>128</v>
      </c>
      <c r="H178" s="15">
        <f t="shared" si="23"/>
        <v>1177.5999999999999</v>
      </c>
      <c r="I178" s="293"/>
      <c r="J178" s="265"/>
      <c r="K178" s="265"/>
      <c r="L178" s="265"/>
      <c r="M178" s="265"/>
      <c r="N178" s="265"/>
      <c r="O178" s="265"/>
    </row>
    <row r="179" spans="1:25" ht="15.75" customHeight="1">
      <c r="A179" s="288" t="s">
        <v>231</v>
      </c>
      <c r="B179" s="15" t="s">
        <v>224</v>
      </c>
      <c r="C179" s="36">
        <v>4.5</v>
      </c>
      <c r="D179" s="317"/>
      <c r="E179" s="348">
        <f t="shared" si="24"/>
        <v>4.5</v>
      </c>
      <c r="F179" s="291"/>
      <c r="G179" s="15">
        <v>140</v>
      </c>
      <c r="H179" s="15">
        <f t="shared" si="23"/>
        <v>630</v>
      </c>
      <c r="I179" s="293"/>
      <c r="J179" s="265"/>
      <c r="K179" s="265"/>
      <c r="L179" s="265"/>
      <c r="M179" s="265"/>
      <c r="N179" s="265"/>
      <c r="O179" s="265"/>
    </row>
    <row r="180" spans="1:25" ht="15.75" customHeight="1">
      <c r="A180" s="294" t="s">
        <v>232</v>
      </c>
      <c r="B180" s="145" t="s">
        <v>233</v>
      </c>
      <c r="C180" s="36">
        <v>0</v>
      </c>
      <c r="D180" s="317"/>
      <c r="E180" s="348">
        <f t="shared" si="24"/>
        <v>0</v>
      </c>
      <c r="F180" s="295"/>
      <c r="G180" s="15">
        <v>140</v>
      </c>
      <c r="H180" s="15">
        <f t="shared" si="23"/>
        <v>0</v>
      </c>
      <c r="I180" s="1"/>
      <c r="J180" s="265"/>
      <c r="K180" s="265"/>
      <c r="L180" s="265"/>
      <c r="M180" s="265"/>
      <c r="N180" s="265"/>
      <c r="O180" s="265"/>
    </row>
    <row r="181" spans="1:25" ht="15.75" customHeight="1">
      <c r="A181" s="294" t="s">
        <v>2603</v>
      </c>
      <c r="B181" s="338" t="s">
        <v>229</v>
      </c>
      <c r="C181" s="36">
        <v>0</v>
      </c>
      <c r="D181" s="317"/>
      <c r="E181" s="348">
        <f t="shared" si="24"/>
        <v>0</v>
      </c>
      <c r="F181" s="297"/>
      <c r="G181" s="15">
        <v>196</v>
      </c>
      <c r="H181" s="15">
        <f t="shared" si="23"/>
        <v>0</v>
      </c>
      <c r="I181" s="1"/>
      <c r="J181" s="265"/>
      <c r="K181" s="265"/>
      <c r="L181" s="265"/>
      <c r="M181" s="265"/>
      <c r="N181" s="265"/>
      <c r="O181" s="265"/>
    </row>
    <row r="182" spans="1:25" ht="15.75" customHeight="1">
      <c r="A182" s="294" t="s">
        <v>3243</v>
      </c>
      <c r="B182" s="296" t="s">
        <v>234</v>
      </c>
      <c r="C182" s="36">
        <v>0</v>
      </c>
      <c r="D182" s="317"/>
      <c r="E182" s="348">
        <f t="shared" si="24"/>
        <v>0</v>
      </c>
      <c r="F182" s="297"/>
      <c r="G182" s="15">
        <v>280</v>
      </c>
      <c r="H182" s="15">
        <f t="shared" si="23"/>
        <v>0</v>
      </c>
      <c r="I182" s="1"/>
      <c r="J182" s="265"/>
      <c r="K182" s="265"/>
      <c r="L182" s="265"/>
      <c r="M182" s="265"/>
      <c r="N182" s="265"/>
      <c r="O182" s="265"/>
    </row>
    <row r="183" spans="1:25" ht="15.75" customHeight="1">
      <c r="A183" s="294" t="s">
        <v>450</v>
      </c>
      <c r="B183" s="296" t="s">
        <v>234</v>
      </c>
      <c r="C183" s="36">
        <v>0</v>
      </c>
      <c r="D183" s="317"/>
      <c r="E183" s="348">
        <f t="shared" si="24"/>
        <v>0</v>
      </c>
      <c r="F183" s="297"/>
      <c r="G183" s="15">
        <v>290</v>
      </c>
      <c r="H183" s="15">
        <f t="shared" ref="H183:H184" si="25">G183*E183</f>
        <v>0</v>
      </c>
      <c r="I183" s="1"/>
      <c r="J183" s="265"/>
      <c r="K183" s="265"/>
      <c r="L183" s="265"/>
      <c r="M183" s="265"/>
      <c r="N183" s="265"/>
      <c r="O183" s="265"/>
    </row>
    <row r="184" spans="1:25" ht="15.75" customHeight="1">
      <c r="A184" s="294" t="s">
        <v>1983</v>
      </c>
      <c r="B184" s="296" t="s">
        <v>234</v>
      </c>
      <c r="C184" s="36">
        <v>0</v>
      </c>
      <c r="D184" s="317"/>
      <c r="E184" s="348">
        <f t="shared" si="24"/>
        <v>0</v>
      </c>
      <c r="F184" s="297"/>
      <c r="G184" s="15">
        <v>680</v>
      </c>
      <c r="H184" s="15">
        <f t="shared" si="25"/>
        <v>0</v>
      </c>
      <c r="I184" s="1"/>
      <c r="J184" s="265"/>
      <c r="K184" s="265"/>
      <c r="L184" s="265"/>
      <c r="M184" s="265"/>
      <c r="N184" s="265"/>
      <c r="O184" s="265"/>
    </row>
    <row r="185" spans="1:25" ht="15.75" customHeight="1">
      <c r="I185" s="265"/>
      <c r="J185" s="265"/>
      <c r="K185" s="265"/>
      <c r="L185" s="265"/>
      <c r="M185" s="265"/>
      <c r="N185" s="265"/>
      <c r="O185" s="265"/>
    </row>
    <row r="186" spans="1:25" ht="3.75" customHeight="1">
      <c r="I186" s="265"/>
      <c r="J186" s="265"/>
      <c r="K186" s="265"/>
      <c r="L186" s="265"/>
      <c r="M186" s="265"/>
      <c r="N186" s="265"/>
      <c r="O186" s="265"/>
    </row>
    <row r="187" spans="1:25" ht="15.75" customHeight="1">
      <c r="A187" s="537" t="s">
        <v>676</v>
      </c>
      <c r="B187" s="538" t="s">
        <v>677</v>
      </c>
      <c r="C187" s="539" t="s">
        <v>43</v>
      </c>
      <c r="D187" s="540" t="s">
        <v>678</v>
      </c>
      <c r="E187" s="537" t="s">
        <v>679</v>
      </c>
      <c r="F187" s="319"/>
      <c r="G187" s="319"/>
      <c r="H187" s="319"/>
      <c r="I187" s="319"/>
      <c r="J187" s="319"/>
      <c r="K187" s="319"/>
      <c r="L187" s="319"/>
      <c r="M187" s="319"/>
      <c r="N187" s="319"/>
      <c r="O187" s="319"/>
      <c r="P187" s="319"/>
      <c r="Q187" s="319"/>
      <c r="R187" s="319"/>
      <c r="S187" s="319"/>
      <c r="T187" s="319"/>
      <c r="U187" s="319"/>
      <c r="V187" s="319"/>
      <c r="W187" s="319"/>
      <c r="X187" s="319"/>
      <c r="Y187" s="319"/>
    </row>
    <row r="188" spans="1:25" ht="27" customHeight="1">
      <c r="A188" s="531"/>
      <c r="B188" s="531"/>
      <c r="C188" s="531"/>
      <c r="D188" s="531"/>
      <c r="E188" s="531"/>
      <c r="F188" s="320"/>
      <c r="G188" s="319"/>
      <c r="H188" s="319"/>
      <c r="I188" s="319"/>
      <c r="J188" s="319"/>
      <c r="K188" s="319"/>
      <c r="L188" s="319"/>
      <c r="M188" s="319"/>
      <c r="N188" s="319"/>
      <c r="O188" s="319"/>
      <c r="P188" s="319"/>
      <c r="Q188" s="319"/>
      <c r="R188" s="319"/>
      <c r="S188" s="319"/>
      <c r="T188" s="319"/>
      <c r="U188" s="319"/>
      <c r="V188" s="319"/>
      <c r="W188" s="319"/>
      <c r="X188" s="319"/>
      <c r="Y188" s="319"/>
    </row>
    <row r="189" spans="1:25" ht="15.75" customHeight="1">
      <c r="A189" s="321">
        <v>83237</v>
      </c>
      <c r="B189" s="321">
        <v>83570</v>
      </c>
      <c r="C189" s="322">
        <f>B189-A189</f>
        <v>333</v>
      </c>
      <c r="D189" s="322">
        <v>10.79</v>
      </c>
      <c r="E189" s="323">
        <f>D189*C189</f>
        <v>3593.0699999999997</v>
      </c>
      <c r="F189" s="319"/>
      <c r="G189" s="319"/>
      <c r="H189" s="319"/>
      <c r="I189" s="319"/>
      <c r="J189" s="319"/>
      <c r="K189" s="319"/>
      <c r="L189" s="319"/>
      <c r="M189" s="319"/>
      <c r="N189" s="319"/>
      <c r="O189" s="319"/>
      <c r="P189" s="319"/>
      <c r="Q189" s="319"/>
      <c r="R189" s="319"/>
      <c r="S189" s="319"/>
      <c r="T189" s="319"/>
      <c r="U189" s="319"/>
      <c r="V189" s="319"/>
      <c r="W189" s="319"/>
      <c r="X189" s="319"/>
      <c r="Y189" s="319"/>
    </row>
    <row r="190" spans="1:25" ht="15.75" customHeight="1">
      <c r="A190" s="541"/>
      <c r="B190" s="542"/>
      <c r="C190" s="542"/>
      <c r="D190" s="542"/>
      <c r="E190" s="543"/>
      <c r="F190" s="319"/>
      <c r="G190" s="319"/>
      <c r="H190" s="319"/>
      <c r="I190" s="319"/>
      <c r="J190" s="319"/>
      <c r="K190" s="319"/>
      <c r="L190" s="319"/>
      <c r="M190" s="319"/>
      <c r="N190" s="319"/>
      <c r="O190" s="319"/>
      <c r="P190" s="319"/>
      <c r="Q190" s="319"/>
      <c r="R190" s="319"/>
      <c r="S190" s="319"/>
      <c r="T190" s="319"/>
      <c r="U190" s="319"/>
      <c r="V190" s="319"/>
      <c r="W190" s="319"/>
      <c r="X190" s="319"/>
      <c r="Y190" s="319"/>
    </row>
    <row r="191" spans="1:25" ht="15.75" customHeight="1">
      <c r="A191" s="537" t="s">
        <v>680</v>
      </c>
      <c r="B191" s="537" t="s">
        <v>681</v>
      </c>
      <c r="C191" s="540" t="s">
        <v>43</v>
      </c>
      <c r="D191" s="540" t="s">
        <v>682</v>
      </c>
      <c r="E191" s="537" t="s">
        <v>679</v>
      </c>
      <c r="F191" s="319"/>
      <c r="G191" s="319"/>
      <c r="H191" s="319"/>
      <c r="I191" s="319"/>
      <c r="J191" s="319"/>
      <c r="K191" s="319"/>
      <c r="L191" s="319"/>
      <c r="M191" s="319"/>
      <c r="N191" s="319"/>
      <c r="O191" s="319"/>
      <c r="P191" s="319"/>
      <c r="Q191" s="319"/>
      <c r="R191" s="319"/>
      <c r="S191" s="319"/>
      <c r="T191" s="319"/>
      <c r="U191" s="319"/>
      <c r="V191" s="319"/>
      <c r="W191" s="319"/>
      <c r="X191" s="319"/>
      <c r="Y191" s="319"/>
    </row>
    <row r="192" spans="1:25" ht="28.5" customHeight="1">
      <c r="A192" s="531"/>
      <c r="B192" s="531"/>
      <c r="C192" s="531"/>
      <c r="D192" s="531"/>
      <c r="E192" s="531"/>
      <c r="F192" s="319"/>
      <c r="G192" s="319"/>
      <c r="H192" s="319"/>
      <c r="I192" s="319"/>
      <c r="J192" s="319"/>
      <c r="K192" s="319"/>
      <c r="L192" s="319"/>
      <c r="M192" s="319"/>
      <c r="N192" s="319"/>
      <c r="O192" s="319"/>
      <c r="P192" s="319"/>
      <c r="Q192" s="319"/>
      <c r="R192" s="319"/>
      <c r="S192" s="319"/>
      <c r="T192" s="319"/>
      <c r="U192" s="319"/>
      <c r="V192" s="319"/>
      <c r="W192" s="319"/>
      <c r="X192" s="319"/>
      <c r="Y192" s="319"/>
    </row>
    <row r="193" spans="1:25" ht="23.25" customHeight="1">
      <c r="A193" s="35">
        <v>2686.9783000000002</v>
      </c>
      <c r="B193" s="35">
        <v>2686.9783000000002</v>
      </c>
      <c r="C193" s="324">
        <f>B193-A193</f>
        <v>0</v>
      </c>
      <c r="D193" s="325">
        <v>7.5</v>
      </c>
      <c r="E193" s="326">
        <f>D193*C193</f>
        <v>0</v>
      </c>
      <c r="F193" s="319"/>
      <c r="G193" s="319"/>
      <c r="H193" s="319"/>
      <c r="I193" s="319"/>
      <c r="J193" s="319"/>
      <c r="K193" s="319"/>
      <c r="L193" s="319"/>
      <c r="M193" s="319"/>
      <c r="N193" s="319"/>
      <c r="O193" s="319"/>
      <c r="P193" s="319"/>
      <c r="Q193" s="319"/>
      <c r="R193" s="319"/>
      <c r="S193" s="319"/>
      <c r="T193" s="319"/>
      <c r="U193" s="319"/>
      <c r="V193" s="319"/>
      <c r="W193" s="319"/>
      <c r="X193" s="319"/>
      <c r="Y193" s="319"/>
    </row>
    <row r="194" spans="1:25" ht="15.75" customHeight="1">
      <c r="I194" s="265"/>
      <c r="J194" s="265"/>
      <c r="K194" s="265"/>
      <c r="L194" s="265"/>
      <c r="M194" s="265"/>
      <c r="N194" s="265"/>
      <c r="O194" s="265"/>
    </row>
    <row r="195" spans="1:25" ht="15.75" customHeight="1">
      <c r="I195" s="265"/>
      <c r="J195" s="265"/>
      <c r="K195" s="265"/>
      <c r="L195" s="265"/>
      <c r="M195" s="265"/>
      <c r="N195" s="265"/>
      <c r="O195" s="265"/>
    </row>
    <row r="196" spans="1:25" ht="15.75" customHeight="1">
      <c r="A196" s="181"/>
      <c r="B196" s="181"/>
      <c r="C196" s="298"/>
      <c r="D196" s="181"/>
      <c r="E196" s="299"/>
      <c r="F196" s="298"/>
      <c r="G196" s="300"/>
      <c r="H196" s="181"/>
      <c r="I196" s="265"/>
      <c r="J196" s="265"/>
      <c r="K196" s="265"/>
      <c r="L196" s="265"/>
      <c r="M196" s="265"/>
      <c r="N196" s="265"/>
      <c r="O196" s="265"/>
    </row>
    <row r="197" spans="1:25" ht="15.75" customHeight="1">
      <c r="A197" s="1"/>
      <c r="B197" s="301"/>
      <c r="C197" s="302"/>
      <c r="D197" s="301"/>
      <c r="E197" s="302"/>
      <c r="F197" s="302"/>
      <c r="G197" s="301"/>
      <c r="H197" s="301"/>
      <c r="I197" s="265"/>
      <c r="J197" s="265"/>
      <c r="K197" s="265"/>
      <c r="L197" s="265"/>
      <c r="M197" s="265"/>
      <c r="N197" s="265"/>
      <c r="O197" s="265"/>
    </row>
    <row r="198" spans="1:25" ht="15.75" customHeight="1">
      <c r="A198" s="1"/>
      <c r="B198" s="301"/>
      <c r="C198" s="302"/>
      <c r="D198" s="301"/>
      <c r="E198" s="302"/>
      <c r="F198" s="302"/>
      <c r="G198" s="301"/>
      <c r="H198" s="301"/>
      <c r="I198" s="265"/>
      <c r="J198" s="265"/>
      <c r="K198" s="265"/>
      <c r="L198" s="265"/>
      <c r="M198" s="265"/>
      <c r="N198" s="265"/>
      <c r="O198" s="265"/>
    </row>
    <row r="199" spans="1:25" ht="15.75" customHeight="1">
      <c r="A199" s="1"/>
      <c r="B199" s="301"/>
      <c r="C199" s="302"/>
      <c r="D199" s="301"/>
      <c r="E199" s="302"/>
      <c r="F199" s="302"/>
      <c r="G199" s="301"/>
      <c r="H199" s="301"/>
      <c r="I199" s="1"/>
      <c r="J199" s="1"/>
      <c r="K199" s="1"/>
      <c r="L199" s="1"/>
      <c r="M199" s="1"/>
      <c r="N199" s="1"/>
      <c r="O199" s="265"/>
    </row>
    <row r="200" spans="1:25" ht="15.75" customHeight="1">
      <c r="A200" s="303"/>
      <c r="B200" s="303"/>
      <c r="C200" s="303"/>
      <c r="D200" s="303"/>
      <c r="E200" s="303"/>
      <c r="F200" s="303"/>
      <c r="G200" s="303"/>
      <c r="H200" s="303"/>
      <c r="I200" s="303"/>
      <c r="J200" s="265"/>
      <c r="K200" s="265"/>
      <c r="L200" s="265"/>
      <c r="M200" s="265"/>
      <c r="N200" s="265"/>
      <c r="O200" s="265"/>
    </row>
    <row r="201" spans="1:25" ht="15.75" customHeight="1">
      <c r="A201" s="304"/>
      <c r="B201" s="304"/>
      <c r="C201" s="298"/>
      <c r="D201" s="181"/>
      <c r="E201" s="305"/>
      <c r="F201" s="298"/>
      <c r="G201" s="306"/>
      <c r="H201" s="181"/>
      <c r="I201" s="307"/>
      <c r="J201" s="265"/>
    </row>
    <row r="202" spans="1:25" ht="15.75" customHeight="1">
      <c r="A202" s="1"/>
      <c r="B202" s="301"/>
      <c r="C202" s="304"/>
      <c r="D202" s="301"/>
      <c r="E202" s="301"/>
      <c r="F202" s="304"/>
      <c r="G202" s="302"/>
      <c r="H202" s="308"/>
      <c r="I202" s="309"/>
      <c r="J202" s="265"/>
    </row>
    <row r="203" spans="1:25" ht="15.75" customHeight="1">
      <c r="A203" s="1"/>
      <c r="B203" s="301"/>
      <c r="C203" s="304"/>
      <c r="D203" s="301"/>
      <c r="E203" s="301"/>
      <c r="F203" s="304"/>
      <c r="G203" s="302"/>
      <c r="H203" s="308"/>
      <c r="I203" s="309"/>
      <c r="J203" s="265"/>
    </row>
    <row r="204" spans="1:25" ht="15.75" customHeight="1">
      <c r="A204" s="1"/>
      <c r="B204" s="301"/>
      <c r="C204" s="304"/>
      <c r="D204" s="301"/>
      <c r="E204" s="301"/>
      <c r="F204" s="304"/>
      <c r="G204" s="302"/>
      <c r="H204" s="308"/>
      <c r="I204" s="309"/>
      <c r="J204" s="265"/>
    </row>
    <row r="205" spans="1:25" ht="15.75" customHeight="1">
      <c r="A205" s="1"/>
      <c r="B205" s="301"/>
      <c r="C205" s="304"/>
      <c r="D205" s="301"/>
      <c r="E205" s="301"/>
      <c r="F205" s="304"/>
      <c r="G205" s="302"/>
      <c r="H205" s="308"/>
      <c r="I205" s="309"/>
      <c r="J205" s="265"/>
    </row>
    <row r="206" spans="1:25" ht="15.75" customHeight="1">
      <c r="A206" s="1"/>
      <c r="B206" s="301"/>
      <c r="C206" s="304"/>
      <c r="D206" s="301"/>
      <c r="E206" s="301"/>
      <c r="F206" s="304"/>
      <c r="G206" s="302"/>
      <c r="H206" s="308"/>
      <c r="I206" s="309"/>
      <c r="J206" s="265"/>
    </row>
    <row r="207" spans="1:25" ht="15.75" customHeight="1">
      <c r="A207" s="1"/>
      <c r="B207" s="301"/>
      <c r="C207" s="304"/>
      <c r="D207" s="301"/>
      <c r="E207" s="301"/>
      <c r="F207" s="304"/>
      <c r="G207" s="302"/>
      <c r="H207" s="308"/>
      <c r="I207" s="309"/>
      <c r="J207" s="265"/>
    </row>
    <row r="208" spans="1:25" ht="15.75" customHeight="1">
      <c r="A208" s="1"/>
      <c r="B208" s="301"/>
      <c r="C208" s="304"/>
      <c r="D208" s="301"/>
      <c r="E208" s="301"/>
      <c r="F208" s="304"/>
      <c r="G208" s="302"/>
      <c r="H208" s="308"/>
      <c r="I208" s="309"/>
      <c r="J208" s="265"/>
    </row>
    <row r="209" spans="1:10" ht="15.75" customHeight="1">
      <c r="A209" s="1"/>
      <c r="B209" s="301"/>
      <c r="C209" s="304"/>
      <c r="D209" s="301"/>
      <c r="E209" s="301"/>
      <c r="F209" s="304"/>
      <c r="G209" s="302"/>
      <c r="H209" s="308"/>
      <c r="I209" s="309"/>
      <c r="J209" s="265"/>
    </row>
    <row r="210" spans="1:10" ht="15.75" customHeight="1">
      <c r="A210" s="1"/>
      <c r="B210" s="301"/>
      <c r="C210" s="304"/>
      <c r="D210" s="301"/>
      <c r="E210" s="301"/>
      <c r="F210" s="304"/>
      <c r="G210" s="302"/>
      <c r="H210" s="308"/>
      <c r="I210" s="309"/>
      <c r="J210" s="265"/>
    </row>
    <row r="211" spans="1:10" ht="15.75" customHeight="1">
      <c r="A211" s="1"/>
      <c r="B211" s="301"/>
      <c r="C211" s="304"/>
      <c r="D211" s="301"/>
      <c r="E211" s="301"/>
      <c r="F211" s="304"/>
      <c r="G211" s="302"/>
      <c r="H211" s="308"/>
      <c r="I211" s="309"/>
      <c r="J211" s="265"/>
    </row>
    <row r="212" spans="1:10" ht="15.75" customHeight="1">
      <c r="A212" s="1"/>
      <c r="B212" s="301"/>
      <c r="C212" s="304"/>
      <c r="D212" s="301"/>
      <c r="E212" s="301"/>
      <c r="F212" s="304"/>
      <c r="G212" s="302"/>
      <c r="H212" s="308"/>
      <c r="I212" s="309"/>
      <c r="J212" s="265"/>
    </row>
    <row r="213" spans="1:10" ht="15.75" customHeight="1">
      <c r="A213" s="1"/>
      <c r="B213" s="301"/>
      <c r="C213" s="304"/>
      <c r="D213" s="301"/>
      <c r="E213" s="301"/>
      <c r="F213" s="304"/>
      <c r="G213" s="302"/>
      <c r="H213" s="308"/>
      <c r="I213" s="309"/>
      <c r="J213" s="265"/>
    </row>
    <row r="214" spans="1:10" ht="15.75" customHeight="1">
      <c r="A214" s="1"/>
      <c r="B214" s="301"/>
      <c r="C214" s="304"/>
      <c r="D214" s="301"/>
      <c r="E214" s="301"/>
      <c r="F214" s="304"/>
      <c r="G214" s="302"/>
      <c r="H214" s="308"/>
      <c r="I214" s="309"/>
      <c r="J214" s="265"/>
    </row>
    <row r="215" spans="1:10" ht="15.75" customHeight="1">
      <c r="A215" s="1"/>
      <c r="B215" s="301"/>
      <c r="C215" s="304"/>
      <c r="D215" s="301"/>
      <c r="E215" s="301"/>
      <c r="F215" s="304"/>
      <c r="G215" s="302"/>
      <c r="H215" s="308"/>
      <c r="I215" s="309"/>
      <c r="J215" s="265"/>
    </row>
    <row r="216" spans="1:10" ht="15.75" customHeight="1">
      <c r="A216" s="1"/>
      <c r="B216" s="301"/>
      <c r="C216" s="304"/>
      <c r="D216" s="301"/>
      <c r="E216" s="301"/>
      <c r="F216" s="304"/>
      <c r="G216" s="308"/>
      <c r="H216" s="308"/>
      <c r="I216" s="309"/>
      <c r="J216" s="265"/>
    </row>
    <row r="217" spans="1:10" ht="15.75" customHeight="1">
      <c r="A217" s="1"/>
      <c r="B217" s="301"/>
      <c r="C217" s="304"/>
      <c r="D217" s="301"/>
      <c r="E217" s="301"/>
      <c r="F217" s="304"/>
      <c r="G217" s="302"/>
      <c r="H217" s="308"/>
      <c r="I217" s="309"/>
      <c r="J217" s="265"/>
    </row>
    <row r="218" spans="1:10" ht="15.75" customHeight="1">
      <c r="A218" s="1"/>
      <c r="B218" s="301"/>
      <c r="C218" s="304"/>
      <c r="D218" s="301"/>
      <c r="E218" s="301"/>
      <c r="F218" s="304"/>
      <c r="G218" s="302"/>
      <c r="H218" s="308"/>
      <c r="I218" s="309"/>
      <c r="J218" s="265"/>
    </row>
    <row r="219" spans="1:10" ht="15.75" customHeight="1">
      <c r="A219" s="1"/>
      <c r="B219" s="301"/>
      <c r="C219" s="304"/>
      <c r="D219" s="301"/>
      <c r="E219" s="301"/>
      <c r="F219" s="304"/>
      <c r="G219" s="302"/>
      <c r="H219" s="308"/>
      <c r="I219" s="309"/>
      <c r="J219" s="265"/>
    </row>
    <row r="220" spans="1:10" ht="15.75" customHeight="1">
      <c r="A220" s="1"/>
      <c r="B220" s="301"/>
      <c r="C220" s="304"/>
      <c r="D220" s="301"/>
      <c r="E220" s="301"/>
      <c r="F220" s="304"/>
      <c r="G220" s="302"/>
      <c r="H220" s="308"/>
      <c r="I220" s="309"/>
      <c r="J220" s="265"/>
    </row>
    <row r="221" spans="1:10" ht="15.75" customHeight="1">
      <c r="A221" s="1"/>
      <c r="B221" s="301"/>
      <c r="C221" s="304"/>
      <c r="D221" s="301"/>
      <c r="E221" s="301"/>
      <c r="F221" s="304"/>
      <c r="G221" s="302"/>
      <c r="H221" s="308"/>
      <c r="I221" s="309"/>
      <c r="J221" s="265"/>
    </row>
    <row r="222" spans="1:10" ht="15.75" customHeight="1">
      <c r="A222" s="1"/>
      <c r="B222" s="301"/>
      <c r="C222" s="304"/>
      <c r="D222" s="301"/>
      <c r="E222" s="301"/>
      <c r="F222" s="304"/>
      <c r="G222" s="302"/>
      <c r="H222" s="308"/>
      <c r="I222" s="309"/>
      <c r="J222" s="265"/>
    </row>
    <row r="223" spans="1:10" ht="15.75" customHeight="1">
      <c r="A223" s="1"/>
      <c r="B223" s="301"/>
      <c r="C223" s="304"/>
      <c r="D223" s="301"/>
      <c r="E223" s="301"/>
      <c r="F223" s="304"/>
      <c r="G223" s="302"/>
      <c r="H223" s="308"/>
      <c r="I223" s="309"/>
      <c r="J223" s="265"/>
    </row>
    <row r="224" spans="1:10" ht="15.75" customHeight="1">
      <c r="A224" s="310"/>
      <c r="B224" s="301"/>
      <c r="C224" s="304"/>
      <c r="D224" s="301"/>
      <c r="E224" s="301"/>
      <c r="F224" s="304"/>
      <c r="G224" s="302"/>
      <c r="H224" s="308"/>
      <c r="I224" s="309"/>
      <c r="J224" s="265"/>
    </row>
    <row r="225" spans="1:10" ht="15.75" customHeight="1">
      <c r="A225" s="310"/>
      <c r="B225" s="301"/>
      <c r="C225" s="304"/>
      <c r="D225" s="301"/>
      <c r="E225" s="301"/>
      <c r="F225" s="304"/>
      <c r="G225" s="302"/>
      <c r="H225" s="308"/>
      <c r="I225" s="309"/>
      <c r="J225" s="265"/>
    </row>
    <row r="226" spans="1:10" ht="15.75" customHeight="1">
      <c r="A226" s="310"/>
      <c r="B226" s="301"/>
      <c r="C226" s="304"/>
      <c r="D226" s="301"/>
      <c r="E226" s="301"/>
      <c r="F226" s="304"/>
      <c r="G226" s="302"/>
      <c r="H226" s="308"/>
      <c r="I226" s="309"/>
      <c r="J226" s="265"/>
    </row>
    <row r="227" spans="1:10" ht="15.75" customHeight="1">
      <c r="A227" s="1"/>
      <c r="B227" s="301"/>
      <c r="C227" s="301"/>
      <c r="D227" s="301"/>
      <c r="E227" s="301"/>
      <c r="F227" s="301"/>
      <c r="G227" s="302"/>
      <c r="H227" s="308"/>
      <c r="I227" s="308"/>
      <c r="J227" s="265"/>
    </row>
    <row r="228" spans="1:10" ht="15.75" customHeight="1">
      <c r="A228" s="1"/>
      <c r="B228" s="301"/>
      <c r="C228" s="1"/>
      <c r="D228" s="1"/>
      <c r="E228" s="1"/>
      <c r="F228" s="1"/>
      <c r="G228" s="1"/>
      <c r="H228" s="1"/>
      <c r="I228" s="1"/>
      <c r="J228" s="265"/>
    </row>
    <row r="229" spans="1:10" ht="15.75" customHeight="1">
      <c r="A229" s="181"/>
      <c r="B229" s="181"/>
      <c r="C229" s="298"/>
      <c r="D229" s="181"/>
      <c r="E229" s="299"/>
      <c r="F229" s="298"/>
      <c r="G229" s="181"/>
      <c r="H229" s="311"/>
      <c r="I229" s="311"/>
      <c r="J229" s="265"/>
    </row>
    <row r="230" spans="1:10" ht="15.75" customHeight="1">
      <c r="A230" s="312"/>
      <c r="B230" s="301"/>
      <c r="C230" s="304"/>
      <c r="D230" s="301"/>
      <c r="E230" s="1"/>
      <c r="F230" s="304"/>
      <c r="G230" s="1"/>
      <c r="H230" s="313"/>
      <c r="I230" s="533"/>
      <c r="J230" s="265"/>
    </row>
    <row r="231" spans="1:10" ht="15.75" customHeight="1">
      <c r="A231" s="1"/>
      <c r="B231" s="301"/>
      <c r="C231" s="304"/>
      <c r="D231" s="301"/>
      <c r="E231" s="301"/>
      <c r="F231" s="304"/>
      <c r="G231" s="302"/>
      <c r="H231" s="308"/>
      <c r="I231" s="522"/>
      <c r="J231" s="265"/>
    </row>
    <row r="232" spans="1:10" ht="15.75" customHeight="1">
      <c r="A232" s="310"/>
      <c r="B232" s="301"/>
      <c r="C232" s="304"/>
      <c r="D232" s="301"/>
      <c r="E232" s="301"/>
      <c r="F232" s="304"/>
      <c r="G232" s="302"/>
      <c r="H232" s="308"/>
      <c r="I232" s="522"/>
      <c r="J232" s="265"/>
    </row>
    <row r="233" spans="1:10" ht="15.75" customHeight="1">
      <c r="A233" s="310"/>
      <c r="B233" s="301"/>
      <c r="C233" s="304"/>
      <c r="D233" s="301"/>
      <c r="E233" s="301"/>
      <c r="F233" s="304"/>
      <c r="G233" s="302"/>
      <c r="H233" s="308"/>
      <c r="I233" s="1"/>
      <c r="J233" s="265"/>
    </row>
    <row r="234" spans="1:10" ht="15.75" customHeight="1">
      <c r="A234" s="1"/>
      <c r="B234" s="301"/>
      <c r="C234" s="304"/>
      <c r="D234" s="301"/>
      <c r="E234" s="1"/>
      <c r="F234" s="304"/>
      <c r="G234" s="1"/>
      <c r="H234" s="313"/>
      <c r="I234" s="1"/>
      <c r="J234" s="265"/>
    </row>
    <row r="235" spans="1:10" ht="15.75" customHeight="1">
      <c r="A235" s="312"/>
      <c r="B235" s="301"/>
      <c r="C235" s="304"/>
      <c r="D235" s="301"/>
      <c r="E235" s="1"/>
      <c r="F235" s="304"/>
      <c r="G235" s="1"/>
      <c r="H235" s="313"/>
      <c r="I235" s="1"/>
      <c r="J235" s="265"/>
    </row>
    <row r="236" spans="1:10" ht="15.75" customHeight="1">
      <c r="A236" s="312"/>
      <c r="B236" s="301"/>
      <c r="C236" s="304"/>
      <c r="D236" s="301"/>
      <c r="E236" s="1"/>
      <c r="F236" s="304"/>
      <c r="G236" s="1"/>
      <c r="H236" s="313"/>
      <c r="I236" s="1"/>
      <c r="J236" s="265"/>
    </row>
    <row r="237" spans="1:10" ht="15.75" customHeight="1">
      <c r="A237" s="1"/>
      <c r="B237" s="301"/>
      <c r="C237" s="304"/>
      <c r="D237" s="301"/>
      <c r="E237" s="1"/>
      <c r="F237" s="304"/>
      <c r="G237" s="301"/>
      <c r="H237" s="313"/>
      <c r="I237" s="1"/>
      <c r="J237" s="265"/>
    </row>
    <row r="238" spans="1:10" ht="15.75" customHeight="1">
      <c r="A238" s="1"/>
      <c r="B238" s="301"/>
      <c r="C238" s="304"/>
      <c r="D238" s="301"/>
      <c r="E238" s="1"/>
      <c r="F238" s="304"/>
      <c r="G238" s="1"/>
      <c r="H238" s="313"/>
      <c r="I238" s="1"/>
      <c r="J238" s="265"/>
    </row>
    <row r="239" spans="1:10" ht="15.75" customHeight="1">
      <c r="A239" s="1"/>
      <c r="B239" s="301"/>
      <c r="C239" s="304"/>
      <c r="D239" s="301"/>
      <c r="E239" s="1"/>
      <c r="F239" s="304"/>
      <c r="G239" s="1"/>
      <c r="H239" s="313"/>
      <c r="I239" s="1"/>
      <c r="J239" s="265"/>
    </row>
    <row r="240" spans="1:10" ht="15.75" customHeight="1">
      <c r="A240" s="1"/>
      <c r="B240" s="301"/>
      <c r="C240" s="304"/>
      <c r="D240" s="301"/>
      <c r="E240" s="1"/>
      <c r="F240" s="304"/>
      <c r="G240" s="1"/>
      <c r="H240" s="313"/>
      <c r="I240" s="1"/>
      <c r="J240" s="265"/>
    </row>
    <row r="241" spans="1:10" ht="15.75" customHeight="1">
      <c r="A241" s="1"/>
      <c r="B241" s="301"/>
      <c r="C241" s="304"/>
      <c r="D241" s="301"/>
      <c r="E241" s="301"/>
      <c r="F241" s="304"/>
      <c r="G241" s="301"/>
      <c r="H241" s="313"/>
      <c r="I241" s="1"/>
      <c r="J241" s="265"/>
    </row>
    <row r="242" spans="1:10" ht="15.75" customHeight="1">
      <c r="A242" s="1"/>
      <c r="B242" s="301"/>
      <c r="C242" s="304"/>
      <c r="D242" s="301"/>
      <c r="E242" s="301"/>
      <c r="F242" s="304"/>
      <c r="G242" s="301"/>
      <c r="H242" s="313"/>
      <c r="I242" s="1"/>
      <c r="J242" s="265"/>
    </row>
    <row r="243" spans="1:10" ht="15.75" customHeight="1">
      <c r="A243" s="1"/>
      <c r="B243" s="301"/>
      <c r="C243" s="304"/>
      <c r="D243" s="301"/>
      <c r="E243" s="1"/>
      <c r="F243" s="304"/>
      <c r="G243" s="301"/>
      <c r="H243" s="313"/>
      <c r="I243" s="1"/>
      <c r="J243" s="265"/>
    </row>
    <row r="244" spans="1:10" ht="15.75" customHeight="1">
      <c r="A244" s="1"/>
      <c r="B244" s="301"/>
      <c r="C244" s="304"/>
      <c r="D244" s="301"/>
      <c r="E244" s="1"/>
      <c r="F244" s="304"/>
      <c r="G244" s="301"/>
      <c r="H244" s="313"/>
      <c r="I244" s="1"/>
      <c r="J244" s="265"/>
    </row>
    <row r="245" spans="1:10" ht="15.75" customHeight="1">
      <c r="A245" s="1"/>
      <c r="B245" s="301"/>
      <c r="C245" s="304"/>
      <c r="D245" s="301"/>
      <c r="E245" s="1"/>
      <c r="F245" s="304"/>
      <c r="G245" s="301"/>
      <c r="H245" s="313"/>
      <c r="I245" s="1"/>
      <c r="J245" s="265"/>
    </row>
    <row r="246" spans="1:10" ht="15.75" customHeight="1">
      <c r="A246" s="1"/>
      <c r="B246" s="301"/>
      <c r="C246" s="304"/>
      <c r="D246" s="301"/>
      <c r="E246" s="1"/>
      <c r="F246" s="304"/>
      <c r="G246" s="301"/>
      <c r="H246" s="313"/>
      <c r="I246" s="1"/>
      <c r="J246" s="265"/>
    </row>
    <row r="247" spans="1:10" ht="15.75" customHeight="1">
      <c r="A247" s="1"/>
      <c r="B247" s="301"/>
      <c r="C247" s="304"/>
      <c r="D247" s="301"/>
      <c r="E247" s="1"/>
      <c r="F247" s="304"/>
      <c r="G247" s="301"/>
      <c r="H247" s="313"/>
      <c r="I247" s="1"/>
      <c r="J247" s="265"/>
    </row>
    <row r="248" spans="1:10" ht="15.75" customHeight="1">
      <c r="A248" s="1"/>
      <c r="B248" s="301"/>
      <c r="C248" s="304"/>
      <c r="D248" s="301"/>
      <c r="E248" s="1"/>
      <c r="F248" s="304"/>
      <c r="G248" s="301"/>
      <c r="H248" s="313"/>
      <c r="I248" s="1"/>
      <c r="J248" s="265"/>
    </row>
    <row r="249" spans="1:10" ht="15.75" customHeight="1">
      <c r="A249" s="1"/>
      <c r="B249" s="301"/>
      <c r="C249" s="304"/>
      <c r="D249" s="301"/>
      <c r="E249" s="1"/>
      <c r="F249" s="304"/>
      <c r="G249" s="301"/>
      <c r="H249" s="313"/>
      <c r="I249" s="1"/>
      <c r="J249" s="265"/>
    </row>
    <row r="250" spans="1:10" ht="15.75" customHeight="1">
      <c r="A250" s="1"/>
      <c r="B250" s="301"/>
      <c r="C250" s="304"/>
      <c r="D250" s="301"/>
      <c r="E250" s="1"/>
      <c r="F250" s="304"/>
      <c r="G250" s="301"/>
      <c r="H250" s="313"/>
      <c r="I250" s="1"/>
      <c r="J250" s="265"/>
    </row>
    <row r="251" spans="1:10" ht="15.75" customHeight="1">
      <c r="A251" s="1"/>
      <c r="B251" s="301"/>
      <c r="C251" s="304"/>
      <c r="D251" s="301"/>
      <c r="E251" s="301"/>
      <c r="F251" s="304"/>
      <c r="G251" s="301"/>
      <c r="H251" s="313"/>
      <c r="I251" s="1"/>
      <c r="J251" s="265"/>
    </row>
    <row r="252" spans="1:10" ht="15.75" customHeight="1">
      <c r="A252" s="1"/>
      <c r="B252" s="301"/>
      <c r="C252" s="304"/>
      <c r="D252" s="301"/>
      <c r="E252" s="1"/>
      <c r="F252" s="304"/>
      <c r="G252" s="301"/>
      <c r="H252" s="313"/>
      <c r="I252" s="1"/>
      <c r="J252" s="265"/>
    </row>
    <row r="253" spans="1:10" ht="15.75" customHeight="1">
      <c r="A253" s="1"/>
      <c r="B253" s="301"/>
      <c r="C253" s="304"/>
      <c r="D253" s="301"/>
      <c r="E253" s="1"/>
      <c r="F253" s="304"/>
      <c r="G253" s="301"/>
      <c r="H253" s="313"/>
      <c r="I253" s="1"/>
      <c r="J253" s="265"/>
    </row>
    <row r="254" spans="1:10" ht="15.75" customHeight="1">
      <c r="A254" s="1"/>
      <c r="B254" s="301"/>
      <c r="C254" s="304"/>
      <c r="D254" s="301"/>
      <c r="E254" s="1"/>
      <c r="F254" s="304"/>
      <c r="G254" s="301"/>
      <c r="H254" s="313"/>
      <c r="I254" s="1"/>
      <c r="J254" s="265"/>
    </row>
    <row r="255" spans="1:10" ht="15.75" customHeight="1">
      <c r="A255" s="1"/>
      <c r="B255" s="301"/>
      <c r="C255" s="304"/>
      <c r="D255" s="301"/>
      <c r="E255" s="1"/>
      <c r="F255" s="304"/>
      <c r="G255" s="301"/>
      <c r="H255" s="313"/>
      <c r="I255" s="1"/>
      <c r="J255" s="265"/>
    </row>
    <row r="256" spans="1:10" ht="15.75" customHeight="1">
      <c r="A256" s="1"/>
      <c r="B256" s="301"/>
      <c r="C256" s="304"/>
      <c r="D256" s="301"/>
      <c r="E256" s="1"/>
      <c r="F256" s="304"/>
      <c r="G256" s="301"/>
      <c r="H256" s="313"/>
      <c r="I256" s="1"/>
      <c r="J256" s="265"/>
    </row>
    <row r="257" spans="1:10" ht="15.75" customHeight="1">
      <c r="A257" s="1"/>
      <c r="B257" s="301"/>
      <c r="C257" s="304"/>
      <c r="D257" s="301"/>
      <c r="E257" s="1"/>
      <c r="F257" s="304"/>
      <c r="G257" s="301"/>
      <c r="H257" s="313"/>
      <c r="I257" s="1"/>
      <c r="J257" s="265"/>
    </row>
    <row r="258" spans="1:10" ht="15.75" customHeight="1">
      <c r="A258" s="1"/>
      <c r="B258" s="301"/>
      <c r="C258" s="304"/>
      <c r="D258" s="301"/>
      <c r="E258" s="1"/>
      <c r="F258" s="304"/>
      <c r="G258" s="301"/>
      <c r="H258" s="313"/>
      <c r="I258" s="1"/>
      <c r="J258" s="265"/>
    </row>
    <row r="259" spans="1:10" ht="15.75" customHeight="1">
      <c r="A259" s="1"/>
      <c r="B259" s="301"/>
      <c r="C259" s="304"/>
      <c r="D259" s="301"/>
      <c r="E259" s="1"/>
      <c r="F259" s="304"/>
      <c r="G259" s="301"/>
      <c r="H259" s="313"/>
      <c r="I259" s="1"/>
      <c r="J259" s="265"/>
    </row>
    <row r="260" spans="1:10" ht="15.75" customHeight="1">
      <c r="A260" s="1"/>
      <c r="B260" s="301"/>
      <c r="C260" s="304"/>
      <c r="D260" s="301"/>
      <c r="E260" s="1"/>
      <c r="F260" s="304"/>
      <c r="G260" s="301"/>
      <c r="H260" s="313"/>
      <c r="I260" s="1"/>
      <c r="J260" s="265"/>
    </row>
    <row r="261" spans="1:10" ht="15.75" customHeight="1">
      <c r="A261" s="1"/>
      <c r="B261" s="301"/>
      <c r="C261" s="304"/>
      <c r="D261" s="301"/>
      <c r="E261" s="1"/>
      <c r="F261" s="304"/>
      <c r="G261" s="301"/>
      <c r="H261" s="313"/>
      <c r="I261" s="1"/>
      <c r="J261" s="265"/>
    </row>
    <row r="262" spans="1:10" ht="15.75" customHeight="1">
      <c r="A262" s="1"/>
      <c r="B262" s="301"/>
      <c r="C262" s="304"/>
      <c r="D262" s="301"/>
      <c r="E262" s="1"/>
      <c r="F262" s="304"/>
      <c r="G262" s="301"/>
      <c r="H262" s="313"/>
      <c r="I262" s="1"/>
      <c r="J262" s="265"/>
    </row>
    <row r="263" spans="1:10" ht="15.75" customHeight="1">
      <c r="A263" s="1"/>
      <c r="B263" s="301"/>
      <c r="C263" s="304"/>
      <c r="D263" s="301"/>
      <c r="E263" s="1"/>
      <c r="F263" s="304"/>
      <c r="G263" s="301"/>
      <c r="H263" s="313"/>
      <c r="I263" s="1"/>
      <c r="J263" s="265"/>
    </row>
    <row r="264" spans="1:10" ht="15.75" customHeight="1">
      <c r="A264" s="1"/>
      <c r="B264" s="301"/>
      <c r="C264" s="304"/>
      <c r="D264" s="301"/>
      <c r="E264" s="1"/>
      <c r="F264" s="304"/>
      <c r="G264" s="301"/>
      <c r="H264" s="313"/>
      <c r="I264" s="1"/>
      <c r="J264" s="265"/>
    </row>
    <row r="265" spans="1:10" ht="15.75" customHeight="1">
      <c r="A265" s="312"/>
      <c r="B265" s="301"/>
      <c r="C265" s="304"/>
      <c r="D265" s="301"/>
      <c r="E265" s="1"/>
      <c r="F265" s="304"/>
      <c r="G265" s="301"/>
      <c r="H265" s="313"/>
      <c r="I265" s="1"/>
      <c r="J265" s="265"/>
    </row>
    <row r="266" spans="1:10" ht="15.75" customHeight="1">
      <c r="A266" s="312"/>
      <c r="B266" s="301"/>
      <c r="C266" s="304"/>
      <c r="D266" s="301"/>
      <c r="E266" s="1"/>
      <c r="F266" s="304"/>
      <c r="G266" s="301"/>
      <c r="H266" s="313"/>
      <c r="I266" s="1"/>
      <c r="J266" s="265"/>
    </row>
    <row r="267" spans="1:10" ht="15.75" customHeight="1">
      <c r="A267" s="1"/>
      <c r="B267" s="301"/>
      <c r="C267" s="304"/>
      <c r="D267" s="301"/>
      <c r="E267" s="1"/>
      <c r="F267" s="304"/>
      <c r="G267" s="301"/>
      <c r="H267" s="313"/>
      <c r="I267" s="1"/>
      <c r="J267" s="265"/>
    </row>
    <row r="268" spans="1:10" ht="15.75" customHeight="1">
      <c r="A268" s="1"/>
      <c r="B268" s="301"/>
      <c r="C268" s="304"/>
      <c r="D268" s="301"/>
      <c r="E268" s="1"/>
      <c r="F268" s="304"/>
      <c r="G268" s="301"/>
      <c r="H268" s="313"/>
      <c r="I268" s="1"/>
      <c r="J268" s="265"/>
    </row>
    <row r="269" spans="1:10" ht="15.75" customHeight="1">
      <c r="A269" s="312"/>
      <c r="B269" s="301"/>
      <c r="C269" s="304"/>
      <c r="D269" s="301"/>
      <c r="E269" s="1"/>
      <c r="F269" s="304"/>
      <c r="G269" s="301"/>
      <c r="H269" s="313"/>
      <c r="I269" s="1"/>
      <c r="J269" s="265"/>
    </row>
    <row r="270" spans="1:10" ht="15.75" customHeight="1">
      <c r="A270" s="1"/>
      <c r="B270" s="301"/>
      <c r="C270" s="304"/>
      <c r="D270" s="301"/>
      <c r="E270" s="1"/>
      <c r="F270" s="304"/>
      <c r="G270" s="301"/>
      <c r="H270" s="313"/>
      <c r="I270" s="1"/>
      <c r="J270" s="265"/>
    </row>
    <row r="271" spans="1:10" ht="15.75" customHeight="1">
      <c r="A271" s="1"/>
      <c r="B271" s="301"/>
      <c r="C271" s="304"/>
      <c r="D271" s="301"/>
      <c r="E271" s="1"/>
      <c r="F271" s="304"/>
      <c r="G271" s="301"/>
      <c r="H271" s="313"/>
      <c r="I271" s="1"/>
      <c r="J271" s="265"/>
    </row>
    <row r="272" spans="1:10" ht="15.75" customHeight="1">
      <c r="A272" s="1"/>
      <c r="B272" s="301"/>
      <c r="C272" s="304"/>
      <c r="D272" s="301"/>
      <c r="E272" s="1"/>
      <c r="F272" s="304"/>
      <c r="G272" s="301"/>
      <c r="H272" s="313"/>
      <c r="I272" s="1"/>
      <c r="J272" s="265"/>
    </row>
    <row r="273" spans="1:10" ht="15.75" customHeight="1">
      <c r="A273" s="1"/>
      <c r="B273" s="301"/>
      <c r="C273" s="304"/>
      <c r="D273" s="301"/>
      <c r="E273" s="1"/>
      <c r="F273" s="314"/>
      <c r="G273" s="1"/>
      <c r="H273" s="313"/>
      <c r="I273" s="1"/>
      <c r="J273" s="265"/>
    </row>
    <row r="274" spans="1:10" ht="15.75" customHeight="1">
      <c r="A274" s="303"/>
      <c r="B274" s="303"/>
      <c r="C274" s="303"/>
      <c r="D274" s="303"/>
      <c r="E274" s="303"/>
      <c r="F274" s="303"/>
      <c r="G274" s="303"/>
      <c r="H274" s="303"/>
      <c r="I274" s="303"/>
      <c r="J274" s="265"/>
    </row>
    <row r="275" spans="1:10" ht="15.75" customHeight="1">
      <c r="A275" s="303"/>
      <c r="B275" s="303"/>
      <c r="C275" s="303"/>
      <c r="D275" s="303"/>
      <c r="E275" s="303"/>
      <c r="F275" s="303"/>
      <c r="G275" s="303"/>
      <c r="H275" s="303"/>
      <c r="I275" s="303"/>
      <c r="J275" s="265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5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5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5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5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5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5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5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5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5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65"/>
    </row>
    <row r="286" spans="1:1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265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65"/>
    </row>
    <row r="288" spans="1:1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265"/>
    </row>
    <row r="289" spans="1:1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265"/>
    </row>
    <row r="290" spans="1:1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265"/>
    </row>
    <row r="291" spans="1:10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265"/>
    </row>
    <row r="292" spans="1:10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265"/>
    </row>
    <row r="293" spans="1:10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265"/>
    </row>
    <row r="294" spans="1:10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265"/>
    </row>
    <row r="295" spans="1:10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265"/>
    </row>
    <row r="296" spans="1:10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265"/>
    </row>
    <row r="297" spans="1:10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265"/>
    </row>
    <row r="298" spans="1:10" ht="15.75" customHeight="1"/>
    <row r="299" spans="1:10" ht="15.75" customHeight="1"/>
    <row r="300" spans="1:10" ht="15.75" customHeight="1"/>
    <row r="301" spans="1:10" ht="15.75" customHeight="1"/>
    <row r="302" spans="1:10" ht="15.75" customHeight="1"/>
    <row r="303" spans="1:10" ht="15.75" customHeight="1"/>
    <row r="304" spans="1:10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</sheetData>
  <mergeCells count="19">
    <mergeCell ref="I230:I232"/>
    <mergeCell ref="A187:A188"/>
    <mergeCell ref="B187:B188"/>
    <mergeCell ref="C187:C188"/>
    <mergeCell ref="D187:D188"/>
    <mergeCell ref="E187:E188"/>
    <mergeCell ref="A190:E190"/>
    <mergeCell ref="A191:A192"/>
    <mergeCell ref="I131:K134"/>
    <mergeCell ref="I176:J176"/>
    <mergeCell ref="B191:B192"/>
    <mergeCell ref="C191:C192"/>
    <mergeCell ref="D191:D192"/>
    <mergeCell ref="E191:E192"/>
    <mergeCell ref="A2:K2"/>
    <mergeCell ref="A48:G48"/>
    <mergeCell ref="A52:G52"/>
    <mergeCell ref="F84:H84"/>
    <mergeCell ref="A129:H129"/>
  </mergeCells>
  <pageMargins left="0.7" right="0.7" top="0.75" bottom="0.75" header="0" footer="0"/>
  <pageSetup orientation="landscape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2:Z1014"/>
  <sheetViews>
    <sheetView workbookViewId="0"/>
  </sheetViews>
  <sheetFormatPr defaultColWidth="14.42578125" defaultRowHeight="15" customHeight="1"/>
  <cols>
    <col min="1" max="1" width="47.5703125" customWidth="1"/>
    <col min="2" max="2" width="16.85546875" customWidth="1"/>
    <col min="3" max="3" width="13.85546875" customWidth="1"/>
    <col min="4" max="4" width="17.140625" customWidth="1"/>
    <col min="5" max="5" width="17" customWidth="1"/>
    <col min="6" max="6" width="9.85546875" customWidth="1"/>
    <col min="7" max="8" width="13.85546875" customWidth="1"/>
    <col min="9" max="9" width="13.7109375" customWidth="1"/>
    <col min="10" max="10" width="15.5703125" customWidth="1"/>
    <col min="11" max="11" width="20.5703125" customWidth="1"/>
    <col min="12" max="12" width="13.28515625" customWidth="1"/>
    <col min="13" max="13" width="8.85546875" customWidth="1"/>
    <col min="14" max="14" width="13.7109375" customWidth="1"/>
    <col min="15" max="26" width="8.85546875" customWidth="1"/>
  </cols>
  <sheetData>
    <row r="2" spans="1:26" ht="23.25">
      <c r="A2" s="547" t="s">
        <v>0</v>
      </c>
      <c r="B2" s="522"/>
      <c r="C2" s="522"/>
      <c r="D2" s="522"/>
      <c r="E2" s="522"/>
      <c r="F2" s="522"/>
      <c r="G2" s="522"/>
      <c r="H2" s="522"/>
      <c r="I2" s="522"/>
      <c r="J2" s="522"/>
      <c r="K2" s="522"/>
      <c r="L2" s="358"/>
      <c r="M2" s="358"/>
      <c r="N2" s="358"/>
      <c r="O2" s="358"/>
    </row>
    <row r="3" spans="1:26" ht="57.75">
      <c r="A3" s="359" t="s">
        <v>1</v>
      </c>
      <c r="B3" s="360" t="s">
        <v>2</v>
      </c>
      <c r="C3" s="361" t="s">
        <v>3</v>
      </c>
      <c r="D3" s="362" t="s">
        <v>8</v>
      </c>
      <c r="E3" s="363" t="s">
        <v>3182</v>
      </c>
      <c r="F3" s="364" t="s">
        <v>3183</v>
      </c>
      <c r="G3" s="365" t="s">
        <v>3184</v>
      </c>
      <c r="H3" s="366" t="s">
        <v>3185</v>
      </c>
      <c r="I3" s="363" t="s">
        <v>3186</v>
      </c>
      <c r="J3" s="364" t="s">
        <v>3187</v>
      </c>
      <c r="K3" s="364" t="s">
        <v>3188</v>
      </c>
      <c r="L3" s="367" t="s">
        <v>3189</v>
      </c>
      <c r="M3" s="368" t="s">
        <v>11</v>
      </c>
      <c r="N3" s="368" t="s">
        <v>12</v>
      </c>
      <c r="O3" s="369" t="s">
        <v>9</v>
      </c>
      <c r="P3" s="370"/>
      <c r="Q3" s="370"/>
      <c r="R3" s="370"/>
      <c r="S3" s="370"/>
      <c r="T3" s="370"/>
      <c r="U3" s="370"/>
      <c r="V3" s="370"/>
      <c r="W3" s="370"/>
      <c r="X3" s="370"/>
      <c r="Y3" s="370"/>
      <c r="Z3" s="370"/>
    </row>
    <row r="4" spans="1:26" ht="15.75">
      <c r="A4" s="371" t="s">
        <v>3359</v>
      </c>
      <c r="B4" s="372" t="s">
        <v>14</v>
      </c>
      <c r="C4" s="373">
        <v>1</v>
      </c>
      <c r="D4" s="374">
        <v>1</v>
      </c>
      <c r="E4" s="382">
        <v>0</v>
      </c>
      <c r="F4" s="405">
        <v>0</v>
      </c>
      <c r="G4" s="377"/>
      <c r="H4" s="378">
        <f t="shared" ref="H4:H12" si="0">D4*G4</f>
        <v>0</v>
      </c>
      <c r="I4" s="379"/>
      <c r="J4" s="380">
        <f t="shared" ref="J4:J13" si="1">I4/D4</f>
        <v>0</v>
      </c>
      <c r="K4" s="404">
        <v>0</v>
      </c>
      <c r="L4" s="382">
        <f t="shared" ref="L4:L7" si="2">E4+H4-I4</f>
        <v>0</v>
      </c>
      <c r="M4" s="383">
        <v>196</v>
      </c>
      <c r="N4" s="383">
        <f t="shared" ref="N4:N45" si="3">L4*M4</f>
        <v>0</v>
      </c>
      <c r="O4" s="384">
        <f t="shared" ref="O4:O45" si="4">C4*D4*K4</f>
        <v>0</v>
      </c>
    </row>
    <row r="5" spans="1:26" ht="15.75">
      <c r="A5" s="371" t="s">
        <v>3191</v>
      </c>
      <c r="B5" s="372" t="s">
        <v>16</v>
      </c>
      <c r="C5" s="373">
        <v>1</v>
      </c>
      <c r="D5" s="374">
        <v>10</v>
      </c>
      <c r="E5" s="382">
        <v>0</v>
      </c>
      <c r="F5" s="405">
        <v>0</v>
      </c>
      <c r="G5" s="377"/>
      <c r="H5" s="378">
        <f t="shared" si="0"/>
        <v>0</v>
      </c>
      <c r="I5" s="379"/>
      <c r="J5" s="380">
        <f t="shared" si="1"/>
        <v>0</v>
      </c>
      <c r="K5" s="404">
        <v>0</v>
      </c>
      <c r="L5" s="382">
        <f t="shared" si="2"/>
        <v>0</v>
      </c>
      <c r="M5" s="383">
        <v>190</v>
      </c>
      <c r="N5" s="383">
        <f t="shared" si="3"/>
        <v>0</v>
      </c>
      <c r="O5" s="384">
        <f t="shared" si="4"/>
        <v>0</v>
      </c>
    </row>
    <row r="6" spans="1:26" ht="15.75">
      <c r="A6" s="371" t="s">
        <v>3192</v>
      </c>
      <c r="B6" s="372" t="s">
        <v>16</v>
      </c>
      <c r="C6" s="373">
        <v>1</v>
      </c>
      <c r="D6" s="374">
        <v>10</v>
      </c>
      <c r="E6" s="382">
        <v>0</v>
      </c>
      <c r="F6" s="376">
        <v>0</v>
      </c>
      <c r="G6" s="377"/>
      <c r="H6" s="378">
        <f t="shared" si="0"/>
        <v>0</v>
      </c>
      <c r="I6" s="379"/>
      <c r="J6" s="380">
        <f t="shared" si="1"/>
        <v>0</v>
      </c>
      <c r="K6" s="381">
        <f>F6+G6-J6</f>
        <v>0</v>
      </c>
      <c r="L6" s="382">
        <f t="shared" si="2"/>
        <v>0</v>
      </c>
      <c r="M6" s="383">
        <v>190</v>
      </c>
      <c r="N6" s="383">
        <f t="shared" si="3"/>
        <v>0</v>
      </c>
      <c r="O6" s="384">
        <f t="shared" si="4"/>
        <v>0</v>
      </c>
    </row>
    <row r="7" spans="1:26" ht="15.75">
      <c r="A7" s="371" t="s">
        <v>3193</v>
      </c>
      <c r="B7" s="372" t="s">
        <v>16</v>
      </c>
      <c r="C7" s="373">
        <v>1</v>
      </c>
      <c r="D7" s="374">
        <v>10</v>
      </c>
      <c r="E7" s="382">
        <v>0</v>
      </c>
      <c r="F7" s="405">
        <v>0</v>
      </c>
      <c r="G7" s="377"/>
      <c r="H7" s="378">
        <f t="shared" si="0"/>
        <v>0</v>
      </c>
      <c r="I7" s="379"/>
      <c r="J7" s="380">
        <f t="shared" si="1"/>
        <v>0</v>
      </c>
      <c r="K7" s="404">
        <v>0</v>
      </c>
      <c r="L7" s="382">
        <f t="shared" si="2"/>
        <v>0</v>
      </c>
      <c r="M7" s="383">
        <v>190</v>
      </c>
      <c r="N7" s="383">
        <f t="shared" si="3"/>
        <v>0</v>
      </c>
      <c r="O7" s="384">
        <f t="shared" si="4"/>
        <v>0</v>
      </c>
    </row>
    <row r="8" spans="1:26" ht="15.75">
      <c r="A8" s="371" t="s">
        <v>3194</v>
      </c>
      <c r="B8" s="372" t="s">
        <v>16</v>
      </c>
      <c r="C8" s="373">
        <v>1</v>
      </c>
      <c r="D8" s="374">
        <v>10</v>
      </c>
      <c r="E8" s="382">
        <v>0</v>
      </c>
      <c r="F8" s="405">
        <v>0</v>
      </c>
      <c r="G8" s="377"/>
      <c r="H8" s="378">
        <f t="shared" si="0"/>
        <v>0</v>
      </c>
      <c r="I8" s="379"/>
      <c r="J8" s="380">
        <f t="shared" si="1"/>
        <v>0</v>
      </c>
      <c r="K8" s="404">
        <v>0</v>
      </c>
      <c r="L8" s="382">
        <v>0</v>
      </c>
      <c r="M8" s="383">
        <v>190</v>
      </c>
      <c r="N8" s="383">
        <f t="shared" si="3"/>
        <v>0</v>
      </c>
      <c r="O8" s="384">
        <f t="shared" si="4"/>
        <v>0</v>
      </c>
    </row>
    <row r="9" spans="1:26" ht="15.75">
      <c r="A9" s="371" t="s">
        <v>3195</v>
      </c>
      <c r="B9" s="372" t="s">
        <v>16</v>
      </c>
      <c r="C9" s="373">
        <v>1</v>
      </c>
      <c r="D9" s="374">
        <v>10</v>
      </c>
      <c r="E9" s="382">
        <v>0</v>
      </c>
      <c r="F9" s="376">
        <v>0</v>
      </c>
      <c r="G9" s="377"/>
      <c r="H9" s="378">
        <f t="shared" si="0"/>
        <v>0</v>
      </c>
      <c r="I9" s="379"/>
      <c r="J9" s="380">
        <f t="shared" si="1"/>
        <v>0</v>
      </c>
      <c r="K9" s="381">
        <f t="shared" ref="K9:K45" si="5">F9+G9-J9</f>
        <v>0</v>
      </c>
      <c r="L9" s="382">
        <f t="shared" ref="L9:L45" si="6">E9+H9-I9</f>
        <v>0</v>
      </c>
      <c r="M9" s="383">
        <v>190</v>
      </c>
      <c r="N9" s="383">
        <f t="shared" si="3"/>
        <v>0</v>
      </c>
      <c r="O9" s="384">
        <f t="shared" si="4"/>
        <v>0</v>
      </c>
    </row>
    <row r="10" spans="1:26" ht="15.75">
      <c r="A10" s="371" t="s">
        <v>3196</v>
      </c>
      <c r="B10" s="372" t="s">
        <v>16</v>
      </c>
      <c r="C10" s="373">
        <v>1</v>
      </c>
      <c r="D10" s="374">
        <v>10</v>
      </c>
      <c r="E10" s="382">
        <v>0</v>
      </c>
      <c r="F10" s="376">
        <v>0</v>
      </c>
      <c r="G10" s="377"/>
      <c r="H10" s="378">
        <f t="shared" si="0"/>
        <v>0</v>
      </c>
      <c r="I10" s="379"/>
      <c r="J10" s="380">
        <f t="shared" si="1"/>
        <v>0</v>
      </c>
      <c r="K10" s="381">
        <f t="shared" si="5"/>
        <v>0</v>
      </c>
      <c r="L10" s="382">
        <f t="shared" si="6"/>
        <v>0</v>
      </c>
      <c r="M10" s="383">
        <v>190</v>
      </c>
      <c r="N10" s="383">
        <f t="shared" si="3"/>
        <v>0</v>
      </c>
      <c r="O10" s="384">
        <f t="shared" si="4"/>
        <v>0</v>
      </c>
    </row>
    <row r="11" spans="1:26" ht="15.75">
      <c r="A11" s="371" t="s">
        <v>3197</v>
      </c>
      <c r="B11" s="372" t="s">
        <v>16</v>
      </c>
      <c r="C11" s="373">
        <v>1</v>
      </c>
      <c r="D11" s="374">
        <v>10</v>
      </c>
      <c r="E11" s="382">
        <v>0</v>
      </c>
      <c r="F11" s="376">
        <v>0</v>
      </c>
      <c r="G11" s="377"/>
      <c r="H11" s="378">
        <f t="shared" si="0"/>
        <v>0</v>
      </c>
      <c r="I11" s="379"/>
      <c r="J11" s="380">
        <f t="shared" si="1"/>
        <v>0</v>
      </c>
      <c r="K11" s="381">
        <f t="shared" si="5"/>
        <v>0</v>
      </c>
      <c r="L11" s="382">
        <f t="shared" si="6"/>
        <v>0</v>
      </c>
      <c r="M11" s="383">
        <v>190</v>
      </c>
      <c r="N11" s="383">
        <f t="shared" si="3"/>
        <v>0</v>
      </c>
      <c r="O11" s="384">
        <f t="shared" si="4"/>
        <v>0</v>
      </c>
    </row>
    <row r="12" spans="1:26" ht="15.75">
      <c r="A12" s="371" t="s">
        <v>3198</v>
      </c>
      <c r="B12" s="372" t="s">
        <v>16</v>
      </c>
      <c r="C12" s="373">
        <v>1</v>
      </c>
      <c r="D12" s="374">
        <v>10</v>
      </c>
      <c r="E12" s="382">
        <v>0</v>
      </c>
      <c r="F12" s="376">
        <v>0</v>
      </c>
      <c r="G12" s="377"/>
      <c r="H12" s="378">
        <f t="shared" si="0"/>
        <v>0</v>
      </c>
      <c r="I12" s="379"/>
      <c r="J12" s="380">
        <f t="shared" si="1"/>
        <v>0</v>
      </c>
      <c r="K12" s="381">
        <f t="shared" si="5"/>
        <v>0</v>
      </c>
      <c r="L12" s="382">
        <f t="shared" si="6"/>
        <v>0</v>
      </c>
      <c r="M12" s="383">
        <v>190</v>
      </c>
      <c r="N12" s="383">
        <f t="shared" si="3"/>
        <v>0</v>
      </c>
      <c r="O12" s="384">
        <f t="shared" si="4"/>
        <v>0</v>
      </c>
    </row>
    <row r="13" spans="1:26" ht="15.75">
      <c r="A13" s="371" t="s">
        <v>3199</v>
      </c>
      <c r="B13" s="372" t="s">
        <v>16</v>
      </c>
      <c r="C13" s="373">
        <v>0.5</v>
      </c>
      <c r="D13" s="374">
        <v>12</v>
      </c>
      <c r="E13" s="382">
        <v>0</v>
      </c>
      <c r="F13" s="376">
        <v>0</v>
      </c>
      <c r="G13" s="377"/>
      <c r="H13" s="378">
        <v>0</v>
      </c>
      <c r="I13" s="379"/>
      <c r="J13" s="380">
        <f t="shared" si="1"/>
        <v>0</v>
      </c>
      <c r="K13" s="381">
        <f t="shared" si="5"/>
        <v>0</v>
      </c>
      <c r="L13" s="382">
        <f t="shared" si="6"/>
        <v>0</v>
      </c>
      <c r="M13" s="383">
        <v>87.5</v>
      </c>
      <c r="N13" s="383">
        <f t="shared" si="3"/>
        <v>0</v>
      </c>
      <c r="O13" s="384">
        <f t="shared" si="4"/>
        <v>0</v>
      </c>
    </row>
    <row r="14" spans="1:26" ht="15.75">
      <c r="A14" s="385" t="s">
        <v>3200</v>
      </c>
      <c r="B14" s="372" t="s">
        <v>26</v>
      </c>
      <c r="C14" s="373">
        <v>0.2</v>
      </c>
      <c r="D14" s="374">
        <v>18</v>
      </c>
      <c r="E14" s="382">
        <v>1440</v>
      </c>
      <c r="F14" s="376">
        <v>79.555555555555543</v>
      </c>
      <c r="G14" s="377">
        <v>400</v>
      </c>
      <c r="H14" s="378">
        <f t="shared" ref="H14:H23" si="7">D14*G14</f>
        <v>7200</v>
      </c>
      <c r="I14" s="379"/>
      <c r="J14" s="380">
        <v>0</v>
      </c>
      <c r="K14" s="381">
        <f t="shared" si="5"/>
        <v>479.55555555555554</v>
      </c>
      <c r="L14" s="382">
        <f t="shared" si="6"/>
        <v>8640</v>
      </c>
      <c r="M14" s="383">
        <v>68</v>
      </c>
      <c r="N14" s="383">
        <f t="shared" si="3"/>
        <v>587520</v>
      </c>
      <c r="O14" s="384">
        <f t="shared" si="4"/>
        <v>1726.4</v>
      </c>
    </row>
    <row r="15" spans="1:26" ht="17.25" customHeight="1">
      <c r="A15" s="387" t="s">
        <v>3202</v>
      </c>
      <c r="B15" s="372" t="s">
        <v>26</v>
      </c>
      <c r="C15" s="373">
        <v>0.2</v>
      </c>
      <c r="D15" s="374">
        <v>18</v>
      </c>
      <c r="E15" s="382">
        <v>0</v>
      </c>
      <c r="F15" s="388">
        <v>0</v>
      </c>
      <c r="G15" s="377"/>
      <c r="H15" s="378">
        <f t="shared" si="7"/>
        <v>0</v>
      </c>
      <c r="I15" s="379"/>
      <c r="J15" s="380">
        <v>0</v>
      </c>
      <c r="K15" s="381">
        <f t="shared" si="5"/>
        <v>0</v>
      </c>
      <c r="L15" s="382">
        <f t="shared" si="6"/>
        <v>0</v>
      </c>
      <c r="M15" s="383">
        <v>70</v>
      </c>
      <c r="N15" s="383">
        <f t="shared" si="3"/>
        <v>0</v>
      </c>
      <c r="O15" s="384">
        <f t="shared" si="4"/>
        <v>0</v>
      </c>
    </row>
    <row r="16" spans="1:26" ht="15.75">
      <c r="A16" s="387" t="s">
        <v>3203</v>
      </c>
      <c r="B16" s="372" t="s">
        <v>26</v>
      </c>
      <c r="C16" s="373">
        <v>0.2</v>
      </c>
      <c r="D16" s="374">
        <v>18</v>
      </c>
      <c r="E16" s="382">
        <v>0</v>
      </c>
      <c r="F16" s="376">
        <v>-0.44444444444444287</v>
      </c>
      <c r="G16" s="377">
        <v>80</v>
      </c>
      <c r="H16" s="378">
        <f t="shared" si="7"/>
        <v>1440</v>
      </c>
      <c r="I16" s="379"/>
      <c r="J16" s="380">
        <f t="shared" ref="J16:J33" si="8">I16/D16</f>
        <v>0</v>
      </c>
      <c r="K16" s="381">
        <f t="shared" si="5"/>
        <v>79.555555555555557</v>
      </c>
      <c r="L16" s="382">
        <f t="shared" si="6"/>
        <v>1440</v>
      </c>
      <c r="M16" s="383">
        <v>94.1</v>
      </c>
      <c r="N16" s="383">
        <f t="shared" si="3"/>
        <v>135504</v>
      </c>
      <c r="O16" s="384">
        <f t="shared" si="4"/>
        <v>286.40000000000003</v>
      </c>
    </row>
    <row r="17" spans="1:15" ht="15.75">
      <c r="A17" s="371" t="s">
        <v>3204</v>
      </c>
      <c r="B17" s="372" t="s">
        <v>26</v>
      </c>
      <c r="C17" s="373">
        <v>0.2</v>
      </c>
      <c r="D17" s="374">
        <v>18</v>
      </c>
      <c r="E17" s="382">
        <v>0</v>
      </c>
      <c r="F17" s="376">
        <v>0</v>
      </c>
      <c r="G17" s="377"/>
      <c r="H17" s="378">
        <f t="shared" si="7"/>
        <v>0</v>
      </c>
      <c r="I17" s="379"/>
      <c r="J17" s="380">
        <f t="shared" si="8"/>
        <v>0</v>
      </c>
      <c r="K17" s="381">
        <f t="shared" si="5"/>
        <v>0</v>
      </c>
      <c r="L17" s="382">
        <f t="shared" si="6"/>
        <v>0</v>
      </c>
      <c r="M17" s="383">
        <v>70</v>
      </c>
      <c r="N17" s="383">
        <f t="shared" si="3"/>
        <v>0</v>
      </c>
      <c r="O17" s="384">
        <f t="shared" si="4"/>
        <v>0</v>
      </c>
    </row>
    <row r="18" spans="1:15" ht="15.75">
      <c r="A18" s="371" t="s">
        <v>31</v>
      </c>
      <c r="B18" s="372" t="s">
        <v>2393</v>
      </c>
      <c r="C18" s="373">
        <v>25</v>
      </c>
      <c r="D18" s="374">
        <v>1</v>
      </c>
      <c r="E18" s="382">
        <v>0</v>
      </c>
      <c r="F18" s="376">
        <v>0</v>
      </c>
      <c r="G18" s="377"/>
      <c r="H18" s="378">
        <f t="shared" si="7"/>
        <v>0</v>
      </c>
      <c r="I18" s="379"/>
      <c r="J18" s="380">
        <f t="shared" si="8"/>
        <v>0</v>
      </c>
      <c r="K18" s="381">
        <f t="shared" si="5"/>
        <v>0</v>
      </c>
      <c r="L18" s="382">
        <f t="shared" si="6"/>
        <v>0</v>
      </c>
      <c r="M18" s="383">
        <v>14</v>
      </c>
      <c r="N18" s="383">
        <f t="shared" si="3"/>
        <v>0</v>
      </c>
      <c r="O18" s="384">
        <f t="shared" si="4"/>
        <v>0</v>
      </c>
    </row>
    <row r="19" spans="1:15" ht="15.75">
      <c r="A19" s="371" t="s">
        <v>3205</v>
      </c>
      <c r="B19" s="372" t="s">
        <v>16</v>
      </c>
      <c r="C19" s="373">
        <v>0.5</v>
      </c>
      <c r="D19" s="374">
        <v>12</v>
      </c>
      <c r="E19" s="382">
        <v>0</v>
      </c>
      <c r="F19" s="376">
        <v>0</v>
      </c>
      <c r="G19" s="377"/>
      <c r="H19" s="378">
        <f t="shared" si="7"/>
        <v>0</v>
      </c>
      <c r="I19" s="379"/>
      <c r="J19" s="380">
        <f t="shared" si="8"/>
        <v>0</v>
      </c>
      <c r="K19" s="381">
        <f t="shared" si="5"/>
        <v>0</v>
      </c>
      <c r="L19" s="382">
        <f t="shared" si="6"/>
        <v>0</v>
      </c>
      <c r="M19" s="383">
        <v>85</v>
      </c>
      <c r="N19" s="383">
        <f t="shared" si="3"/>
        <v>0</v>
      </c>
      <c r="O19" s="384">
        <f t="shared" si="4"/>
        <v>0</v>
      </c>
    </row>
    <row r="20" spans="1:15" ht="15.75" customHeight="1">
      <c r="A20" s="371" t="s">
        <v>3206</v>
      </c>
      <c r="B20" s="372" t="s">
        <v>16</v>
      </c>
      <c r="C20" s="373">
        <v>0.11</v>
      </c>
      <c r="D20" s="374">
        <v>10</v>
      </c>
      <c r="E20" s="382">
        <v>631</v>
      </c>
      <c r="F20" s="376">
        <v>62.5</v>
      </c>
      <c r="G20" s="377"/>
      <c r="H20" s="378">
        <f t="shared" si="7"/>
        <v>0</v>
      </c>
      <c r="I20" s="379"/>
      <c r="J20" s="380">
        <f t="shared" si="8"/>
        <v>0</v>
      </c>
      <c r="K20" s="381">
        <f t="shared" si="5"/>
        <v>62.5</v>
      </c>
      <c r="L20" s="382">
        <f t="shared" si="6"/>
        <v>631</v>
      </c>
      <c r="M20" s="383">
        <v>39</v>
      </c>
      <c r="N20" s="383">
        <f t="shared" si="3"/>
        <v>24609</v>
      </c>
      <c r="O20" s="384">
        <f t="shared" si="4"/>
        <v>68.75</v>
      </c>
    </row>
    <row r="21" spans="1:15" ht="15.75" customHeight="1">
      <c r="A21" s="371" t="s">
        <v>3198</v>
      </c>
      <c r="B21" s="372" t="s">
        <v>16</v>
      </c>
      <c r="C21" s="373">
        <v>0.11</v>
      </c>
      <c r="D21" s="374">
        <v>10</v>
      </c>
      <c r="E21" s="382">
        <v>739</v>
      </c>
      <c r="F21" s="376">
        <v>72.5</v>
      </c>
      <c r="G21" s="377"/>
      <c r="H21" s="378">
        <f t="shared" si="7"/>
        <v>0</v>
      </c>
      <c r="I21" s="379"/>
      <c r="J21" s="380">
        <f t="shared" si="8"/>
        <v>0</v>
      </c>
      <c r="K21" s="381">
        <f t="shared" si="5"/>
        <v>72.5</v>
      </c>
      <c r="L21" s="382">
        <f t="shared" si="6"/>
        <v>739</v>
      </c>
      <c r="M21" s="383">
        <v>39</v>
      </c>
      <c r="N21" s="383">
        <f t="shared" si="3"/>
        <v>28821</v>
      </c>
      <c r="O21" s="384">
        <f t="shared" si="4"/>
        <v>79.75</v>
      </c>
    </row>
    <row r="22" spans="1:15" ht="15.75" customHeight="1">
      <c r="A22" s="371" t="s">
        <v>3207</v>
      </c>
      <c r="B22" s="372" t="s">
        <v>16</v>
      </c>
      <c r="C22" s="373">
        <v>0.11</v>
      </c>
      <c r="D22" s="374">
        <v>10</v>
      </c>
      <c r="E22" s="382">
        <v>783</v>
      </c>
      <c r="F22" s="376">
        <v>74.5</v>
      </c>
      <c r="G22" s="377"/>
      <c r="H22" s="378">
        <f t="shared" si="7"/>
        <v>0</v>
      </c>
      <c r="I22" s="379"/>
      <c r="J22" s="380">
        <f t="shared" si="8"/>
        <v>0</v>
      </c>
      <c r="K22" s="381">
        <f t="shared" si="5"/>
        <v>74.5</v>
      </c>
      <c r="L22" s="382">
        <f t="shared" si="6"/>
        <v>783</v>
      </c>
      <c r="M22" s="383">
        <v>39</v>
      </c>
      <c r="N22" s="383">
        <f t="shared" si="3"/>
        <v>30537</v>
      </c>
      <c r="O22" s="384">
        <f t="shared" si="4"/>
        <v>81.95</v>
      </c>
    </row>
    <row r="23" spans="1:15" ht="15.75" customHeight="1">
      <c r="A23" s="371" t="s">
        <v>3197</v>
      </c>
      <c r="B23" s="372" t="s">
        <v>16</v>
      </c>
      <c r="C23" s="373">
        <v>0.11</v>
      </c>
      <c r="D23" s="374">
        <v>10</v>
      </c>
      <c r="E23" s="382">
        <v>350</v>
      </c>
      <c r="F23" s="376">
        <v>34.5</v>
      </c>
      <c r="G23" s="377"/>
      <c r="H23" s="378">
        <f t="shared" si="7"/>
        <v>0</v>
      </c>
      <c r="I23" s="379"/>
      <c r="J23" s="380">
        <f t="shared" si="8"/>
        <v>0</v>
      </c>
      <c r="K23" s="381">
        <f t="shared" si="5"/>
        <v>34.5</v>
      </c>
      <c r="L23" s="382">
        <f t="shared" si="6"/>
        <v>350</v>
      </c>
      <c r="M23" s="383">
        <v>39</v>
      </c>
      <c r="N23" s="383">
        <f t="shared" si="3"/>
        <v>13650</v>
      </c>
      <c r="O23" s="384">
        <f t="shared" si="4"/>
        <v>37.950000000000003</v>
      </c>
    </row>
    <row r="24" spans="1:15" ht="15.75" customHeight="1">
      <c r="A24" s="389" t="s">
        <v>1887</v>
      </c>
      <c r="B24" s="372" t="s">
        <v>16</v>
      </c>
      <c r="C24" s="373">
        <v>0.11</v>
      </c>
      <c r="D24" s="374">
        <v>10</v>
      </c>
      <c r="E24" s="382">
        <v>520</v>
      </c>
      <c r="F24" s="376">
        <v>51.7</v>
      </c>
      <c r="G24" s="377"/>
      <c r="H24" s="378">
        <v>0</v>
      </c>
      <c r="I24" s="379"/>
      <c r="J24" s="380">
        <f t="shared" si="8"/>
        <v>0</v>
      </c>
      <c r="K24" s="381">
        <f t="shared" si="5"/>
        <v>51.7</v>
      </c>
      <c r="L24" s="382">
        <f t="shared" si="6"/>
        <v>520</v>
      </c>
      <c r="M24" s="383">
        <v>139</v>
      </c>
      <c r="N24" s="429">
        <f t="shared" si="3"/>
        <v>72280</v>
      </c>
      <c r="O24" s="430">
        <f t="shared" si="4"/>
        <v>56.870000000000005</v>
      </c>
    </row>
    <row r="25" spans="1:15" ht="15.75" customHeight="1">
      <c r="A25" s="391" t="s">
        <v>3208</v>
      </c>
      <c r="B25" s="392" t="s">
        <v>16</v>
      </c>
      <c r="C25" s="373">
        <v>0.1</v>
      </c>
      <c r="D25" s="374">
        <v>12</v>
      </c>
      <c r="E25" s="382">
        <v>2592</v>
      </c>
      <c r="F25" s="376">
        <v>216</v>
      </c>
      <c r="G25" s="377"/>
      <c r="H25" s="378">
        <f t="shared" ref="H25:H45" si="9">D25*G25</f>
        <v>0</v>
      </c>
      <c r="I25" s="379"/>
      <c r="J25" s="380">
        <f t="shared" si="8"/>
        <v>0</v>
      </c>
      <c r="K25" s="381">
        <f t="shared" si="5"/>
        <v>216</v>
      </c>
      <c r="L25" s="382">
        <f t="shared" si="6"/>
        <v>2592</v>
      </c>
      <c r="M25" s="383">
        <v>32.5</v>
      </c>
      <c r="N25" s="429">
        <f t="shared" si="3"/>
        <v>84240</v>
      </c>
      <c r="O25" s="430">
        <f t="shared" si="4"/>
        <v>259.20000000000005</v>
      </c>
    </row>
    <row r="26" spans="1:15" ht="15.75" customHeight="1">
      <c r="A26" s="391" t="s">
        <v>3209</v>
      </c>
      <c r="B26" s="392" t="s">
        <v>16</v>
      </c>
      <c r="C26" s="373">
        <v>0.1</v>
      </c>
      <c r="D26" s="374">
        <v>12</v>
      </c>
      <c r="E26" s="382">
        <v>2592</v>
      </c>
      <c r="F26" s="376">
        <v>216</v>
      </c>
      <c r="G26" s="377"/>
      <c r="H26" s="378">
        <f t="shared" si="9"/>
        <v>0</v>
      </c>
      <c r="I26" s="379"/>
      <c r="J26" s="380">
        <f t="shared" si="8"/>
        <v>0</v>
      </c>
      <c r="K26" s="381">
        <f t="shared" si="5"/>
        <v>216</v>
      </c>
      <c r="L26" s="382">
        <f t="shared" si="6"/>
        <v>2592</v>
      </c>
      <c r="M26" s="383">
        <v>32.5</v>
      </c>
      <c r="N26" s="429">
        <f t="shared" si="3"/>
        <v>84240</v>
      </c>
      <c r="O26" s="430">
        <f t="shared" si="4"/>
        <v>259.20000000000005</v>
      </c>
    </row>
    <row r="27" spans="1:15" ht="15.75" customHeight="1">
      <c r="A27" s="391" t="s">
        <v>3210</v>
      </c>
      <c r="B27" s="392" t="s">
        <v>16</v>
      </c>
      <c r="C27" s="373">
        <v>0.1</v>
      </c>
      <c r="D27" s="374">
        <v>12</v>
      </c>
      <c r="E27" s="382">
        <v>4320</v>
      </c>
      <c r="F27" s="376">
        <v>360</v>
      </c>
      <c r="G27" s="377"/>
      <c r="H27" s="378">
        <f t="shared" si="9"/>
        <v>0</v>
      </c>
      <c r="I27" s="379"/>
      <c r="J27" s="380">
        <f t="shared" si="8"/>
        <v>0</v>
      </c>
      <c r="K27" s="381">
        <f t="shared" si="5"/>
        <v>360</v>
      </c>
      <c r="L27" s="382">
        <f t="shared" si="6"/>
        <v>4320</v>
      </c>
      <c r="M27" s="429">
        <v>32.5</v>
      </c>
      <c r="N27" s="429">
        <f t="shared" si="3"/>
        <v>140400</v>
      </c>
      <c r="O27" s="430">
        <f t="shared" si="4"/>
        <v>432.00000000000006</v>
      </c>
    </row>
    <row r="28" spans="1:15" ht="15.75" customHeight="1">
      <c r="A28" s="391" t="s">
        <v>3211</v>
      </c>
      <c r="B28" s="392" t="s">
        <v>16</v>
      </c>
      <c r="C28" s="373">
        <v>0.1</v>
      </c>
      <c r="D28" s="374">
        <v>12</v>
      </c>
      <c r="E28" s="382">
        <v>6048</v>
      </c>
      <c r="F28" s="376">
        <v>504</v>
      </c>
      <c r="G28" s="377"/>
      <c r="H28" s="378">
        <f t="shared" si="9"/>
        <v>0</v>
      </c>
      <c r="I28" s="379"/>
      <c r="J28" s="380">
        <f t="shared" si="8"/>
        <v>0</v>
      </c>
      <c r="K28" s="381">
        <f t="shared" si="5"/>
        <v>504</v>
      </c>
      <c r="L28" s="382">
        <f t="shared" si="6"/>
        <v>6048</v>
      </c>
      <c r="M28" s="429">
        <v>32.5</v>
      </c>
      <c r="N28" s="429">
        <f t="shared" si="3"/>
        <v>196560</v>
      </c>
      <c r="O28" s="430">
        <f t="shared" si="4"/>
        <v>604.80000000000007</v>
      </c>
    </row>
    <row r="29" spans="1:15" ht="15.75" customHeight="1">
      <c r="A29" s="391" t="s">
        <v>3208</v>
      </c>
      <c r="B29" s="392" t="s">
        <v>16</v>
      </c>
      <c r="C29" s="373">
        <v>0.1</v>
      </c>
      <c r="D29" s="374">
        <v>12</v>
      </c>
      <c r="E29" s="382">
        <v>0</v>
      </c>
      <c r="F29" s="376">
        <v>0</v>
      </c>
      <c r="G29" s="377"/>
      <c r="H29" s="378">
        <f t="shared" si="9"/>
        <v>0</v>
      </c>
      <c r="I29" s="379"/>
      <c r="J29" s="380">
        <f t="shared" si="8"/>
        <v>0</v>
      </c>
      <c r="K29" s="381">
        <f t="shared" si="5"/>
        <v>0</v>
      </c>
      <c r="L29" s="382">
        <f t="shared" si="6"/>
        <v>0</v>
      </c>
      <c r="M29" s="429">
        <v>34</v>
      </c>
      <c r="N29" s="429">
        <f t="shared" si="3"/>
        <v>0</v>
      </c>
      <c r="O29" s="430">
        <f t="shared" si="4"/>
        <v>0</v>
      </c>
    </row>
    <row r="30" spans="1:15" ht="15.75" customHeight="1">
      <c r="A30" s="391" t="s">
        <v>3209</v>
      </c>
      <c r="B30" s="392" t="s">
        <v>16</v>
      </c>
      <c r="C30" s="373">
        <v>0.1</v>
      </c>
      <c r="D30" s="374">
        <v>12</v>
      </c>
      <c r="E30" s="382">
        <v>0</v>
      </c>
      <c r="F30" s="376">
        <v>0</v>
      </c>
      <c r="G30" s="377"/>
      <c r="H30" s="378">
        <f t="shared" si="9"/>
        <v>0</v>
      </c>
      <c r="I30" s="379"/>
      <c r="J30" s="380">
        <f t="shared" si="8"/>
        <v>0</v>
      </c>
      <c r="K30" s="381">
        <f t="shared" si="5"/>
        <v>0</v>
      </c>
      <c r="L30" s="382">
        <f t="shared" si="6"/>
        <v>0</v>
      </c>
      <c r="M30" s="429">
        <v>34</v>
      </c>
      <c r="N30" s="429">
        <f t="shared" si="3"/>
        <v>0</v>
      </c>
      <c r="O30" s="430">
        <f t="shared" si="4"/>
        <v>0</v>
      </c>
    </row>
    <row r="31" spans="1:15" ht="15.75" customHeight="1">
      <c r="A31" s="391" t="s">
        <v>3210</v>
      </c>
      <c r="B31" s="392" t="s">
        <v>16</v>
      </c>
      <c r="C31" s="373">
        <v>0.1</v>
      </c>
      <c r="D31" s="374">
        <v>12</v>
      </c>
      <c r="E31" s="382">
        <v>0</v>
      </c>
      <c r="F31" s="376">
        <v>0</v>
      </c>
      <c r="G31" s="377"/>
      <c r="H31" s="378">
        <f t="shared" si="9"/>
        <v>0</v>
      </c>
      <c r="I31" s="379"/>
      <c r="J31" s="380">
        <f t="shared" si="8"/>
        <v>0</v>
      </c>
      <c r="K31" s="381">
        <f t="shared" si="5"/>
        <v>0</v>
      </c>
      <c r="L31" s="382">
        <f t="shared" si="6"/>
        <v>0</v>
      </c>
      <c r="M31" s="429">
        <v>34</v>
      </c>
      <c r="N31" s="429">
        <f t="shared" si="3"/>
        <v>0</v>
      </c>
      <c r="O31" s="430">
        <f t="shared" si="4"/>
        <v>0</v>
      </c>
    </row>
    <row r="32" spans="1:15" ht="15.75" customHeight="1">
      <c r="A32" s="391" t="s">
        <v>3211</v>
      </c>
      <c r="B32" s="392" t="s">
        <v>16</v>
      </c>
      <c r="C32" s="373">
        <v>0.1</v>
      </c>
      <c r="D32" s="374">
        <v>12</v>
      </c>
      <c r="E32" s="382">
        <v>0</v>
      </c>
      <c r="F32" s="376">
        <v>0</v>
      </c>
      <c r="G32" s="377"/>
      <c r="H32" s="378">
        <f t="shared" si="9"/>
        <v>0</v>
      </c>
      <c r="I32" s="379"/>
      <c r="J32" s="380">
        <f t="shared" si="8"/>
        <v>0</v>
      </c>
      <c r="K32" s="381">
        <f t="shared" si="5"/>
        <v>0</v>
      </c>
      <c r="L32" s="382">
        <f t="shared" si="6"/>
        <v>0</v>
      </c>
      <c r="M32" s="429">
        <v>34</v>
      </c>
      <c r="N32" s="429">
        <f t="shared" si="3"/>
        <v>0</v>
      </c>
      <c r="O32" s="430">
        <f t="shared" si="4"/>
        <v>0</v>
      </c>
    </row>
    <row r="33" spans="1:17" ht="15.75" customHeight="1">
      <c r="A33" s="431" t="s">
        <v>3199</v>
      </c>
      <c r="B33" s="432" t="s">
        <v>16</v>
      </c>
      <c r="C33" s="433">
        <v>0.5</v>
      </c>
      <c r="D33" s="434">
        <v>10</v>
      </c>
      <c r="E33" s="382">
        <v>20</v>
      </c>
      <c r="F33" s="376">
        <v>2</v>
      </c>
      <c r="G33" s="377"/>
      <c r="H33" s="378">
        <f t="shared" si="9"/>
        <v>0</v>
      </c>
      <c r="I33" s="379"/>
      <c r="J33" s="380">
        <f t="shared" si="8"/>
        <v>0</v>
      </c>
      <c r="K33" s="381">
        <f t="shared" si="5"/>
        <v>2</v>
      </c>
      <c r="L33" s="382">
        <f t="shared" si="6"/>
        <v>20</v>
      </c>
      <c r="M33" s="429">
        <v>110</v>
      </c>
      <c r="N33" s="429">
        <f t="shared" si="3"/>
        <v>2200</v>
      </c>
      <c r="O33" s="430">
        <f t="shared" si="4"/>
        <v>10</v>
      </c>
    </row>
    <row r="34" spans="1:17" ht="15.75" customHeight="1">
      <c r="A34" s="431" t="s">
        <v>3193</v>
      </c>
      <c r="B34" s="432" t="s">
        <v>16</v>
      </c>
      <c r="C34" s="433">
        <v>0.5</v>
      </c>
      <c r="D34" s="434">
        <v>10</v>
      </c>
      <c r="E34" s="382">
        <v>10</v>
      </c>
      <c r="F34" s="376">
        <v>1</v>
      </c>
      <c r="G34" s="377"/>
      <c r="H34" s="378">
        <f t="shared" si="9"/>
        <v>0</v>
      </c>
      <c r="I34" s="379"/>
      <c r="J34" s="380">
        <v>0</v>
      </c>
      <c r="K34" s="381">
        <f t="shared" si="5"/>
        <v>1</v>
      </c>
      <c r="L34" s="382">
        <f t="shared" si="6"/>
        <v>10</v>
      </c>
      <c r="M34" s="429">
        <v>110</v>
      </c>
      <c r="N34" s="429">
        <f t="shared" si="3"/>
        <v>1100</v>
      </c>
      <c r="O34" s="430">
        <f t="shared" si="4"/>
        <v>5</v>
      </c>
    </row>
    <row r="35" spans="1:17" ht="15.75" customHeight="1">
      <c r="A35" s="435" t="s">
        <v>3198</v>
      </c>
      <c r="B35" s="432" t="s">
        <v>16</v>
      </c>
      <c r="C35" s="433">
        <v>0.5</v>
      </c>
      <c r="D35" s="374">
        <v>10</v>
      </c>
      <c r="E35" s="382">
        <v>10</v>
      </c>
      <c r="F35" s="376">
        <v>1</v>
      </c>
      <c r="G35" s="377"/>
      <c r="H35" s="378">
        <f t="shared" si="9"/>
        <v>0</v>
      </c>
      <c r="I35" s="379"/>
      <c r="J35" s="380">
        <v>0</v>
      </c>
      <c r="K35" s="381">
        <f t="shared" si="5"/>
        <v>1</v>
      </c>
      <c r="L35" s="382">
        <f t="shared" si="6"/>
        <v>10</v>
      </c>
      <c r="M35" s="429">
        <v>110</v>
      </c>
      <c r="N35" s="429">
        <f t="shared" si="3"/>
        <v>1100</v>
      </c>
      <c r="O35" s="430">
        <f t="shared" si="4"/>
        <v>5</v>
      </c>
    </row>
    <row r="36" spans="1:17" ht="15.75" customHeight="1">
      <c r="A36" s="435" t="s">
        <v>3206</v>
      </c>
      <c r="B36" s="432" t="s">
        <v>16</v>
      </c>
      <c r="C36" s="433">
        <v>0.5</v>
      </c>
      <c r="D36" s="374">
        <v>10</v>
      </c>
      <c r="E36" s="382">
        <v>10</v>
      </c>
      <c r="F36" s="376">
        <v>1</v>
      </c>
      <c r="G36" s="377"/>
      <c r="H36" s="378">
        <f t="shared" si="9"/>
        <v>0</v>
      </c>
      <c r="I36" s="379"/>
      <c r="J36" s="380">
        <v>0</v>
      </c>
      <c r="K36" s="381">
        <f t="shared" si="5"/>
        <v>1</v>
      </c>
      <c r="L36" s="382">
        <f t="shared" si="6"/>
        <v>10</v>
      </c>
      <c r="M36" s="429">
        <v>110</v>
      </c>
      <c r="N36" s="429">
        <f t="shared" si="3"/>
        <v>1100</v>
      </c>
      <c r="O36" s="430">
        <f t="shared" si="4"/>
        <v>5</v>
      </c>
    </row>
    <row r="37" spans="1:17" ht="15.75" customHeight="1">
      <c r="A37" s="435" t="s">
        <v>3191</v>
      </c>
      <c r="B37" s="432" t="s">
        <v>16</v>
      </c>
      <c r="C37" s="433">
        <v>0.5</v>
      </c>
      <c r="D37" s="374">
        <v>10</v>
      </c>
      <c r="E37" s="382">
        <v>10</v>
      </c>
      <c r="F37" s="376">
        <v>1</v>
      </c>
      <c r="G37" s="377"/>
      <c r="H37" s="378">
        <f t="shared" si="9"/>
        <v>0</v>
      </c>
      <c r="I37" s="379"/>
      <c r="J37" s="380">
        <v>0</v>
      </c>
      <c r="K37" s="381">
        <f t="shared" si="5"/>
        <v>1</v>
      </c>
      <c r="L37" s="382">
        <f t="shared" si="6"/>
        <v>10</v>
      </c>
      <c r="M37" s="429">
        <v>110</v>
      </c>
      <c r="N37" s="429">
        <f t="shared" si="3"/>
        <v>1100</v>
      </c>
      <c r="O37" s="430">
        <f t="shared" si="4"/>
        <v>5</v>
      </c>
    </row>
    <row r="38" spans="1:17" ht="15.75" customHeight="1">
      <c r="A38" s="436" t="s">
        <v>3388</v>
      </c>
      <c r="B38" s="432" t="s">
        <v>16</v>
      </c>
      <c r="C38" s="433">
        <v>0.5</v>
      </c>
      <c r="D38" s="434">
        <v>10</v>
      </c>
      <c r="E38" s="382">
        <v>10</v>
      </c>
      <c r="F38" s="376">
        <v>1</v>
      </c>
      <c r="G38" s="377"/>
      <c r="H38" s="378">
        <f t="shared" si="9"/>
        <v>0</v>
      </c>
      <c r="I38" s="379"/>
      <c r="J38" s="380">
        <v>0</v>
      </c>
      <c r="K38" s="381">
        <f t="shared" si="5"/>
        <v>1</v>
      </c>
      <c r="L38" s="382">
        <f t="shared" si="6"/>
        <v>10</v>
      </c>
      <c r="M38" s="429">
        <v>110</v>
      </c>
      <c r="N38" s="429">
        <f t="shared" si="3"/>
        <v>1100</v>
      </c>
      <c r="O38" s="430">
        <f t="shared" si="4"/>
        <v>5</v>
      </c>
      <c r="P38" s="424"/>
      <c r="Q38" s="424"/>
    </row>
    <row r="39" spans="1:17" ht="15.75" customHeight="1">
      <c r="A39" s="436" t="s">
        <v>3390</v>
      </c>
      <c r="B39" s="432" t="s">
        <v>16</v>
      </c>
      <c r="C39" s="433">
        <v>0.5</v>
      </c>
      <c r="D39" s="434">
        <v>10</v>
      </c>
      <c r="E39" s="382">
        <v>20</v>
      </c>
      <c r="F39" s="376">
        <v>2</v>
      </c>
      <c r="G39" s="377"/>
      <c r="H39" s="378">
        <f t="shared" si="9"/>
        <v>0</v>
      </c>
      <c r="I39" s="379"/>
      <c r="J39" s="380">
        <v>0</v>
      </c>
      <c r="K39" s="381">
        <f t="shared" si="5"/>
        <v>2</v>
      </c>
      <c r="L39" s="382">
        <f t="shared" si="6"/>
        <v>20</v>
      </c>
      <c r="M39" s="429">
        <v>110</v>
      </c>
      <c r="N39" s="429">
        <f t="shared" si="3"/>
        <v>2200</v>
      </c>
      <c r="O39" s="430">
        <f t="shared" si="4"/>
        <v>10</v>
      </c>
    </row>
    <row r="40" spans="1:17" ht="15.75" customHeight="1">
      <c r="A40" s="436" t="s">
        <v>3391</v>
      </c>
      <c r="B40" s="432" t="s">
        <v>16</v>
      </c>
      <c r="C40" s="433">
        <v>0.5</v>
      </c>
      <c r="D40" s="434">
        <v>10</v>
      </c>
      <c r="E40" s="382">
        <v>20</v>
      </c>
      <c r="F40" s="376">
        <v>2</v>
      </c>
      <c r="G40" s="377"/>
      <c r="H40" s="378">
        <f t="shared" si="9"/>
        <v>0</v>
      </c>
      <c r="I40" s="379"/>
      <c r="J40" s="380">
        <v>0</v>
      </c>
      <c r="K40" s="381">
        <f t="shared" si="5"/>
        <v>2</v>
      </c>
      <c r="L40" s="382">
        <f t="shared" si="6"/>
        <v>20</v>
      </c>
      <c r="M40" s="429">
        <v>110</v>
      </c>
      <c r="N40" s="429">
        <f t="shared" si="3"/>
        <v>2200</v>
      </c>
      <c r="O40" s="430">
        <f t="shared" si="4"/>
        <v>10</v>
      </c>
    </row>
    <row r="41" spans="1:17" ht="15.75" customHeight="1">
      <c r="A41" s="436" t="s">
        <v>3392</v>
      </c>
      <c r="B41" s="432" t="s">
        <v>16</v>
      </c>
      <c r="C41" s="433">
        <v>0.5</v>
      </c>
      <c r="D41" s="434">
        <v>10</v>
      </c>
      <c r="E41" s="382">
        <v>20</v>
      </c>
      <c r="F41" s="376">
        <v>2</v>
      </c>
      <c r="G41" s="377"/>
      <c r="H41" s="378">
        <f t="shared" si="9"/>
        <v>0</v>
      </c>
      <c r="I41" s="379"/>
      <c r="J41" s="380">
        <v>0</v>
      </c>
      <c r="K41" s="381">
        <f t="shared" si="5"/>
        <v>2</v>
      </c>
      <c r="L41" s="382">
        <f t="shared" si="6"/>
        <v>20</v>
      </c>
      <c r="M41" s="429">
        <v>110</v>
      </c>
      <c r="N41" s="429">
        <f t="shared" si="3"/>
        <v>2200</v>
      </c>
      <c r="O41" s="430">
        <f t="shared" si="4"/>
        <v>10</v>
      </c>
    </row>
    <row r="42" spans="1:17" ht="15.75" customHeight="1">
      <c r="A42" s="436" t="s">
        <v>3393</v>
      </c>
      <c r="B42" s="432" t="s">
        <v>16</v>
      </c>
      <c r="C42" s="433">
        <v>0.5</v>
      </c>
      <c r="D42" s="434">
        <v>10</v>
      </c>
      <c r="E42" s="382">
        <v>10</v>
      </c>
      <c r="F42" s="376">
        <v>1</v>
      </c>
      <c r="G42" s="377"/>
      <c r="H42" s="378">
        <f t="shared" si="9"/>
        <v>0</v>
      </c>
      <c r="I42" s="379"/>
      <c r="J42" s="380">
        <v>0</v>
      </c>
      <c r="K42" s="381">
        <f t="shared" si="5"/>
        <v>1</v>
      </c>
      <c r="L42" s="382">
        <f t="shared" si="6"/>
        <v>10</v>
      </c>
      <c r="M42" s="429">
        <v>600</v>
      </c>
      <c r="N42" s="429">
        <f t="shared" si="3"/>
        <v>6000</v>
      </c>
      <c r="O42" s="430">
        <f t="shared" si="4"/>
        <v>5</v>
      </c>
    </row>
    <row r="43" spans="1:17" ht="15.75" customHeight="1">
      <c r="A43" s="437" t="s">
        <v>3203</v>
      </c>
      <c r="B43" s="432" t="s">
        <v>26</v>
      </c>
      <c r="C43" s="433">
        <v>0.2</v>
      </c>
      <c r="D43" s="374">
        <v>18</v>
      </c>
      <c r="E43" s="382">
        <v>216</v>
      </c>
      <c r="F43" s="376">
        <v>12</v>
      </c>
      <c r="G43" s="377"/>
      <c r="H43" s="378">
        <f t="shared" si="9"/>
        <v>0</v>
      </c>
      <c r="I43" s="379"/>
      <c r="J43" s="380">
        <v>0</v>
      </c>
      <c r="K43" s="381">
        <f t="shared" si="5"/>
        <v>12</v>
      </c>
      <c r="L43" s="382">
        <f t="shared" si="6"/>
        <v>216</v>
      </c>
      <c r="M43" s="429">
        <v>85</v>
      </c>
      <c r="N43" s="429">
        <f t="shared" si="3"/>
        <v>18360</v>
      </c>
      <c r="O43" s="430">
        <f t="shared" si="4"/>
        <v>43.2</v>
      </c>
    </row>
    <row r="44" spans="1:17" ht="15.75" customHeight="1">
      <c r="A44" s="438" t="s">
        <v>3200</v>
      </c>
      <c r="B44" s="432" t="s">
        <v>26</v>
      </c>
      <c r="C44" s="433">
        <v>0.2</v>
      </c>
      <c r="D44" s="374">
        <v>18</v>
      </c>
      <c r="E44" s="382">
        <v>180</v>
      </c>
      <c r="F44" s="376">
        <v>10</v>
      </c>
      <c r="G44" s="377"/>
      <c r="H44" s="378">
        <f t="shared" si="9"/>
        <v>0</v>
      </c>
      <c r="I44" s="379"/>
      <c r="J44" s="380">
        <v>0</v>
      </c>
      <c r="K44" s="381">
        <f t="shared" si="5"/>
        <v>10</v>
      </c>
      <c r="L44" s="382">
        <f t="shared" si="6"/>
        <v>180</v>
      </c>
      <c r="M44" s="429">
        <v>75</v>
      </c>
      <c r="N44" s="429">
        <f t="shared" si="3"/>
        <v>13500</v>
      </c>
      <c r="O44" s="430">
        <f t="shared" si="4"/>
        <v>36</v>
      </c>
    </row>
    <row r="45" spans="1:17" ht="15.75" customHeight="1">
      <c r="A45" s="427" t="s">
        <v>3214</v>
      </c>
      <c r="B45" s="392" t="s">
        <v>16</v>
      </c>
      <c r="C45" s="394">
        <v>0.1</v>
      </c>
      <c r="D45" s="374">
        <v>12</v>
      </c>
      <c r="E45" s="382">
        <v>3456</v>
      </c>
      <c r="F45" s="376">
        <v>288</v>
      </c>
      <c r="G45" s="377"/>
      <c r="H45" s="378">
        <f t="shared" si="9"/>
        <v>0</v>
      </c>
      <c r="I45" s="379"/>
      <c r="J45" s="380">
        <f>I45/D45</f>
        <v>0</v>
      </c>
      <c r="K45" s="381">
        <f t="shared" si="5"/>
        <v>288</v>
      </c>
      <c r="L45" s="382">
        <f t="shared" si="6"/>
        <v>3456</v>
      </c>
      <c r="M45" s="383">
        <v>32.5</v>
      </c>
      <c r="N45" s="429">
        <f t="shared" si="3"/>
        <v>112320</v>
      </c>
      <c r="O45" s="430">
        <f t="shared" si="4"/>
        <v>345.6</v>
      </c>
    </row>
    <row r="46" spans="1:17" ht="15.75" customHeight="1">
      <c r="A46" s="395"/>
      <c r="B46" s="396"/>
      <c r="C46" s="397"/>
      <c r="D46" s="398"/>
      <c r="E46" s="399">
        <f t="shared" ref="E46:L46" si="10">SUM(E4:E45)</f>
        <v>24007</v>
      </c>
      <c r="F46" s="399">
        <f t="shared" si="10"/>
        <v>1994.8111111111111</v>
      </c>
      <c r="G46" s="399">
        <f t="shared" si="10"/>
        <v>480</v>
      </c>
      <c r="H46" s="399">
        <f t="shared" si="10"/>
        <v>8640</v>
      </c>
      <c r="I46" s="399">
        <f t="shared" si="10"/>
        <v>0</v>
      </c>
      <c r="J46" s="399">
        <f t="shared" si="10"/>
        <v>0</v>
      </c>
      <c r="K46" s="400">
        <f t="shared" si="10"/>
        <v>2474.8111111111111</v>
      </c>
      <c r="L46" s="401">
        <f t="shared" si="10"/>
        <v>32647</v>
      </c>
      <c r="M46" s="402">
        <f t="shared" ref="M46:N46" si="11">SUM(M3:M45)</f>
        <v>4548.1000000000004</v>
      </c>
      <c r="N46" s="403">
        <f t="shared" si="11"/>
        <v>1562841</v>
      </c>
      <c r="O46" s="403">
        <f>SUM(O4:O45)</f>
        <v>4388.07</v>
      </c>
    </row>
    <row r="47" spans="1:17" ht="15.75" customHeight="1"/>
    <row r="48" spans="1:17" ht="15.75" customHeight="1">
      <c r="A48" s="523" t="s">
        <v>39</v>
      </c>
      <c r="B48" s="524"/>
      <c r="C48" s="524"/>
      <c r="D48" s="524"/>
      <c r="E48" s="524"/>
      <c r="F48" s="524"/>
      <c r="G48" s="525"/>
    </row>
    <row r="49" spans="1:7" ht="15.75" customHeight="1">
      <c r="A49" s="33" t="s">
        <v>40</v>
      </c>
      <c r="B49" s="34" t="s">
        <v>1</v>
      </c>
      <c r="C49" s="5" t="s">
        <v>41</v>
      </c>
      <c r="D49" s="35" t="s">
        <v>42</v>
      </c>
      <c r="E49" s="36" t="s">
        <v>43</v>
      </c>
      <c r="F49" s="5" t="s">
        <v>44</v>
      </c>
      <c r="G49" s="37" t="s">
        <v>45</v>
      </c>
    </row>
    <row r="50" spans="1:7" ht="15.75" customHeight="1">
      <c r="A50" s="33" t="s">
        <v>1896</v>
      </c>
      <c r="B50" s="41" t="s">
        <v>49</v>
      </c>
      <c r="C50" s="15">
        <v>0</v>
      </c>
      <c r="D50" s="15"/>
      <c r="E50" s="15"/>
      <c r="F50" s="15">
        <f>C50+D50-E50</f>
        <v>0</v>
      </c>
      <c r="G50" s="40"/>
    </row>
    <row r="51" spans="1:7" ht="15.75" customHeight="1">
      <c r="A51" s="327"/>
      <c r="B51" s="327"/>
      <c r="C51" s="327"/>
      <c r="D51" s="327"/>
      <c r="E51" s="327"/>
      <c r="F51" s="327"/>
      <c r="G51" s="327"/>
    </row>
    <row r="52" spans="1:7" ht="15.75" customHeight="1">
      <c r="A52" s="526" t="s">
        <v>50</v>
      </c>
      <c r="B52" s="527"/>
      <c r="C52" s="527"/>
      <c r="D52" s="527"/>
      <c r="E52" s="527"/>
      <c r="F52" s="527"/>
      <c r="G52" s="528"/>
    </row>
    <row r="53" spans="1:7" ht="15.75" customHeight="1">
      <c r="A53" s="259"/>
      <c r="B53" s="44" t="s">
        <v>51</v>
      </c>
      <c r="C53" s="45" t="s">
        <v>52</v>
      </c>
      <c r="D53" s="46" t="s">
        <v>53</v>
      </c>
      <c r="E53" s="46" t="s">
        <v>54</v>
      </c>
      <c r="F53" s="47" t="s">
        <v>11</v>
      </c>
      <c r="G53" s="48" t="s">
        <v>55</v>
      </c>
    </row>
    <row r="54" spans="1:7" ht="15.75" customHeight="1">
      <c r="A54" s="439" t="s">
        <v>1897</v>
      </c>
      <c r="B54" s="440">
        <v>88</v>
      </c>
      <c r="C54" s="441"/>
      <c r="D54" s="442"/>
      <c r="E54" s="440">
        <f t="shared" ref="E54:E80" si="12">B54+C54-D54</f>
        <v>88</v>
      </c>
      <c r="F54" s="443">
        <v>1028.48</v>
      </c>
      <c r="G54" s="444">
        <f t="shared" ref="G54:G80" si="13">E54*F54</f>
        <v>90506.240000000005</v>
      </c>
    </row>
    <row r="55" spans="1:7" ht="15.75" customHeight="1">
      <c r="A55" s="49" t="s">
        <v>3427</v>
      </c>
      <c r="B55" s="53">
        <v>2966</v>
      </c>
      <c r="C55" s="51"/>
      <c r="D55" s="52"/>
      <c r="E55" s="53">
        <f t="shared" si="12"/>
        <v>2966</v>
      </c>
      <c r="F55" s="54">
        <v>196</v>
      </c>
      <c r="G55" s="55">
        <f t="shared" si="13"/>
        <v>581336</v>
      </c>
    </row>
    <row r="56" spans="1:7" ht="15.75" customHeight="1">
      <c r="A56" s="49" t="s">
        <v>3428</v>
      </c>
      <c r="B56" s="53">
        <v>722</v>
      </c>
      <c r="C56" s="51"/>
      <c r="D56" s="52">
        <v>111.8</v>
      </c>
      <c r="E56" s="53">
        <f t="shared" si="12"/>
        <v>610.20000000000005</v>
      </c>
      <c r="F56" s="54">
        <v>196</v>
      </c>
      <c r="G56" s="55">
        <f t="shared" si="13"/>
        <v>119599.20000000001</v>
      </c>
    </row>
    <row r="57" spans="1:7" ht="15.75" customHeight="1">
      <c r="A57" s="49" t="s">
        <v>3429</v>
      </c>
      <c r="B57" s="53">
        <v>442</v>
      </c>
      <c r="C57" s="51"/>
      <c r="D57" s="52">
        <v>30.1</v>
      </c>
      <c r="E57" s="53">
        <f t="shared" si="12"/>
        <v>411.9</v>
      </c>
      <c r="F57" s="54">
        <v>196</v>
      </c>
      <c r="G57" s="55">
        <f t="shared" si="13"/>
        <v>80732.399999999994</v>
      </c>
    </row>
    <row r="58" spans="1:7" ht="15.75" customHeight="1">
      <c r="A58" s="49" t="s">
        <v>3430</v>
      </c>
      <c r="B58" s="53">
        <v>683</v>
      </c>
      <c r="C58" s="51"/>
      <c r="D58" s="52">
        <v>121.7</v>
      </c>
      <c r="E58" s="53">
        <f t="shared" si="12"/>
        <v>561.29999999999995</v>
      </c>
      <c r="F58" s="54">
        <v>196</v>
      </c>
      <c r="G58" s="55">
        <f t="shared" si="13"/>
        <v>110014.79999999999</v>
      </c>
    </row>
    <row r="59" spans="1:7" ht="15.75" customHeight="1">
      <c r="A59" s="49" t="s">
        <v>3431</v>
      </c>
      <c r="B59" s="53">
        <v>1022</v>
      </c>
      <c r="C59" s="51"/>
      <c r="D59" s="52">
        <v>153.9</v>
      </c>
      <c r="E59" s="53">
        <f t="shared" si="12"/>
        <v>868.1</v>
      </c>
      <c r="F59" s="54">
        <v>196</v>
      </c>
      <c r="G59" s="55">
        <f t="shared" si="13"/>
        <v>170147.6</v>
      </c>
    </row>
    <row r="60" spans="1:7" ht="15.75" customHeight="1">
      <c r="A60" s="86" t="s">
        <v>3432</v>
      </c>
      <c r="B60" s="90">
        <v>574</v>
      </c>
      <c r="C60" s="88">
        <v>180</v>
      </c>
      <c r="D60" s="89">
        <v>40</v>
      </c>
      <c r="E60" s="90">
        <f t="shared" si="12"/>
        <v>714</v>
      </c>
      <c r="F60" s="91">
        <v>140</v>
      </c>
      <c r="G60" s="92">
        <f t="shared" si="13"/>
        <v>99960</v>
      </c>
    </row>
    <row r="61" spans="1:7" ht="15.75" customHeight="1">
      <c r="A61" s="86" t="s">
        <v>3433</v>
      </c>
      <c r="B61" s="90">
        <v>187.79999999999995</v>
      </c>
      <c r="C61" s="88"/>
      <c r="D61" s="89"/>
      <c r="E61" s="90">
        <f t="shared" si="12"/>
        <v>187.79999999999995</v>
      </c>
      <c r="F61" s="91">
        <v>140</v>
      </c>
      <c r="G61" s="92">
        <f t="shared" si="13"/>
        <v>26291.999999999993</v>
      </c>
    </row>
    <row r="62" spans="1:7" ht="15.75" customHeight="1">
      <c r="A62" s="86" t="s">
        <v>3434</v>
      </c>
      <c r="B62" s="90">
        <v>25.9</v>
      </c>
      <c r="C62" s="88"/>
      <c r="D62" s="89"/>
      <c r="E62" s="90">
        <f t="shared" si="12"/>
        <v>25.9</v>
      </c>
      <c r="F62" s="91">
        <v>140</v>
      </c>
      <c r="G62" s="92">
        <f t="shared" si="13"/>
        <v>3626</v>
      </c>
    </row>
    <row r="63" spans="1:7" ht="15.75" customHeight="1">
      <c r="A63" s="100" t="s">
        <v>3435</v>
      </c>
      <c r="B63" s="104">
        <v>616.10000000000014</v>
      </c>
      <c r="C63" s="102">
        <v>540</v>
      </c>
      <c r="D63" s="103">
        <v>90</v>
      </c>
      <c r="E63" s="104">
        <f t="shared" si="12"/>
        <v>1066.1000000000001</v>
      </c>
      <c r="F63" s="105">
        <v>140</v>
      </c>
      <c r="G63" s="106">
        <f t="shared" si="13"/>
        <v>149254.00000000003</v>
      </c>
    </row>
    <row r="64" spans="1:7" ht="36" customHeight="1">
      <c r="A64" s="71" t="s">
        <v>3436</v>
      </c>
      <c r="B64" s="75">
        <v>0</v>
      </c>
      <c r="C64" s="73"/>
      <c r="D64" s="74"/>
      <c r="E64" s="75">
        <f t="shared" si="12"/>
        <v>0</v>
      </c>
      <c r="F64" s="76">
        <v>140</v>
      </c>
      <c r="G64" s="77">
        <f t="shared" si="13"/>
        <v>0</v>
      </c>
    </row>
    <row r="65" spans="1:7" ht="30.75" customHeight="1">
      <c r="A65" s="78" t="s">
        <v>3437</v>
      </c>
      <c r="B65" s="75">
        <v>923.10000000000036</v>
      </c>
      <c r="C65" s="73">
        <v>540</v>
      </c>
      <c r="D65" s="74">
        <v>80</v>
      </c>
      <c r="E65" s="75">
        <f t="shared" si="12"/>
        <v>1383.1000000000004</v>
      </c>
      <c r="F65" s="76">
        <v>140</v>
      </c>
      <c r="G65" s="77">
        <f t="shared" si="13"/>
        <v>193634.00000000006</v>
      </c>
    </row>
    <row r="66" spans="1:7" ht="30.75" customHeight="1">
      <c r="A66" s="79" t="s">
        <v>3438</v>
      </c>
      <c r="B66" s="83">
        <v>1403.6000000000004</v>
      </c>
      <c r="C66" s="81">
        <v>540</v>
      </c>
      <c r="D66" s="82">
        <v>25.5</v>
      </c>
      <c r="E66" s="83">
        <f t="shared" si="12"/>
        <v>1918.1000000000004</v>
      </c>
      <c r="F66" s="84">
        <v>140</v>
      </c>
      <c r="G66" s="85">
        <f t="shared" si="13"/>
        <v>268534.00000000006</v>
      </c>
    </row>
    <row r="67" spans="1:7" ht="15.75" customHeight="1">
      <c r="A67" s="63" t="s">
        <v>3439</v>
      </c>
      <c r="B67" s="315">
        <v>258.60000000000025</v>
      </c>
      <c r="C67" s="65"/>
      <c r="D67" s="66"/>
      <c r="E67" s="67">
        <f t="shared" si="12"/>
        <v>258.60000000000025</v>
      </c>
      <c r="F67" s="68">
        <v>140</v>
      </c>
      <c r="G67" s="69">
        <f t="shared" si="13"/>
        <v>36204.000000000036</v>
      </c>
    </row>
    <row r="68" spans="1:7" ht="15.75" customHeight="1">
      <c r="A68" s="63" t="s">
        <v>3440</v>
      </c>
      <c r="B68" s="315">
        <v>0</v>
      </c>
      <c r="C68" s="65"/>
      <c r="D68" s="66"/>
      <c r="E68" s="67">
        <f t="shared" si="12"/>
        <v>0</v>
      </c>
      <c r="F68" s="68">
        <v>140</v>
      </c>
      <c r="G68" s="69">
        <f t="shared" si="13"/>
        <v>0</v>
      </c>
    </row>
    <row r="69" spans="1:7" ht="39" customHeight="1">
      <c r="A69" s="63" t="s">
        <v>3441</v>
      </c>
      <c r="B69" s="67">
        <v>281.30000000000018</v>
      </c>
      <c r="C69" s="65"/>
      <c r="D69" s="66"/>
      <c r="E69" s="67">
        <f t="shared" si="12"/>
        <v>281.30000000000018</v>
      </c>
      <c r="F69" s="68">
        <v>140</v>
      </c>
      <c r="G69" s="69">
        <f t="shared" si="13"/>
        <v>39382.000000000029</v>
      </c>
    </row>
    <row r="70" spans="1:7" ht="15.75" customHeight="1">
      <c r="A70" s="93" t="s">
        <v>3442</v>
      </c>
      <c r="B70" s="97">
        <v>221</v>
      </c>
      <c r="C70" s="95"/>
      <c r="D70" s="96"/>
      <c r="E70" s="97">
        <f t="shared" si="12"/>
        <v>221</v>
      </c>
      <c r="F70" s="98">
        <v>140</v>
      </c>
      <c r="G70" s="99">
        <f t="shared" si="13"/>
        <v>30940</v>
      </c>
    </row>
    <row r="71" spans="1:7" ht="15.75" customHeight="1">
      <c r="A71" s="86" t="s">
        <v>3443</v>
      </c>
      <c r="B71" s="90">
        <v>219</v>
      </c>
      <c r="C71" s="88"/>
      <c r="D71" s="89">
        <v>180</v>
      </c>
      <c r="E71" s="90">
        <f t="shared" si="12"/>
        <v>39</v>
      </c>
      <c r="F71" s="91">
        <v>128</v>
      </c>
      <c r="G71" s="92">
        <f t="shared" si="13"/>
        <v>4992</v>
      </c>
    </row>
    <row r="72" spans="1:7" ht="15.75" customHeight="1">
      <c r="A72" s="78" t="s">
        <v>3444</v>
      </c>
      <c r="B72" s="75">
        <v>703</v>
      </c>
      <c r="C72" s="73"/>
      <c r="D72" s="74">
        <v>540</v>
      </c>
      <c r="E72" s="75">
        <f t="shared" si="12"/>
        <v>163</v>
      </c>
      <c r="F72" s="76">
        <v>128</v>
      </c>
      <c r="G72" s="77">
        <f t="shared" si="13"/>
        <v>20864</v>
      </c>
    </row>
    <row r="73" spans="1:7" ht="15.75" customHeight="1">
      <c r="A73" s="100" t="s">
        <v>3445</v>
      </c>
      <c r="B73" s="104">
        <v>1281.9999999999998</v>
      </c>
      <c r="C73" s="102"/>
      <c r="D73" s="103">
        <v>540</v>
      </c>
      <c r="E73" s="104">
        <f t="shared" si="12"/>
        <v>741.99999999999977</v>
      </c>
      <c r="F73" s="105">
        <v>128</v>
      </c>
      <c r="G73" s="106">
        <f t="shared" si="13"/>
        <v>94975.999999999971</v>
      </c>
    </row>
    <row r="74" spans="1:7" ht="15.75" customHeight="1">
      <c r="A74" s="79" t="s">
        <v>3446</v>
      </c>
      <c r="B74" s="83">
        <v>678</v>
      </c>
      <c r="C74" s="81"/>
      <c r="D74" s="82">
        <v>540</v>
      </c>
      <c r="E74" s="83">
        <f t="shared" si="12"/>
        <v>138</v>
      </c>
      <c r="F74" s="84">
        <v>128</v>
      </c>
      <c r="G74" s="85">
        <f t="shared" si="13"/>
        <v>17664</v>
      </c>
    </row>
    <row r="75" spans="1:7" ht="15.75" customHeight="1">
      <c r="A75" s="63" t="s">
        <v>3447</v>
      </c>
      <c r="B75" s="315">
        <v>222.00000000000011</v>
      </c>
      <c r="C75" s="65"/>
      <c r="D75" s="66"/>
      <c r="E75" s="67">
        <f t="shared" si="12"/>
        <v>222.00000000000011</v>
      </c>
      <c r="F75" s="68">
        <v>128</v>
      </c>
      <c r="G75" s="69">
        <f t="shared" si="13"/>
        <v>28416.000000000015</v>
      </c>
    </row>
    <row r="76" spans="1:7" ht="15.75" customHeight="1">
      <c r="A76" s="86" t="s">
        <v>3448</v>
      </c>
      <c r="B76" s="316">
        <v>0</v>
      </c>
      <c r="C76" s="108">
        <v>240</v>
      </c>
      <c r="D76" s="109"/>
      <c r="E76" s="90">
        <f t="shared" si="12"/>
        <v>240</v>
      </c>
      <c r="F76" s="91">
        <v>102</v>
      </c>
      <c r="G76" s="92">
        <f t="shared" si="13"/>
        <v>24480</v>
      </c>
    </row>
    <row r="77" spans="1:7" ht="15.75" customHeight="1">
      <c r="A77" s="78" t="s">
        <v>3449</v>
      </c>
      <c r="B77" s="75">
        <v>180</v>
      </c>
      <c r="C77" s="73">
        <v>420</v>
      </c>
      <c r="D77" s="74"/>
      <c r="E77" s="75">
        <f t="shared" si="12"/>
        <v>600</v>
      </c>
      <c r="F77" s="76">
        <v>102</v>
      </c>
      <c r="G77" s="77">
        <f t="shared" si="13"/>
        <v>61200</v>
      </c>
    </row>
    <row r="78" spans="1:7" ht="15.75" customHeight="1">
      <c r="A78" s="100" t="s">
        <v>3450</v>
      </c>
      <c r="B78" s="104">
        <v>180</v>
      </c>
      <c r="C78" s="102">
        <v>420</v>
      </c>
      <c r="D78" s="103"/>
      <c r="E78" s="104">
        <f t="shared" si="12"/>
        <v>600</v>
      </c>
      <c r="F78" s="105">
        <v>102</v>
      </c>
      <c r="G78" s="106">
        <f t="shared" si="13"/>
        <v>61200</v>
      </c>
    </row>
    <row r="79" spans="1:7" ht="26.25" customHeight="1">
      <c r="A79" s="79" t="s">
        <v>3451</v>
      </c>
      <c r="B79" s="83">
        <v>240</v>
      </c>
      <c r="C79" s="81">
        <v>120</v>
      </c>
      <c r="D79" s="82"/>
      <c r="E79" s="83">
        <f t="shared" si="12"/>
        <v>360</v>
      </c>
      <c r="F79" s="84">
        <v>102</v>
      </c>
      <c r="G79" s="85">
        <f t="shared" si="13"/>
        <v>36720</v>
      </c>
    </row>
    <row r="80" spans="1:7" ht="15.75" customHeight="1">
      <c r="A80" s="63" t="s">
        <v>3452</v>
      </c>
      <c r="B80" s="315">
        <v>0</v>
      </c>
      <c r="C80" s="65">
        <v>240</v>
      </c>
      <c r="D80" s="66"/>
      <c r="E80" s="67">
        <f t="shared" si="12"/>
        <v>240</v>
      </c>
      <c r="F80" s="68">
        <v>102</v>
      </c>
      <c r="G80" s="69">
        <f t="shared" si="13"/>
        <v>24480</v>
      </c>
    </row>
    <row r="81" spans="1:10" ht="15.75" customHeight="1">
      <c r="A81" s="260" t="s">
        <v>84</v>
      </c>
      <c r="B81" s="261">
        <f t="shared" ref="B81:G81" si="14">SUM(B54:B80)</f>
        <v>14118.400000000001</v>
      </c>
      <c r="C81" s="171">
        <f t="shared" si="14"/>
        <v>3240</v>
      </c>
      <c r="D81" s="171">
        <f t="shared" si="14"/>
        <v>2453</v>
      </c>
      <c r="E81" s="261">
        <f t="shared" si="14"/>
        <v>14905.400000000001</v>
      </c>
      <c r="F81" s="262">
        <f t="shared" si="14"/>
        <v>4698.4799999999996</v>
      </c>
      <c r="G81" s="263">
        <f t="shared" si="14"/>
        <v>2375154.2399999998</v>
      </c>
    </row>
    <row r="82" spans="1:10" ht="15.75" customHeight="1"/>
    <row r="83" spans="1:10" ht="15.75" customHeight="1">
      <c r="A83" s="264"/>
      <c r="B83" s="133"/>
      <c r="C83" s="133"/>
      <c r="D83" s="133"/>
      <c r="E83" s="133"/>
      <c r="F83" s="534"/>
      <c r="G83" s="522"/>
      <c r="H83" s="522"/>
      <c r="I83" s="265"/>
    </row>
    <row r="84" spans="1:10" ht="15.75" customHeight="1">
      <c r="A84" s="135" t="s">
        <v>92</v>
      </c>
      <c r="B84" s="136" t="s">
        <v>40</v>
      </c>
      <c r="C84" s="137" t="s">
        <v>93</v>
      </c>
      <c r="D84" s="137" t="s">
        <v>42</v>
      </c>
      <c r="E84" s="137" t="s">
        <v>94</v>
      </c>
      <c r="F84" s="137" t="s">
        <v>95</v>
      </c>
      <c r="G84" s="137" t="s">
        <v>96</v>
      </c>
      <c r="H84" s="138" t="s">
        <v>55</v>
      </c>
    </row>
    <row r="85" spans="1:10" ht="15.75" customHeight="1">
      <c r="A85" s="146" t="s">
        <v>2770</v>
      </c>
      <c r="B85" s="145" t="s">
        <v>102</v>
      </c>
      <c r="C85" s="36">
        <v>825</v>
      </c>
      <c r="D85" s="148"/>
      <c r="E85" s="15">
        <v>50</v>
      </c>
      <c r="F85" s="36">
        <f t="shared" ref="F85:F124" si="15">C85+D85-E85</f>
        <v>775</v>
      </c>
      <c r="G85" s="142">
        <v>178</v>
      </c>
      <c r="H85" s="143">
        <f t="shared" ref="H85:H119" si="16">F85*G85</f>
        <v>137950</v>
      </c>
    </row>
    <row r="86" spans="1:10" ht="15.75" customHeight="1">
      <c r="A86" s="144" t="s">
        <v>99</v>
      </c>
      <c r="B86" s="145" t="s">
        <v>102</v>
      </c>
      <c r="C86" s="36">
        <v>1525</v>
      </c>
      <c r="D86" s="148"/>
      <c r="E86" s="15"/>
      <c r="F86" s="36">
        <f t="shared" si="15"/>
        <v>1525</v>
      </c>
      <c r="G86" s="142">
        <v>178</v>
      </c>
      <c r="H86" s="143">
        <f t="shared" si="16"/>
        <v>271450</v>
      </c>
    </row>
    <row r="87" spans="1:10" ht="15.75" customHeight="1">
      <c r="A87" s="144" t="s">
        <v>2771</v>
      </c>
      <c r="B87" s="147" t="s">
        <v>102</v>
      </c>
      <c r="C87" s="36">
        <v>2450</v>
      </c>
      <c r="D87" s="148"/>
      <c r="E87" s="15">
        <v>75</v>
      </c>
      <c r="F87" s="36">
        <f t="shared" si="15"/>
        <v>2375</v>
      </c>
      <c r="G87" s="142">
        <v>47</v>
      </c>
      <c r="H87" s="143">
        <f t="shared" si="16"/>
        <v>111625</v>
      </c>
    </row>
    <row r="88" spans="1:10" ht="15.75" customHeight="1">
      <c r="A88" s="146" t="s">
        <v>103</v>
      </c>
      <c r="B88" s="147" t="s">
        <v>104</v>
      </c>
      <c r="C88" s="36">
        <v>750</v>
      </c>
      <c r="D88" s="148">
        <v>3000</v>
      </c>
      <c r="E88" s="15"/>
      <c r="F88" s="36">
        <f t="shared" si="15"/>
        <v>3750</v>
      </c>
      <c r="G88" s="142">
        <v>27</v>
      </c>
      <c r="H88" s="143">
        <f t="shared" si="16"/>
        <v>101250</v>
      </c>
    </row>
    <row r="89" spans="1:10" ht="15.75" customHeight="1">
      <c r="A89" s="266" t="s">
        <v>2038</v>
      </c>
      <c r="B89" s="267" t="s">
        <v>106</v>
      </c>
      <c r="C89" s="36">
        <v>2415</v>
      </c>
      <c r="D89" s="148"/>
      <c r="E89" s="15"/>
      <c r="F89" s="36">
        <f t="shared" si="15"/>
        <v>2415</v>
      </c>
      <c r="G89" s="142">
        <v>160.69999999999999</v>
      </c>
      <c r="H89" s="143">
        <f t="shared" si="16"/>
        <v>388090.5</v>
      </c>
    </row>
    <row r="90" spans="1:10" ht="15.75" customHeight="1">
      <c r="A90" s="144" t="s">
        <v>737</v>
      </c>
      <c r="B90" s="145" t="s">
        <v>108</v>
      </c>
      <c r="C90" s="36">
        <v>2</v>
      </c>
      <c r="D90" s="148">
        <v>396</v>
      </c>
      <c r="E90" s="15"/>
      <c r="F90" s="36">
        <f t="shared" si="15"/>
        <v>398</v>
      </c>
      <c r="G90" s="142">
        <v>623</v>
      </c>
      <c r="H90" s="143">
        <f t="shared" si="16"/>
        <v>247954</v>
      </c>
    </row>
    <row r="91" spans="1:10" ht="15.75" customHeight="1">
      <c r="A91" s="139" t="s">
        <v>109</v>
      </c>
      <c r="B91" s="140" t="s">
        <v>110</v>
      </c>
      <c r="C91" s="36">
        <v>1050</v>
      </c>
      <c r="D91" s="148"/>
      <c r="E91" s="15"/>
      <c r="F91" s="36">
        <f t="shared" si="15"/>
        <v>1050</v>
      </c>
      <c r="G91" s="142">
        <v>24</v>
      </c>
      <c r="H91" s="143">
        <f t="shared" si="16"/>
        <v>25200</v>
      </c>
    </row>
    <row r="92" spans="1:10" ht="15.75" customHeight="1">
      <c r="A92" s="146" t="s">
        <v>1188</v>
      </c>
      <c r="B92" s="150" t="s">
        <v>112</v>
      </c>
      <c r="C92" s="36">
        <v>2585</v>
      </c>
      <c r="D92" s="148"/>
      <c r="E92" s="15"/>
      <c r="F92" s="36">
        <f t="shared" si="15"/>
        <v>2585</v>
      </c>
      <c r="G92" s="142">
        <v>49</v>
      </c>
      <c r="H92" s="143">
        <f t="shared" si="16"/>
        <v>126665</v>
      </c>
    </row>
    <row r="93" spans="1:10" ht="15.75" customHeight="1">
      <c r="A93" s="152" t="s">
        <v>116</v>
      </c>
      <c r="B93" s="145" t="s">
        <v>117</v>
      </c>
      <c r="C93" s="36">
        <v>3</v>
      </c>
      <c r="D93" s="141"/>
      <c r="E93" s="15"/>
      <c r="F93" s="36">
        <f t="shared" si="15"/>
        <v>3</v>
      </c>
      <c r="G93" s="142">
        <v>1867.29</v>
      </c>
      <c r="H93" s="143">
        <f t="shared" si="16"/>
        <v>5601.87</v>
      </c>
    </row>
    <row r="94" spans="1:10" ht="15.75" customHeight="1">
      <c r="A94" s="146" t="s">
        <v>118</v>
      </c>
      <c r="B94" s="145" t="s">
        <v>115</v>
      </c>
      <c r="C94" s="36">
        <v>5</v>
      </c>
      <c r="D94" s="141"/>
      <c r="E94" s="15"/>
      <c r="F94" s="36">
        <f t="shared" si="15"/>
        <v>5</v>
      </c>
      <c r="G94" s="142">
        <v>1758</v>
      </c>
      <c r="H94" s="143">
        <f t="shared" si="16"/>
        <v>8790</v>
      </c>
    </row>
    <row r="95" spans="1:10" ht="15.75" customHeight="1">
      <c r="A95" s="146" t="s">
        <v>118</v>
      </c>
      <c r="B95" s="145" t="s">
        <v>117</v>
      </c>
      <c r="C95" s="36">
        <v>3</v>
      </c>
      <c r="D95" s="141"/>
      <c r="E95" s="151"/>
      <c r="F95" s="36">
        <f t="shared" si="15"/>
        <v>3</v>
      </c>
      <c r="G95" s="142">
        <v>2279.6799999999998</v>
      </c>
      <c r="H95" s="143">
        <f t="shared" si="16"/>
        <v>6839.0399999999991</v>
      </c>
      <c r="J95" s="149"/>
    </row>
    <row r="96" spans="1:10" ht="15.75" customHeight="1">
      <c r="A96" s="157" t="s">
        <v>119</v>
      </c>
      <c r="B96" s="145" t="s">
        <v>117</v>
      </c>
      <c r="C96" s="36">
        <v>1</v>
      </c>
      <c r="D96" s="148"/>
      <c r="E96" s="15"/>
      <c r="F96" s="36">
        <f t="shared" si="15"/>
        <v>1</v>
      </c>
      <c r="G96" s="142">
        <v>1669.47</v>
      </c>
      <c r="H96" s="143">
        <f t="shared" si="16"/>
        <v>1669.47</v>
      </c>
    </row>
    <row r="97" spans="1:10" ht="15.75" customHeight="1">
      <c r="A97" s="157" t="s">
        <v>2772</v>
      </c>
      <c r="B97" s="145" t="s">
        <v>117</v>
      </c>
      <c r="C97" s="36">
        <v>3</v>
      </c>
      <c r="D97" s="141"/>
      <c r="E97" s="15"/>
      <c r="F97" s="36">
        <f t="shared" si="15"/>
        <v>3</v>
      </c>
      <c r="G97" s="142">
        <v>1598.32</v>
      </c>
      <c r="H97" s="143">
        <f t="shared" si="16"/>
        <v>4794.96</v>
      </c>
    </row>
    <row r="98" spans="1:10" ht="15.75" customHeight="1">
      <c r="A98" s="144" t="s">
        <v>122</v>
      </c>
      <c r="B98" s="145" t="s">
        <v>121</v>
      </c>
      <c r="C98" s="36">
        <v>50</v>
      </c>
      <c r="D98" s="141"/>
      <c r="E98" s="15"/>
      <c r="F98" s="36">
        <f t="shared" si="15"/>
        <v>50</v>
      </c>
      <c r="G98" s="142">
        <v>471.21600000000001</v>
      </c>
      <c r="H98" s="143">
        <f t="shared" si="16"/>
        <v>23560.799999999999</v>
      </c>
    </row>
    <row r="99" spans="1:10" ht="15.75" customHeight="1">
      <c r="A99" s="157" t="s">
        <v>124</v>
      </c>
      <c r="B99" s="145" t="s">
        <v>117</v>
      </c>
      <c r="C99" s="36">
        <v>0</v>
      </c>
      <c r="D99" s="148"/>
      <c r="E99" s="15"/>
      <c r="F99" s="36">
        <f t="shared" si="15"/>
        <v>0</v>
      </c>
      <c r="G99" s="142">
        <v>1711.09</v>
      </c>
      <c r="H99" s="143">
        <f t="shared" si="16"/>
        <v>0</v>
      </c>
    </row>
    <row r="100" spans="1:10" ht="15.75" customHeight="1">
      <c r="A100" s="339" t="s">
        <v>2773</v>
      </c>
      <c r="B100" s="145" t="s">
        <v>117</v>
      </c>
      <c r="C100" s="36">
        <v>4</v>
      </c>
      <c r="D100" s="148"/>
      <c r="E100" s="151"/>
      <c r="F100" s="272">
        <f t="shared" si="15"/>
        <v>4</v>
      </c>
      <c r="G100" s="142">
        <v>1594.52</v>
      </c>
      <c r="H100" s="143">
        <f t="shared" si="16"/>
        <v>6378.08</v>
      </c>
    </row>
    <row r="101" spans="1:10" ht="15.75" customHeight="1">
      <c r="A101" s="144" t="s">
        <v>128</v>
      </c>
      <c r="B101" s="145" t="s">
        <v>126</v>
      </c>
      <c r="C101" s="36">
        <v>39</v>
      </c>
      <c r="D101" s="141"/>
      <c r="E101" s="15"/>
      <c r="F101" s="36">
        <f t="shared" si="15"/>
        <v>39</v>
      </c>
      <c r="G101" s="142">
        <v>559.19762200000002</v>
      </c>
      <c r="H101" s="143">
        <f t="shared" si="16"/>
        <v>21808.707258000002</v>
      </c>
      <c r="I101" s="161"/>
    </row>
    <row r="102" spans="1:10" ht="15.75" customHeight="1">
      <c r="A102" s="144" t="s">
        <v>129</v>
      </c>
      <c r="B102" s="145" t="s">
        <v>115</v>
      </c>
      <c r="C102" s="36">
        <v>275</v>
      </c>
      <c r="D102" s="148"/>
      <c r="E102" s="15"/>
      <c r="F102" s="36">
        <f t="shared" si="15"/>
        <v>275</v>
      </c>
      <c r="G102" s="142">
        <v>384</v>
      </c>
      <c r="H102" s="143">
        <f t="shared" si="16"/>
        <v>105600</v>
      </c>
    </row>
    <row r="103" spans="1:10" ht="15.75" customHeight="1">
      <c r="A103" s="144" t="s">
        <v>131</v>
      </c>
      <c r="B103" s="145" t="s">
        <v>117</v>
      </c>
      <c r="C103" s="36">
        <v>155</v>
      </c>
      <c r="D103" s="148"/>
      <c r="E103" s="15">
        <v>10</v>
      </c>
      <c r="F103" s="36">
        <f t="shared" si="15"/>
        <v>145</v>
      </c>
      <c r="G103" s="142">
        <v>427</v>
      </c>
      <c r="H103" s="143">
        <f t="shared" si="16"/>
        <v>61915</v>
      </c>
    </row>
    <row r="104" spans="1:10" ht="15.75" customHeight="1">
      <c r="A104" s="144" t="s">
        <v>132</v>
      </c>
      <c r="B104" s="145" t="s">
        <v>117</v>
      </c>
      <c r="C104" s="36">
        <v>5</v>
      </c>
      <c r="D104" s="141"/>
      <c r="E104" s="151"/>
      <c r="F104" s="36">
        <f t="shared" si="15"/>
        <v>5</v>
      </c>
      <c r="G104" s="142">
        <v>688.59</v>
      </c>
      <c r="H104" s="143">
        <f t="shared" si="16"/>
        <v>3442.9500000000003</v>
      </c>
    </row>
    <row r="105" spans="1:10" ht="15.75" customHeight="1">
      <c r="A105" s="157" t="s">
        <v>133</v>
      </c>
      <c r="B105" s="145" t="s">
        <v>117</v>
      </c>
      <c r="C105" s="36">
        <v>80</v>
      </c>
      <c r="D105" s="148"/>
      <c r="E105" s="15"/>
      <c r="F105" s="36">
        <f t="shared" si="15"/>
        <v>80</v>
      </c>
      <c r="G105" s="142">
        <v>522.19000000000005</v>
      </c>
      <c r="H105" s="143">
        <f t="shared" si="16"/>
        <v>41775.200000000004</v>
      </c>
    </row>
    <row r="106" spans="1:10" ht="15.75" customHeight="1">
      <c r="A106" s="144" t="s">
        <v>134</v>
      </c>
      <c r="B106" s="145" t="s">
        <v>117</v>
      </c>
      <c r="C106" s="36">
        <v>10</v>
      </c>
      <c r="D106" s="141"/>
      <c r="E106" s="151"/>
      <c r="F106" s="36">
        <f t="shared" si="15"/>
        <v>10</v>
      </c>
      <c r="G106" s="142">
        <v>504</v>
      </c>
      <c r="H106" s="143">
        <f t="shared" si="16"/>
        <v>5040</v>
      </c>
    </row>
    <row r="107" spans="1:10" ht="15.75" customHeight="1">
      <c r="A107" s="144" t="s">
        <v>135</v>
      </c>
      <c r="B107" s="145" t="s">
        <v>117</v>
      </c>
      <c r="C107" s="36">
        <v>45</v>
      </c>
      <c r="D107" s="141"/>
      <c r="E107" s="15"/>
      <c r="F107" s="36">
        <f t="shared" si="15"/>
        <v>45</v>
      </c>
      <c r="G107" s="142">
        <v>514</v>
      </c>
      <c r="H107" s="143">
        <f t="shared" si="16"/>
        <v>23130</v>
      </c>
    </row>
    <row r="108" spans="1:10" ht="15.75" customHeight="1">
      <c r="A108" s="157" t="s">
        <v>136</v>
      </c>
      <c r="B108" s="145" t="s">
        <v>117</v>
      </c>
      <c r="C108" s="36">
        <v>60</v>
      </c>
      <c r="D108" s="148"/>
      <c r="E108" s="15"/>
      <c r="F108" s="36">
        <f t="shared" si="15"/>
        <v>60</v>
      </c>
      <c r="G108" s="142">
        <v>557</v>
      </c>
      <c r="H108" s="143">
        <f t="shared" si="16"/>
        <v>33420</v>
      </c>
      <c r="J108" s="273"/>
    </row>
    <row r="109" spans="1:10" ht="15.75" customHeight="1">
      <c r="A109" s="157" t="s">
        <v>137</v>
      </c>
      <c r="B109" s="145" t="s">
        <v>117</v>
      </c>
      <c r="C109" s="36">
        <v>35</v>
      </c>
      <c r="D109" s="148"/>
      <c r="E109" s="15"/>
      <c r="F109" s="36">
        <f t="shared" si="15"/>
        <v>35</v>
      </c>
      <c r="G109" s="142">
        <v>524</v>
      </c>
      <c r="H109" s="143">
        <f t="shared" si="16"/>
        <v>18340</v>
      </c>
    </row>
    <row r="110" spans="1:10" ht="15.75" customHeight="1">
      <c r="A110" s="157" t="s">
        <v>138</v>
      </c>
      <c r="B110" s="145" t="s">
        <v>117</v>
      </c>
      <c r="C110" s="36">
        <v>15</v>
      </c>
      <c r="D110" s="148"/>
      <c r="E110" s="15"/>
      <c r="F110" s="36">
        <f t="shared" si="15"/>
        <v>15</v>
      </c>
      <c r="G110" s="142">
        <v>689.75</v>
      </c>
      <c r="H110" s="143">
        <f t="shared" si="16"/>
        <v>10346.25</v>
      </c>
    </row>
    <row r="111" spans="1:10" ht="15.75" customHeight="1">
      <c r="A111" s="157" t="s">
        <v>139</v>
      </c>
      <c r="B111" s="145" t="s">
        <v>117</v>
      </c>
      <c r="C111" s="36">
        <v>85</v>
      </c>
      <c r="D111" s="148"/>
      <c r="E111" s="15">
        <v>10</v>
      </c>
      <c r="F111" s="36">
        <f t="shared" si="15"/>
        <v>75</v>
      </c>
      <c r="G111" s="142">
        <v>629.27</v>
      </c>
      <c r="H111" s="143">
        <f t="shared" si="16"/>
        <v>47195.25</v>
      </c>
    </row>
    <row r="112" spans="1:10" ht="15.75" customHeight="1">
      <c r="A112" s="157" t="s">
        <v>140</v>
      </c>
      <c r="B112" s="145" t="s">
        <v>117</v>
      </c>
      <c r="C112" s="36">
        <v>100</v>
      </c>
      <c r="D112" s="148"/>
      <c r="E112" s="15"/>
      <c r="F112" s="36">
        <f t="shared" si="15"/>
        <v>100</v>
      </c>
      <c r="G112" s="142">
        <v>532.12</v>
      </c>
      <c r="H112" s="143">
        <f t="shared" si="16"/>
        <v>53212</v>
      </c>
    </row>
    <row r="113" spans="1:10" ht="15.75" customHeight="1">
      <c r="A113" s="146" t="s">
        <v>141</v>
      </c>
      <c r="B113" s="145" t="s">
        <v>108</v>
      </c>
      <c r="C113" s="36">
        <v>600</v>
      </c>
      <c r="D113" s="148"/>
      <c r="E113" s="15"/>
      <c r="F113" s="36">
        <f t="shared" si="15"/>
        <v>600</v>
      </c>
      <c r="G113" s="142">
        <v>60</v>
      </c>
      <c r="H113" s="143">
        <f t="shared" si="16"/>
        <v>36000</v>
      </c>
    </row>
    <row r="114" spans="1:10" ht="15.75" customHeight="1">
      <c r="A114" s="144" t="s">
        <v>142</v>
      </c>
      <c r="B114" s="145" t="s">
        <v>143</v>
      </c>
      <c r="C114" s="36">
        <v>25</v>
      </c>
      <c r="D114" s="141"/>
      <c r="E114" s="151"/>
      <c r="F114" s="36">
        <f t="shared" si="15"/>
        <v>25</v>
      </c>
      <c r="G114" s="142">
        <v>84</v>
      </c>
      <c r="H114" s="143">
        <f t="shared" si="16"/>
        <v>2100</v>
      </c>
    </row>
    <row r="115" spans="1:10" ht="15.75" customHeight="1">
      <c r="A115" s="157" t="s">
        <v>2774</v>
      </c>
      <c r="B115" s="145" t="s">
        <v>117</v>
      </c>
      <c r="C115" s="36">
        <v>75</v>
      </c>
      <c r="D115" s="148"/>
      <c r="E115" s="15"/>
      <c r="F115" s="36">
        <f t="shared" si="15"/>
        <v>75</v>
      </c>
      <c r="G115" s="142">
        <v>168.1</v>
      </c>
      <c r="H115" s="143">
        <f t="shared" si="16"/>
        <v>12607.5</v>
      </c>
    </row>
    <row r="116" spans="1:10" ht="15.75" customHeight="1">
      <c r="A116" s="157" t="s">
        <v>145</v>
      </c>
      <c r="B116" s="145" t="s">
        <v>146</v>
      </c>
      <c r="C116" s="36">
        <v>25</v>
      </c>
      <c r="D116" s="148"/>
      <c r="E116" s="15"/>
      <c r="F116" s="36">
        <f t="shared" si="15"/>
        <v>25</v>
      </c>
      <c r="G116" s="142">
        <v>851.5</v>
      </c>
      <c r="H116" s="143">
        <f t="shared" si="16"/>
        <v>21287.5</v>
      </c>
    </row>
    <row r="117" spans="1:10" ht="15.75" customHeight="1">
      <c r="A117" s="157" t="s">
        <v>147</v>
      </c>
      <c r="B117" s="145" t="s">
        <v>148</v>
      </c>
      <c r="C117" s="36">
        <v>6000</v>
      </c>
      <c r="D117" s="148"/>
      <c r="E117" s="15"/>
      <c r="F117" s="36">
        <f t="shared" si="15"/>
        <v>6000</v>
      </c>
      <c r="G117" s="142">
        <v>125</v>
      </c>
      <c r="H117" s="143">
        <f t="shared" si="16"/>
        <v>750000</v>
      </c>
    </row>
    <row r="118" spans="1:10" ht="15.75" customHeight="1">
      <c r="A118" s="157" t="s">
        <v>147</v>
      </c>
      <c r="B118" s="145" t="s">
        <v>149</v>
      </c>
      <c r="C118" s="36">
        <v>0</v>
      </c>
      <c r="D118" s="148"/>
      <c r="E118" s="15"/>
      <c r="F118" s="36">
        <f t="shared" si="15"/>
        <v>0</v>
      </c>
      <c r="G118" s="142">
        <v>173</v>
      </c>
      <c r="H118" s="143">
        <f t="shared" si="16"/>
        <v>0</v>
      </c>
    </row>
    <row r="119" spans="1:10" ht="20.25" customHeight="1">
      <c r="A119" s="157" t="s">
        <v>150</v>
      </c>
      <c r="B119" s="145" t="s">
        <v>151</v>
      </c>
      <c r="C119" s="36">
        <v>0</v>
      </c>
      <c r="D119" s="148"/>
      <c r="E119" s="15"/>
      <c r="F119" s="36">
        <f t="shared" si="15"/>
        <v>0</v>
      </c>
      <c r="G119" s="142">
        <v>143</v>
      </c>
      <c r="H119" s="143">
        <f t="shared" si="16"/>
        <v>0</v>
      </c>
      <c r="J119" s="149"/>
    </row>
    <row r="120" spans="1:10" ht="15.75" customHeight="1">
      <c r="A120" s="157" t="s">
        <v>850</v>
      </c>
      <c r="B120" s="147" t="s">
        <v>2949</v>
      </c>
      <c r="C120" s="36">
        <v>12000</v>
      </c>
      <c r="D120" s="148"/>
      <c r="E120" s="15"/>
      <c r="F120" s="36">
        <f t="shared" si="15"/>
        <v>12000</v>
      </c>
      <c r="G120" s="142">
        <v>121.6</v>
      </c>
      <c r="H120" s="143">
        <f>G120*F120</f>
        <v>1459200</v>
      </c>
    </row>
    <row r="121" spans="1:10" ht="15.75" customHeight="1">
      <c r="A121" s="157" t="s">
        <v>152</v>
      </c>
      <c r="B121" s="145" t="s">
        <v>153</v>
      </c>
      <c r="C121" s="36">
        <v>35.676999999999992</v>
      </c>
      <c r="D121" s="148"/>
      <c r="E121" s="15"/>
      <c r="F121" s="36">
        <f t="shared" si="15"/>
        <v>35.676999999999992</v>
      </c>
      <c r="G121" s="142">
        <v>2196.6</v>
      </c>
      <c r="H121" s="143">
        <f t="shared" ref="H121:H124" si="17">F121*G121</f>
        <v>78368.098199999979</v>
      </c>
    </row>
    <row r="122" spans="1:10" ht="15.75" customHeight="1">
      <c r="A122" s="146" t="s">
        <v>154</v>
      </c>
      <c r="B122" s="145" t="s">
        <v>155</v>
      </c>
      <c r="C122" s="36">
        <v>920</v>
      </c>
      <c r="D122" s="141"/>
      <c r="E122" s="151"/>
      <c r="F122" s="36">
        <f t="shared" si="15"/>
        <v>920</v>
      </c>
      <c r="G122" s="142">
        <v>45</v>
      </c>
      <c r="H122" s="143">
        <f t="shared" si="17"/>
        <v>41400</v>
      </c>
    </row>
    <row r="123" spans="1:10" ht="15.75" customHeight="1">
      <c r="A123" s="163" t="s">
        <v>156</v>
      </c>
      <c r="B123" s="164" t="s">
        <v>117</v>
      </c>
      <c r="C123" s="36">
        <v>0</v>
      </c>
      <c r="D123" s="148"/>
      <c r="E123" s="15"/>
      <c r="F123" s="36">
        <f t="shared" si="15"/>
        <v>0</v>
      </c>
      <c r="G123" s="165">
        <v>168.11</v>
      </c>
      <c r="H123" s="143">
        <f t="shared" si="17"/>
        <v>0</v>
      </c>
    </row>
    <row r="124" spans="1:10" ht="15.75" customHeight="1">
      <c r="A124" s="163" t="s">
        <v>3453</v>
      </c>
      <c r="B124" s="164" t="s">
        <v>117</v>
      </c>
      <c r="C124" s="36">
        <v>24.6</v>
      </c>
      <c r="D124" s="148"/>
      <c r="E124" s="15"/>
      <c r="F124" s="36">
        <f t="shared" si="15"/>
        <v>24.6</v>
      </c>
      <c r="G124" s="165">
        <v>129</v>
      </c>
      <c r="H124" s="143">
        <f t="shared" si="17"/>
        <v>3173.4</v>
      </c>
    </row>
    <row r="125" spans="1:10" ht="15.75" customHeight="1">
      <c r="A125" s="355" t="s">
        <v>160</v>
      </c>
      <c r="B125" s="168"/>
      <c r="C125" s="169">
        <f t="shared" ref="C125:H125" si="18">SUM(C85:C124)</f>
        <v>32280.276999999998</v>
      </c>
      <c r="D125" s="170">
        <f t="shared" si="18"/>
        <v>3396</v>
      </c>
      <c r="E125" s="170">
        <f t="shared" si="18"/>
        <v>145</v>
      </c>
      <c r="F125" s="171">
        <f t="shared" si="18"/>
        <v>35531.277000000002</v>
      </c>
      <c r="G125" s="336">
        <f t="shared" si="18"/>
        <v>25032.313621999994</v>
      </c>
      <c r="H125" s="173">
        <f t="shared" si="18"/>
        <v>4297180.5754580004</v>
      </c>
    </row>
    <row r="126" spans="1:10" ht="15.75" customHeight="1"/>
    <row r="127" spans="1:10" ht="15.75" customHeight="1">
      <c r="A127" s="535" t="s">
        <v>161</v>
      </c>
      <c r="B127" s="536"/>
      <c r="C127" s="536"/>
      <c r="D127" s="536"/>
      <c r="E127" s="536"/>
      <c r="F127" s="536"/>
      <c r="G127" s="536"/>
      <c r="H127" s="536"/>
      <c r="I127" s="1"/>
    </row>
    <row r="128" spans="1:10" ht="15.75" customHeight="1">
      <c r="A128" s="340" t="s">
        <v>162</v>
      </c>
      <c r="B128" s="341" t="s">
        <v>40</v>
      </c>
      <c r="C128" s="342" t="s">
        <v>163</v>
      </c>
      <c r="D128" s="343" t="s">
        <v>42</v>
      </c>
      <c r="E128" s="344" t="s">
        <v>43</v>
      </c>
      <c r="F128" s="342" t="s">
        <v>164</v>
      </c>
      <c r="G128" s="345" t="s">
        <v>96</v>
      </c>
      <c r="H128" s="343" t="s">
        <v>55</v>
      </c>
    </row>
    <row r="129" spans="1:11" ht="15.75" customHeight="1">
      <c r="A129" s="347" t="s">
        <v>3421</v>
      </c>
      <c r="B129" s="145" t="s">
        <v>2833</v>
      </c>
      <c r="C129" s="36">
        <v>27</v>
      </c>
      <c r="D129" s="148"/>
      <c r="E129" s="15"/>
      <c r="F129" s="36">
        <f t="shared" ref="F129:F161" si="19">C129+D129-E129</f>
        <v>27</v>
      </c>
      <c r="G129" s="17">
        <v>216</v>
      </c>
      <c r="H129" s="142">
        <f t="shared" ref="H129:H132" si="20">G129*F129</f>
        <v>5832</v>
      </c>
      <c r="I129" s="445"/>
      <c r="J129" s="445"/>
      <c r="K129" s="445"/>
    </row>
    <row r="130" spans="1:11" ht="15.75" customHeight="1">
      <c r="A130" s="347" t="s">
        <v>3423</v>
      </c>
      <c r="B130" s="145" t="s">
        <v>2833</v>
      </c>
      <c r="C130" s="36">
        <v>153</v>
      </c>
      <c r="D130" s="148"/>
      <c r="E130" s="15">
        <v>6</v>
      </c>
      <c r="F130" s="36">
        <f t="shared" si="19"/>
        <v>147</v>
      </c>
      <c r="G130" s="17">
        <v>140</v>
      </c>
      <c r="H130" s="142">
        <f t="shared" si="20"/>
        <v>20580</v>
      </c>
      <c r="I130" s="445"/>
      <c r="J130" s="445"/>
      <c r="K130" s="445"/>
    </row>
    <row r="131" spans="1:11" ht="15.75" customHeight="1">
      <c r="A131" s="347" t="s">
        <v>3424</v>
      </c>
      <c r="B131" s="145" t="s">
        <v>2833</v>
      </c>
      <c r="C131" s="348">
        <v>117</v>
      </c>
      <c r="D131" s="148"/>
      <c r="E131" s="15"/>
      <c r="F131" s="36">
        <f t="shared" si="19"/>
        <v>117</v>
      </c>
      <c r="G131" s="17">
        <v>196</v>
      </c>
      <c r="H131" s="142">
        <f t="shared" si="20"/>
        <v>22932</v>
      </c>
      <c r="I131" s="445"/>
      <c r="J131" s="445"/>
      <c r="K131" s="445"/>
    </row>
    <row r="132" spans="1:11" ht="15.75" customHeight="1">
      <c r="A132" s="347" t="s">
        <v>3425</v>
      </c>
      <c r="B132" s="145" t="s">
        <v>2833</v>
      </c>
      <c r="C132" s="36">
        <v>24</v>
      </c>
      <c r="D132" s="148"/>
      <c r="E132" s="15"/>
      <c r="F132" s="36">
        <f t="shared" si="19"/>
        <v>24</v>
      </c>
      <c r="G132" s="17">
        <v>174</v>
      </c>
      <c r="H132" s="142">
        <f t="shared" si="20"/>
        <v>4176</v>
      </c>
      <c r="I132" s="445"/>
      <c r="J132" s="445"/>
      <c r="K132" s="445"/>
    </row>
    <row r="133" spans="1:11" ht="15.75" customHeight="1">
      <c r="A133" s="349" t="s">
        <v>165</v>
      </c>
      <c r="B133" s="267" t="s">
        <v>166</v>
      </c>
      <c r="C133" s="350">
        <v>206.95</v>
      </c>
      <c r="D133" s="351"/>
      <c r="E133" s="352"/>
      <c r="F133" s="350">
        <f t="shared" si="19"/>
        <v>206.95</v>
      </c>
      <c r="G133" s="353">
        <v>605</v>
      </c>
      <c r="H133" s="354">
        <f t="shared" ref="H133:H161" si="21">F133*G133</f>
        <v>125204.75</v>
      </c>
      <c r="J133" s="149"/>
    </row>
    <row r="134" spans="1:11" ht="15.75" customHeight="1">
      <c r="A134" s="163" t="s">
        <v>167</v>
      </c>
      <c r="B134" s="145" t="s">
        <v>166</v>
      </c>
      <c r="C134" s="36">
        <v>214.6</v>
      </c>
      <c r="D134" s="148"/>
      <c r="E134" s="15"/>
      <c r="F134" s="183">
        <f t="shared" si="19"/>
        <v>214.6</v>
      </c>
      <c r="G134" s="17">
        <v>605</v>
      </c>
      <c r="H134" s="187">
        <f t="shared" si="21"/>
        <v>129833</v>
      </c>
      <c r="J134" s="149"/>
    </row>
    <row r="135" spans="1:11" ht="15.75" customHeight="1">
      <c r="A135" s="163" t="s">
        <v>168</v>
      </c>
      <c r="B135" s="145" t="s">
        <v>166</v>
      </c>
      <c r="C135" s="36">
        <v>220.32</v>
      </c>
      <c r="D135" s="148"/>
      <c r="E135" s="15"/>
      <c r="F135" s="183">
        <f t="shared" si="19"/>
        <v>220.32</v>
      </c>
      <c r="G135" s="17">
        <v>605</v>
      </c>
      <c r="H135" s="187">
        <f t="shared" si="21"/>
        <v>133293.6</v>
      </c>
      <c r="J135" s="166"/>
    </row>
    <row r="136" spans="1:11" ht="15.75" customHeight="1">
      <c r="A136" s="163" t="s">
        <v>169</v>
      </c>
      <c r="B136" s="145" t="s">
        <v>166</v>
      </c>
      <c r="C136" s="36">
        <v>186.45000000000002</v>
      </c>
      <c r="D136" s="148"/>
      <c r="E136" s="15"/>
      <c r="F136" s="183">
        <f t="shared" si="19"/>
        <v>186.45000000000002</v>
      </c>
      <c r="G136" s="17">
        <v>605</v>
      </c>
      <c r="H136" s="187">
        <f t="shared" si="21"/>
        <v>112802.25000000001</v>
      </c>
      <c r="J136" s="149"/>
    </row>
    <row r="137" spans="1:11" ht="15.75" customHeight="1">
      <c r="A137" s="189" t="s">
        <v>170</v>
      </c>
      <c r="B137" s="145" t="s">
        <v>166</v>
      </c>
      <c r="C137" s="183">
        <v>292.88000000000005</v>
      </c>
      <c r="D137" s="184"/>
      <c r="E137" s="15"/>
      <c r="F137" s="183">
        <f t="shared" si="19"/>
        <v>292.88000000000005</v>
      </c>
      <c r="G137" s="190">
        <v>625</v>
      </c>
      <c r="H137" s="187">
        <f t="shared" si="21"/>
        <v>183050.00000000003</v>
      </c>
    </row>
    <row r="138" spans="1:11" ht="15.75" customHeight="1">
      <c r="A138" s="189" t="s">
        <v>171</v>
      </c>
      <c r="B138" s="145" t="s">
        <v>166</v>
      </c>
      <c r="C138" s="183">
        <v>180.15</v>
      </c>
      <c r="D138" s="184"/>
      <c r="E138" s="15"/>
      <c r="F138" s="183">
        <f t="shared" si="19"/>
        <v>180.15</v>
      </c>
      <c r="G138" s="17">
        <v>692</v>
      </c>
      <c r="H138" s="187">
        <f t="shared" si="21"/>
        <v>124663.8</v>
      </c>
    </row>
    <row r="139" spans="1:11" ht="15.75" customHeight="1">
      <c r="A139" s="189" t="s">
        <v>3454</v>
      </c>
      <c r="B139" s="145" t="s">
        <v>166</v>
      </c>
      <c r="C139" s="36">
        <v>274</v>
      </c>
      <c r="D139" s="184"/>
      <c r="E139" s="15"/>
      <c r="F139" s="183">
        <f t="shared" si="19"/>
        <v>274</v>
      </c>
      <c r="G139" s="17">
        <v>682</v>
      </c>
      <c r="H139" s="187">
        <f t="shared" si="21"/>
        <v>186868</v>
      </c>
    </row>
    <row r="140" spans="1:11" ht="15.75" customHeight="1">
      <c r="A140" s="189" t="s">
        <v>173</v>
      </c>
      <c r="B140" s="145" t="s">
        <v>166</v>
      </c>
      <c r="C140" s="183">
        <v>0</v>
      </c>
      <c r="D140" s="184"/>
      <c r="E140" s="15"/>
      <c r="F140" s="183">
        <f t="shared" si="19"/>
        <v>0</v>
      </c>
      <c r="G140" s="17">
        <v>414</v>
      </c>
      <c r="H140" s="187">
        <f t="shared" si="21"/>
        <v>0</v>
      </c>
    </row>
    <row r="141" spans="1:11" ht="15.75" customHeight="1">
      <c r="A141" s="191" t="s">
        <v>174</v>
      </c>
      <c r="B141" s="192" t="s">
        <v>175</v>
      </c>
      <c r="C141" s="36">
        <v>16625</v>
      </c>
      <c r="D141" s="148"/>
      <c r="E141" s="15"/>
      <c r="F141" s="183">
        <f t="shared" si="19"/>
        <v>16625</v>
      </c>
      <c r="G141" s="17">
        <v>17.399999999999999</v>
      </c>
      <c r="H141" s="187">
        <f t="shared" si="21"/>
        <v>289275</v>
      </c>
      <c r="J141" s="181"/>
    </row>
    <row r="142" spans="1:11" ht="15.75" customHeight="1">
      <c r="A142" s="163" t="s">
        <v>176</v>
      </c>
      <c r="B142" s="15" t="s">
        <v>177</v>
      </c>
      <c r="C142" s="36">
        <v>0</v>
      </c>
      <c r="D142" s="148"/>
      <c r="E142" s="15"/>
      <c r="F142" s="183">
        <f t="shared" si="19"/>
        <v>0</v>
      </c>
      <c r="G142" s="17">
        <v>3.86</v>
      </c>
      <c r="H142" s="187">
        <f t="shared" si="21"/>
        <v>0</v>
      </c>
      <c r="J142" s="188"/>
    </row>
    <row r="143" spans="1:11" ht="15.75" customHeight="1">
      <c r="A143" s="163" t="s">
        <v>178</v>
      </c>
      <c r="B143" s="145" t="s">
        <v>179</v>
      </c>
      <c r="C143" s="36">
        <v>34</v>
      </c>
      <c r="D143" s="148"/>
      <c r="E143" s="15"/>
      <c r="F143" s="183">
        <f t="shared" si="19"/>
        <v>34</v>
      </c>
      <c r="G143" s="17">
        <v>432.82</v>
      </c>
      <c r="H143" s="187">
        <f t="shared" si="21"/>
        <v>14715.88</v>
      </c>
      <c r="J143" s="188"/>
    </row>
    <row r="144" spans="1:11" ht="15.75" customHeight="1">
      <c r="A144" s="163" t="s">
        <v>180</v>
      </c>
      <c r="B144" s="145" t="s">
        <v>179</v>
      </c>
      <c r="C144" s="36">
        <v>0</v>
      </c>
      <c r="D144" s="148"/>
      <c r="E144" s="15"/>
      <c r="F144" s="183">
        <f t="shared" si="19"/>
        <v>0</v>
      </c>
      <c r="G144" s="17">
        <v>4</v>
      </c>
      <c r="H144" s="187">
        <f t="shared" si="21"/>
        <v>0</v>
      </c>
      <c r="J144" s="188"/>
    </row>
    <row r="145" spans="1:10" ht="15.75" customHeight="1">
      <c r="A145" s="146" t="s">
        <v>181</v>
      </c>
      <c r="B145" s="145" t="s">
        <v>179</v>
      </c>
      <c r="C145" s="36">
        <v>1077</v>
      </c>
      <c r="D145" s="148"/>
      <c r="E145" s="15"/>
      <c r="F145" s="183">
        <f t="shared" si="19"/>
        <v>1077</v>
      </c>
      <c r="G145" s="17">
        <v>2.9</v>
      </c>
      <c r="H145" s="187">
        <f t="shared" si="21"/>
        <v>3123.2999999999997</v>
      </c>
      <c r="J145" s="188"/>
    </row>
    <row r="146" spans="1:10" ht="15.75" customHeight="1">
      <c r="A146" s="146" t="s">
        <v>182</v>
      </c>
      <c r="B146" s="145" t="s">
        <v>179</v>
      </c>
      <c r="C146" s="36">
        <v>0</v>
      </c>
      <c r="D146" s="148"/>
      <c r="E146" s="15"/>
      <c r="F146" s="183">
        <f t="shared" si="19"/>
        <v>0</v>
      </c>
      <c r="G146" s="17">
        <v>499.4</v>
      </c>
      <c r="H146" s="187">
        <f t="shared" si="21"/>
        <v>0</v>
      </c>
      <c r="J146" s="149"/>
    </row>
    <row r="147" spans="1:10" ht="15.75" customHeight="1">
      <c r="A147" s="191" t="s">
        <v>183</v>
      </c>
      <c r="B147" s="193" t="s">
        <v>184</v>
      </c>
      <c r="C147" s="194">
        <v>1400</v>
      </c>
      <c r="D147" s="195"/>
      <c r="E147" s="196"/>
      <c r="F147" s="183">
        <f t="shared" si="19"/>
        <v>1400</v>
      </c>
      <c r="G147" s="197">
        <v>24.995999999999999</v>
      </c>
      <c r="H147" s="187">
        <f t="shared" si="21"/>
        <v>34994.400000000001</v>
      </c>
      <c r="J147" s="149"/>
    </row>
    <row r="148" spans="1:10" ht="15.75" customHeight="1">
      <c r="A148" s="146" t="s">
        <v>185</v>
      </c>
      <c r="B148" s="145" t="s">
        <v>184</v>
      </c>
      <c r="C148" s="36">
        <v>5000</v>
      </c>
      <c r="D148" s="148"/>
      <c r="E148" s="15">
        <v>1000</v>
      </c>
      <c r="F148" s="183">
        <f t="shared" si="19"/>
        <v>4000</v>
      </c>
      <c r="G148" s="17">
        <v>22.37</v>
      </c>
      <c r="H148" s="187">
        <f t="shared" si="21"/>
        <v>89480</v>
      </c>
      <c r="J148" s="274"/>
    </row>
    <row r="149" spans="1:10" ht="15.75" customHeight="1">
      <c r="A149" s="146" t="s">
        <v>186</v>
      </c>
      <c r="B149" s="145" t="s">
        <v>184</v>
      </c>
      <c r="C149" s="36">
        <v>4000</v>
      </c>
      <c r="D149" s="148"/>
      <c r="E149" s="15"/>
      <c r="F149" s="183">
        <f t="shared" si="19"/>
        <v>4000</v>
      </c>
      <c r="G149" s="17">
        <v>13.788</v>
      </c>
      <c r="H149" s="187">
        <f t="shared" si="21"/>
        <v>55152</v>
      </c>
      <c r="J149" s="274"/>
    </row>
    <row r="150" spans="1:10" ht="15.75" customHeight="1">
      <c r="A150" s="406" t="s">
        <v>187</v>
      </c>
      <c r="B150" s="145" t="s">
        <v>184</v>
      </c>
      <c r="C150" s="36">
        <v>2000</v>
      </c>
      <c r="D150" s="148"/>
      <c r="E150" s="15">
        <v>1000</v>
      </c>
      <c r="F150" s="183">
        <f t="shared" si="19"/>
        <v>1000</v>
      </c>
      <c r="G150" s="17">
        <v>24.744</v>
      </c>
      <c r="H150" s="187">
        <f t="shared" si="21"/>
        <v>24744</v>
      </c>
      <c r="J150" s="274"/>
    </row>
    <row r="151" spans="1:10" ht="15.75" customHeight="1">
      <c r="A151" s="406" t="s">
        <v>189</v>
      </c>
      <c r="B151" s="185" t="s">
        <v>190</v>
      </c>
      <c r="C151" s="183">
        <v>1280</v>
      </c>
      <c r="D151" s="184"/>
      <c r="E151" s="185"/>
      <c r="F151" s="183">
        <f t="shared" si="19"/>
        <v>1280</v>
      </c>
      <c r="G151" s="186">
        <v>33</v>
      </c>
      <c r="H151" s="187">
        <f t="shared" si="21"/>
        <v>42240</v>
      </c>
      <c r="J151" s="188"/>
    </row>
    <row r="152" spans="1:10" ht="15.75" customHeight="1">
      <c r="A152" s="407" t="s">
        <v>3329</v>
      </c>
      <c r="B152" s="267" t="s">
        <v>192</v>
      </c>
      <c r="C152" s="350">
        <v>1040.76</v>
      </c>
      <c r="D152" s="351"/>
      <c r="E152" s="352"/>
      <c r="F152" s="183">
        <f t="shared" si="19"/>
        <v>1040.76</v>
      </c>
      <c r="G152" s="353">
        <v>727.5</v>
      </c>
      <c r="H152" s="187">
        <f t="shared" si="21"/>
        <v>757152.9</v>
      </c>
      <c r="J152" s="188"/>
    </row>
    <row r="153" spans="1:10" ht="15.75" customHeight="1">
      <c r="A153" s="200" t="s">
        <v>191</v>
      </c>
      <c r="B153" s="145" t="s">
        <v>192</v>
      </c>
      <c r="C153" s="36">
        <v>90.059999999999988</v>
      </c>
      <c r="D153" s="148"/>
      <c r="E153" s="15">
        <v>13.16</v>
      </c>
      <c r="F153" s="183">
        <f t="shared" si="19"/>
        <v>76.899999999999991</v>
      </c>
      <c r="G153" s="17">
        <v>715</v>
      </c>
      <c r="H153" s="187">
        <f t="shared" si="21"/>
        <v>54983.499999999993</v>
      </c>
      <c r="J153" s="188"/>
    </row>
    <row r="154" spans="1:10" ht="15.75" customHeight="1">
      <c r="A154" s="200" t="s">
        <v>193</v>
      </c>
      <c r="B154" s="145" t="s">
        <v>192</v>
      </c>
      <c r="C154" s="36">
        <v>199.23999999999998</v>
      </c>
      <c r="D154" s="148"/>
      <c r="E154" s="15"/>
      <c r="F154" s="183">
        <f t="shared" si="19"/>
        <v>199.23999999999998</v>
      </c>
      <c r="G154" s="17">
        <v>850</v>
      </c>
      <c r="H154" s="187">
        <f t="shared" si="21"/>
        <v>169353.99999999997</v>
      </c>
      <c r="J154" s="188"/>
    </row>
    <row r="155" spans="1:10" ht="15.75" customHeight="1">
      <c r="A155" s="200" t="s">
        <v>194</v>
      </c>
      <c r="B155" s="145" t="s">
        <v>192</v>
      </c>
      <c r="C155" s="36">
        <v>151.98000000000002</v>
      </c>
      <c r="D155" s="148"/>
      <c r="E155" s="15"/>
      <c r="F155" s="183">
        <f t="shared" si="19"/>
        <v>151.98000000000002</v>
      </c>
      <c r="G155" s="17">
        <v>850</v>
      </c>
      <c r="H155" s="187">
        <f t="shared" si="21"/>
        <v>129183.00000000001</v>
      </c>
      <c r="J155" s="188"/>
    </row>
    <row r="156" spans="1:10" ht="15.75" customHeight="1">
      <c r="A156" s="146" t="s">
        <v>195</v>
      </c>
      <c r="B156" s="145" t="s">
        <v>192</v>
      </c>
      <c r="C156" s="36">
        <v>48.539999999999992</v>
      </c>
      <c r="D156" s="148"/>
      <c r="E156" s="15"/>
      <c r="F156" s="183">
        <f t="shared" si="19"/>
        <v>48.539999999999992</v>
      </c>
      <c r="G156" s="17">
        <v>741</v>
      </c>
      <c r="H156" s="187">
        <f t="shared" si="21"/>
        <v>35968.139999999992</v>
      </c>
      <c r="J156" s="188"/>
    </row>
    <row r="157" spans="1:10" ht="15.75" customHeight="1">
      <c r="A157" s="146" t="s">
        <v>196</v>
      </c>
      <c r="B157" s="145" t="s">
        <v>197</v>
      </c>
      <c r="C157" s="36">
        <v>42.350000000000023</v>
      </c>
      <c r="D157" s="148"/>
      <c r="E157" s="15"/>
      <c r="F157" s="183">
        <f t="shared" si="19"/>
        <v>42.350000000000023</v>
      </c>
      <c r="G157" s="17">
        <v>240</v>
      </c>
      <c r="H157" s="187">
        <f t="shared" si="21"/>
        <v>10164.000000000005</v>
      </c>
      <c r="J157" s="188"/>
    </row>
    <row r="158" spans="1:10" ht="15.75" customHeight="1">
      <c r="A158" s="146" t="s">
        <v>1585</v>
      </c>
      <c r="B158" s="145" t="s">
        <v>197</v>
      </c>
      <c r="C158" s="36">
        <v>508.74999999999994</v>
      </c>
      <c r="D158" s="148"/>
      <c r="E158" s="15"/>
      <c r="F158" s="183">
        <f t="shared" si="19"/>
        <v>508.74999999999994</v>
      </c>
      <c r="G158" s="17">
        <v>680</v>
      </c>
      <c r="H158" s="187">
        <f t="shared" si="21"/>
        <v>345949.99999999994</v>
      </c>
      <c r="J158" s="188"/>
    </row>
    <row r="159" spans="1:10" ht="15.75" customHeight="1">
      <c r="A159" s="146" t="s">
        <v>1586</v>
      </c>
      <c r="B159" s="145" t="s">
        <v>197</v>
      </c>
      <c r="C159" s="36">
        <v>518.30000000000007</v>
      </c>
      <c r="D159" s="148"/>
      <c r="E159" s="15"/>
      <c r="F159" s="183">
        <f t="shared" si="19"/>
        <v>518.30000000000007</v>
      </c>
      <c r="G159" s="17">
        <v>680</v>
      </c>
      <c r="H159" s="187">
        <f t="shared" si="21"/>
        <v>352444.00000000006</v>
      </c>
      <c r="J159" s="188"/>
    </row>
    <row r="160" spans="1:10" ht="15.75" customHeight="1">
      <c r="A160" s="146" t="s">
        <v>198</v>
      </c>
      <c r="B160" s="145" t="s">
        <v>197</v>
      </c>
      <c r="C160" s="36">
        <v>32.750000000000014</v>
      </c>
      <c r="D160" s="148"/>
      <c r="E160" s="15"/>
      <c r="F160" s="183">
        <f t="shared" si="19"/>
        <v>32.750000000000014</v>
      </c>
      <c r="G160" s="17">
        <v>280</v>
      </c>
      <c r="H160" s="187">
        <f t="shared" si="21"/>
        <v>9170.0000000000036</v>
      </c>
      <c r="J160" s="188"/>
    </row>
    <row r="161" spans="1:15" ht="15.75" customHeight="1">
      <c r="A161" s="146" t="s">
        <v>199</v>
      </c>
      <c r="B161" s="15" t="s">
        <v>200</v>
      </c>
      <c r="C161" s="36">
        <v>21000</v>
      </c>
      <c r="D161" s="148"/>
      <c r="E161" s="15">
        <v>5880</v>
      </c>
      <c r="F161" s="183">
        <f t="shared" si="19"/>
        <v>15120</v>
      </c>
      <c r="G161" s="17">
        <v>5.3</v>
      </c>
      <c r="H161" s="187">
        <f t="shared" si="21"/>
        <v>80136</v>
      </c>
      <c r="J161" s="188"/>
    </row>
    <row r="162" spans="1:15" ht="15.75" customHeight="1">
      <c r="A162" s="275" t="s">
        <v>203</v>
      </c>
      <c r="B162" s="276"/>
      <c r="C162" s="169">
        <f t="shared" ref="C162:H162" si="22">SUM(C129:C161)</f>
        <v>56945.08</v>
      </c>
      <c r="D162" s="277">
        <f t="shared" si="22"/>
        <v>0</v>
      </c>
      <c r="E162" s="277">
        <f t="shared" si="22"/>
        <v>7899.16</v>
      </c>
      <c r="F162" s="169">
        <f t="shared" si="22"/>
        <v>49045.920000000006</v>
      </c>
      <c r="G162" s="337">
        <f t="shared" si="22"/>
        <v>12407.077999999998</v>
      </c>
      <c r="H162" s="278">
        <f t="shared" si="22"/>
        <v>3547465.52</v>
      </c>
      <c r="J162" s="188"/>
    </row>
    <row r="163" spans="1:15" ht="15.75" customHeight="1">
      <c r="J163" s="188"/>
    </row>
    <row r="164" spans="1:15" ht="15.75" customHeight="1">
      <c r="A164" s="279"/>
      <c r="B164" s="280"/>
      <c r="C164" s="279"/>
      <c r="D164" s="279"/>
      <c r="E164" s="279"/>
      <c r="F164" s="279"/>
      <c r="G164" s="279"/>
      <c r="H164" s="279"/>
      <c r="J164" s="281" t="s">
        <v>390</v>
      </c>
    </row>
    <row r="165" spans="1:15" ht="15.75" customHeight="1">
      <c r="A165" s="282" t="s">
        <v>209</v>
      </c>
      <c r="B165" s="283" t="s">
        <v>211</v>
      </c>
      <c r="C165" s="283" t="s">
        <v>391</v>
      </c>
      <c r="D165" s="284" t="s">
        <v>392</v>
      </c>
      <c r="E165" s="285" t="s">
        <v>393</v>
      </c>
      <c r="F165" s="286" t="s">
        <v>212</v>
      </c>
      <c r="G165" s="287" t="s">
        <v>214</v>
      </c>
      <c r="H165" s="283" t="s">
        <v>55</v>
      </c>
      <c r="J165" s="188">
        <f>SUM(H166:H182)</f>
        <v>10042.5</v>
      </c>
    </row>
    <row r="166" spans="1:15" ht="15.75" customHeight="1">
      <c r="A166" s="288" t="s">
        <v>215</v>
      </c>
      <c r="B166" s="15" t="s">
        <v>216</v>
      </c>
      <c r="C166" s="36">
        <v>0</v>
      </c>
      <c r="D166" s="317"/>
      <c r="E166" s="348">
        <v>0</v>
      </c>
      <c r="F166" s="15"/>
      <c r="G166" s="15">
        <v>77</v>
      </c>
      <c r="H166" s="15">
        <f t="shared" ref="H166:H180" si="23">E166*G166</f>
        <v>0</v>
      </c>
      <c r="J166" s="24"/>
    </row>
    <row r="167" spans="1:15" ht="15.75" customHeight="1">
      <c r="A167" s="288" t="s">
        <v>218</v>
      </c>
      <c r="B167" s="15" t="s">
        <v>216</v>
      </c>
      <c r="C167" s="36">
        <v>7.4</v>
      </c>
      <c r="D167" s="317"/>
      <c r="E167" s="348">
        <f t="shared" ref="E167:E182" si="24">C167+D167</f>
        <v>7.4</v>
      </c>
      <c r="F167" s="15"/>
      <c r="G167" s="15">
        <v>128</v>
      </c>
      <c r="H167" s="15">
        <f t="shared" si="23"/>
        <v>947.2</v>
      </c>
      <c r="J167" s="188"/>
    </row>
    <row r="168" spans="1:15" ht="15.75" customHeight="1">
      <c r="A168" s="288" t="s">
        <v>219</v>
      </c>
      <c r="B168" s="15" t="s">
        <v>220</v>
      </c>
      <c r="C168" s="36">
        <v>1</v>
      </c>
      <c r="D168" s="317"/>
      <c r="E168" s="348">
        <f t="shared" si="24"/>
        <v>1</v>
      </c>
      <c r="F168" s="291"/>
      <c r="G168" s="15">
        <v>77</v>
      </c>
      <c r="H168" s="15">
        <f t="shared" si="23"/>
        <v>77</v>
      </c>
      <c r="J168" s="188"/>
    </row>
    <row r="169" spans="1:15" ht="15.75" customHeight="1">
      <c r="A169" s="288" t="s">
        <v>221</v>
      </c>
      <c r="B169" s="15" t="s">
        <v>220</v>
      </c>
      <c r="C169" s="36">
        <v>1.3</v>
      </c>
      <c r="D169" s="317">
        <v>2.9</v>
      </c>
      <c r="E169" s="348">
        <f t="shared" si="24"/>
        <v>4.2</v>
      </c>
      <c r="F169" s="15"/>
      <c r="G169" s="15">
        <v>102</v>
      </c>
      <c r="H169" s="15">
        <f t="shared" si="23"/>
        <v>428.40000000000003</v>
      </c>
      <c r="J169" s="24"/>
    </row>
    <row r="170" spans="1:15" ht="15.75" customHeight="1">
      <c r="A170" s="288" t="s">
        <v>222</v>
      </c>
      <c r="B170" s="15" t="s">
        <v>220</v>
      </c>
      <c r="C170" s="36">
        <v>5.0999999999999996</v>
      </c>
      <c r="D170" s="317">
        <v>5.2</v>
      </c>
      <c r="E170" s="348">
        <f t="shared" si="24"/>
        <v>10.3</v>
      </c>
      <c r="F170" s="15"/>
      <c r="G170" s="15">
        <v>77</v>
      </c>
      <c r="H170" s="15">
        <f t="shared" si="23"/>
        <v>793.1</v>
      </c>
      <c r="J170" s="188"/>
    </row>
    <row r="171" spans="1:15" ht="15.75" customHeight="1">
      <c r="A171" s="288" t="s">
        <v>223</v>
      </c>
      <c r="B171" s="15" t="s">
        <v>224</v>
      </c>
      <c r="C171" s="36">
        <v>0</v>
      </c>
      <c r="D171" s="317">
        <v>6.1</v>
      </c>
      <c r="E171" s="348">
        <f t="shared" si="24"/>
        <v>6.1</v>
      </c>
      <c r="F171" s="15"/>
      <c r="G171" s="15">
        <v>196</v>
      </c>
      <c r="H171" s="15">
        <f t="shared" si="23"/>
        <v>1195.5999999999999</v>
      </c>
      <c r="J171" s="134"/>
    </row>
    <row r="172" spans="1:15" ht="15.75" customHeight="1">
      <c r="A172" s="288" t="s">
        <v>225</v>
      </c>
      <c r="B172" s="15" t="s">
        <v>224</v>
      </c>
      <c r="C172" s="36">
        <v>19.899999999999999</v>
      </c>
      <c r="D172" s="317">
        <v>3.5</v>
      </c>
      <c r="E172" s="348">
        <f t="shared" si="24"/>
        <v>23.4</v>
      </c>
      <c r="F172" s="291"/>
      <c r="G172" s="15">
        <v>140</v>
      </c>
      <c r="H172" s="15">
        <f t="shared" si="23"/>
        <v>3276</v>
      </c>
      <c r="I172" s="265"/>
      <c r="J172" s="265"/>
      <c r="K172" s="265"/>
      <c r="L172" s="265"/>
      <c r="M172" s="265"/>
      <c r="N172" s="265"/>
      <c r="O172" s="265"/>
    </row>
    <row r="173" spans="1:15" ht="15.75" customHeight="1">
      <c r="A173" s="288" t="s">
        <v>226</v>
      </c>
      <c r="B173" s="15" t="s">
        <v>227</v>
      </c>
      <c r="C173" s="36">
        <v>1.4</v>
      </c>
      <c r="D173" s="317"/>
      <c r="E173" s="348">
        <f t="shared" si="24"/>
        <v>1.4</v>
      </c>
      <c r="F173" s="291"/>
      <c r="G173" s="15">
        <v>128</v>
      </c>
      <c r="H173" s="15">
        <f t="shared" si="23"/>
        <v>179.2</v>
      </c>
      <c r="I173" s="265"/>
      <c r="J173" s="265"/>
      <c r="K173" s="265"/>
      <c r="L173" s="265"/>
      <c r="M173" s="265"/>
      <c r="N173" s="265"/>
      <c r="O173" s="265"/>
    </row>
    <row r="174" spans="1:15" ht="15.75" customHeight="1">
      <c r="A174" s="288" t="s">
        <v>228</v>
      </c>
      <c r="B174" s="15" t="s">
        <v>229</v>
      </c>
      <c r="C174" s="36">
        <v>3.8</v>
      </c>
      <c r="D174" s="317"/>
      <c r="E174" s="348">
        <f t="shared" si="24"/>
        <v>3.8</v>
      </c>
      <c r="F174" s="291"/>
      <c r="G174" s="15">
        <v>196</v>
      </c>
      <c r="H174" s="15">
        <f t="shared" si="23"/>
        <v>744.8</v>
      </c>
      <c r="I174" s="545"/>
      <c r="J174" s="522"/>
      <c r="K174" s="265"/>
      <c r="L174" s="265"/>
      <c r="M174" s="265"/>
      <c r="N174" s="265"/>
      <c r="O174" s="265"/>
    </row>
    <row r="175" spans="1:15" ht="15.75" customHeight="1">
      <c r="A175" s="288" t="s">
        <v>2838</v>
      </c>
      <c r="B175" s="15" t="s">
        <v>229</v>
      </c>
      <c r="C175" s="36">
        <v>4.8</v>
      </c>
      <c r="D175" s="317"/>
      <c r="E175" s="348">
        <f t="shared" si="24"/>
        <v>4.8</v>
      </c>
      <c r="F175" s="291"/>
      <c r="G175" s="15">
        <v>57</v>
      </c>
      <c r="H175" s="15">
        <f t="shared" si="23"/>
        <v>273.59999999999997</v>
      </c>
      <c r="I175" s="293"/>
      <c r="J175" s="265"/>
      <c r="K175" s="265"/>
      <c r="L175" s="265"/>
      <c r="M175" s="265"/>
      <c r="N175" s="265"/>
      <c r="O175" s="265"/>
    </row>
    <row r="176" spans="1:15" ht="15.75" customHeight="1">
      <c r="A176" s="288" t="s">
        <v>230</v>
      </c>
      <c r="B176" s="15" t="s">
        <v>229</v>
      </c>
      <c r="C176" s="36">
        <v>9.1999999999999993</v>
      </c>
      <c r="D176" s="317">
        <v>2.5</v>
      </c>
      <c r="E176" s="348">
        <f t="shared" si="24"/>
        <v>11.7</v>
      </c>
      <c r="F176" s="291"/>
      <c r="G176" s="15">
        <v>128</v>
      </c>
      <c r="H176" s="15">
        <f t="shared" si="23"/>
        <v>1497.6</v>
      </c>
      <c r="I176" s="293"/>
      <c r="J176" s="265"/>
      <c r="K176" s="265"/>
      <c r="L176" s="265"/>
      <c r="M176" s="265"/>
      <c r="N176" s="265"/>
      <c r="O176" s="265"/>
    </row>
    <row r="177" spans="1:25" ht="15.75" customHeight="1">
      <c r="A177" s="288" t="s">
        <v>231</v>
      </c>
      <c r="B177" s="15" t="s">
        <v>224</v>
      </c>
      <c r="C177" s="36">
        <v>4.5</v>
      </c>
      <c r="D177" s="317"/>
      <c r="E177" s="348">
        <f t="shared" si="24"/>
        <v>4.5</v>
      </c>
      <c r="F177" s="291"/>
      <c r="G177" s="15">
        <v>140</v>
      </c>
      <c r="H177" s="15">
        <f t="shared" si="23"/>
        <v>630</v>
      </c>
      <c r="I177" s="293"/>
      <c r="J177" s="265"/>
      <c r="K177" s="265"/>
      <c r="L177" s="265"/>
      <c r="M177" s="265"/>
      <c r="N177" s="265"/>
      <c r="O177" s="265"/>
    </row>
    <row r="178" spans="1:25" ht="15.75" customHeight="1">
      <c r="A178" s="294" t="s">
        <v>232</v>
      </c>
      <c r="B178" s="145" t="s">
        <v>233</v>
      </c>
      <c r="C178" s="36">
        <v>0</v>
      </c>
      <c r="D178" s="317"/>
      <c r="E178" s="348">
        <f t="shared" si="24"/>
        <v>0</v>
      </c>
      <c r="F178" s="295"/>
      <c r="G178" s="15">
        <v>140</v>
      </c>
      <c r="H178" s="15">
        <f t="shared" si="23"/>
        <v>0</v>
      </c>
      <c r="I178" s="1"/>
      <c r="J178" s="265"/>
      <c r="K178" s="265"/>
      <c r="L178" s="265"/>
      <c r="M178" s="265"/>
      <c r="N178" s="265"/>
      <c r="O178" s="265"/>
    </row>
    <row r="179" spans="1:25" ht="15.75" customHeight="1">
      <c r="A179" s="294" t="s">
        <v>2603</v>
      </c>
      <c r="B179" s="338" t="s">
        <v>229</v>
      </c>
      <c r="C179" s="36">
        <v>0</v>
      </c>
      <c r="D179" s="317"/>
      <c r="E179" s="348">
        <f t="shared" si="24"/>
        <v>0</v>
      </c>
      <c r="F179" s="297"/>
      <c r="G179" s="15">
        <v>196</v>
      </c>
      <c r="H179" s="15">
        <f t="shared" si="23"/>
        <v>0</v>
      </c>
      <c r="I179" s="1"/>
      <c r="J179" s="265"/>
      <c r="K179" s="265"/>
      <c r="L179" s="265"/>
      <c r="M179" s="265"/>
      <c r="N179" s="265"/>
      <c r="O179" s="265"/>
    </row>
    <row r="180" spans="1:25" ht="15.75" customHeight="1">
      <c r="A180" s="294" t="s">
        <v>3243</v>
      </c>
      <c r="B180" s="296" t="s">
        <v>234</v>
      </c>
      <c r="C180" s="36">
        <v>0</v>
      </c>
      <c r="D180" s="317"/>
      <c r="E180" s="348">
        <f t="shared" si="24"/>
        <v>0</v>
      </c>
      <c r="F180" s="297"/>
      <c r="G180" s="15">
        <v>280</v>
      </c>
      <c r="H180" s="15">
        <f t="shared" si="23"/>
        <v>0</v>
      </c>
      <c r="I180" s="1"/>
      <c r="J180" s="265"/>
      <c r="K180" s="265"/>
      <c r="L180" s="265"/>
      <c r="M180" s="265"/>
      <c r="N180" s="265"/>
      <c r="O180" s="265"/>
    </row>
    <row r="181" spans="1:25" ht="15.75" customHeight="1">
      <c r="A181" s="294" t="s">
        <v>450</v>
      </c>
      <c r="B181" s="296" t="s">
        <v>234</v>
      </c>
      <c r="C181" s="36">
        <v>0</v>
      </c>
      <c r="D181" s="317"/>
      <c r="E181" s="348">
        <f t="shared" si="24"/>
        <v>0</v>
      </c>
      <c r="F181" s="297"/>
      <c r="G181" s="15">
        <v>290</v>
      </c>
      <c r="H181" s="15">
        <f t="shared" ref="H181:H182" si="25">G181*E181</f>
        <v>0</v>
      </c>
      <c r="I181" s="1"/>
      <c r="J181" s="265"/>
      <c r="K181" s="265"/>
      <c r="L181" s="265"/>
      <c r="M181" s="265"/>
      <c r="N181" s="265"/>
      <c r="O181" s="265"/>
    </row>
    <row r="182" spans="1:25" ht="15.75" customHeight="1">
      <c r="A182" s="294" t="s">
        <v>1983</v>
      </c>
      <c r="B182" s="296" t="s">
        <v>234</v>
      </c>
      <c r="C182" s="36">
        <v>0</v>
      </c>
      <c r="D182" s="317"/>
      <c r="E182" s="348">
        <f t="shared" si="24"/>
        <v>0</v>
      </c>
      <c r="F182" s="297"/>
      <c r="G182" s="15">
        <v>680</v>
      </c>
      <c r="H182" s="15">
        <f t="shared" si="25"/>
        <v>0</v>
      </c>
      <c r="I182" s="1"/>
      <c r="J182" s="265"/>
      <c r="K182" s="265"/>
      <c r="L182" s="265"/>
      <c r="M182" s="265"/>
      <c r="N182" s="265"/>
      <c r="O182" s="265"/>
    </row>
    <row r="183" spans="1:25" ht="15.75" customHeight="1">
      <c r="I183" s="265"/>
      <c r="J183" s="265"/>
      <c r="K183" s="265"/>
      <c r="L183" s="265"/>
      <c r="M183" s="265"/>
      <c r="N183" s="265"/>
      <c r="O183" s="265"/>
    </row>
    <row r="184" spans="1:25" ht="3.75" customHeight="1">
      <c r="I184" s="265"/>
      <c r="J184" s="265"/>
      <c r="K184" s="265"/>
      <c r="L184" s="265"/>
      <c r="M184" s="265"/>
      <c r="N184" s="265"/>
      <c r="O184" s="265"/>
    </row>
    <row r="185" spans="1:25" ht="15.75" customHeight="1">
      <c r="A185" s="537" t="s">
        <v>676</v>
      </c>
      <c r="B185" s="538" t="s">
        <v>677</v>
      </c>
      <c r="C185" s="539" t="s">
        <v>43</v>
      </c>
      <c r="D185" s="540" t="s">
        <v>678</v>
      </c>
      <c r="E185" s="537" t="s">
        <v>679</v>
      </c>
      <c r="F185" s="319"/>
      <c r="G185" s="319"/>
      <c r="H185" s="319"/>
      <c r="I185" s="319"/>
      <c r="J185" s="319"/>
      <c r="K185" s="319"/>
      <c r="L185" s="319"/>
      <c r="M185" s="319"/>
      <c r="N185" s="319"/>
      <c r="O185" s="319"/>
      <c r="P185" s="319"/>
      <c r="Q185" s="319"/>
      <c r="R185" s="319"/>
      <c r="S185" s="319"/>
      <c r="T185" s="319"/>
      <c r="U185" s="319"/>
      <c r="V185" s="319"/>
      <c r="W185" s="319"/>
      <c r="X185" s="319"/>
      <c r="Y185" s="319"/>
    </row>
    <row r="186" spans="1:25" ht="27" customHeight="1">
      <c r="A186" s="531"/>
      <c r="B186" s="531"/>
      <c r="C186" s="531"/>
      <c r="D186" s="531"/>
      <c r="E186" s="531"/>
      <c r="F186" s="320"/>
      <c r="G186" s="319"/>
      <c r="H186" s="319"/>
      <c r="I186" s="319"/>
      <c r="J186" s="319"/>
      <c r="K186" s="319"/>
      <c r="L186" s="319"/>
      <c r="M186" s="319"/>
      <c r="N186" s="319"/>
      <c r="O186" s="319"/>
      <c r="P186" s="319"/>
      <c r="Q186" s="319"/>
      <c r="R186" s="319"/>
      <c r="S186" s="319"/>
      <c r="T186" s="319"/>
      <c r="U186" s="319"/>
      <c r="V186" s="319"/>
      <c r="W186" s="319"/>
      <c r="X186" s="319"/>
      <c r="Y186" s="319"/>
    </row>
    <row r="187" spans="1:25" ht="15.75" customHeight="1">
      <c r="A187" s="321">
        <v>83570</v>
      </c>
      <c r="B187" s="321">
        <v>83760</v>
      </c>
      <c r="C187" s="322">
        <f>B187-A187</f>
        <v>190</v>
      </c>
      <c r="D187" s="322">
        <v>10.79</v>
      </c>
      <c r="E187" s="323">
        <f>D187*C187</f>
        <v>2050.1</v>
      </c>
      <c r="F187" s="319"/>
      <c r="G187" s="319"/>
      <c r="H187" s="319"/>
      <c r="I187" s="319"/>
      <c r="J187" s="319"/>
      <c r="K187" s="319"/>
      <c r="L187" s="319"/>
      <c r="M187" s="319"/>
      <c r="N187" s="319"/>
      <c r="O187" s="319"/>
      <c r="P187" s="319"/>
      <c r="Q187" s="319"/>
      <c r="R187" s="319"/>
      <c r="S187" s="319"/>
      <c r="T187" s="319"/>
      <c r="U187" s="319"/>
      <c r="V187" s="319"/>
      <c r="W187" s="319"/>
      <c r="X187" s="319"/>
      <c r="Y187" s="319"/>
    </row>
    <row r="188" spans="1:25" ht="15.75" customHeight="1">
      <c r="A188" s="541"/>
      <c r="B188" s="542"/>
      <c r="C188" s="542"/>
      <c r="D188" s="542"/>
      <c r="E188" s="543"/>
      <c r="F188" s="319"/>
      <c r="G188" s="319"/>
      <c r="H188" s="319"/>
      <c r="I188" s="319"/>
      <c r="J188" s="319"/>
      <c r="K188" s="319"/>
      <c r="L188" s="319"/>
      <c r="M188" s="319"/>
      <c r="N188" s="319"/>
      <c r="O188" s="319"/>
      <c r="P188" s="319"/>
      <c r="Q188" s="319"/>
      <c r="R188" s="319"/>
      <c r="S188" s="319"/>
      <c r="T188" s="319"/>
      <c r="U188" s="319"/>
      <c r="V188" s="319"/>
      <c r="W188" s="319"/>
      <c r="X188" s="319"/>
      <c r="Y188" s="319"/>
    </row>
    <row r="189" spans="1:25" ht="15.75" customHeight="1">
      <c r="A189" s="537" t="s">
        <v>680</v>
      </c>
      <c r="B189" s="537" t="s">
        <v>681</v>
      </c>
      <c r="C189" s="540" t="s">
        <v>43</v>
      </c>
      <c r="D189" s="540" t="s">
        <v>682</v>
      </c>
      <c r="E189" s="537" t="s">
        <v>679</v>
      </c>
      <c r="F189" s="319"/>
      <c r="G189" s="319"/>
      <c r="H189" s="319"/>
      <c r="I189" s="319"/>
      <c r="J189" s="319"/>
      <c r="K189" s="319"/>
      <c r="L189" s="319"/>
      <c r="M189" s="319"/>
      <c r="N189" s="319"/>
      <c r="O189" s="319"/>
      <c r="P189" s="319"/>
      <c r="Q189" s="319"/>
      <c r="R189" s="319"/>
      <c r="S189" s="319"/>
      <c r="T189" s="319"/>
      <c r="U189" s="319"/>
      <c r="V189" s="319"/>
      <c r="W189" s="319"/>
      <c r="X189" s="319"/>
      <c r="Y189" s="319"/>
    </row>
    <row r="190" spans="1:25" ht="28.5" customHeight="1">
      <c r="A190" s="531"/>
      <c r="B190" s="531"/>
      <c r="C190" s="531"/>
      <c r="D190" s="531"/>
      <c r="E190" s="531"/>
      <c r="F190" s="319"/>
      <c r="G190" s="319"/>
      <c r="H190" s="319"/>
      <c r="I190" s="319"/>
      <c r="J190" s="319"/>
      <c r="K190" s="319"/>
      <c r="L190" s="319"/>
      <c r="M190" s="319"/>
      <c r="N190" s="319"/>
      <c r="O190" s="319"/>
      <c r="P190" s="319"/>
      <c r="Q190" s="319"/>
      <c r="R190" s="319"/>
      <c r="S190" s="319"/>
      <c r="T190" s="319"/>
      <c r="U190" s="319"/>
      <c r="V190" s="319"/>
      <c r="W190" s="319"/>
      <c r="X190" s="319"/>
      <c r="Y190" s="319"/>
    </row>
    <row r="191" spans="1:25" ht="23.25" customHeight="1">
      <c r="A191" s="35">
        <v>2686.9783000000002</v>
      </c>
      <c r="B191" s="35">
        <v>2686.9783000000002</v>
      </c>
      <c r="C191" s="324">
        <f>B191-A191</f>
        <v>0</v>
      </c>
      <c r="D191" s="325">
        <v>7.5</v>
      </c>
      <c r="E191" s="326">
        <f>D191*C191</f>
        <v>0</v>
      </c>
      <c r="F191" s="319"/>
      <c r="G191" s="319"/>
      <c r="H191" s="319"/>
      <c r="I191" s="319"/>
      <c r="J191" s="319"/>
      <c r="K191" s="319"/>
      <c r="L191" s="319"/>
      <c r="M191" s="319"/>
      <c r="N191" s="319"/>
      <c r="O191" s="319"/>
      <c r="P191" s="319"/>
      <c r="Q191" s="319"/>
      <c r="R191" s="319"/>
      <c r="S191" s="319"/>
      <c r="T191" s="319"/>
      <c r="U191" s="319"/>
      <c r="V191" s="319"/>
      <c r="W191" s="319"/>
      <c r="X191" s="319"/>
      <c r="Y191" s="319"/>
    </row>
    <row r="192" spans="1:25" ht="15.75" customHeight="1">
      <c r="I192" s="265"/>
      <c r="J192" s="265"/>
      <c r="K192" s="265"/>
      <c r="L192" s="265"/>
      <c r="M192" s="265"/>
      <c r="N192" s="265"/>
      <c r="O192" s="265"/>
    </row>
    <row r="193" spans="1:15" ht="15.75" customHeight="1">
      <c r="I193" s="265"/>
      <c r="J193" s="265"/>
      <c r="K193" s="265"/>
      <c r="L193" s="265"/>
      <c r="M193" s="265"/>
      <c r="N193" s="265"/>
      <c r="O193" s="265"/>
    </row>
    <row r="194" spans="1:15" ht="15.75" customHeight="1">
      <c r="A194" s="181"/>
      <c r="B194" s="181"/>
      <c r="C194" s="298"/>
      <c r="D194" s="181"/>
      <c r="E194" s="299"/>
      <c r="F194" s="298"/>
      <c r="G194" s="300"/>
      <c r="H194" s="181"/>
      <c r="I194" s="265"/>
      <c r="J194" s="265"/>
      <c r="K194" s="265"/>
      <c r="L194" s="265"/>
      <c r="M194" s="265"/>
      <c r="N194" s="265"/>
      <c r="O194" s="265"/>
    </row>
    <row r="195" spans="1:15" ht="15.75" customHeight="1">
      <c r="A195" s="1"/>
      <c r="B195" s="301"/>
      <c r="C195" s="302"/>
      <c r="D195" s="301"/>
      <c r="E195" s="302"/>
      <c r="F195" s="302"/>
      <c r="G195" s="301"/>
      <c r="H195" s="301"/>
      <c r="I195" s="265"/>
      <c r="J195" s="265"/>
      <c r="K195" s="265"/>
      <c r="L195" s="265"/>
      <c r="M195" s="265"/>
      <c r="N195" s="265"/>
      <c r="O195" s="265"/>
    </row>
    <row r="196" spans="1:15" ht="15.75" customHeight="1">
      <c r="A196" s="1"/>
      <c r="B196" s="301"/>
      <c r="C196" s="302"/>
      <c r="D196" s="301"/>
      <c r="E196" s="302"/>
      <c r="F196" s="302"/>
      <c r="G196" s="301"/>
      <c r="H196" s="301"/>
      <c r="I196" s="265"/>
      <c r="J196" s="265"/>
      <c r="K196" s="265"/>
      <c r="L196" s="265"/>
      <c r="M196" s="265"/>
      <c r="N196" s="265"/>
      <c r="O196" s="265"/>
    </row>
    <row r="197" spans="1:15" ht="15.75" customHeight="1">
      <c r="A197" s="1"/>
      <c r="B197" s="301"/>
      <c r="C197" s="302"/>
      <c r="D197" s="301"/>
      <c r="E197" s="302"/>
      <c r="F197" s="302"/>
      <c r="G197" s="301"/>
      <c r="H197" s="301"/>
      <c r="I197" s="1"/>
      <c r="J197" s="1"/>
      <c r="K197" s="1"/>
      <c r="L197" s="1"/>
      <c r="M197" s="1"/>
      <c r="N197" s="1"/>
      <c r="O197" s="265"/>
    </row>
    <row r="198" spans="1:15" ht="15.75" customHeight="1">
      <c r="A198" s="303"/>
      <c r="B198" s="303"/>
      <c r="C198" s="303"/>
      <c r="D198" s="303"/>
      <c r="E198" s="303"/>
      <c r="F198" s="303"/>
      <c r="G198" s="303"/>
      <c r="H198" s="303"/>
      <c r="I198" s="303"/>
      <c r="J198" s="265"/>
      <c r="K198" s="265"/>
      <c r="L198" s="265"/>
      <c r="M198" s="265"/>
      <c r="N198" s="265"/>
      <c r="O198" s="265"/>
    </row>
    <row r="199" spans="1:15" ht="15.75" customHeight="1">
      <c r="A199" s="304"/>
      <c r="B199" s="304"/>
      <c r="C199" s="298"/>
      <c r="D199" s="181"/>
      <c r="E199" s="305"/>
      <c r="F199" s="298"/>
      <c r="G199" s="306"/>
      <c r="H199" s="181"/>
      <c r="I199" s="307"/>
      <c r="J199" s="265"/>
    </row>
    <row r="200" spans="1:15" ht="15.75" customHeight="1">
      <c r="A200" s="1"/>
      <c r="B200" s="301"/>
      <c r="C200" s="304"/>
      <c r="D200" s="301"/>
      <c r="E200" s="301"/>
      <c r="F200" s="304"/>
      <c r="G200" s="302"/>
      <c r="H200" s="308"/>
      <c r="I200" s="309"/>
      <c r="J200" s="265"/>
    </row>
    <row r="201" spans="1:15" ht="15.75" customHeight="1">
      <c r="A201" s="1"/>
      <c r="B201" s="301"/>
      <c r="C201" s="304"/>
      <c r="D201" s="301"/>
      <c r="E201" s="301"/>
      <c r="F201" s="304"/>
      <c r="G201" s="302"/>
      <c r="H201" s="308"/>
      <c r="I201" s="309"/>
      <c r="J201" s="265"/>
    </row>
    <row r="202" spans="1:15" ht="15.75" customHeight="1">
      <c r="A202" s="1"/>
      <c r="B202" s="301"/>
      <c r="C202" s="304"/>
      <c r="D202" s="301"/>
      <c r="E202" s="301"/>
      <c r="F202" s="304"/>
      <c r="G202" s="302"/>
      <c r="H202" s="308"/>
      <c r="I202" s="309"/>
      <c r="J202" s="265"/>
    </row>
    <row r="203" spans="1:15" ht="15.75" customHeight="1">
      <c r="A203" s="1"/>
      <c r="B203" s="301"/>
      <c r="C203" s="304"/>
      <c r="D203" s="301"/>
      <c r="E203" s="301"/>
      <c r="F203" s="304"/>
      <c r="G203" s="302"/>
      <c r="H203" s="308"/>
      <c r="I203" s="309"/>
      <c r="J203" s="265"/>
    </row>
    <row r="204" spans="1:15" ht="15.75" customHeight="1">
      <c r="A204" s="1"/>
      <c r="B204" s="301"/>
      <c r="C204" s="304"/>
      <c r="D204" s="301"/>
      <c r="E204" s="301"/>
      <c r="F204" s="304"/>
      <c r="G204" s="302"/>
      <c r="H204" s="308"/>
      <c r="I204" s="309"/>
      <c r="J204" s="265"/>
    </row>
    <row r="205" spans="1:15" ht="15.75" customHeight="1">
      <c r="A205" s="1"/>
      <c r="B205" s="301"/>
      <c r="C205" s="304"/>
      <c r="D205" s="301"/>
      <c r="E205" s="301"/>
      <c r="F205" s="304"/>
      <c r="G205" s="302"/>
      <c r="H205" s="308"/>
      <c r="I205" s="309"/>
      <c r="J205" s="265"/>
    </row>
    <row r="206" spans="1:15" ht="15.75" customHeight="1">
      <c r="A206" s="1"/>
      <c r="B206" s="301"/>
      <c r="C206" s="304"/>
      <c r="D206" s="301"/>
      <c r="E206" s="301"/>
      <c r="F206" s="304"/>
      <c r="G206" s="302"/>
      <c r="H206" s="308"/>
      <c r="I206" s="309"/>
      <c r="J206" s="265"/>
    </row>
    <row r="207" spans="1:15" ht="15.75" customHeight="1">
      <c r="A207" s="1"/>
      <c r="B207" s="301"/>
      <c r="C207" s="304"/>
      <c r="D207" s="301"/>
      <c r="E207" s="301"/>
      <c r="F207" s="304"/>
      <c r="G207" s="302"/>
      <c r="H207" s="308"/>
      <c r="I207" s="309"/>
      <c r="J207" s="265"/>
    </row>
    <row r="208" spans="1:15" ht="15.75" customHeight="1">
      <c r="A208" s="1"/>
      <c r="B208" s="301"/>
      <c r="C208" s="304"/>
      <c r="D208" s="301"/>
      <c r="E208" s="301"/>
      <c r="F208" s="304"/>
      <c r="G208" s="302"/>
      <c r="H208" s="308"/>
      <c r="I208" s="309"/>
      <c r="J208" s="265"/>
    </row>
    <row r="209" spans="1:10" ht="15.75" customHeight="1">
      <c r="A209" s="1"/>
      <c r="B209" s="301"/>
      <c r="C209" s="304"/>
      <c r="D209" s="301"/>
      <c r="E209" s="301"/>
      <c r="F209" s="304"/>
      <c r="G209" s="302"/>
      <c r="H209" s="308"/>
      <c r="I209" s="309"/>
      <c r="J209" s="265"/>
    </row>
    <row r="210" spans="1:10" ht="15.75" customHeight="1">
      <c r="A210" s="1"/>
      <c r="B210" s="301"/>
      <c r="C210" s="304"/>
      <c r="D210" s="301"/>
      <c r="E210" s="301"/>
      <c r="F210" s="304"/>
      <c r="G210" s="302"/>
      <c r="H210" s="308"/>
      <c r="I210" s="309"/>
      <c r="J210" s="265"/>
    </row>
    <row r="211" spans="1:10" ht="15.75" customHeight="1">
      <c r="A211" s="1"/>
      <c r="B211" s="301"/>
      <c r="C211" s="304"/>
      <c r="D211" s="301"/>
      <c r="E211" s="301"/>
      <c r="F211" s="304"/>
      <c r="G211" s="302"/>
      <c r="H211" s="308"/>
      <c r="I211" s="309"/>
      <c r="J211" s="265"/>
    </row>
    <row r="212" spans="1:10" ht="15.75" customHeight="1">
      <c r="A212" s="1"/>
      <c r="B212" s="301"/>
      <c r="C212" s="304"/>
      <c r="D212" s="301"/>
      <c r="E212" s="301"/>
      <c r="F212" s="304"/>
      <c r="G212" s="302"/>
      <c r="H212" s="308"/>
      <c r="I212" s="309"/>
      <c r="J212" s="265"/>
    </row>
    <row r="213" spans="1:10" ht="15.75" customHeight="1">
      <c r="A213" s="1"/>
      <c r="B213" s="301"/>
      <c r="C213" s="304"/>
      <c r="D213" s="301"/>
      <c r="E213" s="301"/>
      <c r="F213" s="304"/>
      <c r="G213" s="302"/>
      <c r="H213" s="308"/>
      <c r="I213" s="309"/>
      <c r="J213" s="265"/>
    </row>
    <row r="214" spans="1:10" ht="15.75" customHeight="1">
      <c r="A214" s="1"/>
      <c r="B214" s="301"/>
      <c r="C214" s="304"/>
      <c r="D214" s="301"/>
      <c r="E214" s="301"/>
      <c r="F214" s="304"/>
      <c r="G214" s="308"/>
      <c r="H214" s="308"/>
      <c r="I214" s="309"/>
      <c r="J214" s="265"/>
    </row>
    <row r="215" spans="1:10" ht="15.75" customHeight="1">
      <c r="A215" s="1"/>
      <c r="B215" s="301"/>
      <c r="C215" s="304"/>
      <c r="D215" s="301"/>
      <c r="E215" s="301"/>
      <c r="F215" s="304"/>
      <c r="G215" s="302"/>
      <c r="H215" s="308"/>
      <c r="I215" s="309"/>
      <c r="J215" s="265"/>
    </row>
    <row r="216" spans="1:10" ht="15.75" customHeight="1">
      <c r="A216" s="1"/>
      <c r="B216" s="301"/>
      <c r="C216" s="304"/>
      <c r="D216" s="301"/>
      <c r="E216" s="301"/>
      <c r="F216" s="304"/>
      <c r="G216" s="302"/>
      <c r="H216" s="308"/>
      <c r="I216" s="309"/>
      <c r="J216" s="265"/>
    </row>
    <row r="217" spans="1:10" ht="15.75" customHeight="1">
      <c r="A217" s="1"/>
      <c r="B217" s="301"/>
      <c r="C217" s="304"/>
      <c r="D217" s="301"/>
      <c r="E217" s="301"/>
      <c r="F217" s="304"/>
      <c r="G217" s="302"/>
      <c r="H217" s="308"/>
      <c r="I217" s="309"/>
      <c r="J217" s="265"/>
    </row>
    <row r="218" spans="1:10" ht="15.75" customHeight="1">
      <c r="A218" s="1"/>
      <c r="B218" s="301"/>
      <c r="C218" s="304"/>
      <c r="D218" s="301"/>
      <c r="E218" s="301"/>
      <c r="F218" s="304"/>
      <c r="G218" s="302"/>
      <c r="H218" s="308"/>
      <c r="I218" s="309"/>
      <c r="J218" s="265"/>
    </row>
    <row r="219" spans="1:10" ht="15.75" customHeight="1">
      <c r="A219" s="1"/>
      <c r="B219" s="301"/>
      <c r="C219" s="304"/>
      <c r="D219" s="301"/>
      <c r="E219" s="301"/>
      <c r="F219" s="304"/>
      <c r="G219" s="302"/>
      <c r="H219" s="308"/>
      <c r="I219" s="309"/>
      <c r="J219" s="265"/>
    </row>
    <row r="220" spans="1:10" ht="15.75" customHeight="1">
      <c r="A220" s="1"/>
      <c r="B220" s="301"/>
      <c r="C220" s="304"/>
      <c r="D220" s="301"/>
      <c r="E220" s="301"/>
      <c r="F220" s="304"/>
      <c r="G220" s="302"/>
      <c r="H220" s="308"/>
      <c r="I220" s="309"/>
      <c r="J220" s="265"/>
    </row>
    <row r="221" spans="1:10" ht="15.75" customHeight="1">
      <c r="A221" s="1"/>
      <c r="B221" s="301"/>
      <c r="C221" s="304"/>
      <c r="D221" s="301"/>
      <c r="E221" s="301"/>
      <c r="F221" s="304"/>
      <c r="G221" s="302"/>
      <c r="H221" s="308"/>
      <c r="I221" s="309"/>
      <c r="J221" s="265"/>
    </row>
    <row r="222" spans="1:10" ht="15.75" customHeight="1">
      <c r="A222" s="310"/>
      <c r="B222" s="301"/>
      <c r="C222" s="304"/>
      <c r="D222" s="301"/>
      <c r="E222" s="301"/>
      <c r="F222" s="304"/>
      <c r="G222" s="302"/>
      <c r="H222" s="308"/>
      <c r="I222" s="309"/>
      <c r="J222" s="265"/>
    </row>
    <row r="223" spans="1:10" ht="15.75" customHeight="1">
      <c r="A223" s="310"/>
      <c r="B223" s="301"/>
      <c r="C223" s="304"/>
      <c r="D223" s="301"/>
      <c r="E223" s="301"/>
      <c r="F223" s="304"/>
      <c r="G223" s="302"/>
      <c r="H223" s="308"/>
      <c r="I223" s="309"/>
      <c r="J223" s="265"/>
    </row>
    <row r="224" spans="1:10" ht="15.75" customHeight="1">
      <c r="A224" s="310"/>
      <c r="B224" s="301"/>
      <c r="C224" s="304"/>
      <c r="D224" s="301"/>
      <c r="E224" s="301"/>
      <c r="F224" s="304"/>
      <c r="G224" s="302"/>
      <c r="H224" s="308"/>
      <c r="I224" s="309"/>
      <c r="J224" s="265"/>
    </row>
    <row r="225" spans="1:10" ht="15.75" customHeight="1">
      <c r="A225" s="1"/>
      <c r="B225" s="301"/>
      <c r="C225" s="301"/>
      <c r="D225" s="301"/>
      <c r="E225" s="301"/>
      <c r="F225" s="301"/>
      <c r="G225" s="302"/>
      <c r="H225" s="308"/>
      <c r="I225" s="308"/>
      <c r="J225" s="265"/>
    </row>
    <row r="226" spans="1:10" ht="15.75" customHeight="1">
      <c r="A226" s="1"/>
      <c r="B226" s="301"/>
      <c r="C226" s="1"/>
      <c r="D226" s="1"/>
      <c r="E226" s="1"/>
      <c r="F226" s="1"/>
      <c r="G226" s="1"/>
      <c r="H226" s="1"/>
      <c r="I226" s="1"/>
      <c r="J226" s="265"/>
    </row>
    <row r="227" spans="1:10" ht="15.75" customHeight="1">
      <c r="A227" s="181"/>
      <c r="B227" s="181"/>
      <c r="C227" s="298"/>
      <c r="D227" s="181"/>
      <c r="E227" s="299"/>
      <c r="F227" s="298"/>
      <c r="G227" s="181"/>
      <c r="H227" s="311"/>
      <c r="I227" s="311"/>
      <c r="J227" s="265"/>
    </row>
    <row r="228" spans="1:10" ht="15.75" customHeight="1">
      <c r="A228" s="312"/>
      <c r="B228" s="301"/>
      <c r="C228" s="304"/>
      <c r="D228" s="301"/>
      <c r="E228" s="1"/>
      <c r="F228" s="304"/>
      <c r="G228" s="1"/>
      <c r="H228" s="313"/>
      <c r="I228" s="533"/>
      <c r="J228" s="265"/>
    </row>
    <row r="229" spans="1:10" ht="15.75" customHeight="1">
      <c r="A229" s="1"/>
      <c r="B229" s="301"/>
      <c r="C229" s="304"/>
      <c r="D229" s="301"/>
      <c r="E229" s="301"/>
      <c r="F229" s="304"/>
      <c r="G229" s="302"/>
      <c r="H229" s="308"/>
      <c r="I229" s="522"/>
      <c r="J229" s="265"/>
    </row>
    <row r="230" spans="1:10" ht="15.75" customHeight="1">
      <c r="A230" s="310"/>
      <c r="B230" s="301"/>
      <c r="C230" s="304"/>
      <c r="D230" s="301"/>
      <c r="E230" s="301"/>
      <c r="F230" s="304"/>
      <c r="G230" s="302"/>
      <c r="H230" s="308"/>
      <c r="I230" s="522"/>
      <c r="J230" s="265"/>
    </row>
    <row r="231" spans="1:10" ht="15.75" customHeight="1">
      <c r="A231" s="310"/>
      <c r="B231" s="301"/>
      <c r="C231" s="304"/>
      <c r="D231" s="301"/>
      <c r="E231" s="301"/>
      <c r="F231" s="304"/>
      <c r="G231" s="302"/>
      <c r="H231" s="308"/>
      <c r="I231" s="1"/>
      <c r="J231" s="265"/>
    </row>
    <row r="232" spans="1:10" ht="15.75" customHeight="1">
      <c r="A232" s="1"/>
      <c r="B232" s="301"/>
      <c r="C232" s="304"/>
      <c r="D232" s="301"/>
      <c r="E232" s="1"/>
      <c r="F232" s="304"/>
      <c r="G232" s="1"/>
      <c r="H232" s="313"/>
      <c r="I232" s="1"/>
      <c r="J232" s="265"/>
    </row>
    <row r="233" spans="1:10" ht="15.75" customHeight="1">
      <c r="A233" s="312"/>
      <c r="B233" s="301"/>
      <c r="C233" s="304"/>
      <c r="D233" s="301"/>
      <c r="E233" s="1"/>
      <c r="F233" s="304"/>
      <c r="G233" s="1"/>
      <c r="H233" s="313"/>
      <c r="I233" s="1"/>
      <c r="J233" s="265"/>
    </row>
    <row r="234" spans="1:10" ht="15.75" customHeight="1">
      <c r="A234" s="312"/>
      <c r="B234" s="301"/>
      <c r="C234" s="304"/>
      <c r="D234" s="301"/>
      <c r="E234" s="1"/>
      <c r="F234" s="304"/>
      <c r="G234" s="1"/>
      <c r="H234" s="313"/>
      <c r="I234" s="1"/>
      <c r="J234" s="265"/>
    </row>
    <row r="235" spans="1:10" ht="15.75" customHeight="1">
      <c r="A235" s="1"/>
      <c r="B235" s="301"/>
      <c r="C235" s="304"/>
      <c r="D235" s="301"/>
      <c r="E235" s="1"/>
      <c r="F235" s="304"/>
      <c r="G235" s="301"/>
      <c r="H235" s="313"/>
      <c r="I235" s="1"/>
      <c r="J235" s="265"/>
    </row>
    <row r="236" spans="1:10" ht="15.75" customHeight="1">
      <c r="A236" s="1"/>
      <c r="B236" s="301"/>
      <c r="C236" s="304"/>
      <c r="D236" s="301"/>
      <c r="E236" s="1"/>
      <c r="F236" s="304"/>
      <c r="G236" s="1"/>
      <c r="H236" s="313"/>
      <c r="I236" s="1"/>
      <c r="J236" s="265"/>
    </row>
    <row r="237" spans="1:10" ht="15.75" customHeight="1">
      <c r="A237" s="1"/>
      <c r="B237" s="301"/>
      <c r="C237" s="304"/>
      <c r="D237" s="301"/>
      <c r="E237" s="1"/>
      <c r="F237" s="304"/>
      <c r="G237" s="1"/>
      <c r="H237" s="313"/>
      <c r="I237" s="1"/>
      <c r="J237" s="265"/>
    </row>
    <row r="238" spans="1:10" ht="15.75" customHeight="1">
      <c r="A238" s="1"/>
      <c r="B238" s="301"/>
      <c r="C238" s="304"/>
      <c r="D238" s="301"/>
      <c r="E238" s="1"/>
      <c r="F238" s="304"/>
      <c r="G238" s="1"/>
      <c r="H238" s="313"/>
      <c r="I238" s="1"/>
      <c r="J238" s="265"/>
    </row>
    <row r="239" spans="1:10" ht="15.75" customHeight="1">
      <c r="A239" s="1"/>
      <c r="B239" s="301"/>
      <c r="C239" s="304"/>
      <c r="D239" s="301"/>
      <c r="E239" s="301"/>
      <c r="F239" s="304"/>
      <c r="G239" s="301"/>
      <c r="H239" s="313"/>
      <c r="I239" s="1"/>
      <c r="J239" s="265"/>
    </row>
    <row r="240" spans="1:10" ht="15.75" customHeight="1">
      <c r="A240" s="1"/>
      <c r="B240" s="301"/>
      <c r="C240" s="304"/>
      <c r="D240" s="301"/>
      <c r="E240" s="301"/>
      <c r="F240" s="304"/>
      <c r="G240" s="301"/>
      <c r="H240" s="313"/>
      <c r="I240" s="1"/>
      <c r="J240" s="265"/>
    </row>
    <row r="241" spans="1:10" ht="15.75" customHeight="1">
      <c r="A241" s="1"/>
      <c r="B241" s="301"/>
      <c r="C241" s="304"/>
      <c r="D241" s="301"/>
      <c r="E241" s="1"/>
      <c r="F241" s="304"/>
      <c r="G241" s="301"/>
      <c r="H241" s="313"/>
      <c r="I241" s="1"/>
      <c r="J241" s="265"/>
    </row>
    <row r="242" spans="1:10" ht="15.75" customHeight="1">
      <c r="A242" s="1"/>
      <c r="B242" s="301"/>
      <c r="C242" s="304"/>
      <c r="D242" s="301"/>
      <c r="E242" s="1"/>
      <c r="F242" s="304"/>
      <c r="G242" s="301"/>
      <c r="H242" s="313"/>
      <c r="I242" s="1"/>
      <c r="J242" s="265"/>
    </row>
    <row r="243" spans="1:10" ht="15.75" customHeight="1">
      <c r="A243" s="1"/>
      <c r="B243" s="301"/>
      <c r="C243" s="304"/>
      <c r="D243" s="301"/>
      <c r="E243" s="1"/>
      <c r="F243" s="304"/>
      <c r="G243" s="301"/>
      <c r="H243" s="313"/>
      <c r="I243" s="1"/>
      <c r="J243" s="265"/>
    </row>
    <row r="244" spans="1:10" ht="15.75" customHeight="1">
      <c r="A244" s="1"/>
      <c r="B244" s="301"/>
      <c r="C244" s="304"/>
      <c r="D244" s="301"/>
      <c r="E244" s="1"/>
      <c r="F244" s="304"/>
      <c r="G244" s="301"/>
      <c r="H244" s="313"/>
      <c r="I244" s="1"/>
      <c r="J244" s="265"/>
    </row>
    <row r="245" spans="1:10" ht="15.75" customHeight="1">
      <c r="A245" s="1"/>
      <c r="B245" s="301"/>
      <c r="C245" s="304"/>
      <c r="D245" s="301"/>
      <c r="E245" s="1"/>
      <c r="F245" s="304"/>
      <c r="G245" s="301"/>
      <c r="H245" s="313"/>
      <c r="I245" s="1"/>
      <c r="J245" s="265"/>
    </row>
    <row r="246" spans="1:10" ht="15.75" customHeight="1">
      <c r="A246" s="1"/>
      <c r="B246" s="301"/>
      <c r="C246" s="304"/>
      <c r="D246" s="301"/>
      <c r="E246" s="1"/>
      <c r="F246" s="304"/>
      <c r="G246" s="301"/>
      <c r="H246" s="313"/>
      <c r="I246" s="1"/>
      <c r="J246" s="265"/>
    </row>
    <row r="247" spans="1:10" ht="15.75" customHeight="1">
      <c r="A247" s="1"/>
      <c r="B247" s="301"/>
      <c r="C247" s="304"/>
      <c r="D247" s="301"/>
      <c r="E247" s="1"/>
      <c r="F247" s="304"/>
      <c r="G247" s="301"/>
      <c r="H247" s="313"/>
      <c r="I247" s="1"/>
      <c r="J247" s="265"/>
    </row>
    <row r="248" spans="1:10" ht="15.75" customHeight="1">
      <c r="A248" s="1"/>
      <c r="B248" s="301"/>
      <c r="C248" s="304"/>
      <c r="D248" s="301"/>
      <c r="E248" s="1"/>
      <c r="F248" s="304"/>
      <c r="G248" s="301"/>
      <c r="H248" s="313"/>
      <c r="I248" s="1"/>
      <c r="J248" s="265"/>
    </row>
    <row r="249" spans="1:10" ht="15.75" customHeight="1">
      <c r="A249" s="1"/>
      <c r="B249" s="301"/>
      <c r="C249" s="304"/>
      <c r="D249" s="301"/>
      <c r="E249" s="301"/>
      <c r="F249" s="304"/>
      <c r="G249" s="301"/>
      <c r="H249" s="313"/>
      <c r="I249" s="1"/>
      <c r="J249" s="265"/>
    </row>
    <row r="250" spans="1:10" ht="15.75" customHeight="1">
      <c r="A250" s="1"/>
      <c r="B250" s="301"/>
      <c r="C250" s="304"/>
      <c r="D250" s="301"/>
      <c r="E250" s="1"/>
      <c r="F250" s="304"/>
      <c r="G250" s="301"/>
      <c r="H250" s="313"/>
      <c r="I250" s="1"/>
      <c r="J250" s="265"/>
    </row>
    <row r="251" spans="1:10" ht="15.75" customHeight="1">
      <c r="A251" s="1"/>
      <c r="B251" s="301"/>
      <c r="C251" s="304"/>
      <c r="D251" s="301"/>
      <c r="E251" s="1"/>
      <c r="F251" s="304"/>
      <c r="G251" s="301"/>
      <c r="H251" s="313"/>
      <c r="I251" s="1"/>
      <c r="J251" s="265"/>
    </row>
    <row r="252" spans="1:10" ht="15.75" customHeight="1">
      <c r="A252" s="1"/>
      <c r="B252" s="301"/>
      <c r="C252" s="304"/>
      <c r="D252" s="301"/>
      <c r="E252" s="1"/>
      <c r="F252" s="304"/>
      <c r="G252" s="301"/>
      <c r="H252" s="313"/>
      <c r="I252" s="1"/>
      <c r="J252" s="265"/>
    </row>
    <row r="253" spans="1:10" ht="15.75" customHeight="1">
      <c r="A253" s="1"/>
      <c r="B253" s="301"/>
      <c r="C253" s="304"/>
      <c r="D253" s="301"/>
      <c r="E253" s="1"/>
      <c r="F253" s="304"/>
      <c r="G253" s="301"/>
      <c r="H253" s="313"/>
      <c r="I253" s="1"/>
      <c r="J253" s="265"/>
    </row>
    <row r="254" spans="1:10" ht="15.75" customHeight="1">
      <c r="A254" s="1"/>
      <c r="B254" s="301"/>
      <c r="C254" s="304"/>
      <c r="D254" s="301"/>
      <c r="E254" s="1"/>
      <c r="F254" s="304"/>
      <c r="G254" s="301"/>
      <c r="H254" s="313"/>
      <c r="I254" s="1"/>
      <c r="J254" s="265"/>
    </row>
    <row r="255" spans="1:10" ht="15.75" customHeight="1">
      <c r="A255" s="1"/>
      <c r="B255" s="301"/>
      <c r="C255" s="304"/>
      <c r="D255" s="301"/>
      <c r="E255" s="1"/>
      <c r="F255" s="304"/>
      <c r="G255" s="301"/>
      <c r="H255" s="313"/>
      <c r="I255" s="1"/>
      <c r="J255" s="265"/>
    </row>
    <row r="256" spans="1:10" ht="15.75" customHeight="1">
      <c r="A256" s="1"/>
      <c r="B256" s="301"/>
      <c r="C256" s="304"/>
      <c r="D256" s="301"/>
      <c r="E256" s="1"/>
      <c r="F256" s="304"/>
      <c r="G256" s="301"/>
      <c r="H256" s="313"/>
      <c r="I256" s="1"/>
      <c r="J256" s="265"/>
    </row>
    <row r="257" spans="1:10" ht="15.75" customHeight="1">
      <c r="A257" s="1"/>
      <c r="B257" s="301"/>
      <c r="C257" s="304"/>
      <c r="D257" s="301"/>
      <c r="E257" s="1"/>
      <c r="F257" s="304"/>
      <c r="G257" s="301"/>
      <c r="H257" s="313"/>
      <c r="I257" s="1"/>
      <c r="J257" s="265"/>
    </row>
    <row r="258" spans="1:10" ht="15.75" customHeight="1">
      <c r="A258" s="1"/>
      <c r="B258" s="301"/>
      <c r="C258" s="304"/>
      <c r="D258" s="301"/>
      <c r="E258" s="1"/>
      <c r="F258" s="304"/>
      <c r="G258" s="301"/>
      <c r="H258" s="313"/>
      <c r="I258" s="1"/>
      <c r="J258" s="265"/>
    </row>
    <row r="259" spans="1:10" ht="15.75" customHeight="1">
      <c r="A259" s="1"/>
      <c r="B259" s="301"/>
      <c r="C259" s="304"/>
      <c r="D259" s="301"/>
      <c r="E259" s="1"/>
      <c r="F259" s="304"/>
      <c r="G259" s="301"/>
      <c r="H259" s="313"/>
      <c r="I259" s="1"/>
      <c r="J259" s="265"/>
    </row>
    <row r="260" spans="1:10" ht="15.75" customHeight="1">
      <c r="A260" s="1"/>
      <c r="B260" s="301"/>
      <c r="C260" s="304"/>
      <c r="D260" s="301"/>
      <c r="E260" s="1"/>
      <c r="F260" s="304"/>
      <c r="G260" s="301"/>
      <c r="H260" s="313"/>
      <c r="I260" s="1"/>
      <c r="J260" s="265"/>
    </row>
    <row r="261" spans="1:10" ht="15.75" customHeight="1">
      <c r="A261" s="1"/>
      <c r="B261" s="301"/>
      <c r="C261" s="304"/>
      <c r="D261" s="301"/>
      <c r="E261" s="1"/>
      <c r="F261" s="304"/>
      <c r="G261" s="301"/>
      <c r="H261" s="313"/>
      <c r="I261" s="1"/>
      <c r="J261" s="265"/>
    </row>
    <row r="262" spans="1:10" ht="15.75" customHeight="1">
      <c r="A262" s="1"/>
      <c r="B262" s="301"/>
      <c r="C262" s="304"/>
      <c r="D262" s="301"/>
      <c r="E262" s="1"/>
      <c r="F262" s="304"/>
      <c r="G262" s="301"/>
      <c r="H262" s="313"/>
      <c r="I262" s="1"/>
      <c r="J262" s="265"/>
    </row>
    <row r="263" spans="1:10" ht="15.75" customHeight="1">
      <c r="A263" s="312"/>
      <c r="B263" s="301"/>
      <c r="C263" s="304"/>
      <c r="D263" s="301"/>
      <c r="E263" s="1"/>
      <c r="F263" s="304"/>
      <c r="G263" s="301"/>
      <c r="H263" s="313"/>
      <c r="I263" s="1"/>
      <c r="J263" s="265"/>
    </row>
    <row r="264" spans="1:10" ht="15.75" customHeight="1">
      <c r="A264" s="312"/>
      <c r="B264" s="301"/>
      <c r="C264" s="304"/>
      <c r="D264" s="301"/>
      <c r="E264" s="1"/>
      <c r="F264" s="304"/>
      <c r="G264" s="301"/>
      <c r="H264" s="313"/>
      <c r="I264" s="1"/>
      <c r="J264" s="265"/>
    </row>
    <row r="265" spans="1:10" ht="15.75" customHeight="1">
      <c r="A265" s="1"/>
      <c r="B265" s="301"/>
      <c r="C265" s="304"/>
      <c r="D265" s="301"/>
      <c r="E265" s="1"/>
      <c r="F265" s="304"/>
      <c r="G265" s="301"/>
      <c r="H265" s="313"/>
      <c r="I265" s="1"/>
      <c r="J265" s="265"/>
    </row>
    <row r="266" spans="1:10" ht="15.75" customHeight="1">
      <c r="A266" s="1"/>
      <c r="B266" s="301"/>
      <c r="C266" s="304"/>
      <c r="D266" s="301"/>
      <c r="E266" s="1"/>
      <c r="F266" s="304"/>
      <c r="G266" s="301"/>
      <c r="H266" s="313"/>
      <c r="I266" s="1"/>
      <c r="J266" s="265"/>
    </row>
    <row r="267" spans="1:10" ht="15.75" customHeight="1">
      <c r="A267" s="312"/>
      <c r="B267" s="301"/>
      <c r="C267" s="304"/>
      <c r="D267" s="301"/>
      <c r="E267" s="1"/>
      <c r="F267" s="304"/>
      <c r="G267" s="301"/>
      <c r="H267" s="313"/>
      <c r="I267" s="1"/>
      <c r="J267" s="265"/>
    </row>
    <row r="268" spans="1:10" ht="15.75" customHeight="1">
      <c r="A268" s="1"/>
      <c r="B268" s="301"/>
      <c r="C268" s="304"/>
      <c r="D268" s="301"/>
      <c r="E268" s="1"/>
      <c r="F268" s="304"/>
      <c r="G268" s="301"/>
      <c r="H268" s="313"/>
      <c r="I268" s="1"/>
      <c r="J268" s="265"/>
    </row>
    <row r="269" spans="1:10" ht="15.75" customHeight="1">
      <c r="A269" s="1"/>
      <c r="B269" s="301"/>
      <c r="C269" s="304"/>
      <c r="D269" s="301"/>
      <c r="E269" s="1"/>
      <c r="F269" s="304"/>
      <c r="G269" s="301"/>
      <c r="H269" s="313"/>
      <c r="I269" s="1"/>
      <c r="J269" s="265"/>
    </row>
    <row r="270" spans="1:10" ht="15.75" customHeight="1">
      <c r="A270" s="1"/>
      <c r="B270" s="301"/>
      <c r="C270" s="304"/>
      <c r="D270" s="301"/>
      <c r="E270" s="1"/>
      <c r="F270" s="304"/>
      <c r="G270" s="301"/>
      <c r="H270" s="313"/>
      <c r="I270" s="1"/>
      <c r="J270" s="265"/>
    </row>
    <row r="271" spans="1:10" ht="15.75" customHeight="1">
      <c r="A271" s="1"/>
      <c r="B271" s="301"/>
      <c r="C271" s="304"/>
      <c r="D271" s="301"/>
      <c r="E271" s="1"/>
      <c r="F271" s="314"/>
      <c r="G271" s="1"/>
      <c r="H271" s="313"/>
      <c r="I271" s="1"/>
      <c r="J271" s="265"/>
    </row>
    <row r="272" spans="1:10" ht="15.75" customHeight="1">
      <c r="A272" s="303"/>
      <c r="B272" s="303"/>
      <c r="C272" s="303"/>
      <c r="D272" s="303"/>
      <c r="E272" s="303"/>
      <c r="F272" s="303"/>
      <c r="G272" s="303"/>
      <c r="H272" s="303"/>
      <c r="I272" s="303"/>
      <c r="J272" s="265"/>
    </row>
    <row r="273" spans="1:10" ht="15.75" customHeight="1">
      <c r="A273" s="303"/>
      <c r="B273" s="303"/>
      <c r="C273" s="303"/>
      <c r="D273" s="303"/>
      <c r="E273" s="303"/>
      <c r="F273" s="303"/>
      <c r="G273" s="303"/>
      <c r="H273" s="303"/>
      <c r="I273" s="303"/>
      <c r="J273" s="265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5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5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5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5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5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5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5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5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5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5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5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65"/>
    </row>
    <row r="286" spans="1:1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265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65"/>
    </row>
    <row r="288" spans="1:1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265"/>
    </row>
    <row r="289" spans="1:1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265"/>
    </row>
    <row r="290" spans="1:1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265"/>
    </row>
    <row r="291" spans="1:10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265"/>
    </row>
    <row r="292" spans="1:10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265"/>
    </row>
    <row r="293" spans="1:10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265"/>
    </row>
    <row r="294" spans="1:10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265"/>
    </row>
    <row r="295" spans="1:10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265"/>
    </row>
    <row r="296" spans="1:10" ht="15.75" customHeight="1"/>
    <row r="297" spans="1:10" ht="15.75" customHeight="1"/>
    <row r="298" spans="1:10" ht="15.75" customHeight="1"/>
    <row r="299" spans="1:10" ht="15.75" customHeight="1"/>
    <row r="300" spans="1:10" ht="15.75" customHeight="1"/>
    <row r="301" spans="1:10" ht="15.75" customHeight="1"/>
    <row r="302" spans="1:10" ht="15.75" customHeight="1"/>
    <row r="303" spans="1:10" ht="15.75" customHeight="1"/>
    <row r="304" spans="1:10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</sheetData>
  <mergeCells count="18">
    <mergeCell ref="I174:J174"/>
    <mergeCell ref="A185:A186"/>
    <mergeCell ref="A2:K2"/>
    <mergeCell ref="A48:G48"/>
    <mergeCell ref="A52:G52"/>
    <mergeCell ref="F83:H83"/>
    <mergeCell ref="A127:H127"/>
    <mergeCell ref="B185:B186"/>
    <mergeCell ref="C185:C186"/>
    <mergeCell ref="I228:I230"/>
    <mergeCell ref="D185:D186"/>
    <mergeCell ref="E185:E186"/>
    <mergeCell ref="A188:E188"/>
    <mergeCell ref="A189:A190"/>
    <mergeCell ref="B189:B190"/>
    <mergeCell ref="C189:C190"/>
    <mergeCell ref="D189:D190"/>
    <mergeCell ref="E189:E190"/>
  </mergeCells>
  <pageMargins left="0.7" right="0.7" top="0.75" bottom="0.75" header="0" footer="0"/>
  <pageSetup orientation="landscape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2:Z1014"/>
  <sheetViews>
    <sheetView workbookViewId="0"/>
  </sheetViews>
  <sheetFormatPr defaultColWidth="14.42578125" defaultRowHeight="15" customHeight="1"/>
  <cols>
    <col min="1" max="1" width="47.5703125" customWidth="1"/>
    <col min="2" max="2" width="16.85546875" customWidth="1"/>
    <col min="3" max="3" width="13.85546875" customWidth="1"/>
    <col min="4" max="4" width="17.140625" customWidth="1"/>
    <col min="5" max="5" width="17" customWidth="1"/>
    <col min="6" max="6" width="9.85546875" customWidth="1"/>
    <col min="7" max="8" width="13.85546875" customWidth="1"/>
    <col min="9" max="9" width="13.7109375" customWidth="1"/>
    <col min="10" max="10" width="15.5703125" customWidth="1"/>
    <col min="11" max="11" width="20.5703125" customWidth="1"/>
    <col min="12" max="12" width="13.28515625" customWidth="1"/>
    <col min="13" max="13" width="8.85546875" customWidth="1"/>
    <col min="14" max="14" width="13.7109375" customWidth="1"/>
    <col min="15" max="26" width="8.85546875" customWidth="1"/>
  </cols>
  <sheetData>
    <row r="2" spans="1:26" ht="23.25">
      <c r="A2" s="547" t="s">
        <v>0</v>
      </c>
      <c r="B2" s="522"/>
      <c r="C2" s="522"/>
      <c r="D2" s="522"/>
      <c r="E2" s="522"/>
      <c r="F2" s="522"/>
      <c r="G2" s="522"/>
      <c r="H2" s="522"/>
      <c r="I2" s="522"/>
      <c r="J2" s="522"/>
      <c r="K2" s="522"/>
      <c r="L2" s="358"/>
      <c r="M2" s="358"/>
      <c r="N2" s="358"/>
      <c r="O2" s="358"/>
    </row>
    <row r="3" spans="1:26" ht="57.75">
      <c r="A3" s="359" t="s">
        <v>1</v>
      </c>
      <c r="B3" s="360" t="s">
        <v>2</v>
      </c>
      <c r="C3" s="361" t="s">
        <v>3</v>
      </c>
      <c r="D3" s="362" t="s">
        <v>8</v>
      </c>
      <c r="E3" s="363" t="s">
        <v>3182</v>
      </c>
      <c r="F3" s="364" t="s">
        <v>3183</v>
      </c>
      <c r="G3" s="365" t="s">
        <v>3184</v>
      </c>
      <c r="H3" s="366" t="s">
        <v>3185</v>
      </c>
      <c r="I3" s="363" t="s">
        <v>3186</v>
      </c>
      <c r="J3" s="364" t="s">
        <v>3187</v>
      </c>
      <c r="K3" s="364" t="s">
        <v>3188</v>
      </c>
      <c r="L3" s="367" t="s">
        <v>3189</v>
      </c>
      <c r="M3" s="368" t="s">
        <v>11</v>
      </c>
      <c r="N3" s="368" t="s">
        <v>12</v>
      </c>
      <c r="O3" s="369" t="s">
        <v>9</v>
      </c>
      <c r="P3" s="370"/>
      <c r="Q3" s="370"/>
      <c r="R3" s="370"/>
      <c r="S3" s="370"/>
      <c r="T3" s="370"/>
      <c r="U3" s="370"/>
      <c r="V3" s="370"/>
      <c r="W3" s="370"/>
      <c r="X3" s="370"/>
      <c r="Y3" s="370"/>
      <c r="Z3" s="370"/>
    </row>
    <row r="4" spans="1:26" ht="15.75">
      <c r="A4" s="371" t="s">
        <v>3359</v>
      </c>
      <c r="B4" s="372" t="s">
        <v>14</v>
      </c>
      <c r="C4" s="373">
        <v>1</v>
      </c>
      <c r="D4" s="374">
        <v>1</v>
      </c>
      <c r="E4" s="382">
        <v>0</v>
      </c>
      <c r="F4" s="405">
        <v>0</v>
      </c>
      <c r="G4" s="377"/>
      <c r="H4" s="378">
        <f t="shared" ref="H4:H15" si="0">D4*G4</f>
        <v>0</v>
      </c>
      <c r="I4" s="379"/>
      <c r="J4" s="380">
        <f t="shared" ref="J4:J13" si="1">I4/D4</f>
        <v>0</v>
      </c>
      <c r="K4" s="404">
        <v>0</v>
      </c>
      <c r="L4" s="382">
        <f t="shared" ref="L4:L7" si="2">E4+H4-I4</f>
        <v>0</v>
      </c>
      <c r="M4" s="383">
        <v>196</v>
      </c>
      <c r="N4" s="383">
        <f t="shared" ref="N4:N45" si="3">L4*M4</f>
        <v>0</v>
      </c>
      <c r="O4" s="384">
        <f t="shared" ref="O4:O13" si="4">C4*D4*K4</f>
        <v>0</v>
      </c>
    </row>
    <row r="5" spans="1:26" ht="15.75">
      <c r="A5" s="371" t="s">
        <v>3191</v>
      </c>
      <c r="B5" s="372" t="s">
        <v>16</v>
      </c>
      <c r="C5" s="373">
        <v>1</v>
      </c>
      <c r="D5" s="374">
        <v>10</v>
      </c>
      <c r="E5" s="382">
        <v>0</v>
      </c>
      <c r="F5" s="405">
        <v>0</v>
      </c>
      <c r="G5" s="377"/>
      <c r="H5" s="378">
        <f t="shared" si="0"/>
        <v>0</v>
      </c>
      <c r="I5" s="379"/>
      <c r="J5" s="380">
        <f t="shared" si="1"/>
        <v>0</v>
      </c>
      <c r="K5" s="404">
        <v>0</v>
      </c>
      <c r="L5" s="382">
        <f t="shared" si="2"/>
        <v>0</v>
      </c>
      <c r="M5" s="383">
        <v>190</v>
      </c>
      <c r="N5" s="383">
        <f t="shared" si="3"/>
        <v>0</v>
      </c>
      <c r="O5" s="384">
        <f t="shared" si="4"/>
        <v>0</v>
      </c>
    </row>
    <row r="6" spans="1:26" ht="15.75">
      <c r="A6" s="371" t="s">
        <v>3192</v>
      </c>
      <c r="B6" s="372" t="s">
        <v>16</v>
      </c>
      <c r="C6" s="373">
        <v>1</v>
      </c>
      <c r="D6" s="374">
        <v>10</v>
      </c>
      <c r="E6" s="382">
        <v>0</v>
      </c>
      <c r="F6" s="376">
        <v>0</v>
      </c>
      <c r="G6" s="377"/>
      <c r="H6" s="378">
        <f t="shared" si="0"/>
        <v>0</v>
      </c>
      <c r="I6" s="379"/>
      <c r="J6" s="380">
        <f t="shared" si="1"/>
        <v>0</v>
      </c>
      <c r="K6" s="381">
        <f>F6+G6-J6</f>
        <v>0</v>
      </c>
      <c r="L6" s="382">
        <f t="shared" si="2"/>
        <v>0</v>
      </c>
      <c r="M6" s="383">
        <v>190</v>
      </c>
      <c r="N6" s="383">
        <f t="shared" si="3"/>
        <v>0</v>
      </c>
      <c r="O6" s="384">
        <f t="shared" si="4"/>
        <v>0</v>
      </c>
    </row>
    <row r="7" spans="1:26" ht="15.75">
      <c r="A7" s="371" t="s">
        <v>3193</v>
      </c>
      <c r="B7" s="372" t="s">
        <v>16</v>
      </c>
      <c r="C7" s="373">
        <v>1</v>
      </c>
      <c r="D7" s="374">
        <v>10</v>
      </c>
      <c r="E7" s="382">
        <v>0</v>
      </c>
      <c r="F7" s="405">
        <v>0</v>
      </c>
      <c r="G7" s="377"/>
      <c r="H7" s="378">
        <f t="shared" si="0"/>
        <v>0</v>
      </c>
      <c r="I7" s="379"/>
      <c r="J7" s="380">
        <f t="shared" si="1"/>
        <v>0</v>
      </c>
      <c r="K7" s="404">
        <v>0</v>
      </c>
      <c r="L7" s="382">
        <f t="shared" si="2"/>
        <v>0</v>
      </c>
      <c r="M7" s="383">
        <v>190</v>
      </c>
      <c r="N7" s="383">
        <f t="shared" si="3"/>
        <v>0</v>
      </c>
      <c r="O7" s="384">
        <f t="shared" si="4"/>
        <v>0</v>
      </c>
    </row>
    <row r="8" spans="1:26" ht="15.75">
      <c r="A8" s="371" t="s">
        <v>3194</v>
      </c>
      <c r="B8" s="372" t="s">
        <v>16</v>
      </c>
      <c r="C8" s="373">
        <v>1</v>
      </c>
      <c r="D8" s="374">
        <v>10</v>
      </c>
      <c r="E8" s="382">
        <v>0</v>
      </c>
      <c r="F8" s="405">
        <v>0</v>
      </c>
      <c r="G8" s="377"/>
      <c r="H8" s="378">
        <f t="shared" si="0"/>
        <v>0</v>
      </c>
      <c r="I8" s="379"/>
      <c r="J8" s="380">
        <f t="shared" si="1"/>
        <v>0</v>
      </c>
      <c r="K8" s="404">
        <v>0</v>
      </c>
      <c r="L8" s="382">
        <v>0</v>
      </c>
      <c r="M8" s="383">
        <v>190</v>
      </c>
      <c r="N8" s="383">
        <f t="shared" si="3"/>
        <v>0</v>
      </c>
      <c r="O8" s="384">
        <f t="shared" si="4"/>
        <v>0</v>
      </c>
    </row>
    <row r="9" spans="1:26" ht="15.75">
      <c r="A9" s="371" t="s">
        <v>3195</v>
      </c>
      <c r="B9" s="372" t="s">
        <v>16</v>
      </c>
      <c r="C9" s="373">
        <v>1</v>
      </c>
      <c r="D9" s="374">
        <v>10</v>
      </c>
      <c r="E9" s="382">
        <v>0</v>
      </c>
      <c r="F9" s="376">
        <v>0</v>
      </c>
      <c r="G9" s="377"/>
      <c r="H9" s="378">
        <f t="shared" si="0"/>
        <v>0</v>
      </c>
      <c r="I9" s="379"/>
      <c r="J9" s="380">
        <f t="shared" si="1"/>
        <v>0</v>
      </c>
      <c r="K9" s="381">
        <f t="shared" ref="K9:K15" si="5">F9+G9-J9</f>
        <v>0</v>
      </c>
      <c r="L9" s="382">
        <f t="shared" ref="L9:L45" si="6">E9+H9-I9</f>
        <v>0</v>
      </c>
      <c r="M9" s="383">
        <v>190</v>
      </c>
      <c r="N9" s="383">
        <f t="shared" si="3"/>
        <v>0</v>
      </c>
      <c r="O9" s="384">
        <f t="shared" si="4"/>
        <v>0</v>
      </c>
    </row>
    <row r="10" spans="1:26" ht="15.75">
      <c r="A10" s="371" t="s">
        <v>3196</v>
      </c>
      <c r="B10" s="372" t="s">
        <v>16</v>
      </c>
      <c r="C10" s="373">
        <v>1</v>
      </c>
      <c r="D10" s="374">
        <v>10</v>
      </c>
      <c r="E10" s="382">
        <v>0</v>
      </c>
      <c r="F10" s="376">
        <v>0</v>
      </c>
      <c r="G10" s="377"/>
      <c r="H10" s="378">
        <f t="shared" si="0"/>
        <v>0</v>
      </c>
      <c r="I10" s="379"/>
      <c r="J10" s="380">
        <f t="shared" si="1"/>
        <v>0</v>
      </c>
      <c r="K10" s="381">
        <f t="shared" si="5"/>
        <v>0</v>
      </c>
      <c r="L10" s="382">
        <f t="shared" si="6"/>
        <v>0</v>
      </c>
      <c r="M10" s="383">
        <v>190</v>
      </c>
      <c r="N10" s="383">
        <f t="shared" si="3"/>
        <v>0</v>
      </c>
      <c r="O10" s="384">
        <f t="shared" si="4"/>
        <v>0</v>
      </c>
    </row>
    <row r="11" spans="1:26" ht="15.75">
      <c r="A11" s="371" t="s">
        <v>3197</v>
      </c>
      <c r="B11" s="372" t="s">
        <v>16</v>
      </c>
      <c r="C11" s="373">
        <v>1</v>
      </c>
      <c r="D11" s="374">
        <v>10</v>
      </c>
      <c r="E11" s="382">
        <v>0</v>
      </c>
      <c r="F11" s="376">
        <v>0</v>
      </c>
      <c r="G11" s="377"/>
      <c r="H11" s="378">
        <f t="shared" si="0"/>
        <v>0</v>
      </c>
      <c r="I11" s="379"/>
      <c r="J11" s="380">
        <f t="shared" si="1"/>
        <v>0</v>
      </c>
      <c r="K11" s="381">
        <f t="shared" si="5"/>
        <v>0</v>
      </c>
      <c r="L11" s="382">
        <f t="shared" si="6"/>
        <v>0</v>
      </c>
      <c r="M11" s="383">
        <v>190</v>
      </c>
      <c r="N11" s="383">
        <f t="shared" si="3"/>
        <v>0</v>
      </c>
      <c r="O11" s="384">
        <f t="shared" si="4"/>
        <v>0</v>
      </c>
    </row>
    <row r="12" spans="1:26" ht="15.75">
      <c r="A12" s="371" t="s">
        <v>3198</v>
      </c>
      <c r="B12" s="372" t="s">
        <v>16</v>
      </c>
      <c r="C12" s="373">
        <v>1</v>
      </c>
      <c r="D12" s="374">
        <v>10</v>
      </c>
      <c r="E12" s="382">
        <v>0</v>
      </c>
      <c r="F12" s="376">
        <v>0</v>
      </c>
      <c r="G12" s="377"/>
      <c r="H12" s="378">
        <f t="shared" si="0"/>
        <v>0</v>
      </c>
      <c r="I12" s="379"/>
      <c r="J12" s="380">
        <f t="shared" si="1"/>
        <v>0</v>
      </c>
      <c r="K12" s="381">
        <f t="shared" si="5"/>
        <v>0</v>
      </c>
      <c r="L12" s="382">
        <f t="shared" si="6"/>
        <v>0</v>
      </c>
      <c r="M12" s="383">
        <v>190</v>
      </c>
      <c r="N12" s="383">
        <f t="shared" si="3"/>
        <v>0</v>
      </c>
      <c r="O12" s="384">
        <f t="shared" si="4"/>
        <v>0</v>
      </c>
    </row>
    <row r="13" spans="1:26" ht="15.75">
      <c r="A13" s="371" t="s">
        <v>3199</v>
      </c>
      <c r="B13" s="372" t="s">
        <v>16</v>
      </c>
      <c r="C13" s="373">
        <v>0.5</v>
      </c>
      <c r="D13" s="374">
        <v>12</v>
      </c>
      <c r="E13" s="382">
        <v>0</v>
      </c>
      <c r="F13" s="376">
        <v>0</v>
      </c>
      <c r="G13" s="377"/>
      <c r="H13" s="378">
        <f t="shared" si="0"/>
        <v>0</v>
      </c>
      <c r="I13" s="379"/>
      <c r="J13" s="380">
        <f t="shared" si="1"/>
        <v>0</v>
      </c>
      <c r="K13" s="381">
        <f t="shared" si="5"/>
        <v>0</v>
      </c>
      <c r="L13" s="382">
        <f t="shared" si="6"/>
        <v>0</v>
      </c>
      <c r="M13" s="383">
        <v>87.5</v>
      </c>
      <c r="N13" s="383">
        <f t="shared" si="3"/>
        <v>0</v>
      </c>
      <c r="O13" s="384">
        <f t="shared" si="4"/>
        <v>0</v>
      </c>
    </row>
    <row r="14" spans="1:26" ht="15.75">
      <c r="A14" s="385" t="s">
        <v>3200</v>
      </c>
      <c r="B14" s="372" t="s">
        <v>26</v>
      </c>
      <c r="C14" s="373">
        <v>0.2</v>
      </c>
      <c r="D14" s="374">
        <v>18</v>
      </c>
      <c r="E14" s="382">
        <v>8640</v>
      </c>
      <c r="F14" s="376">
        <v>479.55555555555554</v>
      </c>
      <c r="G14" s="377"/>
      <c r="H14" s="378">
        <f t="shared" si="0"/>
        <v>0</v>
      </c>
      <c r="I14" s="379">
        <v>8640</v>
      </c>
      <c r="J14" s="380">
        <v>480</v>
      </c>
      <c r="K14" s="381">
        <f t="shared" si="5"/>
        <v>-0.44444444444445708</v>
      </c>
      <c r="L14" s="382">
        <f t="shared" si="6"/>
        <v>0</v>
      </c>
      <c r="M14" s="383">
        <v>68</v>
      </c>
      <c r="N14" s="383">
        <f t="shared" si="3"/>
        <v>0</v>
      </c>
      <c r="O14" s="384">
        <v>0</v>
      </c>
    </row>
    <row r="15" spans="1:26" ht="17.25" customHeight="1">
      <c r="A15" s="387" t="s">
        <v>3202</v>
      </c>
      <c r="B15" s="372" t="s">
        <v>26</v>
      </c>
      <c r="C15" s="373">
        <v>0.2</v>
      </c>
      <c r="D15" s="374">
        <v>18</v>
      </c>
      <c r="E15" s="382">
        <v>0</v>
      </c>
      <c r="F15" s="388">
        <v>0</v>
      </c>
      <c r="G15" s="377"/>
      <c r="H15" s="378">
        <f t="shared" si="0"/>
        <v>0</v>
      </c>
      <c r="I15" s="379"/>
      <c r="J15" s="380">
        <f t="shared" ref="J15:J45" si="7">I15/D15</f>
        <v>0</v>
      </c>
      <c r="K15" s="381">
        <f t="shared" si="5"/>
        <v>0</v>
      </c>
      <c r="L15" s="382">
        <f t="shared" si="6"/>
        <v>0</v>
      </c>
      <c r="M15" s="383">
        <v>70</v>
      </c>
      <c r="N15" s="383">
        <f t="shared" si="3"/>
        <v>0</v>
      </c>
      <c r="O15" s="384">
        <f t="shared" ref="O15:O45" si="8">C15*D15*K15</f>
        <v>0</v>
      </c>
    </row>
    <row r="16" spans="1:26" ht="15.75">
      <c r="A16" s="387" t="s">
        <v>3203</v>
      </c>
      <c r="B16" s="372" t="s">
        <v>26</v>
      </c>
      <c r="C16" s="373">
        <v>0.2</v>
      </c>
      <c r="D16" s="374">
        <v>18</v>
      </c>
      <c r="E16" s="382">
        <v>1440</v>
      </c>
      <c r="F16" s="376">
        <v>79.555555555555557</v>
      </c>
      <c r="G16" s="377">
        <v>160</v>
      </c>
      <c r="H16" s="378">
        <v>2886</v>
      </c>
      <c r="I16" s="379">
        <v>4326</v>
      </c>
      <c r="J16" s="380">
        <f t="shared" si="7"/>
        <v>240.33333333333334</v>
      </c>
      <c r="K16" s="404">
        <v>0</v>
      </c>
      <c r="L16" s="382">
        <f t="shared" si="6"/>
        <v>0</v>
      </c>
      <c r="M16" s="383">
        <v>94.1</v>
      </c>
      <c r="N16" s="383">
        <f t="shared" si="3"/>
        <v>0</v>
      </c>
      <c r="O16" s="384">
        <f t="shared" si="8"/>
        <v>0</v>
      </c>
    </row>
    <row r="17" spans="1:15" ht="15.75">
      <c r="A17" s="371" t="s">
        <v>3204</v>
      </c>
      <c r="B17" s="372" t="s">
        <v>26</v>
      </c>
      <c r="C17" s="373">
        <v>0.2</v>
      </c>
      <c r="D17" s="374">
        <v>18</v>
      </c>
      <c r="E17" s="382">
        <v>0</v>
      </c>
      <c r="F17" s="376">
        <v>0</v>
      </c>
      <c r="G17" s="377"/>
      <c r="H17" s="378">
        <f t="shared" ref="H17:H45" si="9">D17*G17</f>
        <v>0</v>
      </c>
      <c r="I17" s="379"/>
      <c r="J17" s="380">
        <f t="shared" si="7"/>
        <v>0</v>
      </c>
      <c r="K17" s="381">
        <f t="shared" ref="K17:K45" si="10">F17+G17-J17</f>
        <v>0</v>
      </c>
      <c r="L17" s="382">
        <f t="shared" si="6"/>
        <v>0</v>
      </c>
      <c r="M17" s="383">
        <v>70</v>
      </c>
      <c r="N17" s="383">
        <f t="shared" si="3"/>
        <v>0</v>
      </c>
      <c r="O17" s="384">
        <f t="shared" si="8"/>
        <v>0</v>
      </c>
    </row>
    <row r="18" spans="1:15" ht="15.75">
      <c r="A18" s="371" t="s">
        <v>31</v>
      </c>
      <c r="B18" s="372" t="s">
        <v>2393</v>
      </c>
      <c r="C18" s="373">
        <v>25</v>
      </c>
      <c r="D18" s="374">
        <v>1</v>
      </c>
      <c r="E18" s="382">
        <v>0</v>
      </c>
      <c r="F18" s="376">
        <v>0</v>
      </c>
      <c r="G18" s="377"/>
      <c r="H18" s="378">
        <f t="shared" si="9"/>
        <v>0</v>
      </c>
      <c r="I18" s="379"/>
      <c r="J18" s="380">
        <f t="shared" si="7"/>
        <v>0</v>
      </c>
      <c r="K18" s="381">
        <f t="shared" si="10"/>
        <v>0</v>
      </c>
      <c r="L18" s="382">
        <f t="shared" si="6"/>
        <v>0</v>
      </c>
      <c r="M18" s="383">
        <v>14</v>
      </c>
      <c r="N18" s="383">
        <f t="shared" si="3"/>
        <v>0</v>
      </c>
      <c r="O18" s="384">
        <f t="shared" si="8"/>
        <v>0</v>
      </c>
    </row>
    <row r="19" spans="1:15" ht="15.75">
      <c r="A19" s="371" t="s">
        <v>3205</v>
      </c>
      <c r="B19" s="372" t="s">
        <v>16</v>
      </c>
      <c r="C19" s="373">
        <v>0.5</v>
      </c>
      <c r="D19" s="374">
        <v>12</v>
      </c>
      <c r="E19" s="382">
        <v>0</v>
      </c>
      <c r="F19" s="376">
        <v>0</v>
      </c>
      <c r="G19" s="377"/>
      <c r="H19" s="378">
        <f t="shared" si="9"/>
        <v>0</v>
      </c>
      <c r="I19" s="379"/>
      <c r="J19" s="380">
        <f t="shared" si="7"/>
        <v>0</v>
      </c>
      <c r="K19" s="381">
        <f t="shared" si="10"/>
        <v>0</v>
      </c>
      <c r="L19" s="382">
        <f t="shared" si="6"/>
        <v>0</v>
      </c>
      <c r="M19" s="383">
        <v>85</v>
      </c>
      <c r="N19" s="383">
        <f t="shared" si="3"/>
        <v>0</v>
      </c>
      <c r="O19" s="384">
        <f t="shared" si="8"/>
        <v>0</v>
      </c>
    </row>
    <row r="20" spans="1:15" ht="15.75" customHeight="1">
      <c r="A20" s="371" t="s">
        <v>3206</v>
      </c>
      <c r="B20" s="372" t="s">
        <v>16</v>
      </c>
      <c r="C20" s="373">
        <v>0.11</v>
      </c>
      <c r="D20" s="374">
        <v>10</v>
      </c>
      <c r="E20" s="382">
        <v>631</v>
      </c>
      <c r="F20" s="376">
        <v>62.5</v>
      </c>
      <c r="G20" s="377"/>
      <c r="H20" s="378">
        <f t="shared" si="9"/>
        <v>0</v>
      </c>
      <c r="I20" s="379"/>
      <c r="J20" s="380">
        <f t="shared" si="7"/>
        <v>0</v>
      </c>
      <c r="K20" s="381">
        <f t="shared" si="10"/>
        <v>62.5</v>
      </c>
      <c r="L20" s="382">
        <f t="shared" si="6"/>
        <v>631</v>
      </c>
      <c r="M20" s="383">
        <v>39</v>
      </c>
      <c r="N20" s="383">
        <f t="shared" si="3"/>
        <v>24609</v>
      </c>
      <c r="O20" s="384">
        <f t="shared" si="8"/>
        <v>68.75</v>
      </c>
    </row>
    <row r="21" spans="1:15" ht="15.75" customHeight="1">
      <c r="A21" s="371" t="s">
        <v>3198</v>
      </c>
      <c r="B21" s="372" t="s">
        <v>16</v>
      </c>
      <c r="C21" s="373">
        <v>0.11</v>
      </c>
      <c r="D21" s="374">
        <v>10</v>
      </c>
      <c r="E21" s="382">
        <v>739</v>
      </c>
      <c r="F21" s="376">
        <v>72.5</v>
      </c>
      <c r="G21" s="377"/>
      <c r="H21" s="378">
        <f t="shared" si="9"/>
        <v>0</v>
      </c>
      <c r="I21" s="379"/>
      <c r="J21" s="380">
        <f t="shared" si="7"/>
        <v>0</v>
      </c>
      <c r="K21" s="381">
        <f t="shared" si="10"/>
        <v>72.5</v>
      </c>
      <c r="L21" s="382">
        <f t="shared" si="6"/>
        <v>739</v>
      </c>
      <c r="M21" s="383">
        <v>39</v>
      </c>
      <c r="N21" s="383">
        <f t="shared" si="3"/>
        <v>28821</v>
      </c>
      <c r="O21" s="384">
        <f t="shared" si="8"/>
        <v>79.75</v>
      </c>
    </row>
    <row r="22" spans="1:15" ht="15.75" customHeight="1">
      <c r="A22" s="371" t="s">
        <v>3207</v>
      </c>
      <c r="B22" s="372" t="s">
        <v>16</v>
      </c>
      <c r="C22" s="373">
        <v>0.11</v>
      </c>
      <c r="D22" s="374">
        <v>10</v>
      </c>
      <c r="E22" s="382">
        <v>783</v>
      </c>
      <c r="F22" s="376">
        <v>74.5</v>
      </c>
      <c r="G22" s="377"/>
      <c r="H22" s="378">
        <f t="shared" si="9"/>
        <v>0</v>
      </c>
      <c r="I22" s="379"/>
      <c r="J22" s="380">
        <f t="shared" si="7"/>
        <v>0</v>
      </c>
      <c r="K22" s="381">
        <f t="shared" si="10"/>
        <v>74.5</v>
      </c>
      <c r="L22" s="382">
        <f t="shared" si="6"/>
        <v>783</v>
      </c>
      <c r="M22" s="383">
        <v>39</v>
      </c>
      <c r="N22" s="383">
        <f t="shared" si="3"/>
        <v>30537</v>
      </c>
      <c r="O22" s="384">
        <f t="shared" si="8"/>
        <v>81.95</v>
      </c>
    </row>
    <row r="23" spans="1:15" ht="15.75" customHeight="1">
      <c r="A23" s="371" t="s">
        <v>3197</v>
      </c>
      <c r="B23" s="372" t="s">
        <v>16</v>
      </c>
      <c r="C23" s="373">
        <v>0.11</v>
      </c>
      <c r="D23" s="374">
        <v>10</v>
      </c>
      <c r="E23" s="382">
        <v>350</v>
      </c>
      <c r="F23" s="376">
        <v>34.5</v>
      </c>
      <c r="G23" s="377"/>
      <c r="H23" s="378">
        <f t="shared" si="9"/>
        <v>0</v>
      </c>
      <c r="I23" s="379"/>
      <c r="J23" s="380">
        <f t="shared" si="7"/>
        <v>0</v>
      </c>
      <c r="K23" s="381">
        <f t="shared" si="10"/>
        <v>34.5</v>
      </c>
      <c r="L23" s="382">
        <f t="shared" si="6"/>
        <v>350</v>
      </c>
      <c r="M23" s="383">
        <v>39</v>
      </c>
      <c r="N23" s="383">
        <f t="shared" si="3"/>
        <v>13650</v>
      </c>
      <c r="O23" s="384">
        <f t="shared" si="8"/>
        <v>37.950000000000003</v>
      </c>
    </row>
    <row r="24" spans="1:15" ht="15.75" customHeight="1">
      <c r="A24" s="389" t="s">
        <v>1887</v>
      </c>
      <c r="B24" s="372" t="s">
        <v>16</v>
      </c>
      <c r="C24" s="373">
        <v>0.11</v>
      </c>
      <c r="D24" s="374">
        <v>10</v>
      </c>
      <c r="E24" s="382">
        <v>520</v>
      </c>
      <c r="F24" s="376">
        <v>51.7</v>
      </c>
      <c r="G24" s="377"/>
      <c r="H24" s="378">
        <f t="shared" si="9"/>
        <v>0</v>
      </c>
      <c r="I24" s="379"/>
      <c r="J24" s="380">
        <f t="shared" si="7"/>
        <v>0</v>
      </c>
      <c r="K24" s="381">
        <f t="shared" si="10"/>
        <v>51.7</v>
      </c>
      <c r="L24" s="382">
        <f t="shared" si="6"/>
        <v>520</v>
      </c>
      <c r="M24" s="383">
        <v>139</v>
      </c>
      <c r="N24" s="429">
        <f t="shared" si="3"/>
        <v>72280</v>
      </c>
      <c r="O24" s="384">
        <f t="shared" si="8"/>
        <v>56.870000000000005</v>
      </c>
    </row>
    <row r="25" spans="1:15" ht="15.75" customHeight="1">
      <c r="A25" s="391" t="s">
        <v>3208</v>
      </c>
      <c r="B25" s="392" t="s">
        <v>16</v>
      </c>
      <c r="C25" s="373">
        <v>0.1</v>
      </c>
      <c r="D25" s="374">
        <v>12</v>
      </c>
      <c r="E25" s="382">
        <v>2592</v>
      </c>
      <c r="F25" s="376">
        <v>216</v>
      </c>
      <c r="G25" s="377"/>
      <c r="H25" s="378">
        <f t="shared" si="9"/>
        <v>0</v>
      </c>
      <c r="I25" s="379">
        <v>2592</v>
      </c>
      <c r="J25" s="380">
        <f t="shared" si="7"/>
        <v>216</v>
      </c>
      <c r="K25" s="381">
        <f t="shared" si="10"/>
        <v>0</v>
      </c>
      <c r="L25" s="382">
        <f t="shared" si="6"/>
        <v>0</v>
      </c>
      <c r="M25" s="383">
        <v>32.5</v>
      </c>
      <c r="N25" s="429">
        <f t="shared" si="3"/>
        <v>0</v>
      </c>
      <c r="O25" s="384">
        <f t="shared" si="8"/>
        <v>0</v>
      </c>
    </row>
    <row r="26" spans="1:15" ht="15.75" customHeight="1">
      <c r="A26" s="391" t="s">
        <v>3209</v>
      </c>
      <c r="B26" s="392" t="s">
        <v>16</v>
      </c>
      <c r="C26" s="373">
        <v>0.1</v>
      </c>
      <c r="D26" s="374">
        <v>12</v>
      </c>
      <c r="E26" s="382">
        <v>2592</v>
      </c>
      <c r="F26" s="376">
        <v>216</v>
      </c>
      <c r="G26" s="377"/>
      <c r="H26" s="378">
        <f t="shared" si="9"/>
        <v>0</v>
      </c>
      <c r="I26" s="379">
        <v>2592</v>
      </c>
      <c r="J26" s="380">
        <f t="shared" si="7"/>
        <v>216</v>
      </c>
      <c r="K26" s="381">
        <f t="shared" si="10"/>
        <v>0</v>
      </c>
      <c r="L26" s="382">
        <f t="shared" si="6"/>
        <v>0</v>
      </c>
      <c r="M26" s="383">
        <v>32.5</v>
      </c>
      <c r="N26" s="429">
        <f t="shared" si="3"/>
        <v>0</v>
      </c>
      <c r="O26" s="384">
        <f t="shared" si="8"/>
        <v>0</v>
      </c>
    </row>
    <row r="27" spans="1:15" ht="15.75" customHeight="1">
      <c r="A27" s="391" t="s">
        <v>3210</v>
      </c>
      <c r="B27" s="392" t="s">
        <v>16</v>
      </c>
      <c r="C27" s="373">
        <v>0.1</v>
      </c>
      <c r="D27" s="374">
        <v>12</v>
      </c>
      <c r="E27" s="382">
        <v>4320</v>
      </c>
      <c r="F27" s="376">
        <v>360</v>
      </c>
      <c r="G27" s="377"/>
      <c r="H27" s="378">
        <f t="shared" si="9"/>
        <v>0</v>
      </c>
      <c r="I27" s="379">
        <v>4320</v>
      </c>
      <c r="J27" s="380">
        <f t="shared" si="7"/>
        <v>360</v>
      </c>
      <c r="K27" s="381">
        <f t="shared" si="10"/>
        <v>0</v>
      </c>
      <c r="L27" s="382">
        <f t="shared" si="6"/>
        <v>0</v>
      </c>
      <c r="M27" s="429">
        <v>32.5</v>
      </c>
      <c r="N27" s="429">
        <f t="shared" si="3"/>
        <v>0</v>
      </c>
      <c r="O27" s="384">
        <f t="shared" si="8"/>
        <v>0</v>
      </c>
    </row>
    <row r="28" spans="1:15" ht="15.75" customHeight="1">
      <c r="A28" s="391" t="s">
        <v>3211</v>
      </c>
      <c r="B28" s="392" t="s">
        <v>16</v>
      </c>
      <c r="C28" s="373">
        <v>0.1</v>
      </c>
      <c r="D28" s="374">
        <v>12</v>
      </c>
      <c r="E28" s="382">
        <v>6048</v>
      </c>
      <c r="F28" s="376">
        <v>504</v>
      </c>
      <c r="G28" s="377"/>
      <c r="H28" s="378">
        <f t="shared" si="9"/>
        <v>0</v>
      </c>
      <c r="I28" s="379">
        <v>6048</v>
      </c>
      <c r="J28" s="380">
        <f t="shared" si="7"/>
        <v>504</v>
      </c>
      <c r="K28" s="381">
        <f t="shared" si="10"/>
        <v>0</v>
      </c>
      <c r="L28" s="382">
        <f t="shared" si="6"/>
        <v>0</v>
      </c>
      <c r="M28" s="429">
        <v>32.5</v>
      </c>
      <c r="N28" s="429">
        <f t="shared" si="3"/>
        <v>0</v>
      </c>
      <c r="O28" s="384">
        <f t="shared" si="8"/>
        <v>0</v>
      </c>
    </row>
    <row r="29" spans="1:15" ht="15.75" customHeight="1">
      <c r="A29" s="391" t="s">
        <v>3208</v>
      </c>
      <c r="B29" s="392" t="s">
        <v>16</v>
      </c>
      <c r="C29" s="373">
        <v>0.1</v>
      </c>
      <c r="D29" s="374">
        <v>12</v>
      </c>
      <c r="E29" s="382">
        <v>0</v>
      </c>
      <c r="F29" s="376">
        <v>0</v>
      </c>
      <c r="G29" s="377"/>
      <c r="H29" s="378">
        <f t="shared" si="9"/>
        <v>0</v>
      </c>
      <c r="I29" s="379"/>
      <c r="J29" s="380">
        <f t="shared" si="7"/>
        <v>0</v>
      </c>
      <c r="K29" s="381">
        <f t="shared" si="10"/>
        <v>0</v>
      </c>
      <c r="L29" s="382">
        <f t="shared" si="6"/>
        <v>0</v>
      </c>
      <c r="M29" s="429">
        <v>34</v>
      </c>
      <c r="N29" s="429">
        <f t="shared" si="3"/>
        <v>0</v>
      </c>
      <c r="O29" s="384">
        <f t="shared" si="8"/>
        <v>0</v>
      </c>
    </row>
    <row r="30" spans="1:15" ht="15.75" customHeight="1">
      <c r="A30" s="391" t="s">
        <v>3209</v>
      </c>
      <c r="B30" s="392" t="s">
        <v>16</v>
      </c>
      <c r="C30" s="373">
        <v>0.1</v>
      </c>
      <c r="D30" s="374">
        <v>12</v>
      </c>
      <c r="E30" s="382">
        <v>0</v>
      </c>
      <c r="F30" s="376">
        <v>0</v>
      </c>
      <c r="G30" s="377"/>
      <c r="H30" s="378">
        <f t="shared" si="9"/>
        <v>0</v>
      </c>
      <c r="I30" s="379"/>
      <c r="J30" s="380">
        <f t="shared" si="7"/>
        <v>0</v>
      </c>
      <c r="K30" s="381">
        <f t="shared" si="10"/>
        <v>0</v>
      </c>
      <c r="L30" s="382">
        <f t="shared" si="6"/>
        <v>0</v>
      </c>
      <c r="M30" s="429">
        <v>34</v>
      </c>
      <c r="N30" s="429">
        <f t="shared" si="3"/>
        <v>0</v>
      </c>
      <c r="O30" s="384">
        <f t="shared" si="8"/>
        <v>0</v>
      </c>
    </row>
    <row r="31" spans="1:15" ht="15.75" customHeight="1">
      <c r="A31" s="391" t="s">
        <v>3210</v>
      </c>
      <c r="B31" s="392" t="s">
        <v>16</v>
      </c>
      <c r="C31" s="373">
        <v>0.1</v>
      </c>
      <c r="D31" s="374">
        <v>12</v>
      </c>
      <c r="E31" s="382">
        <v>0</v>
      </c>
      <c r="F31" s="376">
        <v>0</v>
      </c>
      <c r="G31" s="377"/>
      <c r="H31" s="378">
        <f t="shared" si="9"/>
        <v>0</v>
      </c>
      <c r="I31" s="379"/>
      <c r="J31" s="380">
        <f t="shared" si="7"/>
        <v>0</v>
      </c>
      <c r="K31" s="381">
        <f t="shared" si="10"/>
        <v>0</v>
      </c>
      <c r="L31" s="382">
        <f t="shared" si="6"/>
        <v>0</v>
      </c>
      <c r="M31" s="429">
        <v>34</v>
      </c>
      <c r="N31" s="429">
        <f t="shared" si="3"/>
        <v>0</v>
      </c>
      <c r="O31" s="384">
        <f t="shared" si="8"/>
        <v>0</v>
      </c>
    </row>
    <row r="32" spans="1:15" ht="15.75" customHeight="1">
      <c r="A32" s="391" t="s">
        <v>3211</v>
      </c>
      <c r="B32" s="392" t="s">
        <v>16</v>
      </c>
      <c r="C32" s="373">
        <v>0.1</v>
      </c>
      <c r="D32" s="374">
        <v>12</v>
      </c>
      <c r="E32" s="382">
        <v>0</v>
      </c>
      <c r="F32" s="376">
        <v>0</v>
      </c>
      <c r="G32" s="377"/>
      <c r="H32" s="378">
        <f t="shared" si="9"/>
        <v>0</v>
      </c>
      <c r="I32" s="379"/>
      <c r="J32" s="380">
        <f t="shared" si="7"/>
        <v>0</v>
      </c>
      <c r="K32" s="381">
        <f t="shared" si="10"/>
        <v>0</v>
      </c>
      <c r="L32" s="382">
        <f t="shared" si="6"/>
        <v>0</v>
      </c>
      <c r="M32" s="429">
        <v>34</v>
      </c>
      <c r="N32" s="429">
        <f t="shared" si="3"/>
        <v>0</v>
      </c>
      <c r="O32" s="384">
        <f t="shared" si="8"/>
        <v>0</v>
      </c>
    </row>
    <row r="33" spans="1:17" ht="15.75" customHeight="1">
      <c r="A33" s="431" t="s">
        <v>3199</v>
      </c>
      <c r="B33" s="432" t="s">
        <v>16</v>
      </c>
      <c r="C33" s="433">
        <v>0.5</v>
      </c>
      <c r="D33" s="434">
        <v>10</v>
      </c>
      <c r="E33" s="382">
        <v>20</v>
      </c>
      <c r="F33" s="376">
        <v>2</v>
      </c>
      <c r="G33" s="377"/>
      <c r="H33" s="378">
        <f t="shared" si="9"/>
        <v>0</v>
      </c>
      <c r="I33" s="379"/>
      <c r="J33" s="380">
        <f t="shared" si="7"/>
        <v>0</v>
      </c>
      <c r="K33" s="381">
        <f t="shared" si="10"/>
        <v>2</v>
      </c>
      <c r="L33" s="382">
        <f t="shared" si="6"/>
        <v>20</v>
      </c>
      <c r="M33" s="429">
        <v>110</v>
      </c>
      <c r="N33" s="429">
        <f t="shared" si="3"/>
        <v>2200</v>
      </c>
      <c r="O33" s="384">
        <f t="shared" si="8"/>
        <v>10</v>
      </c>
    </row>
    <row r="34" spans="1:17" ht="15.75" customHeight="1">
      <c r="A34" s="431" t="s">
        <v>3193</v>
      </c>
      <c r="B34" s="432" t="s">
        <v>16</v>
      </c>
      <c r="C34" s="433">
        <v>0.5</v>
      </c>
      <c r="D34" s="434">
        <v>10</v>
      </c>
      <c r="E34" s="382">
        <v>10</v>
      </c>
      <c r="F34" s="376">
        <v>1</v>
      </c>
      <c r="G34" s="377"/>
      <c r="H34" s="378">
        <f t="shared" si="9"/>
        <v>0</v>
      </c>
      <c r="I34" s="379"/>
      <c r="J34" s="380">
        <f t="shared" si="7"/>
        <v>0</v>
      </c>
      <c r="K34" s="381">
        <f t="shared" si="10"/>
        <v>1</v>
      </c>
      <c r="L34" s="382">
        <f t="shared" si="6"/>
        <v>10</v>
      </c>
      <c r="M34" s="429">
        <v>110</v>
      </c>
      <c r="N34" s="429">
        <f t="shared" si="3"/>
        <v>1100</v>
      </c>
      <c r="O34" s="384">
        <f t="shared" si="8"/>
        <v>5</v>
      </c>
    </row>
    <row r="35" spans="1:17" ht="15.75" customHeight="1">
      <c r="A35" s="435" t="s">
        <v>3198</v>
      </c>
      <c r="B35" s="432" t="s">
        <v>16</v>
      </c>
      <c r="C35" s="433">
        <v>0.5</v>
      </c>
      <c r="D35" s="374">
        <v>10</v>
      </c>
      <c r="E35" s="382">
        <v>10</v>
      </c>
      <c r="F35" s="376">
        <v>1</v>
      </c>
      <c r="G35" s="377"/>
      <c r="H35" s="378">
        <f t="shared" si="9"/>
        <v>0</v>
      </c>
      <c r="I35" s="379"/>
      <c r="J35" s="380">
        <f t="shared" si="7"/>
        <v>0</v>
      </c>
      <c r="K35" s="381">
        <f t="shared" si="10"/>
        <v>1</v>
      </c>
      <c r="L35" s="382">
        <f t="shared" si="6"/>
        <v>10</v>
      </c>
      <c r="M35" s="429">
        <v>110</v>
      </c>
      <c r="N35" s="429">
        <f t="shared" si="3"/>
        <v>1100</v>
      </c>
      <c r="O35" s="384">
        <f t="shared" si="8"/>
        <v>5</v>
      </c>
    </row>
    <row r="36" spans="1:17" ht="15.75" customHeight="1">
      <c r="A36" s="435" t="s">
        <v>3206</v>
      </c>
      <c r="B36" s="432" t="s">
        <v>16</v>
      </c>
      <c r="C36" s="433">
        <v>0.5</v>
      </c>
      <c r="D36" s="374">
        <v>10</v>
      </c>
      <c r="E36" s="382">
        <v>10</v>
      </c>
      <c r="F36" s="376">
        <v>1</v>
      </c>
      <c r="G36" s="377"/>
      <c r="H36" s="378">
        <f t="shared" si="9"/>
        <v>0</v>
      </c>
      <c r="I36" s="379"/>
      <c r="J36" s="380">
        <f t="shared" si="7"/>
        <v>0</v>
      </c>
      <c r="K36" s="381">
        <f t="shared" si="10"/>
        <v>1</v>
      </c>
      <c r="L36" s="382">
        <f t="shared" si="6"/>
        <v>10</v>
      </c>
      <c r="M36" s="429">
        <v>110</v>
      </c>
      <c r="N36" s="429">
        <f t="shared" si="3"/>
        <v>1100</v>
      </c>
      <c r="O36" s="384">
        <f t="shared" si="8"/>
        <v>5</v>
      </c>
    </row>
    <row r="37" spans="1:17" ht="15.75" customHeight="1">
      <c r="A37" s="435" t="s">
        <v>3191</v>
      </c>
      <c r="B37" s="432" t="s">
        <v>16</v>
      </c>
      <c r="C37" s="433">
        <v>0.5</v>
      </c>
      <c r="D37" s="374">
        <v>10</v>
      </c>
      <c r="E37" s="382">
        <v>10</v>
      </c>
      <c r="F37" s="376">
        <v>1</v>
      </c>
      <c r="G37" s="377"/>
      <c r="H37" s="378">
        <f t="shared" si="9"/>
        <v>0</v>
      </c>
      <c r="I37" s="379"/>
      <c r="J37" s="380">
        <f t="shared" si="7"/>
        <v>0</v>
      </c>
      <c r="K37" s="381">
        <f t="shared" si="10"/>
        <v>1</v>
      </c>
      <c r="L37" s="382">
        <f t="shared" si="6"/>
        <v>10</v>
      </c>
      <c r="M37" s="429">
        <v>110</v>
      </c>
      <c r="N37" s="429">
        <f t="shared" si="3"/>
        <v>1100</v>
      </c>
      <c r="O37" s="384">
        <f t="shared" si="8"/>
        <v>5</v>
      </c>
    </row>
    <row r="38" spans="1:17" ht="15.75" customHeight="1">
      <c r="A38" s="436" t="s">
        <v>3388</v>
      </c>
      <c r="B38" s="432" t="s">
        <v>16</v>
      </c>
      <c r="C38" s="433">
        <v>0.5</v>
      </c>
      <c r="D38" s="434">
        <v>10</v>
      </c>
      <c r="E38" s="382">
        <v>10</v>
      </c>
      <c r="F38" s="376">
        <v>1</v>
      </c>
      <c r="G38" s="377"/>
      <c r="H38" s="378">
        <f t="shared" si="9"/>
        <v>0</v>
      </c>
      <c r="I38" s="379"/>
      <c r="J38" s="380">
        <f t="shared" si="7"/>
        <v>0</v>
      </c>
      <c r="K38" s="381">
        <f t="shared" si="10"/>
        <v>1</v>
      </c>
      <c r="L38" s="382">
        <f t="shared" si="6"/>
        <v>10</v>
      </c>
      <c r="M38" s="429">
        <v>110</v>
      </c>
      <c r="N38" s="429">
        <f t="shared" si="3"/>
        <v>1100</v>
      </c>
      <c r="O38" s="384">
        <f t="shared" si="8"/>
        <v>5</v>
      </c>
      <c r="P38" s="424"/>
      <c r="Q38" s="424"/>
    </row>
    <row r="39" spans="1:17" ht="15.75" customHeight="1">
      <c r="A39" s="436" t="s">
        <v>3390</v>
      </c>
      <c r="B39" s="432" t="s">
        <v>16</v>
      </c>
      <c r="C39" s="433">
        <v>0.5</v>
      </c>
      <c r="D39" s="434">
        <v>10</v>
      </c>
      <c r="E39" s="382">
        <v>20</v>
      </c>
      <c r="F39" s="376">
        <v>2</v>
      </c>
      <c r="G39" s="377"/>
      <c r="H39" s="378">
        <f t="shared" si="9"/>
        <v>0</v>
      </c>
      <c r="I39" s="379"/>
      <c r="J39" s="380">
        <f t="shared" si="7"/>
        <v>0</v>
      </c>
      <c r="K39" s="381">
        <f t="shared" si="10"/>
        <v>2</v>
      </c>
      <c r="L39" s="382">
        <f t="shared" si="6"/>
        <v>20</v>
      </c>
      <c r="M39" s="429">
        <v>110</v>
      </c>
      <c r="N39" s="429">
        <f t="shared" si="3"/>
        <v>2200</v>
      </c>
      <c r="O39" s="384">
        <f t="shared" si="8"/>
        <v>10</v>
      </c>
    </row>
    <row r="40" spans="1:17" ht="15.75" customHeight="1">
      <c r="A40" s="436" t="s">
        <v>3391</v>
      </c>
      <c r="B40" s="432" t="s">
        <v>16</v>
      </c>
      <c r="C40" s="433">
        <v>0.5</v>
      </c>
      <c r="D40" s="434">
        <v>10</v>
      </c>
      <c r="E40" s="382">
        <v>20</v>
      </c>
      <c r="F40" s="376">
        <v>2</v>
      </c>
      <c r="G40" s="377"/>
      <c r="H40" s="378">
        <f t="shared" si="9"/>
        <v>0</v>
      </c>
      <c r="I40" s="379"/>
      <c r="J40" s="380">
        <f t="shared" si="7"/>
        <v>0</v>
      </c>
      <c r="K40" s="381">
        <f t="shared" si="10"/>
        <v>2</v>
      </c>
      <c r="L40" s="382">
        <f t="shared" si="6"/>
        <v>20</v>
      </c>
      <c r="M40" s="429">
        <v>110</v>
      </c>
      <c r="N40" s="429">
        <f t="shared" si="3"/>
        <v>2200</v>
      </c>
      <c r="O40" s="384">
        <f t="shared" si="8"/>
        <v>10</v>
      </c>
    </row>
    <row r="41" spans="1:17" ht="15.75" customHeight="1">
      <c r="A41" s="436" t="s">
        <v>3392</v>
      </c>
      <c r="B41" s="432" t="s">
        <v>16</v>
      </c>
      <c r="C41" s="433">
        <v>0.5</v>
      </c>
      <c r="D41" s="434">
        <v>10</v>
      </c>
      <c r="E41" s="382">
        <v>20</v>
      </c>
      <c r="F41" s="376">
        <v>2</v>
      </c>
      <c r="G41" s="377"/>
      <c r="H41" s="378">
        <f t="shared" si="9"/>
        <v>0</v>
      </c>
      <c r="I41" s="379"/>
      <c r="J41" s="380">
        <f t="shared" si="7"/>
        <v>0</v>
      </c>
      <c r="K41" s="381">
        <f t="shared" si="10"/>
        <v>2</v>
      </c>
      <c r="L41" s="382">
        <f t="shared" si="6"/>
        <v>20</v>
      </c>
      <c r="M41" s="429">
        <v>110</v>
      </c>
      <c r="N41" s="429">
        <f t="shared" si="3"/>
        <v>2200</v>
      </c>
      <c r="O41" s="384">
        <f t="shared" si="8"/>
        <v>10</v>
      </c>
    </row>
    <row r="42" spans="1:17" ht="15.75" customHeight="1">
      <c r="A42" s="436" t="s">
        <v>3393</v>
      </c>
      <c r="B42" s="432" t="s">
        <v>16</v>
      </c>
      <c r="C42" s="433">
        <v>0.5</v>
      </c>
      <c r="D42" s="434">
        <v>10</v>
      </c>
      <c r="E42" s="382">
        <v>10</v>
      </c>
      <c r="F42" s="376">
        <v>1</v>
      </c>
      <c r="G42" s="377"/>
      <c r="H42" s="378">
        <f t="shared" si="9"/>
        <v>0</v>
      </c>
      <c r="I42" s="379"/>
      <c r="J42" s="380">
        <f t="shared" si="7"/>
        <v>0</v>
      </c>
      <c r="K42" s="381">
        <f t="shared" si="10"/>
        <v>1</v>
      </c>
      <c r="L42" s="382">
        <f t="shared" si="6"/>
        <v>10</v>
      </c>
      <c r="M42" s="429">
        <v>600</v>
      </c>
      <c r="N42" s="429">
        <f t="shared" si="3"/>
        <v>6000</v>
      </c>
      <c r="O42" s="384">
        <f t="shared" si="8"/>
        <v>5</v>
      </c>
    </row>
    <row r="43" spans="1:17" ht="15.75" customHeight="1">
      <c r="A43" s="437" t="s">
        <v>3203</v>
      </c>
      <c r="B43" s="432" t="s">
        <v>26</v>
      </c>
      <c r="C43" s="433">
        <v>0.2</v>
      </c>
      <c r="D43" s="374">
        <v>18</v>
      </c>
      <c r="E43" s="382">
        <v>216</v>
      </c>
      <c r="F43" s="376">
        <v>12</v>
      </c>
      <c r="G43" s="377"/>
      <c r="H43" s="378">
        <f t="shared" si="9"/>
        <v>0</v>
      </c>
      <c r="I43" s="379"/>
      <c r="J43" s="380">
        <f t="shared" si="7"/>
        <v>0</v>
      </c>
      <c r="K43" s="381">
        <f t="shared" si="10"/>
        <v>12</v>
      </c>
      <c r="L43" s="382">
        <f t="shared" si="6"/>
        <v>216</v>
      </c>
      <c r="M43" s="429">
        <v>85</v>
      </c>
      <c r="N43" s="429">
        <f t="shared" si="3"/>
        <v>18360</v>
      </c>
      <c r="O43" s="384">
        <f t="shared" si="8"/>
        <v>43.2</v>
      </c>
    </row>
    <row r="44" spans="1:17" ht="15.75" customHeight="1">
      <c r="A44" s="438" t="s">
        <v>3200</v>
      </c>
      <c r="B44" s="432" t="s">
        <v>26</v>
      </c>
      <c r="C44" s="433">
        <v>0.2</v>
      </c>
      <c r="D44" s="374">
        <v>18</v>
      </c>
      <c r="E44" s="382">
        <v>180</v>
      </c>
      <c r="F44" s="376">
        <v>10</v>
      </c>
      <c r="G44" s="377"/>
      <c r="H44" s="378">
        <f t="shared" si="9"/>
        <v>0</v>
      </c>
      <c r="I44" s="379"/>
      <c r="J44" s="380">
        <f t="shared" si="7"/>
        <v>0</v>
      </c>
      <c r="K44" s="381">
        <f t="shared" si="10"/>
        <v>10</v>
      </c>
      <c r="L44" s="382">
        <f t="shared" si="6"/>
        <v>180</v>
      </c>
      <c r="M44" s="429">
        <v>75</v>
      </c>
      <c r="N44" s="429">
        <f t="shared" si="3"/>
        <v>13500</v>
      </c>
      <c r="O44" s="384">
        <f t="shared" si="8"/>
        <v>36</v>
      </c>
    </row>
    <row r="45" spans="1:17" ht="15.75" customHeight="1">
      <c r="A45" s="427" t="s">
        <v>3214</v>
      </c>
      <c r="B45" s="392" t="s">
        <v>16</v>
      </c>
      <c r="C45" s="394">
        <v>0.1</v>
      </c>
      <c r="D45" s="374">
        <v>12</v>
      </c>
      <c r="E45" s="382">
        <v>3456</v>
      </c>
      <c r="F45" s="376">
        <v>288</v>
      </c>
      <c r="G45" s="377"/>
      <c r="H45" s="378">
        <f t="shared" si="9"/>
        <v>0</v>
      </c>
      <c r="I45" s="379"/>
      <c r="J45" s="380">
        <f t="shared" si="7"/>
        <v>0</v>
      </c>
      <c r="K45" s="381">
        <f t="shared" si="10"/>
        <v>288</v>
      </c>
      <c r="L45" s="382">
        <f t="shared" si="6"/>
        <v>3456</v>
      </c>
      <c r="M45" s="383">
        <v>32.5</v>
      </c>
      <c r="N45" s="429">
        <f t="shared" si="3"/>
        <v>112320</v>
      </c>
      <c r="O45" s="384">
        <f t="shared" si="8"/>
        <v>345.6</v>
      </c>
    </row>
    <row r="46" spans="1:17" ht="15.75" customHeight="1">
      <c r="A46" s="395"/>
      <c r="B46" s="396"/>
      <c r="C46" s="397"/>
      <c r="D46" s="398"/>
      <c r="E46" s="399">
        <f t="shared" ref="E46:L46" si="11">SUM(E4:E45)</f>
        <v>32647</v>
      </c>
      <c r="F46" s="399">
        <f t="shared" si="11"/>
        <v>2474.8111111111111</v>
      </c>
      <c r="G46" s="399">
        <f t="shared" si="11"/>
        <v>160</v>
      </c>
      <c r="H46" s="399">
        <f t="shared" si="11"/>
        <v>2886</v>
      </c>
      <c r="I46" s="399">
        <f t="shared" si="11"/>
        <v>28518</v>
      </c>
      <c r="J46" s="399">
        <f t="shared" si="11"/>
        <v>2016.3333333333335</v>
      </c>
      <c r="K46" s="400">
        <f t="shared" si="11"/>
        <v>619.25555555555547</v>
      </c>
      <c r="L46" s="401">
        <f t="shared" si="11"/>
        <v>7015</v>
      </c>
      <c r="M46" s="402">
        <f t="shared" ref="M46:N46" si="12">SUM(M3:M45)</f>
        <v>4548.1000000000004</v>
      </c>
      <c r="N46" s="446">
        <f t="shared" si="12"/>
        <v>334377</v>
      </c>
      <c r="O46" s="403">
        <f>SUM(O4:O45)</f>
        <v>820.06999999999994</v>
      </c>
    </row>
    <row r="47" spans="1:17" ht="15.75" customHeight="1"/>
    <row r="48" spans="1:17" ht="15.75" customHeight="1">
      <c r="A48" s="523" t="s">
        <v>39</v>
      </c>
      <c r="B48" s="524"/>
      <c r="C48" s="524"/>
      <c r="D48" s="524"/>
      <c r="E48" s="524"/>
      <c r="F48" s="524"/>
      <c r="G48" s="525"/>
    </row>
    <row r="49" spans="1:7" ht="15.75" customHeight="1">
      <c r="A49" s="33" t="s">
        <v>40</v>
      </c>
      <c r="B49" s="34" t="s">
        <v>1</v>
      </c>
      <c r="C49" s="5" t="s">
        <v>41</v>
      </c>
      <c r="D49" s="35" t="s">
        <v>42</v>
      </c>
      <c r="E49" s="36" t="s">
        <v>43</v>
      </c>
      <c r="F49" s="5" t="s">
        <v>44</v>
      </c>
      <c r="G49" s="37" t="s">
        <v>45</v>
      </c>
    </row>
    <row r="50" spans="1:7" ht="15.75" customHeight="1">
      <c r="A50" s="33" t="s">
        <v>1896</v>
      </c>
      <c r="B50" s="41" t="s">
        <v>49</v>
      </c>
      <c r="C50" s="15">
        <v>0</v>
      </c>
      <c r="D50" s="15"/>
      <c r="E50" s="15"/>
      <c r="F50" s="15">
        <f>C50+D50-E50</f>
        <v>0</v>
      </c>
      <c r="G50" s="40"/>
    </row>
    <row r="51" spans="1:7" ht="15.75" customHeight="1">
      <c r="A51" s="327"/>
      <c r="B51" s="327"/>
      <c r="C51" s="327"/>
      <c r="D51" s="327"/>
      <c r="E51" s="327"/>
      <c r="F51" s="327"/>
      <c r="G51" s="327"/>
    </row>
    <row r="52" spans="1:7" ht="15.75" customHeight="1">
      <c r="A52" s="526" t="s">
        <v>50</v>
      </c>
      <c r="B52" s="527"/>
      <c r="C52" s="527"/>
      <c r="D52" s="527"/>
      <c r="E52" s="527"/>
      <c r="F52" s="527"/>
      <c r="G52" s="528"/>
    </row>
    <row r="53" spans="1:7" ht="15.75" customHeight="1">
      <c r="A53" s="259"/>
      <c r="B53" s="44" t="s">
        <v>51</v>
      </c>
      <c r="C53" s="45" t="s">
        <v>52</v>
      </c>
      <c r="D53" s="46" t="s">
        <v>53</v>
      </c>
      <c r="E53" s="46" t="s">
        <v>54</v>
      </c>
      <c r="F53" s="47" t="s">
        <v>11</v>
      </c>
      <c r="G53" s="48" t="s">
        <v>55</v>
      </c>
    </row>
    <row r="54" spans="1:7" ht="15.75" customHeight="1">
      <c r="A54" s="439" t="s">
        <v>1897</v>
      </c>
      <c r="B54" s="440">
        <v>88</v>
      </c>
      <c r="C54" s="441"/>
      <c r="D54" s="442"/>
      <c r="E54" s="440">
        <f t="shared" ref="E54:E80" si="13">B54+C54-D54</f>
        <v>88</v>
      </c>
      <c r="F54" s="443">
        <v>1028.48</v>
      </c>
      <c r="G54" s="444">
        <f t="shared" ref="G54:G80" si="14">E54*F54</f>
        <v>90506.240000000005</v>
      </c>
    </row>
    <row r="55" spans="1:7" ht="15.75" customHeight="1">
      <c r="A55" s="49" t="s">
        <v>3455</v>
      </c>
      <c r="B55" s="53">
        <v>2966</v>
      </c>
      <c r="C55" s="51"/>
      <c r="D55" s="52">
        <v>300</v>
      </c>
      <c r="E55" s="53">
        <f t="shared" si="13"/>
        <v>2666</v>
      </c>
      <c r="F55" s="54">
        <v>196</v>
      </c>
      <c r="G55" s="55">
        <f t="shared" si="14"/>
        <v>522536</v>
      </c>
    </row>
    <row r="56" spans="1:7" ht="15.75" customHeight="1">
      <c r="A56" s="49" t="s">
        <v>3456</v>
      </c>
      <c r="B56" s="53">
        <v>610.20000000000005</v>
      </c>
      <c r="C56" s="51">
        <v>120</v>
      </c>
      <c r="D56" s="52">
        <v>180</v>
      </c>
      <c r="E56" s="53">
        <f t="shared" si="13"/>
        <v>550.20000000000005</v>
      </c>
      <c r="F56" s="54">
        <v>196</v>
      </c>
      <c r="G56" s="55">
        <f t="shared" si="14"/>
        <v>107839.20000000001</v>
      </c>
    </row>
    <row r="57" spans="1:7" ht="15.75" customHeight="1">
      <c r="A57" s="49" t="s">
        <v>3457</v>
      </c>
      <c r="B57" s="53">
        <v>411.9</v>
      </c>
      <c r="C57" s="51"/>
      <c r="D57" s="52">
        <v>119.7</v>
      </c>
      <c r="E57" s="53">
        <f t="shared" si="13"/>
        <v>292.2</v>
      </c>
      <c r="F57" s="54">
        <v>196</v>
      </c>
      <c r="G57" s="55">
        <f t="shared" si="14"/>
        <v>57271.199999999997</v>
      </c>
    </row>
    <row r="58" spans="1:7" ht="15.75" customHeight="1">
      <c r="A58" s="49" t="s">
        <v>3458</v>
      </c>
      <c r="B58" s="53">
        <v>561.29999999999995</v>
      </c>
      <c r="C58" s="51"/>
      <c r="D58" s="52">
        <v>149.9</v>
      </c>
      <c r="E58" s="53">
        <f t="shared" si="13"/>
        <v>411.4</v>
      </c>
      <c r="F58" s="54">
        <v>196</v>
      </c>
      <c r="G58" s="55">
        <f t="shared" si="14"/>
        <v>80634.399999999994</v>
      </c>
    </row>
    <row r="59" spans="1:7" ht="15.75" customHeight="1">
      <c r="A59" s="49" t="s">
        <v>3459</v>
      </c>
      <c r="B59" s="53">
        <v>868.1</v>
      </c>
      <c r="C59" s="51">
        <v>180</v>
      </c>
      <c r="D59" s="52">
        <v>221.5</v>
      </c>
      <c r="E59" s="53">
        <f t="shared" si="13"/>
        <v>826.59999999999991</v>
      </c>
      <c r="F59" s="54">
        <v>196</v>
      </c>
      <c r="G59" s="55">
        <f t="shared" si="14"/>
        <v>162013.59999999998</v>
      </c>
    </row>
    <row r="60" spans="1:7" ht="15.75" customHeight="1">
      <c r="A60" s="86" t="s">
        <v>3460</v>
      </c>
      <c r="B60" s="90">
        <v>714</v>
      </c>
      <c r="C60" s="88"/>
      <c r="D60" s="89"/>
      <c r="E60" s="90">
        <f t="shared" si="13"/>
        <v>714</v>
      </c>
      <c r="F60" s="91">
        <v>140</v>
      </c>
      <c r="G60" s="92">
        <f t="shared" si="14"/>
        <v>99960</v>
      </c>
    </row>
    <row r="61" spans="1:7" ht="15.75" customHeight="1">
      <c r="A61" s="86" t="s">
        <v>3461</v>
      </c>
      <c r="B61" s="90">
        <v>187.79999999999995</v>
      </c>
      <c r="C61" s="88"/>
      <c r="D61" s="89"/>
      <c r="E61" s="90">
        <f t="shared" si="13"/>
        <v>187.79999999999995</v>
      </c>
      <c r="F61" s="91">
        <v>140</v>
      </c>
      <c r="G61" s="92">
        <f t="shared" si="14"/>
        <v>26291.999999999993</v>
      </c>
    </row>
    <row r="62" spans="1:7" ht="15.75" customHeight="1">
      <c r="A62" s="86" t="s">
        <v>3462</v>
      </c>
      <c r="B62" s="90">
        <v>25.9</v>
      </c>
      <c r="C62" s="88"/>
      <c r="D62" s="89"/>
      <c r="E62" s="90">
        <f t="shared" si="13"/>
        <v>25.9</v>
      </c>
      <c r="F62" s="91">
        <v>140</v>
      </c>
      <c r="G62" s="92">
        <f t="shared" si="14"/>
        <v>3626</v>
      </c>
    </row>
    <row r="63" spans="1:7" ht="15.75" customHeight="1">
      <c r="A63" s="100" t="s">
        <v>3463</v>
      </c>
      <c r="B63" s="104">
        <v>1066.1000000000001</v>
      </c>
      <c r="C63" s="102">
        <v>698.8</v>
      </c>
      <c r="D63" s="103"/>
      <c r="E63" s="104">
        <f t="shared" si="13"/>
        <v>1764.9</v>
      </c>
      <c r="F63" s="105">
        <v>140</v>
      </c>
      <c r="G63" s="106">
        <f t="shared" si="14"/>
        <v>247086</v>
      </c>
    </row>
    <row r="64" spans="1:7" ht="36" customHeight="1">
      <c r="A64" s="71" t="s">
        <v>3464</v>
      </c>
      <c r="B64" s="75">
        <v>0</v>
      </c>
      <c r="C64" s="73"/>
      <c r="D64" s="74"/>
      <c r="E64" s="75">
        <f t="shared" si="13"/>
        <v>0</v>
      </c>
      <c r="F64" s="76">
        <v>140</v>
      </c>
      <c r="G64" s="77">
        <f t="shared" si="14"/>
        <v>0</v>
      </c>
    </row>
    <row r="65" spans="1:7" ht="30.75" customHeight="1">
      <c r="A65" s="78" t="s">
        <v>3465</v>
      </c>
      <c r="B65" s="75">
        <v>1383.1000000000004</v>
      </c>
      <c r="C65" s="73">
        <v>150</v>
      </c>
      <c r="D65" s="74"/>
      <c r="E65" s="75">
        <f t="shared" si="13"/>
        <v>1533.1000000000004</v>
      </c>
      <c r="F65" s="76">
        <v>140</v>
      </c>
      <c r="G65" s="77">
        <f t="shared" si="14"/>
        <v>214634.00000000006</v>
      </c>
    </row>
    <row r="66" spans="1:7" ht="30.75" customHeight="1">
      <c r="A66" s="79" t="s">
        <v>3466</v>
      </c>
      <c r="B66" s="83">
        <v>1918.1000000000004</v>
      </c>
      <c r="C66" s="81">
        <v>164</v>
      </c>
      <c r="D66" s="82"/>
      <c r="E66" s="83">
        <f t="shared" si="13"/>
        <v>2082.1000000000004</v>
      </c>
      <c r="F66" s="84">
        <v>140</v>
      </c>
      <c r="G66" s="85">
        <f t="shared" si="14"/>
        <v>291494.00000000006</v>
      </c>
    </row>
    <row r="67" spans="1:7" ht="15.75" customHeight="1">
      <c r="A67" s="63" t="s">
        <v>3467</v>
      </c>
      <c r="B67" s="315">
        <v>258.60000000000025</v>
      </c>
      <c r="C67" s="65"/>
      <c r="D67" s="66"/>
      <c r="E67" s="67">
        <f t="shared" si="13"/>
        <v>258.60000000000025</v>
      </c>
      <c r="F67" s="68">
        <v>140</v>
      </c>
      <c r="G67" s="69">
        <f t="shared" si="14"/>
        <v>36204.000000000036</v>
      </c>
    </row>
    <row r="68" spans="1:7" ht="15.75" customHeight="1">
      <c r="A68" s="63" t="s">
        <v>3468</v>
      </c>
      <c r="B68" s="315">
        <v>0</v>
      </c>
      <c r="C68" s="65"/>
      <c r="D68" s="66"/>
      <c r="E68" s="67">
        <f t="shared" si="13"/>
        <v>0</v>
      </c>
      <c r="F68" s="68">
        <v>140</v>
      </c>
      <c r="G68" s="69">
        <f t="shared" si="14"/>
        <v>0</v>
      </c>
    </row>
    <row r="69" spans="1:7" ht="39" customHeight="1">
      <c r="A69" s="63" t="s">
        <v>3469</v>
      </c>
      <c r="B69" s="67">
        <v>281.30000000000018</v>
      </c>
      <c r="C69" s="65">
        <v>222</v>
      </c>
      <c r="D69" s="66"/>
      <c r="E69" s="67">
        <f t="shared" si="13"/>
        <v>503.30000000000018</v>
      </c>
      <c r="F69" s="68">
        <v>140</v>
      </c>
      <c r="G69" s="69">
        <f t="shared" si="14"/>
        <v>70462.000000000029</v>
      </c>
    </row>
    <row r="70" spans="1:7" ht="15.75" customHeight="1">
      <c r="A70" s="93" t="s">
        <v>3470</v>
      </c>
      <c r="B70" s="97">
        <v>221</v>
      </c>
      <c r="C70" s="95"/>
      <c r="D70" s="96"/>
      <c r="E70" s="97">
        <f t="shared" si="13"/>
        <v>221</v>
      </c>
      <c r="F70" s="98">
        <v>140</v>
      </c>
      <c r="G70" s="99">
        <f t="shared" si="14"/>
        <v>30940</v>
      </c>
    </row>
    <row r="71" spans="1:7" ht="15.75" customHeight="1">
      <c r="A71" s="86" t="s">
        <v>3471</v>
      </c>
      <c r="B71" s="90">
        <v>39</v>
      </c>
      <c r="C71" s="88">
        <v>220</v>
      </c>
      <c r="D71" s="89">
        <v>39</v>
      </c>
      <c r="E71" s="90">
        <f t="shared" si="13"/>
        <v>220</v>
      </c>
      <c r="F71" s="91">
        <v>128</v>
      </c>
      <c r="G71" s="92">
        <f t="shared" si="14"/>
        <v>28160</v>
      </c>
    </row>
    <row r="72" spans="1:7" ht="15.75" customHeight="1">
      <c r="A72" s="78" t="s">
        <v>3472</v>
      </c>
      <c r="B72" s="75">
        <v>163</v>
      </c>
      <c r="C72" s="73">
        <v>266</v>
      </c>
      <c r="D72" s="74">
        <v>163</v>
      </c>
      <c r="E72" s="75">
        <f t="shared" si="13"/>
        <v>266</v>
      </c>
      <c r="F72" s="76">
        <v>128</v>
      </c>
      <c r="G72" s="77">
        <f t="shared" si="14"/>
        <v>34048</v>
      </c>
    </row>
    <row r="73" spans="1:7" ht="15.75" customHeight="1">
      <c r="A73" s="100" t="s">
        <v>3473</v>
      </c>
      <c r="B73" s="104">
        <v>741.99999999999977</v>
      </c>
      <c r="C73" s="102">
        <v>347</v>
      </c>
      <c r="D73" s="103">
        <v>742</v>
      </c>
      <c r="E73" s="104">
        <f t="shared" si="13"/>
        <v>346.99999999999977</v>
      </c>
      <c r="F73" s="105">
        <v>128</v>
      </c>
      <c r="G73" s="106">
        <f t="shared" si="14"/>
        <v>44415.999999999971</v>
      </c>
    </row>
    <row r="74" spans="1:7" ht="15.75" customHeight="1">
      <c r="A74" s="79" t="s">
        <v>3474</v>
      </c>
      <c r="B74" s="83">
        <v>138</v>
      </c>
      <c r="C74" s="81">
        <v>302</v>
      </c>
      <c r="D74" s="82">
        <v>164</v>
      </c>
      <c r="E74" s="83">
        <f t="shared" si="13"/>
        <v>276</v>
      </c>
      <c r="F74" s="84">
        <v>128</v>
      </c>
      <c r="G74" s="85">
        <f t="shared" si="14"/>
        <v>35328</v>
      </c>
    </row>
    <row r="75" spans="1:7" ht="15.75" customHeight="1">
      <c r="A75" s="63" t="s">
        <v>3475</v>
      </c>
      <c r="B75" s="315">
        <v>222.00000000000011</v>
      </c>
      <c r="C75" s="65">
        <v>220</v>
      </c>
      <c r="D75" s="66">
        <v>222</v>
      </c>
      <c r="E75" s="67">
        <f t="shared" si="13"/>
        <v>220.00000000000011</v>
      </c>
      <c r="F75" s="68">
        <v>128</v>
      </c>
      <c r="G75" s="69">
        <f t="shared" si="14"/>
        <v>28160.000000000015</v>
      </c>
    </row>
    <row r="76" spans="1:7" ht="15.75" customHeight="1">
      <c r="A76" s="86" t="s">
        <v>3476</v>
      </c>
      <c r="B76" s="316">
        <v>240</v>
      </c>
      <c r="C76" s="108">
        <v>240</v>
      </c>
      <c r="D76" s="109">
        <v>240</v>
      </c>
      <c r="E76" s="90">
        <f t="shared" si="13"/>
        <v>240</v>
      </c>
      <c r="F76" s="91">
        <v>102</v>
      </c>
      <c r="G76" s="92">
        <f t="shared" si="14"/>
        <v>24480</v>
      </c>
    </row>
    <row r="77" spans="1:7" ht="15.75" customHeight="1">
      <c r="A77" s="78" t="s">
        <v>3477</v>
      </c>
      <c r="B77" s="75">
        <v>600</v>
      </c>
      <c r="C77" s="73">
        <v>240</v>
      </c>
      <c r="D77" s="74">
        <v>266</v>
      </c>
      <c r="E77" s="75">
        <f t="shared" si="13"/>
        <v>574</v>
      </c>
      <c r="F77" s="76">
        <v>102</v>
      </c>
      <c r="G77" s="77">
        <f t="shared" si="14"/>
        <v>58548</v>
      </c>
    </row>
    <row r="78" spans="1:7" ht="15.75" customHeight="1">
      <c r="A78" s="100" t="s">
        <v>3478</v>
      </c>
      <c r="B78" s="104">
        <v>600</v>
      </c>
      <c r="C78" s="102">
        <v>240</v>
      </c>
      <c r="D78" s="103">
        <v>347</v>
      </c>
      <c r="E78" s="104">
        <f t="shared" si="13"/>
        <v>493</v>
      </c>
      <c r="F78" s="105">
        <v>102</v>
      </c>
      <c r="G78" s="106">
        <f t="shared" si="14"/>
        <v>50286</v>
      </c>
    </row>
    <row r="79" spans="1:7" ht="26.25" customHeight="1">
      <c r="A79" s="79" t="s">
        <v>3479</v>
      </c>
      <c r="B79" s="83">
        <v>360</v>
      </c>
      <c r="C79" s="81">
        <v>240</v>
      </c>
      <c r="D79" s="82">
        <v>360</v>
      </c>
      <c r="E79" s="83">
        <f t="shared" si="13"/>
        <v>240</v>
      </c>
      <c r="F79" s="84">
        <v>102</v>
      </c>
      <c r="G79" s="85">
        <f t="shared" si="14"/>
        <v>24480</v>
      </c>
    </row>
    <row r="80" spans="1:7" ht="15.75" customHeight="1">
      <c r="A80" s="63" t="s">
        <v>3480</v>
      </c>
      <c r="B80" s="315">
        <v>240</v>
      </c>
      <c r="C80" s="65"/>
      <c r="D80" s="66">
        <v>240</v>
      </c>
      <c r="E80" s="67">
        <f t="shared" si="13"/>
        <v>0</v>
      </c>
      <c r="F80" s="68">
        <v>102</v>
      </c>
      <c r="G80" s="69">
        <f t="shared" si="14"/>
        <v>0</v>
      </c>
    </row>
    <row r="81" spans="1:10" ht="15.75" customHeight="1">
      <c r="A81" s="260" t="s">
        <v>84</v>
      </c>
      <c r="B81" s="261">
        <f t="shared" ref="B81:G81" si="15">SUM(B54:B80)</f>
        <v>14905.400000000001</v>
      </c>
      <c r="C81" s="171">
        <f t="shared" si="15"/>
        <v>3849.8</v>
      </c>
      <c r="D81" s="171">
        <f t="shared" si="15"/>
        <v>3754.1</v>
      </c>
      <c r="E81" s="261">
        <f t="shared" si="15"/>
        <v>15001.100000000002</v>
      </c>
      <c r="F81" s="262">
        <f t="shared" si="15"/>
        <v>4698.4799999999996</v>
      </c>
      <c r="G81" s="263">
        <f t="shared" si="15"/>
        <v>2369404.6399999997</v>
      </c>
    </row>
    <row r="82" spans="1:10" ht="15.75" customHeight="1"/>
    <row r="83" spans="1:10" ht="15.75" customHeight="1">
      <c r="A83" s="264"/>
      <c r="B83" s="133"/>
      <c r="C83" s="133"/>
      <c r="D83" s="133"/>
      <c r="E83" s="133"/>
      <c r="F83" s="534"/>
      <c r="G83" s="522"/>
      <c r="H83" s="522"/>
      <c r="I83" s="265"/>
    </row>
    <row r="84" spans="1:10" ht="15.75" customHeight="1">
      <c r="A84" s="135" t="s">
        <v>92</v>
      </c>
      <c r="B84" s="136" t="s">
        <v>40</v>
      </c>
      <c r="C84" s="137" t="s">
        <v>93</v>
      </c>
      <c r="D84" s="137" t="s">
        <v>42</v>
      </c>
      <c r="E84" s="137" t="s">
        <v>94</v>
      </c>
      <c r="F84" s="137" t="s">
        <v>95</v>
      </c>
      <c r="G84" s="137" t="s">
        <v>96</v>
      </c>
      <c r="H84" s="138" t="s">
        <v>55</v>
      </c>
    </row>
    <row r="85" spans="1:10" ht="15.75" customHeight="1">
      <c r="A85" s="146" t="s">
        <v>2770</v>
      </c>
      <c r="B85" s="145" t="s">
        <v>102</v>
      </c>
      <c r="C85" s="36">
        <v>775</v>
      </c>
      <c r="D85" s="148"/>
      <c r="E85" s="15">
        <v>100</v>
      </c>
      <c r="F85" s="36">
        <f t="shared" ref="F85:F124" si="16">C85+D85-E85</f>
        <v>675</v>
      </c>
      <c r="G85" s="142">
        <v>178</v>
      </c>
      <c r="H85" s="143">
        <f t="shared" ref="H85:H119" si="17">F85*G85</f>
        <v>120150</v>
      </c>
    </row>
    <row r="86" spans="1:10" ht="15.75" customHeight="1">
      <c r="A86" s="144" t="s">
        <v>99</v>
      </c>
      <c r="B86" s="145" t="s">
        <v>102</v>
      </c>
      <c r="C86" s="36">
        <v>1525</v>
      </c>
      <c r="D86" s="148"/>
      <c r="E86" s="15">
        <v>50</v>
      </c>
      <c r="F86" s="36">
        <f t="shared" si="16"/>
        <v>1475</v>
      </c>
      <c r="G86" s="142">
        <v>178</v>
      </c>
      <c r="H86" s="143">
        <f t="shared" si="17"/>
        <v>262550</v>
      </c>
    </row>
    <row r="87" spans="1:10" ht="15.75" customHeight="1">
      <c r="A87" s="144" t="s">
        <v>2771</v>
      </c>
      <c r="B87" s="147" t="s">
        <v>102</v>
      </c>
      <c r="C87" s="36">
        <v>2375</v>
      </c>
      <c r="D87" s="148"/>
      <c r="E87" s="15">
        <v>50</v>
      </c>
      <c r="F87" s="36">
        <f t="shared" si="16"/>
        <v>2325</v>
      </c>
      <c r="G87" s="142">
        <v>47</v>
      </c>
      <c r="H87" s="143">
        <f t="shared" si="17"/>
        <v>109275</v>
      </c>
    </row>
    <row r="88" spans="1:10" ht="15.75" customHeight="1">
      <c r="A88" s="146" t="s">
        <v>103</v>
      </c>
      <c r="B88" s="147" t="s">
        <v>104</v>
      </c>
      <c r="C88" s="36">
        <v>3750</v>
      </c>
      <c r="D88" s="148"/>
      <c r="E88" s="15">
        <v>750</v>
      </c>
      <c r="F88" s="36">
        <f t="shared" si="16"/>
        <v>3000</v>
      </c>
      <c r="G88" s="142">
        <v>27</v>
      </c>
      <c r="H88" s="143">
        <f t="shared" si="17"/>
        <v>81000</v>
      </c>
    </row>
    <row r="89" spans="1:10" ht="15.75" customHeight="1">
      <c r="A89" s="266" t="s">
        <v>2038</v>
      </c>
      <c r="B89" s="267" t="s">
        <v>106</v>
      </c>
      <c r="C89" s="36">
        <v>2415</v>
      </c>
      <c r="D89" s="148"/>
      <c r="E89" s="15">
        <v>80</v>
      </c>
      <c r="F89" s="36">
        <f t="shared" si="16"/>
        <v>2335</v>
      </c>
      <c r="G89" s="142">
        <v>160.69999999999999</v>
      </c>
      <c r="H89" s="143">
        <f t="shared" si="17"/>
        <v>375234.5</v>
      </c>
    </row>
    <row r="90" spans="1:10" ht="15.75" customHeight="1">
      <c r="A90" s="144" t="s">
        <v>737</v>
      </c>
      <c r="B90" s="145" t="s">
        <v>108</v>
      </c>
      <c r="C90" s="36">
        <v>398</v>
      </c>
      <c r="D90" s="148"/>
      <c r="E90" s="15">
        <v>10</v>
      </c>
      <c r="F90" s="36">
        <f t="shared" si="16"/>
        <v>388</v>
      </c>
      <c r="G90" s="142">
        <v>623</v>
      </c>
      <c r="H90" s="143">
        <f t="shared" si="17"/>
        <v>241724</v>
      </c>
    </row>
    <row r="91" spans="1:10" ht="15.75" customHeight="1">
      <c r="A91" s="139" t="s">
        <v>109</v>
      </c>
      <c r="B91" s="140" t="s">
        <v>110</v>
      </c>
      <c r="C91" s="36">
        <v>1050</v>
      </c>
      <c r="D91" s="148"/>
      <c r="E91" s="15">
        <v>150</v>
      </c>
      <c r="F91" s="36">
        <f t="shared" si="16"/>
        <v>900</v>
      </c>
      <c r="G91" s="142">
        <v>24</v>
      </c>
      <c r="H91" s="143">
        <f t="shared" si="17"/>
        <v>21600</v>
      </c>
    </row>
    <row r="92" spans="1:10" ht="15.75" customHeight="1">
      <c r="A92" s="146" t="s">
        <v>1188</v>
      </c>
      <c r="B92" s="150" t="s">
        <v>112</v>
      </c>
      <c r="C92" s="36">
        <v>2585</v>
      </c>
      <c r="D92" s="148"/>
      <c r="E92" s="15">
        <v>256</v>
      </c>
      <c r="F92" s="36">
        <f t="shared" si="16"/>
        <v>2329</v>
      </c>
      <c r="G92" s="142">
        <v>49</v>
      </c>
      <c r="H92" s="143">
        <f t="shared" si="17"/>
        <v>114121</v>
      </c>
    </row>
    <row r="93" spans="1:10" ht="15.75" customHeight="1">
      <c r="A93" s="152" t="s">
        <v>116</v>
      </c>
      <c r="B93" s="145" t="s">
        <v>117</v>
      </c>
      <c r="C93" s="36">
        <v>3</v>
      </c>
      <c r="D93" s="141"/>
      <c r="E93" s="15">
        <v>1</v>
      </c>
      <c r="F93" s="36">
        <f t="shared" si="16"/>
        <v>2</v>
      </c>
      <c r="G93" s="142">
        <v>1867.29</v>
      </c>
      <c r="H93" s="143">
        <f t="shared" si="17"/>
        <v>3734.58</v>
      </c>
    </row>
    <row r="94" spans="1:10" ht="15.75" customHeight="1">
      <c r="A94" s="146" t="s">
        <v>118</v>
      </c>
      <c r="B94" s="145" t="s">
        <v>115</v>
      </c>
      <c r="C94" s="36">
        <v>5</v>
      </c>
      <c r="D94" s="141"/>
      <c r="E94" s="15"/>
      <c r="F94" s="36">
        <f t="shared" si="16"/>
        <v>5</v>
      </c>
      <c r="G94" s="142">
        <v>1758</v>
      </c>
      <c r="H94" s="143">
        <f t="shared" si="17"/>
        <v>8790</v>
      </c>
    </row>
    <row r="95" spans="1:10" ht="15.75" customHeight="1">
      <c r="A95" s="146" t="s">
        <v>118</v>
      </c>
      <c r="B95" s="145" t="s">
        <v>117</v>
      </c>
      <c r="C95" s="36">
        <v>3</v>
      </c>
      <c r="D95" s="141"/>
      <c r="E95" s="151"/>
      <c r="F95" s="36">
        <f t="shared" si="16"/>
        <v>3</v>
      </c>
      <c r="G95" s="142">
        <v>2279.6799999999998</v>
      </c>
      <c r="H95" s="143">
        <f t="shared" si="17"/>
        <v>6839.0399999999991</v>
      </c>
      <c r="J95" s="149"/>
    </row>
    <row r="96" spans="1:10" ht="15.75" customHeight="1">
      <c r="A96" s="157" t="s">
        <v>119</v>
      </c>
      <c r="B96" s="145" t="s">
        <v>117</v>
      </c>
      <c r="C96" s="36">
        <v>1</v>
      </c>
      <c r="D96" s="148"/>
      <c r="E96" s="15"/>
      <c r="F96" s="36">
        <f t="shared" si="16"/>
        <v>1</v>
      </c>
      <c r="G96" s="142">
        <v>1669.47</v>
      </c>
      <c r="H96" s="143">
        <f t="shared" si="17"/>
        <v>1669.47</v>
      </c>
    </row>
    <row r="97" spans="1:10" ht="15.75" customHeight="1">
      <c r="A97" s="157" t="s">
        <v>2772</v>
      </c>
      <c r="B97" s="145" t="s">
        <v>117</v>
      </c>
      <c r="C97" s="36">
        <v>3</v>
      </c>
      <c r="D97" s="141"/>
      <c r="E97" s="15"/>
      <c r="F97" s="36">
        <f t="shared" si="16"/>
        <v>3</v>
      </c>
      <c r="G97" s="142">
        <v>1598.32</v>
      </c>
      <c r="H97" s="143">
        <f t="shared" si="17"/>
        <v>4794.96</v>
      </c>
    </row>
    <row r="98" spans="1:10" ht="15.75" customHeight="1">
      <c r="A98" s="144" t="s">
        <v>122</v>
      </c>
      <c r="B98" s="145" t="s">
        <v>121</v>
      </c>
      <c r="C98" s="36">
        <v>50</v>
      </c>
      <c r="D98" s="141"/>
      <c r="E98" s="15"/>
      <c r="F98" s="36">
        <f t="shared" si="16"/>
        <v>50</v>
      </c>
      <c r="G98" s="142">
        <v>471.21600000000001</v>
      </c>
      <c r="H98" s="143">
        <f t="shared" si="17"/>
        <v>23560.799999999999</v>
      </c>
    </row>
    <row r="99" spans="1:10" ht="15.75" customHeight="1">
      <c r="A99" s="157" t="s">
        <v>124</v>
      </c>
      <c r="B99" s="145" t="s">
        <v>117</v>
      </c>
      <c r="C99" s="36">
        <v>0</v>
      </c>
      <c r="D99" s="148"/>
      <c r="E99" s="15"/>
      <c r="F99" s="36">
        <f t="shared" si="16"/>
        <v>0</v>
      </c>
      <c r="G99" s="142">
        <v>1711.09</v>
      </c>
      <c r="H99" s="143">
        <f t="shared" si="17"/>
        <v>0</v>
      </c>
    </row>
    <row r="100" spans="1:10" ht="15.75" customHeight="1">
      <c r="A100" s="339" t="s">
        <v>2773</v>
      </c>
      <c r="B100" s="145" t="s">
        <v>117</v>
      </c>
      <c r="C100" s="36">
        <v>4</v>
      </c>
      <c r="D100" s="148"/>
      <c r="E100" s="151"/>
      <c r="F100" s="272">
        <f t="shared" si="16"/>
        <v>4</v>
      </c>
      <c r="G100" s="142">
        <v>1594.52</v>
      </c>
      <c r="H100" s="143">
        <f t="shared" si="17"/>
        <v>6378.08</v>
      </c>
    </row>
    <row r="101" spans="1:10" ht="15.75" customHeight="1">
      <c r="A101" s="144" t="s">
        <v>128</v>
      </c>
      <c r="B101" s="145" t="s">
        <v>126</v>
      </c>
      <c r="C101" s="36">
        <v>39</v>
      </c>
      <c r="D101" s="141"/>
      <c r="E101" s="15"/>
      <c r="F101" s="36">
        <f t="shared" si="16"/>
        <v>39</v>
      </c>
      <c r="G101" s="142">
        <v>559.19762200000002</v>
      </c>
      <c r="H101" s="143">
        <f t="shared" si="17"/>
        <v>21808.707258000002</v>
      </c>
      <c r="I101" s="161"/>
    </row>
    <row r="102" spans="1:10" ht="15.75" customHeight="1">
      <c r="A102" s="144" t="s">
        <v>129</v>
      </c>
      <c r="B102" s="145" t="s">
        <v>115</v>
      </c>
      <c r="C102" s="36">
        <v>275</v>
      </c>
      <c r="D102" s="148"/>
      <c r="E102" s="15"/>
      <c r="F102" s="36">
        <f t="shared" si="16"/>
        <v>275</v>
      </c>
      <c r="G102" s="142">
        <v>384</v>
      </c>
      <c r="H102" s="143">
        <f t="shared" si="17"/>
        <v>105600</v>
      </c>
    </row>
    <row r="103" spans="1:10" ht="15.75" customHeight="1">
      <c r="A103" s="144" t="s">
        <v>131</v>
      </c>
      <c r="B103" s="145" t="s">
        <v>117</v>
      </c>
      <c r="C103" s="36">
        <v>145</v>
      </c>
      <c r="D103" s="148">
        <v>200</v>
      </c>
      <c r="E103" s="15"/>
      <c r="F103" s="36">
        <f t="shared" si="16"/>
        <v>345</v>
      </c>
      <c r="G103" s="142">
        <v>427</v>
      </c>
      <c r="H103" s="143">
        <f t="shared" si="17"/>
        <v>147315</v>
      </c>
    </row>
    <row r="104" spans="1:10" ht="15.75" customHeight="1">
      <c r="A104" s="144" t="s">
        <v>132</v>
      </c>
      <c r="B104" s="145" t="s">
        <v>117</v>
      </c>
      <c r="C104" s="36">
        <v>5</v>
      </c>
      <c r="D104" s="141"/>
      <c r="E104" s="151"/>
      <c r="F104" s="36">
        <f t="shared" si="16"/>
        <v>5</v>
      </c>
      <c r="G104" s="142">
        <v>688.59</v>
      </c>
      <c r="H104" s="143">
        <f t="shared" si="17"/>
        <v>3442.9500000000003</v>
      </c>
    </row>
    <row r="105" spans="1:10" ht="15.75" customHeight="1">
      <c r="A105" s="157" t="s">
        <v>133</v>
      </c>
      <c r="B105" s="145" t="s">
        <v>117</v>
      </c>
      <c r="C105" s="36">
        <v>80</v>
      </c>
      <c r="D105" s="148"/>
      <c r="E105" s="15"/>
      <c r="F105" s="36">
        <f t="shared" si="16"/>
        <v>80</v>
      </c>
      <c r="G105" s="142">
        <v>522.19000000000005</v>
      </c>
      <c r="H105" s="143">
        <f t="shared" si="17"/>
        <v>41775.200000000004</v>
      </c>
    </row>
    <row r="106" spans="1:10" ht="15.75" customHeight="1">
      <c r="A106" s="144" t="s">
        <v>134</v>
      </c>
      <c r="B106" s="145" t="s">
        <v>117</v>
      </c>
      <c r="C106" s="36">
        <v>10</v>
      </c>
      <c r="D106" s="141"/>
      <c r="E106" s="151"/>
      <c r="F106" s="36">
        <f t="shared" si="16"/>
        <v>10</v>
      </c>
      <c r="G106" s="142">
        <v>504</v>
      </c>
      <c r="H106" s="143">
        <f t="shared" si="17"/>
        <v>5040</v>
      </c>
    </row>
    <row r="107" spans="1:10" ht="15.75" customHeight="1">
      <c r="A107" s="144" t="s">
        <v>135</v>
      </c>
      <c r="B107" s="145" t="s">
        <v>117</v>
      </c>
      <c r="C107" s="36">
        <v>45</v>
      </c>
      <c r="D107" s="141"/>
      <c r="E107" s="15">
        <v>5</v>
      </c>
      <c r="F107" s="36">
        <f t="shared" si="16"/>
        <v>40</v>
      </c>
      <c r="G107" s="142">
        <v>514</v>
      </c>
      <c r="H107" s="143">
        <f t="shared" si="17"/>
        <v>20560</v>
      </c>
    </row>
    <row r="108" spans="1:10" ht="15.75" customHeight="1">
      <c r="A108" s="157" t="s">
        <v>136</v>
      </c>
      <c r="B108" s="145" t="s">
        <v>117</v>
      </c>
      <c r="C108" s="36">
        <v>60</v>
      </c>
      <c r="D108" s="148"/>
      <c r="E108" s="15"/>
      <c r="F108" s="36">
        <f t="shared" si="16"/>
        <v>60</v>
      </c>
      <c r="G108" s="142">
        <v>557</v>
      </c>
      <c r="H108" s="143">
        <f t="shared" si="17"/>
        <v>33420</v>
      </c>
      <c r="J108" s="273"/>
    </row>
    <row r="109" spans="1:10" ht="15.75" customHeight="1">
      <c r="A109" s="157" t="s">
        <v>137</v>
      </c>
      <c r="B109" s="145" t="s">
        <v>117</v>
      </c>
      <c r="C109" s="36">
        <v>35</v>
      </c>
      <c r="D109" s="148"/>
      <c r="E109" s="15"/>
      <c r="F109" s="36">
        <f t="shared" si="16"/>
        <v>35</v>
      </c>
      <c r="G109" s="142">
        <v>524</v>
      </c>
      <c r="H109" s="143">
        <f t="shared" si="17"/>
        <v>18340</v>
      </c>
    </row>
    <row r="110" spans="1:10" ht="15.75" customHeight="1">
      <c r="A110" s="157" t="s">
        <v>138</v>
      </c>
      <c r="B110" s="145" t="s">
        <v>117</v>
      </c>
      <c r="C110" s="36">
        <v>15</v>
      </c>
      <c r="D110" s="148"/>
      <c r="E110" s="15"/>
      <c r="F110" s="36">
        <f t="shared" si="16"/>
        <v>15</v>
      </c>
      <c r="G110" s="142">
        <v>689.75</v>
      </c>
      <c r="H110" s="143">
        <f t="shared" si="17"/>
        <v>10346.25</v>
      </c>
    </row>
    <row r="111" spans="1:10" ht="15.75" customHeight="1">
      <c r="A111" s="157" t="s">
        <v>139</v>
      </c>
      <c r="B111" s="145" t="s">
        <v>117</v>
      </c>
      <c r="C111" s="36">
        <v>75</v>
      </c>
      <c r="D111" s="148">
        <v>200</v>
      </c>
      <c r="E111" s="15">
        <v>15</v>
      </c>
      <c r="F111" s="36">
        <f t="shared" si="16"/>
        <v>260</v>
      </c>
      <c r="G111" s="142">
        <v>629.27</v>
      </c>
      <c r="H111" s="143">
        <f t="shared" si="17"/>
        <v>163610.19999999998</v>
      </c>
    </row>
    <row r="112" spans="1:10" ht="15.75" customHeight="1">
      <c r="A112" s="157" t="s">
        <v>140</v>
      </c>
      <c r="B112" s="145" t="s">
        <v>117</v>
      </c>
      <c r="C112" s="36">
        <v>100</v>
      </c>
      <c r="D112" s="148"/>
      <c r="E112" s="15"/>
      <c r="F112" s="36">
        <f t="shared" si="16"/>
        <v>100</v>
      </c>
      <c r="G112" s="142">
        <v>532.12</v>
      </c>
      <c r="H112" s="143">
        <f t="shared" si="17"/>
        <v>53212</v>
      </c>
    </row>
    <row r="113" spans="1:10" ht="15.75" customHeight="1">
      <c r="A113" s="146" t="s">
        <v>141</v>
      </c>
      <c r="B113" s="145" t="s">
        <v>108</v>
      </c>
      <c r="C113" s="36">
        <v>600</v>
      </c>
      <c r="D113" s="148"/>
      <c r="E113" s="15"/>
      <c r="F113" s="36">
        <f t="shared" si="16"/>
        <v>600</v>
      </c>
      <c r="G113" s="142">
        <v>60</v>
      </c>
      <c r="H113" s="143">
        <f t="shared" si="17"/>
        <v>36000</v>
      </c>
    </row>
    <row r="114" spans="1:10" ht="15.75" customHeight="1">
      <c r="A114" s="144" t="s">
        <v>142</v>
      </c>
      <c r="B114" s="145" t="s">
        <v>143</v>
      </c>
      <c r="C114" s="36">
        <v>25</v>
      </c>
      <c r="D114" s="141"/>
      <c r="E114" s="151"/>
      <c r="F114" s="36">
        <f t="shared" si="16"/>
        <v>25</v>
      </c>
      <c r="G114" s="142">
        <v>84</v>
      </c>
      <c r="H114" s="143">
        <f t="shared" si="17"/>
        <v>2100</v>
      </c>
    </row>
    <row r="115" spans="1:10" ht="15.75" customHeight="1">
      <c r="A115" s="157" t="s">
        <v>2774</v>
      </c>
      <c r="B115" s="145" t="s">
        <v>117</v>
      </c>
      <c r="C115" s="36">
        <v>75</v>
      </c>
      <c r="D115" s="148"/>
      <c r="E115" s="15"/>
      <c r="F115" s="36">
        <f t="shared" si="16"/>
        <v>75</v>
      </c>
      <c r="G115" s="142">
        <v>168.1</v>
      </c>
      <c r="H115" s="143">
        <f t="shared" si="17"/>
        <v>12607.5</v>
      </c>
    </row>
    <row r="116" spans="1:10" ht="15.75" customHeight="1">
      <c r="A116" s="157" t="s">
        <v>145</v>
      </c>
      <c r="B116" s="145" t="s">
        <v>146</v>
      </c>
      <c r="C116" s="36">
        <v>25</v>
      </c>
      <c r="D116" s="148"/>
      <c r="E116" s="15"/>
      <c r="F116" s="36">
        <f t="shared" si="16"/>
        <v>25</v>
      </c>
      <c r="G116" s="142">
        <v>851.5</v>
      </c>
      <c r="H116" s="143">
        <f t="shared" si="17"/>
        <v>21287.5</v>
      </c>
    </row>
    <row r="117" spans="1:10" ht="15.75" customHeight="1">
      <c r="A117" s="157" t="s">
        <v>147</v>
      </c>
      <c r="B117" s="145" t="s">
        <v>148</v>
      </c>
      <c r="C117" s="36">
        <v>6000</v>
      </c>
      <c r="D117" s="148"/>
      <c r="E117" s="15">
        <v>750</v>
      </c>
      <c r="F117" s="36">
        <f t="shared" si="16"/>
        <v>5250</v>
      </c>
      <c r="G117" s="142">
        <v>125</v>
      </c>
      <c r="H117" s="143">
        <f t="shared" si="17"/>
        <v>656250</v>
      </c>
    </row>
    <row r="118" spans="1:10" ht="15.75" customHeight="1">
      <c r="A118" s="157" t="s">
        <v>147</v>
      </c>
      <c r="B118" s="145" t="s">
        <v>149</v>
      </c>
      <c r="C118" s="36">
        <v>0</v>
      </c>
      <c r="D118" s="148"/>
      <c r="E118" s="15"/>
      <c r="F118" s="36">
        <f t="shared" si="16"/>
        <v>0</v>
      </c>
      <c r="G118" s="142">
        <v>173</v>
      </c>
      <c r="H118" s="143">
        <f t="shared" si="17"/>
        <v>0</v>
      </c>
    </row>
    <row r="119" spans="1:10" ht="20.25" customHeight="1">
      <c r="A119" s="157" t="s">
        <v>150</v>
      </c>
      <c r="B119" s="145" t="s">
        <v>151</v>
      </c>
      <c r="C119" s="36">
        <v>0</v>
      </c>
      <c r="D119" s="148"/>
      <c r="E119" s="15"/>
      <c r="F119" s="36">
        <f t="shared" si="16"/>
        <v>0</v>
      </c>
      <c r="G119" s="142">
        <v>143</v>
      </c>
      <c r="H119" s="143">
        <f t="shared" si="17"/>
        <v>0</v>
      </c>
      <c r="J119" s="149"/>
    </row>
    <row r="120" spans="1:10" ht="15.75" customHeight="1">
      <c r="A120" s="157" t="s">
        <v>850</v>
      </c>
      <c r="B120" s="147" t="s">
        <v>2949</v>
      </c>
      <c r="C120" s="36">
        <v>12000</v>
      </c>
      <c r="D120" s="148"/>
      <c r="E120" s="15"/>
      <c r="F120" s="36">
        <f t="shared" si="16"/>
        <v>12000</v>
      </c>
      <c r="G120" s="142">
        <v>121.6</v>
      </c>
      <c r="H120" s="143">
        <f>G120*F120</f>
        <v>1459200</v>
      </c>
    </row>
    <row r="121" spans="1:10" ht="15.75" customHeight="1">
      <c r="A121" s="157" t="s">
        <v>152</v>
      </c>
      <c r="B121" s="145" t="s">
        <v>153</v>
      </c>
      <c r="C121" s="36">
        <v>35.676999999999992</v>
      </c>
      <c r="D121" s="148"/>
      <c r="E121" s="15"/>
      <c r="F121" s="36">
        <f t="shared" si="16"/>
        <v>35.676999999999992</v>
      </c>
      <c r="G121" s="142">
        <v>2196.6</v>
      </c>
      <c r="H121" s="143">
        <f t="shared" ref="H121:H124" si="18">F121*G121</f>
        <v>78368.098199999979</v>
      </c>
    </row>
    <row r="122" spans="1:10" ht="15.75" customHeight="1">
      <c r="A122" s="146" t="s">
        <v>154</v>
      </c>
      <c r="B122" s="145" t="s">
        <v>155</v>
      </c>
      <c r="C122" s="36">
        <v>920</v>
      </c>
      <c r="D122" s="141"/>
      <c r="E122" s="151"/>
      <c r="F122" s="36">
        <f t="shared" si="16"/>
        <v>920</v>
      </c>
      <c r="G122" s="142">
        <v>45</v>
      </c>
      <c r="H122" s="143">
        <f t="shared" si="18"/>
        <v>41400</v>
      </c>
    </row>
    <row r="123" spans="1:10" ht="15.75" customHeight="1">
      <c r="A123" s="163" t="s">
        <v>156</v>
      </c>
      <c r="B123" s="164" t="s">
        <v>117</v>
      </c>
      <c r="C123" s="36">
        <v>0</v>
      </c>
      <c r="D123" s="148"/>
      <c r="E123" s="15"/>
      <c r="F123" s="36">
        <f t="shared" si="16"/>
        <v>0</v>
      </c>
      <c r="G123" s="165">
        <v>168.11</v>
      </c>
      <c r="H123" s="143">
        <f t="shared" si="18"/>
        <v>0</v>
      </c>
    </row>
    <row r="124" spans="1:10" ht="15.75" customHeight="1">
      <c r="A124" s="163" t="s">
        <v>3481</v>
      </c>
      <c r="B124" s="164" t="s">
        <v>117</v>
      </c>
      <c r="C124" s="36">
        <v>24.6</v>
      </c>
      <c r="D124" s="148"/>
      <c r="E124" s="15"/>
      <c r="F124" s="36">
        <f t="shared" si="16"/>
        <v>24.6</v>
      </c>
      <c r="G124" s="165">
        <v>129</v>
      </c>
      <c r="H124" s="143">
        <f t="shared" si="18"/>
        <v>3173.4</v>
      </c>
    </row>
    <row r="125" spans="1:10" ht="15.75" customHeight="1">
      <c r="A125" s="355" t="s">
        <v>160</v>
      </c>
      <c r="B125" s="168"/>
      <c r="C125" s="169">
        <f t="shared" ref="C125:H125" si="19">SUM(C85:C124)</f>
        <v>35531.277000000002</v>
      </c>
      <c r="D125" s="170">
        <f t="shared" si="19"/>
        <v>400</v>
      </c>
      <c r="E125" s="170">
        <f t="shared" si="19"/>
        <v>2217</v>
      </c>
      <c r="F125" s="171">
        <f t="shared" si="19"/>
        <v>33714.277000000002</v>
      </c>
      <c r="G125" s="336">
        <f t="shared" si="19"/>
        <v>25032.313621999994</v>
      </c>
      <c r="H125" s="173">
        <f t="shared" si="19"/>
        <v>4316278.2354580006</v>
      </c>
    </row>
    <row r="126" spans="1:10" ht="15.75" customHeight="1"/>
    <row r="127" spans="1:10" ht="15.75" customHeight="1">
      <c r="A127" s="535" t="s">
        <v>161</v>
      </c>
      <c r="B127" s="536"/>
      <c r="C127" s="536"/>
      <c r="D127" s="536"/>
      <c r="E127" s="536"/>
      <c r="F127" s="536"/>
      <c r="G127" s="536"/>
      <c r="H127" s="536"/>
      <c r="I127" s="1"/>
    </row>
    <row r="128" spans="1:10" ht="15.75" customHeight="1">
      <c r="A128" s="340" t="s">
        <v>162</v>
      </c>
      <c r="B128" s="341" t="s">
        <v>40</v>
      </c>
      <c r="C128" s="342" t="s">
        <v>163</v>
      </c>
      <c r="D128" s="343" t="s">
        <v>42</v>
      </c>
      <c r="E128" s="344" t="s">
        <v>43</v>
      </c>
      <c r="F128" s="342" t="s">
        <v>164</v>
      </c>
      <c r="G128" s="345" t="s">
        <v>96</v>
      </c>
      <c r="H128" s="343" t="s">
        <v>55</v>
      </c>
    </row>
    <row r="129" spans="1:11" ht="15.75" customHeight="1">
      <c r="A129" s="347" t="s">
        <v>3421</v>
      </c>
      <c r="B129" s="145" t="s">
        <v>2833</v>
      </c>
      <c r="C129" s="36">
        <v>27</v>
      </c>
      <c r="D129" s="148"/>
      <c r="E129" s="15"/>
      <c r="F129" s="36">
        <f t="shared" ref="F129:F161" si="20">C129+D129-E129</f>
        <v>27</v>
      </c>
      <c r="G129" s="17">
        <v>216</v>
      </c>
      <c r="H129" s="142">
        <f t="shared" ref="H129:H132" si="21">G129*F129</f>
        <v>5832</v>
      </c>
      <c r="I129" s="445"/>
      <c r="J129" s="445"/>
      <c r="K129" s="445"/>
    </row>
    <row r="130" spans="1:11" ht="15.75" customHeight="1">
      <c r="A130" s="347" t="s">
        <v>3423</v>
      </c>
      <c r="B130" s="145" t="s">
        <v>2833</v>
      </c>
      <c r="C130" s="36">
        <v>147</v>
      </c>
      <c r="D130" s="148"/>
      <c r="E130" s="15">
        <v>6</v>
      </c>
      <c r="F130" s="36">
        <f t="shared" si="20"/>
        <v>141</v>
      </c>
      <c r="G130" s="17">
        <v>140</v>
      </c>
      <c r="H130" s="142">
        <f t="shared" si="21"/>
        <v>19740</v>
      </c>
      <c r="I130" s="445"/>
      <c r="J130" s="445"/>
      <c r="K130" s="445"/>
    </row>
    <row r="131" spans="1:11" ht="15.75" customHeight="1">
      <c r="A131" s="347" t="s">
        <v>3424</v>
      </c>
      <c r="B131" s="145" t="s">
        <v>2833</v>
      </c>
      <c r="C131" s="348">
        <v>117</v>
      </c>
      <c r="D131" s="148"/>
      <c r="E131" s="15"/>
      <c r="F131" s="36">
        <f t="shared" si="20"/>
        <v>117</v>
      </c>
      <c r="G131" s="17">
        <v>196</v>
      </c>
      <c r="H131" s="142">
        <f t="shared" si="21"/>
        <v>22932</v>
      </c>
      <c r="I131" s="445"/>
      <c r="J131" s="445"/>
      <c r="K131" s="445"/>
    </row>
    <row r="132" spans="1:11" ht="15.75" customHeight="1">
      <c r="A132" s="347" t="s">
        <v>3425</v>
      </c>
      <c r="B132" s="145" t="s">
        <v>2833</v>
      </c>
      <c r="C132" s="36">
        <v>24</v>
      </c>
      <c r="D132" s="148"/>
      <c r="E132" s="15"/>
      <c r="F132" s="36">
        <f t="shared" si="20"/>
        <v>24</v>
      </c>
      <c r="G132" s="17">
        <v>174</v>
      </c>
      <c r="H132" s="142">
        <f t="shared" si="21"/>
        <v>4176</v>
      </c>
      <c r="I132" s="445"/>
      <c r="J132" s="445"/>
      <c r="K132" s="445"/>
    </row>
    <row r="133" spans="1:11" ht="15.75" customHeight="1">
      <c r="A133" s="349" t="s">
        <v>165</v>
      </c>
      <c r="B133" s="267" t="s">
        <v>166</v>
      </c>
      <c r="C133" s="350">
        <v>206.95</v>
      </c>
      <c r="D133" s="351"/>
      <c r="E133" s="352"/>
      <c r="F133" s="350">
        <f t="shared" si="20"/>
        <v>206.95</v>
      </c>
      <c r="G133" s="353">
        <v>605</v>
      </c>
      <c r="H133" s="354">
        <f t="shared" ref="H133:H161" si="22">F133*G133</f>
        <v>125204.75</v>
      </c>
      <c r="J133" s="149"/>
    </row>
    <row r="134" spans="1:11" ht="15.75" customHeight="1">
      <c r="A134" s="163" t="s">
        <v>167</v>
      </c>
      <c r="B134" s="145" t="s">
        <v>166</v>
      </c>
      <c r="C134" s="36">
        <v>214.6</v>
      </c>
      <c r="D134" s="148"/>
      <c r="E134" s="15"/>
      <c r="F134" s="183">
        <f t="shared" si="20"/>
        <v>214.6</v>
      </c>
      <c r="G134" s="17">
        <v>605</v>
      </c>
      <c r="H134" s="187">
        <f t="shared" si="22"/>
        <v>129833</v>
      </c>
      <c r="J134" s="149"/>
    </row>
    <row r="135" spans="1:11" ht="15.75" customHeight="1">
      <c r="A135" s="163" t="s">
        <v>168</v>
      </c>
      <c r="B135" s="145" t="s">
        <v>166</v>
      </c>
      <c r="C135" s="36">
        <v>220.32</v>
      </c>
      <c r="D135" s="148"/>
      <c r="E135" s="15"/>
      <c r="F135" s="183">
        <f t="shared" si="20"/>
        <v>220.32</v>
      </c>
      <c r="G135" s="17">
        <v>605</v>
      </c>
      <c r="H135" s="187">
        <f t="shared" si="22"/>
        <v>133293.6</v>
      </c>
      <c r="J135" s="166"/>
    </row>
    <row r="136" spans="1:11" ht="15.75" customHeight="1">
      <c r="A136" s="163" t="s">
        <v>169</v>
      </c>
      <c r="B136" s="145" t="s">
        <v>166</v>
      </c>
      <c r="C136" s="36">
        <v>186.45000000000002</v>
      </c>
      <c r="D136" s="148"/>
      <c r="E136" s="15"/>
      <c r="F136" s="183">
        <f t="shared" si="20"/>
        <v>186.45000000000002</v>
      </c>
      <c r="G136" s="17">
        <v>605</v>
      </c>
      <c r="H136" s="187">
        <f t="shared" si="22"/>
        <v>112802.25000000001</v>
      </c>
      <c r="J136" s="149"/>
    </row>
    <row r="137" spans="1:11" ht="15.75" customHeight="1">
      <c r="A137" s="189" t="s">
        <v>170</v>
      </c>
      <c r="B137" s="145" t="s">
        <v>166</v>
      </c>
      <c r="C137" s="183">
        <v>292.88000000000005</v>
      </c>
      <c r="D137" s="184"/>
      <c r="E137" s="15"/>
      <c r="F137" s="183">
        <f t="shared" si="20"/>
        <v>292.88000000000005</v>
      </c>
      <c r="G137" s="190">
        <v>625</v>
      </c>
      <c r="H137" s="187">
        <f t="shared" si="22"/>
        <v>183050.00000000003</v>
      </c>
    </row>
    <row r="138" spans="1:11" ht="15.75" customHeight="1">
      <c r="A138" s="189" t="s">
        <v>171</v>
      </c>
      <c r="B138" s="145" t="s">
        <v>166</v>
      </c>
      <c r="C138" s="183">
        <v>180.15</v>
      </c>
      <c r="D138" s="184"/>
      <c r="E138" s="15"/>
      <c r="F138" s="183">
        <f t="shared" si="20"/>
        <v>180.15</v>
      </c>
      <c r="G138" s="17">
        <v>692</v>
      </c>
      <c r="H138" s="187">
        <f t="shared" si="22"/>
        <v>124663.8</v>
      </c>
    </row>
    <row r="139" spans="1:11" ht="15.75" customHeight="1">
      <c r="A139" s="189" t="s">
        <v>3482</v>
      </c>
      <c r="B139" s="145" t="s">
        <v>166</v>
      </c>
      <c r="C139" s="36">
        <v>274</v>
      </c>
      <c r="D139" s="184"/>
      <c r="E139" s="15"/>
      <c r="F139" s="183">
        <f t="shared" si="20"/>
        <v>274</v>
      </c>
      <c r="G139" s="17">
        <v>682</v>
      </c>
      <c r="H139" s="187">
        <f t="shared" si="22"/>
        <v>186868</v>
      </c>
    </row>
    <row r="140" spans="1:11" ht="15.75" customHeight="1">
      <c r="A140" s="189" t="s">
        <v>173</v>
      </c>
      <c r="B140" s="145" t="s">
        <v>166</v>
      </c>
      <c r="C140" s="183">
        <v>0</v>
      </c>
      <c r="D140" s="184"/>
      <c r="E140" s="15"/>
      <c r="F140" s="183">
        <f t="shared" si="20"/>
        <v>0</v>
      </c>
      <c r="G140" s="17">
        <v>414</v>
      </c>
      <c r="H140" s="187">
        <f t="shared" si="22"/>
        <v>0</v>
      </c>
    </row>
    <row r="141" spans="1:11" ht="15.75" customHeight="1">
      <c r="A141" s="191" t="s">
        <v>174</v>
      </c>
      <c r="B141" s="192" t="s">
        <v>175</v>
      </c>
      <c r="C141" s="36">
        <v>16625</v>
      </c>
      <c r="D141" s="148"/>
      <c r="E141" s="15"/>
      <c r="F141" s="183">
        <f t="shared" si="20"/>
        <v>16625</v>
      </c>
      <c r="G141" s="17">
        <v>17.399999999999999</v>
      </c>
      <c r="H141" s="187">
        <f t="shared" si="22"/>
        <v>289275</v>
      </c>
      <c r="J141" s="181"/>
    </row>
    <row r="142" spans="1:11" ht="15.75" customHeight="1">
      <c r="A142" s="163" t="s">
        <v>176</v>
      </c>
      <c r="B142" s="15" t="s">
        <v>177</v>
      </c>
      <c r="C142" s="36">
        <v>0</v>
      </c>
      <c r="D142" s="148"/>
      <c r="E142" s="15"/>
      <c r="F142" s="183">
        <f t="shared" si="20"/>
        <v>0</v>
      </c>
      <c r="G142" s="17">
        <v>3.86</v>
      </c>
      <c r="H142" s="187">
        <f t="shared" si="22"/>
        <v>0</v>
      </c>
      <c r="J142" s="188"/>
    </row>
    <row r="143" spans="1:11" ht="15.75" customHeight="1">
      <c r="A143" s="163" t="s">
        <v>178</v>
      </c>
      <c r="B143" s="145" t="s">
        <v>179</v>
      </c>
      <c r="C143" s="36">
        <v>34</v>
      </c>
      <c r="D143" s="148"/>
      <c r="E143" s="15"/>
      <c r="F143" s="183">
        <f t="shared" si="20"/>
        <v>34</v>
      </c>
      <c r="G143" s="17">
        <v>432.82</v>
      </c>
      <c r="H143" s="187">
        <f t="shared" si="22"/>
        <v>14715.88</v>
      </c>
      <c r="J143" s="188"/>
    </row>
    <row r="144" spans="1:11" ht="15.75" customHeight="1">
      <c r="A144" s="163" t="s">
        <v>180</v>
      </c>
      <c r="B144" s="145" t="s">
        <v>179</v>
      </c>
      <c r="C144" s="36">
        <v>0</v>
      </c>
      <c r="D144" s="148"/>
      <c r="E144" s="15"/>
      <c r="F144" s="183">
        <f t="shared" si="20"/>
        <v>0</v>
      </c>
      <c r="G144" s="17">
        <v>4</v>
      </c>
      <c r="H144" s="187">
        <f t="shared" si="22"/>
        <v>0</v>
      </c>
      <c r="J144" s="188"/>
    </row>
    <row r="145" spans="1:10" ht="15.75" customHeight="1">
      <c r="A145" s="146" t="s">
        <v>181</v>
      </c>
      <c r="B145" s="145" t="s">
        <v>179</v>
      </c>
      <c r="C145" s="36">
        <v>1077</v>
      </c>
      <c r="D145" s="148"/>
      <c r="E145" s="15"/>
      <c r="F145" s="183">
        <f t="shared" si="20"/>
        <v>1077</v>
      </c>
      <c r="G145" s="17">
        <v>2.9</v>
      </c>
      <c r="H145" s="187">
        <f t="shared" si="22"/>
        <v>3123.2999999999997</v>
      </c>
      <c r="J145" s="188"/>
    </row>
    <row r="146" spans="1:10" ht="15.75" customHeight="1">
      <c r="A146" s="146" t="s">
        <v>182</v>
      </c>
      <c r="B146" s="145" t="s">
        <v>179</v>
      </c>
      <c r="C146" s="36">
        <v>0</v>
      </c>
      <c r="D146" s="148"/>
      <c r="E146" s="15"/>
      <c r="F146" s="183">
        <f t="shared" si="20"/>
        <v>0</v>
      </c>
      <c r="G146" s="17">
        <v>499.4</v>
      </c>
      <c r="H146" s="187">
        <f t="shared" si="22"/>
        <v>0</v>
      </c>
      <c r="J146" s="149"/>
    </row>
    <row r="147" spans="1:10" ht="15.75" customHeight="1">
      <c r="A147" s="191" t="s">
        <v>183</v>
      </c>
      <c r="B147" s="193" t="s">
        <v>184</v>
      </c>
      <c r="C147" s="194">
        <v>1400</v>
      </c>
      <c r="D147" s="195"/>
      <c r="E147" s="196"/>
      <c r="F147" s="183">
        <f t="shared" si="20"/>
        <v>1400</v>
      </c>
      <c r="G147" s="197">
        <v>24.995999999999999</v>
      </c>
      <c r="H147" s="187">
        <f t="shared" si="22"/>
        <v>34994.400000000001</v>
      </c>
      <c r="J147" s="149"/>
    </row>
    <row r="148" spans="1:10" ht="15.75" customHeight="1">
      <c r="A148" s="146" t="s">
        <v>185</v>
      </c>
      <c r="B148" s="145" t="s">
        <v>184</v>
      </c>
      <c r="C148" s="36">
        <v>4000</v>
      </c>
      <c r="D148" s="148"/>
      <c r="E148" s="15"/>
      <c r="F148" s="183">
        <f t="shared" si="20"/>
        <v>4000</v>
      </c>
      <c r="G148" s="17">
        <v>22.37</v>
      </c>
      <c r="H148" s="187">
        <f t="shared" si="22"/>
        <v>89480</v>
      </c>
      <c r="J148" s="274"/>
    </row>
    <row r="149" spans="1:10" ht="15.75" customHeight="1">
      <c r="A149" s="146" t="s">
        <v>186</v>
      </c>
      <c r="B149" s="145" t="s">
        <v>184</v>
      </c>
      <c r="C149" s="36">
        <v>4000</v>
      </c>
      <c r="D149" s="148"/>
      <c r="E149" s="15"/>
      <c r="F149" s="183">
        <f t="shared" si="20"/>
        <v>4000</v>
      </c>
      <c r="G149" s="17">
        <v>13.788</v>
      </c>
      <c r="H149" s="187">
        <f t="shared" si="22"/>
        <v>55152</v>
      </c>
      <c r="J149" s="274"/>
    </row>
    <row r="150" spans="1:10" ht="15.75" customHeight="1">
      <c r="A150" s="406" t="s">
        <v>187</v>
      </c>
      <c r="B150" s="145" t="s">
        <v>184</v>
      </c>
      <c r="C150" s="36">
        <v>1000</v>
      </c>
      <c r="D150" s="148"/>
      <c r="E150" s="15"/>
      <c r="F150" s="183">
        <f t="shared" si="20"/>
        <v>1000</v>
      </c>
      <c r="G150" s="17">
        <v>24.744</v>
      </c>
      <c r="H150" s="187">
        <f t="shared" si="22"/>
        <v>24744</v>
      </c>
      <c r="J150" s="274"/>
    </row>
    <row r="151" spans="1:10" ht="15.75" customHeight="1">
      <c r="A151" s="406" t="s">
        <v>189</v>
      </c>
      <c r="B151" s="185" t="s">
        <v>190</v>
      </c>
      <c r="C151" s="183">
        <v>1280</v>
      </c>
      <c r="D151" s="184"/>
      <c r="E151" s="185"/>
      <c r="F151" s="183">
        <f t="shared" si="20"/>
        <v>1280</v>
      </c>
      <c r="G151" s="186">
        <v>33</v>
      </c>
      <c r="H151" s="187">
        <f t="shared" si="22"/>
        <v>42240</v>
      </c>
      <c r="J151" s="188"/>
    </row>
    <row r="152" spans="1:10" ht="15.75" customHeight="1">
      <c r="A152" s="407" t="s">
        <v>3329</v>
      </c>
      <c r="B152" s="267" t="s">
        <v>192</v>
      </c>
      <c r="C152" s="350">
        <v>1040.76</v>
      </c>
      <c r="D152" s="351"/>
      <c r="E152" s="352">
        <v>15.52</v>
      </c>
      <c r="F152" s="183">
        <f t="shared" si="20"/>
        <v>1025.24</v>
      </c>
      <c r="G152" s="353">
        <v>727.5</v>
      </c>
      <c r="H152" s="187">
        <f t="shared" si="22"/>
        <v>745862.1</v>
      </c>
      <c r="J152" s="188"/>
    </row>
    <row r="153" spans="1:10" ht="15.75" customHeight="1">
      <c r="A153" s="200" t="s">
        <v>191</v>
      </c>
      <c r="B153" s="145" t="s">
        <v>192</v>
      </c>
      <c r="C153" s="36">
        <v>76.899999999999991</v>
      </c>
      <c r="D153" s="148"/>
      <c r="E153" s="15"/>
      <c r="F153" s="183">
        <f t="shared" si="20"/>
        <v>76.899999999999991</v>
      </c>
      <c r="G153" s="17">
        <v>715</v>
      </c>
      <c r="H153" s="187">
        <f t="shared" si="22"/>
        <v>54983.499999999993</v>
      </c>
      <c r="J153" s="188"/>
    </row>
    <row r="154" spans="1:10" ht="15.75" customHeight="1">
      <c r="A154" s="200" t="s">
        <v>193</v>
      </c>
      <c r="B154" s="145" t="s">
        <v>192</v>
      </c>
      <c r="C154" s="36">
        <v>199.23999999999998</v>
      </c>
      <c r="D154" s="148"/>
      <c r="E154" s="15"/>
      <c r="F154" s="183">
        <f t="shared" si="20"/>
        <v>199.23999999999998</v>
      </c>
      <c r="G154" s="17">
        <v>850</v>
      </c>
      <c r="H154" s="187">
        <f t="shared" si="22"/>
        <v>169353.99999999997</v>
      </c>
      <c r="J154" s="188"/>
    </row>
    <row r="155" spans="1:10" ht="15.75" customHeight="1">
      <c r="A155" s="200" t="s">
        <v>194</v>
      </c>
      <c r="B155" s="145" t="s">
        <v>192</v>
      </c>
      <c r="C155" s="36">
        <v>151.98000000000002</v>
      </c>
      <c r="D155" s="148"/>
      <c r="E155" s="15"/>
      <c r="F155" s="183">
        <f t="shared" si="20"/>
        <v>151.98000000000002</v>
      </c>
      <c r="G155" s="17">
        <v>850</v>
      </c>
      <c r="H155" s="187">
        <f t="shared" si="22"/>
        <v>129183.00000000001</v>
      </c>
      <c r="J155" s="188"/>
    </row>
    <row r="156" spans="1:10" ht="15.75" customHeight="1">
      <c r="A156" s="146" t="s">
        <v>195</v>
      </c>
      <c r="B156" s="145" t="s">
        <v>192</v>
      </c>
      <c r="C156" s="36">
        <v>48.539999999999992</v>
      </c>
      <c r="D156" s="148"/>
      <c r="E156" s="15"/>
      <c r="F156" s="183">
        <f t="shared" si="20"/>
        <v>48.539999999999992</v>
      </c>
      <c r="G156" s="17">
        <v>741</v>
      </c>
      <c r="H156" s="187">
        <f t="shared" si="22"/>
        <v>35968.139999999992</v>
      </c>
      <c r="J156" s="188"/>
    </row>
    <row r="157" spans="1:10" ht="15.75" customHeight="1">
      <c r="A157" s="146" t="s">
        <v>196</v>
      </c>
      <c r="B157" s="145" t="s">
        <v>197</v>
      </c>
      <c r="C157" s="36">
        <v>42.350000000000023</v>
      </c>
      <c r="D157" s="148"/>
      <c r="E157" s="15"/>
      <c r="F157" s="183">
        <f t="shared" si="20"/>
        <v>42.350000000000023</v>
      </c>
      <c r="G157" s="17">
        <v>240</v>
      </c>
      <c r="H157" s="187">
        <f t="shared" si="22"/>
        <v>10164.000000000005</v>
      </c>
      <c r="J157" s="188"/>
    </row>
    <row r="158" spans="1:10" ht="15.75" customHeight="1">
      <c r="A158" s="146" t="s">
        <v>1585</v>
      </c>
      <c r="B158" s="145" t="s">
        <v>197</v>
      </c>
      <c r="C158" s="36">
        <v>508.74999999999994</v>
      </c>
      <c r="D158" s="148"/>
      <c r="E158" s="15"/>
      <c r="F158" s="183">
        <f t="shared" si="20"/>
        <v>508.74999999999994</v>
      </c>
      <c r="G158" s="17">
        <v>680</v>
      </c>
      <c r="H158" s="187">
        <f t="shared" si="22"/>
        <v>345949.99999999994</v>
      </c>
      <c r="J158" s="188"/>
    </row>
    <row r="159" spans="1:10" ht="15.75" customHeight="1">
      <c r="A159" s="146" t="s">
        <v>1586</v>
      </c>
      <c r="B159" s="145" t="s">
        <v>197</v>
      </c>
      <c r="C159" s="36">
        <v>518.30000000000007</v>
      </c>
      <c r="D159" s="148"/>
      <c r="E159" s="15"/>
      <c r="F159" s="183">
        <f t="shared" si="20"/>
        <v>518.30000000000007</v>
      </c>
      <c r="G159" s="17">
        <v>680</v>
      </c>
      <c r="H159" s="187">
        <f t="shared" si="22"/>
        <v>352444.00000000006</v>
      </c>
      <c r="J159" s="188"/>
    </row>
    <row r="160" spans="1:10" ht="15.75" customHeight="1">
      <c r="A160" s="146" t="s">
        <v>198</v>
      </c>
      <c r="B160" s="145" t="s">
        <v>197</v>
      </c>
      <c r="C160" s="36">
        <v>32.750000000000014</v>
      </c>
      <c r="D160" s="148"/>
      <c r="E160" s="15"/>
      <c r="F160" s="183">
        <f t="shared" si="20"/>
        <v>32.750000000000014</v>
      </c>
      <c r="G160" s="17">
        <v>280</v>
      </c>
      <c r="H160" s="187">
        <f t="shared" si="22"/>
        <v>9170.0000000000036</v>
      </c>
      <c r="J160" s="188"/>
    </row>
    <row r="161" spans="1:15" ht="15.75" customHeight="1">
      <c r="A161" s="146" t="s">
        <v>199</v>
      </c>
      <c r="B161" s="15" t="s">
        <v>200</v>
      </c>
      <c r="C161" s="36">
        <v>15120</v>
      </c>
      <c r="D161" s="148">
        <v>70560</v>
      </c>
      <c r="E161" s="15">
        <v>5040</v>
      </c>
      <c r="F161" s="183">
        <f t="shared" si="20"/>
        <v>80640</v>
      </c>
      <c r="G161" s="17">
        <v>5.3</v>
      </c>
      <c r="H161" s="187">
        <f t="shared" si="22"/>
        <v>427392</v>
      </c>
      <c r="J161" s="188"/>
    </row>
    <row r="162" spans="1:15" ht="15.75" customHeight="1">
      <c r="A162" s="275" t="s">
        <v>203</v>
      </c>
      <c r="B162" s="276"/>
      <c r="C162" s="169">
        <f t="shared" ref="C162:H162" si="23">SUM(C129:C161)</f>
        <v>49045.920000000006</v>
      </c>
      <c r="D162" s="277">
        <f t="shared" si="23"/>
        <v>70560</v>
      </c>
      <c r="E162" s="277">
        <f t="shared" si="23"/>
        <v>5061.5200000000004</v>
      </c>
      <c r="F162" s="169">
        <f t="shared" si="23"/>
        <v>114544.4</v>
      </c>
      <c r="G162" s="337">
        <f t="shared" si="23"/>
        <v>12407.077999999998</v>
      </c>
      <c r="H162" s="278">
        <f t="shared" si="23"/>
        <v>3882590.7199999997</v>
      </c>
      <c r="J162" s="188"/>
    </row>
    <row r="163" spans="1:15" ht="15.75" customHeight="1">
      <c r="J163" s="188"/>
    </row>
    <row r="164" spans="1:15" ht="15.75" customHeight="1">
      <c r="A164" s="279"/>
      <c r="B164" s="280"/>
      <c r="C164" s="279"/>
      <c r="D164" s="279"/>
      <c r="E164" s="279"/>
      <c r="F164" s="279"/>
      <c r="G164" s="279"/>
      <c r="H164" s="279"/>
      <c r="J164" s="281" t="s">
        <v>390</v>
      </c>
    </row>
    <row r="165" spans="1:15" ht="15.75" customHeight="1">
      <c r="A165" s="282" t="s">
        <v>209</v>
      </c>
      <c r="B165" s="283" t="s">
        <v>211</v>
      </c>
      <c r="C165" s="283" t="s">
        <v>391</v>
      </c>
      <c r="D165" s="284" t="s">
        <v>392</v>
      </c>
      <c r="E165" s="285" t="s">
        <v>393</v>
      </c>
      <c r="F165" s="286" t="s">
        <v>212</v>
      </c>
      <c r="G165" s="287" t="s">
        <v>214</v>
      </c>
      <c r="H165" s="283" t="s">
        <v>55</v>
      </c>
      <c r="J165" s="188">
        <f>SUM(H166:H182)</f>
        <v>13238.9</v>
      </c>
    </row>
    <row r="166" spans="1:15" ht="15.75" customHeight="1">
      <c r="A166" s="288" t="s">
        <v>215</v>
      </c>
      <c r="B166" s="15" t="s">
        <v>216</v>
      </c>
      <c r="C166" s="36">
        <v>0</v>
      </c>
      <c r="D166" s="317"/>
      <c r="E166" s="348">
        <v>0</v>
      </c>
      <c r="F166" s="15"/>
      <c r="G166" s="15">
        <v>77</v>
      </c>
      <c r="H166" s="15">
        <f t="shared" ref="H166:H180" si="24">E166*G166</f>
        <v>0</v>
      </c>
      <c r="J166" s="24"/>
    </row>
    <row r="167" spans="1:15" ht="15.75" customHeight="1">
      <c r="A167" s="288" t="s">
        <v>218</v>
      </c>
      <c r="B167" s="15" t="s">
        <v>216</v>
      </c>
      <c r="C167" s="36">
        <v>7.4</v>
      </c>
      <c r="D167" s="317"/>
      <c r="E167" s="348">
        <f t="shared" ref="E167:E182" si="25">C167+D167</f>
        <v>7.4</v>
      </c>
      <c r="F167" s="15"/>
      <c r="G167" s="15">
        <v>128</v>
      </c>
      <c r="H167" s="15">
        <f t="shared" si="24"/>
        <v>947.2</v>
      </c>
      <c r="J167" s="188"/>
    </row>
    <row r="168" spans="1:15" ht="15.75" customHeight="1">
      <c r="A168" s="288" t="s">
        <v>219</v>
      </c>
      <c r="B168" s="15" t="s">
        <v>220</v>
      </c>
      <c r="C168" s="36">
        <v>1</v>
      </c>
      <c r="D168" s="317"/>
      <c r="E168" s="348">
        <f t="shared" si="25"/>
        <v>1</v>
      </c>
      <c r="F168" s="291"/>
      <c r="G168" s="15">
        <v>77</v>
      </c>
      <c r="H168" s="15">
        <f t="shared" si="24"/>
        <v>77</v>
      </c>
      <c r="J168" s="188"/>
    </row>
    <row r="169" spans="1:15" ht="15.75" customHeight="1">
      <c r="A169" s="288" t="s">
        <v>221</v>
      </c>
      <c r="B169" s="15" t="s">
        <v>220</v>
      </c>
      <c r="C169" s="36">
        <v>4.2</v>
      </c>
      <c r="D169" s="317"/>
      <c r="E169" s="348">
        <f t="shared" si="25"/>
        <v>4.2</v>
      </c>
      <c r="F169" s="15"/>
      <c r="G169" s="15">
        <v>102</v>
      </c>
      <c r="H169" s="15">
        <f t="shared" si="24"/>
        <v>428.40000000000003</v>
      </c>
      <c r="J169" s="24"/>
    </row>
    <row r="170" spans="1:15" ht="15.75" customHeight="1">
      <c r="A170" s="288" t="s">
        <v>222</v>
      </c>
      <c r="B170" s="15" t="s">
        <v>220</v>
      </c>
      <c r="C170" s="36">
        <v>10.3</v>
      </c>
      <c r="D170" s="317">
        <v>3.6</v>
      </c>
      <c r="E170" s="348">
        <f t="shared" si="25"/>
        <v>13.9</v>
      </c>
      <c r="F170" s="15"/>
      <c r="G170" s="15">
        <v>77</v>
      </c>
      <c r="H170" s="15">
        <f t="shared" si="24"/>
        <v>1070.3</v>
      </c>
      <c r="J170" s="188"/>
    </row>
    <row r="171" spans="1:15" ht="15.75" customHeight="1">
      <c r="A171" s="288" t="s">
        <v>223</v>
      </c>
      <c r="B171" s="15" t="s">
        <v>224</v>
      </c>
      <c r="C171" s="36">
        <v>6.1</v>
      </c>
      <c r="D171" s="317">
        <v>6.6</v>
      </c>
      <c r="E171" s="348">
        <f t="shared" si="25"/>
        <v>12.7</v>
      </c>
      <c r="F171" s="15"/>
      <c r="G171" s="15">
        <v>196</v>
      </c>
      <c r="H171" s="15">
        <f t="shared" si="24"/>
        <v>2489.1999999999998</v>
      </c>
      <c r="J171" s="134"/>
    </row>
    <row r="172" spans="1:15" ht="15.75" customHeight="1">
      <c r="A172" s="288" t="s">
        <v>225</v>
      </c>
      <c r="B172" s="15" t="s">
        <v>224</v>
      </c>
      <c r="C172" s="36">
        <v>23.4</v>
      </c>
      <c r="D172" s="317"/>
      <c r="E172" s="348">
        <f t="shared" si="25"/>
        <v>23.4</v>
      </c>
      <c r="F172" s="291"/>
      <c r="G172" s="15">
        <v>140</v>
      </c>
      <c r="H172" s="15">
        <f t="shared" si="24"/>
        <v>3276</v>
      </c>
      <c r="I172" s="265"/>
      <c r="J172" s="265"/>
      <c r="K172" s="265"/>
      <c r="L172" s="265"/>
      <c r="M172" s="265"/>
      <c r="N172" s="265"/>
      <c r="O172" s="265"/>
    </row>
    <row r="173" spans="1:15" ht="15.75" customHeight="1">
      <c r="A173" s="288" t="s">
        <v>226</v>
      </c>
      <c r="B173" s="15" t="s">
        <v>227</v>
      </c>
      <c r="C173" s="36">
        <v>1.4</v>
      </c>
      <c r="D173" s="317">
        <v>8.9</v>
      </c>
      <c r="E173" s="348">
        <f t="shared" si="25"/>
        <v>10.3</v>
      </c>
      <c r="F173" s="291"/>
      <c r="G173" s="15">
        <v>128</v>
      </c>
      <c r="H173" s="15">
        <f t="shared" si="24"/>
        <v>1318.4</v>
      </c>
      <c r="I173" s="265"/>
      <c r="J173" s="265"/>
      <c r="K173" s="265"/>
      <c r="L173" s="265"/>
      <c r="M173" s="265"/>
      <c r="N173" s="265"/>
      <c r="O173" s="265"/>
    </row>
    <row r="174" spans="1:15" ht="15.75" customHeight="1">
      <c r="A174" s="288" t="s">
        <v>228</v>
      </c>
      <c r="B174" s="15" t="s">
        <v>229</v>
      </c>
      <c r="C174" s="36">
        <v>3.8</v>
      </c>
      <c r="D174" s="317"/>
      <c r="E174" s="348">
        <f t="shared" si="25"/>
        <v>3.8</v>
      </c>
      <c r="F174" s="291"/>
      <c r="G174" s="15">
        <v>196</v>
      </c>
      <c r="H174" s="15">
        <f t="shared" si="24"/>
        <v>744.8</v>
      </c>
      <c r="I174" s="545"/>
      <c r="J174" s="522"/>
      <c r="K174" s="265"/>
      <c r="L174" s="265"/>
      <c r="M174" s="265"/>
      <c r="N174" s="265"/>
      <c r="O174" s="265"/>
    </row>
    <row r="175" spans="1:15" ht="15.75" customHeight="1">
      <c r="A175" s="288" t="s">
        <v>2838</v>
      </c>
      <c r="B175" s="15" t="s">
        <v>229</v>
      </c>
      <c r="C175" s="36">
        <v>4.8</v>
      </c>
      <c r="D175" s="317"/>
      <c r="E175" s="348">
        <f t="shared" si="25"/>
        <v>4.8</v>
      </c>
      <c r="F175" s="291"/>
      <c r="G175" s="15">
        <v>57</v>
      </c>
      <c r="H175" s="15">
        <f t="shared" si="24"/>
        <v>273.59999999999997</v>
      </c>
      <c r="I175" s="293"/>
      <c r="J175" s="265"/>
      <c r="K175" s="265"/>
      <c r="L175" s="265"/>
      <c r="M175" s="265"/>
      <c r="N175" s="265"/>
      <c r="O175" s="265"/>
    </row>
    <row r="176" spans="1:15" ht="15.75" customHeight="1">
      <c r="A176" s="288" t="s">
        <v>230</v>
      </c>
      <c r="B176" s="15" t="s">
        <v>229</v>
      </c>
      <c r="C176" s="36">
        <v>11.7</v>
      </c>
      <c r="D176" s="317">
        <v>3.8</v>
      </c>
      <c r="E176" s="348">
        <f t="shared" si="25"/>
        <v>15.5</v>
      </c>
      <c r="F176" s="291"/>
      <c r="G176" s="15">
        <v>128</v>
      </c>
      <c r="H176" s="15">
        <f t="shared" si="24"/>
        <v>1984</v>
      </c>
      <c r="I176" s="293"/>
      <c r="J176" s="265"/>
      <c r="K176" s="265"/>
      <c r="L176" s="265"/>
      <c r="M176" s="265"/>
      <c r="N176" s="265"/>
      <c r="O176" s="265"/>
    </row>
    <row r="177" spans="1:25" ht="15.75" customHeight="1">
      <c r="A177" s="288" t="s">
        <v>231</v>
      </c>
      <c r="B177" s="15" t="s">
        <v>224</v>
      </c>
      <c r="C177" s="36">
        <v>4.5</v>
      </c>
      <c r="D177" s="317"/>
      <c r="E177" s="348">
        <f t="shared" si="25"/>
        <v>4.5</v>
      </c>
      <c r="F177" s="291"/>
      <c r="G177" s="15">
        <v>140</v>
      </c>
      <c r="H177" s="15">
        <f t="shared" si="24"/>
        <v>630</v>
      </c>
      <c r="I177" s="293"/>
      <c r="J177" s="265"/>
      <c r="K177" s="265"/>
      <c r="L177" s="265"/>
      <c r="M177" s="265"/>
      <c r="N177" s="265"/>
      <c r="O177" s="265"/>
    </row>
    <row r="178" spans="1:25" ht="15.75" customHeight="1">
      <c r="A178" s="294" t="s">
        <v>232</v>
      </c>
      <c r="B178" s="145" t="s">
        <v>233</v>
      </c>
      <c r="C178" s="36">
        <v>0</v>
      </c>
      <c r="D178" s="317"/>
      <c r="E178" s="348">
        <f t="shared" si="25"/>
        <v>0</v>
      </c>
      <c r="F178" s="295"/>
      <c r="G178" s="15">
        <v>140</v>
      </c>
      <c r="H178" s="15">
        <f t="shared" si="24"/>
        <v>0</v>
      </c>
      <c r="I178" s="1"/>
      <c r="J178" s="265"/>
      <c r="K178" s="265"/>
      <c r="L178" s="265"/>
      <c r="M178" s="265"/>
      <c r="N178" s="265"/>
      <c r="O178" s="265"/>
    </row>
    <row r="179" spans="1:25" ht="15.75" customHeight="1">
      <c r="A179" s="294" t="s">
        <v>2603</v>
      </c>
      <c r="B179" s="338" t="s">
        <v>229</v>
      </c>
      <c r="C179" s="36">
        <v>0</v>
      </c>
      <c r="D179" s="317"/>
      <c r="E179" s="348">
        <f t="shared" si="25"/>
        <v>0</v>
      </c>
      <c r="F179" s="297"/>
      <c r="G179" s="15">
        <v>196</v>
      </c>
      <c r="H179" s="15">
        <f t="shared" si="24"/>
        <v>0</v>
      </c>
      <c r="I179" s="1"/>
      <c r="J179" s="265"/>
      <c r="K179" s="265"/>
      <c r="L179" s="265"/>
      <c r="M179" s="265"/>
      <c r="N179" s="265"/>
      <c r="O179" s="265"/>
    </row>
    <row r="180" spans="1:25" ht="15.75" customHeight="1">
      <c r="A180" s="294" t="s">
        <v>3243</v>
      </c>
      <c r="B180" s="296" t="s">
        <v>234</v>
      </c>
      <c r="C180" s="36">
        <v>0</v>
      </c>
      <c r="D180" s="317"/>
      <c r="E180" s="348">
        <f t="shared" si="25"/>
        <v>0</v>
      </c>
      <c r="F180" s="297"/>
      <c r="G180" s="15">
        <v>280</v>
      </c>
      <c r="H180" s="15">
        <f t="shared" si="24"/>
        <v>0</v>
      </c>
      <c r="I180" s="1"/>
      <c r="J180" s="265"/>
      <c r="K180" s="265"/>
      <c r="L180" s="265"/>
      <c r="M180" s="265"/>
      <c r="N180" s="265"/>
      <c r="O180" s="265"/>
    </row>
    <row r="181" spans="1:25" ht="15.75" customHeight="1">
      <c r="A181" s="294" t="s">
        <v>450</v>
      </c>
      <c r="B181" s="296" t="s">
        <v>234</v>
      </c>
      <c r="C181" s="36">
        <v>0</v>
      </c>
      <c r="D181" s="317"/>
      <c r="E181" s="348">
        <f t="shared" si="25"/>
        <v>0</v>
      </c>
      <c r="F181" s="297"/>
      <c r="G181" s="15">
        <v>290</v>
      </c>
      <c r="H181" s="15">
        <f t="shared" ref="H181:H182" si="26">G181*E181</f>
        <v>0</v>
      </c>
      <c r="I181" s="1"/>
      <c r="J181" s="265"/>
      <c r="K181" s="265"/>
      <c r="L181" s="265"/>
      <c r="M181" s="265"/>
      <c r="N181" s="265"/>
      <c r="O181" s="265"/>
    </row>
    <row r="182" spans="1:25" ht="15.75" customHeight="1">
      <c r="A182" s="294" t="s">
        <v>1983</v>
      </c>
      <c r="B182" s="296" t="s">
        <v>234</v>
      </c>
      <c r="C182" s="36">
        <v>0</v>
      </c>
      <c r="D182" s="317"/>
      <c r="E182" s="348">
        <f t="shared" si="25"/>
        <v>0</v>
      </c>
      <c r="F182" s="297"/>
      <c r="G182" s="15">
        <v>680</v>
      </c>
      <c r="H182" s="15">
        <f t="shared" si="26"/>
        <v>0</v>
      </c>
      <c r="I182" s="1"/>
      <c r="J182" s="265"/>
      <c r="K182" s="265"/>
      <c r="L182" s="265"/>
      <c r="M182" s="265"/>
      <c r="N182" s="265"/>
      <c r="O182" s="265"/>
    </row>
    <row r="183" spans="1:25" ht="15.75" customHeight="1">
      <c r="I183" s="265"/>
      <c r="J183" s="265"/>
      <c r="K183" s="265"/>
      <c r="L183" s="265"/>
      <c r="M183" s="265"/>
      <c r="N183" s="265"/>
      <c r="O183" s="265"/>
    </row>
    <row r="184" spans="1:25" ht="3.75" customHeight="1">
      <c r="I184" s="265"/>
      <c r="J184" s="265"/>
      <c r="K184" s="265"/>
      <c r="L184" s="265"/>
      <c r="M184" s="265"/>
      <c r="N184" s="265"/>
      <c r="O184" s="265"/>
    </row>
    <row r="185" spans="1:25" ht="15.75" customHeight="1">
      <c r="A185" s="537" t="s">
        <v>676</v>
      </c>
      <c r="B185" s="538" t="s">
        <v>677</v>
      </c>
      <c r="C185" s="539" t="s">
        <v>43</v>
      </c>
      <c r="D185" s="540" t="s">
        <v>678</v>
      </c>
      <c r="E185" s="537" t="s">
        <v>679</v>
      </c>
      <c r="F185" s="319"/>
      <c r="G185" s="319"/>
      <c r="H185" s="319"/>
      <c r="I185" s="319"/>
      <c r="J185" s="319"/>
      <c r="K185" s="319"/>
      <c r="L185" s="319"/>
      <c r="M185" s="319"/>
      <c r="N185" s="319"/>
      <c r="O185" s="319"/>
      <c r="P185" s="319"/>
      <c r="Q185" s="319"/>
      <c r="R185" s="319"/>
      <c r="S185" s="319"/>
      <c r="T185" s="319"/>
      <c r="U185" s="319"/>
      <c r="V185" s="319"/>
      <c r="W185" s="319"/>
      <c r="X185" s="319"/>
      <c r="Y185" s="319"/>
    </row>
    <row r="186" spans="1:25" ht="27" customHeight="1">
      <c r="A186" s="531"/>
      <c r="B186" s="531"/>
      <c r="C186" s="531"/>
      <c r="D186" s="531"/>
      <c r="E186" s="531"/>
      <c r="F186" s="320"/>
      <c r="G186" s="319"/>
      <c r="H186" s="319"/>
      <c r="I186" s="319"/>
      <c r="J186" s="319"/>
      <c r="K186" s="319"/>
      <c r="L186" s="319"/>
      <c r="M186" s="319"/>
      <c r="N186" s="319"/>
      <c r="O186" s="319"/>
      <c r="P186" s="319"/>
      <c r="Q186" s="319"/>
      <c r="R186" s="319"/>
      <c r="S186" s="319"/>
      <c r="T186" s="319"/>
      <c r="U186" s="319"/>
      <c r="V186" s="319"/>
      <c r="W186" s="319"/>
      <c r="X186" s="319"/>
      <c r="Y186" s="319"/>
    </row>
    <row r="187" spans="1:25" ht="15.75" customHeight="1">
      <c r="A187" s="321">
        <v>83760</v>
      </c>
      <c r="B187" s="321">
        <v>83760</v>
      </c>
      <c r="C187" s="322">
        <f>B187-A187</f>
        <v>0</v>
      </c>
      <c r="D187" s="322">
        <v>10.79</v>
      </c>
      <c r="E187" s="323">
        <f>D187*C187</f>
        <v>0</v>
      </c>
      <c r="F187" s="319"/>
      <c r="G187" s="319"/>
      <c r="H187" s="319"/>
      <c r="I187" s="319"/>
      <c r="J187" s="319"/>
      <c r="K187" s="319"/>
      <c r="L187" s="319"/>
      <c r="M187" s="319"/>
      <c r="N187" s="319"/>
      <c r="O187" s="319"/>
      <c r="P187" s="319"/>
      <c r="Q187" s="319"/>
      <c r="R187" s="319"/>
      <c r="S187" s="319"/>
      <c r="T187" s="319"/>
      <c r="U187" s="319"/>
      <c r="V187" s="319"/>
      <c r="W187" s="319"/>
      <c r="X187" s="319"/>
      <c r="Y187" s="319"/>
    </row>
    <row r="188" spans="1:25" ht="15.75" customHeight="1">
      <c r="A188" s="541"/>
      <c r="B188" s="542"/>
      <c r="C188" s="542"/>
      <c r="D188" s="542"/>
      <c r="E188" s="543"/>
      <c r="F188" s="319"/>
      <c r="G188" s="319"/>
      <c r="H188" s="319"/>
      <c r="I188" s="319"/>
      <c r="J188" s="319"/>
      <c r="K188" s="319"/>
      <c r="L188" s="319"/>
      <c r="M188" s="319"/>
      <c r="N188" s="319"/>
      <c r="O188" s="319"/>
      <c r="P188" s="319"/>
      <c r="Q188" s="319"/>
      <c r="R188" s="319"/>
      <c r="S188" s="319"/>
      <c r="T188" s="319"/>
      <c r="U188" s="319"/>
      <c r="V188" s="319"/>
      <c r="W188" s="319"/>
      <c r="X188" s="319"/>
      <c r="Y188" s="319"/>
    </row>
    <row r="189" spans="1:25" ht="15.75" customHeight="1">
      <c r="A189" s="537" t="s">
        <v>680</v>
      </c>
      <c r="B189" s="537" t="s">
        <v>681</v>
      </c>
      <c r="C189" s="540" t="s">
        <v>43</v>
      </c>
      <c r="D189" s="540" t="s">
        <v>682</v>
      </c>
      <c r="E189" s="537" t="s">
        <v>679</v>
      </c>
      <c r="F189" s="319"/>
      <c r="G189" s="319"/>
      <c r="H189" s="319"/>
      <c r="I189" s="319"/>
      <c r="J189" s="319"/>
      <c r="K189" s="319"/>
      <c r="L189" s="319"/>
      <c r="M189" s="319"/>
      <c r="N189" s="319"/>
      <c r="O189" s="319"/>
      <c r="P189" s="319"/>
      <c r="Q189" s="319"/>
      <c r="R189" s="319"/>
      <c r="S189" s="319"/>
      <c r="T189" s="319"/>
      <c r="U189" s="319"/>
      <c r="V189" s="319"/>
      <c r="W189" s="319"/>
      <c r="X189" s="319"/>
      <c r="Y189" s="319"/>
    </row>
    <row r="190" spans="1:25" ht="28.5" customHeight="1">
      <c r="A190" s="531"/>
      <c r="B190" s="531"/>
      <c r="C190" s="531"/>
      <c r="D190" s="531"/>
      <c r="E190" s="531"/>
      <c r="F190" s="319"/>
      <c r="G190" s="319"/>
      <c r="H190" s="319"/>
      <c r="I190" s="319"/>
      <c r="J190" s="319"/>
      <c r="K190" s="319"/>
      <c r="L190" s="319"/>
      <c r="M190" s="319"/>
      <c r="N190" s="319"/>
      <c r="O190" s="319"/>
      <c r="P190" s="319"/>
      <c r="Q190" s="319"/>
      <c r="R190" s="319"/>
      <c r="S190" s="319"/>
      <c r="T190" s="319"/>
      <c r="U190" s="319"/>
      <c r="V190" s="319"/>
      <c r="W190" s="319"/>
      <c r="X190" s="319"/>
      <c r="Y190" s="319"/>
    </row>
    <row r="191" spans="1:25" ht="23.25" customHeight="1">
      <c r="A191" s="35">
        <v>2686.9783000000002</v>
      </c>
      <c r="B191" s="35">
        <v>2686.9783000000002</v>
      </c>
      <c r="C191" s="324">
        <f>B191-A191</f>
        <v>0</v>
      </c>
      <c r="D191" s="325">
        <v>7.5</v>
      </c>
      <c r="E191" s="326">
        <f>D191*C191</f>
        <v>0</v>
      </c>
      <c r="F191" s="319"/>
      <c r="G191" s="319"/>
      <c r="H191" s="319"/>
      <c r="I191" s="319"/>
      <c r="J191" s="319"/>
      <c r="K191" s="319"/>
      <c r="L191" s="319"/>
      <c r="M191" s="319"/>
      <c r="N191" s="319"/>
      <c r="O191" s="319"/>
      <c r="P191" s="319"/>
      <c r="Q191" s="319"/>
      <c r="R191" s="319"/>
      <c r="S191" s="319"/>
      <c r="T191" s="319"/>
      <c r="U191" s="319"/>
      <c r="V191" s="319"/>
      <c r="W191" s="319"/>
      <c r="X191" s="319"/>
      <c r="Y191" s="319"/>
    </row>
    <row r="192" spans="1:25" ht="15.75" customHeight="1">
      <c r="I192" s="265"/>
      <c r="J192" s="265"/>
      <c r="K192" s="265"/>
      <c r="L192" s="265"/>
      <c r="M192" s="265"/>
      <c r="N192" s="265"/>
      <c r="O192" s="265"/>
    </row>
    <row r="193" spans="1:15" ht="15.75" customHeight="1">
      <c r="I193" s="265"/>
      <c r="J193" s="265"/>
      <c r="K193" s="265"/>
      <c r="L193" s="265"/>
      <c r="M193" s="265"/>
      <c r="N193" s="265"/>
      <c r="O193" s="265"/>
    </row>
    <row r="194" spans="1:15" ht="15.75" customHeight="1">
      <c r="A194" s="181"/>
      <c r="B194" s="181"/>
      <c r="C194" s="298"/>
      <c r="D194" s="181"/>
      <c r="E194" s="299"/>
      <c r="F194" s="298"/>
      <c r="G194" s="300"/>
      <c r="H194" s="181"/>
      <c r="I194" s="265"/>
      <c r="J194" s="265"/>
      <c r="K194" s="265"/>
      <c r="L194" s="265"/>
      <c r="M194" s="265"/>
      <c r="N194" s="265"/>
      <c r="O194" s="265"/>
    </row>
    <row r="195" spans="1:15" ht="15.75" customHeight="1">
      <c r="A195" s="1"/>
      <c r="B195" s="301"/>
      <c r="C195" s="302"/>
      <c r="D195" s="301"/>
      <c r="E195" s="302"/>
      <c r="F195" s="302"/>
      <c r="G195" s="301"/>
      <c r="H195" s="301"/>
      <c r="I195" s="265"/>
      <c r="J195" s="265"/>
      <c r="K195" s="265"/>
      <c r="L195" s="265"/>
      <c r="M195" s="265"/>
      <c r="N195" s="265"/>
      <c r="O195" s="265"/>
    </row>
    <row r="196" spans="1:15" ht="15.75" customHeight="1">
      <c r="A196" s="1"/>
      <c r="B196" s="301"/>
      <c r="C196" s="302"/>
      <c r="D196" s="301"/>
      <c r="E196" s="302"/>
      <c r="F196" s="302"/>
      <c r="G196" s="301"/>
      <c r="H196" s="301"/>
      <c r="I196" s="265"/>
      <c r="J196" s="265"/>
      <c r="K196" s="265"/>
      <c r="L196" s="265"/>
      <c r="M196" s="265"/>
      <c r="N196" s="265"/>
      <c r="O196" s="265"/>
    </row>
    <row r="197" spans="1:15" ht="15.75" customHeight="1">
      <c r="A197" s="1"/>
      <c r="B197" s="301"/>
      <c r="C197" s="302"/>
      <c r="D197" s="301"/>
      <c r="E197" s="302"/>
      <c r="F197" s="302"/>
      <c r="G197" s="301"/>
      <c r="H197" s="301"/>
      <c r="I197" s="1"/>
      <c r="J197" s="1"/>
      <c r="K197" s="1"/>
      <c r="L197" s="1"/>
      <c r="M197" s="1"/>
      <c r="N197" s="1"/>
      <c r="O197" s="265"/>
    </row>
    <row r="198" spans="1:15" ht="15.75" customHeight="1">
      <c r="A198" s="303"/>
      <c r="B198" s="303"/>
      <c r="C198" s="303"/>
      <c r="D198" s="303"/>
      <c r="E198" s="303"/>
      <c r="F198" s="303"/>
      <c r="G198" s="303"/>
      <c r="H198" s="303"/>
      <c r="I198" s="303"/>
      <c r="J198" s="265"/>
      <c r="K198" s="265"/>
      <c r="L198" s="265"/>
      <c r="M198" s="265"/>
      <c r="N198" s="265"/>
      <c r="O198" s="265"/>
    </row>
    <row r="199" spans="1:15" ht="15.75" customHeight="1">
      <c r="A199" s="304"/>
      <c r="B199" s="304"/>
      <c r="C199" s="298"/>
      <c r="D199" s="181"/>
      <c r="E199" s="305"/>
      <c r="F199" s="298"/>
      <c r="G199" s="306"/>
      <c r="H199" s="181"/>
      <c r="I199" s="307"/>
      <c r="J199" s="265"/>
    </row>
    <row r="200" spans="1:15" ht="15.75" customHeight="1">
      <c r="A200" s="1"/>
      <c r="B200" s="301"/>
      <c r="C200" s="304"/>
      <c r="D200" s="301"/>
      <c r="E200" s="301"/>
      <c r="F200" s="304"/>
      <c r="G200" s="302"/>
      <c r="H200" s="308"/>
      <c r="I200" s="309"/>
      <c r="J200" s="265"/>
    </row>
    <row r="201" spans="1:15" ht="15.75" customHeight="1">
      <c r="A201" s="1"/>
      <c r="B201" s="301"/>
      <c r="C201" s="304"/>
      <c r="D201" s="301"/>
      <c r="E201" s="301"/>
      <c r="F201" s="304"/>
      <c r="G201" s="302"/>
      <c r="H201" s="308"/>
      <c r="I201" s="309"/>
      <c r="J201" s="265"/>
    </row>
    <row r="202" spans="1:15" ht="15.75" customHeight="1">
      <c r="A202" s="1"/>
      <c r="B202" s="301"/>
      <c r="C202" s="304"/>
      <c r="D202" s="301"/>
      <c r="E202" s="301"/>
      <c r="F202" s="304"/>
      <c r="G202" s="302"/>
      <c r="H202" s="308"/>
      <c r="I202" s="309"/>
      <c r="J202" s="265"/>
    </row>
    <row r="203" spans="1:15" ht="15.75" customHeight="1">
      <c r="A203" s="1"/>
      <c r="B203" s="301"/>
      <c r="C203" s="304"/>
      <c r="D203" s="301"/>
      <c r="E203" s="301"/>
      <c r="F203" s="304"/>
      <c r="G203" s="302"/>
      <c r="H203" s="308"/>
      <c r="I203" s="309"/>
      <c r="J203" s="265"/>
    </row>
    <row r="204" spans="1:15" ht="15.75" customHeight="1">
      <c r="A204" s="1"/>
      <c r="B204" s="301"/>
      <c r="C204" s="304"/>
      <c r="D204" s="301"/>
      <c r="E204" s="301"/>
      <c r="F204" s="304"/>
      <c r="G204" s="302"/>
      <c r="H204" s="308"/>
      <c r="I204" s="309"/>
      <c r="J204" s="265"/>
    </row>
    <row r="205" spans="1:15" ht="15.75" customHeight="1">
      <c r="A205" s="1"/>
      <c r="B205" s="301"/>
      <c r="C205" s="304"/>
      <c r="D205" s="301"/>
      <c r="E205" s="301"/>
      <c r="F205" s="304"/>
      <c r="G205" s="302"/>
      <c r="H205" s="308"/>
      <c r="I205" s="309"/>
      <c r="J205" s="265"/>
    </row>
    <row r="206" spans="1:15" ht="15.75" customHeight="1">
      <c r="A206" s="1"/>
      <c r="B206" s="301"/>
      <c r="C206" s="304"/>
      <c r="D206" s="301"/>
      <c r="E206" s="301"/>
      <c r="F206" s="304"/>
      <c r="G206" s="302"/>
      <c r="H206" s="308"/>
      <c r="I206" s="309"/>
      <c r="J206" s="265"/>
    </row>
    <row r="207" spans="1:15" ht="15.75" customHeight="1">
      <c r="A207" s="1"/>
      <c r="B207" s="301"/>
      <c r="C207" s="304"/>
      <c r="D207" s="301"/>
      <c r="E207" s="301"/>
      <c r="F207" s="304"/>
      <c r="G207" s="302"/>
      <c r="H207" s="308"/>
      <c r="I207" s="309"/>
      <c r="J207" s="265"/>
    </row>
    <row r="208" spans="1:15" ht="15.75" customHeight="1">
      <c r="A208" s="1"/>
      <c r="B208" s="301"/>
      <c r="C208" s="304"/>
      <c r="D208" s="301"/>
      <c r="E208" s="301"/>
      <c r="F208" s="304"/>
      <c r="G208" s="302"/>
      <c r="H208" s="308"/>
      <c r="I208" s="309"/>
      <c r="J208" s="265"/>
    </row>
    <row r="209" spans="1:10" ht="15.75" customHeight="1">
      <c r="A209" s="1"/>
      <c r="B209" s="301"/>
      <c r="C209" s="304"/>
      <c r="D209" s="301"/>
      <c r="E209" s="301"/>
      <c r="F209" s="304"/>
      <c r="G209" s="302"/>
      <c r="H209" s="308"/>
      <c r="I209" s="309"/>
      <c r="J209" s="265"/>
    </row>
    <row r="210" spans="1:10" ht="15.75" customHeight="1">
      <c r="A210" s="1"/>
      <c r="B210" s="301"/>
      <c r="C210" s="304"/>
      <c r="D210" s="301"/>
      <c r="E210" s="301"/>
      <c r="F210" s="304"/>
      <c r="G210" s="302"/>
      <c r="H210" s="308"/>
      <c r="I210" s="309"/>
      <c r="J210" s="265"/>
    </row>
    <row r="211" spans="1:10" ht="15.75" customHeight="1">
      <c r="A211" s="1"/>
      <c r="B211" s="301"/>
      <c r="C211" s="304"/>
      <c r="D211" s="301"/>
      <c r="E211" s="301"/>
      <c r="F211" s="304"/>
      <c r="G211" s="302"/>
      <c r="H211" s="308"/>
      <c r="I211" s="309"/>
      <c r="J211" s="265"/>
    </row>
    <row r="212" spans="1:10" ht="15.75" customHeight="1">
      <c r="A212" s="1"/>
      <c r="B212" s="301"/>
      <c r="C212" s="304"/>
      <c r="D212" s="301"/>
      <c r="E212" s="301"/>
      <c r="F212" s="304"/>
      <c r="G212" s="302"/>
      <c r="H212" s="308"/>
      <c r="I212" s="309"/>
      <c r="J212" s="265"/>
    </row>
    <row r="213" spans="1:10" ht="15.75" customHeight="1">
      <c r="A213" s="1"/>
      <c r="B213" s="301"/>
      <c r="C213" s="304"/>
      <c r="D213" s="301"/>
      <c r="E213" s="301"/>
      <c r="F213" s="304"/>
      <c r="G213" s="302"/>
      <c r="H213" s="308"/>
      <c r="I213" s="309"/>
      <c r="J213" s="265"/>
    </row>
    <row r="214" spans="1:10" ht="15.75" customHeight="1">
      <c r="A214" s="1"/>
      <c r="B214" s="301"/>
      <c r="C214" s="304"/>
      <c r="D214" s="301"/>
      <c r="E214" s="301"/>
      <c r="F214" s="304"/>
      <c r="G214" s="308"/>
      <c r="H214" s="308"/>
      <c r="I214" s="309"/>
      <c r="J214" s="265"/>
    </row>
    <row r="215" spans="1:10" ht="15.75" customHeight="1">
      <c r="A215" s="1"/>
      <c r="B215" s="301"/>
      <c r="C215" s="304"/>
      <c r="D215" s="301"/>
      <c r="E215" s="301"/>
      <c r="F215" s="304"/>
      <c r="G215" s="302"/>
      <c r="H215" s="308"/>
      <c r="I215" s="309"/>
      <c r="J215" s="265"/>
    </row>
    <row r="216" spans="1:10" ht="15.75" customHeight="1">
      <c r="A216" s="1"/>
      <c r="B216" s="301"/>
      <c r="C216" s="304"/>
      <c r="D216" s="301"/>
      <c r="E216" s="301"/>
      <c r="F216" s="304"/>
      <c r="G216" s="302"/>
      <c r="H216" s="308"/>
      <c r="I216" s="309"/>
      <c r="J216" s="265"/>
    </row>
    <row r="217" spans="1:10" ht="15.75" customHeight="1">
      <c r="A217" s="1"/>
      <c r="B217" s="301"/>
      <c r="C217" s="304"/>
      <c r="D217" s="301"/>
      <c r="E217" s="301"/>
      <c r="F217" s="304"/>
      <c r="G217" s="302"/>
      <c r="H217" s="308"/>
      <c r="I217" s="309"/>
      <c r="J217" s="265"/>
    </row>
    <row r="218" spans="1:10" ht="15.75" customHeight="1">
      <c r="A218" s="1"/>
      <c r="B218" s="301"/>
      <c r="C218" s="304"/>
      <c r="D218" s="301"/>
      <c r="E218" s="301"/>
      <c r="F218" s="304"/>
      <c r="G218" s="302"/>
      <c r="H218" s="308"/>
      <c r="I218" s="309"/>
      <c r="J218" s="265"/>
    </row>
    <row r="219" spans="1:10" ht="15.75" customHeight="1">
      <c r="A219" s="1"/>
      <c r="B219" s="301"/>
      <c r="C219" s="304"/>
      <c r="D219" s="301"/>
      <c r="E219" s="301"/>
      <c r="F219" s="304"/>
      <c r="G219" s="302"/>
      <c r="H219" s="308"/>
      <c r="I219" s="309"/>
      <c r="J219" s="265"/>
    </row>
    <row r="220" spans="1:10" ht="15.75" customHeight="1">
      <c r="A220" s="1"/>
      <c r="B220" s="301"/>
      <c r="C220" s="304"/>
      <c r="D220" s="301"/>
      <c r="E220" s="301"/>
      <c r="F220" s="304"/>
      <c r="G220" s="302"/>
      <c r="H220" s="308"/>
      <c r="I220" s="309"/>
      <c r="J220" s="265"/>
    </row>
    <row r="221" spans="1:10" ht="15.75" customHeight="1">
      <c r="A221" s="1"/>
      <c r="B221" s="301"/>
      <c r="C221" s="304"/>
      <c r="D221" s="301"/>
      <c r="E221" s="301"/>
      <c r="F221" s="304"/>
      <c r="G221" s="302"/>
      <c r="H221" s="308"/>
      <c r="I221" s="309"/>
      <c r="J221" s="265"/>
    </row>
    <row r="222" spans="1:10" ht="15.75" customHeight="1">
      <c r="A222" s="310"/>
      <c r="B222" s="301"/>
      <c r="C222" s="304"/>
      <c r="D222" s="301"/>
      <c r="E222" s="301"/>
      <c r="F222" s="304"/>
      <c r="G222" s="302"/>
      <c r="H222" s="308"/>
      <c r="I222" s="309"/>
      <c r="J222" s="265"/>
    </row>
    <row r="223" spans="1:10" ht="15.75" customHeight="1">
      <c r="A223" s="310"/>
      <c r="B223" s="301"/>
      <c r="C223" s="304"/>
      <c r="D223" s="301"/>
      <c r="E223" s="301"/>
      <c r="F223" s="304"/>
      <c r="G223" s="302"/>
      <c r="H223" s="308"/>
      <c r="I223" s="309"/>
      <c r="J223" s="265"/>
    </row>
    <row r="224" spans="1:10" ht="15.75" customHeight="1">
      <c r="A224" s="310"/>
      <c r="B224" s="301"/>
      <c r="C224" s="304"/>
      <c r="D224" s="301"/>
      <c r="E224" s="301"/>
      <c r="F224" s="304"/>
      <c r="G224" s="302"/>
      <c r="H224" s="308"/>
      <c r="I224" s="309"/>
      <c r="J224" s="265"/>
    </row>
    <row r="225" spans="1:10" ht="15.75" customHeight="1">
      <c r="A225" s="1"/>
      <c r="B225" s="301"/>
      <c r="C225" s="301"/>
      <c r="D225" s="301"/>
      <c r="E225" s="301"/>
      <c r="F225" s="301"/>
      <c r="G225" s="302"/>
      <c r="H225" s="308"/>
      <c r="I225" s="308"/>
      <c r="J225" s="265"/>
    </row>
    <row r="226" spans="1:10" ht="15.75" customHeight="1">
      <c r="A226" s="1"/>
      <c r="B226" s="301"/>
      <c r="C226" s="1"/>
      <c r="D226" s="1"/>
      <c r="E226" s="1"/>
      <c r="F226" s="1"/>
      <c r="G226" s="1"/>
      <c r="H226" s="1"/>
      <c r="I226" s="1"/>
      <c r="J226" s="265"/>
    </row>
    <row r="227" spans="1:10" ht="15.75" customHeight="1">
      <c r="A227" s="181"/>
      <c r="B227" s="181"/>
      <c r="C227" s="298"/>
      <c r="D227" s="181"/>
      <c r="E227" s="299"/>
      <c r="F227" s="298"/>
      <c r="G227" s="181"/>
      <c r="H227" s="311"/>
      <c r="I227" s="311"/>
      <c r="J227" s="265"/>
    </row>
    <row r="228" spans="1:10" ht="15.75" customHeight="1">
      <c r="A228" s="312"/>
      <c r="B228" s="301"/>
      <c r="C228" s="304"/>
      <c r="D228" s="301"/>
      <c r="E228" s="1"/>
      <c r="F228" s="304"/>
      <c r="G228" s="1"/>
      <c r="H228" s="313"/>
      <c r="I228" s="533"/>
      <c r="J228" s="265"/>
    </row>
    <row r="229" spans="1:10" ht="15.75" customHeight="1">
      <c r="A229" s="1"/>
      <c r="B229" s="301"/>
      <c r="C229" s="304"/>
      <c r="D229" s="301"/>
      <c r="E229" s="301"/>
      <c r="F229" s="304"/>
      <c r="G229" s="302"/>
      <c r="H229" s="308"/>
      <c r="I229" s="522"/>
      <c r="J229" s="265"/>
    </row>
    <row r="230" spans="1:10" ht="15.75" customHeight="1">
      <c r="A230" s="310"/>
      <c r="B230" s="301"/>
      <c r="C230" s="304"/>
      <c r="D230" s="301"/>
      <c r="E230" s="301"/>
      <c r="F230" s="304"/>
      <c r="G230" s="302"/>
      <c r="H230" s="308"/>
      <c r="I230" s="522"/>
      <c r="J230" s="265"/>
    </row>
    <row r="231" spans="1:10" ht="15.75" customHeight="1">
      <c r="A231" s="310"/>
      <c r="B231" s="301"/>
      <c r="C231" s="304"/>
      <c r="D231" s="301"/>
      <c r="E231" s="301"/>
      <c r="F231" s="304"/>
      <c r="G231" s="302"/>
      <c r="H231" s="308"/>
      <c r="I231" s="1"/>
      <c r="J231" s="265"/>
    </row>
    <row r="232" spans="1:10" ht="15.75" customHeight="1">
      <c r="A232" s="1"/>
      <c r="B232" s="301"/>
      <c r="C232" s="304"/>
      <c r="D232" s="301"/>
      <c r="E232" s="1"/>
      <c r="F232" s="304"/>
      <c r="G232" s="1"/>
      <c r="H232" s="313"/>
      <c r="I232" s="1"/>
      <c r="J232" s="265"/>
    </row>
    <row r="233" spans="1:10" ht="15.75" customHeight="1">
      <c r="A233" s="312"/>
      <c r="B233" s="301"/>
      <c r="C233" s="304"/>
      <c r="D233" s="301"/>
      <c r="E233" s="1"/>
      <c r="F233" s="304"/>
      <c r="G233" s="1"/>
      <c r="H233" s="313"/>
      <c r="I233" s="1"/>
      <c r="J233" s="265"/>
    </row>
    <row r="234" spans="1:10" ht="15.75" customHeight="1">
      <c r="A234" s="312"/>
      <c r="B234" s="301"/>
      <c r="C234" s="304"/>
      <c r="D234" s="301"/>
      <c r="E234" s="1"/>
      <c r="F234" s="304"/>
      <c r="G234" s="1"/>
      <c r="H234" s="313"/>
      <c r="I234" s="1"/>
      <c r="J234" s="265"/>
    </row>
    <row r="235" spans="1:10" ht="15.75" customHeight="1">
      <c r="A235" s="1"/>
      <c r="B235" s="301"/>
      <c r="C235" s="304"/>
      <c r="D235" s="301"/>
      <c r="E235" s="1"/>
      <c r="F235" s="304"/>
      <c r="G235" s="301"/>
      <c r="H235" s="313"/>
      <c r="I235" s="1"/>
      <c r="J235" s="265"/>
    </row>
    <row r="236" spans="1:10" ht="15.75" customHeight="1">
      <c r="A236" s="1"/>
      <c r="B236" s="301"/>
      <c r="C236" s="304"/>
      <c r="D236" s="301"/>
      <c r="E236" s="1"/>
      <c r="F236" s="304"/>
      <c r="G236" s="1"/>
      <c r="H236" s="313"/>
      <c r="I236" s="1"/>
      <c r="J236" s="265"/>
    </row>
    <row r="237" spans="1:10" ht="15.75" customHeight="1">
      <c r="A237" s="1"/>
      <c r="B237" s="301"/>
      <c r="C237" s="304"/>
      <c r="D237" s="301"/>
      <c r="E237" s="1"/>
      <c r="F237" s="304"/>
      <c r="G237" s="1"/>
      <c r="H237" s="313"/>
      <c r="I237" s="1"/>
      <c r="J237" s="265"/>
    </row>
    <row r="238" spans="1:10" ht="15.75" customHeight="1">
      <c r="A238" s="1"/>
      <c r="B238" s="301"/>
      <c r="C238" s="304"/>
      <c r="D238" s="301"/>
      <c r="E238" s="1"/>
      <c r="F238" s="304"/>
      <c r="G238" s="1"/>
      <c r="H238" s="313"/>
      <c r="I238" s="1"/>
      <c r="J238" s="265"/>
    </row>
    <row r="239" spans="1:10" ht="15.75" customHeight="1">
      <c r="A239" s="1"/>
      <c r="B239" s="301"/>
      <c r="C239" s="304"/>
      <c r="D239" s="301"/>
      <c r="E239" s="301"/>
      <c r="F239" s="304"/>
      <c r="G239" s="301"/>
      <c r="H239" s="313"/>
      <c r="I239" s="1"/>
      <c r="J239" s="265"/>
    </row>
    <row r="240" spans="1:10" ht="15.75" customHeight="1">
      <c r="A240" s="1"/>
      <c r="B240" s="301"/>
      <c r="C240" s="304"/>
      <c r="D240" s="301"/>
      <c r="E240" s="301"/>
      <c r="F240" s="304"/>
      <c r="G240" s="301"/>
      <c r="H240" s="313"/>
      <c r="I240" s="1"/>
      <c r="J240" s="265"/>
    </row>
    <row r="241" spans="1:10" ht="15.75" customHeight="1">
      <c r="A241" s="1"/>
      <c r="B241" s="301"/>
      <c r="C241" s="304"/>
      <c r="D241" s="301"/>
      <c r="E241" s="1"/>
      <c r="F241" s="304"/>
      <c r="G241" s="301"/>
      <c r="H241" s="313"/>
      <c r="I241" s="1"/>
      <c r="J241" s="265"/>
    </row>
    <row r="242" spans="1:10" ht="15.75" customHeight="1">
      <c r="A242" s="1"/>
      <c r="B242" s="301"/>
      <c r="C242" s="304"/>
      <c r="D242" s="301"/>
      <c r="E242" s="1"/>
      <c r="F242" s="304"/>
      <c r="G242" s="301"/>
      <c r="H242" s="313"/>
      <c r="I242" s="1"/>
      <c r="J242" s="265"/>
    </row>
    <row r="243" spans="1:10" ht="15.75" customHeight="1">
      <c r="A243" s="1"/>
      <c r="B243" s="301"/>
      <c r="C243" s="304"/>
      <c r="D243" s="301"/>
      <c r="E243" s="1"/>
      <c r="F243" s="304"/>
      <c r="G243" s="301"/>
      <c r="H243" s="313"/>
      <c r="I243" s="1"/>
      <c r="J243" s="265"/>
    </row>
    <row r="244" spans="1:10" ht="15.75" customHeight="1">
      <c r="A244" s="1"/>
      <c r="B244" s="301"/>
      <c r="C244" s="304"/>
      <c r="D244" s="301"/>
      <c r="E244" s="1"/>
      <c r="F244" s="304"/>
      <c r="G244" s="301"/>
      <c r="H244" s="313"/>
      <c r="I244" s="1"/>
      <c r="J244" s="265"/>
    </row>
    <row r="245" spans="1:10" ht="15.75" customHeight="1">
      <c r="A245" s="1"/>
      <c r="B245" s="301"/>
      <c r="C245" s="304"/>
      <c r="D245" s="301"/>
      <c r="E245" s="1"/>
      <c r="F245" s="304"/>
      <c r="G245" s="301"/>
      <c r="H245" s="313"/>
      <c r="I245" s="1"/>
      <c r="J245" s="265"/>
    </row>
    <row r="246" spans="1:10" ht="15.75" customHeight="1">
      <c r="A246" s="1"/>
      <c r="B246" s="301"/>
      <c r="C246" s="304"/>
      <c r="D246" s="301"/>
      <c r="E246" s="1"/>
      <c r="F246" s="304"/>
      <c r="G246" s="301"/>
      <c r="H246" s="313"/>
      <c r="I246" s="1"/>
      <c r="J246" s="265"/>
    </row>
    <row r="247" spans="1:10" ht="15.75" customHeight="1">
      <c r="A247" s="1"/>
      <c r="B247" s="301"/>
      <c r="C247" s="304"/>
      <c r="D247" s="301"/>
      <c r="E247" s="1"/>
      <c r="F247" s="304"/>
      <c r="G247" s="301"/>
      <c r="H247" s="313"/>
      <c r="I247" s="1"/>
      <c r="J247" s="265"/>
    </row>
    <row r="248" spans="1:10" ht="15.75" customHeight="1">
      <c r="A248" s="1"/>
      <c r="B248" s="301"/>
      <c r="C248" s="304"/>
      <c r="D248" s="301"/>
      <c r="E248" s="1"/>
      <c r="F248" s="304"/>
      <c r="G248" s="301"/>
      <c r="H248" s="313"/>
      <c r="I248" s="1"/>
      <c r="J248" s="265"/>
    </row>
    <row r="249" spans="1:10" ht="15.75" customHeight="1">
      <c r="A249" s="1"/>
      <c r="B249" s="301"/>
      <c r="C249" s="304"/>
      <c r="D249" s="301"/>
      <c r="E249" s="301"/>
      <c r="F249" s="304"/>
      <c r="G249" s="301"/>
      <c r="H249" s="313"/>
      <c r="I249" s="1"/>
      <c r="J249" s="265"/>
    </row>
    <row r="250" spans="1:10" ht="15.75" customHeight="1">
      <c r="A250" s="1"/>
      <c r="B250" s="301"/>
      <c r="C250" s="304"/>
      <c r="D250" s="301"/>
      <c r="E250" s="1"/>
      <c r="F250" s="304"/>
      <c r="G250" s="301"/>
      <c r="H250" s="313"/>
      <c r="I250" s="1"/>
      <c r="J250" s="265"/>
    </row>
    <row r="251" spans="1:10" ht="15.75" customHeight="1">
      <c r="A251" s="1"/>
      <c r="B251" s="301"/>
      <c r="C251" s="304"/>
      <c r="D251" s="301"/>
      <c r="E251" s="1"/>
      <c r="F251" s="304"/>
      <c r="G251" s="301"/>
      <c r="H251" s="313"/>
      <c r="I251" s="1"/>
      <c r="J251" s="265"/>
    </row>
    <row r="252" spans="1:10" ht="15.75" customHeight="1">
      <c r="A252" s="1"/>
      <c r="B252" s="301"/>
      <c r="C252" s="304"/>
      <c r="D252" s="301"/>
      <c r="E252" s="1"/>
      <c r="F252" s="304"/>
      <c r="G252" s="301"/>
      <c r="H252" s="313"/>
      <c r="I252" s="1"/>
      <c r="J252" s="265"/>
    </row>
    <row r="253" spans="1:10" ht="15.75" customHeight="1">
      <c r="A253" s="1"/>
      <c r="B253" s="301"/>
      <c r="C253" s="304"/>
      <c r="D253" s="301"/>
      <c r="E253" s="1"/>
      <c r="F253" s="304"/>
      <c r="G253" s="301"/>
      <c r="H253" s="313"/>
      <c r="I253" s="1"/>
      <c r="J253" s="265"/>
    </row>
    <row r="254" spans="1:10" ht="15.75" customHeight="1">
      <c r="A254" s="1"/>
      <c r="B254" s="301"/>
      <c r="C254" s="304"/>
      <c r="D254" s="301"/>
      <c r="E254" s="1"/>
      <c r="F254" s="304"/>
      <c r="G254" s="301"/>
      <c r="H254" s="313"/>
      <c r="I254" s="1"/>
      <c r="J254" s="265"/>
    </row>
    <row r="255" spans="1:10" ht="15.75" customHeight="1">
      <c r="A255" s="1"/>
      <c r="B255" s="301"/>
      <c r="C255" s="304"/>
      <c r="D255" s="301"/>
      <c r="E255" s="1"/>
      <c r="F255" s="304"/>
      <c r="G255" s="301"/>
      <c r="H255" s="313"/>
      <c r="I255" s="1"/>
      <c r="J255" s="265"/>
    </row>
    <row r="256" spans="1:10" ht="15.75" customHeight="1">
      <c r="A256" s="1"/>
      <c r="B256" s="301"/>
      <c r="C256" s="304"/>
      <c r="D256" s="301"/>
      <c r="E256" s="1"/>
      <c r="F256" s="304"/>
      <c r="G256" s="301"/>
      <c r="H256" s="313"/>
      <c r="I256" s="1"/>
      <c r="J256" s="265"/>
    </row>
    <row r="257" spans="1:10" ht="15.75" customHeight="1">
      <c r="A257" s="1"/>
      <c r="B257" s="301"/>
      <c r="C257" s="304"/>
      <c r="D257" s="301"/>
      <c r="E257" s="1"/>
      <c r="F257" s="304"/>
      <c r="G257" s="301"/>
      <c r="H257" s="313"/>
      <c r="I257" s="1"/>
      <c r="J257" s="265"/>
    </row>
    <row r="258" spans="1:10" ht="15.75" customHeight="1">
      <c r="A258" s="1"/>
      <c r="B258" s="301"/>
      <c r="C258" s="304"/>
      <c r="D258" s="301"/>
      <c r="E258" s="1"/>
      <c r="F258" s="304"/>
      <c r="G258" s="301"/>
      <c r="H258" s="313"/>
      <c r="I258" s="1"/>
      <c r="J258" s="265"/>
    </row>
    <row r="259" spans="1:10" ht="15.75" customHeight="1">
      <c r="A259" s="1"/>
      <c r="B259" s="301"/>
      <c r="C259" s="304"/>
      <c r="D259" s="301"/>
      <c r="E259" s="1"/>
      <c r="F259" s="304"/>
      <c r="G259" s="301"/>
      <c r="H259" s="313"/>
      <c r="I259" s="1"/>
      <c r="J259" s="265"/>
    </row>
    <row r="260" spans="1:10" ht="15.75" customHeight="1">
      <c r="A260" s="1"/>
      <c r="B260" s="301"/>
      <c r="C260" s="304"/>
      <c r="D260" s="301"/>
      <c r="E260" s="1"/>
      <c r="F260" s="304"/>
      <c r="G260" s="301"/>
      <c r="H260" s="313"/>
      <c r="I260" s="1"/>
      <c r="J260" s="265"/>
    </row>
    <row r="261" spans="1:10" ht="15.75" customHeight="1">
      <c r="A261" s="1"/>
      <c r="B261" s="301"/>
      <c r="C261" s="304"/>
      <c r="D261" s="301"/>
      <c r="E261" s="1"/>
      <c r="F261" s="304"/>
      <c r="G261" s="301"/>
      <c r="H261" s="313"/>
      <c r="I261" s="1"/>
      <c r="J261" s="265"/>
    </row>
    <row r="262" spans="1:10" ht="15.75" customHeight="1">
      <c r="A262" s="1"/>
      <c r="B262" s="301"/>
      <c r="C262" s="304"/>
      <c r="D262" s="301"/>
      <c r="E262" s="1"/>
      <c r="F262" s="304"/>
      <c r="G262" s="301"/>
      <c r="H262" s="313"/>
      <c r="I262" s="1"/>
      <c r="J262" s="265"/>
    </row>
    <row r="263" spans="1:10" ht="15.75" customHeight="1">
      <c r="A263" s="312"/>
      <c r="B263" s="301"/>
      <c r="C263" s="304"/>
      <c r="D263" s="301"/>
      <c r="E263" s="1"/>
      <c r="F263" s="304"/>
      <c r="G263" s="301"/>
      <c r="H263" s="313"/>
      <c r="I263" s="1"/>
      <c r="J263" s="265"/>
    </row>
    <row r="264" spans="1:10" ht="15.75" customHeight="1">
      <c r="A264" s="312"/>
      <c r="B264" s="301"/>
      <c r="C264" s="304"/>
      <c r="D264" s="301"/>
      <c r="E264" s="1"/>
      <c r="F264" s="304"/>
      <c r="G264" s="301"/>
      <c r="H264" s="313"/>
      <c r="I264" s="1"/>
      <c r="J264" s="265"/>
    </row>
    <row r="265" spans="1:10" ht="15.75" customHeight="1">
      <c r="A265" s="1"/>
      <c r="B265" s="301"/>
      <c r="C265" s="304"/>
      <c r="D265" s="301"/>
      <c r="E265" s="1"/>
      <c r="F265" s="304"/>
      <c r="G265" s="301"/>
      <c r="H265" s="313"/>
      <c r="I265" s="1"/>
      <c r="J265" s="265"/>
    </row>
    <row r="266" spans="1:10" ht="15.75" customHeight="1">
      <c r="A266" s="1"/>
      <c r="B266" s="301"/>
      <c r="C266" s="304"/>
      <c r="D266" s="301"/>
      <c r="E266" s="1"/>
      <c r="F266" s="304"/>
      <c r="G266" s="301"/>
      <c r="H266" s="313"/>
      <c r="I266" s="1"/>
      <c r="J266" s="265"/>
    </row>
    <row r="267" spans="1:10" ht="15.75" customHeight="1">
      <c r="A267" s="312"/>
      <c r="B267" s="301"/>
      <c r="C267" s="304"/>
      <c r="D267" s="301"/>
      <c r="E267" s="1"/>
      <c r="F267" s="304"/>
      <c r="G267" s="301"/>
      <c r="H267" s="313"/>
      <c r="I267" s="1"/>
      <c r="J267" s="265"/>
    </row>
    <row r="268" spans="1:10" ht="15.75" customHeight="1">
      <c r="A268" s="1"/>
      <c r="B268" s="301"/>
      <c r="C268" s="304"/>
      <c r="D268" s="301"/>
      <c r="E268" s="1"/>
      <c r="F268" s="304"/>
      <c r="G268" s="301"/>
      <c r="H268" s="313"/>
      <c r="I268" s="1"/>
      <c r="J268" s="265"/>
    </row>
    <row r="269" spans="1:10" ht="15.75" customHeight="1">
      <c r="A269" s="1"/>
      <c r="B269" s="301"/>
      <c r="C269" s="304"/>
      <c r="D269" s="301"/>
      <c r="E269" s="1"/>
      <c r="F269" s="304"/>
      <c r="G269" s="301"/>
      <c r="H269" s="313"/>
      <c r="I269" s="1"/>
      <c r="J269" s="265"/>
    </row>
    <row r="270" spans="1:10" ht="15.75" customHeight="1">
      <c r="A270" s="1"/>
      <c r="B270" s="301"/>
      <c r="C270" s="304"/>
      <c r="D270" s="301"/>
      <c r="E270" s="1"/>
      <c r="F270" s="304"/>
      <c r="G270" s="301"/>
      <c r="H270" s="313"/>
      <c r="I270" s="1"/>
      <c r="J270" s="265"/>
    </row>
    <row r="271" spans="1:10" ht="15.75" customHeight="1">
      <c r="A271" s="1"/>
      <c r="B271" s="301"/>
      <c r="C271" s="304"/>
      <c r="D271" s="301"/>
      <c r="E271" s="1"/>
      <c r="F271" s="314"/>
      <c r="G271" s="1"/>
      <c r="H271" s="313"/>
      <c r="I271" s="1"/>
      <c r="J271" s="265"/>
    </row>
    <row r="272" spans="1:10" ht="15.75" customHeight="1">
      <c r="A272" s="303"/>
      <c r="B272" s="303"/>
      <c r="C272" s="303"/>
      <c r="D272" s="303"/>
      <c r="E272" s="303"/>
      <c r="F272" s="303"/>
      <c r="G272" s="303"/>
      <c r="H272" s="303"/>
      <c r="I272" s="303"/>
      <c r="J272" s="265"/>
    </row>
    <row r="273" spans="1:10" ht="15.75" customHeight="1">
      <c r="A273" s="303"/>
      <c r="B273" s="303"/>
      <c r="C273" s="303"/>
      <c r="D273" s="303"/>
      <c r="E273" s="303"/>
      <c r="F273" s="303"/>
      <c r="G273" s="303"/>
      <c r="H273" s="303"/>
      <c r="I273" s="303"/>
      <c r="J273" s="265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65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5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5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5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5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5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5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5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5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5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5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65"/>
    </row>
    <row r="286" spans="1:1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265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65"/>
    </row>
    <row r="288" spans="1:1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265"/>
    </row>
    <row r="289" spans="1:1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265"/>
    </row>
    <row r="290" spans="1:1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265"/>
    </row>
    <row r="291" spans="1:10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265"/>
    </row>
    <row r="292" spans="1:10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265"/>
    </row>
    <row r="293" spans="1:10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265"/>
    </row>
    <row r="294" spans="1:10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265"/>
    </row>
    <row r="295" spans="1:10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265"/>
    </row>
    <row r="296" spans="1:10" ht="15.75" customHeight="1"/>
    <row r="297" spans="1:10" ht="15.75" customHeight="1"/>
    <row r="298" spans="1:10" ht="15.75" customHeight="1"/>
    <row r="299" spans="1:10" ht="15.75" customHeight="1"/>
    <row r="300" spans="1:10" ht="15.75" customHeight="1"/>
    <row r="301" spans="1:10" ht="15.75" customHeight="1"/>
    <row r="302" spans="1:10" ht="15.75" customHeight="1"/>
    <row r="303" spans="1:10" ht="15.75" customHeight="1"/>
    <row r="304" spans="1:10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</sheetData>
  <mergeCells count="18">
    <mergeCell ref="I174:J174"/>
    <mergeCell ref="A185:A186"/>
    <mergeCell ref="A2:K2"/>
    <mergeCell ref="A48:G48"/>
    <mergeCell ref="A52:G52"/>
    <mergeCell ref="F83:H83"/>
    <mergeCell ref="A127:H127"/>
    <mergeCell ref="B185:B186"/>
    <mergeCell ref="C185:C186"/>
    <mergeCell ref="I228:I230"/>
    <mergeCell ref="D185:D186"/>
    <mergeCell ref="E185:E186"/>
    <mergeCell ref="A188:E188"/>
    <mergeCell ref="A189:A190"/>
    <mergeCell ref="B189:B190"/>
    <mergeCell ref="C189:C190"/>
    <mergeCell ref="D189:D190"/>
    <mergeCell ref="E189:E190"/>
  </mergeCells>
  <pageMargins left="0.7" right="0.7" top="0.75" bottom="0.75" header="0" footer="0"/>
  <pageSetup orientation="landscape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2:Z1015"/>
  <sheetViews>
    <sheetView workbookViewId="0"/>
  </sheetViews>
  <sheetFormatPr defaultColWidth="14.42578125" defaultRowHeight="15" customHeight="1"/>
  <cols>
    <col min="1" max="1" width="47.5703125" customWidth="1"/>
    <col min="2" max="2" width="16.85546875" customWidth="1"/>
    <col min="3" max="3" width="13.85546875" customWidth="1"/>
    <col min="4" max="4" width="17.140625" customWidth="1"/>
    <col min="5" max="5" width="17" customWidth="1"/>
    <col min="6" max="6" width="9.85546875" customWidth="1"/>
    <col min="7" max="8" width="13.85546875" customWidth="1"/>
    <col min="9" max="9" width="13.7109375" customWidth="1"/>
    <col min="10" max="10" width="15.5703125" customWidth="1"/>
    <col min="11" max="11" width="20.5703125" customWidth="1"/>
    <col min="12" max="12" width="13.28515625" customWidth="1"/>
    <col min="13" max="13" width="8.85546875" customWidth="1"/>
    <col min="14" max="14" width="13.7109375" customWidth="1"/>
    <col min="15" max="26" width="8.85546875" customWidth="1"/>
  </cols>
  <sheetData>
    <row r="2" spans="1:26" ht="23.25">
      <c r="A2" s="547" t="s">
        <v>0</v>
      </c>
      <c r="B2" s="522"/>
      <c r="C2" s="522"/>
      <c r="D2" s="522"/>
      <c r="E2" s="522"/>
      <c r="F2" s="522"/>
      <c r="G2" s="522"/>
      <c r="H2" s="522"/>
      <c r="I2" s="522"/>
      <c r="J2" s="522"/>
      <c r="K2" s="522"/>
      <c r="L2" s="358"/>
      <c r="M2" s="358"/>
      <c r="N2" s="358"/>
      <c r="O2" s="358"/>
    </row>
    <row r="3" spans="1:26" ht="57.75">
      <c r="A3" s="359" t="s">
        <v>1</v>
      </c>
      <c r="B3" s="360" t="s">
        <v>2</v>
      </c>
      <c r="C3" s="361" t="s">
        <v>3</v>
      </c>
      <c r="D3" s="362" t="s">
        <v>8</v>
      </c>
      <c r="E3" s="363" t="s">
        <v>3182</v>
      </c>
      <c r="F3" s="364" t="s">
        <v>3183</v>
      </c>
      <c r="G3" s="365" t="s">
        <v>3184</v>
      </c>
      <c r="H3" s="366" t="s">
        <v>3185</v>
      </c>
      <c r="I3" s="363" t="s">
        <v>3186</v>
      </c>
      <c r="J3" s="364" t="s">
        <v>3187</v>
      </c>
      <c r="K3" s="364" t="s">
        <v>3188</v>
      </c>
      <c r="L3" s="367" t="s">
        <v>3189</v>
      </c>
      <c r="M3" s="368" t="s">
        <v>11</v>
      </c>
      <c r="N3" s="368" t="s">
        <v>12</v>
      </c>
      <c r="O3" s="369" t="s">
        <v>9</v>
      </c>
      <c r="P3" s="370"/>
      <c r="Q3" s="370"/>
      <c r="R3" s="370"/>
      <c r="S3" s="370"/>
      <c r="T3" s="370"/>
      <c r="U3" s="370"/>
      <c r="V3" s="370"/>
      <c r="W3" s="370"/>
      <c r="X3" s="370"/>
      <c r="Y3" s="370"/>
      <c r="Z3" s="370"/>
    </row>
    <row r="4" spans="1:26" ht="15.75">
      <c r="A4" s="371" t="s">
        <v>3359</v>
      </c>
      <c r="B4" s="372" t="s">
        <v>14</v>
      </c>
      <c r="C4" s="373">
        <v>1</v>
      </c>
      <c r="D4" s="374">
        <v>1</v>
      </c>
      <c r="E4" s="382">
        <v>0</v>
      </c>
      <c r="F4" s="405">
        <v>0</v>
      </c>
      <c r="G4" s="377"/>
      <c r="H4" s="378">
        <f t="shared" ref="H4:H15" si="0">D4*G4</f>
        <v>0</v>
      </c>
      <c r="I4" s="379"/>
      <c r="J4" s="380">
        <f t="shared" ref="J4:J13" si="1">I4/D4</f>
        <v>0</v>
      </c>
      <c r="K4" s="404">
        <v>0</v>
      </c>
      <c r="L4" s="382">
        <f t="shared" ref="L4:L7" si="2">E4+H4-I4</f>
        <v>0</v>
      </c>
      <c r="M4" s="383">
        <v>196</v>
      </c>
      <c r="N4" s="383">
        <f t="shared" ref="N4:N45" si="3">L4*M4</f>
        <v>0</v>
      </c>
      <c r="O4" s="384">
        <f t="shared" ref="O4:O13" si="4">C4*D4*K4</f>
        <v>0</v>
      </c>
    </row>
    <row r="5" spans="1:26" ht="15.75">
      <c r="A5" s="371" t="s">
        <v>3191</v>
      </c>
      <c r="B5" s="372" t="s">
        <v>16</v>
      </c>
      <c r="C5" s="373">
        <v>1</v>
      </c>
      <c r="D5" s="374">
        <v>10</v>
      </c>
      <c r="E5" s="382">
        <v>0</v>
      </c>
      <c r="F5" s="405">
        <v>0</v>
      </c>
      <c r="G5" s="377"/>
      <c r="H5" s="378">
        <f t="shared" si="0"/>
        <v>0</v>
      </c>
      <c r="I5" s="379"/>
      <c r="J5" s="380">
        <f t="shared" si="1"/>
        <v>0</v>
      </c>
      <c r="K5" s="404">
        <v>0</v>
      </c>
      <c r="L5" s="382">
        <f t="shared" si="2"/>
        <v>0</v>
      </c>
      <c r="M5" s="383">
        <v>190</v>
      </c>
      <c r="N5" s="383">
        <f t="shared" si="3"/>
        <v>0</v>
      </c>
      <c r="O5" s="384">
        <f t="shared" si="4"/>
        <v>0</v>
      </c>
    </row>
    <row r="6" spans="1:26" ht="15.75">
      <c r="A6" s="371" t="s">
        <v>3192</v>
      </c>
      <c r="B6" s="372" t="s">
        <v>16</v>
      </c>
      <c r="C6" s="373">
        <v>1</v>
      </c>
      <c r="D6" s="374">
        <v>10</v>
      </c>
      <c r="E6" s="382">
        <v>0</v>
      </c>
      <c r="F6" s="376">
        <v>0</v>
      </c>
      <c r="G6" s="377"/>
      <c r="H6" s="378">
        <f t="shared" si="0"/>
        <v>0</v>
      </c>
      <c r="I6" s="379"/>
      <c r="J6" s="380">
        <f t="shared" si="1"/>
        <v>0</v>
      </c>
      <c r="K6" s="381">
        <f>F6+G6-J6</f>
        <v>0</v>
      </c>
      <c r="L6" s="382">
        <f t="shared" si="2"/>
        <v>0</v>
      </c>
      <c r="M6" s="383">
        <v>190</v>
      </c>
      <c r="N6" s="383">
        <f t="shared" si="3"/>
        <v>0</v>
      </c>
      <c r="O6" s="384">
        <f t="shared" si="4"/>
        <v>0</v>
      </c>
    </row>
    <row r="7" spans="1:26" ht="15.75">
      <c r="A7" s="371" t="s">
        <v>3193</v>
      </c>
      <c r="B7" s="372" t="s">
        <v>16</v>
      </c>
      <c r="C7" s="373">
        <v>1</v>
      </c>
      <c r="D7" s="374">
        <v>10</v>
      </c>
      <c r="E7" s="382">
        <v>0</v>
      </c>
      <c r="F7" s="405">
        <v>0</v>
      </c>
      <c r="G7" s="377"/>
      <c r="H7" s="378">
        <f t="shared" si="0"/>
        <v>0</v>
      </c>
      <c r="I7" s="379"/>
      <c r="J7" s="380">
        <f t="shared" si="1"/>
        <v>0</v>
      </c>
      <c r="K7" s="404">
        <v>0</v>
      </c>
      <c r="L7" s="382">
        <f t="shared" si="2"/>
        <v>0</v>
      </c>
      <c r="M7" s="383">
        <v>190</v>
      </c>
      <c r="N7" s="383">
        <f t="shared" si="3"/>
        <v>0</v>
      </c>
      <c r="O7" s="384">
        <f t="shared" si="4"/>
        <v>0</v>
      </c>
    </row>
    <row r="8" spans="1:26" ht="15.75">
      <c r="A8" s="371" t="s">
        <v>3194</v>
      </c>
      <c r="B8" s="372" t="s">
        <v>16</v>
      </c>
      <c r="C8" s="373">
        <v>1</v>
      </c>
      <c r="D8" s="374">
        <v>10</v>
      </c>
      <c r="E8" s="382">
        <v>0</v>
      </c>
      <c r="F8" s="405">
        <v>0</v>
      </c>
      <c r="G8" s="377"/>
      <c r="H8" s="378">
        <f t="shared" si="0"/>
        <v>0</v>
      </c>
      <c r="I8" s="379"/>
      <c r="J8" s="380">
        <f t="shared" si="1"/>
        <v>0</v>
      </c>
      <c r="K8" s="404">
        <v>0</v>
      </c>
      <c r="L8" s="382">
        <v>0</v>
      </c>
      <c r="M8" s="383">
        <v>190</v>
      </c>
      <c r="N8" s="383">
        <f t="shared" si="3"/>
        <v>0</v>
      </c>
      <c r="O8" s="384">
        <f t="shared" si="4"/>
        <v>0</v>
      </c>
    </row>
    <row r="9" spans="1:26" ht="15.75">
      <c r="A9" s="371" t="s">
        <v>3195</v>
      </c>
      <c r="B9" s="372" t="s">
        <v>16</v>
      </c>
      <c r="C9" s="373">
        <v>1</v>
      </c>
      <c r="D9" s="374">
        <v>10</v>
      </c>
      <c r="E9" s="382">
        <v>0</v>
      </c>
      <c r="F9" s="376">
        <v>0</v>
      </c>
      <c r="G9" s="377"/>
      <c r="H9" s="378">
        <f t="shared" si="0"/>
        <v>0</v>
      </c>
      <c r="I9" s="379"/>
      <c r="J9" s="380">
        <f t="shared" si="1"/>
        <v>0</v>
      </c>
      <c r="K9" s="381">
        <f t="shared" ref="K9:K15" si="5">F9+G9-J9</f>
        <v>0</v>
      </c>
      <c r="L9" s="382">
        <f t="shared" ref="L9:L45" si="6">E9+H9-I9</f>
        <v>0</v>
      </c>
      <c r="M9" s="383">
        <v>190</v>
      </c>
      <c r="N9" s="383">
        <f t="shared" si="3"/>
        <v>0</v>
      </c>
      <c r="O9" s="384">
        <f t="shared" si="4"/>
        <v>0</v>
      </c>
    </row>
    <row r="10" spans="1:26" ht="15.75">
      <c r="A10" s="371" t="s">
        <v>3196</v>
      </c>
      <c r="B10" s="372" t="s">
        <v>16</v>
      </c>
      <c r="C10" s="373">
        <v>1</v>
      </c>
      <c r="D10" s="374">
        <v>10</v>
      </c>
      <c r="E10" s="382">
        <v>0</v>
      </c>
      <c r="F10" s="376">
        <v>0</v>
      </c>
      <c r="G10" s="377"/>
      <c r="H10" s="378">
        <f t="shared" si="0"/>
        <v>0</v>
      </c>
      <c r="I10" s="379"/>
      <c r="J10" s="380">
        <f t="shared" si="1"/>
        <v>0</v>
      </c>
      <c r="K10" s="381">
        <f t="shared" si="5"/>
        <v>0</v>
      </c>
      <c r="L10" s="382">
        <f t="shared" si="6"/>
        <v>0</v>
      </c>
      <c r="M10" s="383">
        <v>190</v>
      </c>
      <c r="N10" s="383">
        <f t="shared" si="3"/>
        <v>0</v>
      </c>
      <c r="O10" s="384">
        <f t="shared" si="4"/>
        <v>0</v>
      </c>
    </row>
    <row r="11" spans="1:26" ht="15.75">
      <c r="A11" s="371" t="s">
        <v>3197</v>
      </c>
      <c r="B11" s="372" t="s">
        <v>16</v>
      </c>
      <c r="C11" s="373">
        <v>1</v>
      </c>
      <c r="D11" s="374">
        <v>10</v>
      </c>
      <c r="E11" s="382">
        <v>0</v>
      </c>
      <c r="F11" s="376">
        <v>0</v>
      </c>
      <c r="G11" s="377"/>
      <c r="H11" s="378">
        <f t="shared" si="0"/>
        <v>0</v>
      </c>
      <c r="I11" s="379"/>
      <c r="J11" s="380">
        <f t="shared" si="1"/>
        <v>0</v>
      </c>
      <c r="K11" s="381">
        <f t="shared" si="5"/>
        <v>0</v>
      </c>
      <c r="L11" s="382">
        <f t="shared" si="6"/>
        <v>0</v>
      </c>
      <c r="M11" s="383">
        <v>190</v>
      </c>
      <c r="N11" s="383">
        <f t="shared" si="3"/>
        <v>0</v>
      </c>
      <c r="O11" s="384">
        <f t="shared" si="4"/>
        <v>0</v>
      </c>
    </row>
    <row r="12" spans="1:26" ht="15.75">
      <c r="A12" s="371" t="s">
        <v>3198</v>
      </c>
      <c r="B12" s="372" t="s">
        <v>16</v>
      </c>
      <c r="C12" s="373">
        <v>1</v>
      </c>
      <c r="D12" s="374">
        <v>10</v>
      </c>
      <c r="E12" s="382">
        <v>0</v>
      </c>
      <c r="F12" s="376">
        <v>0</v>
      </c>
      <c r="G12" s="377"/>
      <c r="H12" s="378">
        <f t="shared" si="0"/>
        <v>0</v>
      </c>
      <c r="I12" s="379"/>
      <c r="J12" s="380">
        <f t="shared" si="1"/>
        <v>0</v>
      </c>
      <c r="K12" s="381">
        <f t="shared" si="5"/>
        <v>0</v>
      </c>
      <c r="L12" s="382">
        <f t="shared" si="6"/>
        <v>0</v>
      </c>
      <c r="M12" s="383">
        <v>190</v>
      </c>
      <c r="N12" s="383">
        <f t="shared" si="3"/>
        <v>0</v>
      </c>
      <c r="O12" s="384">
        <f t="shared" si="4"/>
        <v>0</v>
      </c>
    </row>
    <row r="13" spans="1:26" ht="15.75">
      <c r="A13" s="371" t="s">
        <v>3199</v>
      </c>
      <c r="B13" s="372" t="s">
        <v>16</v>
      </c>
      <c r="C13" s="373">
        <v>0.5</v>
      </c>
      <c r="D13" s="374">
        <v>12</v>
      </c>
      <c r="E13" s="382">
        <v>0</v>
      </c>
      <c r="F13" s="376">
        <v>0</v>
      </c>
      <c r="G13" s="377"/>
      <c r="H13" s="378">
        <f t="shared" si="0"/>
        <v>0</v>
      </c>
      <c r="I13" s="379"/>
      <c r="J13" s="380">
        <f t="shared" si="1"/>
        <v>0</v>
      </c>
      <c r="K13" s="381">
        <f t="shared" si="5"/>
        <v>0</v>
      </c>
      <c r="L13" s="382">
        <f t="shared" si="6"/>
        <v>0</v>
      </c>
      <c r="M13" s="383">
        <v>87.5</v>
      </c>
      <c r="N13" s="383">
        <f t="shared" si="3"/>
        <v>0</v>
      </c>
      <c r="O13" s="384">
        <f t="shared" si="4"/>
        <v>0</v>
      </c>
    </row>
    <row r="14" spans="1:26" ht="15.75">
      <c r="A14" s="385" t="s">
        <v>3200</v>
      </c>
      <c r="B14" s="372" t="s">
        <v>26</v>
      </c>
      <c r="C14" s="373">
        <v>0.2</v>
      </c>
      <c r="D14" s="374">
        <v>18</v>
      </c>
      <c r="E14" s="382">
        <v>0</v>
      </c>
      <c r="F14" s="376">
        <v>-0.44444444444445708</v>
      </c>
      <c r="G14" s="377"/>
      <c r="H14" s="378">
        <f t="shared" si="0"/>
        <v>0</v>
      </c>
      <c r="I14" s="379"/>
      <c r="J14" s="380">
        <v>0</v>
      </c>
      <c r="K14" s="381">
        <f t="shared" si="5"/>
        <v>-0.44444444444445708</v>
      </c>
      <c r="L14" s="382">
        <f t="shared" si="6"/>
        <v>0</v>
      </c>
      <c r="M14" s="383">
        <v>68</v>
      </c>
      <c r="N14" s="383">
        <f t="shared" si="3"/>
        <v>0</v>
      </c>
      <c r="O14" s="384">
        <v>0</v>
      </c>
    </row>
    <row r="15" spans="1:26" ht="17.25" customHeight="1">
      <c r="A15" s="387" t="s">
        <v>3202</v>
      </c>
      <c r="B15" s="372" t="s">
        <v>26</v>
      </c>
      <c r="C15" s="373">
        <v>0.2</v>
      </c>
      <c r="D15" s="374">
        <v>18</v>
      </c>
      <c r="E15" s="382">
        <v>0</v>
      </c>
      <c r="F15" s="388">
        <v>0</v>
      </c>
      <c r="G15" s="377"/>
      <c r="H15" s="378">
        <f t="shared" si="0"/>
        <v>0</v>
      </c>
      <c r="I15" s="379"/>
      <c r="J15" s="380">
        <f t="shared" ref="J15:J45" si="7">I15/D15</f>
        <v>0</v>
      </c>
      <c r="K15" s="381">
        <f t="shared" si="5"/>
        <v>0</v>
      </c>
      <c r="L15" s="382">
        <f t="shared" si="6"/>
        <v>0</v>
      </c>
      <c r="M15" s="383">
        <v>70</v>
      </c>
      <c r="N15" s="383">
        <f t="shared" si="3"/>
        <v>0</v>
      </c>
      <c r="O15" s="384">
        <f t="shared" ref="O15:O45" si="8">C15*D15*K15</f>
        <v>0</v>
      </c>
    </row>
    <row r="16" spans="1:26" ht="15.75">
      <c r="A16" s="387" t="s">
        <v>3203</v>
      </c>
      <c r="B16" s="372" t="s">
        <v>26</v>
      </c>
      <c r="C16" s="373">
        <v>0.2</v>
      </c>
      <c r="D16" s="374">
        <v>18</v>
      </c>
      <c r="E16" s="382">
        <v>0</v>
      </c>
      <c r="F16" s="405">
        <v>0</v>
      </c>
      <c r="G16" s="377"/>
      <c r="H16" s="378">
        <v>0</v>
      </c>
      <c r="I16" s="379"/>
      <c r="J16" s="380">
        <f t="shared" si="7"/>
        <v>0</v>
      </c>
      <c r="K16" s="404">
        <v>0</v>
      </c>
      <c r="L16" s="382">
        <f t="shared" si="6"/>
        <v>0</v>
      </c>
      <c r="M16" s="383">
        <v>94.1</v>
      </c>
      <c r="N16" s="383">
        <f t="shared" si="3"/>
        <v>0</v>
      </c>
      <c r="O16" s="384">
        <f t="shared" si="8"/>
        <v>0</v>
      </c>
    </row>
    <row r="17" spans="1:15" ht="15.75">
      <c r="A17" s="371" t="s">
        <v>3204</v>
      </c>
      <c r="B17" s="372" t="s">
        <v>26</v>
      </c>
      <c r="C17" s="373">
        <v>0.2</v>
      </c>
      <c r="D17" s="374">
        <v>18</v>
      </c>
      <c r="E17" s="382">
        <v>0</v>
      </c>
      <c r="F17" s="376">
        <v>0</v>
      </c>
      <c r="G17" s="377"/>
      <c r="H17" s="378">
        <f t="shared" ref="H17:H45" si="9">D17*G17</f>
        <v>0</v>
      </c>
      <c r="I17" s="379"/>
      <c r="J17" s="380">
        <f t="shared" si="7"/>
        <v>0</v>
      </c>
      <c r="K17" s="381">
        <f t="shared" ref="K17:K45" si="10">F17+G17-J17</f>
        <v>0</v>
      </c>
      <c r="L17" s="382">
        <f t="shared" si="6"/>
        <v>0</v>
      </c>
      <c r="M17" s="383">
        <v>70</v>
      </c>
      <c r="N17" s="383">
        <f t="shared" si="3"/>
        <v>0</v>
      </c>
      <c r="O17" s="384">
        <f t="shared" si="8"/>
        <v>0</v>
      </c>
    </row>
    <row r="18" spans="1:15" ht="15.75">
      <c r="A18" s="371" t="s">
        <v>31</v>
      </c>
      <c r="B18" s="372" t="s">
        <v>2393</v>
      </c>
      <c r="C18" s="373">
        <v>25</v>
      </c>
      <c r="D18" s="374">
        <v>1</v>
      </c>
      <c r="E18" s="382">
        <v>0</v>
      </c>
      <c r="F18" s="376">
        <v>0</v>
      </c>
      <c r="G18" s="377"/>
      <c r="H18" s="378">
        <f t="shared" si="9"/>
        <v>0</v>
      </c>
      <c r="I18" s="379"/>
      <c r="J18" s="380">
        <f t="shared" si="7"/>
        <v>0</v>
      </c>
      <c r="K18" s="381">
        <f t="shared" si="10"/>
        <v>0</v>
      </c>
      <c r="L18" s="382">
        <f t="shared" si="6"/>
        <v>0</v>
      </c>
      <c r="M18" s="383">
        <v>14</v>
      </c>
      <c r="N18" s="383">
        <f t="shared" si="3"/>
        <v>0</v>
      </c>
      <c r="O18" s="384">
        <f t="shared" si="8"/>
        <v>0</v>
      </c>
    </row>
    <row r="19" spans="1:15" ht="15.75">
      <c r="A19" s="371" t="s">
        <v>3205</v>
      </c>
      <c r="B19" s="372" t="s">
        <v>16</v>
      </c>
      <c r="C19" s="373">
        <v>0.5</v>
      </c>
      <c r="D19" s="374">
        <v>12</v>
      </c>
      <c r="E19" s="382">
        <v>0</v>
      </c>
      <c r="F19" s="376">
        <v>0</v>
      </c>
      <c r="G19" s="377"/>
      <c r="H19" s="378">
        <f t="shared" si="9"/>
        <v>0</v>
      </c>
      <c r="I19" s="379"/>
      <c r="J19" s="380">
        <f t="shared" si="7"/>
        <v>0</v>
      </c>
      <c r="K19" s="381">
        <f t="shared" si="10"/>
        <v>0</v>
      </c>
      <c r="L19" s="382">
        <f t="shared" si="6"/>
        <v>0</v>
      </c>
      <c r="M19" s="383">
        <v>85</v>
      </c>
      <c r="N19" s="383">
        <f t="shared" si="3"/>
        <v>0</v>
      </c>
      <c r="O19" s="384">
        <f t="shared" si="8"/>
        <v>0</v>
      </c>
    </row>
    <row r="20" spans="1:15" ht="15.75" customHeight="1">
      <c r="A20" s="371" t="s">
        <v>3206</v>
      </c>
      <c r="B20" s="372" t="s">
        <v>16</v>
      </c>
      <c r="C20" s="373">
        <v>0.11</v>
      </c>
      <c r="D20" s="374">
        <v>10</v>
      </c>
      <c r="E20" s="382">
        <v>631</v>
      </c>
      <c r="F20" s="376">
        <v>62.5</v>
      </c>
      <c r="G20" s="377"/>
      <c r="H20" s="378">
        <f t="shared" si="9"/>
        <v>0</v>
      </c>
      <c r="I20" s="379"/>
      <c r="J20" s="380">
        <f t="shared" si="7"/>
        <v>0</v>
      </c>
      <c r="K20" s="381">
        <f t="shared" si="10"/>
        <v>62.5</v>
      </c>
      <c r="L20" s="382">
        <f t="shared" si="6"/>
        <v>631</v>
      </c>
      <c r="M20" s="383">
        <v>39</v>
      </c>
      <c r="N20" s="383">
        <f t="shared" si="3"/>
        <v>24609</v>
      </c>
      <c r="O20" s="384">
        <f t="shared" si="8"/>
        <v>68.75</v>
      </c>
    </row>
    <row r="21" spans="1:15" ht="15.75" customHeight="1">
      <c r="A21" s="371" t="s">
        <v>3198</v>
      </c>
      <c r="B21" s="372" t="s">
        <v>16</v>
      </c>
      <c r="C21" s="373">
        <v>0.11</v>
      </c>
      <c r="D21" s="374">
        <v>10</v>
      </c>
      <c r="E21" s="382">
        <v>739</v>
      </c>
      <c r="F21" s="376">
        <v>72.5</v>
      </c>
      <c r="G21" s="377"/>
      <c r="H21" s="378">
        <f t="shared" si="9"/>
        <v>0</v>
      </c>
      <c r="I21" s="379"/>
      <c r="J21" s="380">
        <f t="shared" si="7"/>
        <v>0</v>
      </c>
      <c r="K21" s="381">
        <f t="shared" si="10"/>
        <v>72.5</v>
      </c>
      <c r="L21" s="382">
        <f t="shared" si="6"/>
        <v>739</v>
      </c>
      <c r="M21" s="383">
        <v>39</v>
      </c>
      <c r="N21" s="383">
        <f t="shared" si="3"/>
        <v>28821</v>
      </c>
      <c r="O21" s="384">
        <f t="shared" si="8"/>
        <v>79.75</v>
      </c>
    </row>
    <row r="22" spans="1:15" ht="15.75" customHeight="1">
      <c r="A22" s="371" t="s">
        <v>3207</v>
      </c>
      <c r="B22" s="372" t="s">
        <v>16</v>
      </c>
      <c r="C22" s="373">
        <v>0.11</v>
      </c>
      <c r="D22" s="374">
        <v>10</v>
      </c>
      <c r="E22" s="382">
        <v>783</v>
      </c>
      <c r="F22" s="376">
        <v>74.5</v>
      </c>
      <c r="G22" s="377"/>
      <c r="H22" s="378">
        <f t="shared" si="9"/>
        <v>0</v>
      </c>
      <c r="I22" s="379"/>
      <c r="J22" s="380">
        <f t="shared" si="7"/>
        <v>0</v>
      </c>
      <c r="K22" s="381">
        <f t="shared" si="10"/>
        <v>74.5</v>
      </c>
      <c r="L22" s="382">
        <f t="shared" si="6"/>
        <v>783</v>
      </c>
      <c r="M22" s="383">
        <v>39</v>
      </c>
      <c r="N22" s="383">
        <f t="shared" si="3"/>
        <v>30537</v>
      </c>
      <c r="O22" s="384">
        <f t="shared" si="8"/>
        <v>81.95</v>
      </c>
    </row>
    <row r="23" spans="1:15" ht="15.75" customHeight="1">
      <c r="A23" s="371" t="s">
        <v>3197</v>
      </c>
      <c r="B23" s="372" t="s">
        <v>16</v>
      </c>
      <c r="C23" s="373">
        <v>0.11</v>
      </c>
      <c r="D23" s="374">
        <v>10</v>
      </c>
      <c r="E23" s="382">
        <v>350</v>
      </c>
      <c r="F23" s="376">
        <v>34.5</v>
      </c>
      <c r="G23" s="377"/>
      <c r="H23" s="378">
        <f t="shared" si="9"/>
        <v>0</v>
      </c>
      <c r="I23" s="379"/>
      <c r="J23" s="380">
        <f t="shared" si="7"/>
        <v>0</v>
      </c>
      <c r="K23" s="381">
        <f t="shared" si="10"/>
        <v>34.5</v>
      </c>
      <c r="L23" s="382">
        <f t="shared" si="6"/>
        <v>350</v>
      </c>
      <c r="M23" s="383">
        <v>39</v>
      </c>
      <c r="N23" s="383">
        <f t="shared" si="3"/>
        <v>13650</v>
      </c>
      <c r="O23" s="384">
        <f t="shared" si="8"/>
        <v>37.950000000000003</v>
      </c>
    </row>
    <row r="24" spans="1:15" ht="15.75" customHeight="1">
      <c r="A24" s="389" t="s">
        <v>1887</v>
      </c>
      <c r="B24" s="372" t="s">
        <v>16</v>
      </c>
      <c r="C24" s="373">
        <v>0.11</v>
      </c>
      <c r="D24" s="374">
        <v>10</v>
      </c>
      <c r="E24" s="382">
        <v>520</v>
      </c>
      <c r="F24" s="376">
        <v>51.7</v>
      </c>
      <c r="G24" s="377"/>
      <c r="H24" s="378">
        <f t="shared" si="9"/>
        <v>0</v>
      </c>
      <c r="I24" s="379"/>
      <c r="J24" s="380">
        <f t="shared" si="7"/>
        <v>0</v>
      </c>
      <c r="K24" s="381">
        <f t="shared" si="10"/>
        <v>51.7</v>
      </c>
      <c r="L24" s="382">
        <f t="shared" si="6"/>
        <v>520</v>
      </c>
      <c r="M24" s="383">
        <v>139</v>
      </c>
      <c r="N24" s="429">
        <f t="shared" si="3"/>
        <v>72280</v>
      </c>
      <c r="O24" s="384">
        <f t="shared" si="8"/>
        <v>56.870000000000005</v>
      </c>
    </row>
    <row r="25" spans="1:15" ht="15.75" customHeight="1">
      <c r="A25" s="391" t="s">
        <v>3208</v>
      </c>
      <c r="B25" s="392" t="s">
        <v>16</v>
      </c>
      <c r="C25" s="373">
        <v>0.1</v>
      </c>
      <c r="D25" s="374">
        <v>12</v>
      </c>
      <c r="E25" s="382">
        <v>0</v>
      </c>
      <c r="F25" s="376">
        <v>0</v>
      </c>
      <c r="G25" s="377"/>
      <c r="H25" s="378">
        <f t="shared" si="9"/>
        <v>0</v>
      </c>
      <c r="I25" s="379"/>
      <c r="J25" s="380">
        <f t="shared" si="7"/>
        <v>0</v>
      </c>
      <c r="K25" s="381">
        <f t="shared" si="10"/>
        <v>0</v>
      </c>
      <c r="L25" s="382">
        <f t="shared" si="6"/>
        <v>0</v>
      </c>
      <c r="M25" s="383">
        <v>32.5</v>
      </c>
      <c r="N25" s="429">
        <f t="shared" si="3"/>
        <v>0</v>
      </c>
      <c r="O25" s="384">
        <f t="shared" si="8"/>
        <v>0</v>
      </c>
    </row>
    <row r="26" spans="1:15" ht="15.75" customHeight="1">
      <c r="A26" s="391" t="s">
        <v>3209</v>
      </c>
      <c r="B26" s="392" t="s">
        <v>16</v>
      </c>
      <c r="C26" s="373">
        <v>0.1</v>
      </c>
      <c r="D26" s="374">
        <v>12</v>
      </c>
      <c r="E26" s="382">
        <v>0</v>
      </c>
      <c r="F26" s="376">
        <v>0</v>
      </c>
      <c r="G26" s="377"/>
      <c r="H26" s="378">
        <f t="shared" si="9"/>
        <v>0</v>
      </c>
      <c r="I26" s="379"/>
      <c r="J26" s="380">
        <f t="shared" si="7"/>
        <v>0</v>
      </c>
      <c r="K26" s="381">
        <f t="shared" si="10"/>
        <v>0</v>
      </c>
      <c r="L26" s="382">
        <f t="shared" si="6"/>
        <v>0</v>
      </c>
      <c r="M26" s="383">
        <v>32.5</v>
      </c>
      <c r="N26" s="429">
        <f t="shared" si="3"/>
        <v>0</v>
      </c>
      <c r="O26" s="384">
        <f t="shared" si="8"/>
        <v>0</v>
      </c>
    </row>
    <row r="27" spans="1:15" ht="15.75" customHeight="1">
      <c r="A27" s="391" t="s">
        <v>3210</v>
      </c>
      <c r="B27" s="392" t="s">
        <v>16</v>
      </c>
      <c r="C27" s="373">
        <v>0.1</v>
      </c>
      <c r="D27" s="374">
        <v>12</v>
      </c>
      <c r="E27" s="382">
        <v>0</v>
      </c>
      <c r="F27" s="376">
        <v>0</v>
      </c>
      <c r="G27" s="377"/>
      <c r="H27" s="378">
        <f t="shared" si="9"/>
        <v>0</v>
      </c>
      <c r="I27" s="379"/>
      <c r="J27" s="380">
        <f t="shared" si="7"/>
        <v>0</v>
      </c>
      <c r="K27" s="381">
        <f t="shared" si="10"/>
        <v>0</v>
      </c>
      <c r="L27" s="382">
        <f t="shared" si="6"/>
        <v>0</v>
      </c>
      <c r="M27" s="429">
        <v>32.5</v>
      </c>
      <c r="N27" s="429">
        <f t="shared" si="3"/>
        <v>0</v>
      </c>
      <c r="O27" s="384">
        <f t="shared" si="8"/>
        <v>0</v>
      </c>
    </row>
    <row r="28" spans="1:15" ht="15.75" customHeight="1">
      <c r="A28" s="391" t="s">
        <v>3211</v>
      </c>
      <c r="B28" s="392" t="s">
        <v>16</v>
      </c>
      <c r="C28" s="373">
        <v>0.1</v>
      </c>
      <c r="D28" s="374">
        <v>12</v>
      </c>
      <c r="E28" s="382">
        <v>0</v>
      </c>
      <c r="F28" s="376">
        <v>0</v>
      </c>
      <c r="G28" s="377"/>
      <c r="H28" s="378">
        <f t="shared" si="9"/>
        <v>0</v>
      </c>
      <c r="I28" s="379"/>
      <c r="J28" s="380">
        <f t="shared" si="7"/>
        <v>0</v>
      </c>
      <c r="K28" s="381">
        <f t="shared" si="10"/>
        <v>0</v>
      </c>
      <c r="L28" s="382">
        <f t="shared" si="6"/>
        <v>0</v>
      </c>
      <c r="M28" s="429">
        <v>32.5</v>
      </c>
      <c r="N28" s="429">
        <f t="shared" si="3"/>
        <v>0</v>
      </c>
      <c r="O28" s="384">
        <f t="shared" si="8"/>
        <v>0</v>
      </c>
    </row>
    <row r="29" spans="1:15" ht="15.75" customHeight="1">
      <c r="A29" s="391" t="s">
        <v>3208</v>
      </c>
      <c r="B29" s="392" t="s">
        <v>16</v>
      </c>
      <c r="C29" s="373">
        <v>0.1</v>
      </c>
      <c r="D29" s="374">
        <v>12</v>
      </c>
      <c r="E29" s="382">
        <v>0</v>
      </c>
      <c r="F29" s="376">
        <v>0</v>
      </c>
      <c r="G29" s="377"/>
      <c r="H29" s="378">
        <f t="shared" si="9"/>
        <v>0</v>
      </c>
      <c r="I29" s="379"/>
      <c r="J29" s="380">
        <f t="shared" si="7"/>
        <v>0</v>
      </c>
      <c r="K29" s="381">
        <f t="shared" si="10"/>
        <v>0</v>
      </c>
      <c r="L29" s="382">
        <f t="shared" si="6"/>
        <v>0</v>
      </c>
      <c r="M29" s="429">
        <v>34</v>
      </c>
      <c r="N29" s="429">
        <f t="shared" si="3"/>
        <v>0</v>
      </c>
      <c r="O29" s="384">
        <f t="shared" si="8"/>
        <v>0</v>
      </c>
    </row>
    <row r="30" spans="1:15" ht="15.75" customHeight="1">
      <c r="A30" s="391" t="s">
        <v>3209</v>
      </c>
      <c r="B30" s="392" t="s">
        <v>16</v>
      </c>
      <c r="C30" s="373">
        <v>0.1</v>
      </c>
      <c r="D30" s="374">
        <v>12</v>
      </c>
      <c r="E30" s="382">
        <v>0</v>
      </c>
      <c r="F30" s="376">
        <v>0</v>
      </c>
      <c r="G30" s="377"/>
      <c r="H30" s="378">
        <f t="shared" si="9"/>
        <v>0</v>
      </c>
      <c r="I30" s="379"/>
      <c r="J30" s="380">
        <f t="shared" si="7"/>
        <v>0</v>
      </c>
      <c r="K30" s="381">
        <f t="shared" si="10"/>
        <v>0</v>
      </c>
      <c r="L30" s="382">
        <f t="shared" si="6"/>
        <v>0</v>
      </c>
      <c r="M30" s="429">
        <v>34</v>
      </c>
      <c r="N30" s="429">
        <f t="shared" si="3"/>
        <v>0</v>
      </c>
      <c r="O30" s="384">
        <f t="shared" si="8"/>
        <v>0</v>
      </c>
    </row>
    <row r="31" spans="1:15" ht="15.75" customHeight="1">
      <c r="A31" s="391" t="s">
        <v>3210</v>
      </c>
      <c r="B31" s="392" t="s">
        <v>16</v>
      </c>
      <c r="C31" s="373">
        <v>0.1</v>
      </c>
      <c r="D31" s="374">
        <v>12</v>
      </c>
      <c r="E31" s="382">
        <v>0</v>
      </c>
      <c r="F31" s="376">
        <v>0</v>
      </c>
      <c r="G31" s="377"/>
      <c r="H31" s="378">
        <f t="shared" si="9"/>
        <v>0</v>
      </c>
      <c r="I31" s="379"/>
      <c r="J31" s="380">
        <f t="shared" si="7"/>
        <v>0</v>
      </c>
      <c r="K31" s="381">
        <f t="shared" si="10"/>
        <v>0</v>
      </c>
      <c r="L31" s="382">
        <f t="shared" si="6"/>
        <v>0</v>
      </c>
      <c r="M31" s="429">
        <v>34</v>
      </c>
      <c r="N31" s="429">
        <f t="shared" si="3"/>
        <v>0</v>
      </c>
      <c r="O31" s="384">
        <f t="shared" si="8"/>
        <v>0</v>
      </c>
    </row>
    <row r="32" spans="1:15" ht="15.75" customHeight="1">
      <c r="A32" s="391" t="s">
        <v>3211</v>
      </c>
      <c r="B32" s="392" t="s">
        <v>16</v>
      </c>
      <c r="C32" s="373">
        <v>0.1</v>
      </c>
      <c r="D32" s="374">
        <v>12</v>
      </c>
      <c r="E32" s="382">
        <v>0</v>
      </c>
      <c r="F32" s="376">
        <v>0</v>
      </c>
      <c r="G32" s="377"/>
      <c r="H32" s="378">
        <f t="shared" si="9"/>
        <v>0</v>
      </c>
      <c r="I32" s="379"/>
      <c r="J32" s="380">
        <f t="shared" si="7"/>
        <v>0</v>
      </c>
      <c r="K32" s="381">
        <f t="shared" si="10"/>
        <v>0</v>
      </c>
      <c r="L32" s="382">
        <f t="shared" si="6"/>
        <v>0</v>
      </c>
      <c r="M32" s="429">
        <v>34</v>
      </c>
      <c r="N32" s="429">
        <f t="shared" si="3"/>
        <v>0</v>
      </c>
      <c r="O32" s="384">
        <f t="shared" si="8"/>
        <v>0</v>
      </c>
    </row>
    <row r="33" spans="1:17" ht="15.75" customHeight="1">
      <c r="A33" s="431" t="s">
        <v>3199</v>
      </c>
      <c r="B33" s="432" t="s">
        <v>16</v>
      </c>
      <c r="C33" s="433">
        <v>0.5</v>
      </c>
      <c r="D33" s="434">
        <v>10</v>
      </c>
      <c r="E33" s="382">
        <v>20</v>
      </c>
      <c r="F33" s="376">
        <v>2</v>
      </c>
      <c r="G33" s="377"/>
      <c r="H33" s="378">
        <f t="shared" si="9"/>
        <v>0</v>
      </c>
      <c r="I33" s="379"/>
      <c r="J33" s="380">
        <f t="shared" si="7"/>
        <v>0</v>
      </c>
      <c r="K33" s="381">
        <f t="shared" si="10"/>
        <v>2</v>
      </c>
      <c r="L33" s="382">
        <f t="shared" si="6"/>
        <v>20</v>
      </c>
      <c r="M33" s="429">
        <v>110</v>
      </c>
      <c r="N33" s="429">
        <f t="shared" si="3"/>
        <v>2200</v>
      </c>
      <c r="O33" s="384">
        <f t="shared" si="8"/>
        <v>10</v>
      </c>
    </row>
    <row r="34" spans="1:17" ht="15.75" customHeight="1">
      <c r="A34" s="431" t="s">
        <v>3193</v>
      </c>
      <c r="B34" s="432" t="s">
        <v>16</v>
      </c>
      <c r="C34" s="433">
        <v>0.5</v>
      </c>
      <c r="D34" s="434">
        <v>10</v>
      </c>
      <c r="E34" s="382">
        <v>10</v>
      </c>
      <c r="F34" s="376">
        <v>1</v>
      </c>
      <c r="G34" s="377"/>
      <c r="H34" s="378">
        <f t="shared" si="9"/>
        <v>0</v>
      </c>
      <c r="I34" s="379"/>
      <c r="J34" s="380">
        <f t="shared" si="7"/>
        <v>0</v>
      </c>
      <c r="K34" s="381">
        <f t="shared" si="10"/>
        <v>1</v>
      </c>
      <c r="L34" s="382">
        <f t="shared" si="6"/>
        <v>10</v>
      </c>
      <c r="M34" s="429">
        <v>110</v>
      </c>
      <c r="N34" s="429">
        <f t="shared" si="3"/>
        <v>1100</v>
      </c>
      <c r="O34" s="384">
        <f t="shared" si="8"/>
        <v>5</v>
      </c>
    </row>
    <row r="35" spans="1:17" ht="15.75" customHeight="1">
      <c r="A35" s="435" t="s">
        <v>3198</v>
      </c>
      <c r="B35" s="432" t="s">
        <v>16</v>
      </c>
      <c r="C35" s="433">
        <v>0.5</v>
      </c>
      <c r="D35" s="374">
        <v>10</v>
      </c>
      <c r="E35" s="382">
        <v>10</v>
      </c>
      <c r="F35" s="376">
        <v>1</v>
      </c>
      <c r="G35" s="377"/>
      <c r="H35" s="378">
        <f t="shared" si="9"/>
        <v>0</v>
      </c>
      <c r="I35" s="379"/>
      <c r="J35" s="380">
        <f t="shared" si="7"/>
        <v>0</v>
      </c>
      <c r="K35" s="381">
        <f t="shared" si="10"/>
        <v>1</v>
      </c>
      <c r="L35" s="382">
        <f t="shared" si="6"/>
        <v>10</v>
      </c>
      <c r="M35" s="429">
        <v>110</v>
      </c>
      <c r="N35" s="429">
        <f t="shared" si="3"/>
        <v>1100</v>
      </c>
      <c r="O35" s="384">
        <f t="shared" si="8"/>
        <v>5</v>
      </c>
    </row>
    <row r="36" spans="1:17" ht="15.75" customHeight="1">
      <c r="A36" s="435" t="s">
        <v>3206</v>
      </c>
      <c r="B36" s="432" t="s">
        <v>16</v>
      </c>
      <c r="C36" s="433">
        <v>0.5</v>
      </c>
      <c r="D36" s="374">
        <v>10</v>
      </c>
      <c r="E36" s="382">
        <v>10</v>
      </c>
      <c r="F36" s="376">
        <v>1</v>
      </c>
      <c r="G36" s="377"/>
      <c r="H36" s="378">
        <f t="shared" si="9"/>
        <v>0</v>
      </c>
      <c r="I36" s="379"/>
      <c r="J36" s="380">
        <f t="shared" si="7"/>
        <v>0</v>
      </c>
      <c r="K36" s="381">
        <f t="shared" si="10"/>
        <v>1</v>
      </c>
      <c r="L36" s="382">
        <f t="shared" si="6"/>
        <v>10</v>
      </c>
      <c r="M36" s="429">
        <v>110</v>
      </c>
      <c r="N36" s="429">
        <f t="shared" si="3"/>
        <v>1100</v>
      </c>
      <c r="O36" s="384">
        <f t="shared" si="8"/>
        <v>5</v>
      </c>
    </row>
    <row r="37" spans="1:17" ht="15.75" customHeight="1">
      <c r="A37" s="435" t="s">
        <v>3191</v>
      </c>
      <c r="B37" s="432" t="s">
        <v>16</v>
      </c>
      <c r="C37" s="433">
        <v>0.5</v>
      </c>
      <c r="D37" s="374">
        <v>10</v>
      </c>
      <c r="E37" s="382">
        <v>10</v>
      </c>
      <c r="F37" s="376">
        <v>1</v>
      </c>
      <c r="G37" s="377"/>
      <c r="H37" s="378">
        <f t="shared" si="9"/>
        <v>0</v>
      </c>
      <c r="I37" s="379"/>
      <c r="J37" s="380">
        <f t="shared" si="7"/>
        <v>0</v>
      </c>
      <c r="K37" s="381">
        <f t="shared" si="10"/>
        <v>1</v>
      </c>
      <c r="L37" s="382">
        <f t="shared" si="6"/>
        <v>10</v>
      </c>
      <c r="M37" s="429">
        <v>110</v>
      </c>
      <c r="N37" s="429">
        <f t="shared" si="3"/>
        <v>1100</v>
      </c>
      <c r="O37" s="384">
        <f t="shared" si="8"/>
        <v>5</v>
      </c>
    </row>
    <row r="38" spans="1:17" ht="15.75" customHeight="1">
      <c r="A38" s="436" t="s">
        <v>3388</v>
      </c>
      <c r="B38" s="432" t="s">
        <v>16</v>
      </c>
      <c r="C38" s="433">
        <v>0.5</v>
      </c>
      <c r="D38" s="434">
        <v>10</v>
      </c>
      <c r="E38" s="382">
        <v>10</v>
      </c>
      <c r="F38" s="376">
        <v>1</v>
      </c>
      <c r="G38" s="377"/>
      <c r="H38" s="378">
        <f t="shared" si="9"/>
        <v>0</v>
      </c>
      <c r="I38" s="379"/>
      <c r="J38" s="380">
        <f t="shared" si="7"/>
        <v>0</v>
      </c>
      <c r="K38" s="381">
        <f t="shared" si="10"/>
        <v>1</v>
      </c>
      <c r="L38" s="382">
        <f t="shared" si="6"/>
        <v>10</v>
      </c>
      <c r="M38" s="429">
        <v>110</v>
      </c>
      <c r="N38" s="429">
        <f t="shared" si="3"/>
        <v>1100</v>
      </c>
      <c r="O38" s="384">
        <f t="shared" si="8"/>
        <v>5</v>
      </c>
      <c r="P38" s="424"/>
      <c r="Q38" s="424"/>
    </row>
    <row r="39" spans="1:17" ht="15.75" customHeight="1">
      <c r="A39" s="436" t="s">
        <v>3390</v>
      </c>
      <c r="B39" s="432" t="s">
        <v>16</v>
      </c>
      <c r="C39" s="433">
        <v>0.5</v>
      </c>
      <c r="D39" s="434">
        <v>10</v>
      </c>
      <c r="E39" s="382">
        <v>20</v>
      </c>
      <c r="F39" s="376">
        <v>2</v>
      </c>
      <c r="G39" s="377"/>
      <c r="H39" s="378">
        <f t="shared" si="9"/>
        <v>0</v>
      </c>
      <c r="I39" s="379"/>
      <c r="J39" s="380">
        <f t="shared" si="7"/>
        <v>0</v>
      </c>
      <c r="K39" s="381">
        <f t="shared" si="10"/>
        <v>2</v>
      </c>
      <c r="L39" s="382">
        <f t="shared" si="6"/>
        <v>20</v>
      </c>
      <c r="M39" s="429">
        <v>110</v>
      </c>
      <c r="N39" s="429">
        <f t="shared" si="3"/>
        <v>2200</v>
      </c>
      <c r="O39" s="384">
        <f t="shared" si="8"/>
        <v>10</v>
      </c>
    </row>
    <row r="40" spans="1:17" ht="15.75" customHeight="1">
      <c r="A40" s="436" t="s">
        <v>3391</v>
      </c>
      <c r="B40" s="432" t="s">
        <v>16</v>
      </c>
      <c r="C40" s="433">
        <v>0.5</v>
      </c>
      <c r="D40" s="434">
        <v>10</v>
      </c>
      <c r="E40" s="382">
        <v>20</v>
      </c>
      <c r="F40" s="376">
        <v>2</v>
      </c>
      <c r="G40" s="377"/>
      <c r="H40" s="378">
        <f t="shared" si="9"/>
        <v>0</v>
      </c>
      <c r="I40" s="379"/>
      <c r="J40" s="380">
        <f t="shared" si="7"/>
        <v>0</v>
      </c>
      <c r="K40" s="381">
        <f t="shared" si="10"/>
        <v>2</v>
      </c>
      <c r="L40" s="382">
        <f t="shared" si="6"/>
        <v>20</v>
      </c>
      <c r="M40" s="429">
        <v>110</v>
      </c>
      <c r="N40" s="429">
        <f t="shared" si="3"/>
        <v>2200</v>
      </c>
      <c r="O40" s="384">
        <f t="shared" si="8"/>
        <v>10</v>
      </c>
    </row>
    <row r="41" spans="1:17" ht="15.75" customHeight="1">
      <c r="A41" s="436" t="s">
        <v>3392</v>
      </c>
      <c r="B41" s="432" t="s">
        <v>16</v>
      </c>
      <c r="C41" s="433">
        <v>0.5</v>
      </c>
      <c r="D41" s="434">
        <v>10</v>
      </c>
      <c r="E41" s="382">
        <v>20</v>
      </c>
      <c r="F41" s="376">
        <v>2</v>
      </c>
      <c r="G41" s="377"/>
      <c r="H41" s="378">
        <f t="shared" si="9"/>
        <v>0</v>
      </c>
      <c r="I41" s="379"/>
      <c r="J41" s="380">
        <f t="shared" si="7"/>
        <v>0</v>
      </c>
      <c r="K41" s="381">
        <f t="shared" si="10"/>
        <v>2</v>
      </c>
      <c r="L41" s="382">
        <f t="shared" si="6"/>
        <v>20</v>
      </c>
      <c r="M41" s="429">
        <v>110</v>
      </c>
      <c r="N41" s="429">
        <f t="shared" si="3"/>
        <v>2200</v>
      </c>
      <c r="O41" s="384">
        <f t="shared" si="8"/>
        <v>10</v>
      </c>
    </row>
    <row r="42" spans="1:17" ht="15.75" customHeight="1">
      <c r="A42" s="436" t="s">
        <v>3393</v>
      </c>
      <c r="B42" s="432" t="s">
        <v>16</v>
      </c>
      <c r="C42" s="433">
        <v>0.5</v>
      </c>
      <c r="D42" s="434">
        <v>10</v>
      </c>
      <c r="E42" s="382">
        <v>10</v>
      </c>
      <c r="F42" s="376">
        <v>1</v>
      </c>
      <c r="G42" s="377"/>
      <c r="H42" s="378">
        <f t="shared" si="9"/>
        <v>0</v>
      </c>
      <c r="I42" s="379"/>
      <c r="J42" s="380">
        <f t="shared" si="7"/>
        <v>0</v>
      </c>
      <c r="K42" s="381">
        <f t="shared" si="10"/>
        <v>1</v>
      </c>
      <c r="L42" s="382">
        <f t="shared" si="6"/>
        <v>10</v>
      </c>
      <c r="M42" s="429">
        <v>600</v>
      </c>
      <c r="N42" s="429">
        <f t="shared" si="3"/>
        <v>6000</v>
      </c>
      <c r="O42" s="384">
        <f t="shared" si="8"/>
        <v>5</v>
      </c>
    </row>
    <row r="43" spans="1:17" ht="15.75" customHeight="1">
      <c r="A43" s="437" t="s">
        <v>3203</v>
      </c>
      <c r="B43" s="432" t="s">
        <v>26</v>
      </c>
      <c r="C43" s="433">
        <v>0.2</v>
      </c>
      <c r="D43" s="374">
        <v>18</v>
      </c>
      <c r="E43" s="382">
        <v>216</v>
      </c>
      <c r="F43" s="376">
        <v>12</v>
      </c>
      <c r="G43" s="377"/>
      <c r="H43" s="378">
        <f t="shared" si="9"/>
        <v>0</v>
      </c>
      <c r="I43" s="379"/>
      <c r="J43" s="380">
        <f t="shared" si="7"/>
        <v>0</v>
      </c>
      <c r="K43" s="381">
        <f t="shared" si="10"/>
        <v>12</v>
      </c>
      <c r="L43" s="382">
        <f t="shared" si="6"/>
        <v>216</v>
      </c>
      <c r="M43" s="429">
        <v>85</v>
      </c>
      <c r="N43" s="429">
        <f t="shared" si="3"/>
        <v>18360</v>
      </c>
      <c r="O43" s="384">
        <f t="shared" si="8"/>
        <v>43.2</v>
      </c>
    </row>
    <row r="44" spans="1:17" ht="15.75" customHeight="1">
      <c r="A44" s="438" t="s">
        <v>3200</v>
      </c>
      <c r="B44" s="432" t="s">
        <v>26</v>
      </c>
      <c r="C44" s="433">
        <v>0.2</v>
      </c>
      <c r="D44" s="374">
        <v>18</v>
      </c>
      <c r="E44" s="382">
        <v>180</v>
      </c>
      <c r="F44" s="376">
        <v>10</v>
      </c>
      <c r="G44" s="377"/>
      <c r="H44" s="378">
        <f t="shared" si="9"/>
        <v>0</v>
      </c>
      <c r="I44" s="379"/>
      <c r="J44" s="380">
        <f t="shared" si="7"/>
        <v>0</v>
      </c>
      <c r="K44" s="381">
        <f t="shared" si="10"/>
        <v>10</v>
      </c>
      <c r="L44" s="382">
        <f t="shared" si="6"/>
        <v>180</v>
      </c>
      <c r="M44" s="429">
        <v>75</v>
      </c>
      <c r="N44" s="429">
        <f t="shared" si="3"/>
        <v>13500</v>
      </c>
      <c r="O44" s="384">
        <f t="shared" si="8"/>
        <v>36</v>
      </c>
    </row>
    <row r="45" spans="1:17" ht="15.75" customHeight="1">
      <c r="A45" s="427" t="s">
        <v>3214</v>
      </c>
      <c r="B45" s="392" t="s">
        <v>16</v>
      </c>
      <c r="C45" s="394">
        <v>0.1</v>
      </c>
      <c r="D45" s="374">
        <v>12</v>
      </c>
      <c r="E45" s="382">
        <v>3456</v>
      </c>
      <c r="F45" s="376">
        <v>288</v>
      </c>
      <c r="G45" s="377"/>
      <c r="H45" s="378">
        <f t="shared" si="9"/>
        <v>0</v>
      </c>
      <c r="I45" s="379"/>
      <c r="J45" s="380">
        <f t="shared" si="7"/>
        <v>0</v>
      </c>
      <c r="K45" s="381">
        <f t="shared" si="10"/>
        <v>288</v>
      </c>
      <c r="L45" s="382">
        <f t="shared" si="6"/>
        <v>3456</v>
      </c>
      <c r="M45" s="383">
        <v>32.5</v>
      </c>
      <c r="N45" s="429">
        <f t="shared" si="3"/>
        <v>112320</v>
      </c>
      <c r="O45" s="384">
        <f t="shared" si="8"/>
        <v>345.6</v>
      </c>
    </row>
    <row r="46" spans="1:17" ht="15.75" customHeight="1">
      <c r="A46" s="395"/>
      <c r="B46" s="396"/>
      <c r="C46" s="397"/>
      <c r="D46" s="398"/>
      <c r="E46" s="399">
        <f t="shared" ref="E46:L46" si="11">SUM(E4:E45)</f>
        <v>7015</v>
      </c>
      <c r="F46" s="399">
        <f t="shared" si="11"/>
        <v>619.25555555555547</v>
      </c>
      <c r="G46" s="399">
        <f t="shared" si="11"/>
        <v>0</v>
      </c>
      <c r="H46" s="399">
        <f t="shared" si="11"/>
        <v>0</v>
      </c>
      <c r="I46" s="399">
        <f t="shared" si="11"/>
        <v>0</v>
      </c>
      <c r="J46" s="399">
        <f t="shared" si="11"/>
        <v>0</v>
      </c>
      <c r="K46" s="400">
        <f t="shared" si="11"/>
        <v>619.25555555555547</v>
      </c>
      <c r="L46" s="401">
        <f t="shared" si="11"/>
        <v>7015</v>
      </c>
      <c r="M46" s="402">
        <f t="shared" ref="M46:N46" si="12">SUM(M3:M45)</f>
        <v>4548.1000000000004</v>
      </c>
      <c r="N46" s="446">
        <f t="shared" si="12"/>
        <v>334377</v>
      </c>
      <c r="O46" s="403">
        <f>SUM(O4:O45)</f>
        <v>820.06999999999994</v>
      </c>
    </row>
    <row r="47" spans="1:17" ht="15.75" customHeight="1"/>
    <row r="48" spans="1:17" ht="15.75" customHeight="1">
      <c r="A48" s="523" t="s">
        <v>39</v>
      </c>
      <c r="B48" s="524"/>
      <c r="C48" s="524"/>
      <c r="D48" s="524"/>
      <c r="E48" s="524"/>
      <c r="F48" s="524"/>
      <c r="G48" s="525"/>
    </row>
    <row r="49" spans="1:7" ht="15.75" customHeight="1">
      <c r="A49" s="33" t="s">
        <v>40</v>
      </c>
      <c r="B49" s="34" t="s">
        <v>1</v>
      </c>
      <c r="C49" s="5" t="s">
        <v>41</v>
      </c>
      <c r="D49" s="35" t="s">
        <v>42</v>
      </c>
      <c r="E49" s="36" t="s">
        <v>43</v>
      </c>
      <c r="F49" s="5" t="s">
        <v>44</v>
      </c>
      <c r="G49" s="37" t="s">
        <v>45</v>
      </c>
    </row>
    <row r="50" spans="1:7" ht="15.75" customHeight="1">
      <c r="A50" s="33" t="s">
        <v>1896</v>
      </c>
      <c r="B50" s="41" t="s">
        <v>49</v>
      </c>
      <c r="C50" s="15">
        <v>0</v>
      </c>
      <c r="D50" s="15"/>
      <c r="E50" s="15"/>
      <c r="F50" s="15">
        <f>C50+D50-E50</f>
        <v>0</v>
      </c>
      <c r="G50" s="40"/>
    </row>
    <row r="51" spans="1:7" ht="15.75" customHeight="1">
      <c r="A51" s="327"/>
      <c r="B51" s="327"/>
      <c r="C51" s="327"/>
      <c r="D51" s="327"/>
      <c r="E51" s="327"/>
      <c r="F51" s="327"/>
      <c r="G51" s="327"/>
    </row>
    <row r="52" spans="1:7" ht="15.75" customHeight="1">
      <c r="A52" s="526" t="s">
        <v>50</v>
      </c>
      <c r="B52" s="527"/>
      <c r="C52" s="527"/>
      <c r="D52" s="527"/>
      <c r="E52" s="527"/>
      <c r="F52" s="527"/>
      <c r="G52" s="528"/>
    </row>
    <row r="53" spans="1:7" ht="15.75" customHeight="1">
      <c r="A53" s="259"/>
      <c r="B53" s="44" t="s">
        <v>51</v>
      </c>
      <c r="C53" s="45" t="s">
        <v>52</v>
      </c>
      <c r="D53" s="46" t="s">
        <v>53</v>
      </c>
      <c r="E53" s="46" t="s">
        <v>54</v>
      </c>
      <c r="F53" s="47" t="s">
        <v>11</v>
      </c>
      <c r="G53" s="48" t="s">
        <v>55</v>
      </c>
    </row>
    <row r="54" spans="1:7" ht="15.75" customHeight="1">
      <c r="A54" s="439" t="s">
        <v>1897</v>
      </c>
      <c r="B54" s="440">
        <v>88</v>
      </c>
      <c r="C54" s="441"/>
      <c r="D54" s="442"/>
      <c r="E54" s="440">
        <f t="shared" ref="E54:E80" si="13">B54+C54-D54</f>
        <v>88</v>
      </c>
      <c r="F54" s="443">
        <v>1028.48</v>
      </c>
      <c r="G54" s="444">
        <f t="shared" ref="G54:G80" si="14">E54*F54</f>
        <v>90506.240000000005</v>
      </c>
    </row>
    <row r="55" spans="1:7" ht="15.75" customHeight="1">
      <c r="A55" s="49" t="s">
        <v>3483</v>
      </c>
      <c r="B55" s="53">
        <v>2666</v>
      </c>
      <c r="C55" s="51"/>
      <c r="D55" s="52">
        <v>1337.8</v>
      </c>
      <c r="E55" s="53">
        <f t="shared" si="13"/>
        <v>1328.2</v>
      </c>
      <c r="F55" s="54">
        <v>196</v>
      </c>
      <c r="G55" s="55">
        <f t="shared" si="14"/>
        <v>260327.2</v>
      </c>
    </row>
    <row r="56" spans="1:7" ht="15.75" customHeight="1">
      <c r="A56" s="49" t="s">
        <v>3484</v>
      </c>
      <c r="B56" s="53">
        <v>550.20000000000005</v>
      </c>
      <c r="C56" s="51">
        <v>361</v>
      </c>
      <c r="D56" s="52"/>
      <c r="E56" s="53">
        <f t="shared" si="13"/>
        <v>911.2</v>
      </c>
      <c r="F56" s="54">
        <v>196</v>
      </c>
      <c r="G56" s="55">
        <f t="shared" si="14"/>
        <v>178595.20000000001</v>
      </c>
    </row>
    <row r="57" spans="1:7" ht="15.75" customHeight="1">
      <c r="A57" s="49" t="s">
        <v>3485</v>
      </c>
      <c r="B57" s="53">
        <v>292.2</v>
      </c>
      <c r="C57" s="51">
        <v>246</v>
      </c>
      <c r="D57" s="52"/>
      <c r="E57" s="53">
        <f t="shared" si="13"/>
        <v>538.20000000000005</v>
      </c>
      <c r="F57" s="54">
        <v>196</v>
      </c>
      <c r="G57" s="55">
        <f t="shared" si="14"/>
        <v>105487.20000000001</v>
      </c>
    </row>
    <row r="58" spans="1:7" ht="15.75" customHeight="1">
      <c r="A58" s="49" t="s">
        <v>3486</v>
      </c>
      <c r="B58" s="53">
        <v>411.4</v>
      </c>
      <c r="C58" s="51">
        <v>302.3</v>
      </c>
      <c r="D58" s="52"/>
      <c r="E58" s="53">
        <f t="shared" si="13"/>
        <v>713.7</v>
      </c>
      <c r="F58" s="54">
        <v>196</v>
      </c>
      <c r="G58" s="55">
        <f t="shared" si="14"/>
        <v>139885.20000000001</v>
      </c>
    </row>
    <row r="59" spans="1:7" ht="15.75" customHeight="1">
      <c r="A59" s="49" t="s">
        <v>3487</v>
      </c>
      <c r="B59" s="53">
        <v>826.59999999999991</v>
      </c>
      <c r="C59" s="51">
        <v>428.5</v>
      </c>
      <c r="D59" s="52">
        <v>31</v>
      </c>
      <c r="E59" s="53">
        <f t="shared" si="13"/>
        <v>1224.0999999999999</v>
      </c>
      <c r="F59" s="54">
        <v>196</v>
      </c>
      <c r="G59" s="55">
        <f t="shared" si="14"/>
        <v>239923.59999999998</v>
      </c>
    </row>
    <row r="60" spans="1:7" ht="15.75" customHeight="1">
      <c r="A60" s="86" t="s">
        <v>3488</v>
      </c>
      <c r="B60" s="90">
        <v>714</v>
      </c>
      <c r="C60" s="88"/>
      <c r="D60" s="89">
        <v>137</v>
      </c>
      <c r="E60" s="90">
        <f t="shared" si="13"/>
        <v>577</v>
      </c>
      <c r="F60" s="91">
        <v>140</v>
      </c>
      <c r="G60" s="92">
        <f t="shared" si="14"/>
        <v>80780</v>
      </c>
    </row>
    <row r="61" spans="1:7" ht="15.75" customHeight="1">
      <c r="A61" s="86" t="s">
        <v>3489</v>
      </c>
      <c r="B61" s="90">
        <v>187.79999999999995</v>
      </c>
      <c r="C61" s="88"/>
      <c r="D61" s="89"/>
      <c r="E61" s="90">
        <f t="shared" si="13"/>
        <v>187.79999999999995</v>
      </c>
      <c r="F61" s="91">
        <v>140</v>
      </c>
      <c r="G61" s="92">
        <f t="shared" si="14"/>
        <v>26291.999999999993</v>
      </c>
    </row>
    <row r="62" spans="1:7" ht="15.75" customHeight="1">
      <c r="A62" s="86" t="s">
        <v>3490</v>
      </c>
      <c r="B62" s="90">
        <v>25.9</v>
      </c>
      <c r="C62" s="88"/>
      <c r="D62" s="89"/>
      <c r="E62" s="90">
        <f t="shared" si="13"/>
        <v>25.9</v>
      </c>
      <c r="F62" s="91">
        <v>140</v>
      </c>
      <c r="G62" s="92">
        <f t="shared" si="14"/>
        <v>3626</v>
      </c>
    </row>
    <row r="63" spans="1:7" ht="15.75" customHeight="1">
      <c r="A63" s="100" t="s">
        <v>3491</v>
      </c>
      <c r="B63" s="104">
        <v>1764.9</v>
      </c>
      <c r="C63" s="102">
        <v>276</v>
      </c>
      <c r="D63" s="103">
        <v>195</v>
      </c>
      <c r="E63" s="104">
        <f t="shared" si="13"/>
        <v>1845.9</v>
      </c>
      <c r="F63" s="105">
        <v>140</v>
      </c>
      <c r="G63" s="106">
        <f t="shared" si="14"/>
        <v>258426</v>
      </c>
    </row>
    <row r="64" spans="1:7" ht="36" customHeight="1">
      <c r="A64" s="71" t="s">
        <v>3492</v>
      </c>
      <c r="B64" s="75">
        <v>0</v>
      </c>
      <c r="C64" s="73"/>
      <c r="D64" s="74"/>
      <c r="E64" s="75">
        <f t="shared" si="13"/>
        <v>0</v>
      </c>
      <c r="F64" s="76">
        <v>140</v>
      </c>
      <c r="G64" s="77">
        <f t="shared" si="14"/>
        <v>0</v>
      </c>
    </row>
    <row r="65" spans="1:7" ht="30.75" customHeight="1">
      <c r="A65" s="78" t="s">
        <v>3493</v>
      </c>
      <c r="B65" s="75">
        <v>1533.1000000000004</v>
      </c>
      <c r="C65" s="73">
        <v>277</v>
      </c>
      <c r="D65" s="74">
        <v>276</v>
      </c>
      <c r="E65" s="75">
        <f t="shared" si="13"/>
        <v>1534.1000000000004</v>
      </c>
      <c r="F65" s="76">
        <v>140</v>
      </c>
      <c r="G65" s="77">
        <f t="shared" si="14"/>
        <v>214774.00000000006</v>
      </c>
    </row>
    <row r="66" spans="1:7" ht="30.75" customHeight="1">
      <c r="A66" s="79" t="s">
        <v>3494</v>
      </c>
      <c r="B66" s="83">
        <v>2082.1000000000004</v>
      </c>
      <c r="C66" s="81"/>
      <c r="D66" s="82"/>
      <c r="E66" s="83">
        <f t="shared" si="13"/>
        <v>2082.1000000000004</v>
      </c>
      <c r="F66" s="84">
        <v>140</v>
      </c>
      <c r="G66" s="85">
        <f t="shared" si="14"/>
        <v>291494.00000000006</v>
      </c>
    </row>
    <row r="67" spans="1:7" ht="15.75" customHeight="1">
      <c r="A67" s="63" t="s">
        <v>3495</v>
      </c>
      <c r="B67" s="315">
        <v>258.60000000000025</v>
      </c>
      <c r="C67" s="65"/>
      <c r="D67" s="66"/>
      <c r="E67" s="67">
        <f t="shared" si="13"/>
        <v>258.60000000000025</v>
      </c>
      <c r="F67" s="68">
        <v>140</v>
      </c>
      <c r="G67" s="69">
        <f t="shared" si="14"/>
        <v>36204.000000000036</v>
      </c>
    </row>
    <row r="68" spans="1:7" ht="15.75" customHeight="1">
      <c r="A68" s="63" t="s">
        <v>3496</v>
      </c>
      <c r="B68" s="315">
        <v>0</v>
      </c>
      <c r="C68" s="65"/>
      <c r="D68" s="66"/>
      <c r="E68" s="67">
        <f t="shared" si="13"/>
        <v>0</v>
      </c>
      <c r="F68" s="68">
        <v>140</v>
      </c>
      <c r="G68" s="69">
        <f t="shared" si="14"/>
        <v>0</v>
      </c>
    </row>
    <row r="69" spans="1:7" ht="39" customHeight="1">
      <c r="A69" s="63" t="s">
        <v>3497</v>
      </c>
      <c r="B69" s="67">
        <v>503.30000000000018</v>
      </c>
      <c r="C69" s="65"/>
      <c r="D69" s="66">
        <v>196</v>
      </c>
      <c r="E69" s="67">
        <f t="shared" si="13"/>
        <v>307.30000000000018</v>
      </c>
      <c r="F69" s="68">
        <v>140</v>
      </c>
      <c r="G69" s="69">
        <f t="shared" si="14"/>
        <v>43022.000000000029</v>
      </c>
    </row>
    <row r="70" spans="1:7" ht="15.75" customHeight="1">
      <c r="A70" s="93" t="s">
        <v>3498</v>
      </c>
      <c r="B70" s="97">
        <v>221</v>
      </c>
      <c r="C70" s="95"/>
      <c r="D70" s="96"/>
      <c r="E70" s="97">
        <f t="shared" si="13"/>
        <v>221</v>
      </c>
      <c r="F70" s="98">
        <v>140</v>
      </c>
      <c r="G70" s="99">
        <f t="shared" si="14"/>
        <v>30940</v>
      </c>
    </row>
    <row r="71" spans="1:7" ht="15.75" customHeight="1">
      <c r="A71" s="86" t="s">
        <v>3499</v>
      </c>
      <c r="B71" s="90">
        <v>220</v>
      </c>
      <c r="C71" s="88">
        <v>227</v>
      </c>
      <c r="D71" s="89"/>
      <c r="E71" s="90">
        <f t="shared" si="13"/>
        <v>447</v>
      </c>
      <c r="F71" s="91">
        <v>128</v>
      </c>
      <c r="G71" s="92">
        <f t="shared" si="14"/>
        <v>57216</v>
      </c>
    </row>
    <row r="72" spans="1:7" ht="15.75" customHeight="1">
      <c r="A72" s="78" t="s">
        <v>3500</v>
      </c>
      <c r="B72" s="75">
        <v>266</v>
      </c>
      <c r="C72" s="73">
        <v>518</v>
      </c>
      <c r="D72" s="74">
        <v>277</v>
      </c>
      <c r="E72" s="75">
        <f t="shared" si="13"/>
        <v>507</v>
      </c>
      <c r="F72" s="76">
        <v>128</v>
      </c>
      <c r="G72" s="77">
        <f t="shared" si="14"/>
        <v>64896</v>
      </c>
    </row>
    <row r="73" spans="1:7" ht="15.75" customHeight="1">
      <c r="A73" s="100" t="s">
        <v>3501</v>
      </c>
      <c r="B73" s="104">
        <v>346.99999999999977</v>
      </c>
      <c r="C73" s="102">
        <v>429</v>
      </c>
      <c r="D73" s="103">
        <v>276</v>
      </c>
      <c r="E73" s="104">
        <f t="shared" si="13"/>
        <v>499.99999999999977</v>
      </c>
      <c r="F73" s="105">
        <v>128</v>
      </c>
      <c r="G73" s="106">
        <f t="shared" si="14"/>
        <v>63999.999999999971</v>
      </c>
    </row>
    <row r="74" spans="1:7" ht="15.75" customHeight="1">
      <c r="A74" s="79" t="s">
        <v>3502</v>
      </c>
      <c r="B74" s="83">
        <v>276</v>
      </c>
      <c r="C74" s="81">
        <v>160</v>
      </c>
      <c r="D74" s="82"/>
      <c r="E74" s="83">
        <f t="shared" si="13"/>
        <v>436</v>
      </c>
      <c r="F74" s="84">
        <v>128</v>
      </c>
      <c r="G74" s="85">
        <f t="shared" si="14"/>
        <v>55808</v>
      </c>
    </row>
    <row r="75" spans="1:7" ht="15.75" customHeight="1">
      <c r="A75" s="63" t="s">
        <v>3503</v>
      </c>
      <c r="B75" s="315">
        <v>220.00000000000011</v>
      </c>
      <c r="C75" s="65"/>
      <c r="D75" s="66"/>
      <c r="E75" s="67">
        <f t="shared" si="13"/>
        <v>220.00000000000011</v>
      </c>
      <c r="F75" s="68">
        <v>128</v>
      </c>
      <c r="G75" s="69">
        <f t="shared" si="14"/>
        <v>28160.000000000015</v>
      </c>
    </row>
    <row r="76" spans="1:7" ht="15.75" customHeight="1">
      <c r="A76" s="86" t="s">
        <v>3504</v>
      </c>
      <c r="B76" s="316">
        <v>240</v>
      </c>
      <c r="C76" s="108"/>
      <c r="D76" s="109">
        <v>240</v>
      </c>
      <c r="E76" s="90">
        <f t="shared" si="13"/>
        <v>0</v>
      </c>
      <c r="F76" s="91">
        <v>102</v>
      </c>
      <c r="G76" s="92">
        <f t="shared" si="14"/>
        <v>0</v>
      </c>
    </row>
    <row r="77" spans="1:7" ht="15.75" customHeight="1">
      <c r="A77" s="78" t="s">
        <v>3505</v>
      </c>
      <c r="B77" s="75">
        <v>574</v>
      </c>
      <c r="C77" s="73">
        <v>180</v>
      </c>
      <c r="D77" s="74">
        <v>520</v>
      </c>
      <c r="E77" s="75">
        <f t="shared" si="13"/>
        <v>234</v>
      </c>
      <c r="F77" s="76">
        <v>102</v>
      </c>
      <c r="G77" s="77">
        <f t="shared" si="14"/>
        <v>23868</v>
      </c>
    </row>
    <row r="78" spans="1:7" ht="15.75" customHeight="1">
      <c r="A78" s="100" t="s">
        <v>3506</v>
      </c>
      <c r="B78" s="104">
        <v>493</v>
      </c>
      <c r="C78" s="102">
        <v>180</v>
      </c>
      <c r="D78" s="103">
        <v>450</v>
      </c>
      <c r="E78" s="104">
        <f t="shared" si="13"/>
        <v>223</v>
      </c>
      <c r="F78" s="105">
        <v>102</v>
      </c>
      <c r="G78" s="106">
        <f t="shared" si="14"/>
        <v>22746</v>
      </c>
    </row>
    <row r="79" spans="1:7" ht="26.25" customHeight="1">
      <c r="A79" s="79" t="s">
        <v>3507</v>
      </c>
      <c r="B79" s="83">
        <v>240</v>
      </c>
      <c r="C79" s="81">
        <v>240</v>
      </c>
      <c r="D79" s="82">
        <v>160</v>
      </c>
      <c r="E79" s="83">
        <f t="shared" si="13"/>
        <v>320</v>
      </c>
      <c r="F79" s="84">
        <v>102</v>
      </c>
      <c r="G79" s="85">
        <f t="shared" si="14"/>
        <v>32640</v>
      </c>
    </row>
    <row r="80" spans="1:7" ht="15.75" customHeight="1">
      <c r="A80" s="63" t="s">
        <v>3508</v>
      </c>
      <c r="B80" s="315">
        <v>0</v>
      </c>
      <c r="C80" s="65"/>
      <c r="D80" s="66"/>
      <c r="E80" s="67">
        <f t="shared" si="13"/>
        <v>0</v>
      </c>
      <c r="F80" s="68">
        <v>102</v>
      </c>
      <c r="G80" s="69">
        <f t="shared" si="14"/>
        <v>0</v>
      </c>
    </row>
    <row r="81" spans="1:10" ht="15.75" customHeight="1">
      <c r="A81" s="260" t="s">
        <v>84</v>
      </c>
      <c r="B81" s="261">
        <f t="shared" ref="B81:G81" si="15">SUM(B54:B80)</f>
        <v>15001.100000000002</v>
      </c>
      <c r="C81" s="171">
        <f t="shared" si="15"/>
        <v>3824.8</v>
      </c>
      <c r="D81" s="171">
        <f t="shared" si="15"/>
        <v>4095.8</v>
      </c>
      <c r="E81" s="261">
        <f t="shared" si="15"/>
        <v>14730.100000000002</v>
      </c>
      <c r="F81" s="262">
        <f t="shared" si="15"/>
        <v>4698.4799999999996</v>
      </c>
      <c r="G81" s="263">
        <f t="shared" si="15"/>
        <v>2349616.64</v>
      </c>
    </row>
    <row r="82" spans="1:10" ht="15.75" customHeight="1"/>
    <row r="83" spans="1:10" ht="15.75" customHeight="1">
      <c r="A83" s="264"/>
      <c r="B83" s="133"/>
      <c r="C83" s="133"/>
      <c r="D83" s="133"/>
      <c r="E83" s="133"/>
      <c r="F83" s="534"/>
      <c r="G83" s="522"/>
      <c r="H83" s="522"/>
      <c r="I83" s="265"/>
    </row>
    <row r="84" spans="1:10" ht="15.75" customHeight="1">
      <c r="A84" s="135" t="s">
        <v>92</v>
      </c>
      <c r="B84" s="136" t="s">
        <v>40</v>
      </c>
      <c r="C84" s="137" t="s">
        <v>93</v>
      </c>
      <c r="D84" s="137" t="s">
        <v>42</v>
      </c>
      <c r="E84" s="137" t="s">
        <v>94</v>
      </c>
      <c r="F84" s="137" t="s">
        <v>95</v>
      </c>
      <c r="G84" s="137" t="s">
        <v>96</v>
      </c>
      <c r="H84" s="138" t="s">
        <v>55</v>
      </c>
    </row>
    <row r="85" spans="1:10" ht="15.75" customHeight="1">
      <c r="A85" s="146" t="s">
        <v>2770</v>
      </c>
      <c r="B85" s="145" t="s">
        <v>102</v>
      </c>
      <c r="C85" s="36">
        <v>675</v>
      </c>
      <c r="D85" s="148"/>
      <c r="E85" s="15">
        <v>125</v>
      </c>
      <c r="F85" s="36">
        <f t="shared" ref="F85:F124" si="16">C85+D85-E85</f>
        <v>550</v>
      </c>
      <c r="G85" s="142">
        <v>178</v>
      </c>
      <c r="H85" s="143">
        <f t="shared" ref="H85:H119" si="17">F85*G85</f>
        <v>97900</v>
      </c>
    </row>
    <row r="86" spans="1:10" ht="15.75" customHeight="1">
      <c r="A86" s="144" t="s">
        <v>99</v>
      </c>
      <c r="B86" s="145" t="s">
        <v>102</v>
      </c>
      <c r="C86" s="36">
        <v>1475</v>
      </c>
      <c r="D86" s="148"/>
      <c r="E86" s="15">
        <v>50</v>
      </c>
      <c r="F86" s="36">
        <f t="shared" si="16"/>
        <v>1425</v>
      </c>
      <c r="G86" s="142">
        <v>178</v>
      </c>
      <c r="H86" s="143">
        <f t="shared" si="17"/>
        <v>253650</v>
      </c>
    </row>
    <row r="87" spans="1:10" ht="15.75" customHeight="1">
      <c r="A87" s="144" t="s">
        <v>2771</v>
      </c>
      <c r="B87" s="147" t="s">
        <v>102</v>
      </c>
      <c r="C87" s="36">
        <v>2325</v>
      </c>
      <c r="D87" s="148"/>
      <c r="E87" s="15">
        <v>125</v>
      </c>
      <c r="F87" s="36">
        <f t="shared" si="16"/>
        <v>2200</v>
      </c>
      <c r="G87" s="142">
        <v>47</v>
      </c>
      <c r="H87" s="143">
        <f t="shared" si="17"/>
        <v>103400</v>
      </c>
    </row>
    <row r="88" spans="1:10" ht="15.75" customHeight="1">
      <c r="A88" s="146" t="s">
        <v>103</v>
      </c>
      <c r="B88" s="147" t="s">
        <v>104</v>
      </c>
      <c r="C88" s="36">
        <v>3000</v>
      </c>
      <c r="D88" s="148"/>
      <c r="E88" s="15"/>
      <c r="F88" s="36">
        <f t="shared" si="16"/>
        <v>3000</v>
      </c>
      <c r="G88" s="142">
        <v>27</v>
      </c>
      <c r="H88" s="143">
        <f t="shared" si="17"/>
        <v>81000</v>
      </c>
    </row>
    <row r="89" spans="1:10" ht="15.75" customHeight="1">
      <c r="A89" s="266" t="s">
        <v>2038</v>
      </c>
      <c r="B89" s="267" t="s">
        <v>106</v>
      </c>
      <c r="C89" s="36">
        <v>2335</v>
      </c>
      <c r="D89" s="148"/>
      <c r="E89" s="15">
        <v>205</v>
      </c>
      <c r="F89" s="36">
        <f t="shared" si="16"/>
        <v>2130</v>
      </c>
      <c r="G89" s="142">
        <v>160.69999999999999</v>
      </c>
      <c r="H89" s="143">
        <f t="shared" si="17"/>
        <v>342291</v>
      </c>
    </row>
    <row r="90" spans="1:10" ht="15.75" customHeight="1">
      <c r="A90" s="144" t="s">
        <v>737</v>
      </c>
      <c r="B90" s="145" t="s">
        <v>108</v>
      </c>
      <c r="C90" s="36">
        <v>388</v>
      </c>
      <c r="D90" s="148"/>
      <c r="E90" s="15">
        <v>24</v>
      </c>
      <c r="F90" s="36">
        <f t="shared" si="16"/>
        <v>364</v>
      </c>
      <c r="G90" s="142">
        <v>623</v>
      </c>
      <c r="H90" s="143">
        <f t="shared" si="17"/>
        <v>226772</v>
      </c>
    </row>
    <row r="91" spans="1:10" ht="15.75" customHeight="1">
      <c r="A91" s="139" t="s">
        <v>109</v>
      </c>
      <c r="B91" s="140" t="s">
        <v>110</v>
      </c>
      <c r="C91" s="36">
        <v>900</v>
      </c>
      <c r="D91" s="148"/>
      <c r="E91" s="15"/>
      <c r="F91" s="36">
        <f t="shared" si="16"/>
        <v>900</v>
      </c>
      <c r="G91" s="142">
        <v>24</v>
      </c>
      <c r="H91" s="143">
        <f t="shared" si="17"/>
        <v>21600</v>
      </c>
    </row>
    <row r="92" spans="1:10" ht="15.75" customHeight="1">
      <c r="A92" s="146" t="s">
        <v>1188</v>
      </c>
      <c r="B92" s="150" t="s">
        <v>112</v>
      </c>
      <c r="C92" s="36">
        <v>2329</v>
      </c>
      <c r="D92" s="148"/>
      <c r="E92" s="15"/>
      <c r="F92" s="36">
        <f t="shared" si="16"/>
        <v>2329</v>
      </c>
      <c r="G92" s="142">
        <v>49</v>
      </c>
      <c r="H92" s="143">
        <f t="shared" si="17"/>
        <v>114121</v>
      </c>
    </row>
    <row r="93" spans="1:10" ht="15.75" customHeight="1">
      <c r="A93" s="152" t="s">
        <v>116</v>
      </c>
      <c r="B93" s="145" t="s">
        <v>117</v>
      </c>
      <c r="C93" s="36">
        <v>2</v>
      </c>
      <c r="D93" s="141"/>
      <c r="E93" s="15"/>
      <c r="F93" s="36">
        <f t="shared" si="16"/>
        <v>2</v>
      </c>
      <c r="G93" s="142">
        <v>1867.29</v>
      </c>
      <c r="H93" s="143">
        <f t="shared" si="17"/>
        <v>3734.58</v>
      </c>
    </row>
    <row r="94" spans="1:10" ht="15.75" customHeight="1">
      <c r="A94" s="146" t="s">
        <v>118</v>
      </c>
      <c r="B94" s="145" t="s">
        <v>115</v>
      </c>
      <c r="C94" s="36">
        <v>5</v>
      </c>
      <c r="D94" s="141"/>
      <c r="E94" s="15"/>
      <c r="F94" s="36">
        <f t="shared" si="16"/>
        <v>5</v>
      </c>
      <c r="G94" s="142">
        <v>1758</v>
      </c>
      <c r="H94" s="143">
        <f t="shared" si="17"/>
        <v>8790</v>
      </c>
    </row>
    <row r="95" spans="1:10" ht="15.75" customHeight="1">
      <c r="A95" s="146" t="s">
        <v>118</v>
      </c>
      <c r="B95" s="145" t="s">
        <v>117</v>
      </c>
      <c r="C95" s="36">
        <v>3</v>
      </c>
      <c r="D95" s="141"/>
      <c r="E95" s="151"/>
      <c r="F95" s="36">
        <f t="shared" si="16"/>
        <v>3</v>
      </c>
      <c r="G95" s="142">
        <v>2279.6799999999998</v>
      </c>
      <c r="H95" s="143">
        <f t="shared" si="17"/>
        <v>6839.0399999999991</v>
      </c>
      <c r="J95" s="149"/>
    </row>
    <row r="96" spans="1:10" ht="15.75" customHeight="1">
      <c r="A96" s="157" t="s">
        <v>119</v>
      </c>
      <c r="B96" s="145" t="s">
        <v>117</v>
      </c>
      <c r="C96" s="36">
        <v>1</v>
      </c>
      <c r="D96" s="148"/>
      <c r="E96" s="15"/>
      <c r="F96" s="36">
        <f t="shared" si="16"/>
        <v>1</v>
      </c>
      <c r="G96" s="142">
        <v>1669.47</v>
      </c>
      <c r="H96" s="143">
        <f t="shared" si="17"/>
        <v>1669.47</v>
      </c>
    </row>
    <row r="97" spans="1:10" ht="15.75" customHeight="1">
      <c r="A97" s="157" t="s">
        <v>2772</v>
      </c>
      <c r="B97" s="145" t="s">
        <v>117</v>
      </c>
      <c r="C97" s="36">
        <v>3</v>
      </c>
      <c r="D97" s="141"/>
      <c r="E97" s="15"/>
      <c r="F97" s="36">
        <f t="shared" si="16"/>
        <v>3</v>
      </c>
      <c r="G97" s="142">
        <v>1598.32</v>
      </c>
      <c r="H97" s="143">
        <f t="shared" si="17"/>
        <v>4794.96</v>
      </c>
    </row>
    <row r="98" spans="1:10" ht="15.75" customHeight="1">
      <c r="A98" s="144" t="s">
        <v>122</v>
      </c>
      <c r="B98" s="145" t="s">
        <v>121</v>
      </c>
      <c r="C98" s="36">
        <v>50</v>
      </c>
      <c r="D98" s="141"/>
      <c r="E98" s="15"/>
      <c r="F98" s="36">
        <f t="shared" si="16"/>
        <v>50</v>
      </c>
      <c r="G98" s="142">
        <v>471.21600000000001</v>
      </c>
      <c r="H98" s="143">
        <f t="shared" si="17"/>
        <v>23560.799999999999</v>
      </c>
    </row>
    <row r="99" spans="1:10" ht="15.75" customHeight="1">
      <c r="A99" s="157" t="s">
        <v>124</v>
      </c>
      <c r="B99" s="145" t="s">
        <v>117</v>
      </c>
      <c r="C99" s="36">
        <v>0</v>
      </c>
      <c r="D99" s="148"/>
      <c r="E99" s="15"/>
      <c r="F99" s="36">
        <f t="shared" si="16"/>
        <v>0</v>
      </c>
      <c r="G99" s="142">
        <v>1711.09</v>
      </c>
      <c r="H99" s="143">
        <f t="shared" si="17"/>
        <v>0</v>
      </c>
    </row>
    <row r="100" spans="1:10" ht="15.75" customHeight="1">
      <c r="A100" s="339" t="s">
        <v>2773</v>
      </c>
      <c r="B100" s="145" t="s">
        <v>117</v>
      </c>
      <c r="C100" s="36">
        <v>4</v>
      </c>
      <c r="D100" s="148"/>
      <c r="E100" s="151"/>
      <c r="F100" s="272">
        <f t="shared" si="16"/>
        <v>4</v>
      </c>
      <c r="G100" s="142">
        <v>1594.52</v>
      </c>
      <c r="H100" s="143">
        <f t="shared" si="17"/>
        <v>6378.08</v>
      </c>
    </row>
    <row r="101" spans="1:10" ht="15.75" customHeight="1">
      <c r="A101" s="144" t="s">
        <v>128</v>
      </c>
      <c r="B101" s="145" t="s">
        <v>126</v>
      </c>
      <c r="C101" s="36">
        <v>39</v>
      </c>
      <c r="D101" s="141"/>
      <c r="E101" s="15"/>
      <c r="F101" s="36">
        <f t="shared" si="16"/>
        <v>39</v>
      </c>
      <c r="G101" s="142">
        <v>559.19762200000002</v>
      </c>
      <c r="H101" s="143">
        <f t="shared" si="17"/>
        <v>21808.707258000002</v>
      </c>
      <c r="I101" s="161"/>
    </row>
    <row r="102" spans="1:10" ht="15.75" customHeight="1">
      <c r="A102" s="144" t="s">
        <v>129</v>
      </c>
      <c r="B102" s="145" t="s">
        <v>115</v>
      </c>
      <c r="C102" s="36">
        <v>275</v>
      </c>
      <c r="D102" s="148"/>
      <c r="E102" s="15">
        <v>25</v>
      </c>
      <c r="F102" s="36">
        <f t="shared" si="16"/>
        <v>250</v>
      </c>
      <c r="G102" s="142">
        <v>384</v>
      </c>
      <c r="H102" s="143">
        <f t="shared" si="17"/>
        <v>96000</v>
      </c>
    </row>
    <row r="103" spans="1:10" ht="15.75" customHeight="1">
      <c r="A103" s="144" t="s">
        <v>131</v>
      </c>
      <c r="B103" s="145" t="s">
        <v>117</v>
      </c>
      <c r="C103" s="36">
        <v>345</v>
      </c>
      <c r="D103" s="148"/>
      <c r="E103" s="15"/>
      <c r="F103" s="36">
        <f t="shared" si="16"/>
        <v>345</v>
      </c>
      <c r="G103" s="142">
        <v>427</v>
      </c>
      <c r="H103" s="143">
        <f t="shared" si="17"/>
        <v>147315</v>
      </c>
    </row>
    <row r="104" spans="1:10" ht="15.75" customHeight="1">
      <c r="A104" s="144" t="s">
        <v>132</v>
      </c>
      <c r="B104" s="145" t="s">
        <v>117</v>
      </c>
      <c r="C104" s="36">
        <v>5</v>
      </c>
      <c r="D104" s="141"/>
      <c r="E104" s="151"/>
      <c r="F104" s="36">
        <f t="shared" si="16"/>
        <v>5</v>
      </c>
      <c r="G104" s="142">
        <v>688.59</v>
      </c>
      <c r="H104" s="143">
        <f t="shared" si="17"/>
        <v>3442.9500000000003</v>
      </c>
    </row>
    <row r="105" spans="1:10" ht="15.75" customHeight="1">
      <c r="A105" s="157" t="s">
        <v>133</v>
      </c>
      <c r="B105" s="145" t="s">
        <v>117</v>
      </c>
      <c r="C105" s="36">
        <v>80</v>
      </c>
      <c r="D105" s="148"/>
      <c r="E105" s="15"/>
      <c r="F105" s="36">
        <f t="shared" si="16"/>
        <v>80</v>
      </c>
      <c r="G105" s="142">
        <v>522.19000000000005</v>
      </c>
      <c r="H105" s="143">
        <f t="shared" si="17"/>
        <v>41775.200000000004</v>
      </c>
    </row>
    <row r="106" spans="1:10" ht="15.75" customHeight="1">
      <c r="A106" s="144" t="s">
        <v>134</v>
      </c>
      <c r="B106" s="145" t="s">
        <v>117</v>
      </c>
      <c r="C106" s="36">
        <v>10</v>
      </c>
      <c r="D106" s="141"/>
      <c r="E106" s="151"/>
      <c r="F106" s="36">
        <f t="shared" si="16"/>
        <v>10</v>
      </c>
      <c r="G106" s="142">
        <v>504</v>
      </c>
      <c r="H106" s="143">
        <f t="shared" si="17"/>
        <v>5040</v>
      </c>
    </row>
    <row r="107" spans="1:10" ht="15.75" customHeight="1">
      <c r="A107" s="144" t="s">
        <v>135</v>
      </c>
      <c r="B107" s="145" t="s">
        <v>117</v>
      </c>
      <c r="C107" s="36">
        <v>40</v>
      </c>
      <c r="D107" s="141"/>
      <c r="E107" s="15"/>
      <c r="F107" s="36">
        <f t="shared" si="16"/>
        <v>40</v>
      </c>
      <c r="G107" s="142">
        <v>514</v>
      </c>
      <c r="H107" s="143">
        <f t="shared" si="17"/>
        <v>20560</v>
      </c>
    </row>
    <row r="108" spans="1:10" ht="15.75" customHeight="1">
      <c r="A108" s="157" t="s">
        <v>136</v>
      </c>
      <c r="B108" s="145" t="s">
        <v>117</v>
      </c>
      <c r="C108" s="36">
        <v>60</v>
      </c>
      <c r="D108" s="148"/>
      <c r="E108" s="15"/>
      <c r="F108" s="36">
        <f t="shared" si="16"/>
        <v>60</v>
      </c>
      <c r="G108" s="142">
        <v>557</v>
      </c>
      <c r="H108" s="143">
        <f t="shared" si="17"/>
        <v>33420</v>
      </c>
      <c r="J108" s="273"/>
    </row>
    <row r="109" spans="1:10" ht="15.75" customHeight="1">
      <c r="A109" s="157" t="s">
        <v>137</v>
      </c>
      <c r="B109" s="145" t="s">
        <v>117</v>
      </c>
      <c r="C109" s="36">
        <v>35</v>
      </c>
      <c r="D109" s="148"/>
      <c r="E109" s="15"/>
      <c r="F109" s="36">
        <f t="shared" si="16"/>
        <v>35</v>
      </c>
      <c r="G109" s="142">
        <v>524</v>
      </c>
      <c r="H109" s="143">
        <f t="shared" si="17"/>
        <v>18340</v>
      </c>
    </row>
    <row r="110" spans="1:10" ht="15.75" customHeight="1">
      <c r="A110" s="157" t="s">
        <v>138</v>
      </c>
      <c r="B110" s="145" t="s">
        <v>117</v>
      </c>
      <c r="C110" s="36">
        <v>15</v>
      </c>
      <c r="D110" s="148"/>
      <c r="E110" s="15"/>
      <c r="F110" s="36">
        <f t="shared" si="16"/>
        <v>15</v>
      </c>
      <c r="G110" s="142">
        <v>689.75</v>
      </c>
      <c r="H110" s="143">
        <f t="shared" si="17"/>
        <v>10346.25</v>
      </c>
    </row>
    <row r="111" spans="1:10" ht="15.75" customHeight="1">
      <c r="A111" s="157" t="s">
        <v>139</v>
      </c>
      <c r="B111" s="145" t="s">
        <v>117</v>
      </c>
      <c r="C111" s="36">
        <v>260</v>
      </c>
      <c r="D111" s="148"/>
      <c r="E111" s="15">
        <v>15</v>
      </c>
      <c r="F111" s="36">
        <f t="shared" si="16"/>
        <v>245</v>
      </c>
      <c r="G111" s="142">
        <v>629.27</v>
      </c>
      <c r="H111" s="143">
        <f t="shared" si="17"/>
        <v>154171.15</v>
      </c>
    </row>
    <row r="112" spans="1:10" ht="15.75" customHeight="1">
      <c r="A112" s="157" t="s">
        <v>140</v>
      </c>
      <c r="B112" s="145" t="s">
        <v>117</v>
      </c>
      <c r="C112" s="36">
        <v>100</v>
      </c>
      <c r="D112" s="148"/>
      <c r="E112" s="15">
        <v>5</v>
      </c>
      <c r="F112" s="36">
        <f t="shared" si="16"/>
        <v>95</v>
      </c>
      <c r="G112" s="142">
        <v>532.12</v>
      </c>
      <c r="H112" s="143">
        <f t="shared" si="17"/>
        <v>50551.4</v>
      </c>
    </row>
    <row r="113" spans="1:10" ht="15.75" customHeight="1">
      <c r="A113" s="146" t="s">
        <v>141</v>
      </c>
      <c r="B113" s="145" t="s">
        <v>108</v>
      </c>
      <c r="C113" s="36">
        <v>600</v>
      </c>
      <c r="D113" s="148"/>
      <c r="E113" s="15"/>
      <c r="F113" s="36">
        <f t="shared" si="16"/>
        <v>600</v>
      </c>
      <c r="G113" s="142">
        <v>60</v>
      </c>
      <c r="H113" s="143">
        <f t="shared" si="17"/>
        <v>36000</v>
      </c>
    </row>
    <row r="114" spans="1:10" ht="15.75" customHeight="1">
      <c r="A114" s="144" t="s">
        <v>142</v>
      </c>
      <c r="B114" s="145" t="s">
        <v>143</v>
      </c>
      <c r="C114" s="36">
        <v>25</v>
      </c>
      <c r="D114" s="141"/>
      <c r="E114" s="151"/>
      <c r="F114" s="36">
        <f t="shared" si="16"/>
        <v>25</v>
      </c>
      <c r="G114" s="142">
        <v>84</v>
      </c>
      <c r="H114" s="143">
        <f t="shared" si="17"/>
        <v>2100</v>
      </c>
    </row>
    <row r="115" spans="1:10" ht="15.75" customHeight="1">
      <c r="A115" s="157" t="s">
        <v>2774</v>
      </c>
      <c r="B115" s="145" t="s">
        <v>117</v>
      </c>
      <c r="C115" s="36">
        <v>75</v>
      </c>
      <c r="D115" s="148"/>
      <c r="E115" s="15"/>
      <c r="F115" s="36">
        <f t="shared" si="16"/>
        <v>75</v>
      </c>
      <c r="G115" s="142">
        <v>168.1</v>
      </c>
      <c r="H115" s="143">
        <f t="shared" si="17"/>
        <v>12607.5</v>
      </c>
    </row>
    <row r="116" spans="1:10" ht="15.75" customHeight="1">
      <c r="A116" s="157" t="s">
        <v>145</v>
      </c>
      <c r="B116" s="145" t="s">
        <v>146</v>
      </c>
      <c r="C116" s="36">
        <v>25</v>
      </c>
      <c r="D116" s="148"/>
      <c r="E116" s="15"/>
      <c r="F116" s="36">
        <f t="shared" si="16"/>
        <v>25</v>
      </c>
      <c r="G116" s="142">
        <v>851.5</v>
      </c>
      <c r="H116" s="143">
        <f t="shared" si="17"/>
        <v>21287.5</v>
      </c>
    </row>
    <row r="117" spans="1:10" ht="15.75" customHeight="1">
      <c r="A117" s="157" t="s">
        <v>147</v>
      </c>
      <c r="B117" s="145" t="s">
        <v>148</v>
      </c>
      <c r="C117" s="36">
        <v>5250</v>
      </c>
      <c r="D117" s="148"/>
      <c r="E117" s="15"/>
      <c r="F117" s="36">
        <f t="shared" si="16"/>
        <v>5250</v>
      </c>
      <c r="G117" s="142">
        <v>125</v>
      </c>
      <c r="H117" s="143">
        <f t="shared" si="17"/>
        <v>656250</v>
      </c>
    </row>
    <row r="118" spans="1:10" ht="15.75" customHeight="1">
      <c r="A118" s="157" t="s">
        <v>147</v>
      </c>
      <c r="B118" s="145" t="s">
        <v>149</v>
      </c>
      <c r="C118" s="36">
        <v>0</v>
      </c>
      <c r="D118" s="148"/>
      <c r="E118" s="15"/>
      <c r="F118" s="36">
        <f t="shared" si="16"/>
        <v>0</v>
      </c>
      <c r="G118" s="142">
        <v>173</v>
      </c>
      <c r="H118" s="143">
        <f t="shared" si="17"/>
        <v>0</v>
      </c>
    </row>
    <row r="119" spans="1:10" ht="20.25" customHeight="1">
      <c r="A119" s="157" t="s">
        <v>150</v>
      </c>
      <c r="B119" s="145" t="s">
        <v>151</v>
      </c>
      <c r="C119" s="36">
        <v>0</v>
      </c>
      <c r="D119" s="148"/>
      <c r="E119" s="15"/>
      <c r="F119" s="36">
        <f t="shared" si="16"/>
        <v>0</v>
      </c>
      <c r="G119" s="142">
        <v>143</v>
      </c>
      <c r="H119" s="143">
        <f t="shared" si="17"/>
        <v>0</v>
      </c>
      <c r="J119" s="149"/>
    </row>
    <row r="120" spans="1:10" ht="15.75" customHeight="1">
      <c r="A120" s="157" t="s">
        <v>850</v>
      </c>
      <c r="B120" s="147" t="s">
        <v>2949</v>
      </c>
      <c r="C120" s="36">
        <v>12000</v>
      </c>
      <c r="D120" s="148"/>
      <c r="E120" s="15"/>
      <c r="F120" s="36">
        <f t="shared" si="16"/>
        <v>12000</v>
      </c>
      <c r="G120" s="142">
        <v>121.6</v>
      </c>
      <c r="H120" s="143">
        <f>G120*F120</f>
        <v>1459200</v>
      </c>
    </row>
    <row r="121" spans="1:10" ht="15.75" customHeight="1">
      <c r="A121" s="157" t="s">
        <v>152</v>
      </c>
      <c r="B121" s="145" t="s">
        <v>153</v>
      </c>
      <c r="C121" s="36">
        <v>35.676999999999992</v>
      </c>
      <c r="D121" s="148"/>
      <c r="E121" s="15"/>
      <c r="F121" s="36">
        <f t="shared" si="16"/>
        <v>35.676999999999992</v>
      </c>
      <c r="G121" s="142">
        <v>2196.6</v>
      </c>
      <c r="H121" s="143">
        <f t="shared" ref="H121:H124" si="18">F121*G121</f>
        <v>78368.098199999979</v>
      </c>
    </row>
    <row r="122" spans="1:10" ht="15.75" customHeight="1">
      <c r="A122" s="146" t="s">
        <v>154</v>
      </c>
      <c r="B122" s="145" t="s">
        <v>155</v>
      </c>
      <c r="C122" s="36">
        <v>920</v>
      </c>
      <c r="D122" s="141"/>
      <c r="E122" s="151"/>
      <c r="F122" s="36">
        <f t="shared" si="16"/>
        <v>920</v>
      </c>
      <c r="G122" s="142">
        <v>45</v>
      </c>
      <c r="H122" s="143">
        <f t="shared" si="18"/>
        <v>41400</v>
      </c>
    </row>
    <row r="123" spans="1:10" ht="15.75" customHeight="1">
      <c r="A123" s="163" t="s">
        <v>156</v>
      </c>
      <c r="B123" s="164" t="s">
        <v>117</v>
      </c>
      <c r="C123" s="36">
        <v>0</v>
      </c>
      <c r="D123" s="148"/>
      <c r="E123" s="15"/>
      <c r="F123" s="36">
        <f t="shared" si="16"/>
        <v>0</v>
      </c>
      <c r="G123" s="165">
        <v>168.11</v>
      </c>
      <c r="H123" s="143">
        <f t="shared" si="18"/>
        <v>0</v>
      </c>
    </row>
    <row r="124" spans="1:10" ht="15.75" customHeight="1">
      <c r="A124" s="163" t="s">
        <v>3509</v>
      </c>
      <c r="B124" s="164" t="s">
        <v>117</v>
      </c>
      <c r="C124" s="36">
        <v>24.6</v>
      </c>
      <c r="D124" s="148"/>
      <c r="E124" s="15"/>
      <c r="F124" s="36">
        <f t="shared" si="16"/>
        <v>24.6</v>
      </c>
      <c r="G124" s="165">
        <v>129</v>
      </c>
      <c r="H124" s="143">
        <f t="shared" si="18"/>
        <v>3173.4</v>
      </c>
    </row>
    <row r="125" spans="1:10" ht="15.75" customHeight="1">
      <c r="A125" s="355" t="s">
        <v>160</v>
      </c>
      <c r="B125" s="168"/>
      <c r="C125" s="169">
        <f t="shared" ref="C125:H125" si="19">SUM(C85:C124)</f>
        <v>33714.277000000002</v>
      </c>
      <c r="D125" s="170">
        <f t="shared" si="19"/>
        <v>0</v>
      </c>
      <c r="E125" s="170">
        <f t="shared" si="19"/>
        <v>574</v>
      </c>
      <c r="F125" s="171">
        <f t="shared" si="19"/>
        <v>33140.276999999995</v>
      </c>
      <c r="G125" s="336">
        <f t="shared" si="19"/>
        <v>25032.313621999994</v>
      </c>
      <c r="H125" s="173">
        <f t="shared" si="19"/>
        <v>4209658.0854580002</v>
      </c>
    </row>
    <row r="126" spans="1:10" ht="15.75" customHeight="1"/>
    <row r="127" spans="1:10" ht="15.75" customHeight="1">
      <c r="A127" s="535" t="s">
        <v>161</v>
      </c>
      <c r="B127" s="536"/>
      <c r="C127" s="536"/>
      <c r="D127" s="536"/>
      <c r="E127" s="536"/>
      <c r="F127" s="536"/>
      <c r="G127" s="536"/>
      <c r="H127" s="536"/>
      <c r="I127" s="1"/>
    </row>
    <row r="128" spans="1:10" ht="15.75" customHeight="1">
      <c r="A128" s="340" t="s">
        <v>162</v>
      </c>
      <c r="B128" s="341" t="s">
        <v>40</v>
      </c>
      <c r="C128" s="342" t="s">
        <v>163</v>
      </c>
      <c r="D128" s="343" t="s">
        <v>42</v>
      </c>
      <c r="E128" s="344" t="s">
        <v>43</v>
      </c>
      <c r="F128" s="342" t="s">
        <v>164</v>
      </c>
      <c r="G128" s="345" t="s">
        <v>96</v>
      </c>
      <c r="H128" s="343" t="s">
        <v>55</v>
      </c>
    </row>
    <row r="129" spans="1:11" ht="15.75" customHeight="1">
      <c r="A129" s="347" t="s">
        <v>3421</v>
      </c>
      <c r="B129" s="145" t="s">
        <v>2833</v>
      </c>
      <c r="C129" s="36">
        <v>27</v>
      </c>
      <c r="D129" s="148"/>
      <c r="E129" s="15"/>
      <c r="F129" s="36">
        <f t="shared" ref="F129:F162" si="20">C129+D129-E129</f>
        <v>27</v>
      </c>
      <c r="G129" s="17">
        <v>216</v>
      </c>
      <c r="H129" s="142">
        <f t="shared" ref="H129:H132" si="21">G129*F129</f>
        <v>5832</v>
      </c>
      <c r="I129" s="445"/>
      <c r="J129" s="445"/>
      <c r="K129" s="445"/>
    </row>
    <row r="130" spans="1:11" ht="15.75" customHeight="1">
      <c r="A130" s="347" t="s">
        <v>3423</v>
      </c>
      <c r="B130" s="145" t="s">
        <v>2833</v>
      </c>
      <c r="C130" s="36">
        <v>141</v>
      </c>
      <c r="D130" s="148"/>
      <c r="E130" s="15"/>
      <c r="F130" s="36">
        <f t="shared" si="20"/>
        <v>141</v>
      </c>
      <c r="G130" s="17">
        <v>140</v>
      </c>
      <c r="H130" s="142">
        <f t="shared" si="21"/>
        <v>19740</v>
      </c>
      <c r="I130" s="445"/>
      <c r="J130" s="445"/>
      <c r="K130" s="445"/>
    </row>
    <row r="131" spans="1:11" ht="15.75" customHeight="1">
      <c r="A131" s="347" t="s">
        <v>3424</v>
      </c>
      <c r="B131" s="145" t="s">
        <v>2833</v>
      </c>
      <c r="C131" s="348">
        <v>117</v>
      </c>
      <c r="D131" s="148"/>
      <c r="E131" s="15"/>
      <c r="F131" s="36">
        <f t="shared" si="20"/>
        <v>117</v>
      </c>
      <c r="G131" s="17">
        <v>196</v>
      </c>
      <c r="H131" s="142">
        <f t="shared" si="21"/>
        <v>22932</v>
      </c>
      <c r="I131" s="445"/>
      <c r="J131" s="445"/>
      <c r="K131" s="445"/>
    </row>
    <row r="132" spans="1:11" ht="15.75" customHeight="1">
      <c r="A132" s="347" t="s">
        <v>3425</v>
      </c>
      <c r="B132" s="145" t="s">
        <v>2833</v>
      </c>
      <c r="C132" s="36">
        <v>24</v>
      </c>
      <c r="D132" s="148"/>
      <c r="E132" s="15"/>
      <c r="F132" s="36">
        <f t="shared" si="20"/>
        <v>24</v>
      </c>
      <c r="G132" s="17">
        <v>174</v>
      </c>
      <c r="H132" s="142">
        <f t="shared" si="21"/>
        <v>4176</v>
      </c>
      <c r="I132" s="445"/>
      <c r="J132" s="445"/>
      <c r="K132" s="445"/>
    </row>
    <row r="133" spans="1:11" ht="15.75" customHeight="1">
      <c r="A133" s="349" t="s">
        <v>165</v>
      </c>
      <c r="B133" s="267" t="s">
        <v>166</v>
      </c>
      <c r="C133" s="350">
        <v>206.95</v>
      </c>
      <c r="D133" s="351"/>
      <c r="E133" s="352"/>
      <c r="F133" s="350">
        <f t="shared" si="20"/>
        <v>206.95</v>
      </c>
      <c r="G133" s="353">
        <v>605</v>
      </c>
      <c r="H133" s="354">
        <f t="shared" ref="H133:H162" si="22">F133*G133</f>
        <v>125204.75</v>
      </c>
      <c r="J133" s="149"/>
    </row>
    <row r="134" spans="1:11" ht="15.75" customHeight="1">
      <c r="A134" s="163" t="s">
        <v>167</v>
      </c>
      <c r="B134" s="145" t="s">
        <v>166</v>
      </c>
      <c r="C134" s="36">
        <v>214.6</v>
      </c>
      <c r="D134" s="148"/>
      <c r="E134" s="15"/>
      <c r="F134" s="183">
        <f t="shared" si="20"/>
        <v>214.6</v>
      </c>
      <c r="G134" s="17">
        <v>605</v>
      </c>
      <c r="H134" s="187">
        <f t="shared" si="22"/>
        <v>129833</v>
      </c>
      <c r="J134" s="149"/>
    </row>
    <row r="135" spans="1:11" ht="15.75" customHeight="1">
      <c r="A135" s="163" t="s">
        <v>168</v>
      </c>
      <c r="B135" s="145" t="s">
        <v>166</v>
      </c>
      <c r="C135" s="36">
        <v>220.32</v>
      </c>
      <c r="D135" s="148"/>
      <c r="E135" s="15"/>
      <c r="F135" s="183">
        <f t="shared" si="20"/>
        <v>220.32</v>
      </c>
      <c r="G135" s="17">
        <v>605</v>
      </c>
      <c r="H135" s="187">
        <f t="shared" si="22"/>
        <v>133293.6</v>
      </c>
      <c r="J135" s="166"/>
    </row>
    <row r="136" spans="1:11" ht="15.75" customHeight="1">
      <c r="A136" s="163" t="s">
        <v>169</v>
      </c>
      <c r="B136" s="145" t="s">
        <v>166</v>
      </c>
      <c r="C136" s="36">
        <v>186.45000000000002</v>
      </c>
      <c r="D136" s="148"/>
      <c r="E136" s="15"/>
      <c r="F136" s="183">
        <f t="shared" si="20"/>
        <v>186.45000000000002</v>
      </c>
      <c r="G136" s="17">
        <v>605</v>
      </c>
      <c r="H136" s="187">
        <f t="shared" si="22"/>
        <v>112802.25000000001</v>
      </c>
      <c r="J136" s="149"/>
    </row>
    <row r="137" spans="1:11" ht="15.75" customHeight="1">
      <c r="A137" s="189" t="s">
        <v>170</v>
      </c>
      <c r="B137" s="145" t="s">
        <v>166</v>
      </c>
      <c r="C137" s="183">
        <v>292.88000000000005</v>
      </c>
      <c r="D137" s="184"/>
      <c r="E137" s="15"/>
      <c r="F137" s="183">
        <f t="shared" si="20"/>
        <v>292.88000000000005</v>
      </c>
      <c r="G137" s="190">
        <v>625</v>
      </c>
      <c r="H137" s="187">
        <f t="shared" si="22"/>
        <v>183050.00000000003</v>
      </c>
    </row>
    <row r="138" spans="1:11" ht="15.75" customHeight="1">
      <c r="A138" s="189" t="s">
        <v>171</v>
      </c>
      <c r="B138" s="145" t="s">
        <v>166</v>
      </c>
      <c r="C138" s="183">
        <v>180.15</v>
      </c>
      <c r="D138" s="184"/>
      <c r="E138" s="15"/>
      <c r="F138" s="183">
        <f t="shared" si="20"/>
        <v>180.15</v>
      </c>
      <c r="G138" s="17">
        <v>692</v>
      </c>
      <c r="H138" s="187">
        <f t="shared" si="22"/>
        <v>124663.8</v>
      </c>
    </row>
    <row r="139" spans="1:11" ht="15.75" customHeight="1">
      <c r="A139" s="189" t="s">
        <v>3510</v>
      </c>
      <c r="B139" s="145" t="s">
        <v>166</v>
      </c>
      <c r="C139" s="36">
        <v>274</v>
      </c>
      <c r="D139" s="184"/>
      <c r="E139" s="15"/>
      <c r="F139" s="183">
        <f t="shared" si="20"/>
        <v>274</v>
      </c>
      <c r="G139" s="17">
        <v>682</v>
      </c>
      <c r="H139" s="187">
        <f t="shared" si="22"/>
        <v>186868</v>
      </c>
    </row>
    <row r="140" spans="1:11" ht="15.75" customHeight="1">
      <c r="A140" s="189" t="s">
        <v>173</v>
      </c>
      <c r="B140" s="145" t="s">
        <v>166</v>
      </c>
      <c r="C140" s="183">
        <v>0</v>
      </c>
      <c r="D140" s="184"/>
      <c r="E140" s="15"/>
      <c r="F140" s="183">
        <f t="shared" si="20"/>
        <v>0</v>
      </c>
      <c r="G140" s="17">
        <v>414</v>
      </c>
      <c r="H140" s="187">
        <f t="shared" si="22"/>
        <v>0</v>
      </c>
    </row>
    <row r="141" spans="1:11" ht="15.75" customHeight="1">
      <c r="A141" s="191" t="s">
        <v>174</v>
      </c>
      <c r="B141" s="192" t="s">
        <v>175</v>
      </c>
      <c r="C141" s="36">
        <v>16625</v>
      </c>
      <c r="D141" s="148"/>
      <c r="E141" s="15"/>
      <c r="F141" s="183">
        <f t="shared" si="20"/>
        <v>16625</v>
      </c>
      <c r="G141" s="17">
        <v>17.399999999999999</v>
      </c>
      <c r="H141" s="187">
        <f t="shared" si="22"/>
        <v>289275</v>
      </c>
      <c r="J141" s="181"/>
    </row>
    <row r="142" spans="1:11" ht="15.75" customHeight="1">
      <c r="A142" s="163" t="s">
        <v>176</v>
      </c>
      <c r="B142" s="15" t="s">
        <v>177</v>
      </c>
      <c r="C142" s="36">
        <v>0</v>
      </c>
      <c r="D142" s="148"/>
      <c r="E142" s="15"/>
      <c r="F142" s="183">
        <f t="shared" si="20"/>
        <v>0</v>
      </c>
      <c r="G142" s="17">
        <v>3.86</v>
      </c>
      <c r="H142" s="187">
        <f t="shared" si="22"/>
        <v>0</v>
      </c>
      <c r="J142" s="188"/>
    </row>
    <row r="143" spans="1:11" ht="15.75" customHeight="1">
      <c r="A143" s="163" t="s">
        <v>178</v>
      </c>
      <c r="B143" s="145" t="s">
        <v>179</v>
      </c>
      <c r="C143" s="36">
        <v>34</v>
      </c>
      <c r="D143" s="148"/>
      <c r="E143" s="15"/>
      <c r="F143" s="183">
        <f t="shared" si="20"/>
        <v>34</v>
      </c>
      <c r="G143" s="17">
        <v>432.82</v>
      </c>
      <c r="H143" s="187">
        <f t="shared" si="22"/>
        <v>14715.88</v>
      </c>
      <c r="J143" s="188"/>
    </row>
    <row r="144" spans="1:11" ht="15.75" customHeight="1">
      <c r="A144" s="163" t="s">
        <v>180</v>
      </c>
      <c r="B144" s="145" t="s">
        <v>179</v>
      </c>
      <c r="C144" s="36">
        <v>0</v>
      </c>
      <c r="D144" s="148"/>
      <c r="E144" s="15"/>
      <c r="F144" s="183">
        <f t="shared" si="20"/>
        <v>0</v>
      </c>
      <c r="G144" s="17">
        <v>4</v>
      </c>
      <c r="H144" s="187">
        <f t="shared" si="22"/>
        <v>0</v>
      </c>
      <c r="J144" s="188"/>
    </row>
    <row r="145" spans="1:10" ht="15.75" customHeight="1">
      <c r="A145" s="146" t="s">
        <v>181</v>
      </c>
      <c r="B145" s="145" t="s">
        <v>179</v>
      </c>
      <c r="C145" s="36">
        <v>1077</v>
      </c>
      <c r="D145" s="148"/>
      <c r="E145" s="15"/>
      <c r="F145" s="183">
        <f t="shared" si="20"/>
        <v>1077</v>
      </c>
      <c r="G145" s="17">
        <v>2.9</v>
      </c>
      <c r="H145" s="187">
        <f t="shared" si="22"/>
        <v>3123.2999999999997</v>
      </c>
      <c r="J145" s="188"/>
    </row>
    <row r="146" spans="1:10" ht="15.75" customHeight="1">
      <c r="A146" s="146" t="s">
        <v>182</v>
      </c>
      <c r="B146" s="145" t="s">
        <v>179</v>
      </c>
      <c r="C146" s="36">
        <v>0</v>
      </c>
      <c r="D146" s="148"/>
      <c r="E146" s="15"/>
      <c r="F146" s="183">
        <f t="shared" si="20"/>
        <v>0</v>
      </c>
      <c r="G146" s="17">
        <v>499.4</v>
      </c>
      <c r="H146" s="187">
        <f t="shared" si="22"/>
        <v>0</v>
      </c>
      <c r="J146" s="149"/>
    </row>
    <row r="147" spans="1:10" ht="15.75" customHeight="1">
      <c r="A147" s="191" t="s">
        <v>183</v>
      </c>
      <c r="B147" s="193" t="s">
        <v>184</v>
      </c>
      <c r="C147" s="194">
        <v>1400</v>
      </c>
      <c r="D147" s="195"/>
      <c r="E147" s="196"/>
      <c r="F147" s="183">
        <f t="shared" si="20"/>
        <v>1400</v>
      </c>
      <c r="G147" s="197">
        <v>24.995999999999999</v>
      </c>
      <c r="H147" s="187">
        <f t="shared" si="22"/>
        <v>34994.400000000001</v>
      </c>
      <c r="J147" s="149"/>
    </row>
    <row r="148" spans="1:10" ht="15.75" customHeight="1">
      <c r="A148" s="146" t="s">
        <v>185</v>
      </c>
      <c r="B148" s="145" t="s">
        <v>184</v>
      </c>
      <c r="C148" s="36">
        <v>4000</v>
      </c>
      <c r="D148" s="148"/>
      <c r="E148" s="15"/>
      <c r="F148" s="183">
        <f t="shared" si="20"/>
        <v>4000</v>
      </c>
      <c r="G148" s="17">
        <v>22.37</v>
      </c>
      <c r="H148" s="187">
        <f t="shared" si="22"/>
        <v>89480</v>
      </c>
      <c r="J148" s="274"/>
    </row>
    <row r="149" spans="1:10" ht="15.75" customHeight="1">
      <c r="A149" s="146" t="s">
        <v>186</v>
      </c>
      <c r="B149" s="145" t="s">
        <v>184</v>
      </c>
      <c r="C149" s="36">
        <v>4000</v>
      </c>
      <c r="D149" s="148"/>
      <c r="E149" s="15"/>
      <c r="F149" s="183">
        <f t="shared" si="20"/>
        <v>4000</v>
      </c>
      <c r="G149" s="17">
        <v>13.788</v>
      </c>
      <c r="H149" s="187">
        <f t="shared" si="22"/>
        <v>55152</v>
      </c>
      <c r="J149" s="274"/>
    </row>
    <row r="150" spans="1:10" ht="15.75" customHeight="1">
      <c r="A150" s="406" t="s">
        <v>187</v>
      </c>
      <c r="B150" s="145" t="s">
        <v>184</v>
      </c>
      <c r="C150" s="36">
        <v>1000</v>
      </c>
      <c r="D150" s="148"/>
      <c r="E150" s="15"/>
      <c r="F150" s="183">
        <f t="shared" si="20"/>
        <v>1000</v>
      </c>
      <c r="G150" s="17">
        <v>24.744</v>
      </c>
      <c r="H150" s="187">
        <f t="shared" si="22"/>
        <v>24744</v>
      </c>
      <c r="J150" s="274"/>
    </row>
    <row r="151" spans="1:10" ht="15.75" customHeight="1">
      <c r="A151" s="406" t="s">
        <v>189</v>
      </c>
      <c r="B151" s="185" t="s">
        <v>190</v>
      </c>
      <c r="C151" s="183">
        <v>1280</v>
      </c>
      <c r="D151" s="184"/>
      <c r="E151" s="185"/>
      <c r="F151" s="183">
        <f t="shared" si="20"/>
        <v>1280</v>
      </c>
      <c r="G151" s="186">
        <v>33</v>
      </c>
      <c r="H151" s="187">
        <f t="shared" si="22"/>
        <v>42240</v>
      </c>
      <c r="J151" s="188"/>
    </row>
    <row r="152" spans="1:10" ht="15.75" customHeight="1">
      <c r="A152" s="407" t="s">
        <v>3511</v>
      </c>
      <c r="B152" s="267" t="s">
        <v>192</v>
      </c>
      <c r="C152" s="350"/>
      <c r="D152" s="351">
        <v>1004.28</v>
      </c>
      <c r="E152" s="352"/>
      <c r="F152" s="183">
        <f t="shared" si="20"/>
        <v>1004.28</v>
      </c>
      <c r="G152" s="353">
        <v>727.5</v>
      </c>
      <c r="H152" s="187">
        <f t="shared" si="22"/>
        <v>730613.7</v>
      </c>
      <c r="J152" s="188"/>
    </row>
    <row r="153" spans="1:10" ht="15.75" customHeight="1">
      <c r="A153" s="407" t="s">
        <v>3512</v>
      </c>
      <c r="B153" s="267" t="s">
        <v>192</v>
      </c>
      <c r="C153" s="350">
        <v>1025.24</v>
      </c>
      <c r="D153" s="351"/>
      <c r="E153" s="352"/>
      <c r="F153" s="183">
        <f t="shared" si="20"/>
        <v>1025.24</v>
      </c>
      <c r="G153" s="353">
        <v>727.5</v>
      </c>
      <c r="H153" s="187">
        <f t="shared" si="22"/>
        <v>745862.1</v>
      </c>
      <c r="J153" s="188"/>
    </row>
    <row r="154" spans="1:10" ht="15.75" customHeight="1">
      <c r="A154" s="200" t="s">
        <v>191</v>
      </c>
      <c r="B154" s="145" t="s">
        <v>192</v>
      </c>
      <c r="C154" s="36">
        <v>76.899999999999991</v>
      </c>
      <c r="D154" s="148"/>
      <c r="E154" s="15"/>
      <c r="F154" s="183">
        <f t="shared" si="20"/>
        <v>76.899999999999991</v>
      </c>
      <c r="G154" s="17">
        <v>715</v>
      </c>
      <c r="H154" s="187">
        <f t="shared" si="22"/>
        <v>54983.499999999993</v>
      </c>
      <c r="J154" s="188"/>
    </row>
    <row r="155" spans="1:10" ht="15.75" customHeight="1">
      <c r="A155" s="200" t="s">
        <v>193</v>
      </c>
      <c r="B155" s="145" t="s">
        <v>192</v>
      </c>
      <c r="C155" s="36">
        <v>199.23999999999998</v>
      </c>
      <c r="D155" s="148"/>
      <c r="E155" s="15"/>
      <c r="F155" s="183">
        <f t="shared" si="20"/>
        <v>199.23999999999998</v>
      </c>
      <c r="G155" s="17">
        <v>850</v>
      </c>
      <c r="H155" s="187">
        <f t="shared" si="22"/>
        <v>169353.99999999997</v>
      </c>
      <c r="J155" s="188"/>
    </row>
    <row r="156" spans="1:10" ht="15.75" customHeight="1">
      <c r="A156" s="200" t="s">
        <v>194</v>
      </c>
      <c r="B156" s="145" t="s">
        <v>192</v>
      </c>
      <c r="C156" s="36">
        <v>151.98000000000002</v>
      </c>
      <c r="D156" s="148"/>
      <c r="E156" s="15">
        <v>15.54</v>
      </c>
      <c r="F156" s="183">
        <f t="shared" si="20"/>
        <v>136.44000000000003</v>
      </c>
      <c r="G156" s="17">
        <v>850</v>
      </c>
      <c r="H156" s="187">
        <f t="shared" si="22"/>
        <v>115974.00000000003</v>
      </c>
      <c r="J156" s="188"/>
    </row>
    <row r="157" spans="1:10" ht="15.75" customHeight="1">
      <c r="A157" s="146" t="s">
        <v>195</v>
      </c>
      <c r="B157" s="145" t="s">
        <v>192</v>
      </c>
      <c r="C157" s="36">
        <v>48.539999999999992</v>
      </c>
      <c r="D157" s="148"/>
      <c r="E157" s="15"/>
      <c r="F157" s="183">
        <f t="shared" si="20"/>
        <v>48.539999999999992</v>
      </c>
      <c r="G157" s="17">
        <v>741</v>
      </c>
      <c r="H157" s="187">
        <f t="shared" si="22"/>
        <v>35968.139999999992</v>
      </c>
      <c r="J157" s="188"/>
    </row>
    <row r="158" spans="1:10" ht="15.75" customHeight="1">
      <c r="A158" s="146" t="s">
        <v>196</v>
      </c>
      <c r="B158" s="145" t="s">
        <v>197</v>
      </c>
      <c r="C158" s="36">
        <v>42.350000000000023</v>
      </c>
      <c r="D158" s="148"/>
      <c r="E158" s="15"/>
      <c r="F158" s="183">
        <f t="shared" si="20"/>
        <v>42.350000000000023</v>
      </c>
      <c r="G158" s="17">
        <v>240</v>
      </c>
      <c r="H158" s="187">
        <f t="shared" si="22"/>
        <v>10164.000000000005</v>
      </c>
      <c r="J158" s="188"/>
    </row>
    <row r="159" spans="1:10" ht="15.75" customHeight="1">
      <c r="A159" s="146" t="s">
        <v>1585</v>
      </c>
      <c r="B159" s="145" t="s">
        <v>197</v>
      </c>
      <c r="C159" s="36">
        <v>508.74999999999994</v>
      </c>
      <c r="D159" s="148"/>
      <c r="E159" s="15"/>
      <c r="F159" s="183">
        <f t="shared" si="20"/>
        <v>508.74999999999994</v>
      </c>
      <c r="G159" s="17">
        <v>680</v>
      </c>
      <c r="H159" s="187">
        <f t="shared" si="22"/>
        <v>345949.99999999994</v>
      </c>
      <c r="J159" s="188"/>
    </row>
    <row r="160" spans="1:10" ht="15.75" customHeight="1">
      <c r="A160" s="146" t="s">
        <v>1586</v>
      </c>
      <c r="B160" s="145" t="s">
        <v>197</v>
      </c>
      <c r="C160" s="36">
        <v>518.30000000000007</v>
      </c>
      <c r="D160" s="148"/>
      <c r="E160" s="15"/>
      <c r="F160" s="183">
        <f t="shared" si="20"/>
        <v>518.30000000000007</v>
      </c>
      <c r="G160" s="17">
        <v>680</v>
      </c>
      <c r="H160" s="187">
        <f t="shared" si="22"/>
        <v>352444.00000000006</v>
      </c>
      <c r="J160" s="188"/>
    </row>
    <row r="161" spans="1:15" ht="15.75" customHeight="1">
      <c r="A161" s="146" t="s">
        <v>198</v>
      </c>
      <c r="B161" s="145" t="s">
        <v>197</v>
      </c>
      <c r="C161" s="36">
        <v>32.750000000000014</v>
      </c>
      <c r="D161" s="148"/>
      <c r="E161" s="15"/>
      <c r="F161" s="183">
        <f t="shared" si="20"/>
        <v>32.750000000000014</v>
      </c>
      <c r="G161" s="17">
        <v>280</v>
      </c>
      <c r="H161" s="187">
        <f t="shared" si="22"/>
        <v>9170.0000000000036</v>
      </c>
      <c r="J161" s="188"/>
    </row>
    <row r="162" spans="1:15" ht="15.75" customHeight="1">
      <c r="A162" s="146" t="s">
        <v>199</v>
      </c>
      <c r="B162" s="15" t="s">
        <v>200</v>
      </c>
      <c r="C162" s="36">
        <v>80640</v>
      </c>
      <c r="D162" s="148"/>
      <c r="E162" s="15">
        <v>2520</v>
      </c>
      <c r="F162" s="183">
        <f t="shared" si="20"/>
        <v>78120</v>
      </c>
      <c r="G162" s="17">
        <v>5.3</v>
      </c>
      <c r="H162" s="187">
        <f t="shared" si="22"/>
        <v>414036</v>
      </c>
      <c r="J162" s="188"/>
    </row>
    <row r="163" spans="1:15" ht="15.75" customHeight="1">
      <c r="A163" s="275" t="s">
        <v>203</v>
      </c>
      <c r="B163" s="276"/>
      <c r="C163" s="169">
        <f t="shared" ref="C163:H163" si="23">SUM(C129:C162)</f>
        <v>114544.4</v>
      </c>
      <c r="D163" s="277">
        <f t="shared" si="23"/>
        <v>1004.28</v>
      </c>
      <c r="E163" s="277">
        <f t="shared" si="23"/>
        <v>2535.54</v>
      </c>
      <c r="F163" s="169">
        <f t="shared" si="23"/>
        <v>113013.14</v>
      </c>
      <c r="G163" s="337">
        <f t="shared" si="23"/>
        <v>13134.577999999998</v>
      </c>
      <c r="H163" s="278">
        <f t="shared" si="23"/>
        <v>4586639.42</v>
      </c>
      <c r="J163" s="188"/>
    </row>
    <row r="164" spans="1:15" ht="15.75" customHeight="1">
      <c r="J164" s="188"/>
    </row>
    <row r="165" spans="1:15" ht="15.75" customHeight="1">
      <c r="A165" s="279"/>
      <c r="B165" s="280"/>
      <c r="C165" s="279"/>
      <c r="D165" s="279"/>
      <c r="E165" s="279"/>
      <c r="F165" s="279"/>
      <c r="G165" s="279"/>
      <c r="H165" s="279"/>
      <c r="J165" s="281" t="s">
        <v>390</v>
      </c>
    </row>
    <row r="166" spans="1:15" ht="15.75" customHeight="1">
      <c r="A166" s="282" t="s">
        <v>209</v>
      </c>
      <c r="B166" s="283" t="s">
        <v>211</v>
      </c>
      <c r="C166" s="283" t="s">
        <v>391</v>
      </c>
      <c r="D166" s="284" t="s">
        <v>392</v>
      </c>
      <c r="E166" s="285" t="s">
        <v>393</v>
      </c>
      <c r="F166" s="286" t="s">
        <v>212</v>
      </c>
      <c r="G166" s="287" t="s">
        <v>214</v>
      </c>
      <c r="H166" s="283" t="s">
        <v>55</v>
      </c>
      <c r="J166" s="188">
        <f>SUM(H167:H183)</f>
        <v>14544.3</v>
      </c>
    </row>
    <row r="167" spans="1:15" ht="15.75" customHeight="1">
      <c r="A167" s="288" t="s">
        <v>215</v>
      </c>
      <c r="B167" s="15" t="s">
        <v>216</v>
      </c>
      <c r="C167" s="36">
        <v>0</v>
      </c>
      <c r="D167" s="317"/>
      <c r="E167" s="348">
        <v>0</v>
      </c>
      <c r="F167" s="15"/>
      <c r="G167" s="15">
        <v>77</v>
      </c>
      <c r="H167" s="15">
        <f t="shared" ref="H167:H181" si="24">E167*G167</f>
        <v>0</v>
      </c>
      <c r="J167" s="24"/>
    </row>
    <row r="168" spans="1:15" ht="15.75" customHeight="1">
      <c r="A168" s="288" t="s">
        <v>218</v>
      </c>
      <c r="B168" s="15" t="s">
        <v>216</v>
      </c>
      <c r="C168" s="36">
        <v>7.4</v>
      </c>
      <c r="D168" s="317"/>
      <c r="E168" s="348">
        <f t="shared" ref="E168:E183" si="25">C168+D168</f>
        <v>7.4</v>
      </c>
      <c r="F168" s="15"/>
      <c r="G168" s="15">
        <v>128</v>
      </c>
      <c r="H168" s="15">
        <f t="shared" si="24"/>
        <v>947.2</v>
      </c>
      <c r="J168" s="188"/>
    </row>
    <row r="169" spans="1:15" ht="15.75" customHeight="1">
      <c r="A169" s="288" t="s">
        <v>219</v>
      </c>
      <c r="B169" s="15" t="s">
        <v>220</v>
      </c>
      <c r="C169" s="36">
        <v>1</v>
      </c>
      <c r="D169" s="317"/>
      <c r="E169" s="348">
        <f t="shared" si="25"/>
        <v>1</v>
      </c>
      <c r="F169" s="291"/>
      <c r="G169" s="15">
        <v>77</v>
      </c>
      <c r="H169" s="15">
        <f t="shared" si="24"/>
        <v>77</v>
      </c>
      <c r="J169" s="188"/>
    </row>
    <row r="170" spans="1:15" ht="15.75" customHeight="1">
      <c r="A170" s="288" t="s">
        <v>221</v>
      </c>
      <c r="B170" s="15" t="s">
        <v>220</v>
      </c>
      <c r="C170" s="36">
        <v>4.2</v>
      </c>
      <c r="D170" s="317"/>
      <c r="E170" s="348">
        <f t="shared" si="25"/>
        <v>4.2</v>
      </c>
      <c r="F170" s="15"/>
      <c r="G170" s="15">
        <v>102</v>
      </c>
      <c r="H170" s="15">
        <f t="shared" si="24"/>
        <v>428.40000000000003</v>
      </c>
      <c r="J170" s="24"/>
    </row>
    <row r="171" spans="1:15" ht="15.75" customHeight="1">
      <c r="A171" s="288" t="s">
        <v>222</v>
      </c>
      <c r="B171" s="15" t="s">
        <v>220</v>
      </c>
      <c r="C171" s="36">
        <v>13.9</v>
      </c>
      <c r="D171" s="317"/>
      <c r="E171" s="348">
        <f t="shared" si="25"/>
        <v>13.9</v>
      </c>
      <c r="F171" s="15"/>
      <c r="G171" s="15">
        <v>77</v>
      </c>
      <c r="H171" s="15">
        <f t="shared" si="24"/>
        <v>1070.3</v>
      </c>
      <c r="J171" s="188"/>
    </row>
    <row r="172" spans="1:15" ht="15.75" customHeight="1">
      <c r="A172" s="288" t="s">
        <v>223</v>
      </c>
      <c r="B172" s="15" t="s">
        <v>224</v>
      </c>
      <c r="C172" s="36">
        <v>12.7</v>
      </c>
      <c r="D172" s="317">
        <v>1.6</v>
      </c>
      <c r="E172" s="348">
        <f t="shared" si="25"/>
        <v>14.299999999999999</v>
      </c>
      <c r="F172" s="15"/>
      <c r="G172" s="15">
        <v>196</v>
      </c>
      <c r="H172" s="15">
        <f t="shared" si="24"/>
        <v>2802.7999999999997</v>
      </c>
      <c r="J172" s="134"/>
    </row>
    <row r="173" spans="1:15" ht="15.75" customHeight="1">
      <c r="A173" s="288" t="s">
        <v>225</v>
      </c>
      <c r="B173" s="15" t="s">
        <v>224</v>
      </c>
      <c r="C173" s="36">
        <v>23.4</v>
      </c>
      <c r="D173" s="317"/>
      <c r="E173" s="348">
        <f t="shared" si="25"/>
        <v>23.4</v>
      </c>
      <c r="F173" s="291"/>
      <c r="G173" s="15">
        <v>140</v>
      </c>
      <c r="H173" s="15">
        <f t="shared" si="24"/>
        <v>3276</v>
      </c>
      <c r="I173" s="265"/>
      <c r="J173" s="265"/>
      <c r="K173" s="265"/>
      <c r="L173" s="265"/>
      <c r="M173" s="265"/>
      <c r="N173" s="265"/>
      <c r="O173" s="265"/>
    </row>
    <row r="174" spans="1:15" ht="15.75" customHeight="1">
      <c r="A174" s="288" t="s">
        <v>226</v>
      </c>
      <c r="B174" s="15" t="s">
        <v>227</v>
      </c>
      <c r="C174" s="36">
        <v>10.3</v>
      </c>
      <c r="D174" s="317"/>
      <c r="E174" s="348">
        <f t="shared" si="25"/>
        <v>10.3</v>
      </c>
      <c r="F174" s="291"/>
      <c r="G174" s="15">
        <v>128</v>
      </c>
      <c r="H174" s="15">
        <f t="shared" si="24"/>
        <v>1318.4</v>
      </c>
      <c r="I174" s="265"/>
      <c r="J174" s="265"/>
      <c r="K174" s="265"/>
      <c r="L174" s="265"/>
      <c r="M174" s="265"/>
      <c r="N174" s="265"/>
      <c r="O174" s="265"/>
    </row>
    <row r="175" spans="1:15" ht="15.75" customHeight="1">
      <c r="A175" s="288" t="s">
        <v>228</v>
      </c>
      <c r="B175" s="15" t="s">
        <v>229</v>
      </c>
      <c r="C175" s="36">
        <v>3.8</v>
      </c>
      <c r="D175" s="317"/>
      <c r="E175" s="348">
        <f t="shared" si="25"/>
        <v>3.8</v>
      </c>
      <c r="F175" s="291"/>
      <c r="G175" s="15">
        <v>196</v>
      </c>
      <c r="H175" s="15">
        <f t="shared" si="24"/>
        <v>744.8</v>
      </c>
      <c r="I175" s="545"/>
      <c r="J175" s="522"/>
      <c r="K175" s="265"/>
      <c r="L175" s="265"/>
      <c r="M175" s="265"/>
      <c r="N175" s="265"/>
      <c r="O175" s="265"/>
    </row>
    <row r="176" spans="1:15" ht="15.75" customHeight="1">
      <c r="A176" s="288" t="s">
        <v>2838</v>
      </c>
      <c r="B176" s="15" t="s">
        <v>229</v>
      </c>
      <c r="C176" s="36">
        <v>4.8</v>
      </c>
      <c r="D176" s="317">
        <v>4.5999999999999996</v>
      </c>
      <c r="E176" s="348">
        <f t="shared" si="25"/>
        <v>9.3999999999999986</v>
      </c>
      <c r="F176" s="291"/>
      <c r="G176" s="15">
        <v>57</v>
      </c>
      <c r="H176" s="15">
        <f t="shared" si="24"/>
        <v>535.79999999999995</v>
      </c>
      <c r="I176" s="293"/>
      <c r="J176" s="265"/>
      <c r="K176" s="265"/>
      <c r="L176" s="265"/>
      <c r="M176" s="265"/>
      <c r="N176" s="265"/>
      <c r="O176" s="265"/>
    </row>
    <row r="177" spans="1:25" ht="15.75" customHeight="1">
      <c r="A177" s="288" t="s">
        <v>230</v>
      </c>
      <c r="B177" s="15" t="s">
        <v>229</v>
      </c>
      <c r="C177" s="36">
        <v>15.5</v>
      </c>
      <c r="D177" s="317">
        <v>5.7</v>
      </c>
      <c r="E177" s="348">
        <f t="shared" si="25"/>
        <v>21.2</v>
      </c>
      <c r="F177" s="291"/>
      <c r="G177" s="15">
        <v>128</v>
      </c>
      <c r="H177" s="15">
        <f t="shared" si="24"/>
        <v>2713.6</v>
      </c>
      <c r="I177" s="293"/>
      <c r="J177" s="265"/>
      <c r="K177" s="265"/>
      <c r="L177" s="265"/>
      <c r="M177" s="265"/>
      <c r="N177" s="265"/>
      <c r="O177" s="265"/>
    </row>
    <row r="178" spans="1:25" ht="15.75" customHeight="1">
      <c r="A178" s="288" t="s">
        <v>231</v>
      </c>
      <c r="B178" s="15" t="s">
        <v>224</v>
      </c>
      <c r="C178" s="36">
        <v>4.5</v>
      </c>
      <c r="D178" s="317"/>
      <c r="E178" s="348">
        <f t="shared" si="25"/>
        <v>4.5</v>
      </c>
      <c r="F178" s="291"/>
      <c r="G178" s="15">
        <v>140</v>
      </c>
      <c r="H178" s="15">
        <f t="shared" si="24"/>
        <v>630</v>
      </c>
      <c r="I178" s="293"/>
      <c r="J178" s="265"/>
      <c r="K178" s="265"/>
      <c r="L178" s="265"/>
      <c r="M178" s="265"/>
      <c r="N178" s="265"/>
      <c r="O178" s="265"/>
    </row>
    <row r="179" spans="1:25" ht="15.75" customHeight="1">
      <c r="A179" s="294" t="s">
        <v>232</v>
      </c>
      <c r="B179" s="145" t="s">
        <v>233</v>
      </c>
      <c r="C179" s="36">
        <v>0</v>
      </c>
      <c r="D179" s="317"/>
      <c r="E179" s="348">
        <f t="shared" si="25"/>
        <v>0</v>
      </c>
      <c r="F179" s="295"/>
      <c r="G179" s="15">
        <v>140</v>
      </c>
      <c r="H179" s="15">
        <f t="shared" si="24"/>
        <v>0</v>
      </c>
      <c r="I179" s="1"/>
      <c r="J179" s="265"/>
      <c r="K179" s="265"/>
      <c r="L179" s="265"/>
      <c r="M179" s="265"/>
      <c r="N179" s="265"/>
      <c r="O179" s="265"/>
    </row>
    <row r="180" spans="1:25" ht="15.75" customHeight="1">
      <c r="A180" s="294" t="s">
        <v>2603</v>
      </c>
      <c r="B180" s="338" t="s">
        <v>229</v>
      </c>
      <c r="C180" s="36">
        <v>0</v>
      </c>
      <c r="D180" s="317"/>
      <c r="E180" s="348">
        <f t="shared" si="25"/>
        <v>0</v>
      </c>
      <c r="F180" s="297"/>
      <c r="G180" s="15">
        <v>196</v>
      </c>
      <c r="H180" s="15">
        <f t="shared" si="24"/>
        <v>0</v>
      </c>
      <c r="I180" s="1"/>
      <c r="J180" s="265"/>
      <c r="K180" s="265"/>
      <c r="L180" s="265"/>
      <c r="M180" s="265"/>
      <c r="N180" s="265"/>
      <c r="O180" s="265"/>
    </row>
    <row r="181" spans="1:25" ht="15.75" customHeight="1">
      <c r="A181" s="294" t="s">
        <v>3243</v>
      </c>
      <c r="B181" s="296" t="s">
        <v>234</v>
      </c>
      <c r="C181" s="36">
        <v>0</v>
      </c>
      <c r="D181" s="317"/>
      <c r="E181" s="348">
        <f t="shared" si="25"/>
        <v>0</v>
      </c>
      <c r="F181" s="297"/>
      <c r="G181" s="15">
        <v>280</v>
      </c>
      <c r="H181" s="15">
        <f t="shared" si="24"/>
        <v>0</v>
      </c>
      <c r="I181" s="1"/>
      <c r="J181" s="265"/>
      <c r="K181" s="265"/>
      <c r="L181" s="265"/>
      <c r="M181" s="265"/>
      <c r="N181" s="265"/>
      <c r="O181" s="265"/>
    </row>
    <row r="182" spans="1:25" ht="15.75" customHeight="1">
      <c r="A182" s="294" t="s">
        <v>450</v>
      </c>
      <c r="B182" s="296" t="s">
        <v>234</v>
      </c>
      <c r="C182" s="36">
        <v>0</v>
      </c>
      <c r="D182" s="317"/>
      <c r="E182" s="348">
        <f t="shared" si="25"/>
        <v>0</v>
      </c>
      <c r="F182" s="297"/>
      <c r="G182" s="15">
        <v>290</v>
      </c>
      <c r="H182" s="15">
        <f t="shared" ref="H182:H183" si="26">G182*E182</f>
        <v>0</v>
      </c>
      <c r="I182" s="1"/>
      <c r="J182" s="265"/>
      <c r="K182" s="265"/>
      <c r="L182" s="265"/>
      <c r="M182" s="265"/>
      <c r="N182" s="265"/>
      <c r="O182" s="265"/>
    </row>
    <row r="183" spans="1:25" ht="15.75" customHeight="1">
      <c r="A183" s="294" t="s">
        <v>1983</v>
      </c>
      <c r="B183" s="296" t="s">
        <v>234</v>
      </c>
      <c r="C183" s="36">
        <v>0</v>
      </c>
      <c r="D183" s="317"/>
      <c r="E183" s="348">
        <f t="shared" si="25"/>
        <v>0</v>
      </c>
      <c r="F183" s="297"/>
      <c r="G183" s="15">
        <v>680</v>
      </c>
      <c r="H183" s="15">
        <f t="shared" si="26"/>
        <v>0</v>
      </c>
      <c r="I183" s="1"/>
      <c r="J183" s="265"/>
      <c r="K183" s="265"/>
      <c r="L183" s="265"/>
      <c r="M183" s="265"/>
      <c r="N183" s="265"/>
      <c r="O183" s="265"/>
    </row>
    <row r="184" spans="1:25" ht="15.75" customHeight="1">
      <c r="I184" s="265"/>
      <c r="J184" s="265"/>
      <c r="K184" s="265"/>
      <c r="L184" s="265"/>
      <c r="M184" s="265"/>
      <c r="N184" s="265"/>
      <c r="O184" s="265"/>
    </row>
    <row r="185" spans="1:25" ht="3.75" customHeight="1">
      <c r="I185" s="265"/>
      <c r="J185" s="265"/>
      <c r="K185" s="265"/>
      <c r="L185" s="265"/>
      <c r="M185" s="265"/>
      <c r="N185" s="265"/>
      <c r="O185" s="265"/>
    </row>
    <row r="186" spans="1:25" ht="15.75" customHeight="1">
      <c r="A186" s="537" t="s">
        <v>676</v>
      </c>
      <c r="B186" s="538" t="s">
        <v>677</v>
      </c>
      <c r="C186" s="539" t="s">
        <v>43</v>
      </c>
      <c r="D186" s="540" t="s">
        <v>678</v>
      </c>
      <c r="E186" s="537" t="s">
        <v>679</v>
      </c>
      <c r="F186" s="319"/>
      <c r="G186" s="319"/>
      <c r="H186" s="319"/>
      <c r="I186" s="319"/>
      <c r="J186" s="319"/>
      <c r="K186" s="319"/>
      <c r="L186" s="319"/>
      <c r="M186" s="319"/>
      <c r="N186" s="319"/>
      <c r="O186" s="319"/>
      <c r="P186" s="319"/>
      <c r="Q186" s="319"/>
      <c r="R186" s="319"/>
      <c r="S186" s="319"/>
      <c r="T186" s="319"/>
      <c r="U186" s="319"/>
      <c r="V186" s="319"/>
      <c r="W186" s="319"/>
      <c r="X186" s="319"/>
      <c r="Y186" s="319"/>
    </row>
    <row r="187" spans="1:25" ht="27" customHeight="1">
      <c r="A187" s="531"/>
      <c r="B187" s="531"/>
      <c r="C187" s="531"/>
      <c r="D187" s="531"/>
      <c r="E187" s="531"/>
      <c r="F187" s="320"/>
      <c r="G187" s="319"/>
      <c r="H187" s="319"/>
      <c r="I187" s="319"/>
      <c r="J187" s="319"/>
      <c r="K187" s="319"/>
      <c r="L187" s="319"/>
      <c r="M187" s="319"/>
      <c r="N187" s="319"/>
      <c r="O187" s="319"/>
      <c r="P187" s="319"/>
      <c r="Q187" s="319"/>
      <c r="R187" s="319"/>
      <c r="S187" s="319"/>
      <c r="T187" s="319"/>
      <c r="U187" s="319"/>
      <c r="V187" s="319"/>
      <c r="W187" s="319"/>
      <c r="X187" s="319"/>
      <c r="Y187" s="319"/>
    </row>
    <row r="188" spans="1:25" ht="15.75" customHeight="1">
      <c r="A188" s="321">
        <v>83760</v>
      </c>
      <c r="B188" s="321">
        <v>83760</v>
      </c>
      <c r="C188" s="322">
        <f>B188-A188</f>
        <v>0</v>
      </c>
      <c r="D188" s="322">
        <v>10.79</v>
      </c>
      <c r="E188" s="323">
        <f>D188*C188</f>
        <v>0</v>
      </c>
      <c r="F188" s="319"/>
      <c r="G188" s="319"/>
      <c r="H188" s="319"/>
      <c r="I188" s="319"/>
      <c r="J188" s="319"/>
      <c r="K188" s="319"/>
      <c r="L188" s="319"/>
      <c r="M188" s="319"/>
      <c r="N188" s="319"/>
      <c r="O188" s="319"/>
      <c r="P188" s="319"/>
      <c r="Q188" s="319"/>
      <c r="R188" s="319"/>
      <c r="S188" s="319"/>
      <c r="T188" s="319"/>
      <c r="U188" s="319"/>
      <c r="V188" s="319"/>
      <c r="W188" s="319"/>
      <c r="X188" s="319"/>
      <c r="Y188" s="319"/>
    </row>
    <row r="189" spans="1:25" ht="15.75" customHeight="1">
      <c r="A189" s="541"/>
      <c r="B189" s="542"/>
      <c r="C189" s="542"/>
      <c r="D189" s="542"/>
      <c r="E189" s="543"/>
      <c r="F189" s="319"/>
      <c r="G189" s="319"/>
      <c r="H189" s="319"/>
      <c r="I189" s="319"/>
      <c r="J189" s="319"/>
      <c r="K189" s="319"/>
      <c r="L189" s="319"/>
      <c r="M189" s="319"/>
      <c r="N189" s="319"/>
      <c r="O189" s="319"/>
      <c r="P189" s="319"/>
      <c r="Q189" s="319"/>
      <c r="R189" s="319"/>
      <c r="S189" s="319"/>
      <c r="T189" s="319"/>
      <c r="U189" s="319"/>
      <c r="V189" s="319"/>
      <c r="W189" s="319"/>
      <c r="X189" s="319"/>
      <c r="Y189" s="319"/>
    </row>
    <row r="190" spans="1:25" ht="15.75" customHeight="1">
      <c r="A190" s="537" t="s">
        <v>680</v>
      </c>
      <c r="B190" s="537" t="s">
        <v>681</v>
      </c>
      <c r="C190" s="540" t="s">
        <v>43</v>
      </c>
      <c r="D190" s="540" t="s">
        <v>682</v>
      </c>
      <c r="E190" s="537" t="s">
        <v>679</v>
      </c>
      <c r="F190" s="319"/>
      <c r="G190" s="319"/>
      <c r="H190" s="319"/>
      <c r="I190" s="319"/>
      <c r="J190" s="319"/>
      <c r="K190" s="319"/>
      <c r="L190" s="319"/>
      <c r="M190" s="319"/>
      <c r="N190" s="319"/>
      <c r="O190" s="319"/>
      <c r="P190" s="319"/>
      <c r="Q190" s="319"/>
      <c r="R190" s="319"/>
      <c r="S190" s="319"/>
      <c r="T190" s="319"/>
      <c r="U190" s="319"/>
      <c r="V190" s="319"/>
      <c r="W190" s="319"/>
      <c r="X190" s="319"/>
      <c r="Y190" s="319"/>
    </row>
    <row r="191" spans="1:25" ht="28.5" customHeight="1">
      <c r="A191" s="531"/>
      <c r="B191" s="531"/>
      <c r="C191" s="531"/>
      <c r="D191" s="531"/>
      <c r="E191" s="531"/>
      <c r="F191" s="319"/>
      <c r="G191" s="319"/>
      <c r="H191" s="319"/>
      <c r="I191" s="319"/>
      <c r="J191" s="319"/>
      <c r="K191" s="319"/>
      <c r="L191" s="319"/>
      <c r="M191" s="319"/>
      <c r="N191" s="319"/>
      <c r="O191" s="319"/>
      <c r="P191" s="319"/>
      <c r="Q191" s="319"/>
      <c r="R191" s="319"/>
      <c r="S191" s="319"/>
      <c r="T191" s="319"/>
      <c r="U191" s="319"/>
      <c r="V191" s="319"/>
      <c r="W191" s="319"/>
      <c r="X191" s="319"/>
      <c r="Y191" s="319"/>
    </row>
    <row r="192" spans="1:25" ht="23.25" customHeight="1">
      <c r="A192" s="35">
        <v>2686.9783000000002</v>
      </c>
      <c r="B192" s="35">
        <v>2686.9783000000002</v>
      </c>
      <c r="C192" s="324">
        <f>B192-A192</f>
        <v>0</v>
      </c>
      <c r="D192" s="325">
        <v>7.5</v>
      </c>
      <c r="E192" s="326">
        <f>D192*C192</f>
        <v>0</v>
      </c>
      <c r="F192" s="319"/>
      <c r="G192" s="319"/>
      <c r="H192" s="319"/>
      <c r="I192" s="319"/>
      <c r="J192" s="319"/>
      <c r="K192" s="319"/>
      <c r="L192" s="319"/>
      <c r="M192" s="319"/>
      <c r="N192" s="319"/>
      <c r="O192" s="319"/>
      <c r="P192" s="319"/>
      <c r="Q192" s="319"/>
      <c r="R192" s="319"/>
      <c r="S192" s="319"/>
      <c r="T192" s="319"/>
      <c r="U192" s="319"/>
      <c r="V192" s="319"/>
      <c r="W192" s="319"/>
      <c r="X192" s="319"/>
      <c r="Y192" s="319"/>
    </row>
    <row r="193" spans="1:15" ht="15.75" customHeight="1">
      <c r="I193" s="265"/>
      <c r="J193" s="265"/>
      <c r="K193" s="265"/>
      <c r="L193" s="265"/>
      <c r="M193" s="265"/>
      <c r="N193" s="265"/>
      <c r="O193" s="265"/>
    </row>
    <row r="194" spans="1:15" ht="15.75" customHeight="1">
      <c r="I194" s="265"/>
      <c r="J194" s="265"/>
      <c r="K194" s="265"/>
      <c r="L194" s="265"/>
      <c r="M194" s="265"/>
      <c r="N194" s="265"/>
      <c r="O194" s="265"/>
    </row>
    <row r="195" spans="1:15" ht="15.75" customHeight="1">
      <c r="A195" s="181"/>
      <c r="B195" s="181"/>
      <c r="C195" s="298"/>
      <c r="D195" s="181"/>
      <c r="E195" s="299"/>
      <c r="F195" s="298"/>
      <c r="G195" s="300"/>
      <c r="H195" s="181"/>
      <c r="I195" s="265"/>
      <c r="J195" s="265"/>
      <c r="K195" s="265"/>
      <c r="L195" s="265"/>
      <c r="M195" s="265"/>
      <c r="N195" s="265"/>
      <c r="O195" s="265"/>
    </row>
    <row r="196" spans="1:15" ht="15.75" customHeight="1">
      <c r="A196" s="1"/>
      <c r="B196" s="301"/>
      <c r="C196" s="302"/>
      <c r="D196" s="301"/>
      <c r="E196" s="302"/>
      <c r="F196" s="302"/>
      <c r="G196" s="301"/>
      <c r="H196" s="301"/>
      <c r="I196" s="265"/>
      <c r="J196" s="265"/>
      <c r="K196" s="265"/>
      <c r="L196" s="265"/>
      <c r="M196" s="265"/>
      <c r="N196" s="265"/>
      <c r="O196" s="265"/>
    </row>
    <row r="197" spans="1:15" ht="15.75" customHeight="1">
      <c r="A197" s="1"/>
      <c r="B197" s="301"/>
      <c r="C197" s="302"/>
      <c r="D197" s="301"/>
      <c r="E197" s="302"/>
      <c r="F197" s="302"/>
      <c r="G197" s="301"/>
      <c r="H197" s="301"/>
      <c r="I197" s="265"/>
      <c r="J197" s="265"/>
      <c r="K197" s="265"/>
      <c r="L197" s="265"/>
      <c r="M197" s="265"/>
      <c r="N197" s="265"/>
      <c r="O197" s="265"/>
    </row>
    <row r="198" spans="1:15" ht="15.75" customHeight="1">
      <c r="A198" s="1"/>
      <c r="B198" s="301"/>
      <c r="C198" s="302"/>
      <c r="D198" s="301"/>
      <c r="E198" s="302"/>
      <c r="F198" s="302"/>
      <c r="G198" s="301"/>
      <c r="H198" s="301"/>
      <c r="I198" s="1"/>
      <c r="J198" s="1"/>
      <c r="K198" s="1"/>
      <c r="L198" s="1"/>
      <c r="M198" s="1"/>
      <c r="N198" s="1"/>
      <c r="O198" s="265"/>
    </row>
    <row r="199" spans="1:15" ht="15.75" customHeight="1">
      <c r="A199" s="303"/>
      <c r="B199" s="303"/>
      <c r="C199" s="303"/>
      <c r="D199" s="303"/>
      <c r="E199" s="303"/>
      <c r="F199" s="303"/>
      <c r="G199" s="303"/>
      <c r="H199" s="303"/>
      <c r="I199" s="303"/>
      <c r="J199" s="265"/>
      <c r="K199" s="265"/>
      <c r="L199" s="265"/>
      <c r="M199" s="265"/>
      <c r="N199" s="265"/>
      <c r="O199" s="265"/>
    </row>
    <row r="200" spans="1:15" ht="15.75" customHeight="1">
      <c r="A200" s="304"/>
      <c r="B200" s="304"/>
      <c r="C200" s="298"/>
      <c r="D200" s="181"/>
      <c r="E200" s="305"/>
      <c r="F200" s="298"/>
      <c r="G200" s="306"/>
      <c r="H200" s="181"/>
      <c r="I200" s="307"/>
      <c r="J200" s="265"/>
    </row>
    <row r="201" spans="1:15" ht="15.75" customHeight="1">
      <c r="A201" s="1"/>
      <c r="B201" s="301"/>
      <c r="C201" s="304"/>
      <c r="D201" s="301"/>
      <c r="E201" s="301"/>
      <c r="F201" s="304"/>
      <c r="G201" s="302"/>
      <c r="H201" s="308"/>
      <c r="I201" s="309"/>
      <c r="J201" s="265"/>
    </row>
    <row r="202" spans="1:15" ht="15.75" customHeight="1">
      <c r="A202" s="1"/>
      <c r="B202" s="301"/>
      <c r="C202" s="304"/>
      <c r="D202" s="301"/>
      <c r="E202" s="301"/>
      <c r="F202" s="304"/>
      <c r="G202" s="302"/>
      <c r="H202" s="308"/>
      <c r="I202" s="309"/>
      <c r="J202" s="265"/>
    </row>
    <row r="203" spans="1:15" ht="15.75" customHeight="1">
      <c r="A203" s="1"/>
      <c r="B203" s="301"/>
      <c r="C203" s="304"/>
      <c r="D203" s="301"/>
      <c r="E203" s="301"/>
      <c r="F203" s="304"/>
      <c r="G203" s="302"/>
      <c r="H203" s="308"/>
      <c r="I203" s="309"/>
      <c r="J203" s="265"/>
    </row>
    <row r="204" spans="1:15" ht="15.75" customHeight="1">
      <c r="A204" s="1"/>
      <c r="B204" s="301"/>
      <c r="C204" s="304"/>
      <c r="D204" s="301"/>
      <c r="E204" s="301"/>
      <c r="F204" s="304"/>
      <c r="G204" s="302"/>
      <c r="H204" s="308"/>
      <c r="I204" s="309"/>
      <c r="J204" s="265"/>
    </row>
    <row r="205" spans="1:15" ht="15.75" customHeight="1">
      <c r="A205" s="1"/>
      <c r="B205" s="301"/>
      <c r="C205" s="304"/>
      <c r="D205" s="301"/>
      <c r="E205" s="301"/>
      <c r="F205" s="304"/>
      <c r="G205" s="302"/>
      <c r="H205" s="308"/>
      <c r="I205" s="309"/>
      <c r="J205" s="265"/>
    </row>
    <row r="206" spans="1:15" ht="15.75" customHeight="1">
      <c r="A206" s="1"/>
      <c r="B206" s="301"/>
      <c r="C206" s="304"/>
      <c r="D206" s="301"/>
      <c r="E206" s="301"/>
      <c r="F206" s="304"/>
      <c r="G206" s="302"/>
      <c r="H206" s="308"/>
      <c r="I206" s="309"/>
      <c r="J206" s="265"/>
    </row>
    <row r="207" spans="1:15" ht="15.75" customHeight="1">
      <c r="A207" s="1"/>
      <c r="B207" s="301"/>
      <c r="C207" s="304"/>
      <c r="D207" s="301"/>
      <c r="E207" s="301"/>
      <c r="F207" s="304"/>
      <c r="G207" s="302"/>
      <c r="H207" s="308"/>
      <c r="I207" s="309"/>
      <c r="J207" s="265"/>
    </row>
    <row r="208" spans="1:15" ht="15.75" customHeight="1">
      <c r="A208" s="1"/>
      <c r="B208" s="301"/>
      <c r="C208" s="304"/>
      <c r="D208" s="301"/>
      <c r="E208" s="301"/>
      <c r="F208" s="304"/>
      <c r="G208" s="302"/>
      <c r="H208" s="308"/>
      <c r="I208" s="309"/>
      <c r="J208" s="265"/>
    </row>
    <row r="209" spans="1:10" ht="15.75" customHeight="1">
      <c r="A209" s="1"/>
      <c r="B209" s="301"/>
      <c r="C209" s="304"/>
      <c r="D209" s="301"/>
      <c r="E209" s="301"/>
      <c r="F209" s="304"/>
      <c r="G209" s="302"/>
      <c r="H209" s="308"/>
      <c r="I209" s="309"/>
      <c r="J209" s="265"/>
    </row>
    <row r="210" spans="1:10" ht="15.75" customHeight="1">
      <c r="A210" s="1"/>
      <c r="B210" s="301"/>
      <c r="C210" s="304"/>
      <c r="D210" s="301"/>
      <c r="E210" s="301"/>
      <c r="F210" s="304"/>
      <c r="G210" s="302"/>
      <c r="H210" s="308"/>
      <c r="I210" s="309"/>
      <c r="J210" s="265"/>
    </row>
    <row r="211" spans="1:10" ht="15.75" customHeight="1">
      <c r="A211" s="1"/>
      <c r="B211" s="301"/>
      <c r="C211" s="304"/>
      <c r="D211" s="301"/>
      <c r="E211" s="301"/>
      <c r="F211" s="304"/>
      <c r="G211" s="302"/>
      <c r="H211" s="308"/>
      <c r="I211" s="309"/>
      <c r="J211" s="265"/>
    </row>
    <row r="212" spans="1:10" ht="15.75" customHeight="1">
      <c r="A212" s="1"/>
      <c r="B212" s="301"/>
      <c r="C212" s="304"/>
      <c r="D212" s="301"/>
      <c r="E212" s="301"/>
      <c r="F212" s="304"/>
      <c r="G212" s="302"/>
      <c r="H212" s="308"/>
      <c r="I212" s="309"/>
      <c r="J212" s="265"/>
    </row>
    <row r="213" spans="1:10" ht="15.75" customHeight="1">
      <c r="A213" s="1"/>
      <c r="B213" s="301"/>
      <c r="C213" s="304"/>
      <c r="D213" s="301"/>
      <c r="E213" s="301"/>
      <c r="F213" s="304"/>
      <c r="G213" s="302"/>
      <c r="H213" s="308"/>
      <c r="I213" s="309"/>
      <c r="J213" s="265"/>
    </row>
    <row r="214" spans="1:10" ht="15.75" customHeight="1">
      <c r="A214" s="1"/>
      <c r="B214" s="301"/>
      <c r="C214" s="304"/>
      <c r="D214" s="301"/>
      <c r="E214" s="301"/>
      <c r="F214" s="304"/>
      <c r="G214" s="302"/>
      <c r="H214" s="308"/>
      <c r="I214" s="309"/>
      <c r="J214" s="265"/>
    </row>
    <row r="215" spans="1:10" ht="15.75" customHeight="1">
      <c r="A215" s="1"/>
      <c r="B215" s="301"/>
      <c r="C215" s="304"/>
      <c r="D215" s="301"/>
      <c r="E215" s="301"/>
      <c r="F215" s="304"/>
      <c r="G215" s="308"/>
      <c r="H215" s="308"/>
      <c r="I215" s="309"/>
      <c r="J215" s="265"/>
    </row>
    <row r="216" spans="1:10" ht="15.75" customHeight="1">
      <c r="A216" s="1"/>
      <c r="B216" s="301"/>
      <c r="C216" s="304"/>
      <c r="D216" s="301"/>
      <c r="E216" s="301"/>
      <c r="F216" s="304"/>
      <c r="G216" s="302"/>
      <c r="H216" s="308"/>
      <c r="I216" s="309"/>
      <c r="J216" s="265"/>
    </row>
    <row r="217" spans="1:10" ht="15.75" customHeight="1">
      <c r="A217" s="1"/>
      <c r="B217" s="301"/>
      <c r="C217" s="304"/>
      <c r="D217" s="301"/>
      <c r="E217" s="301"/>
      <c r="F217" s="304"/>
      <c r="G217" s="302"/>
      <c r="H217" s="308"/>
      <c r="I217" s="309"/>
      <c r="J217" s="265"/>
    </row>
    <row r="218" spans="1:10" ht="15.75" customHeight="1">
      <c r="A218" s="1"/>
      <c r="B218" s="301"/>
      <c r="C218" s="304"/>
      <c r="D218" s="301"/>
      <c r="E218" s="301"/>
      <c r="F218" s="304"/>
      <c r="G218" s="302"/>
      <c r="H218" s="308"/>
      <c r="I218" s="309"/>
      <c r="J218" s="265"/>
    </row>
    <row r="219" spans="1:10" ht="15.75" customHeight="1">
      <c r="A219" s="1"/>
      <c r="B219" s="301"/>
      <c r="C219" s="304"/>
      <c r="D219" s="301"/>
      <c r="E219" s="301"/>
      <c r="F219" s="304"/>
      <c r="G219" s="302"/>
      <c r="H219" s="308"/>
      <c r="I219" s="309"/>
      <c r="J219" s="265"/>
    </row>
    <row r="220" spans="1:10" ht="15.75" customHeight="1">
      <c r="A220" s="1"/>
      <c r="B220" s="301"/>
      <c r="C220" s="304"/>
      <c r="D220" s="301"/>
      <c r="E220" s="301"/>
      <c r="F220" s="304"/>
      <c r="G220" s="302"/>
      <c r="H220" s="308"/>
      <c r="I220" s="309"/>
      <c r="J220" s="265"/>
    </row>
    <row r="221" spans="1:10" ht="15.75" customHeight="1">
      <c r="A221" s="1"/>
      <c r="B221" s="301"/>
      <c r="C221" s="304"/>
      <c r="D221" s="301"/>
      <c r="E221" s="301"/>
      <c r="F221" s="304"/>
      <c r="G221" s="302"/>
      <c r="H221" s="308"/>
      <c r="I221" s="309"/>
      <c r="J221" s="265"/>
    </row>
    <row r="222" spans="1:10" ht="15.75" customHeight="1">
      <c r="A222" s="1"/>
      <c r="B222" s="301"/>
      <c r="C222" s="304"/>
      <c r="D222" s="301"/>
      <c r="E222" s="301"/>
      <c r="F222" s="304"/>
      <c r="G222" s="302"/>
      <c r="H222" s="308"/>
      <c r="I222" s="309"/>
      <c r="J222" s="265"/>
    </row>
    <row r="223" spans="1:10" ht="15.75" customHeight="1">
      <c r="A223" s="310"/>
      <c r="B223" s="301"/>
      <c r="C223" s="304"/>
      <c r="D223" s="301"/>
      <c r="E223" s="301"/>
      <c r="F223" s="304"/>
      <c r="G223" s="302"/>
      <c r="H223" s="308"/>
      <c r="I223" s="309"/>
      <c r="J223" s="265"/>
    </row>
    <row r="224" spans="1:10" ht="15.75" customHeight="1">
      <c r="A224" s="310"/>
      <c r="B224" s="301"/>
      <c r="C224" s="304"/>
      <c r="D224" s="301"/>
      <c r="E224" s="301"/>
      <c r="F224" s="304"/>
      <c r="G224" s="302"/>
      <c r="H224" s="308"/>
      <c r="I224" s="309"/>
      <c r="J224" s="265"/>
    </row>
    <row r="225" spans="1:10" ht="15.75" customHeight="1">
      <c r="A225" s="310"/>
      <c r="B225" s="301"/>
      <c r="C225" s="304"/>
      <c r="D225" s="301"/>
      <c r="E225" s="301"/>
      <c r="F225" s="304"/>
      <c r="G225" s="302"/>
      <c r="H225" s="308"/>
      <c r="I225" s="309"/>
      <c r="J225" s="265"/>
    </row>
    <row r="226" spans="1:10" ht="15.75" customHeight="1">
      <c r="A226" s="1"/>
      <c r="B226" s="301"/>
      <c r="C226" s="301"/>
      <c r="D226" s="301"/>
      <c r="E226" s="301"/>
      <c r="F226" s="301"/>
      <c r="G226" s="302"/>
      <c r="H226" s="308"/>
      <c r="I226" s="308"/>
      <c r="J226" s="265"/>
    </row>
    <row r="227" spans="1:10" ht="15.75" customHeight="1">
      <c r="A227" s="1"/>
      <c r="B227" s="301"/>
      <c r="C227" s="1"/>
      <c r="D227" s="1"/>
      <c r="E227" s="1"/>
      <c r="F227" s="1"/>
      <c r="G227" s="1"/>
      <c r="H227" s="1"/>
      <c r="I227" s="1"/>
      <c r="J227" s="265"/>
    </row>
    <row r="228" spans="1:10" ht="15.75" customHeight="1">
      <c r="A228" s="181"/>
      <c r="B228" s="181"/>
      <c r="C228" s="298"/>
      <c r="D228" s="181"/>
      <c r="E228" s="299"/>
      <c r="F228" s="298"/>
      <c r="G228" s="181"/>
      <c r="H228" s="311"/>
      <c r="I228" s="311"/>
      <c r="J228" s="265"/>
    </row>
    <row r="229" spans="1:10" ht="15.75" customHeight="1">
      <c r="A229" s="312"/>
      <c r="B229" s="301"/>
      <c r="C229" s="304"/>
      <c r="D229" s="301"/>
      <c r="E229" s="1"/>
      <c r="F229" s="304"/>
      <c r="G229" s="1"/>
      <c r="H229" s="313"/>
      <c r="I229" s="533"/>
      <c r="J229" s="265"/>
    </row>
    <row r="230" spans="1:10" ht="15.75" customHeight="1">
      <c r="A230" s="1"/>
      <c r="B230" s="301"/>
      <c r="C230" s="304"/>
      <c r="D230" s="301"/>
      <c r="E230" s="301"/>
      <c r="F230" s="304"/>
      <c r="G230" s="302"/>
      <c r="H230" s="308"/>
      <c r="I230" s="522"/>
      <c r="J230" s="265"/>
    </row>
    <row r="231" spans="1:10" ht="15.75" customHeight="1">
      <c r="A231" s="310"/>
      <c r="B231" s="301"/>
      <c r="C231" s="304"/>
      <c r="D231" s="301"/>
      <c r="E231" s="301"/>
      <c r="F231" s="304"/>
      <c r="G231" s="302"/>
      <c r="H231" s="308"/>
      <c r="I231" s="522"/>
      <c r="J231" s="265"/>
    </row>
    <row r="232" spans="1:10" ht="15.75" customHeight="1">
      <c r="A232" s="310"/>
      <c r="B232" s="301"/>
      <c r="C232" s="304"/>
      <c r="D232" s="301"/>
      <c r="E232" s="301"/>
      <c r="F232" s="304"/>
      <c r="G232" s="302"/>
      <c r="H232" s="308"/>
      <c r="I232" s="1"/>
      <c r="J232" s="265"/>
    </row>
    <row r="233" spans="1:10" ht="15.75" customHeight="1">
      <c r="A233" s="1"/>
      <c r="B233" s="301"/>
      <c r="C233" s="304"/>
      <c r="D233" s="301"/>
      <c r="E233" s="1"/>
      <c r="F233" s="304"/>
      <c r="G233" s="1"/>
      <c r="H233" s="313"/>
      <c r="I233" s="1"/>
      <c r="J233" s="265"/>
    </row>
    <row r="234" spans="1:10" ht="15.75" customHeight="1">
      <c r="A234" s="312"/>
      <c r="B234" s="301"/>
      <c r="C234" s="304"/>
      <c r="D234" s="301"/>
      <c r="E234" s="1"/>
      <c r="F234" s="304"/>
      <c r="G234" s="1"/>
      <c r="H234" s="313"/>
      <c r="I234" s="1"/>
      <c r="J234" s="265"/>
    </row>
    <row r="235" spans="1:10" ht="15.75" customHeight="1">
      <c r="A235" s="312"/>
      <c r="B235" s="301"/>
      <c r="C235" s="304"/>
      <c r="D235" s="301"/>
      <c r="E235" s="1"/>
      <c r="F235" s="304"/>
      <c r="G235" s="1"/>
      <c r="H235" s="313"/>
      <c r="I235" s="1"/>
      <c r="J235" s="265"/>
    </row>
    <row r="236" spans="1:10" ht="15.75" customHeight="1">
      <c r="A236" s="1"/>
      <c r="B236" s="301"/>
      <c r="C236" s="304"/>
      <c r="D236" s="301"/>
      <c r="E236" s="1"/>
      <c r="F236" s="304"/>
      <c r="G236" s="301"/>
      <c r="H236" s="313"/>
      <c r="I236" s="1"/>
      <c r="J236" s="265"/>
    </row>
    <row r="237" spans="1:10" ht="15.75" customHeight="1">
      <c r="A237" s="1"/>
      <c r="B237" s="301"/>
      <c r="C237" s="304"/>
      <c r="D237" s="301"/>
      <c r="E237" s="1"/>
      <c r="F237" s="304"/>
      <c r="G237" s="1"/>
      <c r="H237" s="313"/>
      <c r="I237" s="1"/>
      <c r="J237" s="265"/>
    </row>
    <row r="238" spans="1:10" ht="15.75" customHeight="1">
      <c r="A238" s="1"/>
      <c r="B238" s="301"/>
      <c r="C238" s="304"/>
      <c r="D238" s="301"/>
      <c r="E238" s="1"/>
      <c r="F238" s="304"/>
      <c r="G238" s="1"/>
      <c r="H238" s="313"/>
      <c r="I238" s="1"/>
      <c r="J238" s="265"/>
    </row>
    <row r="239" spans="1:10" ht="15.75" customHeight="1">
      <c r="A239" s="1"/>
      <c r="B239" s="301"/>
      <c r="C239" s="304"/>
      <c r="D239" s="301"/>
      <c r="E239" s="1"/>
      <c r="F239" s="304"/>
      <c r="G239" s="1"/>
      <c r="H239" s="313"/>
      <c r="I239" s="1"/>
      <c r="J239" s="265"/>
    </row>
    <row r="240" spans="1:10" ht="15.75" customHeight="1">
      <c r="A240" s="1"/>
      <c r="B240" s="301"/>
      <c r="C240" s="304"/>
      <c r="D240" s="301"/>
      <c r="E240" s="301"/>
      <c r="F240" s="304"/>
      <c r="G240" s="301"/>
      <c r="H240" s="313"/>
      <c r="I240" s="1"/>
      <c r="J240" s="265"/>
    </row>
    <row r="241" spans="1:10" ht="15.75" customHeight="1">
      <c r="A241" s="1"/>
      <c r="B241" s="301"/>
      <c r="C241" s="304"/>
      <c r="D241" s="301"/>
      <c r="E241" s="301"/>
      <c r="F241" s="304"/>
      <c r="G241" s="301"/>
      <c r="H241" s="313"/>
      <c r="I241" s="1"/>
      <c r="J241" s="265"/>
    </row>
    <row r="242" spans="1:10" ht="15.75" customHeight="1">
      <c r="A242" s="1"/>
      <c r="B242" s="301"/>
      <c r="C242" s="304"/>
      <c r="D242" s="301"/>
      <c r="E242" s="1"/>
      <c r="F242" s="304"/>
      <c r="G242" s="301"/>
      <c r="H242" s="313"/>
      <c r="I242" s="1"/>
      <c r="J242" s="265"/>
    </row>
    <row r="243" spans="1:10" ht="15.75" customHeight="1">
      <c r="A243" s="1"/>
      <c r="B243" s="301"/>
      <c r="C243" s="304"/>
      <c r="D243" s="301"/>
      <c r="E243" s="1"/>
      <c r="F243" s="304"/>
      <c r="G243" s="301"/>
      <c r="H243" s="313"/>
      <c r="I243" s="1"/>
      <c r="J243" s="265"/>
    </row>
    <row r="244" spans="1:10" ht="15.75" customHeight="1">
      <c r="A244" s="1"/>
      <c r="B244" s="301"/>
      <c r="C244" s="304"/>
      <c r="D244" s="301"/>
      <c r="E244" s="1"/>
      <c r="F244" s="304"/>
      <c r="G244" s="301"/>
      <c r="H244" s="313"/>
      <c r="I244" s="1"/>
      <c r="J244" s="265"/>
    </row>
    <row r="245" spans="1:10" ht="15.75" customHeight="1">
      <c r="A245" s="1"/>
      <c r="B245" s="301"/>
      <c r="C245" s="304"/>
      <c r="D245" s="301"/>
      <c r="E245" s="1"/>
      <c r="F245" s="304"/>
      <c r="G245" s="301"/>
      <c r="H245" s="313"/>
      <c r="I245" s="1"/>
      <c r="J245" s="265"/>
    </row>
    <row r="246" spans="1:10" ht="15.75" customHeight="1">
      <c r="A246" s="1"/>
      <c r="B246" s="301"/>
      <c r="C246" s="304"/>
      <c r="D246" s="301"/>
      <c r="E246" s="1"/>
      <c r="F246" s="304"/>
      <c r="G246" s="301"/>
      <c r="H246" s="313"/>
      <c r="I246" s="1"/>
      <c r="J246" s="265"/>
    </row>
    <row r="247" spans="1:10" ht="15.75" customHeight="1">
      <c r="A247" s="1"/>
      <c r="B247" s="301"/>
      <c r="C247" s="304"/>
      <c r="D247" s="301"/>
      <c r="E247" s="1"/>
      <c r="F247" s="304"/>
      <c r="G247" s="301"/>
      <c r="H247" s="313"/>
      <c r="I247" s="1"/>
      <c r="J247" s="265"/>
    </row>
    <row r="248" spans="1:10" ht="15.75" customHeight="1">
      <c r="A248" s="1"/>
      <c r="B248" s="301"/>
      <c r="C248" s="304"/>
      <c r="D248" s="301"/>
      <c r="E248" s="1"/>
      <c r="F248" s="304"/>
      <c r="G248" s="301"/>
      <c r="H248" s="313"/>
      <c r="I248" s="1"/>
      <c r="J248" s="265"/>
    </row>
    <row r="249" spans="1:10" ht="15.75" customHeight="1">
      <c r="A249" s="1"/>
      <c r="B249" s="301"/>
      <c r="C249" s="304"/>
      <c r="D249" s="301"/>
      <c r="E249" s="1"/>
      <c r="F249" s="304"/>
      <c r="G249" s="301"/>
      <c r="H249" s="313"/>
      <c r="I249" s="1"/>
      <c r="J249" s="265"/>
    </row>
    <row r="250" spans="1:10" ht="15.75" customHeight="1">
      <c r="A250" s="1"/>
      <c r="B250" s="301"/>
      <c r="C250" s="304"/>
      <c r="D250" s="301"/>
      <c r="E250" s="301"/>
      <c r="F250" s="304"/>
      <c r="G250" s="301"/>
      <c r="H250" s="313"/>
      <c r="I250" s="1"/>
      <c r="J250" s="265"/>
    </row>
    <row r="251" spans="1:10" ht="15.75" customHeight="1">
      <c r="A251" s="1"/>
      <c r="B251" s="301"/>
      <c r="C251" s="304"/>
      <c r="D251" s="301"/>
      <c r="E251" s="1"/>
      <c r="F251" s="304"/>
      <c r="G251" s="301"/>
      <c r="H251" s="313"/>
      <c r="I251" s="1"/>
      <c r="J251" s="265"/>
    </row>
    <row r="252" spans="1:10" ht="15.75" customHeight="1">
      <c r="A252" s="1"/>
      <c r="B252" s="301"/>
      <c r="C252" s="304"/>
      <c r="D252" s="301"/>
      <c r="E252" s="1"/>
      <c r="F252" s="304"/>
      <c r="G252" s="301"/>
      <c r="H252" s="313"/>
      <c r="I252" s="1"/>
      <c r="J252" s="265"/>
    </row>
    <row r="253" spans="1:10" ht="15.75" customHeight="1">
      <c r="A253" s="1"/>
      <c r="B253" s="301"/>
      <c r="C253" s="304"/>
      <c r="D253" s="301"/>
      <c r="E253" s="1"/>
      <c r="F253" s="304"/>
      <c r="G253" s="301"/>
      <c r="H253" s="313"/>
      <c r="I253" s="1"/>
      <c r="J253" s="265"/>
    </row>
    <row r="254" spans="1:10" ht="15.75" customHeight="1">
      <c r="A254" s="1"/>
      <c r="B254" s="301"/>
      <c r="C254" s="304"/>
      <c r="D254" s="301"/>
      <c r="E254" s="1"/>
      <c r="F254" s="304"/>
      <c r="G254" s="301"/>
      <c r="H254" s="313"/>
      <c r="I254" s="1"/>
      <c r="J254" s="265"/>
    </row>
    <row r="255" spans="1:10" ht="15.75" customHeight="1">
      <c r="A255" s="1"/>
      <c r="B255" s="301"/>
      <c r="C255" s="304"/>
      <c r="D255" s="301"/>
      <c r="E255" s="1"/>
      <c r="F255" s="304"/>
      <c r="G255" s="301"/>
      <c r="H255" s="313"/>
      <c r="I255" s="1"/>
      <c r="J255" s="265"/>
    </row>
    <row r="256" spans="1:10" ht="15.75" customHeight="1">
      <c r="A256" s="1"/>
      <c r="B256" s="301"/>
      <c r="C256" s="304"/>
      <c r="D256" s="301"/>
      <c r="E256" s="1"/>
      <c r="F256" s="304"/>
      <c r="G256" s="301"/>
      <c r="H256" s="313"/>
      <c r="I256" s="1"/>
      <c r="J256" s="265"/>
    </row>
    <row r="257" spans="1:10" ht="15.75" customHeight="1">
      <c r="A257" s="1"/>
      <c r="B257" s="301"/>
      <c r="C257" s="304"/>
      <c r="D257" s="301"/>
      <c r="E257" s="1"/>
      <c r="F257" s="304"/>
      <c r="G257" s="301"/>
      <c r="H257" s="313"/>
      <c r="I257" s="1"/>
      <c r="J257" s="265"/>
    </row>
    <row r="258" spans="1:10" ht="15.75" customHeight="1">
      <c r="A258" s="1"/>
      <c r="B258" s="301"/>
      <c r="C258" s="304"/>
      <c r="D258" s="301"/>
      <c r="E258" s="1"/>
      <c r="F258" s="304"/>
      <c r="G258" s="301"/>
      <c r="H258" s="313"/>
      <c r="I258" s="1"/>
      <c r="J258" s="265"/>
    </row>
    <row r="259" spans="1:10" ht="15.75" customHeight="1">
      <c r="A259" s="1"/>
      <c r="B259" s="301"/>
      <c r="C259" s="304"/>
      <c r="D259" s="301"/>
      <c r="E259" s="1"/>
      <c r="F259" s="304"/>
      <c r="G259" s="301"/>
      <c r="H259" s="313"/>
      <c r="I259" s="1"/>
      <c r="J259" s="265"/>
    </row>
    <row r="260" spans="1:10" ht="15.75" customHeight="1">
      <c r="A260" s="1"/>
      <c r="B260" s="301"/>
      <c r="C260" s="304"/>
      <c r="D260" s="301"/>
      <c r="E260" s="1"/>
      <c r="F260" s="304"/>
      <c r="G260" s="301"/>
      <c r="H260" s="313"/>
      <c r="I260" s="1"/>
      <c r="J260" s="265"/>
    </row>
    <row r="261" spans="1:10" ht="15.75" customHeight="1">
      <c r="A261" s="1"/>
      <c r="B261" s="301"/>
      <c r="C261" s="304"/>
      <c r="D261" s="301"/>
      <c r="E261" s="1"/>
      <c r="F261" s="304"/>
      <c r="G261" s="301"/>
      <c r="H261" s="313"/>
      <c r="I261" s="1"/>
      <c r="J261" s="265"/>
    </row>
    <row r="262" spans="1:10" ht="15.75" customHeight="1">
      <c r="A262" s="1"/>
      <c r="B262" s="301"/>
      <c r="C262" s="304"/>
      <c r="D262" s="301"/>
      <c r="E262" s="1"/>
      <c r="F262" s="304"/>
      <c r="G262" s="301"/>
      <c r="H262" s="313"/>
      <c r="I262" s="1"/>
      <c r="J262" s="265"/>
    </row>
    <row r="263" spans="1:10" ht="15.75" customHeight="1">
      <c r="A263" s="1"/>
      <c r="B263" s="301"/>
      <c r="C263" s="304"/>
      <c r="D263" s="301"/>
      <c r="E263" s="1"/>
      <c r="F263" s="304"/>
      <c r="G263" s="301"/>
      <c r="H263" s="313"/>
      <c r="I263" s="1"/>
      <c r="J263" s="265"/>
    </row>
    <row r="264" spans="1:10" ht="15.75" customHeight="1">
      <c r="A264" s="312"/>
      <c r="B264" s="301"/>
      <c r="C264" s="304"/>
      <c r="D264" s="301"/>
      <c r="E264" s="1"/>
      <c r="F264" s="304"/>
      <c r="G264" s="301"/>
      <c r="H264" s="313"/>
      <c r="I264" s="1"/>
      <c r="J264" s="265"/>
    </row>
    <row r="265" spans="1:10" ht="15.75" customHeight="1">
      <c r="A265" s="312"/>
      <c r="B265" s="301"/>
      <c r="C265" s="304"/>
      <c r="D265" s="301"/>
      <c r="E265" s="1"/>
      <c r="F265" s="304"/>
      <c r="G265" s="301"/>
      <c r="H265" s="313"/>
      <c r="I265" s="1"/>
      <c r="J265" s="265"/>
    </row>
    <row r="266" spans="1:10" ht="15.75" customHeight="1">
      <c r="A266" s="1"/>
      <c r="B266" s="301"/>
      <c r="C266" s="304"/>
      <c r="D266" s="301"/>
      <c r="E266" s="1"/>
      <c r="F266" s="304"/>
      <c r="G266" s="301"/>
      <c r="H266" s="313"/>
      <c r="I266" s="1"/>
      <c r="J266" s="265"/>
    </row>
    <row r="267" spans="1:10" ht="15.75" customHeight="1">
      <c r="A267" s="1"/>
      <c r="B267" s="301"/>
      <c r="C267" s="304"/>
      <c r="D267" s="301"/>
      <c r="E267" s="1"/>
      <c r="F267" s="304"/>
      <c r="G267" s="301"/>
      <c r="H267" s="313"/>
      <c r="I267" s="1"/>
      <c r="J267" s="265"/>
    </row>
    <row r="268" spans="1:10" ht="15.75" customHeight="1">
      <c r="A268" s="312"/>
      <c r="B268" s="301"/>
      <c r="C268" s="304"/>
      <c r="D268" s="301"/>
      <c r="E268" s="1"/>
      <c r="F268" s="304"/>
      <c r="G268" s="301"/>
      <c r="H268" s="313"/>
      <c r="I268" s="1"/>
      <c r="J268" s="265"/>
    </row>
    <row r="269" spans="1:10" ht="15.75" customHeight="1">
      <c r="A269" s="1"/>
      <c r="B269" s="301"/>
      <c r="C269" s="304"/>
      <c r="D269" s="301"/>
      <c r="E269" s="1"/>
      <c r="F269" s="304"/>
      <c r="G269" s="301"/>
      <c r="H269" s="313"/>
      <c r="I269" s="1"/>
      <c r="J269" s="265"/>
    </row>
    <row r="270" spans="1:10" ht="15.75" customHeight="1">
      <c r="A270" s="1"/>
      <c r="B270" s="301"/>
      <c r="C270" s="304"/>
      <c r="D270" s="301"/>
      <c r="E270" s="1"/>
      <c r="F270" s="304"/>
      <c r="G270" s="301"/>
      <c r="H270" s="313"/>
      <c r="I270" s="1"/>
      <c r="J270" s="265"/>
    </row>
    <row r="271" spans="1:10" ht="15.75" customHeight="1">
      <c r="A271" s="1"/>
      <c r="B271" s="301"/>
      <c r="C271" s="304"/>
      <c r="D271" s="301"/>
      <c r="E271" s="1"/>
      <c r="F271" s="304"/>
      <c r="G271" s="301"/>
      <c r="H271" s="313"/>
      <c r="I271" s="1"/>
      <c r="J271" s="265"/>
    </row>
    <row r="272" spans="1:10" ht="15.75" customHeight="1">
      <c r="A272" s="1"/>
      <c r="B272" s="301"/>
      <c r="C272" s="304"/>
      <c r="D272" s="301"/>
      <c r="E272" s="1"/>
      <c r="F272" s="314"/>
      <c r="G272" s="1"/>
      <c r="H272" s="313"/>
      <c r="I272" s="1"/>
      <c r="J272" s="265"/>
    </row>
    <row r="273" spans="1:10" ht="15.75" customHeight="1">
      <c r="A273" s="303"/>
      <c r="B273" s="303"/>
      <c r="C273" s="303"/>
      <c r="D273" s="303"/>
      <c r="E273" s="303"/>
      <c r="F273" s="303"/>
      <c r="G273" s="303"/>
      <c r="H273" s="303"/>
      <c r="I273" s="303"/>
      <c r="J273" s="265"/>
    </row>
    <row r="274" spans="1:10" ht="15.75" customHeight="1">
      <c r="A274" s="303"/>
      <c r="B274" s="303"/>
      <c r="C274" s="303"/>
      <c r="D274" s="303"/>
      <c r="E274" s="303"/>
      <c r="F274" s="303"/>
      <c r="G274" s="303"/>
      <c r="H274" s="303"/>
      <c r="I274" s="303"/>
      <c r="J274" s="265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5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5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5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5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5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5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5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5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5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5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65"/>
    </row>
    <row r="286" spans="1:1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265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65"/>
    </row>
    <row r="288" spans="1:1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265"/>
    </row>
    <row r="289" spans="1:1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265"/>
    </row>
    <row r="290" spans="1:1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265"/>
    </row>
    <row r="291" spans="1:10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265"/>
    </row>
    <row r="292" spans="1:10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265"/>
    </row>
    <row r="293" spans="1:10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265"/>
    </row>
    <row r="294" spans="1:10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265"/>
    </row>
    <row r="295" spans="1:10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265"/>
    </row>
    <row r="296" spans="1:10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265"/>
    </row>
    <row r="297" spans="1:10" ht="15.75" customHeight="1"/>
    <row r="298" spans="1:10" ht="15.75" customHeight="1"/>
    <row r="299" spans="1:10" ht="15.75" customHeight="1"/>
    <row r="300" spans="1:10" ht="15.75" customHeight="1"/>
    <row r="301" spans="1:10" ht="15.75" customHeight="1"/>
    <row r="302" spans="1:10" ht="15.75" customHeight="1"/>
    <row r="303" spans="1:10" ht="15.75" customHeight="1"/>
    <row r="304" spans="1:10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</sheetData>
  <mergeCells count="18">
    <mergeCell ref="I175:J175"/>
    <mergeCell ref="A186:A187"/>
    <mergeCell ref="A2:K2"/>
    <mergeCell ref="A48:G48"/>
    <mergeCell ref="A52:G52"/>
    <mergeCell ref="F83:H83"/>
    <mergeCell ref="A127:H127"/>
    <mergeCell ref="B186:B187"/>
    <mergeCell ref="C186:C187"/>
    <mergeCell ref="I229:I231"/>
    <mergeCell ref="D186:D187"/>
    <mergeCell ref="E186:E187"/>
    <mergeCell ref="A189:E189"/>
    <mergeCell ref="A190:A191"/>
    <mergeCell ref="B190:B191"/>
    <mergeCell ref="C190:C191"/>
    <mergeCell ref="D190:D191"/>
    <mergeCell ref="E190:E191"/>
  </mergeCells>
  <pageMargins left="0.7" right="0.7" top="0.75" bottom="0.75" header="0" footer="0"/>
  <pageSetup orientation="landscape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2:Z1015"/>
  <sheetViews>
    <sheetView workbookViewId="0"/>
  </sheetViews>
  <sheetFormatPr defaultColWidth="14.42578125" defaultRowHeight="15" customHeight="1"/>
  <cols>
    <col min="1" max="1" width="47.5703125" customWidth="1"/>
    <col min="2" max="2" width="16.85546875" customWidth="1"/>
    <col min="3" max="3" width="13.85546875" customWidth="1"/>
    <col min="4" max="4" width="17.140625" customWidth="1"/>
    <col min="5" max="5" width="17" customWidth="1"/>
    <col min="6" max="6" width="9.85546875" customWidth="1"/>
    <col min="7" max="8" width="13.85546875" customWidth="1"/>
    <col min="9" max="9" width="13.7109375" customWidth="1"/>
    <col min="10" max="10" width="15.5703125" customWidth="1"/>
    <col min="11" max="11" width="20.5703125" customWidth="1"/>
    <col min="12" max="12" width="13.28515625" customWidth="1"/>
    <col min="13" max="13" width="8.85546875" customWidth="1"/>
    <col min="14" max="14" width="13.7109375" customWidth="1"/>
    <col min="15" max="26" width="8.85546875" customWidth="1"/>
  </cols>
  <sheetData>
    <row r="2" spans="1:26" ht="23.25">
      <c r="A2" s="547" t="s">
        <v>0</v>
      </c>
      <c r="B2" s="522"/>
      <c r="C2" s="522"/>
      <c r="D2" s="522"/>
      <c r="E2" s="522"/>
      <c r="F2" s="522"/>
      <c r="G2" s="522"/>
      <c r="H2" s="522"/>
      <c r="I2" s="522"/>
      <c r="J2" s="522"/>
      <c r="K2" s="522"/>
      <c r="L2" s="358"/>
      <c r="M2" s="358"/>
      <c r="N2" s="358"/>
      <c r="O2" s="358"/>
    </row>
    <row r="3" spans="1:26" ht="57.75">
      <c r="A3" s="359" t="s">
        <v>1</v>
      </c>
      <c r="B3" s="360" t="s">
        <v>2</v>
      </c>
      <c r="C3" s="361" t="s">
        <v>3</v>
      </c>
      <c r="D3" s="362" t="s">
        <v>8</v>
      </c>
      <c r="E3" s="363" t="s">
        <v>3182</v>
      </c>
      <c r="F3" s="364" t="s">
        <v>3183</v>
      </c>
      <c r="G3" s="365" t="s">
        <v>3184</v>
      </c>
      <c r="H3" s="366" t="s">
        <v>3185</v>
      </c>
      <c r="I3" s="363" t="s">
        <v>3186</v>
      </c>
      <c r="J3" s="364" t="s">
        <v>3187</v>
      </c>
      <c r="K3" s="364" t="s">
        <v>3188</v>
      </c>
      <c r="L3" s="367" t="s">
        <v>3189</v>
      </c>
      <c r="M3" s="368" t="s">
        <v>11</v>
      </c>
      <c r="N3" s="368" t="s">
        <v>12</v>
      </c>
      <c r="O3" s="369" t="s">
        <v>9</v>
      </c>
      <c r="P3" s="370"/>
      <c r="Q3" s="370"/>
      <c r="R3" s="370"/>
      <c r="S3" s="370"/>
      <c r="T3" s="370"/>
      <c r="U3" s="370"/>
      <c r="V3" s="370"/>
      <c r="W3" s="370"/>
      <c r="X3" s="370"/>
      <c r="Y3" s="370"/>
      <c r="Z3" s="370"/>
    </row>
    <row r="4" spans="1:26" ht="15.75">
      <c r="A4" s="371" t="s">
        <v>3359</v>
      </c>
      <c r="B4" s="372" t="s">
        <v>14</v>
      </c>
      <c r="C4" s="373">
        <v>1</v>
      </c>
      <c r="D4" s="374">
        <v>1</v>
      </c>
      <c r="E4" s="382">
        <v>0</v>
      </c>
      <c r="F4" s="405">
        <v>0</v>
      </c>
      <c r="G4" s="377"/>
      <c r="H4" s="378">
        <f t="shared" ref="H4:H45" si="0">D4*G4</f>
        <v>0</v>
      </c>
      <c r="I4" s="379"/>
      <c r="J4" s="380">
        <f t="shared" ref="J4:J13" si="1">I4/D4</f>
        <v>0</v>
      </c>
      <c r="K4" s="404">
        <v>0</v>
      </c>
      <c r="L4" s="382">
        <f t="shared" ref="L4:L7" si="2">E4+H4-I4</f>
        <v>0</v>
      </c>
      <c r="M4" s="383">
        <v>196</v>
      </c>
      <c r="N4" s="383">
        <f t="shared" ref="N4:N45" si="3">L4*M4</f>
        <v>0</v>
      </c>
      <c r="O4" s="384">
        <f t="shared" ref="O4:O13" si="4">C4*D4*K4</f>
        <v>0</v>
      </c>
    </row>
    <row r="5" spans="1:26" ht="15.75">
      <c r="A5" s="371" t="s">
        <v>3191</v>
      </c>
      <c r="B5" s="372" t="s">
        <v>16</v>
      </c>
      <c r="C5" s="373">
        <v>1</v>
      </c>
      <c r="D5" s="374">
        <v>10</v>
      </c>
      <c r="E5" s="382">
        <v>0</v>
      </c>
      <c r="F5" s="405">
        <v>0</v>
      </c>
      <c r="G5" s="377"/>
      <c r="H5" s="378">
        <f t="shared" si="0"/>
        <v>0</v>
      </c>
      <c r="I5" s="379"/>
      <c r="J5" s="380">
        <f t="shared" si="1"/>
        <v>0</v>
      </c>
      <c r="K5" s="404">
        <v>0</v>
      </c>
      <c r="L5" s="382">
        <f t="shared" si="2"/>
        <v>0</v>
      </c>
      <c r="M5" s="383">
        <v>190</v>
      </c>
      <c r="N5" s="383">
        <f t="shared" si="3"/>
        <v>0</v>
      </c>
      <c r="O5" s="384">
        <f t="shared" si="4"/>
        <v>0</v>
      </c>
    </row>
    <row r="6" spans="1:26" ht="15.75">
      <c r="A6" s="371" t="s">
        <v>3192</v>
      </c>
      <c r="B6" s="372" t="s">
        <v>16</v>
      </c>
      <c r="C6" s="373">
        <v>1</v>
      </c>
      <c r="D6" s="374">
        <v>10</v>
      </c>
      <c r="E6" s="382">
        <v>0</v>
      </c>
      <c r="F6" s="376">
        <v>0</v>
      </c>
      <c r="G6" s="377"/>
      <c r="H6" s="378">
        <f t="shared" si="0"/>
        <v>0</v>
      </c>
      <c r="I6" s="379"/>
      <c r="J6" s="380">
        <f t="shared" si="1"/>
        <v>0</v>
      </c>
      <c r="K6" s="381">
        <f>F6+G6-J6</f>
        <v>0</v>
      </c>
      <c r="L6" s="382">
        <f t="shared" si="2"/>
        <v>0</v>
      </c>
      <c r="M6" s="383">
        <v>190</v>
      </c>
      <c r="N6" s="383">
        <f t="shared" si="3"/>
        <v>0</v>
      </c>
      <c r="O6" s="384">
        <f t="shared" si="4"/>
        <v>0</v>
      </c>
    </row>
    <row r="7" spans="1:26" ht="15.75">
      <c r="A7" s="371" t="s">
        <v>3193</v>
      </c>
      <c r="B7" s="372" t="s">
        <v>16</v>
      </c>
      <c r="C7" s="373">
        <v>1</v>
      </c>
      <c r="D7" s="374">
        <v>10</v>
      </c>
      <c r="E7" s="382">
        <v>0</v>
      </c>
      <c r="F7" s="405">
        <v>0</v>
      </c>
      <c r="G7" s="377"/>
      <c r="H7" s="378">
        <f t="shared" si="0"/>
        <v>0</v>
      </c>
      <c r="I7" s="379"/>
      <c r="J7" s="380">
        <f t="shared" si="1"/>
        <v>0</v>
      </c>
      <c r="K7" s="404">
        <v>0</v>
      </c>
      <c r="L7" s="382">
        <f t="shared" si="2"/>
        <v>0</v>
      </c>
      <c r="M7" s="383">
        <v>190</v>
      </c>
      <c r="N7" s="383">
        <f t="shared" si="3"/>
        <v>0</v>
      </c>
      <c r="O7" s="384">
        <f t="shared" si="4"/>
        <v>0</v>
      </c>
    </row>
    <row r="8" spans="1:26" ht="15.75">
      <c r="A8" s="371" t="s">
        <v>3194</v>
      </c>
      <c r="B8" s="372" t="s">
        <v>16</v>
      </c>
      <c r="C8" s="373">
        <v>1</v>
      </c>
      <c r="D8" s="374">
        <v>10</v>
      </c>
      <c r="E8" s="382">
        <v>0</v>
      </c>
      <c r="F8" s="405">
        <v>0</v>
      </c>
      <c r="G8" s="377"/>
      <c r="H8" s="378">
        <f t="shared" si="0"/>
        <v>0</v>
      </c>
      <c r="I8" s="379"/>
      <c r="J8" s="380">
        <f t="shared" si="1"/>
        <v>0</v>
      </c>
      <c r="K8" s="404">
        <v>0</v>
      </c>
      <c r="L8" s="382">
        <v>0</v>
      </c>
      <c r="M8" s="383">
        <v>190</v>
      </c>
      <c r="N8" s="383">
        <f t="shared" si="3"/>
        <v>0</v>
      </c>
      <c r="O8" s="384">
        <f t="shared" si="4"/>
        <v>0</v>
      </c>
    </row>
    <row r="9" spans="1:26" ht="15.75">
      <c r="A9" s="371" t="s">
        <v>3195</v>
      </c>
      <c r="B9" s="372" t="s">
        <v>16</v>
      </c>
      <c r="C9" s="373">
        <v>1</v>
      </c>
      <c r="D9" s="374">
        <v>10</v>
      </c>
      <c r="E9" s="382">
        <v>0</v>
      </c>
      <c r="F9" s="376">
        <v>0</v>
      </c>
      <c r="G9" s="377"/>
      <c r="H9" s="378">
        <f t="shared" si="0"/>
        <v>0</v>
      </c>
      <c r="I9" s="379"/>
      <c r="J9" s="380">
        <f t="shared" si="1"/>
        <v>0</v>
      </c>
      <c r="K9" s="381">
        <f t="shared" ref="K9:K15" si="5">F9+G9-J9</f>
        <v>0</v>
      </c>
      <c r="L9" s="382">
        <f t="shared" ref="L9:L45" si="6">E9+H9-I9</f>
        <v>0</v>
      </c>
      <c r="M9" s="383">
        <v>190</v>
      </c>
      <c r="N9" s="383">
        <f t="shared" si="3"/>
        <v>0</v>
      </c>
      <c r="O9" s="384">
        <f t="shared" si="4"/>
        <v>0</v>
      </c>
    </row>
    <row r="10" spans="1:26" ht="15.75">
      <c r="A10" s="371" t="s">
        <v>3196</v>
      </c>
      <c r="B10" s="372" t="s">
        <v>16</v>
      </c>
      <c r="C10" s="373">
        <v>1</v>
      </c>
      <c r="D10" s="374">
        <v>10</v>
      </c>
      <c r="E10" s="382">
        <v>0</v>
      </c>
      <c r="F10" s="376">
        <v>0</v>
      </c>
      <c r="G10" s="377"/>
      <c r="H10" s="378">
        <f t="shared" si="0"/>
        <v>0</v>
      </c>
      <c r="I10" s="379"/>
      <c r="J10" s="380">
        <f t="shared" si="1"/>
        <v>0</v>
      </c>
      <c r="K10" s="381">
        <f t="shared" si="5"/>
        <v>0</v>
      </c>
      <c r="L10" s="382">
        <f t="shared" si="6"/>
        <v>0</v>
      </c>
      <c r="M10" s="383">
        <v>190</v>
      </c>
      <c r="N10" s="383">
        <f t="shared" si="3"/>
        <v>0</v>
      </c>
      <c r="O10" s="384">
        <f t="shared" si="4"/>
        <v>0</v>
      </c>
    </row>
    <row r="11" spans="1:26" ht="15.75">
      <c r="A11" s="371" t="s">
        <v>3197</v>
      </c>
      <c r="B11" s="372" t="s">
        <v>16</v>
      </c>
      <c r="C11" s="373">
        <v>1</v>
      </c>
      <c r="D11" s="374">
        <v>10</v>
      </c>
      <c r="E11" s="382">
        <v>0</v>
      </c>
      <c r="F11" s="376">
        <v>0</v>
      </c>
      <c r="G11" s="377"/>
      <c r="H11" s="378">
        <f t="shared" si="0"/>
        <v>0</v>
      </c>
      <c r="I11" s="379"/>
      <c r="J11" s="380">
        <f t="shared" si="1"/>
        <v>0</v>
      </c>
      <c r="K11" s="381">
        <f t="shared" si="5"/>
        <v>0</v>
      </c>
      <c r="L11" s="382">
        <f t="shared" si="6"/>
        <v>0</v>
      </c>
      <c r="M11" s="383">
        <v>190</v>
      </c>
      <c r="N11" s="383">
        <f t="shared" si="3"/>
        <v>0</v>
      </c>
      <c r="O11" s="384">
        <f t="shared" si="4"/>
        <v>0</v>
      </c>
    </row>
    <row r="12" spans="1:26" ht="15.75">
      <c r="A12" s="371" t="s">
        <v>3198</v>
      </c>
      <c r="B12" s="372" t="s">
        <v>16</v>
      </c>
      <c r="C12" s="373">
        <v>1</v>
      </c>
      <c r="D12" s="374">
        <v>10</v>
      </c>
      <c r="E12" s="382">
        <v>0</v>
      </c>
      <c r="F12" s="376">
        <v>0</v>
      </c>
      <c r="G12" s="377"/>
      <c r="H12" s="378">
        <f t="shared" si="0"/>
        <v>0</v>
      </c>
      <c r="I12" s="379"/>
      <c r="J12" s="380">
        <f t="shared" si="1"/>
        <v>0</v>
      </c>
      <c r="K12" s="381">
        <f t="shared" si="5"/>
        <v>0</v>
      </c>
      <c r="L12" s="382">
        <f t="shared" si="6"/>
        <v>0</v>
      </c>
      <c r="M12" s="383">
        <v>190</v>
      </c>
      <c r="N12" s="383">
        <f t="shared" si="3"/>
        <v>0</v>
      </c>
      <c r="O12" s="384">
        <f t="shared" si="4"/>
        <v>0</v>
      </c>
    </row>
    <row r="13" spans="1:26" ht="15.75">
      <c r="A13" s="371" t="s">
        <v>3199</v>
      </c>
      <c r="B13" s="372" t="s">
        <v>16</v>
      </c>
      <c r="C13" s="373">
        <v>0.5</v>
      </c>
      <c r="D13" s="374">
        <v>12</v>
      </c>
      <c r="E13" s="382">
        <v>0</v>
      </c>
      <c r="F13" s="376">
        <v>0</v>
      </c>
      <c r="G13" s="377"/>
      <c r="H13" s="378">
        <f t="shared" si="0"/>
        <v>0</v>
      </c>
      <c r="I13" s="379"/>
      <c r="J13" s="380">
        <f t="shared" si="1"/>
        <v>0</v>
      </c>
      <c r="K13" s="381">
        <f t="shared" si="5"/>
        <v>0</v>
      </c>
      <c r="L13" s="382">
        <f t="shared" si="6"/>
        <v>0</v>
      </c>
      <c r="M13" s="383">
        <v>87.5</v>
      </c>
      <c r="N13" s="383">
        <f t="shared" si="3"/>
        <v>0</v>
      </c>
      <c r="O13" s="384">
        <f t="shared" si="4"/>
        <v>0</v>
      </c>
    </row>
    <row r="14" spans="1:26" ht="15.75">
      <c r="A14" s="385" t="s">
        <v>3200</v>
      </c>
      <c r="B14" s="372" t="s">
        <v>26</v>
      </c>
      <c r="C14" s="373">
        <v>0.2</v>
      </c>
      <c r="D14" s="374">
        <v>18</v>
      </c>
      <c r="E14" s="382">
        <v>0</v>
      </c>
      <c r="F14" s="376">
        <v>-0.44444444444445708</v>
      </c>
      <c r="G14" s="377"/>
      <c r="H14" s="378">
        <f t="shared" si="0"/>
        <v>0</v>
      </c>
      <c r="I14" s="379"/>
      <c r="J14" s="380">
        <v>0</v>
      </c>
      <c r="K14" s="381">
        <f t="shared" si="5"/>
        <v>-0.44444444444445708</v>
      </c>
      <c r="L14" s="382">
        <f t="shared" si="6"/>
        <v>0</v>
      </c>
      <c r="M14" s="383">
        <v>68</v>
      </c>
      <c r="N14" s="383">
        <f t="shared" si="3"/>
        <v>0</v>
      </c>
      <c r="O14" s="384">
        <v>0</v>
      </c>
    </row>
    <row r="15" spans="1:26" ht="17.25" customHeight="1">
      <c r="A15" s="387" t="s">
        <v>3202</v>
      </c>
      <c r="B15" s="372" t="s">
        <v>26</v>
      </c>
      <c r="C15" s="373">
        <v>0.2</v>
      </c>
      <c r="D15" s="374">
        <v>18</v>
      </c>
      <c r="E15" s="382">
        <v>0</v>
      </c>
      <c r="F15" s="388">
        <v>0</v>
      </c>
      <c r="G15" s="377"/>
      <c r="H15" s="378">
        <f t="shared" si="0"/>
        <v>0</v>
      </c>
      <c r="I15" s="379"/>
      <c r="J15" s="380">
        <f t="shared" ref="J15:J45" si="7">I15/D15</f>
        <v>0</v>
      </c>
      <c r="K15" s="381">
        <f t="shared" si="5"/>
        <v>0</v>
      </c>
      <c r="L15" s="382">
        <f t="shared" si="6"/>
        <v>0</v>
      </c>
      <c r="M15" s="383">
        <v>70</v>
      </c>
      <c r="N15" s="383">
        <f t="shared" si="3"/>
        <v>0</v>
      </c>
      <c r="O15" s="384">
        <f t="shared" ref="O15:O45" si="8">C15*D15*K15</f>
        <v>0</v>
      </c>
    </row>
    <row r="16" spans="1:26" ht="15.75">
      <c r="A16" s="387" t="s">
        <v>3203</v>
      </c>
      <c r="B16" s="372" t="s">
        <v>26</v>
      </c>
      <c r="C16" s="373">
        <v>0.2</v>
      </c>
      <c r="D16" s="374">
        <v>18</v>
      </c>
      <c r="E16" s="382">
        <v>0</v>
      </c>
      <c r="F16" s="405">
        <v>0</v>
      </c>
      <c r="G16" s="377">
        <v>80</v>
      </c>
      <c r="H16" s="378">
        <f t="shared" si="0"/>
        <v>1440</v>
      </c>
      <c r="I16" s="379"/>
      <c r="J16" s="380">
        <f t="shared" si="7"/>
        <v>0</v>
      </c>
      <c r="K16" s="404">
        <v>0</v>
      </c>
      <c r="L16" s="382">
        <f t="shared" si="6"/>
        <v>1440</v>
      </c>
      <c r="M16" s="383">
        <v>94.1</v>
      </c>
      <c r="N16" s="383">
        <f t="shared" si="3"/>
        <v>135504</v>
      </c>
      <c r="O16" s="384">
        <f t="shared" si="8"/>
        <v>0</v>
      </c>
    </row>
    <row r="17" spans="1:15" ht="15.75">
      <c r="A17" s="371" t="s">
        <v>3204</v>
      </c>
      <c r="B17" s="372" t="s">
        <v>26</v>
      </c>
      <c r="C17" s="373">
        <v>0.2</v>
      </c>
      <c r="D17" s="374">
        <v>18</v>
      </c>
      <c r="E17" s="382">
        <v>0</v>
      </c>
      <c r="F17" s="376">
        <v>0</v>
      </c>
      <c r="G17" s="377"/>
      <c r="H17" s="378">
        <f t="shared" si="0"/>
        <v>0</v>
      </c>
      <c r="I17" s="379"/>
      <c r="J17" s="380">
        <f t="shared" si="7"/>
        <v>0</v>
      </c>
      <c r="K17" s="381">
        <f t="shared" ref="K17:K45" si="9">F17+G17-J17</f>
        <v>0</v>
      </c>
      <c r="L17" s="382">
        <f t="shared" si="6"/>
        <v>0</v>
      </c>
      <c r="M17" s="383">
        <v>70</v>
      </c>
      <c r="N17" s="383">
        <f t="shared" si="3"/>
        <v>0</v>
      </c>
      <c r="O17" s="384">
        <f t="shared" si="8"/>
        <v>0</v>
      </c>
    </row>
    <row r="18" spans="1:15" ht="15.75">
      <c r="A18" s="371" t="s">
        <v>31</v>
      </c>
      <c r="B18" s="372" t="s">
        <v>2393</v>
      </c>
      <c r="C18" s="373">
        <v>25</v>
      </c>
      <c r="D18" s="374">
        <v>1</v>
      </c>
      <c r="E18" s="382">
        <v>0</v>
      </c>
      <c r="F18" s="376">
        <v>0</v>
      </c>
      <c r="G18" s="377"/>
      <c r="H18" s="378">
        <f t="shared" si="0"/>
        <v>0</v>
      </c>
      <c r="I18" s="379"/>
      <c r="J18" s="380">
        <f t="shared" si="7"/>
        <v>0</v>
      </c>
      <c r="K18" s="381">
        <f t="shared" si="9"/>
        <v>0</v>
      </c>
      <c r="L18" s="382">
        <f t="shared" si="6"/>
        <v>0</v>
      </c>
      <c r="M18" s="383">
        <v>14</v>
      </c>
      <c r="N18" s="383">
        <f t="shared" si="3"/>
        <v>0</v>
      </c>
      <c r="O18" s="384">
        <f t="shared" si="8"/>
        <v>0</v>
      </c>
    </row>
    <row r="19" spans="1:15" ht="15.75">
      <c r="A19" s="371" t="s">
        <v>3205</v>
      </c>
      <c r="B19" s="372" t="s">
        <v>16</v>
      </c>
      <c r="C19" s="373">
        <v>0.5</v>
      </c>
      <c r="D19" s="374">
        <v>12</v>
      </c>
      <c r="E19" s="382">
        <v>0</v>
      </c>
      <c r="F19" s="376">
        <v>0</v>
      </c>
      <c r="G19" s="377"/>
      <c r="H19" s="378">
        <f t="shared" si="0"/>
        <v>0</v>
      </c>
      <c r="I19" s="379"/>
      <c r="J19" s="380">
        <f t="shared" si="7"/>
        <v>0</v>
      </c>
      <c r="K19" s="381">
        <f t="shared" si="9"/>
        <v>0</v>
      </c>
      <c r="L19" s="382">
        <f t="shared" si="6"/>
        <v>0</v>
      </c>
      <c r="M19" s="383">
        <v>85</v>
      </c>
      <c r="N19" s="383">
        <f t="shared" si="3"/>
        <v>0</v>
      </c>
      <c r="O19" s="384">
        <f t="shared" si="8"/>
        <v>0</v>
      </c>
    </row>
    <row r="20" spans="1:15" ht="15.75" customHeight="1">
      <c r="A20" s="371" t="s">
        <v>3206</v>
      </c>
      <c r="B20" s="372" t="s">
        <v>16</v>
      </c>
      <c r="C20" s="373">
        <v>0.11</v>
      </c>
      <c r="D20" s="374">
        <v>10</v>
      </c>
      <c r="E20" s="382">
        <v>631</v>
      </c>
      <c r="F20" s="376">
        <v>62.5</v>
      </c>
      <c r="G20" s="377"/>
      <c r="H20" s="378">
        <f t="shared" si="0"/>
        <v>0</v>
      </c>
      <c r="I20" s="379"/>
      <c r="J20" s="380">
        <f t="shared" si="7"/>
        <v>0</v>
      </c>
      <c r="K20" s="381">
        <f t="shared" si="9"/>
        <v>62.5</v>
      </c>
      <c r="L20" s="382">
        <f t="shared" si="6"/>
        <v>631</v>
      </c>
      <c r="M20" s="383">
        <v>39</v>
      </c>
      <c r="N20" s="383">
        <f t="shared" si="3"/>
        <v>24609</v>
      </c>
      <c r="O20" s="384">
        <f t="shared" si="8"/>
        <v>68.75</v>
      </c>
    </row>
    <row r="21" spans="1:15" ht="15.75" customHeight="1">
      <c r="A21" s="371" t="s">
        <v>3198</v>
      </c>
      <c r="B21" s="372" t="s">
        <v>16</v>
      </c>
      <c r="C21" s="373">
        <v>0.11</v>
      </c>
      <c r="D21" s="374">
        <v>10</v>
      </c>
      <c r="E21" s="382">
        <v>739</v>
      </c>
      <c r="F21" s="376">
        <v>72.5</v>
      </c>
      <c r="G21" s="377"/>
      <c r="H21" s="378">
        <f t="shared" si="0"/>
        <v>0</v>
      </c>
      <c r="I21" s="379"/>
      <c r="J21" s="380">
        <f t="shared" si="7"/>
        <v>0</v>
      </c>
      <c r="K21" s="381">
        <f t="shared" si="9"/>
        <v>72.5</v>
      </c>
      <c r="L21" s="382">
        <f t="shared" si="6"/>
        <v>739</v>
      </c>
      <c r="M21" s="383">
        <v>39</v>
      </c>
      <c r="N21" s="383">
        <f t="shared" si="3"/>
        <v>28821</v>
      </c>
      <c r="O21" s="384">
        <f t="shared" si="8"/>
        <v>79.75</v>
      </c>
    </row>
    <row r="22" spans="1:15" ht="15.75" customHeight="1">
      <c r="A22" s="371" t="s">
        <v>3207</v>
      </c>
      <c r="B22" s="372" t="s">
        <v>16</v>
      </c>
      <c r="C22" s="373">
        <v>0.11</v>
      </c>
      <c r="D22" s="374">
        <v>10</v>
      </c>
      <c r="E22" s="382">
        <v>783</v>
      </c>
      <c r="F22" s="376">
        <v>74.5</v>
      </c>
      <c r="G22" s="377"/>
      <c r="H22" s="378">
        <f t="shared" si="0"/>
        <v>0</v>
      </c>
      <c r="I22" s="379"/>
      <c r="J22" s="380">
        <f t="shared" si="7"/>
        <v>0</v>
      </c>
      <c r="K22" s="381">
        <f t="shared" si="9"/>
        <v>74.5</v>
      </c>
      <c r="L22" s="382">
        <f t="shared" si="6"/>
        <v>783</v>
      </c>
      <c r="M22" s="383">
        <v>39</v>
      </c>
      <c r="N22" s="383">
        <f t="shared" si="3"/>
        <v>30537</v>
      </c>
      <c r="O22" s="384">
        <f t="shared" si="8"/>
        <v>81.95</v>
      </c>
    </row>
    <row r="23" spans="1:15" ht="15.75" customHeight="1">
      <c r="A23" s="371" t="s">
        <v>3197</v>
      </c>
      <c r="B23" s="372" t="s">
        <v>16</v>
      </c>
      <c r="C23" s="373">
        <v>0.11</v>
      </c>
      <c r="D23" s="374">
        <v>10</v>
      </c>
      <c r="E23" s="382">
        <v>350</v>
      </c>
      <c r="F23" s="376">
        <v>34.5</v>
      </c>
      <c r="G23" s="377"/>
      <c r="H23" s="378">
        <f t="shared" si="0"/>
        <v>0</v>
      </c>
      <c r="I23" s="379"/>
      <c r="J23" s="380">
        <f t="shared" si="7"/>
        <v>0</v>
      </c>
      <c r="K23" s="381">
        <f t="shared" si="9"/>
        <v>34.5</v>
      </c>
      <c r="L23" s="382">
        <f t="shared" si="6"/>
        <v>350</v>
      </c>
      <c r="M23" s="383">
        <v>39</v>
      </c>
      <c r="N23" s="383">
        <f t="shared" si="3"/>
        <v>13650</v>
      </c>
      <c r="O23" s="384">
        <f t="shared" si="8"/>
        <v>37.950000000000003</v>
      </c>
    </row>
    <row r="24" spans="1:15" ht="15.75" customHeight="1">
      <c r="A24" s="389" t="s">
        <v>1887</v>
      </c>
      <c r="B24" s="372" t="s">
        <v>16</v>
      </c>
      <c r="C24" s="373">
        <v>0.11</v>
      </c>
      <c r="D24" s="374">
        <v>10</v>
      </c>
      <c r="E24" s="382">
        <v>520</v>
      </c>
      <c r="F24" s="376">
        <v>51.7</v>
      </c>
      <c r="G24" s="377"/>
      <c r="H24" s="378">
        <f t="shared" si="0"/>
        <v>0</v>
      </c>
      <c r="I24" s="379"/>
      <c r="J24" s="380">
        <f t="shared" si="7"/>
        <v>0</v>
      </c>
      <c r="K24" s="381">
        <f t="shared" si="9"/>
        <v>51.7</v>
      </c>
      <c r="L24" s="382">
        <f t="shared" si="6"/>
        <v>520</v>
      </c>
      <c r="M24" s="383">
        <v>139</v>
      </c>
      <c r="N24" s="429">
        <f t="shared" si="3"/>
        <v>72280</v>
      </c>
      <c r="O24" s="384">
        <f t="shared" si="8"/>
        <v>56.870000000000005</v>
      </c>
    </row>
    <row r="25" spans="1:15" ht="15.75" customHeight="1">
      <c r="A25" s="391" t="s">
        <v>3208</v>
      </c>
      <c r="B25" s="392" t="s">
        <v>16</v>
      </c>
      <c r="C25" s="373">
        <v>0.1</v>
      </c>
      <c r="D25" s="374">
        <v>12</v>
      </c>
      <c r="E25" s="382">
        <v>0</v>
      </c>
      <c r="F25" s="376">
        <v>0</v>
      </c>
      <c r="G25" s="377"/>
      <c r="H25" s="378">
        <f t="shared" si="0"/>
        <v>0</v>
      </c>
      <c r="I25" s="379"/>
      <c r="J25" s="380">
        <f t="shared" si="7"/>
        <v>0</v>
      </c>
      <c r="K25" s="381">
        <f t="shared" si="9"/>
        <v>0</v>
      </c>
      <c r="L25" s="382">
        <f t="shared" si="6"/>
        <v>0</v>
      </c>
      <c r="M25" s="383">
        <v>32.5</v>
      </c>
      <c r="N25" s="429">
        <f t="shared" si="3"/>
        <v>0</v>
      </c>
      <c r="O25" s="384">
        <f t="shared" si="8"/>
        <v>0</v>
      </c>
    </row>
    <row r="26" spans="1:15" ht="15.75" customHeight="1">
      <c r="A26" s="391" t="s">
        <v>3209</v>
      </c>
      <c r="B26" s="392" t="s">
        <v>16</v>
      </c>
      <c r="C26" s="373">
        <v>0.1</v>
      </c>
      <c r="D26" s="374">
        <v>12</v>
      </c>
      <c r="E26" s="382">
        <v>0</v>
      </c>
      <c r="F26" s="376">
        <v>0</v>
      </c>
      <c r="G26" s="377"/>
      <c r="H26" s="378">
        <f t="shared" si="0"/>
        <v>0</v>
      </c>
      <c r="I26" s="379"/>
      <c r="J26" s="380">
        <f t="shared" si="7"/>
        <v>0</v>
      </c>
      <c r="K26" s="381">
        <f t="shared" si="9"/>
        <v>0</v>
      </c>
      <c r="L26" s="382">
        <f t="shared" si="6"/>
        <v>0</v>
      </c>
      <c r="M26" s="383">
        <v>32.5</v>
      </c>
      <c r="N26" s="429">
        <f t="shared" si="3"/>
        <v>0</v>
      </c>
      <c r="O26" s="384">
        <f t="shared" si="8"/>
        <v>0</v>
      </c>
    </row>
    <row r="27" spans="1:15" ht="15.75" customHeight="1">
      <c r="A27" s="391" t="s">
        <v>3210</v>
      </c>
      <c r="B27" s="392" t="s">
        <v>16</v>
      </c>
      <c r="C27" s="373">
        <v>0.1</v>
      </c>
      <c r="D27" s="374">
        <v>12</v>
      </c>
      <c r="E27" s="382">
        <v>0</v>
      </c>
      <c r="F27" s="376">
        <v>0</v>
      </c>
      <c r="G27" s="377"/>
      <c r="H27" s="378">
        <f t="shared" si="0"/>
        <v>0</v>
      </c>
      <c r="I27" s="379"/>
      <c r="J27" s="380">
        <f t="shared" si="7"/>
        <v>0</v>
      </c>
      <c r="K27" s="381">
        <f t="shared" si="9"/>
        <v>0</v>
      </c>
      <c r="L27" s="382">
        <f t="shared" si="6"/>
        <v>0</v>
      </c>
      <c r="M27" s="429">
        <v>32.5</v>
      </c>
      <c r="N27" s="429">
        <f t="shared" si="3"/>
        <v>0</v>
      </c>
      <c r="O27" s="384">
        <f t="shared" si="8"/>
        <v>0</v>
      </c>
    </row>
    <row r="28" spans="1:15" ht="15.75" customHeight="1">
      <c r="A28" s="391" t="s">
        <v>3211</v>
      </c>
      <c r="B28" s="392" t="s">
        <v>16</v>
      </c>
      <c r="C28" s="373">
        <v>0.1</v>
      </c>
      <c r="D28" s="374">
        <v>12</v>
      </c>
      <c r="E28" s="382">
        <v>0</v>
      </c>
      <c r="F28" s="376">
        <v>0</v>
      </c>
      <c r="G28" s="377"/>
      <c r="H28" s="378">
        <f t="shared" si="0"/>
        <v>0</v>
      </c>
      <c r="I28" s="379"/>
      <c r="J28" s="380">
        <f t="shared" si="7"/>
        <v>0</v>
      </c>
      <c r="K28" s="381">
        <f t="shared" si="9"/>
        <v>0</v>
      </c>
      <c r="L28" s="382">
        <f t="shared" si="6"/>
        <v>0</v>
      </c>
      <c r="M28" s="429">
        <v>32.5</v>
      </c>
      <c r="N28" s="429">
        <f t="shared" si="3"/>
        <v>0</v>
      </c>
      <c r="O28" s="384">
        <f t="shared" si="8"/>
        <v>0</v>
      </c>
    </row>
    <row r="29" spans="1:15" ht="15.75" customHeight="1">
      <c r="A29" s="391" t="s">
        <v>3208</v>
      </c>
      <c r="B29" s="392" t="s">
        <v>16</v>
      </c>
      <c r="C29" s="373">
        <v>0.1</v>
      </c>
      <c r="D29" s="374">
        <v>12</v>
      </c>
      <c r="E29" s="382">
        <v>0</v>
      </c>
      <c r="F29" s="376">
        <v>0</v>
      </c>
      <c r="G29" s="377"/>
      <c r="H29" s="378">
        <f t="shared" si="0"/>
        <v>0</v>
      </c>
      <c r="I29" s="379"/>
      <c r="J29" s="380">
        <f t="shared" si="7"/>
        <v>0</v>
      </c>
      <c r="K29" s="381">
        <f t="shared" si="9"/>
        <v>0</v>
      </c>
      <c r="L29" s="382">
        <f t="shared" si="6"/>
        <v>0</v>
      </c>
      <c r="M29" s="429">
        <v>34</v>
      </c>
      <c r="N29" s="429">
        <f t="shared" si="3"/>
        <v>0</v>
      </c>
      <c r="O29" s="384">
        <f t="shared" si="8"/>
        <v>0</v>
      </c>
    </row>
    <row r="30" spans="1:15" ht="15.75" customHeight="1">
      <c r="A30" s="391" t="s">
        <v>3209</v>
      </c>
      <c r="B30" s="392" t="s">
        <v>16</v>
      </c>
      <c r="C30" s="373">
        <v>0.1</v>
      </c>
      <c r="D30" s="374">
        <v>12</v>
      </c>
      <c r="E30" s="382">
        <v>0</v>
      </c>
      <c r="F30" s="376">
        <v>0</v>
      </c>
      <c r="G30" s="377"/>
      <c r="H30" s="378">
        <f t="shared" si="0"/>
        <v>0</v>
      </c>
      <c r="I30" s="379"/>
      <c r="J30" s="380">
        <f t="shared" si="7"/>
        <v>0</v>
      </c>
      <c r="K30" s="381">
        <f t="shared" si="9"/>
        <v>0</v>
      </c>
      <c r="L30" s="382">
        <f t="shared" si="6"/>
        <v>0</v>
      </c>
      <c r="M30" s="429">
        <v>34</v>
      </c>
      <c r="N30" s="429">
        <f t="shared" si="3"/>
        <v>0</v>
      </c>
      <c r="O30" s="384">
        <f t="shared" si="8"/>
        <v>0</v>
      </c>
    </row>
    <row r="31" spans="1:15" ht="15.75" customHeight="1">
      <c r="A31" s="391" t="s">
        <v>3210</v>
      </c>
      <c r="B31" s="392" t="s">
        <v>16</v>
      </c>
      <c r="C31" s="373">
        <v>0.1</v>
      </c>
      <c r="D31" s="374">
        <v>12</v>
      </c>
      <c r="E31" s="382">
        <v>0</v>
      </c>
      <c r="F31" s="376">
        <v>0</v>
      </c>
      <c r="G31" s="377"/>
      <c r="H31" s="378">
        <f t="shared" si="0"/>
        <v>0</v>
      </c>
      <c r="I31" s="379"/>
      <c r="J31" s="380">
        <f t="shared" si="7"/>
        <v>0</v>
      </c>
      <c r="K31" s="381">
        <f t="shared" si="9"/>
        <v>0</v>
      </c>
      <c r="L31" s="382">
        <f t="shared" si="6"/>
        <v>0</v>
      </c>
      <c r="M31" s="429">
        <v>34</v>
      </c>
      <c r="N31" s="429">
        <f t="shared" si="3"/>
        <v>0</v>
      </c>
      <c r="O31" s="384">
        <f t="shared" si="8"/>
        <v>0</v>
      </c>
    </row>
    <row r="32" spans="1:15" ht="15.75" customHeight="1">
      <c r="A32" s="391" t="s">
        <v>3211</v>
      </c>
      <c r="B32" s="392" t="s">
        <v>16</v>
      </c>
      <c r="C32" s="373">
        <v>0.1</v>
      </c>
      <c r="D32" s="374">
        <v>12</v>
      </c>
      <c r="E32" s="382">
        <v>0</v>
      </c>
      <c r="F32" s="376">
        <v>0</v>
      </c>
      <c r="G32" s="377"/>
      <c r="H32" s="378">
        <f t="shared" si="0"/>
        <v>0</v>
      </c>
      <c r="I32" s="379"/>
      <c r="J32" s="380">
        <f t="shared" si="7"/>
        <v>0</v>
      </c>
      <c r="K32" s="381">
        <f t="shared" si="9"/>
        <v>0</v>
      </c>
      <c r="L32" s="382">
        <f t="shared" si="6"/>
        <v>0</v>
      </c>
      <c r="M32" s="429">
        <v>34</v>
      </c>
      <c r="N32" s="429">
        <f t="shared" si="3"/>
        <v>0</v>
      </c>
      <c r="O32" s="384">
        <f t="shared" si="8"/>
        <v>0</v>
      </c>
    </row>
    <row r="33" spans="1:17" ht="15.75" customHeight="1">
      <c r="A33" s="431" t="s">
        <v>3199</v>
      </c>
      <c r="B33" s="432" t="s">
        <v>16</v>
      </c>
      <c r="C33" s="433">
        <v>0.5</v>
      </c>
      <c r="D33" s="434">
        <v>10</v>
      </c>
      <c r="E33" s="382">
        <v>20</v>
      </c>
      <c r="F33" s="376">
        <v>2</v>
      </c>
      <c r="G33" s="377"/>
      <c r="H33" s="378">
        <f t="shared" si="0"/>
        <v>0</v>
      </c>
      <c r="I33" s="379"/>
      <c r="J33" s="380">
        <f t="shared" si="7"/>
        <v>0</v>
      </c>
      <c r="K33" s="381">
        <f t="shared" si="9"/>
        <v>2</v>
      </c>
      <c r="L33" s="382">
        <f t="shared" si="6"/>
        <v>20</v>
      </c>
      <c r="M33" s="429">
        <v>110</v>
      </c>
      <c r="N33" s="429">
        <f t="shared" si="3"/>
        <v>2200</v>
      </c>
      <c r="O33" s="384">
        <f t="shared" si="8"/>
        <v>10</v>
      </c>
    </row>
    <row r="34" spans="1:17" ht="15.75" customHeight="1">
      <c r="A34" s="431" t="s">
        <v>3193</v>
      </c>
      <c r="B34" s="432" t="s">
        <v>16</v>
      </c>
      <c r="C34" s="433">
        <v>0.5</v>
      </c>
      <c r="D34" s="434">
        <v>10</v>
      </c>
      <c r="E34" s="382">
        <v>10</v>
      </c>
      <c r="F34" s="376">
        <v>1</v>
      </c>
      <c r="G34" s="377"/>
      <c r="H34" s="378">
        <f t="shared" si="0"/>
        <v>0</v>
      </c>
      <c r="I34" s="379"/>
      <c r="J34" s="380">
        <f t="shared" si="7"/>
        <v>0</v>
      </c>
      <c r="K34" s="381">
        <f t="shared" si="9"/>
        <v>1</v>
      </c>
      <c r="L34" s="382">
        <f t="shared" si="6"/>
        <v>10</v>
      </c>
      <c r="M34" s="429">
        <v>110</v>
      </c>
      <c r="N34" s="429">
        <f t="shared" si="3"/>
        <v>1100</v>
      </c>
      <c r="O34" s="384">
        <f t="shared" si="8"/>
        <v>5</v>
      </c>
    </row>
    <row r="35" spans="1:17" ht="15.75" customHeight="1">
      <c r="A35" s="435" t="s">
        <v>3198</v>
      </c>
      <c r="B35" s="432" t="s">
        <v>16</v>
      </c>
      <c r="C35" s="433">
        <v>0.5</v>
      </c>
      <c r="D35" s="374">
        <v>10</v>
      </c>
      <c r="E35" s="382">
        <v>10</v>
      </c>
      <c r="F35" s="376">
        <v>1</v>
      </c>
      <c r="G35" s="377"/>
      <c r="H35" s="378">
        <f t="shared" si="0"/>
        <v>0</v>
      </c>
      <c r="I35" s="379"/>
      <c r="J35" s="380">
        <f t="shared" si="7"/>
        <v>0</v>
      </c>
      <c r="K35" s="381">
        <f t="shared" si="9"/>
        <v>1</v>
      </c>
      <c r="L35" s="382">
        <f t="shared" si="6"/>
        <v>10</v>
      </c>
      <c r="M35" s="429">
        <v>110</v>
      </c>
      <c r="N35" s="429">
        <f t="shared" si="3"/>
        <v>1100</v>
      </c>
      <c r="O35" s="384">
        <f t="shared" si="8"/>
        <v>5</v>
      </c>
    </row>
    <row r="36" spans="1:17" ht="15.75" customHeight="1">
      <c r="A36" s="435" t="s">
        <v>3206</v>
      </c>
      <c r="B36" s="432" t="s">
        <v>16</v>
      </c>
      <c r="C36" s="433">
        <v>0.5</v>
      </c>
      <c r="D36" s="374">
        <v>10</v>
      </c>
      <c r="E36" s="382">
        <v>10</v>
      </c>
      <c r="F36" s="376">
        <v>1</v>
      </c>
      <c r="G36" s="377"/>
      <c r="H36" s="378">
        <f t="shared" si="0"/>
        <v>0</v>
      </c>
      <c r="I36" s="379"/>
      <c r="J36" s="380">
        <f t="shared" si="7"/>
        <v>0</v>
      </c>
      <c r="K36" s="381">
        <f t="shared" si="9"/>
        <v>1</v>
      </c>
      <c r="L36" s="382">
        <f t="shared" si="6"/>
        <v>10</v>
      </c>
      <c r="M36" s="429">
        <v>110</v>
      </c>
      <c r="N36" s="429">
        <f t="shared" si="3"/>
        <v>1100</v>
      </c>
      <c r="O36" s="384">
        <f t="shared" si="8"/>
        <v>5</v>
      </c>
    </row>
    <row r="37" spans="1:17" ht="15.75" customHeight="1">
      <c r="A37" s="435" t="s">
        <v>3191</v>
      </c>
      <c r="B37" s="432" t="s">
        <v>16</v>
      </c>
      <c r="C37" s="433">
        <v>0.5</v>
      </c>
      <c r="D37" s="374">
        <v>10</v>
      </c>
      <c r="E37" s="382">
        <v>10</v>
      </c>
      <c r="F37" s="376">
        <v>1</v>
      </c>
      <c r="G37" s="377"/>
      <c r="H37" s="378">
        <f t="shared" si="0"/>
        <v>0</v>
      </c>
      <c r="I37" s="379"/>
      <c r="J37" s="380">
        <f t="shared" si="7"/>
        <v>0</v>
      </c>
      <c r="K37" s="381">
        <f t="shared" si="9"/>
        <v>1</v>
      </c>
      <c r="L37" s="382">
        <f t="shared" si="6"/>
        <v>10</v>
      </c>
      <c r="M37" s="429">
        <v>110</v>
      </c>
      <c r="N37" s="429">
        <f t="shared" si="3"/>
        <v>1100</v>
      </c>
      <c r="O37" s="384">
        <f t="shared" si="8"/>
        <v>5</v>
      </c>
    </row>
    <row r="38" spans="1:17" ht="15.75" customHeight="1">
      <c r="A38" s="436" t="s">
        <v>3388</v>
      </c>
      <c r="B38" s="432" t="s">
        <v>16</v>
      </c>
      <c r="C38" s="433">
        <v>0.5</v>
      </c>
      <c r="D38" s="434">
        <v>10</v>
      </c>
      <c r="E38" s="382">
        <v>10</v>
      </c>
      <c r="F38" s="376">
        <v>1</v>
      </c>
      <c r="G38" s="377"/>
      <c r="H38" s="378">
        <f t="shared" si="0"/>
        <v>0</v>
      </c>
      <c r="I38" s="379"/>
      <c r="J38" s="380">
        <f t="shared" si="7"/>
        <v>0</v>
      </c>
      <c r="K38" s="381">
        <f t="shared" si="9"/>
        <v>1</v>
      </c>
      <c r="L38" s="382">
        <f t="shared" si="6"/>
        <v>10</v>
      </c>
      <c r="M38" s="429">
        <v>110</v>
      </c>
      <c r="N38" s="429">
        <f t="shared" si="3"/>
        <v>1100</v>
      </c>
      <c r="O38" s="384">
        <f t="shared" si="8"/>
        <v>5</v>
      </c>
      <c r="P38" s="424"/>
      <c r="Q38" s="424"/>
    </row>
    <row r="39" spans="1:17" ht="15.75" customHeight="1">
      <c r="A39" s="436" t="s">
        <v>3390</v>
      </c>
      <c r="B39" s="432" t="s">
        <v>16</v>
      </c>
      <c r="C39" s="433">
        <v>0.5</v>
      </c>
      <c r="D39" s="434">
        <v>10</v>
      </c>
      <c r="E39" s="382">
        <v>20</v>
      </c>
      <c r="F39" s="376">
        <v>2</v>
      </c>
      <c r="G39" s="377"/>
      <c r="H39" s="378">
        <f t="shared" si="0"/>
        <v>0</v>
      </c>
      <c r="I39" s="379"/>
      <c r="J39" s="380">
        <f t="shared" si="7"/>
        <v>0</v>
      </c>
      <c r="K39" s="381">
        <f t="shared" si="9"/>
        <v>2</v>
      </c>
      <c r="L39" s="382">
        <f t="shared" si="6"/>
        <v>20</v>
      </c>
      <c r="M39" s="429">
        <v>110</v>
      </c>
      <c r="N39" s="429">
        <f t="shared" si="3"/>
        <v>2200</v>
      </c>
      <c r="O39" s="384">
        <f t="shared" si="8"/>
        <v>10</v>
      </c>
    </row>
    <row r="40" spans="1:17" ht="15.75" customHeight="1">
      <c r="A40" s="436" t="s">
        <v>3391</v>
      </c>
      <c r="B40" s="432" t="s">
        <v>16</v>
      </c>
      <c r="C40" s="433">
        <v>0.5</v>
      </c>
      <c r="D40" s="434">
        <v>10</v>
      </c>
      <c r="E40" s="382">
        <v>20</v>
      </c>
      <c r="F40" s="376">
        <v>2</v>
      </c>
      <c r="G40" s="377"/>
      <c r="H40" s="378">
        <f t="shared" si="0"/>
        <v>0</v>
      </c>
      <c r="I40" s="379"/>
      <c r="J40" s="380">
        <f t="shared" si="7"/>
        <v>0</v>
      </c>
      <c r="K40" s="381">
        <f t="shared" si="9"/>
        <v>2</v>
      </c>
      <c r="L40" s="382">
        <f t="shared" si="6"/>
        <v>20</v>
      </c>
      <c r="M40" s="429">
        <v>110</v>
      </c>
      <c r="N40" s="429">
        <f t="shared" si="3"/>
        <v>2200</v>
      </c>
      <c r="O40" s="384">
        <f t="shared" si="8"/>
        <v>10</v>
      </c>
    </row>
    <row r="41" spans="1:17" ht="15.75" customHeight="1">
      <c r="A41" s="436" t="s">
        <v>3392</v>
      </c>
      <c r="B41" s="432" t="s">
        <v>16</v>
      </c>
      <c r="C41" s="433">
        <v>0.5</v>
      </c>
      <c r="D41" s="434">
        <v>10</v>
      </c>
      <c r="E41" s="382">
        <v>20</v>
      </c>
      <c r="F41" s="376">
        <v>2</v>
      </c>
      <c r="G41" s="377"/>
      <c r="H41" s="378">
        <f t="shared" si="0"/>
        <v>0</v>
      </c>
      <c r="I41" s="379"/>
      <c r="J41" s="380">
        <f t="shared" si="7"/>
        <v>0</v>
      </c>
      <c r="K41" s="381">
        <f t="shared" si="9"/>
        <v>2</v>
      </c>
      <c r="L41" s="382">
        <f t="shared" si="6"/>
        <v>20</v>
      </c>
      <c r="M41" s="429">
        <v>110</v>
      </c>
      <c r="N41" s="429">
        <f t="shared" si="3"/>
        <v>2200</v>
      </c>
      <c r="O41" s="384">
        <f t="shared" si="8"/>
        <v>10</v>
      </c>
    </row>
    <row r="42" spans="1:17" ht="15.75" customHeight="1">
      <c r="A42" s="436" t="s">
        <v>3393</v>
      </c>
      <c r="B42" s="432" t="s">
        <v>16</v>
      </c>
      <c r="C42" s="433">
        <v>0.5</v>
      </c>
      <c r="D42" s="434">
        <v>10</v>
      </c>
      <c r="E42" s="382">
        <v>10</v>
      </c>
      <c r="F42" s="376">
        <v>1</v>
      </c>
      <c r="G42" s="377"/>
      <c r="H42" s="378">
        <f t="shared" si="0"/>
        <v>0</v>
      </c>
      <c r="I42" s="379"/>
      <c r="J42" s="380">
        <f t="shared" si="7"/>
        <v>0</v>
      </c>
      <c r="K42" s="381">
        <f t="shared" si="9"/>
        <v>1</v>
      </c>
      <c r="L42" s="382">
        <f t="shared" si="6"/>
        <v>10</v>
      </c>
      <c r="M42" s="429">
        <v>600</v>
      </c>
      <c r="N42" s="429">
        <f t="shared" si="3"/>
        <v>6000</v>
      </c>
      <c r="O42" s="384">
        <f t="shared" si="8"/>
        <v>5</v>
      </c>
    </row>
    <row r="43" spans="1:17" ht="15.75" customHeight="1">
      <c r="A43" s="437" t="s">
        <v>3203</v>
      </c>
      <c r="B43" s="432" t="s">
        <v>26</v>
      </c>
      <c r="C43" s="433">
        <v>0.2</v>
      </c>
      <c r="D43" s="374">
        <v>18</v>
      </c>
      <c r="E43" s="382">
        <v>216</v>
      </c>
      <c r="F43" s="376">
        <v>12</v>
      </c>
      <c r="G43" s="377"/>
      <c r="H43" s="378">
        <f t="shared" si="0"/>
        <v>0</v>
      </c>
      <c r="I43" s="379"/>
      <c r="J43" s="380">
        <f t="shared" si="7"/>
        <v>0</v>
      </c>
      <c r="K43" s="381">
        <f t="shared" si="9"/>
        <v>12</v>
      </c>
      <c r="L43" s="382">
        <f t="shared" si="6"/>
        <v>216</v>
      </c>
      <c r="M43" s="429">
        <v>85</v>
      </c>
      <c r="N43" s="429">
        <f t="shared" si="3"/>
        <v>18360</v>
      </c>
      <c r="O43" s="384">
        <f t="shared" si="8"/>
        <v>43.2</v>
      </c>
    </row>
    <row r="44" spans="1:17" ht="15.75" customHeight="1">
      <c r="A44" s="438" t="s">
        <v>3200</v>
      </c>
      <c r="B44" s="432" t="s">
        <v>26</v>
      </c>
      <c r="C44" s="433">
        <v>0.2</v>
      </c>
      <c r="D44" s="374">
        <v>18</v>
      </c>
      <c r="E44" s="382">
        <v>180</v>
      </c>
      <c r="F44" s="376">
        <v>10</v>
      </c>
      <c r="G44" s="377"/>
      <c r="H44" s="378">
        <f t="shared" si="0"/>
        <v>0</v>
      </c>
      <c r="I44" s="379"/>
      <c r="J44" s="380">
        <f t="shared" si="7"/>
        <v>0</v>
      </c>
      <c r="K44" s="381">
        <f t="shared" si="9"/>
        <v>10</v>
      </c>
      <c r="L44" s="382">
        <f t="shared" si="6"/>
        <v>180</v>
      </c>
      <c r="M44" s="429">
        <v>75</v>
      </c>
      <c r="N44" s="429">
        <f t="shared" si="3"/>
        <v>13500</v>
      </c>
      <c r="O44" s="384">
        <f t="shared" si="8"/>
        <v>36</v>
      </c>
    </row>
    <row r="45" spans="1:17" ht="15.75" customHeight="1">
      <c r="A45" s="427" t="s">
        <v>3214</v>
      </c>
      <c r="B45" s="392" t="s">
        <v>16</v>
      </c>
      <c r="C45" s="394">
        <v>0.1</v>
      </c>
      <c r="D45" s="374">
        <v>12</v>
      </c>
      <c r="E45" s="382">
        <v>3456</v>
      </c>
      <c r="F45" s="376">
        <v>288</v>
      </c>
      <c r="G45" s="377"/>
      <c r="H45" s="378">
        <f t="shared" si="0"/>
        <v>0</v>
      </c>
      <c r="I45" s="379"/>
      <c r="J45" s="380">
        <f t="shared" si="7"/>
        <v>0</v>
      </c>
      <c r="K45" s="381">
        <f t="shared" si="9"/>
        <v>288</v>
      </c>
      <c r="L45" s="382">
        <f t="shared" si="6"/>
        <v>3456</v>
      </c>
      <c r="M45" s="383">
        <v>32.5</v>
      </c>
      <c r="N45" s="429">
        <f t="shared" si="3"/>
        <v>112320</v>
      </c>
      <c r="O45" s="384">
        <f t="shared" si="8"/>
        <v>345.6</v>
      </c>
    </row>
    <row r="46" spans="1:17" ht="15.75" customHeight="1">
      <c r="A46" s="395"/>
      <c r="B46" s="396"/>
      <c r="C46" s="397"/>
      <c r="D46" s="398"/>
      <c r="E46" s="399">
        <f t="shared" ref="E46:L46" si="10">SUM(E4:E45)</f>
        <v>7015</v>
      </c>
      <c r="F46" s="399">
        <f t="shared" si="10"/>
        <v>619.25555555555547</v>
      </c>
      <c r="G46" s="399">
        <f t="shared" si="10"/>
        <v>80</v>
      </c>
      <c r="H46" s="399">
        <f t="shared" si="10"/>
        <v>1440</v>
      </c>
      <c r="I46" s="399">
        <f t="shared" si="10"/>
        <v>0</v>
      </c>
      <c r="J46" s="399">
        <f t="shared" si="10"/>
        <v>0</v>
      </c>
      <c r="K46" s="400">
        <f t="shared" si="10"/>
        <v>619.25555555555547</v>
      </c>
      <c r="L46" s="401">
        <f t="shared" si="10"/>
        <v>8455</v>
      </c>
      <c r="M46" s="402">
        <f t="shared" ref="M46:N46" si="11">SUM(M3:M45)</f>
        <v>4548.1000000000004</v>
      </c>
      <c r="N46" s="446">
        <f t="shared" si="11"/>
        <v>469881</v>
      </c>
      <c r="O46" s="403">
        <f>SUM(O4:O45)</f>
        <v>820.06999999999994</v>
      </c>
    </row>
    <row r="47" spans="1:17" ht="15.75" customHeight="1"/>
    <row r="48" spans="1:17" ht="15.75" customHeight="1">
      <c r="A48" s="523" t="s">
        <v>39</v>
      </c>
      <c r="B48" s="524"/>
      <c r="C48" s="524"/>
      <c r="D48" s="524"/>
      <c r="E48" s="524"/>
      <c r="F48" s="524"/>
      <c r="G48" s="525"/>
    </row>
    <row r="49" spans="1:7" ht="15.75" customHeight="1">
      <c r="A49" s="33" t="s">
        <v>40</v>
      </c>
      <c r="B49" s="34" t="s">
        <v>1</v>
      </c>
      <c r="C49" s="5" t="s">
        <v>41</v>
      </c>
      <c r="D49" s="35" t="s">
        <v>42</v>
      </c>
      <c r="E49" s="36" t="s">
        <v>43</v>
      </c>
      <c r="F49" s="5" t="s">
        <v>44</v>
      </c>
      <c r="G49" s="37" t="s">
        <v>45</v>
      </c>
    </row>
    <row r="50" spans="1:7" ht="15.75" customHeight="1">
      <c r="A50" s="33" t="s">
        <v>1896</v>
      </c>
      <c r="B50" s="41" t="s">
        <v>49</v>
      </c>
      <c r="C50" s="15">
        <v>0</v>
      </c>
      <c r="D50" s="15"/>
      <c r="E50" s="15"/>
      <c r="F50" s="15">
        <f>C50+D50-E50</f>
        <v>0</v>
      </c>
      <c r="G50" s="40"/>
    </row>
    <row r="51" spans="1:7" ht="15.75" customHeight="1">
      <c r="A51" s="327"/>
      <c r="B51" s="327"/>
      <c r="C51" s="327"/>
      <c r="D51" s="327"/>
      <c r="E51" s="327"/>
      <c r="F51" s="327"/>
      <c r="G51" s="327"/>
    </row>
    <row r="52" spans="1:7" ht="15.75" customHeight="1">
      <c r="A52" s="526" t="s">
        <v>50</v>
      </c>
      <c r="B52" s="527"/>
      <c r="C52" s="527"/>
      <c r="D52" s="527"/>
      <c r="E52" s="527"/>
      <c r="F52" s="527"/>
      <c r="G52" s="528"/>
    </row>
    <row r="53" spans="1:7" ht="15.75" customHeight="1">
      <c r="A53" s="259"/>
      <c r="B53" s="44" t="s">
        <v>51</v>
      </c>
      <c r="C53" s="45" t="s">
        <v>52</v>
      </c>
      <c r="D53" s="46" t="s">
        <v>53</v>
      </c>
      <c r="E53" s="46" t="s">
        <v>54</v>
      </c>
      <c r="F53" s="47" t="s">
        <v>11</v>
      </c>
      <c r="G53" s="48" t="s">
        <v>55</v>
      </c>
    </row>
    <row r="54" spans="1:7" ht="15.75" customHeight="1">
      <c r="A54" s="439" t="s">
        <v>1897</v>
      </c>
      <c r="B54" s="440">
        <v>88</v>
      </c>
      <c r="C54" s="441"/>
      <c r="D54" s="442"/>
      <c r="E54" s="440">
        <f t="shared" ref="E54:E80" si="12">B54+C54-D54</f>
        <v>88</v>
      </c>
      <c r="F54" s="443">
        <v>1028.48</v>
      </c>
      <c r="G54" s="444">
        <f t="shared" ref="G54:G80" si="13">E54*F54</f>
        <v>90506.240000000005</v>
      </c>
    </row>
    <row r="55" spans="1:7" ht="15.75" customHeight="1">
      <c r="A55" s="49" t="s">
        <v>3513</v>
      </c>
      <c r="B55" s="53">
        <v>1328.2</v>
      </c>
      <c r="C55" s="51"/>
      <c r="D55" s="52">
        <v>118.1</v>
      </c>
      <c r="E55" s="53">
        <f t="shared" si="12"/>
        <v>1210.1000000000001</v>
      </c>
      <c r="F55" s="54">
        <v>196</v>
      </c>
      <c r="G55" s="55">
        <f t="shared" si="13"/>
        <v>237179.60000000003</v>
      </c>
    </row>
    <row r="56" spans="1:7" ht="15.75" customHeight="1">
      <c r="A56" s="49" t="s">
        <v>3514</v>
      </c>
      <c r="B56" s="53">
        <v>911.2</v>
      </c>
      <c r="C56" s="51"/>
      <c r="D56" s="52"/>
      <c r="E56" s="53">
        <f t="shared" si="12"/>
        <v>911.2</v>
      </c>
      <c r="F56" s="54">
        <v>196</v>
      </c>
      <c r="G56" s="55">
        <f t="shared" si="13"/>
        <v>178595.20000000001</v>
      </c>
    </row>
    <row r="57" spans="1:7" ht="15.75" customHeight="1">
      <c r="A57" s="49" t="s">
        <v>3515</v>
      </c>
      <c r="B57" s="53">
        <v>538.20000000000005</v>
      </c>
      <c r="C57" s="51"/>
      <c r="D57" s="52"/>
      <c r="E57" s="53">
        <f t="shared" si="12"/>
        <v>538.20000000000005</v>
      </c>
      <c r="F57" s="54">
        <v>196</v>
      </c>
      <c r="G57" s="55">
        <f t="shared" si="13"/>
        <v>105487.20000000001</v>
      </c>
    </row>
    <row r="58" spans="1:7" ht="15.75" customHeight="1">
      <c r="A58" s="49" t="s">
        <v>3516</v>
      </c>
      <c r="B58" s="53">
        <v>713.7</v>
      </c>
      <c r="C58" s="51"/>
      <c r="D58" s="52"/>
      <c r="E58" s="53">
        <f t="shared" si="12"/>
        <v>713.7</v>
      </c>
      <c r="F58" s="54">
        <v>196</v>
      </c>
      <c r="G58" s="55">
        <f t="shared" si="13"/>
        <v>139885.20000000001</v>
      </c>
    </row>
    <row r="59" spans="1:7" ht="15.75" customHeight="1">
      <c r="A59" s="49" t="s">
        <v>3517</v>
      </c>
      <c r="B59" s="53">
        <v>1224.0999999999999</v>
      </c>
      <c r="C59" s="51"/>
      <c r="D59" s="52"/>
      <c r="E59" s="53">
        <f t="shared" si="12"/>
        <v>1224.0999999999999</v>
      </c>
      <c r="F59" s="54">
        <v>196</v>
      </c>
      <c r="G59" s="55">
        <f t="shared" si="13"/>
        <v>239923.59999999998</v>
      </c>
    </row>
    <row r="60" spans="1:7" ht="15.75" customHeight="1">
      <c r="A60" s="86" t="s">
        <v>3518</v>
      </c>
      <c r="B60" s="90">
        <v>577</v>
      </c>
      <c r="C60" s="88"/>
      <c r="D60" s="89"/>
      <c r="E60" s="90">
        <f t="shared" si="12"/>
        <v>577</v>
      </c>
      <c r="F60" s="91">
        <v>140</v>
      </c>
      <c r="G60" s="92">
        <f t="shared" si="13"/>
        <v>80780</v>
      </c>
    </row>
    <row r="61" spans="1:7" ht="15.75" customHeight="1">
      <c r="A61" s="86" t="s">
        <v>3519</v>
      </c>
      <c r="B61" s="90">
        <v>187.79999999999995</v>
      </c>
      <c r="C61" s="88">
        <v>204.2</v>
      </c>
      <c r="D61" s="89">
        <v>100.6</v>
      </c>
      <c r="E61" s="90">
        <f t="shared" si="12"/>
        <v>291.39999999999998</v>
      </c>
      <c r="F61" s="91">
        <v>140</v>
      </c>
      <c r="G61" s="92">
        <f t="shared" si="13"/>
        <v>40796</v>
      </c>
    </row>
    <row r="62" spans="1:7" ht="15.75" customHeight="1">
      <c r="A62" s="86" t="s">
        <v>3520</v>
      </c>
      <c r="B62" s="90">
        <v>25.9</v>
      </c>
      <c r="C62" s="88"/>
      <c r="D62" s="89"/>
      <c r="E62" s="90">
        <f t="shared" si="12"/>
        <v>25.9</v>
      </c>
      <c r="F62" s="91">
        <v>140</v>
      </c>
      <c r="G62" s="92">
        <f t="shared" si="13"/>
        <v>3626</v>
      </c>
    </row>
    <row r="63" spans="1:7" ht="15.75" customHeight="1">
      <c r="A63" s="100" t="s">
        <v>3521</v>
      </c>
      <c r="B63" s="104">
        <v>1845.9</v>
      </c>
      <c r="C63" s="102">
        <v>501.9</v>
      </c>
      <c r="D63" s="103"/>
      <c r="E63" s="104">
        <f t="shared" si="12"/>
        <v>2347.8000000000002</v>
      </c>
      <c r="F63" s="105">
        <v>140</v>
      </c>
      <c r="G63" s="106">
        <f t="shared" si="13"/>
        <v>328692</v>
      </c>
    </row>
    <row r="64" spans="1:7" ht="36" customHeight="1">
      <c r="A64" s="71" t="s">
        <v>3522</v>
      </c>
      <c r="B64" s="75">
        <v>0</v>
      </c>
      <c r="C64" s="73"/>
      <c r="D64" s="74"/>
      <c r="E64" s="75">
        <f t="shared" si="12"/>
        <v>0</v>
      </c>
      <c r="F64" s="76">
        <v>140</v>
      </c>
      <c r="G64" s="77">
        <f t="shared" si="13"/>
        <v>0</v>
      </c>
    </row>
    <row r="65" spans="1:7" ht="30.75" customHeight="1">
      <c r="A65" s="78" t="s">
        <v>3523</v>
      </c>
      <c r="B65" s="75">
        <v>1534.1000000000004</v>
      </c>
      <c r="C65" s="73">
        <v>502.5</v>
      </c>
      <c r="D65" s="74"/>
      <c r="E65" s="75">
        <f t="shared" si="12"/>
        <v>2036.6000000000004</v>
      </c>
      <c r="F65" s="76">
        <v>140</v>
      </c>
      <c r="G65" s="77">
        <f t="shared" si="13"/>
        <v>285124.00000000006</v>
      </c>
    </row>
    <row r="66" spans="1:7" ht="30.75" customHeight="1">
      <c r="A66" s="79" t="s">
        <v>3524</v>
      </c>
      <c r="B66" s="83">
        <v>2082.1000000000004</v>
      </c>
      <c r="C66" s="81"/>
      <c r="D66" s="82">
        <v>117.9</v>
      </c>
      <c r="E66" s="83">
        <f t="shared" si="12"/>
        <v>1964.2000000000003</v>
      </c>
      <c r="F66" s="84">
        <v>140</v>
      </c>
      <c r="G66" s="85">
        <f t="shared" si="13"/>
        <v>274988.00000000006</v>
      </c>
    </row>
    <row r="67" spans="1:7" ht="15.75" customHeight="1">
      <c r="A67" s="63" t="s">
        <v>3525</v>
      </c>
      <c r="B67" s="315">
        <v>258.60000000000025</v>
      </c>
      <c r="C67" s="65"/>
      <c r="D67" s="66">
        <v>85.3</v>
      </c>
      <c r="E67" s="67">
        <f t="shared" si="12"/>
        <v>173.30000000000024</v>
      </c>
      <c r="F67" s="68">
        <v>140</v>
      </c>
      <c r="G67" s="69">
        <f t="shared" si="13"/>
        <v>24262.000000000033</v>
      </c>
    </row>
    <row r="68" spans="1:7" ht="15.75" customHeight="1">
      <c r="A68" s="63" t="s">
        <v>3526</v>
      </c>
      <c r="B68" s="315">
        <v>0</v>
      </c>
      <c r="C68" s="65"/>
      <c r="D68" s="66"/>
      <c r="E68" s="67">
        <f t="shared" si="12"/>
        <v>0</v>
      </c>
      <c r="F68" s="68">
        <v>140</v>
      </c>
      <c r="G68" s="69">
        <f t="shared" si="13"/>
        <v>0</v>
      </c>
    </row>
    <row r="69" spans="1:7" ht="39" customHeight="1">
      <c r="A69" s="63" t="s">
        <v>3527</v>
      </c>
      <c r="B69" s="67">
        <v>307.30000000000018</v>
      </c>
      <c r="C69" s="65">
        <v>223.4</v>
      </c>
      <c r="D69" s="66"/>
      <c r="E69" s="67">
        <f t="shared" si="12"/>
        <v>530.70000000000016</v>
      </c>
      <c r="F69" s="68">
        <v>140</v>
      </c>
      <c r="G69" s="69">
        <f t="shared" si="13"/>
        <v>74298.000000000029</v>
      </c>
    </row>
    <row r="70" spans="1:7" ht="15.75" customHeight="1">
      <c r="A70" s="93" t="s">
        <v>3528</v>
      </c>
      <c r="B70" s="97">
        <v>221</v>
      </c>
      <c r="C70" s="95"/>
      <c r="D70" s="96"/>
      <c r="E70" s="97">
        <f t="shared" si="12"/>
        <v>221</v>
      </c>
      <c r="F70" s="98">
        <v>140</v>
      </c>
      <c r="G70" s="99">
        <f t="shared" si="13"/>
        <v>30940</v>
      </c>
    </row>
    <row r="71" spans="1:7" ht="15.75" customHeight="1">
      <c r="A71" s="86" t="s">
        <v>3529</v>
      </c>
      <c r="B71" s="90">
        <v>447</v>
      </c>
      <c r="C71" s="88"/>
      <c r="D71" s="89">
        <v>204.2</v>
      </c>
      <c r="E71" s="90">
        <f t="shared" si="12"/>
        <v>242.8</v>
      </c>
      <c r="F71" s="91">
        <v>128</v>
      </c>
      <c r="G71" s="92">
        <f t="shared" si="13"/>
        <v>31078.400000000001</v>
      </c>
    </row>
    <row r="72" spans="1:7" ht="15.75" customHeight="1">
      <c r="A72" s="78" t="s">
        <v>3530</v>
      </c>
      <c r="B72" s="75">
        <v>507</v>
      </c>
      <c r="C72" s="73">
        <v>172.7</v>
      </c>
      <c r="D72" s="74">
        <v>502.5</v>
      </c>
      <c r="E72" s="75">
        <f t="shared" si="12"/>
        <v>177.20000000000005</v>
      </c>
      <c r="F72" s="76">
        <v>128</v>
      </c>
      <c r="G72" s="77">
        <f t="shared" si="13"/>
        <v>22681.600000000006</v>
      </c>
    </row>
    <row r="73" spans="1:7" ht="15.75" customHeight="1">
      <c r="A73" s="100" t="s">
        <v>3531</v>
      </c>
      <c r="B73" s="104">
        <v>499.99999999999977</v>
      </c>
      <c r="C73" s="102">
        <v>174.2</v>
      </c>
      <c r="D73" s="103">
        <v>501.9</v>
      </c>
      <c r="E73" s="104">
        <f t="shared" si="12"/>
        <v>172.29999999999984</v>
      </c>
      <c r="F73" s="105">
        <v>128</v>
      </c>
      <c r="G73" s="106">
        <f t="shared" si="13"/>
        <v>22054.39999999998</v>
      </c>
    </row>
    <row r="74" spans="1:7" ht="15.75" customHeight="1">
      <c r="A74" s="79" t="s">
        <v>3532</v>
      </c>
      <c r="B74" s="83">
        <v>436</v>
      </c>
      <c r="C74" s="81">
        <v>332.1</v>
      </c>
      <c r="D74" s="82"/>
      <c r="E74" s="83">
        <f t="shared" si="12"/>
        <v>768.1</v>
      </c>
      <c r="F74" s="84">
        <v>128</v>
      </c>
      <c r="G74" s="85">
        <f t="shared" si="13"/>
        <v>98316.800000000003</v>
      </c>
    </row>
    <row r="75" spans="1:7" ht="15.75" customHeight="1">
      <c r="A75" s="63" t="s">
        <v>3533</v>
      </c>
      <c r="B75" s="315">
        <v>220.00000000000011</v>
      </c>
      <c r="C75" s="65"/>
      <c r="D75" s="66">
        <v>220</v>
      </c>
      <c r="E75" s="67">
        <f t="shared" si="12"/>
        <v>0</v>
      </c>
      <c r="F75" s="68">
        <v>128</v>
      </c>
      <c r="G75" s="69">
        <f t="shared" si="13"/>
        <v>0</v>
      </c>
    </row>
    <row r="76" spans="1:7" ht="15.75" customHeight="1">
      <c r="A76" s="86" t="s">
        <v>3534</v>
      </c>
      <c r="B76" s="316">
        <v>0</v>
      </c>
      <c r="C76" s="108">
        <v>120</v>
      </c>
      <c r="D76" s="109"/>
      <c r="E76" s="90">
        <f t="shared" si="12"/>
        <v>120</v>
      </c>
      <c r="F76" s="91">
        <v>102</v>
      </c>
      <c r="G76" s="92">
        <f t="shared" si="13"/>
        <v>12240</v>
      </c>
    </row>
    <row r="77" spans="1:7" ht="15.75" customHeight="1">
      <c r="A77" s="78" t="s">
        <v>3535</v>
      </c>
      <c r="B77" s="75">
        <v>234</v>
      </c>
      <c r="C77" s="73">
        <v>60</v>
      </c>
      <c r="D77" s="74">
        <v>234</v>
      </c>
      <c r="E77" s="75">
        <f t="shared" si="12"/>
        <v>60</v>
      </c>
      <c r="F77" s="76">
        <v>102</v>
      </c>
      <c r="G77" s="77">
        <f t="shared" si="13"/>
        <v>6120</v>
      </c>
    </row>
    <row r="78" spans="1:7" ht="15.75" customHeight="1">
      <c r="A78" s="100" t="s">
        <v>3536</v>
      </c>
      <c r="B78" s="104">
        <v>223</v>
      </c>
      <c r="C78" s="102">
        <v>60</v>
      </c>
      <c r="D78" s="103">
        <v>223</v>
      </c>
      <c r="E78" s="104">
        <f t="shared" si="12"/>
        <v>60</v>
      </c>
      <c r="F78" s="105">
        <v>102</v>
      </c>
      <c r="G78" s="106">
        <f t="shared" si="13"/>
        <v>6120</v>
      </c>
    </row>
    <row r="79" spans="1:7" ht="26.25" customHeight="1">
      <c r="A79" s="79" t="s">
        <v>3537</v>
      </c>
      <c r="B79" s="83">
        <v>320</v>
      </c>
      <c r="C79" s="81">
        <v>60</v>
      </c>
      <c r="D79" s="82">
        <v>320</v>
      </c>
      <c r="E79" s="83">
        <f t="shared" si="12"/>
        <v>60</v>
      </c>
      <c r="F79" s="84">
        <v>102</v>
      </c>
      <c r="G79" s="85">
        <f t="shared" si="13"/>
        <v>6120</v>
      </c>
    </row>
    <row r="80" spans="1:7" ht="15.75" customHeight="1">
      <c r="A80" s="63" t="s">
        <v>3538</v>
      </c>
      <c r="B80" s="315">
        <v>0</v>
      </c>
      <c r="C80" s="65">
        <v>300</v>
      </c>
      <c r="D80" s="66"/>
      <c r="E80" s="67">
        <f t="shared" si="12"/>
        <v>300</v>
      </c>
      <c r="F80" s="68">
        <v>102</v>
      </c>
      <c r="G80" s="69">
        <f t="shared" si="13"/>
        <v>30600</v>
      </c>
    </row>
    <row r="81" spans="1:10" ht="15.75" customHeight="1">
      <c r="A81" s="260" t="s">
        <v>84</v>
      </c>
      <c r="B81" s="261">
        <f t="shared" ref="B81:G81" si="14">SUM(B54:B80)</f>
        <v>14730.100000000002</v>
      </c>
      <c r="C81" s="171">
        <f t="shared" si="14"/>
        <v>2711</v>
      </c>
      <c r="D81" s="171">
        <f t="shared" si="14"/>
        <v>2627.5</v>
      </c>
      <c r="E81" s="261">
        <f t="shared" si="14"/>
        <v>14813.600000000002</v>
      </c>
      <c r="F81" s="262">
        <f t="shared" si="14"/>
        <v>4698.4799999999996</v>
      </c>
      <c r="G81" s="263">
        <f t="shared" si="14"/>
        <v>2370414.2399999998</v>
      </c>
    </row>
    <row r="82" spans="1:10" ht="15.75" customHeight="1"/>
    <row r="83" spans="1:10" ht="15.75" customHeight="1">
      <c r="A83" s="264"/>
      <c r="B83" s="133"/>
      <c r="C83" s="133"/>
      <c r="D83" s="133"/>
      <c r="E83" s="133"/>
      <c r="F83" s="534"/>
      <c r="G83" s="522"/>
      <c r="H83" s="522"/>
      <c r="I83" s="265"/>
    </row>
    <row r="84" spans="1:10" ht="15.75" customHeight="1">
      <c r="A84" s="135" t="s">
        <v>92</v>
      </c>
      <c r="B84" s="136" t="s">
        <v>40</v>
      </c>
      <c r="C84" s="137" t="s">
        <v>93</v>
      </c>
      <c r="D84" s="137" t="s">
        <v>42</v>
      </c>
      <c r="E84" s="137" t="s">
        <v>94</v>
      </c>
      <c r="F84" s="137" t="s">
        <v>95</v>
      </c>
      <c r="G84" s="137" t="s">
        <v>96</v>
      </c>
      <c r="H84" s="138" t="s">
        <v>55</v>
      </c>
    </row>
    <row r="85" spans="1:10" ht="15.75" customHeight="1">
      <c r="A85" s="146" t="s">
        <v>2770</v>
      </c>
      <c r="B85" s="145" t="s">
        <v>102</v>
      </c>
      <c r="C85" s="36">
        <v>550</v>
      </c>
      <c r="D85" s="148"/>
      <c r="E85" s="15"/>
      <c r="F85" s="36">
        <f t="shared" ref="F85:F124" si="15">C85+D85-E85</f>
        <v>550</v>
      </c>
      <c r="G85" s="142">
        <v>178</v>
      </c>
      <c r="H85" s="143">
        <f t="shared" ref="H85:H119" si="16">F85*G85</f>
        <v>97900</v>
      </c>
    </row>
    <row r="86" spans="1:10" ht="15.75" customHeight="1">
      <c r="A86" s="144" t="s">
        <v>99</v>
      </c>
      <c r="B86" s="145" t="s">
        <v>102</v>
      </c>
      <c r="C86" s="36">
        <v>1425</v>
      </c>
      <c r="D86" s="148"/>
      <c r="E86" s="15"/>
      <c r="F86" s="36">
        <f t="shared" si="15"/>
        <v>1425</v>
      </c>
      <c r="G86" s="142">
        <v>178</v>
      </c>
      <c r="H86" s="143">
        <f t="shared" si="16"/>
        <v>253650</v>
      </c>
    </row>
    <row r="87" spans="1:10" ht="15.75" customHeight="1">
      <c r="A87" s="144" t="s">
        <v>2771</v>
      </c>
      <c r="B87" s="147" t="s">
        <v>102</v>
      </c>
      <c r="C87" s="36">
        <v>2200</v>
      </c>
      <c r="D87" s="148"/>
      <c r="E87" s="15"/>
      <c r="F87" s="36">
        <f t="shared" si="15"/>
        <v>2200</v>
      </c>
      <c r="G87" s="142">
        <v>47</v>
      </c>
      <c r="H87" s="143">
        <f t="shared" si="16"/>
        <v>103400</v>
      </c>
    </row>
    <row r="88" spans="1:10" ht="15.75" customHeight="1">
      <c r="A88" s="146" t="s">
        <v>103</v>
      </c>
      <c r="B88" s="147" t="s">
        <v>104</v>
      </c>
      <c r="C88" s="36">
        <v>3000</v>
      </c>
      <c r="D88" s="148"/>
      <c r="E88" s="15"/>
      <c r="F88" s="36">
        <f t="shared" si="15"/>
        <v>3000</v>
      </c>
      <c r="G88" s="142">
        <v>27</v>
      </c>
      <c r="H88" s="143">
        <f t="shared" si="16"/>
        <v>81000</v>
      </c>
    </row>
    <row r="89" spans="1:10" ht="15.75" customHeight="1">
      <c r="A89" s="266" t="s">
        <v>2038</v>
      </c>
      <c r="B89" s="267" t="s">
        <v>106</v>
      </c>
      <c r="C89" s="36">
        <v>2130</v>
      </c>
      <c r="D89" s="148"/>
      <c r="E89" s="15"/>
      <c r="F89" s="36">
        <f t="shared" si="15"/>
        <v>2130</v>
      </c>
      <c r="G89" s="142">
        <v>160.69999999999999</v>
      </c>
      <c r="H89" s="143">
        <f t="shared" si="16"/>
        <v>342291</v>
      </c>
    </row>
    <row r="90" spans="1:10" ht="15.75" customHeight="1">
      <c r="A90" s="144" t="s">
        <v>737</v>
      </c>
      <c r="B90" s="145" t="s">
        <v>108</v>
      </c>
      <c r="C90" s="36">
        <v>364</v>
      </c>
      <c r="D90" s="148"/>
      <c r="E90" s="15"/>
      <c r="F90" s="36">
        <f t="shared" si="15"/>
        <v>364</v>
      </c>
      <c r="G90" s="142">
        <v>623</v>
      </c>
      <c r="H90" s="143">
        <f t="shared" si="16"/>
        <v>226772</v>
      </c>
    </row>
    <row r="91" spans="1:10" ht="15.75" customHeight="1">
      <c r="A91" s="139" t="s">
        <v>109</v>
      </c>
      <c r="B91" s="140" t="s">
        <v>110</v>
      </c>
      <c r="C91" s="36">
        <v>900</v>
      </c>
      <c r="D91" s="148"/>
      <c r="E91" s="15"/>
      <c r="F91" s="36">
        <f t="shared" si="15"/>
        <v>900</v>
      </c>
      <c r="G91" s="142">
        <v>24</v>
      </c>
      <c r="H91" s="143">
        <f t="shared" si="16"/>
        <v>21600</v>
      </c>
    </row>
    <row r="92" spans="1:10" ht="15.75" customHeight="1">
      <c r="A92" s="146" t="s">
        <v>1188</v>
      </c>
      <c r="B92" s="150" t="s">
        <v>112</v>
      </c>
      <c r="C92" s="36">
        <v>2329</v>
      </c>
      <c r="D92" s="148"/>
      <c r="E92" s="15">
        <v>128</v>
      </c>
      <c r="F92" s="36">
        <f t="shared" si="15"/>
        <v>2201</v>
      </c>
      <c r="G92" s="142">
        <v>49</v>
      </c>
      <c r="H92" s="143">
        <f t="shared" si="16"/>
        <v>107849</v>
      </c>
    </row>
    <row r="93" spans="1:10" ht="15.75" customHeight="1">
      <c r="A93" s="152" t="s">
        <v>116</v>
      </c>
      <c r="B93" s="145" t="s">
        <v>117</v>
      </c>
      <c r="C93" s="36">
        <v>2</v>
      </c>
      <c r="D93" s="141"/>
      <c r="E93" s="15"/>
      <c r="F93" s="36">
        <f t="shared" si="15"/>
        <v>2</v>
      </c>
      <c r="G93" s="142">
        <v>1867.29</v>
      </c>
      <c r="H93" s="143">
        <f t="shared" si="16"/>
        <v>3734.58</v>
      </c>
    </row>
    <row r="94" spans="1:10" ht="15.75" customHeight="1">
      <c r="A94" s="146" t="s">
        <v>118</v>
      </c>
      <c r="B94" s="145" t="s">
        <v>115</v>
      </c>
      <c r="C94" s="36">
        <v>5</v>
      </c>
      <c r="D94" s="141"/>
      <c r="E94" s="15"/>
      <c r="F94" s="36">
        <f t="shared" si="15"/>
        <v>5</v>
      </c>
      <c r="G94" s="142">
        <v>1758</v>
      </c>
      <c r="H94" s="143">
        <f t="shared" si="16"/>
        <v>8790</v>
      </c>
    </row>
    <row r="95" spans="1:10" ht="15.75" customHeight="1">
      <c r="A95" s="146" t="s">
        <v>118</v>
      </c>
      <c r="B95" s="145" t="s">
        <v>117</v>
      </c>
      <c r="C95" s="36">
        <v>3</v>
      </c>
      <c r="D95" s="141"/>
      <c r="E95" s="151"/>
      <c r="F95" s="36">
        <f t="shared" si="15"/>
        <v>3</v>
      </c>
      <c r="G95" s="142">
        <v>2279.6799999999998</v>
      </c>
      <c r="H95" s="143">
        <f t="shared" si="16"/>
        <v>6839.0399999999991</v>
      </c>
      <c r="J95" s="149"/>
    </row>
    <row r="96" spans="1:10" ht="15.75" customHeight="1">
      <c r="A96" s="157" t="s">
        <v>119</v>
      </c>
      <c r="B96" s="145" t="s">
        <v>117</v>
      </c>
      <c r="C96" s="36">
        <v>1</v>
      </c>
      <c r="D96" s="148"/>
      <c r="E96" s="15"/>
      <c r="F96" s="36">
        <f t="shared" si="15"/>
        <v>1</v>
      </c>
      <c r="G96" s="142">
        <v>1669.47</v>
      </c>
      <c r="H96" s="143">
        <f t="shared" si="16"/>
        <v>1669.47</v>
      </c>
    </row>
    <row r="97" spans="1:10" ht="15.75" customHeight="1">
      <c r="A97" s="157" t="s">
        <v>2772</v>
      </c>
      <c r="B97" s="145" t="s">
        <v>117</v>
      </c>
      <c r="C97" s="36">
        <v>3</v>
      </c>
      <c r="D97" s="141"/>
      <c r="E97" s="15"/>
      <c r="F97" s="36">
        <f t="shared" si="15"/>
        <v>3</v>
      </c>
      <c r="G97" s="142">
        <v>1598.32</v>
      </c>
      <c r="H97" s="143">
        <f t="shared" si="16"/>
        <v>4794.96</v>
      </c>
    </row>
    <row r="98" spans="1:10" ht="15.75" customHeight="1">
      <c r="A98" s="144" t="s">
        <v>122</v>
      </c>
      <c r="B98" s="145" t="s">
        <v>121</v>
      </c>
      <c r="C98" s="36">
        <v>50</v>
      </c>
      <c r="D98" s="141"/>
      <c r="E98" s="15"/>
      <c r="F98" s="36">
        <f t="shared" si="15"/>
        <v>50</v>
      </c>
      <c r="G98" s="142">
        <v>471.21600000000001</v>
      </c>
      <c r="H98" s="143">
        <f t="shared" si="16"/>
        <v>23560.799999999999</v>
      </c>
    </row>
    <row r="99" spans="1:10" ht="15.75" customHeight="1">
      <c r="A99" s="157" t="s">
        <v>124</v>
      </c>
      <c r="B99" s="145" t="s">
        <v>117</v>
      </c>
      <c r="C99" s="36">
        <v>0</v>
      </c>
      <c r="D99" s="148"/>
      <c r="E99" s="15"/>
      <c r="F99" s="36">
        <f t="shared" si="15"/>
        <v>0</v>
      </c>
      <c r="G99" s="142">
        <v>1711.09</v>
      </c>
      <c r="H99" s="143">
        <f t="shared" si="16"/>
        <v>0</v>
      </c>
    </row>
    <row r="100" spans="1:10" ht="15.75" customHeight="1">
      <c r="A100" s="339" t="s">
        <v>2773</v>
      </c>
      <c r="B100" s="145" t="s">
        <v>117</v>
      </c>
      <c r="C100" s="36">
        <v>4</v>
      </c>
      <c r="D100" s="148"/>
      <c r="E100" s="151"/>
      <c r="F100" s="272">
        <f t="shared" si="15"/>
        <v>4</v>
      </c>
      <c r="G100" s="142">
        <v>1594.52</v>
      </c>
      <c r="H100" s="143">
        <f t="shared" si="16"/>
        <v>6378.08</v>
      </c>
    </row>
    <row r="101" spans="1:10" ht="15.75" customHeight="1">
      <c r="A101" s="144" t="s">
        <v>128</v>
      </c>
      <c r="B101" s="145" t="s">
        <v>126</v>
      </c>
      <c r="C101" s="36">
        <v>39</v>
      </c>
      <c r="D101" s="141"/>
      <c r="E101" s="15"/>
      <c r="F101" s="36">
        <f t="shared" si="15"/>
        <v>39</v>
      </c>
      <c r="G101" s="142">
        <v>559.19762200000002</v>
      </c>
      <c r="H101" s="143">
        <f t="shared" si="16"/>
        <v>21808.707258000002</v>
      </c>
      <c r="I101" s="161"/>
    </row>
    <row r="102" spans="1:10" ht="15.75" customHeight="1">
      <c r="A102" s="144" t="s">
        <v>129</v>
      </c>
      <c r="B102" s="145" t="s">
        <v>115</v>
      </c>
      <c r="C102" s="36">
        <v>250</v>
      </c>
      <c r="D102" s="148"/>
      <c r="E102" s="15"/>
      <c r="F102" s="36">
        <f t="shared" si="15"/>
        <v>250</v>
      </c>
      <c r="G102" s="142">
        <v>384</v>
      </c>
      <c r="H102" s="143">
        <f t="shared" si="16"/>
        <v>96000</v>
      </c>
    </row>
    <row r="103" spans="1:10" ht="15.75" customHeight="1">
      <c r="A103" s="144" t="s">
        <v>131</v>
      </c>
      <c r="B103" s="145" t="s">
        <v>117</v>
      </c>
      <c r="C103" s="36">
        <v>345</v>
      </c>
      <c r="D103" s="148"/>
      <c r="E103" s="15"/>
      <c r="F103" s="36">
        <f t="shared" si="15"/>
        <v>345</v>
      </c>
      <c r="G103" s="142">
        <v>427</v>
      </c>
      <c r="H103" s="143">
        <f t="shared" si="16"/>
        <v>147315</v>
      </c>
    </row>
    <row r="104" spans="1:10" ht="15.75" customHeight="1">
      <c r="A104" s="144" t="s">
        <v>132</v>
      </c>
      <c r="B104" s="145" t="s">
        <v>117</v>
      </c>
      <c r="C104" s="36">
        <v>5</v>
      </c>
      <c r="D104" s="141"/>
      <c r="E104" s="151"/>
      <c r="F104" s="36">
        <f t="shared" si="15"/>
        <v>5</v>
      </c>
      <c r="G104" s="142">
        <v>688.59</v>
      </c>
      <c r="H104" s="143">
        <f t="shared" si="16"/>
        <v>3442.9500000000003</v>
      </c>
    </row>
    <row r="105" spans="1:10" ht="15.75" customHeight="1">
      <c r="A105" s="157" t="s">
        <v>133</v>
      </c>
      <c r="B105" s="145" t="s">
        <v>117</v>
      </c>
      <c r="C105" s="36">
        <v>80</v>
      </c>
      <c r="D105" s="148"/>
      <c r="E105" s="15">
        <v>5</v>
      </c>
      <c r="F105" s="36">
        <f t="shared" si="15"/>
        <v>75</v>
      </c>
      <c r="G105" s="142">
        <v>522.19000000000005</v>
      </c>
      <c r="H105" s="143">
        <f t="shared" si="16"/>
        <v>39164.250000000007</v>
      </c>
    </row>
    <row r="106" spans="1:10" ht="15.75" customHeight="1">
      <c r="A106" s="144" t="s">
        <v>134</v>
      </c>
      <c r="B106" s="145" t="s">
        <v>117</v>
      </c>
      <c r="C106" s="36">
        <v>10</v>
      </c>
      <c r="D106" s="141"/>
      <c r="E106" s="151"/>
      <c r="F106" s="36">
        <f t="shared" si="15"/>
        <v>10</v>
      </c>
      <c r="G106" s="142">
        <v>504</v>
      </c>
      <c r="H106" s="143">
        <f t="shared" si="16"/>
        <v>5040</v>
      </c>
    </row>
    <row r="107" spans="1:10" ht="15.75" customHeight="1">
      <c r="A107" s="144" t="s">
        <v>135</v>
      </c>
      <c r="B107" s="145" t="s">
        <v>117</v>
      </c>
      <c r="C107" s="36">
        <v>40</v>
      </c>
      <c r="D107" s="141"/>
      <c r="E107" s="15">
        <v>5</v>
      </c>
      <c r="F107" s="36">
        <f t="shared" si="15"/>
        <v>35</v>
      </c>
      <c r="G107" s="142">
        <v>514</v>
      </c>
      <c r="H107" s="143">
        <f t="shared" si="16"/>
        <v>17990</v>
      </c>
    </row>
    <row r="108" spans="1:10" ht="15.75" customHeight="1">
      <c r="A108" s="157" t="s">
        <v>136</v>
      </c>
      <c r="B108" s="145" t="s">
        <v>117</v>
      </c>
      <c r="C108" s="36">
        <v>60</v>
      </c>
      <c r="D108" s="148"/>
      <c r="E108" s="15"/>
      <c r="F108" s="36">
        <f t="shared" si="15"/>
        <v>60</v>
      </c>
      <c r="G108" s="142">
        <v>557</v>
      </c>
      <c r="H108" s="143">
        <f t="shared" si="16"/>
        <v>33420</v>
      </c>
      <c r="J108" s="273"/>
    </row>
    <row r="109" spans="1:10" ht="15.75" customHeight="1">
      <c r="A109" s="157" t="s">
        <v>137</v>
      </c>
      <c r="B109" s="145" t="s">
        <v>117</v>
      </c>
      <c r="C109" s="36">
        <v>35</v>
      </c>
      <c r="D109" s="148"/>
      <c r="E109" s="15"/>
      <c r="F109" s="36">
        <f t="shared" si="15"/>
        <v>35</v>
      </c>
      <c r="G109" s="142">
        <v>524</v>
      </c>
      <c r="H109" s="143">
        <f t="shared" si="16"/>
        <v>18340</v>
      </c>
    </row>
    <row r="110" spans="1:10" ht="15.75" customHeight="1">
      <c r="A110" s="157" t="s">
        <v>138</v>
      </c>
      <c r="B110" s="145" t="s">
        <v>117</v>
      </c>
      <c r="C110" s="36">
        <v>15</v>
      </c>
      <c r="D110" s="148"/>
      <c r="E110" s="15"/>
      <c r="F110" s="36">
        <f t="shared" si="15"/>
        <v>15</v>
      </c>
      <c r="G110" s="142">
        <v>689.75</v>
      </c>
      <c r="H110" s="143">
        <f t="shared" si="16"/>
        <v>10346.25</v>
      </c>
    </row>
    <row r="111" spans="1:10" ht="15.75" customHeight="1">
      <c r="A111" s="157" t="s">
        <v>139</v>
      </c>
      <c r="B111" s="145" t="s">
        <v>117</v>
      </c>
      <c r="C111" s="36">
        <v>245</v>
      </c>
      <c r="D111" s="148"/>
      <c r="E111" s="15">
        <v>10</v>
      </c>
      <c r="F111" s="36">
        <f t="shared" si="15"/>
        <v>235</v>
      </c>
      <c r="G111" s="142">
        <v>629.27</v>
      </c>
      <c r="H111" s="143">
        <f t="shared" si="16"/>
        <v>147878.44999999998</v>
      </c>
    </row>
    <row r="112" spans="1:10" ht="15.75" customHeight="1">
      <c r="A112" s="157" t="s">
        <v>140</v>
      </c>
      <c r="B112" s="145" t="s">
        <v>117</v>
      </c>
      <c r="C112" s="36">
        <v>95</v>
      </c>
      <c r="D112" s="148"/>
      <c r="E112" s="15"/>
      <c r="F112" s="36">
        <f t="shared" si="15"/>
        <v>95</v>
      </c>
      <c r="G112" s="142">
        <v>532.12</v>
      </c>
      <c r="H112" s="143">
        <f t="shared" si="16"/>
        <v>50551.4</v>
      </c>
    </row>
    <row r="113" spans="1:10" ht="15.75" customHeight="1">
      <c r="A113" s="146" t="s">
        <v>141</v>
      </c>
      <c r="B113" s="145" t="s">
        <v>108</v>
      </c>
      <c r="C113" s="36">
        <v>600</v>
      </c>
      <c r="D113" s="148"/>
      <c r="E113" s="15"/>
      <c r="F113" s="36">
        <f t="shared" si="15"/>
        <v>600</v>
      </c>
      <c r="G113" s="142">
        <v>60</v>
      </c>
      <c r="H113" s="143">
        <f t="shared" si="16"/>
        <v>36000</v>
      </c>
    </row>
    <row r="114" spans="1:10" ht="15.75" customHeight="1">
      <c r="A114" s="144" t="s">
        <v>142</v>
      </c>
      <c r="B114" s="145" t="s">
        <v>143</v>
      </c>
      <c r="C114" s="36">
        <v>25</v>
      </c>
      <c r="D114" s="141"/>
      <c r="E114" s="151"/>
      <c r="F114" s="36">
        <f t="shared" si="15"/>
        <v>25</v>
      </c>
      <c r="G114" s="142">
        <v>84</v>
      </c>
      <c r="H114" s="143">
        <f t="shared" si="16"/>
        <v>2100</v>
      </c>
    </row>
    <row r="115" spans="1:10" ht="15.75" customHeight="1">
      <c r="A115" s="157" t="s">
        <v>2774</v>
      </c>
      <c r="B115" s="145" t="s">
        <v>117</v>
      </c>
      <c r="C115" s="36">
        <v>75</v>
      </c>
      <c r="D115" s="148"/>
      <c r="E115" s="15"/>
      <c r="F115" s="36">
        <f t="shared" si="15"/>
        <v>75</v>
      </c>
      <c r="G115" s="142">
        <v>168.1</v>
      </c>
      <c r="H115" s="143">
        <f t="shared" si="16"/>
        <v>12607.5</v>
      </c>
    </row>
    <row r="116" spans="1:10" ht="15.75" customHeight="1">
      <c r="A116" s="157" t="s">
        <v>145</v>
      </c>
      <c r="B116" s="145" t="s">
        <v>146</v>
      </c>
      <c r="C116" s="36">
        <v>25</v>
      </c>
      <c r="D116" s="148"/>
      <c r="E116" s="15"/>
      <c r="F116" s="36">
        <f t="shared" si="15"/>
        <v>25</v>
      </c>
      <c r="G116" s="142">
        <v>851.5</v>
      </c>
      <c r="H116" s="143">
        <f t="shared" si="16"/>
        <v>21287.5</v>
      </c>
    </row>
    <row r="117" spans="1:10" ht="15.75" customHeight="1">
      <c r="A117" s="157" t="s">
        <v>147</v>
      </c>
      <c r="B117" s="145" t="s">
        <v>148</v>
      </c>
      <c r="C117" s="36">
        <v>5250</v>
      </c>
      <c r="D117" s="148"/>
      <c r="E117" s="15">
        <v>750</v>
      </c>
      <c r="F117" s="36">
        <f t="shared" si="15"/>
        <v>4500</v>
      </c>
      <c r="G117" s="142">
        <v>125</v>
      </c>
      <c r="H117" s="143">
        <f t="shared" si="16"/>
        <v>562500</v>
      </c>
    </row>
    <row r="118" spans="1:10" ht="15.75" customHeight="1">
      <c r="A118" s="157" t="s">
        <v>147</v>
      </c>
      <c r="B118" s="145" t="s">
        <v>149</v>
      </c>
      <c r="C118" s="36">
        <v>0</v>
      </c>
      <c r="D118" s="148"/>
      <c r="E118" s="15"/>
      <c r="F118" s="36">
        <f t="shared" si="15"/>
        <v>0</v>
      </c>
      <c r="G118" s="142">
        <v>173</v>
      </c>
      <c r="H118" s="143">
        <f t="shared" si="16"/>
        <v>0</v>
      </c>
    </row>
    <row r="119" spans="1:10" ht="20.25" customHeight="1">
      <c r="A119" s="157" t="s">
        <v>150</v>
      </c>
      <c r="B119" s="145" t="s">
        <v>151</v>
      </c>
      <c r="C119" s="36">
        <v>0</v>
      </c>
      <c r="D119" s="148"/>
      <c r="E119" s="15"/>
      <c r="F119" s="36">
        <f t="shared" si="15"/>
        <v>0</v>
      </c>
      <c r="G119" s="142">
        <v>143</v>
      </c>
      <c r="H119" s="143">
        <f t="shared" si="16"/>
        <v>0</v>
      </c>
      <c r="J119" s="149"/>
    </row>
    <row r="120" spans="1:10" ht="15.75" customHeight="1">
      <c r="A120" s="157" t="s">
        <v>850</v>
      </c>
      <c r="B120" s="147" t="s">
        <v>2949</v>
      </c>
      <c r="C120" s="36">
        <v>12000</v>
      </c>
      <c r="D120" s="148"/>
      <c r="E120" s="15"/>
      <c r="F120" s="36">
        <f t="shared" si="15"/>
        <v>12000</v>
      </c>
      <c r="G120" s="142">
        <v>121.6</v>
      </c>
      <c r="H120" s="143">
        <f>G120*F120</f>
        <v>1459200</v>
      </c>
    </row>
    <row r="121" spans="1:10" ht="15.75" customHeight="1">
      <c r="A121" s="157" t="s">
        <v>152</v>
      </c>
      <c r="B121" s="145" t="s">
        <v>153</v>
      </c>
      <c r="C121" s="36">
        <v>35.676999999999992</v>
      </c>
      <c r="D121" s="148"/>
      <c r="E121" s="15"/>
      <c r="F121" s="36">
        <f t="shared" si="15"/>
        <v>35.676999999999992</v>
      </c>
      <c r="G121" s="142">
        <v>2196.6</v>
      </c>
      <c r="H121" s="143">
        <f t="shared" ref="H121:H124" si="17">F121*G121</f>
        <v>78368.098199999979</v>
      </c>
    </row>
    <row r="122" spans="1:10" ht="15.75" customHeight="1">
      <c r="A122" s="146" t="s">
        <v>154</v>
      </c>
      <c r="B122" s="145" t="s">
        <v>155</v>
      </c>
      <c r="C122" s="36">
        <v>920</v>
      </c>
      <c r="D122" s="141"/>
      <c r="E122" s="151"/>
      <c r="F122" s="36">
        <f t="shared" si="15"/>
        <v>920</v>
      </c>
      <c r="G122" s="142">
        <v>45</v>
      </c>
      <c r="H122" s="143">
        <f t="shared" si="17"/>
        <v>41400</v>
      </c>
    </row>
    <row r="123" spans="1:10" ht="15.75" customHeight="1">
      <c r="A123" s="163" t="s">
        <v>156</v>
      </c>
      <c r="B123" s="164" t="s">
        <v>117</v>
      </c>
      <c r="C123" s="36">
        <v>0</v>
      </c>
      <c r="D123" s="148"/>
      <c r="E123" s="15"/>
      <c r="F123" s="36">
        <f t="shared" si="15"/>
        <v>0</v>
      </c>
      <c r="G123" s="165">
        <v>168.11</v>
      </c>
      <c r="H123" s="143">
        <f t="shared" si="17"/>
        <v>0</v>
      </c>
    </row>
    <row r="124" spans="1:10" ht="15.75" customHeight="1">
      <c r="A124" s="163" t="s">
        <v>3539</v>
      </c>
      <c r="B124" s="164" t="s">
        <v>117</v>
      </c>
      <c r="C124" s="36">
        <v>24.6</v>
      </c>
      <c r="D124" s="148"/>
      <c r="E124" s="15"/>
      <c r="F124" s="36">
        <f t="shared" si="15"/>
        <v>24.6</v>
      </c>
      <c r="G124" s="165">
        <v>129</v>
      </c>
      <c r="H124" s="143">
        <f t="shared" si="17"/>
        <v>3173.4</v>
      </c>
    </row>
    <row r="125" spans="1:10" ht="15.75" customHeight="1">
      <c r="A125" s="355" t="s">
        <v>160</v>
      </c>
      <c r="B125" s="168"/>
      <c r="C125" s="169">
        <f t="shared" ref="C125:H125" si="18">SUM(C85:C124)</f>
        <v>33140.276999999995</v>
      </c>
      <c r="D125" s="170">
        <f t="shared" si="18"/>
        <v>0</v>
      </c>
      <c r="E125" s="170">
        <f t="shared" si="18"/>
        <v>898</v>
      </c>
      <c r="F125" s="171">
        <f t="shared" si="18"/>
        <v>32242.276999999998</v>
      </c>
      <c r="G125" s="336">
        <f t="shared" si="18"/>
        <v>25032.313621999994</v>
      </c>
      <c r="H125" s="173">
        <f t="shared" si="18"/>
        <v>4098162.4354579998</v>
      </c>
    </row>
    <row r="126" spans="1:10" ht="15.75" customHeight="1"/>
    <row r="127" spans="1:10" ht="15.75" customHeight="1">
      <c r="A127" s="535" t="s">
        <v>161</v>
      </c>
      <c r="B127" s="536"/>
      <c r="C127" s="536"/>
      <c r="D127" s="536"/>
      <c r="E127" s="536"/>
      <c r="F127" s="536"/>
      <c r="G127" s="536"/>
      <c r="H127" s="536"/>
      <c r="I127" s="1"/>
    </row>
    <row r="128" spans="1:10" ht="15.75" customHeight="1">
      <c r="A128" s="340" t="s">
        <v>162</v>
      </c>
      <c r="B128" s="341" t="s">
        <v>40</v>
      </c>
      <c r="C128" s="342" t="s">
        <v>163</v>
      </c>
      <c r="D128" s="343" t="s">
        <v>42</v>
      </c>
      <c r="E128" s="344" t="s">
        <v>43</v>
      </c>
      <c r="F128" s="342" t="s">
        <v>164</v>
      </c>
      <c r="G128" s="345" t="s">
        <v>96</v>
      </c>
      <c r="H128" s="343" t="s">
        <v>55</v>
      </c>
    </row>
    <row r="129" spans="1:11" ht="15.75" customHeight="1">
      <c r="A129" s="347" t="s">
        <v>3421</v>
      </c>
      <c r="B129" s="145" t="s">
        <v>2833</v>
      </c>
      <c r="C129" s="36">
        <v>27</v>
      </c>
      <c r="D129" s="148"/>
      <c r="E129" s="15"/>
      <c r="F129" s="36">
        <f t="shared" ref="F129:F162" si="19">C129+D129-E129</f>
        <v>27</v>
      </c>
      <c r="G129" s="17">
        <v>216</v>
      </c>
      <c r="H129" s="142">
        <f t="shared" ref="H129:H132" si="20">G129*F129</f>
        <v>5832</v>
      </c>
      <c r="I129" s="445"/>
      <c r="J129" s="445"/>
      <c r="K129" s="445"/>
    </row>
    <row r="130" spans="1:11" ht="15.75" customHeight="1">
      <c r="A130" s="347" t="s">
        <v>3423</v>
      </c>
      <c r="B130" s="145" t="s">
        <v>2833</v>
      </c>
      <c r="C130" s="36">
        <v>141</v>
      </c>
      <c r="D130" s="148"/>
      <c r="E130" s="15"/>
      <c r="F130" s="36">
        <f t="shared" si="19"/>
        <v>141</v>
      </c>
      <c r="G130" s="17">
        <v>140</v>
      </c>
      <c r="H130" s="142">
        <f t="shared" si="20"/>
        <v>19740</v>
      </c>
      <c r="I130" s="445"/>
      <c r="J130" s="445"/>
      <c r="K130" s="445"/>
    </row>
    <row r="131" spans="1:11" ht="15.75" customHeight="1">
      <c r="A131" s="347" t="s">
        <v>3424</v>
      </c>
      <c r="B131" s="145" t="s">
        <v>2833</v>
      </c>
      <c r="C131" s="348">
        <v>117</v>
      </c>
      <c r="D131" s="148"/>
      <c r="E131" s="15"/>
      <c r="F131" s="36">
        <f t="shared" si="19"/>
        <v>117</v>
      </c>
      <c r="G131" s="17">
        <v>196</v>
      </c>
      <c r="H131" s="142">
        <f t="shared" si="20"/>
        <v>22932</v>
      </c>
      <c r="I131" s="445"/>
      <c r="J131" s="445"/>
      <c r="K131" s="445"/>
    </row>
    <row r="132" spans="1:11" ht="15.75" customHeight="1">
      <c r="A132" s="347" t="s">
        <v>3425</v>
      </c>
      <c r="B132" s="145" t="s">
        <v>2833</v>
      </c>
      <c r="C132" s="36">
        <v>24</v>
      </c>
      <c r="D132" s="148"/>
      <c r="E132" s="15"/>
      <c r="F132" s="36">
        <f t="shared" si="19"/>
        <v>24</v>
      </c>
      <c r="G132" s="17">
        <v>174</v>
      </c>
      <c r="H132" s="142">
        <f t="shared" si="20"/>
        <v>4176</v>
      </c>
      <c r="I132" s="445"/>
      <c r="J132" s="445"/>
      <c r="K132" s="445"/>
    </row>
    <row r="133" spans="1:11" ht="15.75" customHeight="1">
      <c r="A133" s="349" t="s">
        <v>165</v>
      </c>
      <c r="B133" s="267" t="s">
        <v>166</v>
      </c>
      <c r="C133" s="350">
        <v>206.95</v>
      </c>
      <c r="D133" s="351"/>
      <c r="E133" s="352"/>
      <c r="F133" s="350">
        <f t="shared" si="19"/>
        <v>206.95</v>
      </c>
      <c r="G133" s="353">
        <v>605</v>
      </c>
      <c r="H133" s="354">
        <f t="shared" ref="H133:H162" si="21">F133*G133</f>
        <v>125204.75</v>
      </c>
      <c r="J133" s="149"/>
    </row>
    <row r="134" spans="1:11" ht="15.75" customHeight="1">
      <c r="A134" s="163" t="s">
        <v>167</v>
      </c>
      <c r="B134" s="145" t="s">
        <v>166</v>
      </c>
      <c r="C134" s="36">
        <v>214.6</v>
      </c>
      <c r="D134" s="148"/>
      <c r="E134" s="15"/>
      <c r="F134" s="183">
        <f t="shared" si="19"/>
        <v>214.6</v>
      </c>
      <c r="G134" s="17">
        <v>605</v>
      </c>
      <c r="H134" s="187">
        <f t="shared" si="21"/>
        <v>129833</v>
      </c>
      <c r="J134" s="149"/>
    </row>
    <row r="135" spans="1:11" ht="15.75" customHeight="1">
      <c r="A135" s="163" t="s">
        <v>168</v>
      </c>
      <c r="B135" s="145" t="s">
        <v>166</v>
      </c>
      <c r="C135" s="36">
        <v>220.32</v>
      </c>
      <c r="D135" s="148"/>
      <c r="E135" s="15"/>
      <c r="F135" s="183">
        <f t="shared" si="19"/>
        <v>220.32</v>
      </c>
      <c r="G135" s="17">
        <v>605</v>
      </c>
      <c r="H135" s="187">
        <f t="shared" si="21"/>
        <v>133293.6</v>
      </c>
      <c r="J135" s="166"/>
    </row>
    <row r="136" spans="1:11" ht="15.75" customHeight="1">
      <c r="A136" s="163" t="s">
        <v>169</v>
      </c>
      <c r="B136" s="145" t="s">
        <v>166</v>
      </c>
      <c r="C136" s="36">
        <v>186.45000000000002</v>
      </c>
      <c r="D136" s="148"/>
      <c r="E136" s="15"/>
      <c r="F136" s="183">
        <f t="shared" si="19"/>
        <v>186.45000000000002</v>
      </c>
      <c r="G136" s="17">
        <v>605</v>
      </c>
      <c r="H136" s="187">
        <f t="shared" si="21"/>
        <v>112802.25000000001</v>
      </c>
      <c r="J136" s="149"/>
    </row>
    <row r="137" spans="1:11" ht="15.75" customHeight="1">
      <c r="A137" s="189" t="s">
        <v>170</v>
      </c>
      <c r="B137" s="145" t="s">
        <v>166</v>
      </c>
      <c r="C137" s="183">
        <v>292.88000000000005</v>
      </c>
      <c r="D137" s="184"/>
      <c r="E137" s="15"/>
      <c r="F137" s="183">
        <f t="shared" si="19"/>
        <v>292.88000000000005</v>
      </c>
      <c r="G137" s="190">
        <v>625</v>
      </c>
      <c r="H137" s="187">
        <f t="shared" si="21"/>
        <v>183050.00000000003</v>
      </c>
    </row>
    <row r="138" spans="1:11" ht="15.75" customHeight="1">
      <c r="A138" s="189" t="s">
        <v>171</v>
      </c>
      <c r="B138" s="145" t="s">
        <v>166</v>
      </c>
      <c r="C138" s="183">
        <v>180.15</v>
      </c>
      <c r="D138" s="184"/>
      <c r="E138" s="15"/>
      <c r="F138" s="183">
        <f t="shared" si="19"/>
        <v>180.15</v>
      </c>
      <c r="G138" s="17">
        <v>692</v>
      </c>
      <c r="H138" s="187">
        <f t="shared" si="21"/>
        <v>124663.8</v>
      </c>
    </row>
    <row r="139" spans="1:11" ht="15.75" customHeight="1">
      <c r="A139" s="189" t="s">
        <v>3540</v>
      </c>
      <c r="B139" s="145" t="s">
        <v>166</v>
      </c>
      <c r="C139" s="36">
        <v>274</v>
      </c>
      <c r="D139" s="184"/>
      <c r="E139" s="15"/>
      <c r="F139" s="183">
        <f t="shared" si="19"/>
        <v>274</v>
      </c>
      <c r="G139" s="17">
        <v>682</v>
      </c>
      <c r="H139" s="187">
        <f t="shared" si="21"/>
        <v>186868</v>
      </c>
    </row>
    <row r="140" spans="1:11" ht="15.75" customHeight="1">
      <c r="A140" s="189" t="s">
        <v>173</v>
      </c>
      <c r="B140" s="145" t="s">
        <v>166</v>
      </c>
      <c r="C140" s="183">
        <v>0</v>
      </c>
      <c r="D140" s="184"/>
      <c r="E140" s="15"/>
      <c r="F140" s="183">
        <f t="shared" si="19"/>
        <v>0</v>
      </c>
      <c r="G140" s="17">
        <v>414</v>
      </c>
      <c r="H140" s="187">
        <f t="shared" si="21"/>
        <v>0</v>
      </c>
    </row>
    <row r="141" spans="1:11" ht="15.75" customHeight="1">
      <c r="A141" s="191" t="s">
        <v>174</v>
      </c>
      <c r="B141" s="192" t="s">
        <v>175</v>
      </c>
      <c r="C141" s="36">
        <v>16625</v>
      </c>
      <c r="D141" s="148"/>
      <c r="E141" s="15"/>
      <c r="F141" s="183">
        <f t="shared" si="19"/>
        <v>16625</v>
      </c>
      <c r="G141" s="17">
        <v>17.399999999999999</v>
      </c>
      <c r="H141" s="187">
        <f t="shared" si="21"/>
        <v>289275</v>
      </c>
      <c r="J141" s="181"/>
    </row>
    <row r="142" spans="1:11" ht="15.75" customHeight="1">
      <c r="A142" s="163" t="s">
        <v>176</v>
      </c>
      <c r="B142" s="15" t="s">
        <v>177</v>
      </c>
      <c r="C142" s="36">
        <v>0</v>
      </c>
      <c r="D142" s="148"/>
      <c r="E142" s="15"/>
      <c r="F142" s="183">
        <f t="shared" si="19"/>
        <v>0</v>
      </c>
      <c r="G142" s="17">
        <v>3.86</v>
      </c>
      <c r="H142" s="187">
        <f t="shared" si="21"/>
        <v>0</v>
      </c>
      <c r="J142" s="188"/>
    </row>
    <row r="143" spans="1:11" ht="15.75" customHeight="1">
      <c r="A143" s="163" t="s">
        <v>178</v>
      </c>
      <c r="B143" s="145" t="s">
        <v>179</v>
      </c>
      <c r="C143" s="36">
        <v>34</v>
      </c>
      <c r="D143" s="148"/>
      <c r="E143" s="15"/>
      <c r="F143" s="183">
        <f t="shared" si="19"/>
        <v>34</v>
      </c>
      <c r="G143" s="17">
        <v>432.82</v>
      </c>
      <c r="H143" s="187">
        <f t="shared" si="21"/>
        <v>14715.88</v>
      </c>
      <c r="J143" s="188"/>
    </row>
    <row r="144" spans="1:11" ht="15.75" customHeight="1">
      <c r="A144" s="163" t="s">
        <v>180</v>
      </c>
      <c r="B144" s="145" t="s">
        <v>179</v>
      </c>
      <c r="C144" s="36">
        <v>0</v>
      </c>
      <c r="D144" s="148"/>
      <c r="E144" s="15"/>
      <c r="F144" s="183">
        <f t="shared" si="19"/>
        <v>0</v>
      </c>
      <c r="G144" s="17">
        <v>4</v>
      </c>
      <c r="H144" s="187">
        <f t="shared" si="21"/>
        <v>0</v>
      </c>
      <c r="J144" s="188"/>
    </row>
    <row r="145" spans="1:10" ht="15.75" customHeight="1">
      <c r="A145" s="146" t="s">
        <v>181</v>
      </c>
      <c r="B145" s="145" t="s">
        <v>179</v>
      </c>
      <c r="C145" s="36">
        <v>1077</v>
      </c>
      <c r="D145" s="148"/>
      <c r="E145" s="15"/>
      <c r="F145" s="183">
        <f t="shared" si="19"/>
        <v>1077</v>
      </c>
      <c r="G145" s="17">
        <v>2.9</v>
      </c>
      <c r="H145" s="187">
        <f t="shared" si="21"/>
        <v>3123.2999999999997</v>
      </c>
      <c r="J145" s="188"/>
    </row>
    <row r="146" spans="1:10" ht="15.75" customHeight="1">
      <c r="A146" s="146" t="s">
        <v>182</v>
      </c>
      <c r="B146" s="145" t="s">
        <v>179</v>
      </c>
      <c r="C146" s="36">
        <v>0</v>
      </c>
      <c r="D146" s="148"/>
      <c r="E146" s="15"/>
      <c r="F146" s="183">
        <f t="shared" si="19"/>
        <v>0</v>
      </c>
      <c r="G146" s="17">
        <v>499.4</v>
      </c>
      <c r="H146" s="187">
        <f t="shared" si="21"/>
        <v>0</v>
      </c>
      <c r="J146" s="149"/>
    </row>
    <row r="147" spans="1:10" ht="15.75" customHeight="1">
      <c r="A147" s="191" t="s">
        <v>183</v>
      </c>
      <c r="B147" s="193" t="s">
        <v>184</v>
      </c>
      <c r="C147" s="194">
        <v>1400</v>
      </c>
      <c r="D147" s="195"/>
      <c r="E147" s="196"/>
      <c r="F147" s="183">
        <f t="shared" si="19"/>
        <v>1400</v>
      </c>
      <c r="G147" s="197">
        <v>24.995999999999999</v>
      </c>
      <c r="H147" s="187">
        <f t="shared" si="21"/>
        <v>34994.400000000001</v>
      </c>
      <c r="J147" s="149"/>
    </row>
    <row r="148" spans="1:10" ht="15.75" customHeight="1">
      <c r="A148" s="146" t="s">
        <v>185</v>
      </c>
      <c r="B148" s="145" t="s">
        <v>184</v>
      </c>
      <c r="C148" s="36">
        <v>4000</v>
      </c>
      <c r="D148" s="148"/>
      <c r="E148" s="15"/>
      <c r="F148" s="183">
        <f t="shared" si="19"/>
        <v>4000</v>
      </c>
      <c r="G148" s="17">
        <v>22.37</v>
      </c>
      <c r="H148" s="187">
        <f t="shared" si="21"/>
        <v>89480</v>
      </c>
      <c r="J148" s="274"/>
    </row>
    <row r="149" spans="1:10" ht="15.75" customHeight="1">
      <c r="A149" s="146" t="s">
        <v>186</v>
      </c>
      <c r="B149" s="145" t="s">
        <v>184</v>
      </c>
      <c r="C149" s="36">
        <v>4000</v>
      </c>
      <c r="D149" s="148"/>
      <c r="E149" s="15"/>
      <c r="F149" s="183">
        <f t="shared" si="19"/>
        <v>4000</v>
      </c>
      <c r="G149" s="17">
        <v>13.788</v>
      </c>
      <c r="H149" s="187">
        <f t="shared" si="21"/>
        <v>55152</v>
      </c>
      <c r="J149" s="274"/>
    </row>
    <row r="150" spans="1:10" ht="15.75" customHeight="1">
      <c r="A150" s="406" t="s">
        <v>187</v>
      </c>
      <c r="B150" s="145" t="s">
        <v>184</v>
      </c>
      <c r="C150" s="36">
        <v>1000</v>
      </c>
      <c r="D150" s="148"/>
      <c r="E150" s="15"/>
      <c r="F150" s="183">
        <f t="shared" si="19"/>
        <v>1000</v>
      </c>
      <c r="G150" s="17">
        <v>24.744</v>
      </c>
      <c r="H150" s="187">
        <f t="shared" si="21"/>
        <v>24744</v>
      </c>
      <c r="J150" s="274"/>
    </row>
    <row r="151" spans="1:10" ht="15.75" customHeight="1">
      <c r="A151" s="406" t="s">
        <v>189</v>
      </c>
      <c r="B151" s="185" t="s">
        <v>190</v>
      </c>
      <c r="C151" s="183">
        <v>1280</v>
      </c>
      <c r="D151" s="184"/>
      <c r="E151" s="185"/>
      <c r="F151" s="183">
        <f t="shared" si="19"/>
        <v>1280</v>
      </c>
      <c r="G151" s="186">
        <v>33</v>
      </c>
      <c r="H151" s="187">
        <f t="shared" si="21"/>
        <v>42240</v>
      </c>
      <c r="J151" s="188"/>
    </row>
    <row r="152" spans="1:10" ht="15.75" customHeight="1">
      <c r="A152" s="407" t="s">
        <v>3511</v>
      </c>
      <c r="B152" s="267" t="s">
        <v>192</v>
      </c>
      <c r="C152" s="350">
        <v>1004.28</v>
      </c>
      <c r="D152" s="351"/>
      <c r="E152" s="352"/>
      <c r="F152" s="183">
        <f t="shared" si="19"/>
        <v>1004.28</v>
      </c>
      <c r="G152" s="353">
        <v>727.5</v>
      </c>
      <c r="H152" s="187">
        <f t="shared" si="21"/>
        <v>730613.7</v>
      </c>
      <c r="J152" s="188"/>
    </row>
    <row r="153" spans="1:10" ht="15.75" customHeight="1">
      <c r="A153" s="407" t="s">
        <v>3512</v>
      </c>
      <c r="B153" s="267" t="s">
        <v>192</v>
      </c>
      <c r="C153" s="350">
        <v>1025.24</v>
      </c>
      <c r="D153" s="351"/>
      <c r="E153" s="352"/>
      <c r="F153" s="183">
        <f t="shared" si="19"/>
        <v>1025.24</v>
      </c>
      <c r="G153" s="353">
        <v>727.5</v>
      </c>
      <c r="H153" s="187">
        <f t="shared" si="21"/>
        <v>745862.1</v>
      </c>
      <c r="J153" s="188"/>
    </row>
    <row r="154" spans="1:10" ht="15.75" customHeight="1">
      <c r="A154" s="200" t="s">
        <v>191</v>
      </c>
      <c r="B154" s="145" t="s">
        <v>192</v>
      </c>
      <c r="C154" s="36">
        <v>76.899999999999991</v>
      </c>
      <c r="D154" s="148"/>
      <c r="E154" s="15"/>
      <c r="F154" s="183">
        <f t="shared" si="19"/>
        <v>76.899999999999991</v>
      </c>
      <c r="G154" s="17">
        <v>715</v>
      </c>
      <c r="H154" s="187">
        <f t="shared" si="21"/>
        <v>54983.499999999993</v>
      </c>
      <c r="J154" s="188"/>
    </row>
    <row r="155" spans="1:10" ht="15.75" customHeight="1">
      <c r="A155" s="200" t="s">
        <v>193</v>
      </c>
      <c r="B155" s="145" t="s">
        <v>192</v>
      </c>
      <c r="C155" s="36">
        <v>199.23999999999998</v>
      </c>
      <c r="D155" s="148"/>
      <c r="E155" s="15"/>
      <c r="F155" s="183">
        <f t="shared" si="19"/>
        <v>199.23999999999998</v>
      </c>
      <c r="G155" s="17">
        <v>850</v>
      </c>
      <c r="H155" s="187">
        <f t="shared" si="21"/>
        <v>169353.99999999997</v>
      </c>
      <c r="J155" s="188"/>
    </row>
    <row r="156" spans="1:10" ht="15.75" customHeight="1">
      <c r="A156" s="200" t="s">
        <v>194</v>
      </c>
      <c r="B156" s="145" t="s">
        <v>192</v>
      </c>
      <c r="C156" s="36">
        <v>136.44000000000003</v>
      </c>
      <c r="D156" s="148"/>
      <c r="E156" s="15"/>
      <c r="F156" s="183">
        <f t="shared" si="19"/>
        <v>136.44000000000003</v>
      </c>
      <c r="G156" s="17">
        <v>850</v>
      </c>
      <c r="H156" s="187">
        <f t="shared" si="21"/>
        <v>115974.00000000003</v>
      </c>
      <c r="J156" s="188"/>
    </row>
    <row r="157" spans="1:10" ht="15.75" customHeight="1">
      <c r="A157" s="146" t="s">
        <v>195</v>
      </c>
      <c r="B157" s="145" t="s">
        <v>192</v>
      </c>
      <c r="C157" s="36">
        <v>48.539999999999992</v>
      </c>
      <c r="D157" s="148"/>
      <c r="E157" s="15"/>
      <c r="F157" s="183">
        <f t="shared" si="19"/>
        <v>48.539999999999992</v>
      </c>
      <c r="G157" s="17">
        <v>741</v>
      </c>
      <c r="H157" s="187">
        <f t="shared" si="21"/>
        <v>35968.139999999992</v>
      </c>
      <c r="J157" s="188"/>
    </row>
    <row r="158" spans="1:10" ht="15.75" customHeight="1">
      <c r="A158" s="146" t="s">
        <v>196</v>
      </c>
      <c r="B158" s="145" t="s">
        <v>197</v>
      </c>
      <c r="C158" s="36">
        <v>42.350000000000023</v>
      </c>
      <c r="D158" s="148"/>
      <c r="E158" s="15"/>
      <c r="F158" s="183">
        <f t="shared" si="19"/>
        <v>42.350000000000023</v>
      </c>
      <c r="G158" s="17">
        <v>240</v>
      </c>
      <c r="H158" s="187">
        <f t="shared" si="21"/>
        <v>10164.000000000005</v>
      </c>
      <c r="J158" s="188"/>
    </row>
    <row r="159" spans="1:10" ht="15.75" customHeight="1">
      <c r="A159" s="146" t="s">
        <v>1585</v>
      </c>
      <c r="B159" s="145" t="s">
        <v>197</v>
      </c>
      <c r="C159" s="36">
        <v>508.74999999999994</v>
      </c>
      <c r="D159" s="148"/>
      <c r="E159" s="15"/>
      <c r="F159" s="183">
        <f t="shared" si="19"/>
        <v>508.74999999999994</v>
      </c>
      <c r="G159" s="17">
        <v>680</v>
      </c>
      <c r="H159" s="187">
        <f t="shared" si="21"/>
        <v>345949.99999999994</v>
      </c>
      <c r="J159" s="188"/>
    </row>
    <row r="160" spans="1:10" ht="15.75" customHeight="1">
      <c r="A160" s="146" t="s">
        <v>1586</v>
      </c>
      <c r="B160" s="145" t="s">
        <v>197</v>
      </c>
      <c r="C160" s="36">
        <v>518.30000000000007</v>
      </c>
      <c r="D160" s="148"/>
      <c r="E160" s="15"/>
      <c r="F160" s="183">
        <f t="shared" si="19"/>
        <v>518.30000000000007</v>
      </c>
      <c r="G160" s="17">
        <v>680</v>
      </c>
      <c r="H160" s="187">
        <f t="shared" si="21"/>
        <v>352444.00000000006</v>
      </c>
      <c r="J160" s="188"/>
    </row>
    <row r="161" spans="1:15" ht="15.75" customHeight="1">
      <c r="A161" s="146" t="s">
        <v>198</v>
      </c>
      <c r="B161" s="145" t="s">
        <v>197</v>
      </c>
      <c r="C161" s="36">
        <v>32.750000000000014</v>
      </c>
      <c r="D161" s="148"/>
      <c r="E161" s="15"/>
      <c r="F161" s="183">
        <f t="shared" si="19"/>
        <v>32.750000000000014</v>
      </c>
      <c r="G161" s="17">
        <v>280</v>
      </c>
      <c r="H161" s="187">
        <f t="shared" si="21"/>
        <v>9170.0000000000036</v>
      </c>
      <c r="J161" s="188"/>
    </row>
    <row r="162" spans="1:15" ht="15.75" customHeight="1">
      <c r="A162" s="146" t="s">
        <v>199</v>
      </c>
      <c r="B162" s="15" t="s">
        <v>200</v>
      </c>
      <c r="C162" s="36">
        <v>78120</v>
      </c>
      <c r="D162" s="148"/>
      <c r="E162" s="15">
        <v>2520</v>
      </c>
      <c r="F162" s="183">
        <f t="shared" si="19"/>
        <v>75600</v>
      </c>
      <c r="G162" s="17">
        <v>5.3</v>
      </c>
      <c r="H162" s="187">
        <f t="shared" si="21"/>
        <v>400680</v>
      </c>
      <c r="J162" s="188"/>
    </row>
    <row r="163" spans="1:15" ht="15.75" customHeight="1">
      <c r="A163" s="275" t="s">
        <v>203</v>
      </c>
      <c r="B163" s="276"/>
      <c r="C163" s="169">
        <f t="shared" ref="C163:H163" si="22">SUM(C129:C162)</f>
        <v>113013.14</v>
      </c>
      <c r="D163" s="277">
        <f t="shared" si="22"/>
        <v>0</v>
      </c>
      <c r="E163" s="277">
        <f t="shared" si="22"/>
        <v>2520</v>
      </c>
      <c r="F163" s="169">
        <f t="shared" si="22"/>
        <v>110493.14</v>
      </c>
      <c r="G163" s="337">
        <f t="shared" si="22"/>
        <v>13134.577999999998</v>
      </c>
      <c r="H163" s="278">
        <f t="shared" si="22"/>
        <v>4573283.42</v>
      </c>
      <c r="J163" s="188"/>
    </row>
    <row r="164" spans="1:15" ht="15.75" customHeight="1">
      <c r="J164" s="188"/>
    </row>
    <row r="165" spans="1:15" ht="15.75" customHeight="1">
      <c r="A165" s="279"/>
      <c r="B165" s="280"/>
      <c r="C165" s="279"/>
      <c r="D165" s="279"/>
      <c r="E165" s="279"/>
      <c r="F165" s="279"/>
      <c r="G165" s="279"/>
      <c r="H165" s="279"/>
      <c r="J165" s="281" t="s">
        <v>390</v>
      </c>
    </row>
    <row r="166" spans="1:15" ht="15.75" customHeight="1">
      <c r="A166" s="282" t="s">
        <v>209</v>
      </c>
      <c r="B166" s="283" t="s">
        <v>211</v>
      </c>
      <c r="C166" s="283" t="s">
        <v>391</v>
      </c>
      <c r="D166" s="284" t="s">
        <v>392</v>
      </c>
      <c r="E166" s="285" t="s">
        <v>393</v>
      </c>
      <c r="F166" s="286" t="s">
        <v>212</v>
      </c>
      <c r="G166" s="287" t="s">
        <v>214</v>
      </c>
      <c r="H166" s="283" t="s">
        <v>55</v>
      </c>
      <c r="J166" s="188">
        <f>SUM(H167:H183)</f>
        <v>17540.399999999998</v>
      </c>
    </row>
    <row r="167" spans="1:15" ht="15.75" customHeight="1">
      <c r="A167" s="288" t="s">
        <v>215</v>
      </c>
      <c r="B167" s="15" t="s">
        <v>216</v>
      </c>
      <c r="C167" s="36">
        <v>0</v>
      </c>
      <c r="D167" s="317"/>
      <c r="E167" s="348">
        <v>0</v>
      </c>
      <c r="F167" s="15"/>
      <c r="G167" s="15">
        <v>77</v>
      </c>
      <c r="H167" s="15">
        <f t="shared" ref="H167:H181" si="23">E167*G167</f>
        <v>0</v>
      </c>
      <c r="J167" s="24"/>
    </row>
    <row r="168" spans="1:15" ht="15.75" customHeight="1">
      <c r="A168" s="288" t="s">
        <v>218</v>
      </c>
      <c r="B168" s="15" t="s">
        <v>216</v>
      </c>
      <c r="C168" s="36">
        <v>7.4</v>
      </c>
      <c r="D168" s="317"/>
      <c r="E168" s="348">
        <f t="shared" ref="E168:E183" si="24">C168+D168</f>
        <v>7.4</v>
      </c>
      <c r="F168" s="15"/>
      <c r="G168" s="15">
        <v>128</v>
      </c>
      <c r="H168" s="15">
        <f t="shared" si="23"/>
        <v>947.2</v>
      </c>
      <c r="J168" s="188"/>
    </row>
    <row r="169" spans="1:15" ht="15.75" customHeight="1">
      <c r="A169" s="288" t="s">
        <v>219</v>
      </c>
      <c r="B169" s="15" t="s">
        <v>220</v>
      </c>
      <c r="C169" s="36">
        <v>1</v>
      </c>
      <c r="D169" s="317"/>
      <c r="E169" s="348">
        <f t="shared" si="24"/>
        <v>1</v>
      </c>
      <c r="F169" s="291"/>
      <c r="G169" s="15">
        <v>77</v>
      </c>
      <c r="H169" s="15">
        <f t="shared" si="23"/>
        <v>77</v>
      </c>
      <c r="J169" s="188"/>
    </row>
    <row r="170" spans="1:15" ht="15.75" customHeight="1">
      <c r="A170" s="288" t="s">
        <v>221</v>
      </c>
      <c r="B170" s="15" t="s">
        <v>220</v>
      </c>
      <c r="C170" s="36">
        <v>4.2</v>
      </c>
      <c r="D170" s="317">
        <v>2</v>
      </c>
      <c r="E170" s="348">
        <f t="shared" si="24"/>
        <v>6.2</v>
      </c>
      <c r="F170" s="15"/>
      <c r="G170" s="15">
        <v>102</v>
      </c>
      <c r="H170" s="15">
        <f t="shared" si="23"/>
        <v>632.4</v>
      </c>
      <c r="J170" s="24"/>
    </row>
    <row r="171" spans="1:15" ht="15.75" customHeight="1">
      <c r="A171" s="288" t="s">
        <v>222</v>
      </c>
      <c r="B171" s="15" t="s">
        <v>220</v>
      </c>
      <c r="C171" s="36">
        <v>13.9</v>
      </c>
      <c r="D171" s="317">
        <v>2.4</v>
      </c>
      <c r="E171" s="348">
        <f t="shared" si="24"/>
        <v>16.3</v>
      </c>
      <c r="F171" s="15"/>
      <c r="G171" s="15">
        <v>77</v>
      </c>
      <c r="H171" s="15">
        <f t="shared" si="23"/>
        <v>1255.1000000000001</v>
      </c>
      <c r="J171" s="188"/>
    </row>
    <row r="172" spans="1:15" ht="15.75" customHeight="1">
      <c r="A172" s="288" t="s">
        <v>223</v>
      </c>
      <c r="B172" s="15" t="s">
        <v>224</v>
      </c>
      <c r="C172" s="36">
        <v>14.299999999999999</v>
      </c>
      <c r="D172" s="317"/>
      <c r="E172" s="348">
        <f t="shared" si="24"/>
        <v>14.299999999999999</v>
      </c>
      <c r="F172" s="15"/>
      <c r="G172" s="15">
        <v>196</v>
      </c>
      <c r="H172" s="15">
        <f t="shared" si="23"/>
        <v>2802.7999999999997</v>
      </c>
      <c r="J172" s="134"/>
    </row>
    <row r="173" spans="1:15" ht="15.75" customHeight="1">
      <c r="A173" s="288" t="s">
        <v>225</v>
      </c>
      <c r="B173" s="15" t="s">
        <v>224</v>
      </c>
      <c r="C173" s="36">
        <v>23.4</v>
      </c>
      <c r="D173" s="317">
        <v>7.1</v>
      </c>
      <c r="E173" s="348">
        <f t="shared" si="24"/>
        <v>30.5</v>
      </c>
      <c r="F173" s="291"/>
      <c r="G173" s="15">
        <v>140</v>
      </c>
      <c r="H173" s="15">
        <f t="shared" si="23"/>
        <v>4270</v>
      </c>
      <c r="I173" s="265"/>
      <c r="J173" s="265"/>
      <c r="K173" s="265"/>
      <c r="L173" s="265"/>
      <c r="M173" s="265"/>
      <c r="N173" s="265"/>
      <c r="O173" s="265"/>
    </row>
    <row r="174" spans="1:15" ht="15.75" customHeight="1">
      <c r="A174" s="288" t="s">
        <v>226</v>
      </c>
      <c r="B174" s="15" t="s">
        <v>227</v>
      </c>
      <c r="C174" s="36">
        <v>10.3</v>
      </c>
      <c r="D174" s="317">
        <v>2.4</v>
      </c>
      <c r="E174" s="348">
        <f t="shared" si="24"/>
        <v>12.700000000000001</v>
      </c>
      <c r="F174" s="291"/>
      <c r="G174" s="15">
        <v>128</v>
      </c>
      <c r="H174" s="15">
        <f t="shared" si="23"/>
        <v>1625.6000000000001</v>
      </c>
      <c r="I174" s="265"/>
      <c r="J174" s="265"/>
      <c r="K174" s="265"/>
      <c r="L174" s="265"/>
      <c r="M174" s="265"/>
      <c r="N174" s="265"/>
      <c r="O174" s="265"/>
    </row>
    <row r="175" spans="1:15" ht="15.75" customHeight="1">
      <c r="A175" s="288" t="s">
        <v>228</v>
      </c>
      <c r="B175" s="15" t="s">
        <v>229</v>
      </c>
      <c r="C175" s="36">
        <v>3.8</v>
      </c>
      <c r="D175" s="317"/>
      <c r="E175" s="348">
        <f t="shared" si="24"/>
        <v>3.8</v>
      </c>
      <c r="F175" s="291"/>
      <c r="G175" s="15">
        <v>196</v>
      </c>
      <c r="H175" s="15">
        <f t="shared" si="23"/>
        <v>744.8</v>
      </c>
      <c r="I175" s="545"/>
      <c r="J175" s="522"/>
      <c r="K175" s="265"/>
      <c r="L175" s="265"/>
      <c r="M175" s="265"/>
      <c r="N175" s="265"/>
      <c r="O175" s="265"/>
    </row>
    <row r="176" spans="1:15" ht="15.75" customHeight="1">
      <c r="A176" s="288" t="s">
        <v>2838</v>
      </c>
      <c r="B176" s="15" t="s">
        <v>229</v>
      </c>
      <c r="C176" s="36">
        <v>9.3999999999999986</v>
      </c>
      <c r="D176" s="317">
        <v>4.5</v>
      </c>
      <c r="E176" s="348">
        <f t="shared" si="24"/>
        <v>13.899999999999999</v>
      </c>
      <c r="F176" s="291"/>
      <c r="G176" s="15">
        <v>57</v>
      </c>
      <c r="H176" s="15">
        <f t="shared" si="23"/>
        <v>792.3</v>
      </c>
      <c r="I176" s="293"/>
      <c r="J176" s="265"/>
      <c r="K176" s="265"/>
      <c r="L176" s="265"/>
      <c r="M176" s="265"/>
      <c r="N176" s="265"/>
      <c r="O176" s="265"/>
    </row>
    <row r="177" spans="1:25" ht="15.75" customHeight="1">
      <c r="A177" s="288" t="s">
        <v>230</v>
      </c>
      <c r="B177" s="15" t="s">
        <v>229</v>
      </c>
      <c r="C177" s="36">
        <v>21.2</v>
      </c>
      <c r="D177" s="317">
        <v>8.1999999999999993</v>
      </c>
      <c r="E177" s="348">
        <f t="shared" si="24"/>
        <v>29.4</v>
      </c>
      <c r="F177" s="291"/>
      <c r="G177" s="15">
        <v>128</v>
      </c>
      <c r="H177" s="15">
        <f t="shared" si="23"/>
        <v>3763.2</v>
      </c>
      <c r="I177" s="293"/>
      <c r="J177" s="265"/>
      <c r="K177" s="265"/>
      <c r="L177" s="265"/>
      <c r="M177" s="265"/>
      <c r="N177" s="265"/>
      <c r="O177" s="265"/>
    </row>
    <row r="178" spans="1:25" ht="15.75" customHeight="1">
      <c r="A178" s="288" t="s">
        <v>231</v>
      </c>
      <c r="B178" s="15" t="s">
        <v>224</v>
      </c>
      <c r="C178" s="36">
        <v>4.5</v>
      </c>
      <c r="D178" s="317"/>
      <c r="E178" s="348">
        <f t="shared" si="24"/>
        <v>4.5</v>
      </c>
      <c r="F178" s="291"/>
      <c r="G178" s="15">
        <v>140</v>
      </c>
      <c r="H178" s="15">
        <f t="shared" si="23"/>
        <v>630</v>
      </c>
      <c r="I178" s="293"/>
      <c r="J178" s="265"/>
      <c r="K178" s="265"/>
      <c r="L178" s="265"/>
      <c r="M178" s="265"/>
      <c r="N178" s="265"/>
      <c r="O178" s="265"/>
    </row>
    <row r="179" spans="1:25" ht="15.75" customHeight="1">
      <c r="A179" s="294" t="s">
        <v>232</v>
      </c>
      <c r="B179" s="145" t="s">
        <v>233</v>
      </c>
      <c r="C179" s="36">
        <v>0</v>
      </c>
      <c r="D179" s="317"/>
      <c r="E179" s="348">
        <f t="shared" si="24"/>
        <v>0</v>
      </c>
      <c r="F179" s="295"/>
      <c r="G179" s="15">
        <v>140</v>
      </c>
      <c r="H179" s="15">
        <f t="shared" si="23"/>
        <v>0</v>
      </c>
      <c r="I179" s="1"/>
      <c r="J179" s="265"/>
      <c r="K179" s="265"/>
      <c r="L179" s="265"/>
      <c r="M179" s="265"/>
      <c r="N179" s="265"/>
      <c r="O179" s="265"/>
    </row>
    <row r="180" spans="1:25" ht="15.75" customHeight="1">
      <c r="A180" s="294" t="s">
        <v>2603</v>
      </c>
      <c r="B180" s="338" t="s">
        <v>229</v>
      </c>
      <c r="C180" s="36">
        <v>0</v>
      </c>
      <c r="D180" s="317"/>
      <c r="E180" s="348">
        <f t="shared" si="24"/>
        <v>0</v>
      </c>
      <c r="F180" s="297"/>
      <c r="G180" s="15">
        <v>196</v>
      </c>
      <c r="H180" s="15">
        <f t="shared" si="23"/>
        <v>0</v>
      </c>
      <c r="I180" s="1"/>
      <c r="J180" s="265"/>
      <c r="K180" s="265"/>
      <c r="L180" s="265"/>
      <c r="M180" s="265"/>
      <c r="N180" s="265"/>
      <c r="O180" s="265"/>
    </row>
    <row r="181" spans="1:25" ht="15.75" customHeight="1">
      <c r="A181" s="294" t="s">
        <v>3243</v>
      </c>
      <c r="B181" s="296" t="s">
        <v>234</v>
      </c>
      <c r="C181" s="36">
        <v>0</v>
      </c>
      <c r="D181" s="317"/>
      <c r="E181" s="348">
        <f t="shared" si="24"/>
        <v>0</v>
      </c>
      <c r="F181" s="297"/>
      <c r="G181" s="15">
        <v>280</v>
      </c>
      <c r="H181" s="15">
        <f t="shared" si="23"/>
        <v>0</v>
      </c>
      <c r="I181" s="1"/>
      <c r="J181" s="265"/>
      <c r="K181" s="265"/>
      <c r="L181" s="265"/>
      <c r="M181" s="265"/>
      <c r="N181" s="265"/>
      <c r="O181" s="265"/>
    </row>
    <row r="182" spans="1:25" ht="15.75" customHeight="1">
      <c r="A182" s="294" t="s">
        <v>450</v>
      </c>
      <c r="B182" s="296" t="s">
        <v>234</v>
      </c>
      <c r="C182" s="36">
        <v>0</v>
      </c>
      <c r="D182" s="317"/>
      <c r="E182" s="348">
        <f t="shared" si="24"/>
        <v>0</v>
      </c>
      <c r="F182" s="297"/>
      <c r="G182" s="15">
        <v>290</v>
      </c>
      <c r="H182" s="15">
        <f t="shared" ref="H182:H183" si="25">G182*E182</f>
        <v>0</v>
      </c>
      <c r="I182" s="1"/>
      <c r="J182" s="265"/>
      <c r="K182" s="265"/>
      <c r="L182" s="265"/>
      <c r="M182" s="265"/>
      <c r="N182" s="265"/>
      <c r="O182" s="265"/>
    </row>
    <row r="183" spans="1:25" ht="15.75" customHeight="1">
      <c r="A183" s="294" t="s">
        <v>1983</v>
      </c>
      <c r="B183" s="296" t="s">
        <v>234</v>
      </c>
      <c r="C183" s="36">
        <v>0</v>
      </c>
      <c r="D183" s="317"/>
      <c r="E183" s="348">
        <f t="shared" si="24"/>
        <v>0</v>
      </c>
      <c r="F183" s="297"/>
      <c r="G183" s="15">
        <v>680</v>
      </c>
      <c r="H183" s="15">
        <f t="shared" si="25"/>
        <v>0</v>
      </c>
      <c r="I183" s="1"/>
      <c r="J183" s="265"/>
      <c r="K183" s="265"/>
      <c r="L183" s="265"/>
      <c r="M183" s="265"/>
      <c r="N183" s="265"/>
      <c r="O183" s="265"/>
    </row>
    <row r="184" spans="1:25" ht="15.75" customHeight="1">
      <c r="I184" s="265"/>
      <c r="J184" s="265"/>
      <c r="K184" s="265"/>
      <c r="L184" s="265"/>
      <c r="M184" s="265"/>
      <c r="N184" s="265"/>
      <c r="O184" s="265"/>
    </row>
    <row r="185" spans="1:25" ht="3.75" customHeight="1">
      <c r="I185" s="265"/>
      <c r="J185" s="265"/>
      <c r="K185" s="265"/>
      <c r="L185" s="265"/>
      <c r="M185" s="265"/>
      <c r="N185" s="265"/>
      <c r="O185" s="265"/>
    </row>
    <row r="186" spans="1:25" ht="15.75" customHeight="1">
      <c r="A186" s="537" t="s">
        <v>676</v>
      </c>
      <c r="B186" s="538" t="s">
        <v>677</v>
      </c>
      <c r="C186" s="539" t="s">
        <v>43</v>
      </c>
      <c r="D186" s="540" t="s">
        <v>678</v>
      </c>
      <c r="E186" s="537" t="s">
        <v>679</v>
      </c>
      <c r="F186" s="319"/>
      <c r="G186" s="319"/>
      <c r="H186" s="319"/>
      <c r="I186" s="319"/>
      <c r="J186" s="319"/>
      <c r="K186" s="319"/>
      <c r="L186" s="319"/>
      <c r="M186" s="319"/>
      <c r="N186" s="319"/>
      <c r="O186" s="319"/>
      <c r="P186" s="319"/>
      <c r="Q186" s="319"/>
      <c r="R186" s="319"/>
      <c r="S186" s="319"/>
      <c r="T186" s="319"/>
      <c r="U186" s="319"/>
      <c r="V186" s="319"/>
      <c r="W186" s="319"/>
      <c r="X186" s="319"/>
      <c r="Y186" s="319"/>
    </row>
    <row r="187" spans="1:25" ht="27" customHeight="1">
      <c r="A187" s="531"/>
      <c r="B187" s="531"/>
      <c r="C187" s="531"/>
      <c r="D187" s="531"/>
      <c r="E187" s="531"/>
      <c r="F187" s="320"/>
      <c r="G187" s="319"/>
      <c r="H187" s="319"/>
      <c r="I187" s="319"/>
      <c r="J187" s="319"/>
      <c r="K187" s="319"/>
      <c r="L187" s="319"/>
      <c r="M187" s="319"/>
      <c r="N187" s="319"/>
      <c r="O187" s="319"/>
      <c r="P187" s="319"/>
      <c r="Q187" s="319"/>
      <c r="R187" s="319"/>
      <c r="S187" s="319"/>
      <c r="T187" s="319"/>
      <c r="U187" s="319"/>
      <c r="V187" s="319"/>
      <c r="W187" s="319"/>
      <c r="X187" s="319"/>
      <c r="Y187" s="319"/>
    </row>
    <row r="188" spans="1:25" ht="15.75" customHeight="1">
      <c r="A188" s="321">
        <v>83760</v>
      </c>
      <c r="B188" s="321">
        <v>84922</v>
      </c>
      <c r="C188" s="322">
        <f>B188-A188</f>
        <v>1162</v>
      </c>
      <c r="D188" s="322">
        <v>10.79</v>
      </c>
      <c r="E188" s="323">
        <f>D188*C188</f>
        <v>12537.98</v>
      </c>
      <c r="F188" s="319"/>
      <c r="G188" s="319"/>
      <c r="H188" s="319"/>
      <c r="I188" s="319"/>
      <c r="J188" s="319"/>
      <c r="K188" s="319"/>
      <c r="L188" s="319"/>
      <c r="M188" s="319"/>
      <c r="N188" s="319"/>
      <c r="O188" s="319"/>
      <c r="P188" s="319"/>
      <c r="Q188" s="319"/>
      <c r="R188" s="319"/>
      <c r="S188" s="319"/>
      <c r="T188" s="319"/>
      <c r="U188" s="319"/>
      <c r="V188" s="319"/>
      <c r="W188" s="319"/>
      <c r="X188" s="319"/>
      <c r="Y188" s="319"/>
    </row>
    <row r="189" spans="1:25" ht="15.75" customHeight="1">
      <c r="A189" s="541"/>
      <c r="B189" s="542"/>
      <c r="C189" s="542"/>
      <c r="D189" s="542"/>
      <c r="E189" s="543"/>
      <c r="F189" s="319"/>
      <c r="G189" s="319"/>
      <c r="H189" s="319"/>
      <c r="I189" s="319"/>
      <c r="J189" s="319"/>
      <c r="K189" s="319"/>
      <c r="L189" s="319"/>
      <c r="M189" s="319"/>
      <c r="N189" s="319"/>
      <c r="O189" s="319"/>
      <c r="P189" s="319"/>
      <c r="Q189" s="319"/>
      <c r="R189" s="319"/>
      <c r="S189" s="319"/>
      <c r="T189" s="319"/>
      <c r="U189" s="319"/>
      <c r="V189" s="319"/>
      <c r="W189" s="319"/>
      <c r="X189" s="319"/>
      <c r="Y189" s="319"/>
    </row>
    <row r="190" spans="1:25" ht="15.75" customHeight="1">
      <c r="A190" s="537" t="s">
        <v>680</v>
      </c>
      <c r="B190" s="537" t="s">
        <v>681</v>
      </c>
      <c r="C190" s="540" t="s">
        <v>43</v>
      </c>
      <c r="D190" s="540" t="s">
        <v>682</v>
      </c>
      <c r="E190" s="537" t="s">
        <v>679</v>
      </c>
      <c r="F190" s="319"/>
      <c r="G190" s="319"/>
      <c r="H190" s="319"/>
      <c r="I190" s="319"/>
      <c r="J190" s="319"/>
      <c r="K190" s="319"/>
      <c r="L190" s="319"/>
      <c r="M190" s="319"/>
      <c r="N190" s="319"/>
      <c r="O190" s="319"/>
      <c r="P190" s="319"/>
      <c r="Q190" s="319"/>
      <c r="R190" s="319"/>
      <c r="S190" s="319"/>
      <c r="T190" s="319"/>
      <c r="U190" s="319"/>
      <c r="V190" s="319"/>
      <c r="W190" s="319"/>
      <c r="X190" s="319"/>
      <c r="Y190" s="319"/>
    </row>
    <row r="191" spans="1:25" ht="28.5" customHeight="1">
      <c r="A191" s="531"/>
      <c r="B191" s="531"/>
      <c r="C191" s="531"/>
      <c r="D191" s="531"/>
      <c r="E191" s="531"/>
      <c r="F191" s="319"/>
      <c r="G191" s="319"/>
      <c r="H191" s="319"/>
      <c r="I191" s="319"/>
      <c r="J191" s="319"/>
      <c r="K191" s="319"/>
      <c r="L191" s="319"/>
      <c r="M191" s="319"/>
      <c r="N191" s="319"/>
      <c r="O191" s="319"/>
      <c r="P191" s="319"/>
      <c r="Q191" s="319"/>
      <c r="R191" s="319"/>
      <c r="S191" s="319"/>
      <c r="T191" s="319"/>
      <c r="U191" s="319"/>
      <c r="V191" s="319"/>
      <c r="W191" s="319"/>
      <c r="X191" s="319"/>
      <c r="Y191" s="319"/>
    </row>
    <row r="192" spans="1:25" ht="23.25" customHeight="1">
      <c r="A192" s="35">
        <v>2686.9783000000002</v>
      </c>
      <c r="B192" s="35">
        <v>2686.9783000000002</v>
      </c>
      <c r="C192" s="324">
        <f>B192-A192</f>
        <v>0</v>
      </c>
      <c r="D192" s="325">
        <v>7.5</v>
      </c>
      <c r="E192" s="326">
        <f>D192*C192</f>
        <v>0</v>
      </c>
      <c r="F192" s="319"/>
      <c r="G192" s="319"/>
      <c r="H192" s="319"/>
      <c r="I192" s="319"/>
      <c r="J192" s="319"/>
      <c r="K192" s="319"/>
      <c r="L192" s="319"/>
      <c r="M192" s="319"/>
      <c r="N192" s="319"/>
      <c r="O192" s="319"/>
      <c r="P192" s="319"/>
      <c r="Q192" s="319"/>
      <c r="R192" s="319"/>
      <c r="S192" s="319"/>
      <c r="T192" s="319"/>
      <c r="U192" s="319"/>
      <c r="V192" s="319"/>
      <c r="W192" s="319"/>
      <c r="X192" s="319"/>
      <c r="Y192" s="319"/>
    </row>
    <row r="193" spans="1:15" ht="15.75" customHeight="1">
      <c r="I193" s="265"/>
      <c r="J193" s="265"/>
      <c r="K193" s="265"/>
      <c r="L193" s="265"/>
      <c r="M193" s="265"/>
      <c r="N193" s="265"/>
      <c r="O193" s="265"/>
    </row>
    <row r="194" spans="1:15" ht="15.75" customHeight="1">
      <c r="I194" s="265"/>
      <c r="J194" s="265"/>
      <c r="K194" s="265"/>
      <c r="L194" s="265"/>
      <c r="M194" s="265"/>
      <c r="N194" s="265"/>
      <c r="O194" s="265"/>
    </row>
    <row r="195" spans="1:15" ht="15.75" customHeight="1">
      <c r="A195" s="181"/>
      <c r="B195" s="181"/>
      <c r="C195" s="298"/>
      <c r="D195" s="181"/>
      <c r="E195" s="299"/>
      <c r="F195" s="298"/>
      <c r="G195" s="300"/>
      <c r="H195" s="181"/>
      <c r="I195" s="265"/>
      <c r="J195" s="265"/>
      <c r="K195" s="265"/>
      <c r="L195" s="265"/>
      <c r="M195" s="265"/>
      <c r="N195" s="265"/>
      <c r="O195" s="265"/>
    </row>
    <row r="196" spans="1:15" ht="15.75" customHeight="1">
      <c r="A196" s="1"/>
      <c r="B196" s="301"/>
      <c r="C196" s="302"/>
      <c r="D196" s="301"/>
      <c r="E196" s="302"/>
      <c r="F196" s="302"/>
      <c r="G196" s="301"/>
      <c r="H196" s="301"/>
      <c r="I196" s="265"/>
      <c r="J196" s="265"/>
      <c r="K196" s="265"/>
      <c r="L196" s="265"/>
      <c r="M196" s="265"/>
      <c r="N196" s="265"/>
      <c r="O196" s="265"/>
    </row>
    <row r="197" spans="1:15" ht="15.75" customHeight="1">
      <c r="A197" s="1"/>
      <c r="B197" s="301"/>
      <c r="C197" s="302"/>
      <c r="D197" s="301"/>
      <c r="E197" s="302"/>
      <c r="F197" s="302"/>
      <c r="G197" s="301"/>
      <c r="H197" s="301"/>
      <c r="I197" s="265"/>
      <c r="J197" s="265"/>
      <c r="K197" s="265"/>
      <c r="L197" s="265"/>
      <c r="M197" s="265"/>
      <c r="N197" s="265"/>
      <c r="O197" s="265"/>
    </row>
    <row r="198" spans="1:15" ht="15.75" customHeight="1">
      <c r="A198" s="1"/>
      <c r="B198" s="301"/>
      <c r="C198" s="302"/>
      <c r="D198" s="301"/>
      <c r="E198" s="302"/>
      <c r="F198" s="302"/>
      <c r="G198" s="301"/>
      <c r="H198" s="301"/>
      <c r="I198" s="1"/>
      <c r="J198" s="1"/>
      <c r="K198" s="1"/>
      <c r="L198" s="1"/>
      <c r="M198" s="1"/>
      <c r="N198" s="1"/>
      <c r="O198" s="265"/>
    </row>
    <row r="199" spans="1:15" ht="15.75" customHeight="1">
      <c r="A199" s="303"/>
      <c r="B199" s="303"/>
      <c r="C199" s="303"/>
      <c r="D199" s="303"/>
      <c r="E199" s="303"/>
      <c r="F199" s="303"/>
      <c r="G199" s="303"/>
      <c r="H199" s="303"/>
      <c r="I199" s="303"/>
      <c r="J199" s="265"/>
      <c r="K199" s="265"/>
      <c r="L199" s="265"/>
      <c r="M199" s="265"/>
      <c r="N199" s="265"/>
      <c r="O199" s="265"/>
    </row>
    <row r="200" spans="1:15" ht="15.75" customHeight="1">
      <c r="A200" s="304"/>
      <c r="B200" s="304"/>
      <c r="C200" s="298"/>
      <c r="D200" s="181"/>
      <c r="E200" s="305"/>
      <c r="F200" s="298"/>
      <c r="G200" s="306"/>
      <c r="H200" s="181"/>
      <c r="I200" s="307"/>
      <c r="J200" s="265"/>
    </row>
    <row r="201" spans="1:15" ht="15.75" customHeight="1">
      <c r="A201" s="1"/>
      <c r="B201" s="301"/>
      <c r="C201" s="304"/>
      <c r="D201" s="301"/>
      <c r="E201" s="301"/>
      <c r="F201" s="304"/>
      <c r="G201" s="302"/>
      <c r="H201" s="308"/>
      <c r="I201" s="309"/>
      <c r="J201" s="265"/>
    </row>
    <row r="202" spans="1:15" ht="15.75" customHeight="1">
      <c r="A202" s="1"/>
      <c r="B202" s="301"/>
      <c r="C202" s="304"/>
      <c r="D202" s="301"/>
      <c r="E202" s="301"/>
      <c r="F202" s="304"/>
      <c r="G202" s="302"/>
      <c r="H202" s="308"/>
      <c r="I202" s="309"/>
      <c r="J202" s="265"/>
    </row>
    <row r="203" spans="1:15" ht="15.75" customHeight="1">
      <c r="A203" s="1"/>
      <c r="B203" s="301"/>
      <c r="C203" s="304"/>
      <c r="D203" s="301"/>
      <c r="E203" s="301"/>
      <c r="F203" s="304"/>
      <c r="G203" s="302"/>
      <c r="H203" s="308"/>
      <c r="I203" s="309"/>
      <c r="J203" s="265"/>
    </row>
    <row r="204" spans="1:15" ht="15.75" customHeight="1">
      <c r="A204" s="1"/>
      <c r="B204" s="301"/>
      <c r="C204" s="304"/>
      <c r="D204" s="301"/>
      <c r="E204" s="301"/>
      <c r="F204" s="304"/>
      <c r="G204" s="302"/>
      <c r="H204" s="308"/>
      <c r="I204" s="309"/>
      <c r="J204" s="265"/>
    </row>
    <row r="205" spans="1:15" ht="15.75" customHeight="1">
      <c r="A205" s="1"/>
      <c r="B205" s="301"/>
      <c r="C205" s="304"/>
      <c r="D205" s="301"/>
      <c r="E205" s="301"/>
      <c r="F205" s="304"/>
      <c r="G205" s="302"/>
      <c r="H205" s="308"/>
      <c r="I205" s="309"/>
      <c r="J205" s="265"/>
    </row>
    <row r="206" spans="1:15" ht="15.75" customHeight="1">
      <c r="A206" s="1"/>
      <c r="B206" s="301"/>
      <c r="C206" s="304"/>
      <c r="D206" s="301"/>
      <c r="E206" s="301"/>
      <c r="F206" s="304"/>
      <c r="G206" s="302"/>
      <c r="H206" s="308"/>
      <c r="I206" s="309"/>
      <c r="J206" s="265"/>
    </row>
    <row r="207" spans="1:15" ht="15.75" customHeight="1">
      <c r="A207" s="1"/>
      <c r="B207" s="301"/>
      <c r="C207" s="304"/>
      <c r="D207" s="301"/>
      <c r="E207" s="301"/>
      <c r="F207" s="304"/>
      <c r="G207" s="302"/>
      <c r="H207" s="308"/>
      <c r="I207" s="309"/>
      <c r="J207" s="265"/>
    </row>
    <row r="208" spans="1:15" ht="15.75" customHeight="1">
      <c r="A208" s="1"/>
      <c r="B208" s="301"/>
      <c r="C208" s="304"/>
      <c r="D208" s="301"/>
      <c r="E208" s="301"/>
      <c r="F208" s="304"/>
      <c r="G208" s="302"/>
      <c r="H208" s="308"/>
      <c r="I208" s="309"/>
      <c r="J208" s="265"/>
    </row>
    <row r="209" spans="1:10" ht="15.75" customHeight="1">
      <c r="A209" s="1"/>
      <c r="B209" s="301"/>
      <c r="C209" s="304"/>
      <c r="D209" s="301"/>
      <c r="E209" s="301"/>
      <c r="F209" s="304"/>
      <c r="G209" s="302"/>
      <c r="H209" s="308"/>
      <c r="I209" s="309"/>
      <c r="J209" s="265"/>
    </row>
    <row r="210" spans="1:10" ht="15.75" customHeight="1">
      <c r="A210" s="1"/>
      <c r="B210" s="301"/>
      <c r="C210" s="304"/>
      <c r="D210" s="301"/>
      <c r="E210" s="301"/>
      <c r="F210" s="304"/>
      <c r="G210" s="302"/>
      <c r="H210" s="308"/>
      <c r="I210" s="309"/>
      <c r="J210" s="265"/>
    </row>
    <row r="211" spans="1:10" ht="15.75" customHeight="1">
      <c r="A211" s="1"/>
      <c r="B211" s="301"/>
      <c r="C211" s="304"/>
      <c r="D211" s="301"/>
      <c r="E211" s="301"/>
      <c r="F211" s="304"/>
      <c r="G211" s="302"/>
      <c r="H211" s="308"/>
      <c r="I211" s="309"/>
      <c r="J211" s="265"/>
    </row>
    <row r="212" spans="1:10" ht="15.75" customHeight="1">
      <c r="A212" s="1"/>
      <c r="B212" s="301"/>
      <c r="C212" s="304"/>
      <c r="D212" s="301"/>
      <c r="E212" s="301"/>
      <c r="F212" s="304"/>
      <c r="G212" s="302"/>
      <c r="H212" s="308"/>
      <c r="I212" s="309"/>
      <c r="J212" s="265"/>
    </row>
    <row r="213" spans="1:10" ht="15.75" customHeight="1">
      <c r="A213" s="1"/>
      <c r="B213" s="301"/>
      <c r="C213" s="304"/>
      <c r="D213" s="301"/>
      <c r="E213" s="301"/>
      <c r="F213" s="304"/>
      <c r="G213" s="302"/>
      <c r="H213" s="308"/>
      <c r="I213" s="309"/>
      <c r="J213" s="265"/>
    </row>
    <row r="214" spans="1:10" ht="15.75" customHeight="1">
      <c r="A214" s="1"/>
      <c r="B214" s="301"/>
      <c r="C214" s="304"/>
      <c r="D214" s="301"/>
      <c r="E214" s="301"/>
      <c r="F214" s="304"/>
      <c r="G214" s="302"/>
      <c r="H214" s="308"/>
      <c r="I214" s="309"/>
      <c r="J214" s="265"/>
    </row>
    <row r="215" spans="1:10" ht="15.75" customHeight="1">
      <c r="A215" s="1"/>
      <c r="B215" s="301"/>
      <c r="C215" s="304"/>
      <c r="D215" s="301"/>
      <c r="E215" s="301"/>
      <c r="F215" s="304"/>
      <c r="G215" s="308"/>
      <c r="H215" s="308"/>
      <c r="I215" s="309"/>
      <c r="J215" s="265"/>
    </row>
    <row r="216" spans="1:10" ht="15.75" customHeight="1">
      <c r="A216" s="1"/>
      <c r="B216" s="301"/>
      <c r="C216" s="304"/>
      <c r="D216" s="301"/>
      <c r="E216" s="301"/>
      <c r="F216" s="304"/>
      <c r="G216" s="302"/>
      <c r="H216" s="308"/>
      <c r="I216" s="309"/>
      <c r="J216" s="265"/>
    </row>
    <row r="217" spans="1:10" ht="15.75" customHeight="1">
      <c r="A217" s="1"/>
      <c r="B217" s="301"/>
      <c r="C217" s="304"/>
      <c r="D217" s="301"/>
      <c r="E217" s="301"/>
      <c r="F217" s="304"/>
      <c r="G217" s="302"/>
      <c r="H217" s="308"/>
      <c r="I217" s="309"/>
      <c r="J217" s="265"/>
    </row>
    <row r="218" spans="1:10" ht="15.75" customHeight="1">
      <c r="A218" s="1"/>
      <c r="B218" s="301"/>
      <c r="C218" s="304"/>
      <c r="D218" s="301"/>
      <c r="E218" s="301"/>
      <c r="F218" s="304"/>
      <c r="G218" s="302"/>
      <c r="H218" s="308"/>
      <c r="I218" s="309"/>
      <c r="J218" s="265"/>
    </row>
    <row r="219" spans="1:10" ht="15.75" customHeight="1">
      <c r="A219" s="1"/>
      <c r="B219" s="301"/>
      <c r="C219" s="304"/>
      <c r="D219" s="301"/>
      <c r="E219" s="301"/>
      <c r="F219" s="304"/>
      <c r="G219" s="302"/>
      <c r="H219" s="308"/>
      <c r="I219" s="309"/>
      <c r="J219" s="265"/>
    </row>
    <row r="220" spans="1:10" ht="15.75" customHeight="1">
      <c r="A220" s="1"/>
      <c r="B220" s="301"/>
      <c r="C220" s="304"/>
      <c r="D220" s="301"/>
      <c r="E220" s="301"/>
      <c r="F220" s="304"/>
      <c r="G220" s="302"/>
      <c r="H220" s="308"/>
      <c r="I220" s="309"/>
      <c r="J220" s="265"/>
    </row>
    <row r="221" spans="1:10" ht="15.75" customHeight="1">
      <c r="A221" s="1"/>
      <c r="B221" s="301"/>
      <c r="C221" s="304"/>
      <c r="D221" s="301"/>
      <c r="E221" s="301"/>
      <c r="F221" s="304"/>
      <c r="G221" s="302"/>
      <c r="H221" s="308"/>
      <c r="I221" s="309"/>
      <c r="J221" s="265"/>
    </row>
    <row r="222" spans="1:10" ht="15.75" customHeight="1">
      <c r="A222" s="1"/>
      <c r="B222" s="301"/>
      <c r="C222" s="304"/>
      <c r="D222" s="301"/>
      <c r="E222" s="301"/>
      <c r="F222" s="304"/>
      <c r="G222" s="302"/>
      <c r="H222" s="308"/>
      <c r="I222" s="309"/>
      <c r="J222" s="265"/>
    </row>
    <row r="223" spans="1:10" ht="15.75" customHeight="1">
      <c r="A223" s="310"/>
      <c r="B223" s="301"/>
      <c r="C223" s="304"/>
      <c r="D223" s="301"/>
      <c r="E223" s="301"/>
      <c r="F223" s="304"/>
      <c r="G223" s="302"/>
      <c r="H223" s="308"/>
      <c r="I223" s="309"/>
      <c r="J223" s="265"/>
    </row>
    <row r="224" spans="1:10" ht="15.75" customHeight="1">
      <c r="A224" s="310"/>
      <c r="B224" s="301"/>
      <c r="C224" s="304"/>
      <c r="D224" s="301"/>
      <c r="E224" s="301"/>
      <c r="F224" s="304"/>
      <c r="G224" s="302"/>
      <c r="H224" s="308"/>
      <c r="I224" s="309"/>
      <c r="J224" s="265"/>
    </row>
    <row r="225" spans="1:10" ht="15.75" customHeight="1">
      <c r="A225" s="310"/>
      <c r="B225" s="301"/>
      <c r="C225" s="304"/>
      <c r="D225" s="301"/>
      <c r="E225" s="301"/>
      <c r="F225" s="304"/>
      <c r="G225" s="302"/>
      <c r="H225" s="308"/>
      <c r="I225" s="309"/>
      <c r="J225" s="265"/>
    </row>
    <row r="226" spans="1:10" ht="15.75" customHeight="1">
      <c r="A226" s="1"/>
      <c r="B226" s="301"/>
      <c r="C226" s="301"/>
      <c r="D226" s="301"/>
      <c r="E226" s="301"/>
      <c r="F226" s="301"/>
      <c r="G226" s="302"/>
      <c r="H226" s="308"/>
      <c r="I226" s="308"/>
      <c r="J226" s="265"/>
    </row>
    <row r="227" spans="1:10" ht="15.75" customHeight="1">
      <c r="A227" s="1"/>
      <c r="B227" s="301"/>
      <c r="C227" s="1"/>
      <c r="D227" s="1"/>
      <c r="E227" s="1"/>
      <c r="F227" s="1"/>
      <c r="G227" s="1"/>
      <c r="H227" s="1"/>
      <c r="I227" s="1"/>
      <c r="J227" s="265"/>
    </row>
    <row r="228" spans="1:10" ht="15.75" customHeight="1">
      <c r="A228" s="181"/>
      <c r="B228" s="181"/>
      <c r="C228" s="298"/>
      <c r="D228" s="181"/>
      <c r="E228" s="299"/>
      <c r="F228" s="298"/>
      <c r="G228" s="181"/>
      <c r="H228" s="311"/>
      <c r="I228" s="311"/>
      <c r="J228" s="265"/>
    </row>
    <row r="229" spans="1:10" ht="15.75" customHeight="1">
      <c r="A229" s="312"/>
      <c r="B229" s="301"/>
      <c r="C229" s="304"/>
      <c r="D229" s="301"/>
      <c r="E229" s="1"/>
      <c r="F229" s="304"/>
      <c r="G229" s="1"/>
      <c r="H229" s="313"/>
      <c r="I229" s="533"/>
      <c r="J229" s="265"/>
    </row>
    <row r="230" spans="1:10" ht="15.75" customHeight="1">
      <c r="A230" s="1"/>
      <c r="B230" s="301"/>
      <c r="C230" s="304"/>
      <c r="D230" s="301"/>
      <c r="E230" s="301"/>
      <c r="F230" s="304"/>
      <c r="G230" s="302"/>
      <c r="H230" s="308"/>
      <c r="I230" s="522"/>
      <c r="J230" s="265"/>
    </row>
    <row r="231" spans="1:10" ht="15.75" customHeight="1">
      <c r="A231" s="310"/>
      <c r="B231" s="301"/>
      <c r="C231" s="304"/>
      <c r="D231" s="301"/>
      <c r="E231" s="301"/>
      <c r="F231" s="304"/>
      <c r="G231" s="302"/>
      <c r="H231" s="308"/>
      <c r="I231" s="522"/>
      <c r="J231" s="265"/>
    </row>
    <row r="232" spans="1:10" ht="15.75" customHeight="1">
      <c r="A232" s="310"/>
      <c r="B232" s="301"/>
      <c r="C232" s="304"/>
      <c r="D232" s="301"/>
      <c r="E232" s="301"/>
      <c r="F232" s="304"/>
      <c r="G232" s="302"/>
      <c r="H232" s="308"/>
      <c r="I232" s="1"/>
      <c r="J232" s="265"/>
    </row>
    <row r="233" spans="1:10" ht="15.75" customHeight="1">
      <c r="A233" s="1"/>
      <c r="B233" s="301"/>
      <c r="C233" s="304"/>
      <c r="D233" s="301"/>
      <c r="E233" s="1"/>
      <c r="F233" s="304"/>
      <c r="G233" s="1"/>
      <c r="H233" s="313"/>
      <c r="I233" s="1"/>
      <c r="J233" s="265"/>
    </row>
    <row r="234" spans="1:10" ht="15.75" customHeight="1">
      <c r="A234" s="312"/>
      <c r="B234" s="301"/>
      <c r="C234" s="304"/>
      <c r="D234" s="301"/>
      <c r="E234" s="1"/>
      <c r="F234" s="304"/>
      <c r="G234" s="1"/>
      <c r="H234" s="313"/>
      <c r="I234" s="1"/>
      <c r="J234" s="265"/>
    </row>
    <row r="235" spans="1:10" ht="15.75" customHeight="1">
      <c r="A235" s="312"/>
      <c r="B235" s="301"/>
      <c r="C235" s="304"/>
      <c r="D235" s="301"/>
      <c r="E235" s="1"/>
      <c r="F235" s="304"/>
      <c r="G235" s="1"/>
      <c r="H235" s="313"/>
      <c r="I235" s="1"/>
      <c r="J235" s="265"/>
    </row>
    <row r="236" spans="1:10" ht="15.75" customHeight="1">
      <c r="A236" s="1"/>
      <c r="B236" s="301"/>
      <c r="C236" s="304"/>
      <c r="D236" s="301"/>
      <c r="E236" s="1"/>
      <c r="F236" s="304"/>
      <c r="G236" s="301"/>
      <c r="H236" s="313"/>
      <c r="I236" s="1"/>
      <c r="J236" s="265"/>
    </row>
    <row r="237" spans="1:10" ht="15.75" customHeight="1">
      <c r="A237" s="1"/>
      <c r="B237" s="301"/>
      <c r="C237" s="304"/>
      <c r="D237" s="301"/>
      <c r="E237" s="1"/>
      <c r="F237" s="304"/>
      <c r="G237" s="1"/>
      <c r="H237" s="313"/>
      <c r="I237" s="1"/>
      <c r="J237" s="265"/>
    </row>
    <row r="238" spans="1:10" ht="15.75" customHeight="1">
      <c r="A238" s="1"/>
      <c r="B238" s="301"/>
      <c r="C238" s="304"/>
      <c r="D238" s="301"/>
      <c r="E238" s="1"/>
      <c r="F238" s="304"/>
      <c r="G238" s="1"/>
      <c r="H238" s="313"/>
      <c r="I238" s="1"/>
      <c r="J238" s="265"/>
    </row>
    <row r="239" spans="1:10" ht="15.75" customHeight="1">
      <c r="A239" s="1"/>
      <c r="B239" s="301"/>
      <c r="C239" s="304"/>
      <c r="D239" s="301"/>
      <c r="E239" s="1"/>
      <c r="F239" s="304"/>
      <c r="G239" s="1"/>
      <c r="H239" s="313"/>
      <c r="I239" s="1"/>
      <c r="J239" s="265"/>
    </row>
    <row r="240" spans="1:10" ht="15.75" customHeight="1">
      <c r="A240" s="1"/>
      <c r="B240" s="301"/>
      <c r="C240" s="304"/>
      <c r="D240" s="301"/>
      <c r="E240" s="301"/>
      <c r="F240" s="304"/>
      <c r="G240" s="301"/>
      <c r="H240" s="313"/>
      <c r="I240" s="1"/>
      <c r="J240" s="265"/>
    </row>
    <row r="241" spans="1:10" ht="15.75" customHeight="1">
      <c r="A241" s="1"/>
      <c r="B241" s="301"/>
      <c r="C241" s="304"/>
      <c r="D241" s="301"/>
      <c r="E241" s="301"/>
      <c r="F241" s="304"/>
      <c r="G241" s="301"/>
      <c r="H241" s="313"/>
      <c r="I241" s="1"/>
      <c r="J241" s="265"/>
    </row>
    <row r="242" spans="1:10" ht="15.75" customHeight="1">
      <c r="A242" s="1"/>
      <c r="B242" s="301"/>
      <c r="C242" s="304"/>
      <c r="D242" s="301"/>
      <c r="E242" s="1"/>
      <c r="F242" s="304"/>
      <c r="G242" s="301"/>
      <c r="H242" s="313"/>
      <c r="I242" s="1"/>
      <c r="J242" s="265"/>
    </row>
    <row r="243" spans="1:10" ht="15.75" customHeight="1">
      <c r="A243" s="1"/>
      <c r="B243" s="301"/>
      <c r="C243" s="304"/>
      <c r="D243" s="301"/>
      <c r="E243" s="1"/>
      <c r="F243" s="304"/>
      <c r="G243" s="301"/>
      <c r="H243" s="313"/>
      <c r="I243" s="1"/>
      <c r="J243" s="265"/>
    </row>
    <row r="244" spans="1:10" ht="15.75" customHeight="1">
      <c r="A244" s="1"/>
      <c r="B244" s="301"/>
      <c r="C244" s="304"/>
      <c r="D244" s="301"/>
      <c r="E244" s="1"/>
      <c r="F244" s="304"/>
      <c r="G244" s="301"/>
      <c r="H244" s="313"/>
      <c r="I244" s="1"/>
      <c r="J244" s="265"/>
    </row>
    <row r="245" spans="1:10" ht="15.75" customHeight="1">
      <c r="A245" s="1"/>
      <c r="B245" s="301"/>
      <c r="C245" s="304"/>
      <c r="D245" s="301"/>
      <c r="E245" s="1"/>
      <c r="F245" s="304"/>
      <c r="G245" s="301"/>
      <c r="H245" s="313"/>
      <c r="I245" s="1"/>
      <c r="J245" s="265"/>
    </row>
    <row r="246" spans="1:10" ht="15.75" customHeight="1">
      <c r="A246" s="1"/>
      <c r="B246" s="301"/>
      <c r="C246" s="304"/>
      <c r="D246" s="301"/>
      <c r="E246" s="1"/>
      <c r="F246" s="304"/>
      <c r="G246" s="301"/>
      <c r="H246" s="313"/>
      <c r="I246" s="1"/>
      <c r="J246" s="265"/>
    </row>
    <row r="247" spans="1:10" ht="15.75" customHeight="1">
      <c r="A247" s="1"/>
      <c r="B247" s="301"/>
      <c r="C247" s="304"/>
      <c r="D247" s="301"/>
      <c r="E247" s="1"/>
      <c r="F247" s="304"/>
      <c r="G247" s="301"/>
      <c r="H247" s="313"/>
      <c r="I247" s="1"/>
      <c r="J247" s="265"/>
    </row>
    <row r="248" spans="1:10" ht="15.75" customHeight="1">
      <c r="A248" s="1"/>
      <c r="B248" s="301"/>
      <c r="C248" s="304"/>
      <c r="D248" s="301"/>
      <c r="E248" s="1"/>
      <c r="F248" s="304"/>
      <c r="G248" s="301"/>
      <c r="H248" s="313"/>
      <c r="I248" s="1"/>
      <c r="J248" s="265"/>
    </row>
    <row r="249" spans="1:10" ht="15.75" customHeight="1">
      <c r="A249" s="1"/>
      <c r="B249" s="301"/>
      <c r="C249" s="304"/>
      <c r="D249" s="301"/>
      <c r="E249" s="1"/>
      <c r="F249" s="304"/>
      <c r="G249" s="301"/>
      <c r="H249" s="313"/>
      <c r="I249" s="1"/>
      <c r="J249" s="265"/>
    </row>
    <row r="250" spans="1:10" ht="15.75" customHeight="1">
      <c r="A250" s="1"/>
      <c r="B250" s="301"/>
      <c r="C250" s="304"/>
      <c r="D250" s="301"/>
      <c r="E250" s="301"/>
      <c r="F250" s="304"/>
      <c r="G250" s="301"/>
      <c r="H250" s="313"/>
      <c r="I250" s="1"/>
      <c r="J250" s="265"/>
    </row>
    <row r="251" spans="1:10" ht="15.75" customHeight="1">
      <c r="A251" s="1"/>
      <c r="B251" s="301"/>
      <c r="C251" s="304"/>
      <c r="D251" s="301"/>
      <c r="E251" s="1"/>
      <c r="F251" s="304"/>
      <c r="G251" s="301"/>
      <c r="H251" s="313"/>
      <c r="I251" s="1"/>
      <c r="J251" s="265"/>
    </row>
    <row r="252" spans="1:10" ht="15.75" customHeight="1">
      <c r="A252" s="1"/>
      <c r="B252" s="301"/>
      <c r="C252" s="304"/>
      <c r="D252" s="301"/>
      <c r="E252" s="1"/>
      <c r="F252" s="304"/>
      <c r="G252" s="301"/>
      <c r="H252" s="313"/>
      <c r="I252" s="1"/>
      <c r="J252" s="265"/>
    </row>
    <row r="253" spans="1:10" ht="15.75" customHeight="1">
      <c r="A253" s="1"/>
      <c r="B253" s="301"/>
      <c r="C253" s="304"/>
      <c r="D253" s="301"/>
      <c r="E253" s="1"/>
      <c r="F253" s="304"/>
      <c r="G253" s="301"/>
      <c r="H253" s="313"/>
      <c r="I253" s="1"/>
      <c r="J253" s="265"/>
    </row>
    <row r="254" spans="1:10" ht="15.75" customHeight="1">
      <c r="A254" s="1"/>
      <c r="B254" s="301"/>
      <c r="C254" s="304"/>
      <c r="D254" s="301"/>
      <c r="E254" s="1"/>
      <c r="F254" s="304"/>
      <c r="G254" s="301"/>
      <c r="H254" s="313"/>
      <c r="I254" s="1"/>
      <c r="J254" s="265"/>
    </row>
    <row r="255" spans="1:10" ht="15.75" customHeight="1">
      <c r="A255" s="1"/>
      <c r="B255" s="301"/>
      <c r="C255" s="304"/>
      <c r="D255" s="301"/>
      <c r="E255" s="1"/>
      <c r="F255" s="304"/>
      <c r="G255" s="301"/>
      <c r="H255" s="313"/>
      <c r="I255" s="1"/>
      <c r="J255" s="265"/>
    </row>
    <row r="256" spans="1:10" ht="15.75" customHeight="1">
      <c r="A256" s="1"/>
      <c r="B256" s="301"/>
      <c r="C256" s="304"/>
      <c r="D256" s="301"/>
      <c r="E256" s="1"/>
      <c r="F256" s="304"/>
      <c r="G256" s="301"/>
      <c r="H256" s="313"/>
      <c r="I256" s="1"/>
      <c r="J256" s="265"/>
    </row>
    <row r="257" spans="1:10" ht="15.75" customHeight="1">
      <c r="A257" s="1"/>
      <c r="B257" s="301"/>
      <c r="C257" s="304"/>
      <c r="D257" s="301"/>
      <c r="E257" s="1"/>
      <c r="F257" s="304"/>
      <c r="G257" s="301"/>
      <c r="H257" s="313"/>
      <c r="I257" s="1"/>
      <c r="J257" s="265"/>
    </row>
    <row r="258" spans="1:10" ht="15.75" customHeight="1">
      <c r="A258" s="1"/>
      <c r="B258" s="301"/>
      <c r="C258" s="304"/>
      <c r="D258" s="301"/>
      <c r="E258" s="1"/>
      <c r="F258" s="304"/>
      <c r="G258" s="301"/>
      <c r="H258" s="313"/>
      <c r="I258" s="1"/>
      <c r="J258" s="265"/>
    </row>
    <row r="259" spans="1:10" ht="15.75" customHeight="1">
      <c r="A259" s="1"/>
      <c r="B259" s="301"/>
      <c r="C259" s="304"/>
      <c r="D259" s="301"/>
      <c r="E259" s="1"/>
      <c r="F259" s="304"/>
      <c r="G259" s="301"/>
      <c r="H259" s="313"/>
      <c r="I259" s="1"/>
      <c r="J259" s="265"/>
    </row>
    <row r="260" spans="1:10" ht="15.75" customHeight="1">
      <c r="A260" s="1"/>
      <c r="B260" s="301"/>
      <c r="C260" s="304"/>
      <c r="D260" s="301"/>
      <c r="E260" s="1"/>
      <c r="F260" s="304"/>
      <c r="G260" s="301"/>
      <c r="H260" s="313"/>
      <c r="I260" s="1"/>
      <c r="J260" s="265"/>
    </row>
    <row r="261" spans="1:10" ht="15.75" customHeight="1">
      <c r="A261" s="1"/>
      <c r="B261" s="301"/>
      <c r="C261" s="304"/>
      <c r="D261" s="301"/>
      <c r="E261" s="1"/>
      <c r="F261" s="304"/>
      <c r="G261" s="301"/>
      <c r="H261" s="313"/>
      <c r="I261" s="1"/>
      <c r="J261" s="265"/>
    </row>
    <row r="262" spans="1:10" ht="15.75" customHeight="1">
      <c r="A262" s="1"/>
      <c r="B262" s="301"/>
      <c r="C262" s="304"/>
      <c r="D262" s="301"/>
      <c r="E262" s="1"/>
      <c r="F262" s="304"/>
      <c r="G262" s="301"/>
      <c r="H262" s="313"/>
      <c r="I262" s="1"/>
      <c r="J262" s="265"/>
    </row>
    <row r="263" spans="1:10" ht="15.75" customHeight="1">
      <c r="A263" s="1"/>
      <c r="B263" s="301"/>
      <c r="C263" s="304"/>
      <c r="D263" s="301"/>
      <c r="E263" s="1"/>
      <c r="F263" s="304"/>
      <c r="G263" s="301"/>
      <c r="H263" s="313"/>
      <c r="I263" s="1"/>
      <c r="J263" s="265"/>
    </row>
    <row r="264" spans="1:10" ht="15.75" customHeight="1">
      <c r="A264" s="312"/>
      <c r="B264" s="301"/>
      <c r="C264" s="304"/>
      <c r="D264" s="301"/>
      <c r="E264" s="1"/>
      <c r="F264" s="304"/>
      <c r="G264" s="301"/>
      <c r="H264" s="313"/>
      <c r="I264" s="1"/>
      <c r="J264" s="265"/>
    </row>
    <row r="265" spans="1:10" ht="15.75" customHeight="1">
      <c r="A265" s="312"/>
      <c r="B265" s="301"/>
      <c r="C265" s="304"/>
      <c r="D265" s="301"/>
      <c r="E265" s="1"/>
      <c r="F265" s="304"/>
      <c r="G265" s="301"/>
      <c r="H265" s="313"/>
      <c r="I265" s="1"/>
      <c r="J265" s="265"/>
    </row>
    <row r="266" spans="1:10" ht="15.75" customHeight="1">
      <c r="A266" s="1"/>
      <c r="B266" s="301"/>
      <c r="C266" s="304"/>
      <c r="D266" s="301"/>
      <c r="E266" s="1"/>
      <c r="F266" s="304"/>
      <c r="G266" s="301"/>
      <c r="H266" s="313"/>
      <c r="I266" s="1"/>
      <c r="J266" s="265"/>
    </row>
    <row r="267" spans="1:10" ht="15.75" customHeight="1">
      <c r="A267" s="1"/>
      <c r="B267" s="301"/>
      <c r="C267" s="304"/>
      <c r="D267" s="301"/>
      <c r="E267" s="1"/>
      <c r="F267" s="304"/>
      <c r="G267" s="301"/>
      <c r="H267" s="313"/>
      <c r="I267" s="1"/>
      <c r="J267" s="265"/>
    </row>
    <row r="268" spans="1:10" ht="15.75" customHeight="1">
      <c r="A268" s="312"/>
      <c r="B268" s="301"/>
      <c r="C268" s="304"/>
      <c r="D268" s="301"/>
      <c r="E268" s="1"/>
      <c r="F268" s="304"/>
      <c r="G268" s="301"/>
      <c r="H268" s="313"/>
      <c r="I268" s="1"/>
      <c r="J268" s="265"/>
    </row>
    <row r="269" spans="1:10" ht="15.75" customHeight="1">
      <c r="A269" s="1"/>
      <c r="B269" s="301"/>
      <c r="C269" s="304"/>
      <c r="D269" s="301"/>
      <c r="E269" s="1"/>
      <c r="F269" s="304"/>
      <c r="G269" s="301"/>
      <c r="H269" s="313"/>
      <c r="I269" s="1"/>
      <c r="J269" s="265"/>
    </row>
    <row r="270" spans="1:10" ht="15.75" customHeight="1">
      <c r="A270" s="1"/>
      <c r="B270" s="301"/>
      <c r="C270" s="304"/>
      <c r="D270" s="301"/>
      <c r="E270" s="1"/>
      <c r="F270" s="304"/>
      <c r="G270" s="301"/>
      <c r="H270" s="313"/>
      <c r="I270" s="1"/>
      <c r="J270" s="265"/>
    </row>
    <row r="271" spans="1:10" ht="15.75" customHeight="1">
      <c r="A271" s="1"/>
      <c r="B271" s="301"/>
      <c r="C271" s="304"/>
      <c r="D271" s="301"/>
      <c r="E271" s="1"/>
      <c r="F271" s="304"/>
      <c r="G271" s="301"/>
      <c r="H271" s="313"/>
      <c r="I271" s="1"/>
      <c r="J271" s="265"/>
    </row>
    <row r="272" spans="1:10" ht="15.75" customHeight="1">
      <c r="A272" s="1"/>
      <c r="B272" s="301"/>
      <c r="C272" s="304"/>
      <c r="D272" s="301"/>
      <c r="E272" s="1"/>
      <c r="F272" s="314"/>
      <c r="G272" s="1"/>
      <c r="H272" s="313"/>
      <c r="I272" s="1"/>
      <c r="J272" s="265"/>
    </row>
    <row r="273" spans="1:10" ht="15.75" customHeight="1">
      <c r="A273" s="303"/>
      <c r="B273" s="303"/>
      <c r="C273" s="303"/>
      <c r="D273" s="303"/>
      <c r="E273" s="303"/>
      <c r="F273" s="303"/>
      <c r="G273" s="303"/>
      <c r="H273" s="303"/>
      <c r="I273" s="303"/>
      <c r="J273" s="265"/>
    </row>
    <row r="274" spans="1:10" ht="15.75" customHeight="1">
      <c r="A274" s="303"/>
      <c r="B274" s="303"/>
      <c r="C274" s="303"/>
      <c r="D274" s="303"/>
      <c r="E274" s="303"/>
      <c r="F274" s="303"/>
      <c r="G274" s="303"/>
      <c r="H274" s="303"/>
      <c r="I274" s="303"/>
      <c r="J274" s="265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65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65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65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5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5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5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5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5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5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5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65"/>
    </row>
    <row r="286" spans="1:1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265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65"/>
    </row>
    <row r="288" spans="1:1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265"/>
    </row>
    <row r="289" spans="1:1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265"/>
    </row>
    <row r="290" spans="1:1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265"/>
    </row>
    <row r="291" spans="1:10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265"/>
    </row>
    <row r="292" spans="1:10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265"/>
    </row>
    <row r="293" spans="1:10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265"/>
    </row>
    <row r="294" spans="1:10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265"/>
    </row>
    <row r="295" spans="1:10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265"/>
    </row>
    <row r="296" spans="1:10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265"/>
    </row>
    <row r="297" spans="1:10" ht="15.75" customHeight="1"/>
    <row r="298" spans="1:10" ht="15.75" customHeight="1"/>
    <row r="299" spans="1:10" ht="15.75" customHeight="1"/>
    <row r="300" spans="1:10" ht="15.75" customHeight="1"/>
    <row r="301" spans="1:10" ht="15.75" customHeight="1"/>
    <row r="302" spans="1:10" ht="15.75" customHeight="1"/>
    <row r="303" spans="1:10" ht="15.75" customHeight="1"/>
    <row r="304" spans="1:10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</sheetData>
  <mergeCells count="18">
    <mergeCell ref="I175:J175"/>
    <mergeCell ref="A186:A187"/>
    <mergeCell ref="A2:K2"/>
    <mergeCell ref="A48:G48"/>
    <mergeCell ref="A52:G52"/>
    <mergeCell ref="F83:H83"/>
    <mergeCell ref="A127:H127"/>
    <mergeCell ref="B186:B187"/>
    <mergeCell ref="C186:C187"/>
    <mergeCell ref="I229:I231"/>
    <mergeCell ref="D186:D187"/>
    <mergeCell ref="E186:E187"/>
    <mergeCell ref="A189:E189"/>
    <mergeCell ref="A190:A191"/>
    <mergeCell ref="B190:B191"/>
    <mergeCell ref="C190:C191"/>
    <mergeCell ref="D190:D191"/>
    <mergeCell ref="E190:E191"/>
  </mergeCells>
  <pageMargins left="0.7" right="0.7" top="0.75" bottom="0.75" header="0" footer="0"/>
  <pageSetup orientation="landscape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2:Z1018"/>
  <sheetViews>
    <sheetView tabSelected="1" topLeftCell="A34" workbookViewId="0">
      <selection activeCell="A49" sqref="A49"/>
    </sheetView>
  </sheetViews>
  <sheetFormatPr defaultColWidth="14.42578125" defaultRowHeight="15" customHeight="1"/>
  <cols>
    <col min="1" max="1" width="47.5703125" customWidth="1"/>
    <col min="2" max="2" width="16.85546875" customWidth="1"/>
    <col min="3" max="3" width="13.85546875" customWidth="1"/>
    <col min="4" max="4" width="17.140625" customWidth="1"/>
    <col min="5" max="5" width="17" customWidth="1"/>
    <col min="6" max="6" width="9.85546875" customWidth="1"/>
    <col min="7" max="8" width="13.85546875" customWidth="1"/>
    <col min="9" max="9" width="13.7109375" customWidth="1"/>
    <col min="10" max="10" width="15.5703125" customWidth="1"/>
    <col min="11" max="11" width="20.5703125" customWidth="1"/>
    <col min="12" max="12" width="13.28515625" customWidth="1"/>
    <col min="13" max="13" width="8.85546875" customWidth="1"/>
    <col min="14" max="14" width="13.7109375" customWidth="1"/>
    <col min="15" max="26" width="8.85546875" customWidth="1"/>
  </cols>
  <sheetData>
    <row r="2" spans="1:26" ht="23.25">
      <c r="A2" s="547" t="s">
        <v>0</v>
      </c>
      <c r="B2" s="522"/>
      <c r="C2" s="522"/>
      <c r="D2" s="522"/>
      <c r="E2" s="522"/>
      <c r="F2" s="522"/>
      <c r="G2" s="522"/>
      <c r="H2" s="522"/>
      <c r="I2" s="522"/>
      <c r="J2" s="522"/>
      <c r="K2" s="522"/>
      <c r="L2" s="358"/>
      <c r="M2" s="358"/>
      <c r="N2" s="358"/>
      <c r="O2" s="358"/>
    </row>
    <row r="3" spans="1:26" ht="57.75">
      <c r="A3" s="359" t="s">
        <v>1</v>
      </c>
      <c r="B3" s="360" t="s">
        <v>2</v>
      </c>
      <c r="C3" s="361" t="s">
        <v>3</v>
      </c>
      <c r="D3" s="362" t="s">
        <v>8</v>
      </c>
      <c r="E3" s="363" t="s">
        <v>3182</v>
      </c>
      <c r="F3" s="364" t="s">
        <v>3183</v>
      </c>
      <c r="G3" s="365" t="s">
        <v>3184</v>
      </c>
      <c r="H3" s="366" t="s">
        <v>3185</v>
      </c>
      <c r="I3" s="363" t="s">
        <v>3186</v>
      </c>
      <c r="J3" s="364" t="s">
        <v>3187</v>
      </c>
      <c r="K3" s="364" t="s">
        <v>3188</v>
      </c>
      <c r="L3" s="367" t="s">
        <v>3189</v>
      </c>
      <c r="M3" s="368" t="s">
        <v>11</v>
      </c>
      <c r="N3" s="368" t="s">
        <v>12</v>
      </c>
      <c r="O3" s="369" t="s">
        <v>9</v>
      </c>
      <c r="P3" s="370"/>
      <c r="Q3" s="370"/>
      <c r="R3" s="370"/>
      <c r="S3" s="370"/>
      <c r="T3" s="370"/>
      <c r="U3" s="370"/>
      <c r="V3" s="370"/>
      <c r="W3" s="370"/>
      <c r="X3" s="370"/>
      <c r="Y3" s="370"/>
      <c r="Z3" s="370"/>
    </row>
    <row r="4" spans="1:26" ht="15.75">
      <c r="A4" s="371" t="s">
        <v>3208</v>
      </c>
      <c r="B4" s="372" t="s">
        <v>16</v>
      </c>
      <c r="C4" s="373">
        <v>0.1</v>
      </c>
      <c r="D4" s="374">
        <v>12</v>
      </c>
      <c r="E4" s="382">
        <v>0</v>
      </c>
      <c r="F4" s="376">
        <f t="shared" ref="F4:F40" si="0">ROUNDDOWN(E4/D4,0)</f>
        <v>0</v>
      </c>
      <c r="G4" s="377">
        <f t="shared" ref="G4:G40" si="1">ROUNDDOWN(H4/D4,0)</f>
        <v>0</v>
      </c>
      <c r="H4" s="378"/>
      <c r="I4" s="379"/>
      <c r="J4" s="380">
        <f t="shared" ref="J4:J40" si="2">ROUNDDOWN(I4/D4,0)</f>
        <v>0</v>
      </c>
      <c r="K4" s="404">
        <f t="shared" ref="K4:K40" si="3">ROUNDDOWN(L4/D4,0)</f>
        <v>0</v>
      </c>
      <c r="L4" s="382">
        <f t="shared" ref="L4:L35" si="4">E4+H4-I4</f>
        <v>0</v>
      </c>
      <c r="M4" s="447">
        <v>17.2</v>
      </c>
      <c r="N4" s="429">
        <f t="shared" ref="N4:N40" si="5">L4*M4</f>
        <v>0</v>
      </c>
      <c r="O4" s="384">
        <f t="shared" ref="O4:O40" si="6">C4*L4</f>
        <v>0</v>
      </c>
    </row>
    <row r="5" spans="1:26" ht="15.75">
      <c r="A5" s="371" t="s">
        <v>3209</v>
      </c>
      <c r="B5" s="372" t="s">
        <v>16</v>
      </c>
      <c r="C5" s="373">
        <v>0.1</v>
      </c>
      <c r="D5" s="374">
        <v>12</v>
      </c>
      <c r="E5" s="382">
        <v>0</v>
      </c>
      <c r="F5" s="376">
        <f t="shared" si="0"/>
        <v>0</v>
      </c>
      <c r="G5" s="377">
        <f t="shared" si="1"/>
        <v>0</v>
      </c>
      <c r="H5" s="378"/>
      <c r="I5" s="379"/>
      <c r="J5" s="380">
        <f t="shared" si="2"/>
        <v>0</v>
      </c>
      <c r="K5" s="404">
        <f t="shared" si="3"/>
        <v>0</v>
      </c>
      <c r="L5" s="382">
        <f t="shared" si="4"/>
        <v>0</v>
      </c>
      <c r="M5" s="447">
        <v>16.579999999999998</v>
      </c>
      <c r="N5" s="429">
        <f t="shared" si="5"/>
        <v>0</v>
      </c>
      <c r="O5" s="384">
        <f t="shared" si="6"/>
        <v>0</v>
      </c>
    </row>
    <row r="6" spans="1:26" ht="15.75">
      <c r="A6" s="371" t="s">
        <v>3210</v>
      </c>
      <c r="B6" s="372" t="s">
        <v>16</v>
      </c>
      <c r="C6" s="373">
        <v>0.1</v>
      </c>
      <c r="D6" s="374">
        <v>12</v>
      </c>
      <c r="E6" s="382">
        <v>3456</v>
      </c>
      <c r="F6" s="376">
        <f t="shared" si="0"/>
        <v>288</v>
      </c>
      <c r="G6" s="377">
        <f t="shared" si="1"/>
        <v>0</v>
      </c>
      <c r="H6" s="378"/>
      <c r="I6" s="379"/>
      <c r="J6" s="380">
        <f t="shared" si="2"/>
        <v>0</v>
      </c>
      <c r="K6" s="404">
        <f t="shared" si="3"/>
        <v>288</v>
      </c>
      <c r="L6" s="382">
        <f t="shared" si="4"/>
        <v>3456</v>
      </c>
      <c r="M6" s="448">
        <v>17.04</v>
      </c>
      <c r="N6" s="429">
        <f t="shared" si="5"/>
        <v>58890.239999999998</v>
      </c>
      <c r="O6" s="384">
        <f t="shared" si="6"/>
        <v>345.6</v>
      </c>
    </row>
    <row r="7" spans="1:26" ht="15.75">
      <c r="A7" s="371" t="s">
        <v>3211</v>
      </c>
      <c r="B7" s="372" t="s">
        <v>16</v>
      </c>
      <c r="C7" s="373">
        <v>0.1</v>
      </c>
      <c r="D7" s="374">
        <v>12</v>
      </c>
      <c r="E7" s="382">
        <v>0</v>
      </c>
      <c r="F7" s="376">
        <f t="shared" si="0"/>
        <v>0</v>
      </c>
      <c r="G7" s="377">
        <f t="shared" si="1"/>
        <v>0</v>
      </c>
      <c r="H7" s="378"/>
      <c r="I7" s="379"/>
      <c r="J7" s="380">
        <f t="shared" si="2"/>
        <v>0</v>
      </c>
      <c r="K7" s="404">
        <f t="shared" si="3"/>
        <v>0</v>
      </c>
      <c r="L7" s="382">
        <f t="shared" si="4"/>
        <v>0</v>
      </c>
      <c r="M7" s="448">
        <v>16.77</v>
      </c>
      <c r="N7" s="429">
        <f t="shared" si="5"/>
        <v>0</v>
      </c>
      <c r="O7" s="384">
        <f t="shared" si="6"/>
        <v>0</v>
      </c>
    </row>
    <row r="8" spans="1:26" ht="15.75">
      <c r="A8" s="371" t="s">
        <v>3208</v>
      </c>
      <c r="B8" s="372" t="s">
        <v>16</v>
      </c>
      <c r="C8" s="373">
        <v>0.1</v>
      </c>
      <c r="D8" s="374">
        <v>12</v>
      </c>
      <c r="E8" s="382">
        <v>0</v>
      </c>
      <c r="F8" s="376">
        <f t="shared" si="0"/>
        <v>0</v>
      </c>
      <c r="G8" s="377">
        <f t="shared" si="1"/>
        <v>0</v>
      </c>
      <c r="H8" s="378"/>
      <c r="I8" s="379"/>
      <c r="J8" s="380">
        <f t="shared" si="2"/>
        <v>0</v>
      </c>
      <c r="K8" s="404">
        <f t="shared" si="3"/>
        <v>0</v>
      </c>
      <c r="L8" s="382">
        <f t="shared" si="4"/>
        <v>0</v>
      </c>
      <c r="M8" s="448">
        <v>17.2</v>
      </c>
      <c r="N8" s="429">
        <f t="shared" si="5"/>
        <v>0</v>
      </c>
      <c r="O8" s="384">
        <f t="shared" si="6"/>
        <v>0</v>
      </c>
    </row>
    <row r="9" spans="1:26" ht="15.75">
      <c r="A9" s="371" t="s">
        <v>3209</v>
      </c>
      <c r="B9" s="372" t="s">
        <v>16</v>
      </c>
      <c r="C9" s="373">
        <v>0.1</v>
      </c>
      <c r="D9" s="374">
        <v>12</v>
      </c>
      <c r="E9" s="382">
        <v>0</v>
      </c>
      <c r="F9" s="376">
        <f t="shared" si="0"/>
        <v>0</v>
      </c>
      <c r="G9" s="377">
        <f t="shared" si="1"/>
        <v>0</v>
      </c>
      <c r="H9" s="378"/>
      <c r="I9" s="379"/>
      <c r="J9" s="380">
        <f t="shared" si="2"/>
        <v>0</v>
      </c>
      <c r="K9" s="404">
        <f t="shared" si="3"/>
        <v>0</v>
      </c>
      <c r="L9" s="382">
        <f t="shared" si="4"/>
        <v>0</v>
      </c>
      <c r="M9" s="448">
        <v>16.579999999999998</v>
      </c>
      <c r="N9" s="429">
        <f t="shared" si="5"/>
        <v>0</v>
      </c>
      <c r="O9" s="384">
        <f t="shared" si="6"/>
        <v>0</v>
      </c>
    </row>
    <row r="10" spans="1:26" ht="15.75">
      <c r="A10" s="371" t="s">
        <v>3210</v>
      </c>
      <c r="B10" s="372" t="s">
        <v>16</v>
      </c>
      <c r="C10" s="373">
        <v>0.1</v>
      </c>
      <c r="D10" s="374">
        <v>12</v>
      </c>
      <c r="E10" s="382">
        <v>0</v>
      </c>
      <c r="F10" s="376">
        <f t="shared" si="0"/>
        <v>0</v>
      </c>
      <c r="G10" s="377">
        <f t="shared" si="1"/>
        <v>0</v>
      </c>
      <c r="H10" s="378"/>
      <c r="I10" s="379"/>
      <c r="J10" s="380">
        <f t="shared" si="2"/>
        <v>0</v>
      </c>
      <c r="K10" s="404">
        <f t="shared" si="3"/>
        <v>0</v>
      </c>
      <c r="L10" s="382">
        <f t="shared" si="4"/>
        <v>0</v>
      </c>
      <c r="M10" s="448">
        <v>17.04</v>
      </c>
      <c r="N10" s="429">
        <f t="shared" si="5"/>
        <v>0</v>
      </c>
      <c r="O10" s="384">
        <f t="shared" si="6"/>
        <v>0</v>
      </c>
    </row>
    <row r="11" spans="1:26" ht="15.75">
      <c r="A11" s="371" t="s">
        <v>3211</v>
      </c>
      <c r="B11" s="372" t="s">
        <v>16</v>
      </c>
      <c r="C11" s="373">
        <v>0.1</v>
      </c>
      <c r="D11" s="374">
        <v>12</v>
      </c>
      <c r="E11" s="382">
        <v>0</v>
      </c>
      <c r="F11" s="376">
        <f t="shared" si="0"/>
        <v>0</v>
      </c>
      <c r="G11" s="377">
        <f t="shared" si="1"/>
        <v>0</v>
      </c>
      <c r="H11" s="378"/>
      <c r="I11" s="379"/>
      <c r="J11" s="380">
        <f t="shared" si="2"/>
        <v>0</v>
      </c>
      <c r="K11" s="404">
        <f t="shared" si="3"/>
        <v>0</v>
      </c>
      <c r="L11" s="382">
        <f t="shared" si="4"/>
        <v>0</v>
      </c>
      <c r="M11" s="448">
        <v>16.77</v>
      </c>
      <c r="N11" s="429">
        <f t="shared" si="5"/>
        <v>0</v>
      </c>
      <c r="O11" s="384">
        <f t="shared" si="6"/>
        <v>0</v>
      </c>
    </row>
    <row r="12" spans="1:26" ht="15.75">
      <c r="A12" s="371" t="s">
        <v>3206</v>
      </c>
      <c r="B12" s="372" t="s">
        <v>16</v>
      </c>
      <c r="C12" s="373">
        <v>0.11</v>
      </c>
      <c r="D12" s="374">
        <v>10</v>
      </c>
      <c r="E12" s="382">
        <v>631</v>
      </c>
      <c r="F12" s="376">
        <f t="shared" si="0"/>
        <v>63</v>
      </c>
      <c r="G12" s="377">
        <f t="shared" si="1"/>
        <v>0</v>
      </c>
      <c r="H12" s="378"/>
      <c r="I12" s="379"/>
      <c r="J12" s="380">
        <f t="shared" si="2"/>
        <v>0</v>
      </c>
      <c r="K12" s="404">
        <f t="shared" si="3"/>
        <v>63</v>
      </c>
      <c r="L12" s="382">
        <f t="shared" si="4"/>
        <v>631</v>
      </c>
      <c r="M12" s="447">
        <v>18.14</v>
      </c>
      <c r="N12" s="383">
        <f t="shared" si="5"/>
        <v>11446.34</v>
      </c>
      <c r="O12" s="384">
        <f t="shared" si="6"/>
        <v>69.41</v>
      </c>
    </row>
    <row r="13" spans="1:26" ht="15.75">
      <c r="A13" s="371" t="s">
        <v>3198</v>
      </c>
      <c r="B13" s="372" t="s">
        <v>16</v>
      </c>
      <c r="C13" s="373">
        <v>0.11</v>
      </c>
      <c r="D13" s="374">
        <v>10</v>
      </c>
      <c r="E13" s="382">
        <v>739</v>
      </c>
      <c r="F13" s="376">
        <f t="shared" si="0"/>
        <v>73</v>
      </c>
      <c r="G13" s="377">
        <f t="shared" si="1"/>
        <v>0</v>
      </c>
      <c r="H13" s="378"/>
      <c r="I13" s="379"/>
      <c r="J13" s="380">
        <f t="shared" si="2"/>
        <v>0</v>
      </c>
      <c r="K13" s="404">
        <f t="shared" si="3"/>
        <v>73</v>
      </c>
      <c r="L13" s="382">
        <f t="shared" si="4"/>
        <v>739</v>
      </c>
      <c r="M13" s="447">
        <v>17.670000000000002</v>
      </c>
      <c r="N13" s="383">
        <f t="shared" si="5"/>
        <v>13058.130000000001</v>
      </c>
      <c r="O13" s="384">
        <f t="shared" si="6"/>
        <v>81.290000000000006</v>
      </c>
    </row>
    <row r="14" spans="1:26" ht="15.75">
      <c r="A14" s="371" t="s">
        <v>3207</v>
      </c>
      <c r="B14" s="372" t="s">
        <v>16</v>
      </c>
      <c r="C14" s="373">
        <v>0.11</v>
      </c>
      <c r="D14" s="374">
        <v>10</v>
      </c>
      <c r="E14" s="382">
        <v>783</v>
      </c>
      <c r="F14" s="376">
        <f t="shared" si="0"/>
        <v>78</v>
      </c>
      <c r="G14" s="377">
        <f t="shared" si="1"/>
        <v>0</v>
      </c>
      <c r="H14" s="378"/>
      <c r="I14" s="379"/>
      <c r="J14" s="380">
        <f t="shared" si="2"/>
        <v>0</v>
      </c>
      <c r="K14" s="404">
        <f t="shared" si="3"/>
        <v>78</v>
      </c>
      <c r="L14" s="382">
        <f t="shared" si="4"/>
        <v>783</v>
      </c>
      <c r="M14" s="447">
        <v>17.46</v>
      </c>
      <c r="N14" s="383">
        <f t="shared" si="5"/>
        <v>13671.18</v>
      </c>
      <c r="O14" s="384">
        <f t="shared" si="6"/>
        <v>86.13</v>
      </c>
    </row>
    <row r="15" spans="1:26" ht="17.25" customHeight="1">
      <c r="A15" s="371" t="s">
        <v>3197</v>
      </c>
      <c r="B15" s="372" t="s">
        <v>16</v>
      </c>
      <c r="C15" s="373">
        <v>0.11</v>
      </c>
      <c r="D15" s="374">
        <v>10</v>
      </c>
      <c r="E15" s="382">
        <v>350</v>
      </c>
      <c r="F15" s="376">
        <f t="shared" si="0"/>
        <v>35</v>
      </c>
      <c r="G15" s="377">
        <f t="shared" si="1"/>
        <v>0</v>
      </c>
      <c r="H15" s="378"/>
      <c r="I15" s="379"/>
      <c r="J15" s="380">
        <f t="shared" si="2"/>
        <v>0</v>
      </c>
      <c r="K15" s="404">
        <f t="shared" si="3"/>
        <v>35</v>
      </c>
      <c r="L15" s="382">
        <f t="shared" si="4"/>
        <v>350</v>
      </c>
      <c r="M15" s="447">
        <v>17.940000000000001</v>
      </c>
      <c r="N15" s="383">
        <f t="shared" si="5"/>
        <v>6279</v>
      </c>
      <c r="O15" s="384">
        <f t="shared" si="6"/>
        <v>38.5</v>
      </c>
    </row>
    <row r="16" spans="1:26" ht="15.75">
      <c r="A16" s="389" t="s">
        <v>1887</v>
      </c>
      <c r="B16" s="372" t="s">
        <v>16</v>
      </c>
      <c r="C16" s="373">
        <v>0.11</v>
      </c>
      <c r="D16" s="374">
        <v>10</v>
      </c>
      <c r="E16" s="382">
        <v>520</v>
      </c>
      <c r="F16" s="376">
        <f t="shared" si="0"/>
        <v>52</v>
      </c>
      <c r="G16" s="377">
        <f t="shared" si="1"/>
        <v>0</v>
      </c>
      <c r="H16" s="378"/>
      <c r="I16" s="379"/>
      <c r="J16" s="380">
        <f t="shared" si="2"/>
        <v>0</v>
      </c>
      <c r="K16" s="404">
        <f t="shared" si="3"/>
        <v>52</v>
      </c>
      <c r="L16" s="382">
        <f t="shared" si="4"/>
        <v>520</v>
      </c>
      <c r="M16" s="447">
        <v>119</v>
      </c>
      <c r="N16" s="429">
        <f t="shared" si="5"/>
        <v>61880</v>
      </c>
      <c r="O16" s="384">
        <f t="shared" si="6"/>
        <v>57.2</v>
      </c>
    </row>
    <row r="17" spans="1:15" ht="15.75">
      <c r="A17" s="385" t="s">
        <v>3200</v>
      </c>
      <c r="B17" s="372" t="s">
        <v>26</v>
      </c>
      <c r="C17" s="373">
        <v>0.2</v>
      </c>
      <c r="D17" s="374">
        <v>18</v>
      </c>
      <c r="E17" s="382">
        <v>180</v>
      </c>
      <c r="F17" s="376">
        <f t="shared" si="0"/>
        <v>10</v>
      </c>
      <c r="G17" s="377">
        <f t="shared" si="1"/>
        <v>0</v>
      </c>
      <c r="H17" s="378"/>
      <c r="I17" s="379"/>
      <c r="J17" s="380">
        <f t="shared" si="2"/>
        <v>0</v>
      </c>
      <c r="K17" s="404">
        <f t="shared" si="3"/>
        <v>10</v>
      </c>
      <c r="L17" s="382">
        <f t="shared" si="4"/>
        <v>180</v>
      </c>
      <c r="M17" s="447">
        <v>37.78</v>
      </c>
      <c r="N17" s="383">
        <f t="shared" si="5"/>
        <v>6800.4000000000005</v>
      </c>
      <c r="O17" s="384">
        <f t="shared" si="6"/>
        <v>36</v>
      </c>
    </row>
    <row r="18" spans="1:15" ht="15.75">
      <c r="A18" s="387" t="s">
        <v>3202</v>
      </c>
      <c r="B18" s="372" t="s">
        <v>26</v>
      </c>
      <c r="C18" s="373">
        <v>0.2</v>
      </c>
      <c r="D18" s="374">
        <v>18</v>
      </c>
      <c r="E18" s="382">
        <v>0</v>
      </c>
      <c r="F18" s="376">
        <f t="shared" si="0"/>
        <v>0</v>
      </c>
      <c r="G18" s="377">
        <f t="shared" si="1"/>
        <v>0</v>
      </c>
      <c r="H18" s="378"/>
      <c r="I18" s="379"/>
      <c r="J18" s="380">
        <f t="shared" si="2"/>
        <v>0</v>
      </c>
      <c r="K18" s="404">
        <f t="shared" si="3"/>
        <v>0</v>
      </c>
      <c r="L18" s="382">
        <f t="shared" si="4"/>
        <v>0</v>
      </c>
      <c r="M18" s="447">
        <v>38.26</v>
      </c>
      <c r="N18" s="383">
        <f t="shared" si="5"/>
        <v>0</v>
      </c>
      <c r="O18" s="384">
        <f t="shared" si="6"/>
        <v>0</v>
      </c>
    </row>
    <row r="19" spans="1:15" ht="15.75" customHeight="1">
      <c r="A19" s="387" t="s">
        <v>3203</v>
      </c>
      <c r="B19" s="372" t="s">
        <v>26</v>
      </c>
      <c r="C19" s="373">
        <v>0.2</v>
      </c>
      <c r="D19" s="374">
        <v>18</v>
      </c>
      <c r="E19" s="382">
        <v>1656</v>
      </c>
      <c r="F19" s="376">
        <f t="shared" si="0"/>
        <v>92</v>
      </c>
      <c r="G19" s="377">
        <f t="shared" si="1"/>
        <v>15</v>
      </c>
      <c r="H19" s="449">
        <v>283</v>
      </c>
      <c r="I19" s="379">
        <v>6</v>
      </c>
      <c r="J19" s="380">
        <f t="shared" si="2"/>
        <v>0</v>
      </c>
      <c r="K19" s="404">
        <f t="shared" si="3"/>
        <v>107</v>
      </c>
      <c r="L19" s="382">
        <f t="shared" si="4"/>
        <v>1933</v>
      </c>
      <c r="M19" s="447">
        <v>40.89</v>
      </c>
      <c r="N19" s="383">
        <f t="shared" si="5"/>
        <v>79040.37</v>
      </c>
      <c r="O19" s="384">
        <f t="shared" si="6"/>
        <v>386.6</v>
      </c>
    </row>
    <row r="20" spans="1:15" ht="15.75" customHeight="1">
      <c r="A20" s="371" t="s">
        <v>3204</v>
      </c>
      <c r="B20" s="372" t="s">
        <v>26</v>
      </c>
      <c r="C20" s="373">
        <v>0.2</v>
      </c>
      <c r="D20" s="374">
        <v>18</v>
      </c>
      <c r="E20" s="382">
        <v>0</v>
      </c>
      <c r="F20" s="376">
        <f t="shared" si="0"/>
        <v>0</v>
      </c>
      <c r="G20" s="377">
        <f t="shared" si="1"/>
        <v>0</v>
      </c>
      <c r="H20" s="378"/>
      <c r="I20" s="379"/>
      <c r="J20" s="380">
        <f t="shared" si="2"/>
        <v>0</v>
      </c>
      <c r="K20" s="404">
        <f t="shared" si="3"/>
        <v>0</v>
      </c>
      <c r="L20" s="382">
        <f t="shared" si="4"/>
        <v>0</v>
      </c>
      <c r="M20" s="447">
        <v>38.42</v>
      </c>
      <c r="N20" s="383">
        <f t="shared" si="5"/>
        <v>0</v>
      </c>
      <c r="O20" s="384">
        <f t="shared" si="6"/>
        <v>0</v>
      </c>
    </row>
    <row r="21" spans="1:15" ht="15.75" customHeight="1">
      <c r="A21" s="371" t="s">
        <v>3199</v>
      </c>
      <c r="B21" s="372" t="s">
        <v>16</v>
      </c>
      <c r="C21" s="373">
        <v>0.5</v>
      </c>
      <c r="D21" s="374">
        <v>12</v>
      </c>
      <c r="E21" s="382">
        <v>0</v>
      </c>
      <c r="F21" s="376">
        <f t="shared" si="0"/>
        <v>0</v>
      </c>
      <c r="G21" s="377">
        <f t="shared" si="1"/>
        <v>0</v>
      </c>
      <c r="H21" s="378"/>
      <c r="I21" s="379"/>
      <c r="J21" s="380">
        <f t="shared" si="2"/>
        <v>0</v>
      </c>
      <c r="K21" s="404">
        <f t="shared" si="3"/>
        <v>0</v>
      </c>
      <c r="L21" s="382">
        <f t="shared" si="4"/>
        <v>0</v>
      </c>
      <c r="M21" s="447">
        <v>70</v>
      </c>
      <c r="N21" s="383">
        <f t="shared" si="5"/>
        <v>0</v>
      </c>
      <c r="O21" s="384">
        <f t="shared" si="6"/>
        <v>0</v>
      </c>
    </row>
    <row r="22" spans="1:15" ht="15.75" customHeight="1">
      <c r="A22" s="435" t="s">
        <v>3199</v>
      </c>
      <c r="B22" s="450" t="s">
        <v>16</v>
      </c>
      <c r="C22" s="373">
        <v>0.5</v>
      </c>
      <c r="D22" s="374">
        <v>10</v>
      </c>
      <c r="E22" s="382">
        <v>20</v>
      </c>
      <c r="F22" s="376">
        <f t="shared" si="0"/>
        <v>2</v>
      </c>
      <c r="G22" s="377">
        <f t="shared" si="1"/>
        <v>0</v>
      </c>
      <c r="H22" s="378"/>
      <c r="I22" s="379"/>
      <c r="J22" s="380">
        <f t="shared" si="2"/>
        <v>0</v>
      </c>
      <c r="K22" s="404">
        <f t="shared" si="3"/>
        <v>2</v>
      </c>
      <c r="L22" s="382">
        <f t="shared" si="4"/>
        <v>20</v>
      </c>
      <c r="M22" s="448">
        <v>70</v>
      </c>
      <c r="N22" s="429">
        <f t="shared" si="5"/>
        <v>1400</v>
      </c>
      <c r="O22" s="384">
        <f t="shared" si="6"/>
        <v>10</v>
      </c>
    </row>
    <row r="23" spans="1:15" ht="15.75" customHeight="1">
      <c r="A23" s="435" t="s">
        <v>3193</v>
      </c>
      <c r="B23" s="450" t="s">
        <v>16</v>
      </c>
      <c r="C23" s="373">
        <v>0.5</v>
      </c>
      <c r="D23" s="374">
        <v>10</v>
      </c>
      <c r="E23" s="382">
        <v>10</v>
      </c>
      <c r="F23" s="376">
        <f t="shared" si="0"/>
        <v>1</v>
      </c>
      <c r="G23" s="377">
        <f t="shared" si="1"/>
        <v>0</v>
      </c>
      <c r="H23" s="378"/>
      <c r="I23" s="379"/>
      <c r="J23" s="380">
        <f t="shared" si="2"/>
        <v>0</v>
      </c>
      <c r="K23" s="404">
        <f t="shared" si="3"/>
        <v>1</v>
      </c>
      <c r="L23" s="382">
        <f t="shared" si="4"/>
        <v>10</v>
      </c>
      <c r="M23" s="448">
        <v>72.319999999999993</v>
      </c>
      <c r="N23" s="429">
        <f t="shared" si="5"/>
        <v>723.19999999999993</v>
      </c>
      <c r="O23" s="384">
        <f t="shared" si="6"/>
        <v>5</v>
      </c>
    </row>
    <row r="24" spans="1:15" ht="15.75" customHeight="1">
      <c r="A24" s="451" t="s">
        <v>3198</v>
      </c>
      <c r="B24" s="452" t="s">
        <v>16</v>
      </c>
      <c r="C24" s="373">
        <v>0.5</v>
      </c>
      <c r="D24" s="374">
        <v>10</v>
      </c>
      <c r="E24" s="382">
        <v>10</v>
      </c>
      <c r="F24" s="376">
        <f t="shared" si="0"/>
        <v>1</v>
      </c>
      <c r="G24" s="377">
        <f t="shared" si="1"/>
        <v>0</v>
      </c>
      <c r="H24" s="378"/>
      <c r="I24" s="379"/>
      <c r="J24" s="380">
        <f t="shared" si="2"/>
        <v>0</v>
      </c>
      <c r="K24" s="404">
        <f t="shared" si="3"/>
        <v>1</v>
      </c>
      <c r="L24" s="382">
        <f t="shared" si="4"/>
        <v>10</v>
      </c>
      <c r="M24" s="448">
        <v>70.180000000000007</v>
      </c>
      <c r="N24" s="429">
        <f t="shared" si="5"/>
        <v>701.80000000000007</v>
      </c>
      <c r="O24" s="384">
        <f t="shared" si="6"/>
        <v>5</v>
      </c>
    </row>
    <row r="25" spans="1:15" ht="15.75" customHeight="1">
      <c r="A25" s="451" t="s">
        <v>3206</v>
      </c>
      <c r="B25" s="452" t="s">
        <v>16</v>
      </c>
      <c r="C25" s="373">
        <v>0.5</v>
      </c>
      <c r="D25" s="374">
        <v>10</v>
      </c>
      <c r="E25" s="382">
        <v>10</v>
      </c>
      <c r="F25" s="376">
        <f t="shared" si="0"/>
        <v>1</v>
      </c>
      <c r="G25" s="377">
        <f t="shared" si="1"/>
        <v>0</v>
      </c>
      <c r="H25" s="378"/>
      <c r="I25" s="379"/>
      <c r="J25" s="380">
        <f t="shared" si="2"/>
        <v>0</v>
      </c>
      <c r="K25" s="404">
        <f t="shared" si="3"/>
        <v>1</v>
      </c>
      <c r="L25" s="382">
        <f t="shared" si="4"/>
        <v>10</v>
      </c>
      <c r="M25" s="448">
        <v>72.319999999999993</v>
      </c>
      <c r="N25" s="429">
        <f t="shared" si="5"/>
        <v>723.19999999999993</v>
      </c>
      <c r="O25" s="384">
        <f t="shared" si="6"/>
        <v>5</v>
      </c>
    </row>
    <row r="26" spans="1:15" ht="15.75" customHeight="1">
      <c r="A26" s="451" t="s">
        <v>3191</v>
      </c>
      <c r="B26" s="452" t="s">
        <v>16</v>
      </c>
      <c r="C26" s="373">
        <v>0.5</v>
      </c>
      <c r="D26" s="374">
        <v>10</v>
      </c>
      <c r="E26" s="382">
        <v>10</v>
      </c>
      <c r="F26" s="376">
        <f t="shared" si="0"/>
        <v>1</v>
      </c>
      <c r="G26" s="377">
        <f t="shared" si="1"/>
        <v>0</v>
      </c>
      <c r="H26" s="378"/>
      <c r="I26" s="379"/>
      <c r="J26" s="380">
        <f t="shared" si="2"/>
        <v>0</v>
      </c>
      <c r="K26" s="404">
        <f t="shared" si="3"/>
        <v>1</v>
      </c>
      <c r="L26" s="382">
        <f t="shared" si="4"/>
        <v>10</v>
      </c>
      <c r="M26" s="448">
        <v>72.319999999999993</v>
      </c>
      <c r="N26" s="429">
        <f t="shared" si="5"/>
        <v>723.19999999999993</v>
      </c>
      <c r="O26" s="384">
        <f t="shared" si="6"/>
        <v>5</v>
      </c>
    </row>
    <row r="27" spans="1:15" ht="15.75" customHeight="1">
      <c r="A27" s="453" t="s">
        <v>3388</v>
      </c>
      <c r="B27" s="452" t="s">
        <v>16</v>
      </c>
      <c r="C27" s="373">
        <v>0.5</v>
      </c>
      <c r="D27" s="374">
        <v>10</v>
      </c>
      <c r="E27" s="382">
        <v>10</v>
      </c>
      <c r="F27" s="376">
        <f t="shared" si="0"/>
        <v>1</v>
      </c>
      <c r="G27" s="377">
        <f t="shared" si="1"/>
        <v>0</v>
      </c>
      <c r="H27" s="378"/>
      <c r="I27" s="379"/>
      <c r="J27" s="380">
        <f t="shared" si="2"/>
        <v>0</v>
      </c>
      <c r="K27" s="404">
        <f t="shared" si="3"/>
        <v>1</v>
      </c>
      <c r="L27" s="382">
        <f t="shared" si="4"/>
        <v>10</v>
      </c>
      <c r="M27" s="448">
        <v>70.180000000000007</v>
      </c>
      <c r="N27" s="429">
        <f t="shared" si="5"/>
        <v>701.80000000000007</v>
      </c>
      <c r="O27" s="384">
        <f t="shared" si="6"/>
        <v>5</v>
      </c>
    </row>
    <row r="28" spans="1:15" ht="15.75" customHeight="1">
      <c r="A28" s="453" t="s">
        <v>3390</v>
      </c>
      <c r="B28" s="452" t="s">
        <v>16</v>
      </c>
      <c r="C28" s="373">
        <v>0.5</v>
      </c>
      <c r="D28" s="374">
        <v>10</v>
      </c>
      <c r="E28" s="382">
        <v>20</v>
      </c>
      <c r="F28" s="376">
        <f t="shared" si="0"/>
        <v>2</v>
      </c>
      <c r="G28" s="377">
        <f t="shared" si="1"/>
        <v>0</v>
      </c>
      <c r="H28" s="378"/>
      <c r="I28" s="379"/>
      <c r="J28" s="380">
        <f t="shared" si="2"/>
        <v>0</v>
      </c>
      <c r="K28" s="404">
        <f t="shared" si="3"/>
        <v>2</v>
      </c>
      <c r="L28" s="382">
        <f t="shared" si="4"/>
        <v>20</v>
      </c>
      <c r="M28" s="448">
        <v>71.39</v>
      </c>
      <c r="N28" s="429">
        <f t="shared" si="5"/>
        <v>1427.8</v>
      </c>
      <c r="O28" s="384">
        <f t="shared" si="6"/>
        <v>10</v>
      </c>
    </row>
    <row r="29" spans="1:15" ht="15.75" customHeight="1">
      <c r="A29" s="453" t="s">
        <v>3391</v>
      </c>
      <c r="B29" s="452" t="s">
        <v>16</v>
      </c>
      <c r="C29" s="373">
        <v>0.5</v>
      </c>
      <c r="D29" s="374">
        <v>10</v>
      </c>
      <c r="E29" s="382">
        <v>20</v>
      </c>
      <c r="F29" s="376">
        <f t="shared" si="0"/>
        <v>2</v>
      </c>
      <c r="G29" s="377">
        <f t="shared" si="1"/>
        <v>0</v>
      </c>
      <c r="H29" s="378"/>
      <c r="I29" s="379"/>
      <c r="J29" s="380">
        <f t="shared" si="2"/>
        <v>0</v>
      </c>
      <c r="K29" s="404">
        <f t="shared" si="3"/>
        <v>2</v>
      </c>
      <c r="L29" s="382">
        <f t="shared" si="4"/>
        <v>20</v>
      </c>
      <c r="M29" s="448">
        <v>69.209999999999994</v>
      </c>
      <c r="N29" s="429">
        <f t="shared" si="5"/>
        <v>1384.1999999999998</v>
      </c>
      <c r="O29" s="384">
        <f t="shared" si="6"/>
        <v>10</v>
      </c>
    </row>
    <row r="30" spans="1:15" ht="15.75" customHeight="1">
      <c r="A30" s="453" t="s">
        <v>3392</v>
      </c>
      <c r="B30" s="452" t="s">
        <v>16</v>
      </c>
      <c r="C30" s="373">
        <v>0.5</v>
      </c>
      <c r="D30" s="374">
        <v>10</v>
      </c>
      <c r="E30" s="382">
        <v>20</v>
      </c>
      <c r="F30" s="376">
        <f t="shared" si="0"/>
        <v>2</v>
      </c>
      <c r="G30" s="377">
        <f t="shared" si="1"/>
        <v>0</v>
      </c>
      <c r="H30" s="378"/>
      <c r="I30" s="379"/>
      <c r="J30" s="380">
        <f t="shared" si="2"/>
        <v>0</v>
      </c>
      <c r="K30" s="404">
        <f t="shared" si="3"/>
        <v>2</v>
      </c>
      <c r="L30" s="382">
        <f t="shared" si="4"/>
        <v>20</v>
      </c>
      <c r="M30" s="448">
        <v>71.260000000000005</v>
      </c>
      <c r="N30" s="429">
        <f t="shared" si="5"/>
        <v>1425.2</v>
      </c>
      <c r="O30" s="384">
        <f t="shared" si="6"/>
        <v>10</v>
      </c>
    </row>
    <row r="31" spans="1:15" ht="15.75" customHeight="1">
      <c r="A31" s="453" t="s">
        <v>3393</v>
      </c>
      <c r="B31" s="452" t="s">
        <v>16</v>
      </c>
      <c r="C31" s="373">
        <v>0.5</v>
      </c>
      <c r="D31" s="374">
        <v>10</v>
      </c>
      <c r="E31" s="382">
        <v>10</v>
      </c>
      <c r="F31" s="376">
        <f t="shared" si="0"/>
        <v>1</v>
      </c>
      <c r="G31" s="377">
        <f t="shared" si="1"/>
        <v>0</v>
      </c>
      <c r="H31" s="378"/>
      <c r="I31" s="379"/>
      <c r="J31" s="380">
        <f t="shared" si="2"/>
        <v>0</v>
      </c>
      <c r="K31" s="404">
        <f t="shared" si="3"/>
        <v>1</v>
      </c>
      <c r="L31" s="382">
        <f t="shared" si="4"/>
        <v>10</v>
      </c>
      <c r="M31" s="448">
        <v>520</v>
      </c>
      <c r="N31" s="429">
        <f t="shared" si="5"/>
        <v>5200</v>
      </c>
      <c r="O31" s="384">
        <f t="shared" si="6"/>
        <v>5</v>
      </c>
    </row>
    <row r="32" spans="1:15" ht="15.75" customHeight="1">
      <c r="A32" s="454" t="s">
        <v>3359</v>
      </c>
      <c r="B32" s="455" t="s">
        <v>14</v>
      </c>
      <c r="C32" s="433">
        <v>1</v>
      </c>
      <c r="D32" s="434">
        <v>1</v>
      </c>
      <c r="E32" s="382">
        <v>0</v>
      </c>
      <c r="F32" s="376">
        <f t="shared" si="0"/>
        <v>0</v>
      </c>
      <c r="G32" s="377">
        <f t="shared" si="1"/>
        <v>0</v>
      </c>
      <c r="H32" s="378"/>
      <c r="I32" s="379"/>
      <c r="J32" s="380">
        <f t="shared" si="2"/>
        <v>0</v>
      </c>
      <c r="K32" s="404">
        <f t="shared" si="3"/>
        <v>0</v>
      </c>
      <c r="L32" s="382">
        <f t="shared" si="4"/>
        <v>0</v>
      </c>
      <c r="M32" s="447">
        <v>151</v>
      </c>
      <c r="N32" s="383">
        <f t="shared" si="5"/>
        <v>0</v>
      </c>
      <c r="O32" s="384">
        <f t="shared" si="6"/>
        <v>0</v>
      </c>
    </row>
    <row r="33" spans="1:17" ht="15.75" customHeight="1">
      <c r="A33" s="454" t="s">
        <v>3191</v>
      </c>
      <c r="B33" s="455" t="s">
        <v>16</v>
      </c>
      <c r="C33" s="433">
        <v>1</v>
      </c>
      <c r="D33" s="434">
        <v>10</v>
      </c>
      <c r="E33" s="382">
        <v>0</v>
      </c>
      <c r="F33" s="376">
        <f t="shared" si="0"/>
        <v>0</v>
      </c>
      <c r="G33" s="377">
        <f t="shared" si="1"/>
        <v>0</v>
      </c>
      <c r="H33" s="378"/>
      <c r="I33" s="379"/>
      <c r="J33" s="380">
        <f t="shared" si="2"/>
        <v>0</v>
      </c>
      <c r="K33" s="404">
        <f t="shared" si="3"/>
        <v>0</v>
      </c>
      <c r="L33" s="382">
        <f t="shared" si="4"/>
        <v>0</v>
      </c>
      <c r="M33" s="447">
        <v>143.13</v>
      </c>
      <c r="N33" s="383">
        <f t="shared" si="5"/>
        <v>0</v>
      </c>
      <c r="O33" s="384">
        <f t="shared" si="6"/>
        <v>0</v>
      </c>
    </row>
    <row r="34" spans="1:17" ht="15.75" customHeight="1">
      <c r="A34" s="371" t="s">
        <v>3192</v>
      </c>
      <c r="B34" s="455" t="s">
        <v>16</v>
      </c>
      <c r="C34" s="433">
        <v>1</v>
      </c>
      <c r="D34" s="374">
        <v>10</v>
      </c>
      <c r="E34" s="382">
        <v>0</v>
      </c>
      <c r="F34" s="376">
        <f t="shared" si="0"/>
        <v>0</v>
      </c>
      <c r="G34" s="377">
        <f t="shared" si="1"/>
        <v>0</v>
      </c>
      <c r="H34" s="378"/>
      <c r="I34" s="379"/>
      <c r="J34" s="380">
        <f t="shared" si="2"/>
        <v>0</v>
      </c>
      <c r="K34" s="404">
        <f t="shared" si="3"/>
        <v>0</v>
      </c>
      <c r="L34" s="382">
        <f t="shared" si="4"/>
        <v>0</v>
      </c>
      <c r="M34" s="447">
        <v>147.19</v>
      </c>
      <c r="N34" s="383">
        <f t="shared" si="5"/>
        <v>0</v>
      </c>
      <c r="O34" s="384">
        <f t="shared" si="6"/>
        <v>0</v>
      </c>
    </row>
    <row r="35" spans="1:17" ht="15.75" customHeight="1">
      <c r="A35" s="371" t="s">
        <v>3193</v>
      </c>
      <c r="B35" s="455" t="s">
        <v>16</v>
      </c>
      <c r="C35" s="433">
        <v>1</v>
      </c>
      <c r="D35" s="374">
        <v>10</v>
      </c>
      <c r="E35" s="382">
        <v>0</v>
      </c>
      <c r="F35" s="376">
        <f t="shared" si="0"/>
        <v>0</v>
      </c>
      <c r="G35" s="377">
        <f t="shared" si="1"/>
        <v>0</v>
      </c>
      <c r="H35" s="378"/>
      <c r="I35" s="379"/>
      <c r="J35" s="380">
        <f t="shared" si="2"/>
        <v>0</v>
      </c>
      <c r="K35" s="404">
        <f t="shared" si="3"/>
        <v>0</v>
      </c>
      <c r="L35" s="382">
        <f t="shared" si="4"/>
        <v>0</v>
      </c>
      <c r="M35" s="447">
        <v>143.13</v>
      </c>
      <c r="N35" s="383">
        <f t="shared" si="5"/>
        <v>0</v>
      </c>
      <c r="O35" s="384">
        <f t="shared" si="6"/>
        <v>0</v>
      </c>
    </row>
    <row r="36" spans="1:17" ht="15.75" customHeight="1">
      <c r="A36" s="371" t="s">
        <v>3194</v>
      </c>
      <c r="B36" s="455" t="s">
        <v>16</v>
      </c>
      <c r="C36" s="433">
        <v>1</v>
      </c>
      <c r="D36" s="374">
        <v>10</v>
      </c>
      <c r="E36" s="382">
        <v>0</v>
      </c>
      <c r="F36" s="376">
        <f t="shared" si="0"/>
        <v>0</v>
      </c>
      <c r="G36" s="377">
        <f t="shared" si="1"/>
        <v>0</v>
      </c>
      <c r="H36" s="378"/>
      <c r="I36" s="379"/>
      <c r="J36" s="380">
        <f t="shared" si="2"/>
        <v>0</v>
      </c>
      <c r="K36" s="404">
        <f t="shared" si="3"/>
        <v>0</v>
      </c>
      <c r="L36" s="382">
        <v>0</v>
      </c>
      <c r="M36" s="447">
        <v>136.91</v>
      </c>
      <c r="N36" s="383">
        <f t="shared" si="5"/>
        <v>0</v>
      </c>
      <c r="O36" s="384">
        <f t="shared" si="6"/>
        <v>0</v>
      </c>
    </row>
    <row r="37" spans="1:17" ht="15.75" customHeight="1">
      <c r="A37" s="371" t="s">
        <v>3195</v>
      </c>
      <c r="B37" s="455" t="s">
        <v>16</v>
      </c>
      <c r="C37" s="433">
        <v>1</v>
      </c>
      <c r="D37" s="434">
        <v>10</v>
      </c>
      <c r="E37" s="382">
        <v>0</v>
      </c>
      <c r="F37" s="376">
        <f t="shared" si="0"/>
        <v>0</v>
      </c>
      <c r="G37" s="377">
        <f t="shared" si="1"/>
        <v>0</v>
      </c>
      <c r="H37" s="378"/>
      <c r="I37" s="379"/>
      <c r="J37" s="380">
        <f t="shared" si="2"/>
        <v>0</v>
      </c>
      <c r="K37" s="404">
        <f t="shared" si="3"/>
        <v>0</v>
      </c>
      <c r="L37" s="382">
        <f t="shared" ref="L37:L40" si="7">E37+H37-I37</f>
        <v>0</v>
      </c>
      <c r="M37" s="447">
        <v>141.58000000000001</v>
      </c>
      <c r="N37" s="383">
        <f t="shared" si="5"/>
        <v>0</v>
      </c>
      <c r="O37" s="384">
        <f t="shared" si="6"/>
        <v>0</v>
      </c>
      <c r="P37" s="424"/>
      <c r="Q37" s="424"/>
    </row>
    <row r="38" spans="1:17" ht="15.75" customHeight="1">
      <c r="A38" s="371" t="s">
        <v>3196</v>
      </c>
      <c r="B38" s="455" t="s">
        <v>16</v>
      </c>
      <c r="C38" s="433">
        <v>1</v>
      </c>
      <c r="D38" s="434">
        <v>10</v>
      </c>
      <c r="E38" s="382">
        <v>0</v>
      </c>
      <c r="F38" s="376">
        <f t="shared" si="0"/>
        <v>0</v>
      </c>
      <c r="G38" s="377">
        <f t="shared" si="1"/>
        <v>0</v>
      </c>
      <c r="H38" s="378"/>
      <c r="I38" s="379"/>
      <c r="J38" s="380">
        <f t="shared" si="2"/>
        <v>0</v>
      </c>
      <c r="K38" s="404">
        <f t="shared" si="3"/>
        <v>0</v>
      </c>
      <c r="L38" s="382">
        <f t="shared" si="7"/>
        <v>0</v>
      </c>
      <c r="M38" s="447">
        <v>141.03</v>
      </c>
      <c r="N38" s="383">
        <f t="shared" si="5"/>
        <v>0</v>
      </c>
      <c r="O38" s="384">
        <f t="shared" si="6"/>
        <v>0</v>
      </c>
    </row>
    <row r="39" spans="1:17" ht="15.75" customHeight="1">
      <c r="A39" s="371" t="s">
        <v>3197</v>
      </c>
      <c r="B39" s="455" t="s">
        <v>16</v>
      </c>
      <c r="C39" s="433">
        <v>1</v>
      </c>
      <c r="D39" s="434">
        <v>10</v>
      </c>
      <c r="E39" s="382">
        <v>0</v>
      </c>
      <c r="F39" s="376">
        <f t="shared" si="0"/>
        <v>0</v>
      </c>
      <c r="G39" s="377">
        <f t="shared" si="1"/>
        <v>0</v>
      </c>
      <c r="H39" s="378"/>
      <c r="I39" s="379"/>
      <c r="J39" s="380">
        <f t="shared" si="2"/>
        <v>0</v>
      </c>
      <c r="K39" s="404">
        <f t="shared" si="3"/>
        <v>0</v>
      </c>
      <c r="L39" s="382">
        <f t="shared" si="7"/>
        <v>0</v>
      </c>
      <c r="M39" s="447">
        <v>141.28</v>
      </c>
      <c r="N39" s="383">
        <f t="shared" si="5"/>
        <v>0</v>
      </c>
      <c r="O39" s="384">
        <f t="shared" si="6"/>
        <v>0</v>
      </c>
    </row>
    <row r="40" spans="1:17" ht="15.75" customHeight="1">
      <c r="A40" s="371" t="s">
        <v>3198</v>
      </c>
      <c r="B40" s="455" t="s">
        <v>16</v>
      </c>
      <c r="C40" s="433">
        <v>1</v>
      </c>
      <c r="D40" s="434">
        <v>10</v>
      </c>
      <c r="E40" s="382">
        <v>0</v>
      </c>
      <c r="F40" s="376">
        <f t="shared" si="0"/>
        <v>0</v>
      </c>
      <c r="G40" s="377">
        <f t="shared" si="1"/>
        <v>0</v>
      </c>
      <c r="H40" s="378"/>
      <c r="I40" s="379"/>
      <c r="J40" s="380">
        <f t="shared" si="2"/>
        <v>0</v>
      </c>
      <c r="K40" s="404">
        <f t="shared" si="3"/>
        <v>0</v>
      </c>
      <c r="L40" s="382">
        <f t="shared" si="7"/>
        <v>0</v>
      </c>
      <c r="M40" s="447">
        <v>138.85</v>
      </c>
      <c r="N40" s="383">
        <f t="shared" si="5"/>
        <v>0</v>
      </c>
      <c r="O40" s="384">
        <f t="shared" si="6"/>
        <v>0</v>
      </c>
    </row>
    <row r="41" spans="1:17" ht="15.75" customHeight="1">
      <c r="A41" s="371"/>
      <c r="B41" s="455"/>
      <c r="C41" s="433"/>
      <c r="D41" s="434"/>
      <c r="E41" s="382"/>
      <c r="F41" s="376"/>
      <c r="G41" s="377"/>
      <c r="H41" s="378"/>
      <c r="I41" s="379"/>
      <c r="J41" s="380"/>
      <c r="K41" s="404"/>
      <c r="L41" s="382"/>
      <c r="M41" s="447"/>
      <c r="N41" s="383"/>
      <c r="O41" s="384"/>
    </row>
    <row r="42" spans="1:17" ht="15.75" customHeight="1">
      <c r="A42" s="437"/>
      <c r="B42" s="432"/>
      <c r="C42" s="433"/>
      <c r="D42" s="374"/>
      <c r="E42" s="382"/>
      <c r="F42" s="376"/>
      <c r="G42" s="377"/>
      <c r="H42" s="378"/>
      <c r="I42" s="379"/>
      <c r="J42" s="380"/>
      <c r="K42" s="456"/>
      <c r="L42" s="382"/>
      <c r="M42" s="448"/>
      <c r="N42" s="429"/>
      <c r="O42" s="384"/>
    </row>
    <row r="43" spans="1:17" ht="15.75" customHeight="1">
      <c r="A43" s="438"/>
      <c r="B43" s="432"/>
      <c r="C43" s="433"/>
      <c r="D43" s="374"/>
      <c r="E43" s="382"/>
      <c r="F43" s="376"/>
      <c r="G43" s="377"/>
      <c r="H43" s="378"/>
      <c r="I43" s="379"/>
      <c r="J43" s="380"/>
      <c r="K43" s="456"/>
      <c r="L43" s="382"/>
      <c r="M43" s="448"/>
      <c r="N43" s="429"/>
      <c r="O43" s="384"/>
    </row>
    <row r="44" spans="1:17" ht="15.75" customHeight="1">
      <c r="A44" s="438"/>
      <c r="B44" s="432"/>
      <c r="C44" s="433"/>
      <c r="D44" s="374"/>
      <c r="E44" s="382"/>
      <c r="F44" s="376"/>
      <c r="G44" s="377"/>
      <c r="H44" s="378"/>
      <c r="I44" s="379"/>
      <c r="J44" s="380"/>
      <c r="K44" s="456"/>
      <c r="L44" s="382"/>
      <c r="M44" s="448"/>
      <c r="N44" s="429"/>
      <c r="O44" s="384"/>
    </row>
    <row r="45" spans="1:17" ht="15.75" customHeight="1">
      <c r="A45" s="438"/>
      <c r="B45" s="432"/>
      <c r="C45" s="433"/>
      <c r="D45" s="374"/>
      <c r="E45" s="382"/>
      <c r="F45" s="376"/>
      <c r="G45" s="377"/>
      <c r="H45" s="378"/>
      <c r="I45" s="379"/>
      <c r="J45" s="380"/>
      <c r="K45" s="456"/>
      <c r="L45" s="382"/>
      <c r="M45" s="448"/>
      <c r="N45" s="429"/>
      <c r="O45" s="384"/>
    </row>
    <row r="46" spans="1:17" ht="15.75" customHeight="1">
      <c r="A46" s="438"/>
      <c r="B46" s="432"/>
      <c r="C46" s="433"/>
      <c r="D46" s="374"/>
      <c r="E46" s="382"/>
      <c r="F46" s="376"/>
      <c r="G46" s="377"/>
      <c r="H46" s="378"/>
      <c r="I46" s="379"/>
      <c r="J46" s="380"/>
      <c r="K46" s="456"/>
      <c r="L46" s="382"/>
      <c r="M46" s="448"/>
      <c r="N46" s="429"/>
      <c r="O46" s="384"/>
    </row>
    <row r="47" spans="1:17" ht="15.75" customHeight="1">
      <c r="A47" s="438"/>
      <c r="B47" s="432"/>
      <c r="C47" s="433"/>
      <c r="D47" s="374"/>
      <c r="E47" s="382"/>
      <c r="F47" s="376"/>
      <c r="G47" s="377"/>
      <c r="H47" s="378"/>
      <c r="I47" s="379"/>
      <c r="J47" s="380"/>
      <c r="K47" s="456"/>
      <c r="L47" s="382"/>
      <c r="M47" s="448"/>
      <c r="N47" s="429"/>
      <c r="O47" s="384"/>
    </row>
    <row r="48" spans="1:17" ht="15.75" customHeight="1">
      <c r="A48" s="427"/>
      <c r="B48" s="392"/>
      <c r="C48" s="394"/>
      <c r="D48" s="374"/>
      <c r="E48" s="382"/>
      <c r="F48" s="376"/>
      <c r="G48" s="377"/>
      <c r="H48" s="378"/>
      <c r="I48" s="379"/>
      <c r="J48" s="380"/>
      <c r="K48" s="456"/>
      <c r="L48" s="382"/>
      <c r="M48" s="447"/>
      <c r="N48" s="429"/>
      <c r="O48" s="384"/>
    </row>
    <row r="49" spans="1:15" ht="15.75" customHeight="1">
      <c r="A49" s="520" t="s">
        <v>4100</v>
      </c>
      <c r="B49" s="396"/>
      <c r="C49" s="397"/>
      <c r="D49" s="398"/>
      <c r="E49" s="399">
        <f>SUM(E4:E48)</f>
        <v>8455</v>
      </c>
      <c r="F49" s="399">
        <f t="shared" ref="F49:G49" si="8">ROUNDDOWN(SUM(F4:F48),0)</f>
        <v>705</v>
      </c>
      <c r="G49" s="399">
        <f t="shared" si="8"/>
        <v>15</v>
      </c>
      <c r="H49" s="399">
        <f t="shared" ref="H49:I49" si="9">SUM(H4:H48)</f>
        <v>283</v>
      </c>
      <c r="I49" s="399">
        <f t="shared" si="9"/>
        <v>6</v>
      </c>
      <c r="J49" s="399">
        <f>ROUNDDOWN(SUM(J4:J48),0)</f>
        <v>0</v>
      </c>
      <c r="K49" s="400">
        <f t="shared" ref="K49:L49" si="10">SUM(K4:K48)</f>
        <v>720</v>
      </c>
      <c r="L49" s="401">
        <f t="shared" si="10"/>
        <v>8732</v>
      </c>
      <c r="M49" s="402">
        <f t="shared" ref="M49:N49" si="11">SUM(M3:M48)</f>
        <v>2994.0200000000004</v>
      </c>
      <c r="N49" s="446">
        <f t="shared" si="11"/>
        <v>265476.06000000006</v>
      </c>
      <c r="O49" s="403">
        <f>SUM(O4:O48)</f>
        <v>1170.73</v>
      </c>
    </row>
    <row r="50" spans="1:15" ht="15.75" customHeight="1"/>
    <row r="51" spans="1:15" ht="15.75" customHeight="1">
      <c r="A51" s="523" t="s">
        <v>39</v>
      </c>
      <c r="B51" s="524"/>
      <c r="C51" s="524"/>
      <c r="D51" s="524"/>
      <c r="E51" s="524"/>
      <c r="F51" s="524"/>
      <c r="G51" s="525"/>
    </row>
    <row r="52" spans="1:15" ht="15.75" customHeight="1">
      <c r="A52" s="33" t="s">
        <v>40</v>
      </c>
      <c r="B52" s="34" t="s">
        <v>1</v>
      </c>
      <c r="C52" s="5" t="s">
        <v>41</v>
      </c>
      <c r="D52" s="35" t="s">
        <v>42</v>
      </c>
      <c r="E52" s="36" t="s">
        <v>43</v>
      </c>
      <c r="F52" s="5" t="s">
        <v>44</v>
      </c>
      <c r="G52" s="37" t="s">
        <v>45</v>
      </c>
    </row>
    <row r="53" spans="1:15" ht="15.75" customHeight="1">
      <c r="A53" s="33" t="s">
        <v>1896</v>
      </c>
      <c r="B53" s="41" t="s">
        <v>49</v>
      </c>
      <c r="C53" s="15">
        <v>0</v>
      </c>
      <c r="D53" s="15"/>
      <c r="E53" s="15"/>
      <c r="F53" s="15">
        <f>C53+D53-E53</f>
        <v>0</v>
      </c>
      <c r="G53" s="40"/>
    </row>
    <row r="54" spans="1:15" ht="15.75" customHeight="1">
      <c r="A54" s="327"/>
      <c r="B54" s="327"/>
      <c r="C54" s="327"/>
      <c r="D54" s="327"/>
      <c r="E54" s="327"/>
      <c r="F54" s="327"/>
      <c r="G54" s="327"/>
    </row>
    <row r="55" spans="1:15" ht="15.75" customHeight="1">
      <c r="A55" s="526" t="s">
        <v>50</v>
      </c>
      <c r="B55" s="527"/>
      <c r="C55" s="527"/>
      <c r="D55" s="527"/>
      <c r="E55" s="527"/>
      <c r="F55" s="527"/>
      <c r="G55" s="528"/>
    </row>
    <row r="56" spans="1:15" ht="15.75" customHeight="1">
      <c r="A56" s="259"/>
      <c r="B56" s="44" t="s">
        <v>51</v>
      </c>
      <c r="C56" s="45" t="s">
        <v>52</v>
      </c>
      <c r="D56" s="46" t="s">
        <v>53</v>
      </c>
      <c r="E56" s="46" t="s">
        <v>54</v>
      </c>
      <c r="F56" s="47" t="s">
        <v>11</v>
      </c>
      <c r="G56" s="48" t="s">
        <v>55</v>
      </c>
    </row>
    <row r="57" spans="1:15" ht="15.75" customHeight="1">
      <c r="A57" s="439" t="s">
        <v>1897</v>
      </c>
      <c r="B57" s="440">
        <v>88</v>
      </c>
      <c r="C57" s="441"/>
      <c r="D57" s="442"/>
      <c r="E57" s="440">
        <f t="shared" ref="E57:E83" si="12">B57+C57-D57</f>
        <v>88</v>
      </c>
      <c r="F57" s="443">
        <v>1028.48</v>
      </c>
      <c r="G57" s="444">
        <f t="shared" ref="G57:G83" si="13">E57*F57</f>
        <v>90506.240000000005</v>
      </c>
    </row>
    <row r="58" spans="1:15" ht="15.75" customHeight="1">
      <c r="A58" s="49" t="s">
        <v>3541</v>
      </c>
      <c r="B58" s="53">
        <v>1210.1000000000001</v>
      </c>
      <c r="C58" s="51"/>
      <c r="D58" s="52">
        <v>5.8</v>
      </c>
      <c r="E58" s="53">
        <f t="shared" si="12"/>
        <v>1204.3000000000002</v>
      </c>
      <c r="F58" s="54">
        <v>196</v>
      </c>
      <c r="G58" s="55">
        <f t="shared" si="13"/>
        <v>236042.80000000005</v>
      </c>
    </row>
    <row r="59" spans="1:15" ht="15.75" customHeight="1">
      <c r="A59" s="49" t="s">
        <v>3542</v>
      </c>
      <c r="B59" s="53">
        <v>911.2</v>
      </c>
      <c r="C59" s="51"/>
      <c r="D59" s="52"/>
      <c r="E59" s="53">
        <f t="shared" si="12"/>
        <v>911.2</v>
      </c>
      <c r="F59" s="54">
        <v>196</v>
      </c>
      <c r="G59" s="55">
        <f t="shared" si="13"/>
        <v>178595.20000000001</v>
      </c>
    </row>
    <row r="60" spans="1:15" ht="15.75" customHeight="1">
      <c r="A60" s="49" t="s">
        <v>3543</v>
      </c>
      <c r="B60" s="53">
        <v>538.20000000000005</v>
      </c>
      <c r="C60" s="51"/>
      <c r="D60" s="52"/>
      <c r="E60" s="53">
        <f t="shared" si="12"/>
        <v>538.20000000000005</v>
      </c>
      <c r="F60" s="54">
        <v>196</v>
      </c>
      <c r="G60" s="55">
        <f t="shared" si="13"/>
        <v>105487.20000000001</v>
      </c>
    </row>
    <row r="61" spans="1:15" ht="15.75" customHeight="1">
      <c r="A61" s="49" t="s">
        <v>3544</v>
      </c>
      <c r="B61" s="53">
        <v>713.7</v>
      </c>
      <c r="C61" s="51"/>
      <c r="D61" s="52"/>
      <c r="E61" s="53">
        <f t="shared" si="12"/>
        <v>713.7</v>
      </c>
      <c r="F61" s="54">
        <v>196</v>
      </c>
      <c r="G61" s="55">
        <f t="shared" si="13"/>
        <v>139885.20000000001</v>
      </c>
    </row>
    <row r="62" spans="1:15" ht="15.75" customHeight="1">
      <c r="A62" s="49" t="s">
        <v>3545</v>
      </c>
      <c r="B62" s="53">
        <v>1224.0999999999999</v>
      </c>
      <c r="C62" s="51"/>
      <c r="D62" s="52"/>
      <c r="E62" s="53">
        <f t="shared" si="12"/>
        <v>1224.0999999999999</v>
      </c>
      <c r="F62" s="54">
        <v>196</v>
      </c>
      <c r="G62" s="55">
        <f t="shared" si="13"/>
        <v>239923.59999999998</v>
      </c>
    </row>
    <row r="63" spans="1:15" ht="15.75" customHeight="1">
      <c r="A63" s="86" t="s">
        <v>3546</v>
      </c>
      <c r="B63" s="90">
        <v>577</v>
      </c>
      <c r="C63" s="88">
        <v>100</v>
      </c>
      <c r="D63" s="89"/>
      <c r="E63" s="90">
        <f t="shared" si="12"/>
        <v>677</v>
      </c>
      <c r="F63" s="91">
        <v>140</v>
      </c>
      <c r="G63" s="92">
        <f t="shared" si="13"/>
        <v>94780</v>
      </c>
    </row>
    <row r="64" spans="1:15" ht="15.75" customHeight="1">
      <c r="A64" s="86" t="s">
        <v>3547</v>
      </c>
      <c r="B64" s="90">
        <v>291.39999999999998</v>
      </c>
      <c r="C64" s="88">
        <v>150</v>
      </c>
      <c r="D64" s="89">
        <v>64</v>
      </c>
      <c r="E64" s="90">
        <f t="shared" si="12"/>
        <v>377.4</v>
      </c>
      <c r="F64" s="91">
        <v>140</v>
      </c>
      <c r="G64" s="92">
        <f t="shared" si="13"/>
        <v>52836</v>
      </c>
    </row>
    <row r="65" spans="1:7" ht="15.75" customHeight="1">
      <c r="A65" s="86" t="s">
        <v>3548</v>
      </c>
      <c r="B65" s="90">
        <v>25.9</v>
      </c>
      <c r="C65" s="88"/>
      <c r="D65" s="89"/>
      <c r="E65" s="90">
        <f t="shared" si="12"/>
        <v>25.9</v>
      </c>
      <c r="F65" s="91">
        <v>140</v>
      </c>
      <c r="G65" s="92">
        <f t="shared" si="13"/>
        <v>3626</v>
      </c>
    </row>
    <row r="66" spans="1:7" ht="15.75" customHeight="1">
      <c r="A66" s="100" t="s">
        <v>3549</v>
      </c>
      <c r="B66" s="104">
        <v>2347.8000000000002</v>
      </c>
      <c r="C66" s="102">
        <v>172</v>
      </c>
      <c r="D66" s="103"/>
      <c r="E66" s="104">
        <f t="shared" si="12"/>
        <v>2519.8000000000002</v>
      </c>
      <c r="F66" s="105">
        <v>140</v>
      </c>
      <c r="G66" s="106">
        <f t="shared" si="13"/>
        <v>352772</v>
      </c>
    </row>
    <row r="67" spans="1:7" ht="36" customHeight="1">
      <c r="A67" s="71" t="s">
        <v>3550</v>
      </c>
      <c r="B67" s="75">
        <v>0</v>
      </c>
      <c r="C67" s="73"/>
      <c r="D67" s="74"/>
      <c r="E67" s="75">
        <f t="shared" si="12"/>
        <v>0</v>
      </c>
      <c r="F67" s="76">
        <v>140</v>
      </c>
      <c r="G67" s="77">
        <f t="shared" si="13"/>
        <v>0</v>
      </c>
    </row>
    <row r="68" spans="1:7" ht="30.75" customHeight="1">
      <c r="A68" s="78" t="s">
        <v>3551</v>
      </c>
      <c r="B68" s="75">
        <v>2036.6000000000004</v>
      </c>
      <c r="C68" s="73">
        <v>177</v>
      </c>
      <c r="D68" s="74"/>
      <c r="E68" s="75">
        <f t="shared" si="12"/>
        <v>2213.6000000000004</v>
      </c>
      <c r="F68" s="76">
        <v>140</v>
      </c>
      <c r="G68" s="77">
        <f t="shared" si="13"/>
        <v>309904.00000000006</v>
      </c>
    </row>
    <row r="69" spans="1:7" ht="30.75" customHeight="1">
      <c r="A69" s="79" t="s">
        <v>3552</v>
      </c>
      <c r="B69" s="83">
        <v>1964.2000000000003</v>
      </c>
      <c r="C69" s="81">
        <v>660</v>
      </c>
      <c r="D69" s="82">
        <v>94.8</v>
      </c>
      <c r="E69" s="83">
        <f t="shared" si="12"/>
        <v>2529.4</v>
      </c>
      <c r="F69" s="84">
        <v>140</v>
      </c>
      <c r="G69" s="85">
        <f t="shared" si="13"/>
        <v>354116</v>
      </c>
    </row>
    <row r="70" spans="1:7" ht="15.75" customHeight="1">
      <c r="A70" s="63" t="s">
        <v>3553</v>
      </c>
      <c r="B70" s="315">
        <v>173.30000000000024</v>
      </c>
      <c r="C70" s="65"/>
      <c r="D70" s="66">
        <v>60</v>
      </c>
      <c r="E70" s="67">
        <f t="shared" si="12"/>
        <v>113.30000000000024</v>
      </c>
      <c r="F70" s="68">
        <v>140</v>
      </c>
      <c r="G70" s="69">
        <f t="shared" si="13"/>
        <v>15862.000000000033</v>
      </c>
    </row>
    <row r="71" spans="1:7" ht="15.75" customHeight="1">
      <c r="A71" s="63" t="s">
        <v>3554</v>
      </c>
      <c r="B71" s="315">
        <v>0</v>
      </c>
      <c r="C71" s="65"/>
      <c r="D71" s="66"/>
      <c r="E71" s="67">
        <f t="shared" si="12"/>
        <v>0</v>
      </c>
      <c r="F71" s="68">
        <v>140</v>
      </c>
      <c r="G71" s="69">
        <f t="shared" si="13"/>
        <v>0</v>
      </c>
    </row>
    <row r="72" spans="1:7" ht="39" customHeight="1">
      <c r="A72" s="63" t="s">
        <v>3555</v>
      </c>
      <c r="B72" s="67">
        <v>530.70000000000016</v>
      </c>
      <c r="C72" s="65"/>
      <c r="D72" s="66"/>
      <c r="E72" s="67">
        <f t="shared" si="12"/>
        <v>530.70000000000016</v>
      </c>
      <c r="F72" s="68">
        <v>140</v>
      </c>
      <c r="G72" s="69">
        <f t="shared" si="13"/>
        <v>74298.000000000029</v>
      </c>
    </row>
    <row r="73" spans="1:7" ht="15.75" customHeight="1">
      <c r="A73" s="93" t="s">
        <v>3556</v>
      </c>
      <c r="B73" s="97">
        <v>221</v>
      </c>
      <c r="C73" s="95"/>
      <c r="D73" s="96"/>
      <c r="E73" s="97">
        <f t="shared" si="12"/>
        <v>221</v>
      </c>
      <c r="F73" s="98">
        <v>140</v>
      </c>
      <c r="G73" s="99">
        <f t="shared" si="13"/>
        <v>30940</v>
      </c>
    </row>
    <row r="74" spans="1:7" ht="15.75" customHeight="1">
      <c r="A74" s="86" t="s">
        <v>3557</v>
      </c>
      <c r="B74" s="90">
        <v>242.8</v>
      </c>
      <c r="C74" s="88">
        <v>135.5</v>
      </c>
      <c r="D74" s="89">
        <v>250.2</v>
      </c>
      <c r="E74" s="90">
        <f t="shared" si="12"/>
        <v>128.10000000000002</v>
      </c>
      <c r="F74" s="91">
        <v>128</v>
      </c>
      <c r="G74" s="92">
        <f t="shared" si="13"/>
        <v>16396.800000000003</v>
      </c>
    </row>
    <row r="75" spans="1:7" ht="15.75" customHeight="1">
      <c r="A75" s="78" t="s">
        <v>3558</v>
      </c>
      <c r="B75" s="75">
        <v>177.20000000000005</v>
      </c>
      <c r="C75" s="73">
        <v>57</v>
      </c>
      <c r="D75" s="74">
        <v>177.2</v>
      </c>
      <c r="E75" s="75">
        <f t="shared" si="12"/>
        <v>57.000000000000057</v>
      </c>
      <c r="F75" s="76">
        <v>128</v>
      </c>
      <c r="G75" s="77">
        <f t="shared" si="13"/>
        <v>7296.0000000000073</v>
      </c>
    </row>
    <row r="76" spans="1:7" ht="15.75" customHeight="1">
      <c r="A76" s="100" t="s">
        <v>3559</v>
      </c>
      <c r="B76" s="104">
        <v>172.29999999999984</v>
      </c>
      <c r="C76" s="102">
        <v>59</v>
      </c>
      <c r="D76" s="103">
        <v>172.3</v>
      </c>
      <c r="E76" s="104">
        <f t="shared" si="12"/>
        <v>58.999999999999829</v>
      </c>
      <c r="F76" s="105">
        <v>128</v>
      </c>
      <c r="G76" s="106">
        <f t="shared" si="13"/>
        <v>7551.9999999999782</v>
      </c>
    </row>
    <row r="77" spans="1:7" ht="15.75" customHeight="1">
      <c r="A77" s="79" t="s">
        <v>3560</v>
      </c>
      <c r="B77" s="83">
        <v>768.1</v>
      </c>
      <c r="C77" s="81">
        <v>58.5</v>
      </c>
      <c r="D77" s="82">
        <v>670.6</v>
      </c>
      <c r="E77" s="83">
        <f t="shared" si="12"/>
        <v>156</v>
      </c>
      <c r="F77" s="84">
        <v>128</v>
      </c>
      <c r="G77" s="85">
        <f t="shared" si="13"/>
        <v>19968</v>
      </c>
    </row>
    <row r="78" spans="1:7" ht="15.75" customHeight="1">
      <c r="A78" s="63" t="s">
        <v>3561</v>
      </c>
      <c r="B78" s="315">
        <v>1.1368683772161603E-13</v>
      </c>
      <c r="C78" s="65">
        <v>293</v>
      </c>
      <c r="D78" s="66"/>
      <c r="E78" s="67">
        <f t="shared" si="12"/>
        <v>293.00000000000011</v>
      </c>
      <c r="F78" s="68">
        <v>128</v>
      </c>
      <c r="G78" s="69">
        <f t="shared" si="13"/>
        <v>37504.000000000015</v>
      </c>
    </row>
    <row r="79" spans="1:7" ht="15.75" customHeight="1">
      <c r="A79" s="86" t="s">
        <v>3562</v>
      </c>
      <c r="B79" s="316">
        <v>120</v>
      </c>
      <c r="C79" s="108">
        <v>240</v>
      </c>
      <c r="D79" s="109">
        <v>120</v>
      </c>
      <c r="E79" s="90">
        <f t="shared" si="12"/>
        <v>240</v>
      </c>
      <c r="F79" s="91">
        <v>102</v>
      </c>
      <c r="G79" s="92">
        <f t="shared" si="13"/>
        <v>24480</v>
      </c>
    </row>
    <row r="80" spans="1:7" ht="15.75" customHeight="1">
      <c r="A80" s="78" t="s">
        <v>3563</v>
      </c>
      <c r="B80" s="75">
        <v>60</v>
      </c>
      <c r="C80" s="73">
        <v>240</v>
      </c>
      <c r="D80" s="74">
        <v>60</v>
      </c>
      <c r="E80" s="75">
        <f t="shared" si="12"/>
        <v>240</v>
      </c>
      <c r="F80" s="76">
        <v>102</v>
      </c>
      <c r="G80" s="77">
        <f t="shared" si="13"/>
        <v>24480</v>
      </c>
    </row>
    <row r="81" spans="1:10" ht="15.75" customHeight="1">
      <c r="A81" s="100" t="s">
        <v>3564</v>
      </c>
      <c r="B81" s="104">
        <v>60</v>
      </c>
      <c r="C81" s="102">
        <v>240</v>
      </c>
      <c r="D81" s="103">
        <v>60</v>
      </c>
      <c r="E81" s="104">
        <f t="shared" si="12"/>
        <v>240</v>
      </c>
      <c r="F81" s="105">
        <v>102</v>
      </c>
      <c r="G81" s="106">
        <f t="shared" si="13"/>
        <v>24480</v>
      </c>
    </row>
    <row r="82" spans="1:10" ht="26.25" customHeight="1">
      <c r="A82" s="79" t="s">
        <v>3565</v>
      </c>
      <c r="B82" s="83">
        <v>60</v>
      </c>
      <c r="C82" s="81">
        <v>240</v>
      </c>
      <c r="D82" s="82">
        <v>60</v>
      </c>
      <c r="E82" s="83">
        <f t="shared" si="12"/>
        <v>240</v>
      </c>
      <c r="F82" s="84">
        <v>102</v>
      </c>
      <c r="G82" s="85">
        <f t="shared" si="13"/>
        <v>24480</v>
      </c>
    </row>
    <row r="83" spans="1:10" ht="15.75" customHeight="1">
      <c r="A83" s="63" t="s">
        <v>3566</v>
      </c>
      <c r="B83" s="315">
        <v>300</v>
      </c>
      <c r="C83" s="65">
        <v>240</v>
      </c>
      <c r="D83" s="66">
        <v>300</v>
      </c>
      <c r="E83" s="67">
        <f t="shared" si="12"/>
        <v>240</v>
      </c>
      <c r="F83" s="68">
        <v>102</v>
      </c>
      <c r="G83" s="69">
        <f t="shared" si="13"/>
        <v>24480</v>
      </c>
    </row>
    <row r="84" spans="1:10" ht="15.75" customHeight="1">
      <c r="A84" s="260" t="s">
        <v>84</v>
      </c>
      <c r="B84" s="261">
        <f t="shared" ref="B84:G84" si="14">SUM(B57:B83)</f>
        <v>14813.600000000002</v>
      </c>
      <c r="C84" s="171">
        <f t="shared" si="14"/>
        <v>3062</v>
      </c>
      <c r="D84" s="171">
        <f t="shared" si="14"/>
        <v>2094.9</v>
      </c>
      <c r="E84" s="261">
        <f t="shared" si="14"/>
        <v>15780.7</v>
      </c>
      <c r="F84" s="262">
        <f t="shared" si="14"/>
        <v>4698.4799999999996</v>
      </c>
      <c r="G84" s="263">
        <f t="shared" si="14"/>
        <v>2490691.04</v>
      </c>
    </row>
    <row r="85" spans="1:10" ht="15.75" customHeight="1"/>
    <row r="86" spans="1:10" ht="15.75" customHeight="1" thickBot="1">
      <c r="A86" s="549" t="s">
        <v>4099</v>
      </c>
      <c r="B86" s="549"/>
      <c r="C86" s="549"/>
      <c r="D86" s="549"/>
      <c r="E86" s="549"/>
      <c r="F86" s="549"/>
      <c r="G86" s="549"/>
      <c r="H86" s="549"/>
      <c r="I86" s="549"/>
      <c r="J86" s="549"/>
    </row>
    <row r="87" spans="1:10" ht="15.75" customHeight="1">
      <c r="A87" s="135" t="s">
        <v>92</v>
      </c>
      <c r="B87" s="136" t="s">
        <v>40</v>
      </c>
      <c r="C87" s="137" t="s">
        <v>93</v>
      </c>
      <c r="D87" s="137" t="s">
        <v>42</v>
      </c>
      <c r="E87" s="137" t="s">
        <v>94</v>
      </c>
      <c r="F87" s="137" t="s">
        <v>95</v>
      </c>
      <c r="G87" s="137" t="s">
        <v>96</v>
      </c>
      <c r="H87" s="138" t="s">
        <v>55</v>
      </c>
      <c r="I87" s="138" t="s">
        <v>3567</v>
      </c>
      <c r="J87" s="138" t="s">
        <v>3568</v>
      </c>
    </row>
    <row r="88" spans="1:10" ht="15.75" customHeight="1">
      <c r="A88" s="146" t="s">
        <v>2770</v>
      </c>
      <c r="B88" s="145" t="s">
        <v>102</v>
      </c>
      <c r="C88" s="36">
        <v>550</v>
      </c>
      <c r="D88" s="148"/>
      <c r="E88" s="15">
        <v>125</v>
      </c>
      <c r="F88" s="36">
        <f t="shared" ref="F88:F127" si="15">C88+D88-E88</f>
        <v>425</v>
      </c>
      <c r="G88" s="142">
        <v>178</v>
      </c>
      <c r="H88" s="143">
        <f t="shared" ref="H88:H122" si="16">F88*G88</f>
        <v>75650</v>
      </c>
      <c r="I88" s="143">
        <f t="shared" ref="I88:I127" si="17">(D88-E88)*G88</f>
        <v>-22250</v>
      </c>
      <c r="J88" s="143">
        <f t="shared" ref="J88:J127" si="18">D88*G88</f>
        <v>0</v>
      </c>
    </row>
    <row r="89" spans="1:10" ht="15.75" customHeight="1">
      <c r="A89" s="144" t="s">
        <v>99</v>
      </c>
      <c r="B89" s="145" t="s">
        <v>102</v>
      </c>
      <c r="C89" s="36">
        <v>1425</v>
      </c>
      <c r="D89" s="148"/>
      <c r="E89" s="15"/>
      <c r="F89" s="36">
        <f t="shared" si="15"/>
        <v>1425</v>
      </c>
      <c r="G89" s="142">
        <v>178</v>
      </c>
      <c r="H89" s="143">
        <f t="shared" si="16"/>
        <v>253650</v>
      </c>
      <c r="I89" s="143">
        <f t="shared" si="17"/>
        <v>0</v>
      </c>
      <c r="J89" s="143">
        <f t="shared" si="18"/>
        <v>0</v>
      </c>
    </row>
    <row r="90" spans="1:10" ht="15.75" customHeight="1">
      <c r="A90" s="144" t="s">
        <v>2771</v>
      </c>
      <c r="B90" s="147" t="s">
        <v>102</v>
      </c>
      <c r="C90" s="36">
        <v>2200</v>
      </c>
      <c r="D90" s="148"/>
      <c r="E90" s="15"/>
      <c r="F90" s="36">
        <f t="shared" si="15"/>
        <v>2200</v>
      </c>
      <c r="G90" s="142">
        <v>47</v>
      </c>
      <c r="H90" s="143">
        <f t="shared" si="16"/>
        <v>103400</v>
      </c>
      <c r="I90" s="143">
        <f t="shared" si="17"/>
        <v>0</v>
      </c>
      <c r="J90" s="143">
        <f t="shared" si="18"/>
        <v>0</v>
      </c>
    </row>
    <row r="91" spans="1:10" ht="15.75" customHeight="1">
      <c r="A91" s="146" t="s">
        <v>103</v>
      </c>
      <c r="B91" s="147" t="s">
        <v>104</v>
      </c>
      <c r="C91" s="36">
        <v>3000</v>
      </c>
      <c r="D91" s="148"/>
      <c r="E91" s="15"/>
      <c r="F91" s="36">
        <f t="shared" si="15"/>
        <v>3000</v>
      </c>
      <c r="G91" s="142">
        <v>27</v>
      </c>
      <c r="H91" s="143">
        <f t="shared" si="16"/>
        <v>81000</v>
      </c>
      <c r="I91" s="143">
        <f t="shared" si="17"/>
        <v>0</v>
      </c>
      <c r="J91" s="143">
        <f t="shared" si="18"/>
        <v>0</v>
      </c>
    </row>
    <row r="92" spans="1:10" ht="15.75" customHeight="1">
      <c r="A92" s="266" t="s">
        <v>2038</v>
      </c>
      <c r="B92" s="267" t="s">
        <v>106</v>
      </c>
      <c r="C92" s="36">
        <v>2130</v>
      </c>
      <c r="D92" s="148"/>
      <c r="E92" s="15">
        <v>70</v>
      </c>
      <c r="F92" s="36">
        <f t="shared" si="15"/>
        <v>2060</v>
      </c>
      <c r="G92" s="142">
        <v>160.69999999999999</v>
      </c>
      <c r="H92" s="143">
        <f t="shared" si="16"/>
        <v>331042</v>
      </c>
      <c r="I92" s="143">
        <f t="shared" si="17"/>
        <v>-11249</v>
      </c>
      <c r="J92" s="143">
        <f t="shared" si="18"/>
        <v>0</v>
      </c>
    </row>
    <row r="93" spans="1:10" ht="15.75" customHeight="1">
      <c r="A93" s="144" t="s">
        <v>737</v>
      </c>
      <c r="B93" s="145" t="s">
        <v>108</v>
      </c>
      <c r="C93" s="36">
        <v>364</v>
      </c>
      <c r="D93" s="148"/>
      <c r="E93" s="15"/>
      <c r="F93" s="36">
        <f t="shared" si="15"/>
        <v>364</v>
      </c>
      <c r="G93" s="142">
        <v>623</v>
      </c>
      <c r="H93" s="143">
        <f t="shared" si="16"/>
        <v>226772</v>
      </c>
      <c r="I93" s="143">
        <f t="shared" si="17"/>
        <v>0</v>
      </c>
      <c r="J93" s="143">
        <f t="shared" si="18"/>
        <v>0</v>
      </c>
    </row>
    <row r="94" spans="1:10" ht="15.75" customHeight="1">
      <c r="A94" s="139" t="s">
        <v>109</v>
      </c>
      <c r="B94" s="140" t="s">
        <v>110</v>
      </c>
      <c r="C94" s="36">
        <v>900</v>
      </c>
      <c r="D94" s="148"/>
      <c r="E94" s="15"/>
      <c r="F94" s="36">
        <f t="shared" si="15"/>
        <v>900</v>
      </c>
      <c r="G94" s="142">
        <v>24</v>
      </c>
      <c r="H94" s="143">
        <f t="shared" si="16"/>
        <v>21600</v>
      </c>
      <c r="I94" s="143">
        <f t="shared" si="17"/>
        <v>0</v>
      </c>
      <c r="J94" s="143">
        <f t="shared" si="18"/>
        <v>0</v>
      </c>
    </row>
    <row r="95" spans="1:10" ht="15.75" customHeight="1">
      <c r="A95" s="146" t="s">
        <v>1188</v>
      </c>
      <c r="B95" s="150" t="s">
        <v>112</v>
      </c>
      <c r="C95" s="36">
        <v>2201</v>
      </c>
      <c r="D95" s="148"/>
      <c r="E95" s="15">
        <v>128</v>
      </c>
      <c r="F95" s="36">
        <f t="shared" si="15"/>
        <v>2073</v>
      </c>
      <c r="G95" s="142">
        <v>49</v>
      </c>
      <c r="H95" s="143">
        <f t="shared" si="16"/>
        <v>101577</v>
      </c>
      <c r="I95" s="143">
        <f t="shared" si="17"/>
        <v>-6272</v>
      </c>
      <c r="J95" s="143">
        <f t="shared" si="18"/>
        <v>0</v>
      </c>
    </row>
    <row r="96" spans="1:10" ht="15.75" customHeight="1">
      <c r="A96" s="152" t="s">
        <v>116</v>
      </c>
      <c r="B96" s="145" t="s">
        <v>117</v>
      </c>
      <c r="C96" s="36">
        <v>2</v>
      </c>
      <c r="D96" s="141"/>
      <c r="E96" s="15"/>
      <c r="F96" s="36">
        <f t="shared" si="15"/>
        <v>2</v>
      </c>
      <c r="G96" s="142">
        <v>1867.29</v>
      </c>
      <c r="H96" s="143">
        <f t="shared" si="16"/>
        <v>3734.58</v>
      </c>
      <c r="I96" s="143">
        <f t="shared" si="17"/>
        <v>0</v>
      </c>
      <c r="J96" s="143">
        <f t="shared" si="18"/>
        <v>0</v>
      </c>
    </row>
    <row r="97" spans="1:10" ht="15.75" customHeight="1">
      <c r="A97" s="146" t="s">
        <v>118</v>
      </c>
      <c r="B97" s="145" t="s">
        <v>115</v>
      </c>
      <c r="C97" s="36">
        <v>5</v>
      </c>
      <c r="D97" s="141"/>
      <c r="E97" s="15"/>
      <c r="F97" s="36">
        <f t="shared" si="15"/>
        <v>5</v>
      </c>
      <c r="G97" s="142">
        <v>1758</v>
      </c>
      <c r="H97" s="143">
        <f t="shared" si="16"/>
        <v>8790</v>
      </c>
      <c r="I97" s="143">
        <f t="shared" si="17"/>
        <v>0</v>
      </c>
      <c r="J97" s="143">
        <f t="shared" si="18"/>
        <v>0</v>
      </c>
    </row>
    <row r="98" spans="1:10" ht="15.75" customHeight="1">
      <c r="A98" s="146" t="s">
        <v>118</v>
      </c>
      <c r="B98" s="145" t="s">
        <v>117</v>
      </c>
      <c r="C98" s="36">
        <v>3</v>
      </c>
      <c r="D98" s="141"/>
      <c r="E98" s="151"/>
      <c r="F98" s="36">
        <f t="shared" si="15"/>
        <v>3</v>
      </c>
      <c r="G98" s="142">
        <v>2279.6799999999998</v>
      </c>
      <c r="H98" s="143">
        <f t="shared" si="16"/>
        <v>6839.0399999999991</v>
      </c>
      <c r="I98" s="143">
        <f t="shared" si="17"/>
        <v>0</v>
      </c>
      <c r="J98" s="143">
        <f t="shared" si="18"/>
        <v>0</v>
      </c>
    </row>
    <row r="99" spans="1:10" ht="15.75" customHeight="1">
      <c r="A99" s="157" t="s">
        <v>119</v>
      </c>
      <c r="B99" s="145" t="s">
        <v>117</v>
      </c>
      <c r="C99" s="36">
        <v>1</v>
      </c>
      <c r="D99" s="148"/>
      <c r="E99" s="15"/>
      <c r="F99" s="36">
        <f t="shared" si="15"/>
        <v>1</v>
      </c>
      <c r="G99" s="142">
        <v>1669.47</v>
      </c>
      <c r="H99" s="143">
        <f t="shared" si="16"/>
        <v>1669.47</v>
      </c>
      <c r="I99" s="143">
        <f t="shared" si="17"/>
        <v>0</v>
      </c>
      <c r="J99" s="143">
        <f t="shared" si="18"/>
        <v>0</v>
      </c>
    </row>
    <row r="100" spans="1:10" ht="15.75" customHeight="1">
      <c r="A100" s="157" t="s">
        <v>2772</v>
      </c>
      <c r="B100" s="145" t="s">
        <v>117</v>
      </c>
      <c r="C100" s="36">
        <v>3</v>
      </c>
      <c r="D100" s="141"/>
      <c r="E100" s="15"/>
      <c r="F100" s="36">
        <f t="shared" si="15"/>
        <v>3</v>
      </c>
      <c r="G100" s="142">
        <v>1598.32</v>
      </c>
      <c r="H100" s="143">
        <f t="shared" si="16"/>
        <v>4794.96</v>
      </c>
      <c r="I100" s="143">
        <f t="shared" si="17"/>
        <v>0</v>
      </c>
      <c r="J100" s="143">
        <f t="shared" si="18"/>
        <v>0</v>
      </c>
    </row>
    <row r="101" spans="1:10" ht="15.75" customHeight="1">
      <c r="A101" s="144" t="s">
        <v>122</v>
      </c>
      <c r="B101" s="145" t="s">
        <v>121</v>
      </c>
      <c r="C101" s="36">
        <v>50</v>
      </c>
      <c r="D101" s="141"/>
      <c r="E101" s="15"/>
      <c r="F101" s="36">
        <f t="shared" si="15"/>
        <v>50</v>
      </c>
      <c r="G101" s="142">
        <v>471.21600000000001</v>
      </c>
      <c r="H101" s="143">
        <f t="shared" si="16"/>
        <v>23560.799999999999</v>
      </c>
      <c r="I101" s="143">
        <f t="shared" si="17"/>
        <v>0</v>
      </c>
      <c r="J101" s="143">
        <f t="shared" si="18"/>
        <v>0</v>
      </c>
    </row>
    <row r="102" spans="1:10" ht="15.75" customHeight="1">
      <c r="A102" s="157" t="s">
        <v>124</v>
      </c>
      <c r="B102" s="145" t="s">
        <v>117</v>
      </c>
      <c r="C102" s="36">
        <v>0</v>
      </c>
      <c r="D102" s="148"/>
      <c r="E102" s="15"/>
      <c r="F102" s="36">
        <f t="shared" si="15"/>
        <v>0</v>
      </c>
      <c r="G102" s="142">
        <v>1711.09</v>
      </c>
      <c r="H102" s="143">
        <f t="shared" si="16"/>
        <v>0</v>
      </c>
      <c r="I102" s="143">
        <f t="shared" si="17"/>
        <v>0</v>
      </c>
      <c r="J102" s="143">
        <f t="shared" si="18"/>
        <v>0</v>
      </c>
    </row>
    <row r="103" spans="1:10" ht="15.75" customHeight="1">
      <c r="A103" s="339" t="s">
        <v>2773</v>
      </c>
      <c r="B103" s="145" t="s">
        <v>117</v>
      </c>
      <c r="C103" s="36">
        <v>4</v>
      </c>
      <c r="D103" s="148"/>
      <c r="E103" s="151"/>
      <c r="F103" s="272">
        <f t="shared" si="15"/>
        <v>4</v>
      </c>
      <c r="G103" s="142">
        <v>1594.52</v>
      </c>
      <c r="H103" s="143">
        <f t="shared" si="16"/>
        <v>6378.08</v>
      </c>
      <c r="I103" s="143">
        <f t="shared" si="17"/>
        <v>0</v>
      </c>
      <c r="J103" s="143">
        <f t="shared" si="18"/>
        <v>0</v>
      </c>
    </row>
    <row r="104" spans="1:10" ht="15.75" customHeight="1">
      <c r="A104" s="144" t="s">
        <v>128</v>
      </c>
      <c r="B104" s="145" t="s">
        <v>126</v>
      </c>
      <c r="C104" s="36">
        <v>39</v>
      </c>
      <c r="D104" s="141"/>
      <c r="E104" s="15"/>
      <c r="F104" s="36">
        <f t="shared" si="15"/>
        <v>39</v>
      </c>
      <c r="G104" s="142">
        <v>559.19762200000002</v>
      </c>
      <c r="H104" s="143">
        <f t="shared" si="16"/>
        <v>21808.707258000002</v>
      </c>
      <c r="I104" s="143">
        <f t="shared" si="17"/>
        <v>0</v>
      </c>
      <c r="J104" s="143">
        <f t="shared" si="18"/>
        <v>0</v>
      </c>
    </row>
    <row r="105" spans="1:10" ht="15.75" customHeight="1">
      <c r="A105" s="144" t="s">
        <v>129</v>
      </c>
      <c r="B105" s="145" t="s">
        <v>115</v>
      </c>
      <c r="C105" s="36">
        <v>250</v>
      </c>
      <c r="D105" s="148"/>
      <c r="E105" s="15"/>
      <c r="F105" s="36">
        <f t="shared" si="15"/>
        <v>250</v>
      </c>
      <c r="G105" s="142">
        <v>384</v>
      </c>
      <c r="H105" s="143">
        <f t="shared" si="16"/>
        <v>96000</v>
      </c>
      <c r="I105" s="143">
        <f t="shared" si="17"/>
        <v>0</v>
      </c>
      <c r="J105" s="143">
        <f t="shared" si="18"/>
        <v>0</v>
      </c>
    </row>
    <row r="106" spans="1:10" ht="15.75" customHeight="1">
      <c r="A106" s="144" t="s">
        <v>131</v>
      </c>
      <c r="B106" s="145" t="s">
        <v>117</v>
      </c>
      <c r="C106" s="36">
        <v>345</v>
      </c>
      <c r="D106" s="148"/>
      <c r="E106" s="15">
        <v>25</v>
      </c>
      <c r="F106" s="36">
        <f t="shared" si="15"/>
        <v>320</v>
      </c>
      <c r="G106" s="142">
        <v>427</v>
      </c>
      <c r="H106" s="143">
        <f t="shared" si="16"/>
        <v>136640</v>
      </c>
      <c r="I106" s="143">
        <f t="shared" si="17"/>
        <v>-10675</v>
      </c>
      <c r="J106" s="143">
        <f t="shared" si="18"/>
        <v>0</v>
      </c>
    </row>
    <row r="107" spans="1:10" ht="15.75" customHeight="1">
      <c r="A107" s="144" t="s">
        <v>132</v>
      </c>
      <c r="B107" s="145" t="s">
        <v>117</v>
      </c>
      <c r="C107" s="36">
        <v>5</v>
      </c>
      <c r="D107" s="141"/>
      <c r="E107" s="151"/>
      <c r="F107" s="36">
        <f t="shared" si="15"/>
        <v>5</v>
      </c>
      <c r="G107" s="142">
        <v>688.59</v>
      </c>
      <c r="H107" s="143">
        <f t="shared" si="16"/>
        <v>3442.9500000000003</v>
      </c>
      <c r="I107" s="143">
        <f t="shared" si="17"/>
        <v>0</v>
      </c>
      <c r="J107" s="143">
        <f t="shared" si="18"/>
        <v>0</v>
      </c>
    </row>
    <row r="108" spans="1:10" ht="15.75" customHeight="1">
      <c r="A108" s="157" t="s">
        <v>133</v>
      </c>
      <c r="B108" s="145" t="s">
        <v>117</v>
      </c>
      <c r="C108" s="36">
        <v>75</v>
      </c>
      <c r="D108" s="148"/>
      <c r="E108" s="15">
        <v>5</v>
      </c>
      <c r="F108" s="36">
        <f t="shared" si="15"/>
        <v>70</v>
      </c>
      <c r="G108" s="142">
        <v>522.19000000000005</v>
      </c>
      <c r="H108" s="143">
        <f t="shared" si="16"/>
        <v>36553.300000000003</v>
      </c>
      <c r="I108" s="143">
        <f t="shared" si="17"/>
        <v>-2610.9500000000003</v>
      </c>
      <c r="J108" s="143">
        <f t="shared" si="18"/>
        <v>0</v>
      </c>
    </row>
    <row r="109" spans="1:10" ht="15.75" customHeight="1">
      <c r="A109" s="144" t="s">
        <v>134</v>
      </c>
      <c r="B109" s="145" t="s">
        <v>117</v>
      </c>
      <c r="C109" s="36">
        <v>10</v>
      </c>
      <c r="D109" s="141"/>
      <c r="E109" s="151"/>
      <c r="F109" s="36">
        <f t="shared" si="15"/>
        <v>10</v>
      </c>
      <c r="G109" s="142">
        <v>504</v>
      </c>
      <c r="H109" s="143">
        <f t="shared" si="16"/>
        <v>5040</v>
      </c>
      <c r="I109" s="143">
        <f t="shared" si="17"/>
        <v>0</v>
      </c>
      <c r="J109" s="143">
        <f t="shared" si="18"/>
        <v>0</v>
      </c>
    </row>
    <row r="110" spans="1:10" ht="15.75" customHeight="1">
      <c r="A110" s="144" t="s">
        <v>135</v>
      </c>
      <c r="B110" s="145" t="s">
        <v>117</v>
      </c>
      <c r="C110" s="36">
        <v>35</v>
      </c>
      <c r="D110" s="141"/>
      <c r="E110" s="15">
        <v>25</v>
      </c>
      <c r="F110" s="36">
        <f t="shared" si="15"/>
        <v>10</v>
      </c>
      <c r="G110" s="142">
        <v>514</v>
      </c>
      <c r="H110" s="143">
        <f t="shared" si="16"/>
        <v>5140</v>
      </c>
      <c r="I110" s="143">
        <f t="shared" si="17"/>
        <v>-12850</v>
      </c>
      <c r="J110" s="143">
        <f t="shared" si="18"/>
        <v>0</v>
      </c>
    </row>
    <row r="111" spans="1:10" ht="15.75" customHeight="1">
      <c r="A111" s="157" t="s">
        <v>136</v>
      </c>
      <c r="B111" s="145" t="s">
        <v>117</v>
      </c>
      <c r="C111" s="36">
        <v>60</v>
      </c>
      <c r="D111" s="148"/>
      <c r="E111" s="15"/>
      <c r="F111" s="36">
        <f t="shared" si="15"/>
        <v>60</v>
      </c>
      <c r="G111" s="142">
        <v>557</v>
      </c>
      <c r="H111" s="143">
        <f t="shared" si="16"/>
        <v>33420</v>
      </c>
      <c r="I111" s="143">
        <f t="shared" si="17"/>
        <v>0</v>
      </c>
      <c r="J111" s="143">
        <f t="shared" si="18"/>
        <v>0</v>
      </c>
    </row>
    <row r="112" spans="1:10" ht="15.75" customHeight="1">
      <c r="A112" s="157" t="s">
        <v>137</v>
      </c>
      <c r="B112" s="145" t="s">
        <v>117</v>
      </c>
      <c r="C112" s="36">
        <v>35</v>
      </c>
      <c r="D112" s="148"/>
      <c r="E112" s="15"/>
      <c r="F112" s="36">
        <f t="shared" si="15"/>
        <v>35</v>
      </c>
      <c r="G112" s="142">
        <v>524</v>
      </c>
      <c r="H112" s="143">
        <f t="shared" si="16"/>
        <v>18340</v>
      </c>
      <c r="I112" s="143">
        <f t="shared" si="17"/>
        <v>0</v>
      </c>
      <c r="J112" s="143">
        <f t="shared" si="18"/>
        <v>0</v>
      </c>
    </row>
    <row r="113" spans="1:10" ht="15.75" customHeight="1">
      <c r="A113" s="157" t="s">
        <v>138</v>
      </c>
      <c r="B113" s="145" t="s">
        <v>117</v>
      </c>
      <c r="C113" s="36">
        <v>15</v>
      </c>
      <c r="D113" s="148"/>
      <c r="E113" s="15"/>
      <c r="F113" s="36">
        <f t="shared" si="15"/>
        <v>15</v>
      </c>
      <c r="G113" s="142">
        <v>689.75</v>
      </c>
      <c r="H113" s="143">
        <f t="shared" si="16"/>
        <v>10346.25</v>
      </c>
      <c r="I113" s="143">
        <f t="shared" si="17"/>
        <v>0</v>
      </c>
      <c r="J113" s="143">
        <f t="shared" si="18"/>
        <v>0</v>
      </c>
    </row>
    <row r="114" spans="1:10" ht="15.75" customHeight="1">
      <c r="A114" s="157" t="s">
        <v>139</v>
      </c>
      <c r="B114" s="145" t="s">
        <v>117</v>
      </c>
      <c r="C114" s="36">
        <v>235</v>
      </c>
      <c r="D114" s="148"/>
      <c r="E114" s="15">
        <v>5</v>
      </c>
      <c r="F114" s="36">
        <f t="shared" si="15"/>
        <v>230</v>
      </c>
      <c r="G114" s="142">
        <v>629.27</v>
      </c>
      <c r="H114" s="143">
        <f t="shared" si="16"/>
        <v>144732.1</v>
      </c>
      <c r="I114" s="143">
        <f t="shared" si="17"/>
        <v>-3146.35</v>
      </c>
      <c r="J114" s="143">
        <f t="shared" si="18"/>
        <v>0</v>
      </c>
    </row>
    <row r="115" spans="1:10" ht="15.75" customHeight="1">
      <c r="A115" s="157" t="s">
        <v>140</v>
      </c>
      <c r="B115" s="145" t="s">
        <v>117</v>
      </c>
      <c r="C115" s="36">
        <v>95</v>
      </c>
      <c r="D115" s="148"/>
      <c r="E115" s="15"/>
      <c r="F115" s="36">
        <f t="shared" si="15"/>
        <v>95</v>
      </c>
      <c r="G115" s="142">
        <v>532.12</v>
      </c>
      <c r="H115" s="143">
        <f t="shared" si="16"/>
        <v>50551.4</v>
      </c>
      <c r="I115" s="143">
        <f t="shared" si="17"/>
        <v>0</v>
      </c>
      <c r="J115" s="143">
        <f t="shared" si="18"/>
        <v>0</v>
      </c>
    </row>
    <row r="116" spans="1:10" ht="15.75" customHeight="1">
      <c r="A116" s="146" t="s">
        <v>141</v>
      </c>
      <c r="B116" s="145" t="s">
        <v>108</v>
      </c>
      <c r="C116" s="36">
        <v>600</v>
      </c>
      <c r="D116" s="148"/>
      <c r="E116" s="15"/>
      <c r="F116" s="36">
        <f t="shared" si="15"/>
        <v>600</v>
      </c>
      <c r="G116" s="142">
        <v>60</v>
      </c>
      <c r="H116" s="143">
        <f t="shared" si="16"/>
        <v>36000</v>
      </c>
      <c r="I116" s="143">
        <f t="shared" si="17"/>
        <v>0</v>
      </c>
      <c r="J116" s="143">
        <f t="shared" si="18"/>
        <v>0</v>
      </c>
    </row>
    <row r="117" spans="1:10" ht="15.75" customHeight="1">
      <c r="A117" s="144" t="s">
        <v>142</v>
      </c>
      <c r="B117" s="145" t="s">
        <v>143</v>
      </c>
      <c r="C117" s="36">
        <v>25</v>
      </c>
      <c r="D117" s="141"/>
      <c r="E117" s="151"/>
      <c r="F117" s="36">
        <f t="shared" si="15"/>
        <v>25</v>
      </c>
      <c r="G117" s="142">
        <v>84</v>
      </c>
      <c r="H117" s="143">
        <f t="shared" si="16"/>
        <v>2100</v>
      </c>
      <c r="I117" s="143">
        <f t="shared" si="17"/>
        <v>0</v>
      </c>
      <c r="J117" s="143">
        <f t="shared" si="18"/>
        <v>0</v>
      </c>
    </row>
    <row r="118" spans="1:10" ht="15.75" customHeight="1">
      <c r="A118" s="157" t="s">
        <v>2774</v>
      </c>
      <c r="B118" s="145" t="s">
        <v>117</v>
      </c>
      <c r="C118" s="36">
        <v>75</v>
      </c>
      <c r="D118" s="148"/>
      <c r="E118" s="15"/>
      <c r="F118" s="36">
        <f t="shared" si="15"/>
        <v>75</v>
      </c>
      <c r="G118" s="142">
        <v>168.1</v>
      </c>
      <c r="H118" s="143">
        <f t="shared" si="16"/>
        <v>12607.5</v>
      </c>
      <c r="I118" s="143">
        <f t="shared" si="17"/>
        <v>0</v>
      </c>
      <c r="J118" s="143">
        <f t="shared" si="18"/>
        <v>0</v>
      </c>
    </row>
    <row r="119" spans="1:10" ht="15.75" customHeight="1">
      <c r="A119" s="157" t="s">
        <v>145</v>
      </c>
      <c r="B119" s="145" t="s">
        <v>146</v>
      </c>
      <c r="C119" s="36">
        <v>25</v>
      </c>
      <c r="D119" s="148"/>
      <c r="E119" s="15"/>
      <c r="F119" s="36">
        <f t="shared" si="15"/>
        <v>25</v>
      </c>
      <c r="G119" s="142">
        <v>851.5</v>
      </c>
      <c r="H119" s="143">
        <f t="shared" si="16"/>
        <v>21287.5</v>
      </c>
      <c r="I119" s="143">
        <f t="shared" si="17"/>
        <v>0</v>
      </c>
      <c r="J119" s="143">
        <f t="shared" si="18"/>
        <v>0</v>
      </c>
    </row>
    <row r="120" spans="1:10" ht="15.75" customHeight="1">
      <c r="A120" s="157" t="s">
        <v>147</v>
      </c>
      <c r="B120" s="145" t="s">
        <v>148</v>
      </c>
      <c r="C120" s="36">
        <v>4500</v>
      </c>
      <c r="D120" s="148"/>
      <c r="E120" s="15"/>
      <c r="F120" s="36">
        <f t="shared" si="15"/>
        <v>4500</v>
      </c>
      <c r="G120" s="142">
        <v>125</v>
      </c>
      <c r="H120" s="143">
        <f t="shared" si="16"/>
        <v>562500</v>
      </c>
      <c r="I120" s="143">
        <f t="shared" si="17"/>
        <v>0</v>
      </c>
      <c r="J120" s="143">
        <f t="shared" si="18"/>
        <v>0</v>
      </c>
    </row>
    <row r="121" spans="1:10" ht="15.75" customHeight="1">
      <c r="A121" s="157" t="s">
        <v>147</v>
      </c>
      <c r="B121" s="145" t="s">
        <v>149</v>
      </c>
      <c r="C121" s="36">
        <v>0</v>
      </c>
      <c r="D121" s="148"/>
      <c r="E121" s="15"/>
      <c r="F121" s="36">
        <f t="shared" si="15"/>
        <v>0</v>
      </c>
      <c r="G121" s="142">
        <v>173</v>
      </c>
      <c r="H121" s="143">
        <f t="shared" si="16"/>
        <v>0</v>
      </c>
      <c r="I121" s="143">
        <f t="shared" si="17"/>
        <v>0</v>
      </c>
      <c r="J121" s="143">
        <f t="shared" si="18"/>
        <v>0</v>
      </c>
    </row>
    <row r="122" spans="1:10" ht="20.25" customHeight="1">
      <c r="A122" s="157" t="s">
        <v>150</v>
      </c>
      <c r="B122" s="145" t="s">
        <v>151</v>
      </c>
      <c r="C122" s="36">
        <v>0</v>
      </c>
      <c r="D122" s="148"/>
      <c r="E122" s="15"/>
      <c r="F122" s="36">
        <f t="shared" si="15"/>
        <v>0</v>
      </c>
      <c r="G122" s="142">
        <v>143</v>
      </c>
      <c r="H122" s="143">
        <f t="shared" si="16"/>
        <v>0</v>
      </c>
      <c r="I122" s="143">
        <f t="shared" si="17"/>
        <v>0</v>
      </c>
      <c r="J122" s="143">
        <f t="shared" si="18"/>
        <v>0</v>
      </c>
    </row>
    <row r="123" spans="1:10" ht="15.75" customHeight="1">
      <c r="A123" s="157" t="s">
        <v>850</v>
      </c>
      <c r="B123" s="147" t="s">
        <v>2949</v>
      </c>
      <c r="C123" s="36">
        <v>12000</v>
      </c>
      <c r="D123" s="148"/>
      <c r="E123" s="15"/>
      <c r="F123" s="36">
        <f t="shared" si="15"/>
        <v>12000</v>
      </c>
      <c r="G123" s="142">
        <v>121.6</v>
      </c>
      <c r="H123" s="143">
        <f>G123*F123</f>
        <v>1459200</v>
      </c>
      <c r="I123" s="143">
        <f t="shared" si="17"/>
        <v>0</v>
      </c>
      <c r="J123" s="143">
        <f t="shared" si="18"/>
        <v>0</v>
      </c>
    </row>
    <row r="124" spans="1:10" ht="15.75" customHeight="1">
      <c r="A124" s="157" t="s">
        <v>152</v>
      </c>
      <c r="B124" s="145" t="s">
        <v>153</v>
      </c>
      <c r="C124" s="36">
        <v>35.676999999999992</v>
      </c>
      <c r="D124" s="148"/>
      <c r="E124" s="15"/>
      <c r="F124" s="36">
        <f t="shared" si="15"/>
        <v>35.676999999999992</v>
      </c>
      <c r="G124" s="142">
        <v>2196.6</v>
      </c>
      <c r="H124" s="143">
        <f t="shared" ref="H124:H127" si="19">F124*G124</f>
        <v>78368.098199999979</v>
      </c>
      <c r="I124" s="143">
        <f t="shared" si="17"/>
        <v>0</v>
      </c>
      <c r="J124" s="143">
        <f t="shared" si="18"/>
        <v>0</v>
      </c>
    </row>
    <row r="125" spans="1:10" ht="15.75" customHeight="1">
      <c r="A125" s="146" t="s">
        <v>154</v>
      </c>
      <c r="B125" s="145" t="s">
        <v>155</v>
      </c>
      <c r="C125" s="36">
        <v>920</v>
      </c>
      <c r="D125" s="141"/>
      <c r="E125" s="151"/>
      <c r="F125" s="36">
        <f t="shared" si="15"/>
        <v>920</v>
      </c>
      <c r="G125" s="142">
        <v>45</v>
      </c>
      <c r="H125" s="143">
        <f t="shared" si="19"/>
        <v>41400</v>
      </c>
      <c r="I125" s="143">
        <f t="shared" si="17"/>
        <v>0</v>
      </c>
      <c r="J125" s="143">
        <f t="shared" si="18"/>
        <v>0</v>
      </c>
    </row>
    <row r="126" spans="1:10" ht="15.75" customHeight="1">
      <c r="A126" s="163" t="s">
        <v>156</v>
      </c>
      <c r="B126" s="164" t="s">
        <v>117</v>
      </c>
      <c r="C126" s="36">
        <v>0</v>
      </c>
      <c r="D126" s="148"/>
      <c r="E126" s="15"/>
      <c r="F126" s="36">
        <f t="shared" si="15"/>
        <v>0</v>
      </c>
      <c r="G126" s="165">
        <v>168.11</v>
      </c>
      <c r="H126" s="143">
        <f t="shared" si="19"/>
        <v>0</v>
      </c>
      <c r="I126" s="143">
        <f t="shared" si="17"/>
        <v>0</v>
      </c>
      <c r="J126" s="143">
        <f t="shared" si="18"/>
        <v>0</v>
      </c>
    </row>
    <row r="127" spans="1:10" ht="15.75" customHeight="1">
      <c r="A127" s="163" t="s">
        <v>3569</v>
      </c>
      <c r="B127" s="164" t="s">
        <v>117</v>
      </c>
      <c r="C127" s="36">
        <v>24.6</v>
      </c>
      <c r="D127" s="148"/>
      <c r="E127" s="15"/>
      <c r="F127" s="36">
        <f t="shared" si="15"/>
        <v>24.6</v>
      </c>
      <c r="G127" s="165">
        <v>129</v>
      </c>
      <c r="H127" s="143">
        <f t="shared" si="19"/>
        <v>3173.4</v>
      </c>
      <c r="I127" s="143">
        <f t="shared" si="17"/>
        <v>0</v>
      </c>
      <c r="J127" s="143">
        <f t="shared" si="18"/>
        <v>0</v>
      </c>
    </row>
    <row r="128" spans="1:10" ht="15.75" customHeight="1">
      <c r="A128" s="355" t="s">
        <v>160</v>
      </c>
      <c r="B128" s="168"/>
      <c r="C128" s="169">
        <f t="shared" ref="C128:J128" si="20">SUM(C88:C127)</f>
        <v>32242.276999999998</v>
      </c>
      <c r="D128" s="170">
        <f t="shared" si="20"/>
        <v>0</v>
      </c>
      <c r="E128" s="170">
        <f t="shared" si="20"/>
        <v>383</v>
      </c>
      <c r="F128" s="171">
        <f t="shared" si="20"/>
        <v>31859.276999999998</v>
      </c>
      <c r="G128" s="336">
        <f t="shared" si="20"/>
        <v>25032.313621999994</v>
      </c>
      <c r="H128" s="173">
        <f t="shared" si="20"/>
        <v>4029109.135458</v>
      </c>
      <c r="I128" s="173">
        <f t="shared" si="20"/>
        <v>-69053.3</v>
      </c>
      <c r="J128" s="173">
        <f t="shared" si="20"/>
        <v>0</v>
      </c>
    </row>
    <row r="129" spans="1:11" ht="15.75" customHeight="1"/>
    <row r="130" spans="1:11" ht="15.75" customHeight="1">
      <c r="A130" s="535" t="s">
        <v>161</v>
      </c>
      <c r="B130" s="536"/>
      <c r="C130" s="536"/>
      <c r="D130" s="536"/>
      <c r="E130" s="536"/>
      <c r="F130" s="536"/>
      <c r="G130" s="536"/>
      <c r="H130" s="536"/>
      <c r="I130" s="1"/>
    </row>
    <row r="131" spans="1:11" ht="15.75" customHeight="1">
      <c r="A131" s="340" t="s">
        <v>162</v>
      </c>
      <c r="B131" s="341" t="s">
        <v>40</v>
      </c>
      <c r="C131" s="342" t="s">
        <v>163</v>
      </c>
      <c r="D131" s="343" t="s">
        <v>42</v>
      </c>
      <c r="E131" s="344" t="s">
        <v>43</v>
      </c>
      <c r="F131" s="342" t="s">
        <v>164</v>
      </c>
      <c r="G131" s="345" t="s">
        <v>96</v>
      </c>
      <c r="H131" s="343" t="s">
        <v>55</v>
      </c>
      <c r="I131" s="138" t="s">
        <v>3567</v>
      </c>
      <c r="J131" s="138" t="s">
        <v>3568</v>
      </c>
    </row>
    <row r="132" spans="1:11" ht="15.75" customHeight="1">
      <c r="A132" s="347" t="s">
        <v>3421</v>
      </c>
      <c r="B132" s="145" t="s">
        <v>2833</v>
      </c>
      <c r="C132" s="36">
        <v>27</v>
      </c>
      <c r="D132" s="148"/>
      <c r="E132" s="15"/>
      <c r="F132" s="36">
        <f t="shared" ref="F132:F165" si="21">C132+D132-E132</f>
        <v>27</v>
      </c>
      <c r="G132" s="17">
        <v>216</v>
      </c>
      <c r="H132" s="142">
        <f t="shared" ref="H132:H135" si="22">G132*F132</f>
        <v>5832</v>
      </c>
      <c r="I132" s="143">
        <f t="shared" ref="I132:I165" si="23">(D132-E132)*G132</f>
        <v>0</v>
      </c>
      <c r="J132" s="143">
        <f t="shared" ref="J132:J165" si="24">D132*G132</f>
        <v>0</v>
      </c>
      <c r="K132" s="445"/>
    </row>
    <row r="133" spans="1:11" ht="15.75" customHeight="1">
      <c r="A133" s="347" t="s">
        <v>3423</v>
      </c>
      <c r="B133" s="145" t="s">
        <v>2833</v>
      </c>
      <c r="C133" s="36">
        <v>141</v>
      </c>
      <c r="D133" s="148"/>
      <c r="E133" s="15"/>
      <c r="F133" s="36">
        <f t="shared" si="21"/>
        <v>141</v>
      </c>
      <c r="G133" s="17">
        <v>140</v>
      </c>
      <c r="H133" s="142">
        <f t="shared" si="22"/>
        <v>19740</v>
      </c>
      <c r="I133" s="143">
        <f t="shared" si="23"/>
        <v>0</v>
      </c>
      <c r="J133" s="143">
        <f t="shared" si="24"/>
        <v>0</v>
      </c>
      <c r="K133" s="445"/>
    </row>
    <row r="134" spans="1:11" ht="15.75" customHeight="1">
      <c r="A134" s="347" t="s">
        <v>3424</v>
      </c>
      <c r="B134" s="145" t="s">
        <v>2833</v>
      </c>
      <c r="C134" s="348">
        <v>117</v>
      </c>
      <c r="D134" s="148"/>
      <c r="E134" s="15"/>
      <c r="F134" s="36">
        <f t="shared" si="21"/>
        <v>117</v>
      </c>
      <c r="G134" s="17">
        <v>196</v>
      </c>
      <c r="H134" s="142">
        <f t="shared" si="22"/>
        <v>22932</v>
      </c>
      <c r="I134" s="143">
        <f t="shared" si="23"/>
        <v>0</v>
      </c>
      <c r="J134" s="143">
        <f t="shared" si="24"/>
        <v>0</v>
      </c>
      <c r="K134" s="445"/>
    </row>
    <row r="135" spans="1:11" ht="15.75" customHeight="1">
      <c r="A135" s="347" t="s">
        <v>3425</v>
      </c>
      <c r="B135" s="145" t="s">
        <v>2833</v>
      </c>
      <c r="C135" s="36">
        <v>24</v>
      </c>
      <c r="D135" s="148"/>
      <c r="E135" s="15"/>
      <c r="F135" s="36">
        <f t="shared" si="21"/>
        <v>24</v>
      </c>
      <c r="G135" s="17">
        <v>174</v>
      </c>
      <c r="H135" s="142">
        <f t="shared" si="22"/>
        <v>4176</v>
      </c>
      <c r="I135" s="143">
        <f t="shared" si="23"/>
        <v>0</v>
      </c>
      <c r="J135" s="143">
        <f t="shared" si="24"/>
        <v>0</v>
      </c>
      <c r="K135" s="445"/>
    </row>
    <row r="136" spans="1:11" ht="15.75" customHeight="1">
      <c r="A136" s="349" t="s">
        <v>165</v>
      </c>
      <c r="B136" s="267" t="s">
        <v>166</v>
      </c>
      <c r="C136" s="350">
        <v>206.95</v>
      </c>
      <c r="D136" s="351"/>
      <c r="E136" s="352"/>
      <c r="F136" s="350">
        <f t="shared" si="21"/>
        <v>206.95</v>
      </c>
      <c r="G136" s="353">
        <v>605</v>
      </c>
      <c r="H136" s="354">
        <f t="shared" ref="H136:H165" si="25">F136*G136</f>
        <v>125204.75</v>
      </c>
      <c r="I136" s="143">
        <f t="shared" si="23"/>
        <v>0</v>
      </c>
      <c r="J136" s="143">
        <f t="shared" si="24"/>
        <v>0</v>
      </c>
    </row>
    <row r="137" spans="1:11" ht="15.75" customHeight="1">
      <c r="A137" s="163" t="s">
        <v>167</v>
      </c>
      <c r="B137" s="145" t="s">
        <v>166</v>
      </c>
      <c r="C137" s="36">
        <v>214.6</v>
      </c>
      <c r="D137" s="148"/>
      <c r="E137" s="15"/>
      <c r="F137" s="183">
        <f t="shared" si="21"/>
        <v>214.6</v>
      </c>
      <c r="G137" s="17">
        <v>605</v>
      </c>
      <c r="H137" s="187">
        <f t="shared" si="25"/>
        <v>129833</v>
      </c>
      <c r="I137" s="143">
        <f t="shared" si="23"/>
        <v>0</v>
      </c>
      <c r="J137" s="143">
        <f t="shared" si="24"/>
        <v>0</v>
      </c>
    </row>
    <row r="138" spans="1:11" ht="15.75" customHeight="1">
      <c r="A138" s="163" t="s">
        <v>168</v>
      </c>
      <c r="B138" s="145" t="s">
        <v>166</v>
      </c>
      <c r="C138" s="36">
        <v>220.32</v>
      </c>
      <c r="D138" s="148"/>
      <c r="E138" s="15"/>
      <c r="F138" s="183">
        <f t="shared" si="21"/>
        <v>220.32</v>
      </c>
      <c r="G138" s="17">
        <v>605</v>
      </c>
      <c r="H138" s="187">
        <f t="shared" si="25"/>
        <v>133293.6</v>
      </c>
      <c r="I138" s="143">
        <f t="shared" si="23"/>
        <v>0</v>
      </c>
      <c r="J138" s="143">
        <f t="shared" si="24"/>
        <v>0</v>
      </c>
    </row>
    <row r="139" spans="1:11" ht="15.75" customHeight="1">
      <c r="A139" s="163" t="s">
        <v>169</v>
      </c>
      <c r="B139" s="145" t="s">
        <v>166</v>
      </c>
      <c r="C139" s="36">
        <v>186.45000000000002</v>
      </c>
      <c r="D139" s="148"/>
      <c r="E139" s="15"/>
      <c r="F139" s="183">
        <f t="shared" si="21"/>
        <v>186.45000000000002</v>
      </c>
      <c r="G139" s="17">
        <v>605</v>
      </c>
      <c r="H139" s="187">
        <f t="shared" si="25"/>
        <v>112802.25000000001</v>
      </c>
      <c r="I139" s="143">
        <f t="shared" si="23"/>
        <v>0</v>
      </c>
      <c r="J139" s="143">
        <f t="shared" si="24"/>
        <v>0</v>
      </c>
    </row>
    <row r="140" spans="1:11" ht="15.75" customHeight="1">
      <c r="A140" s="189" t="s">
        <v>170</v>
      </c>
      <c r="B140" s="145" t="s">
        <v>166</v>
      </c>
      <c r="C140" s="183">
        <v>292.88000000000005</v>
      </c>
      <c r="D140" s="184"/>
      <c r="E140" s="15"/>
      <c r="F140" s="183">
        <f t="shared" si="21"/>
        <v>292.88000000000005</v>
      </c>
      <c r="G140" s="190">
        <v>625</v>
      </c>
      <c r="H140" s="187">
        <f t="shared" si="25"/>
        <v>183050.00000000003</v>
      </c>
      <c r="I140" s="143">
        <f t="shared" si="23"/>
        <v>0</v>
      </c>
      <c r="J140" s="143">
        <f t="shared" si="24"/>
        <v>0</v>
      </c>
    </row>
    <row r="141" spans="1:11" ht="15.75" customHeight="1">
      <c r="A141" s="189" t="s">
        <v>171</v>
      </c>
      <c r="B141" s="145" t="s">
        <v>166</v>
      </c>
      <c r="C141" s="183">
        <v>180.15</v>
      </c>
      <c r="D141" s="184"/>
      <c r="E141" s="15"/>
      <c r="F141" s="183">
        <f t="shared" si="21"/>
        <v>180.15</v>
      </c>
      <c r="G141" s="17">
        <v>692</v>
      </c>
      <c r="H141" s="187">
        <f t="shared" si="25"/>
        <v>124663.8</v>
      </c>
      <c r="I141" s="143">
        <f t="shared" si="23"/>
        <v>0</v>
      </c>
      <c r="J141" s="143">
        <f t="shared" si="24"/>
        <v>0</v>
      </c>
    </row>
    <row r="142" spans="1:11" ht="15.75" customHeight="1">
      <c r="A142" s="189" t="s">
        <v>3570</v>
      </c>
      <c r="B142" s="145" t="s">
        <v>166</v>
      </c>
      <c r="C142" s="36">
        <v>274</v>
      </c>
      <c r="D142" s="184"/>
      <c r="E142" s="15"/>
      <c r="F142" s="183">
        <f t="shared" si="21"/>
        <v>274</v>
      </c>
      <c r="G142" s="17">
        <v>682</v>
      </c>
      <c r="H142" s="187">
        <f t="shared" si="25"/>
        <v>186868</v>
      </c>
      <c r="I142" s="143">
        <f t="shared" si="23"/>
        <v>0</v>
      </c>
      <c r="J142" s="143">
        <f t="shared" si="24"/>
        <v>0</v>
      </c>
    </row>
    <row r="143" spans="1:11" ht="15.75" customHeight="1">
      <c r="A143" s="189" t="s">
        <v>173</v>
      </c>
      <c r="B143" s="145" t="s">
        <v>166</v>
      </c>
      <c r="C143" s="183">
        <v>0</v>
      </c>
      <c r="D143" s="184"/>
      <c r="E143" s="15"/>
      <c r="F143" s="183">
        <f t="shared" si="21"/>
        <v>0</v>
      </c>
      <c r="G143" s="17">
        <v>414</v>
      </c>
      <c r="H143" s="187">
        <f t="shared" si="25"/>
        <v>0</v>
      </c>
      <c r="I143" s="143">
        <f t="shared" si="23"/>
        <v>0</v>
      </c>
      <c r="J143" s="143">
        <f t="shared" si="24"/>
        <v>0</v>
      </c>
    </row>
    <row r="144" spans="1:11" ht="15.75" customHeight="1">
      <c r="A144" s="191" t="s">
        <v>174</v>
      </c>
      <c r="B144" s="192" t="s">
        <v>175</v>
      </c>
      <c r="C144" s="36">
        <v>16625</v>
      </c>
      <c r="D144" s="148"/>
      <c r="E144" s="15"/>
      <c r="F144" s="183">
        <f t="shared" si="21"/>
        <v>16625</v>
      </c>
      <c r="G144" s="17">
        <v>17.399999999999999</v>
      </c>
      <c r="H144" s="187">
        <f t="shared" si="25"/>
        <v>289275</v>
      </c>
      <c r="I144" s="143">
        <f t="shared" si="23"/>
        <v>0</v>
      </c>
      <c r="J144" s="143">
        <f t="shared" si="24"/>
        <v>0</v>
      </c>
    </row>
    <row r="145" spans="1:10" ht="15.75" customHeight="1">
      <c r="A145" s="163" t="s">
        <v>176</v>
      </c>
      <c r="B145" s="15" t="s">
        <v>177</v>
      </c>
      <c r="C145" s="36">
        <v>0</v>
      </c>
      <c r="D145" s="148"/>
      <c r="E145" s="15"/>
      <c r="F145" s="183">
        <f t="shared" si="21"/>
        <v>0</v>
      </c>
      <c r="G145" s="17">
        <v>3.86</v>
      </c>
      <c r="H145" s="187">
        <f t="shared" si="25"/>
        <v>0</v>
      </c>
      <c r="I145" s="143">
        <f t="shared" si="23"/>
        <v>0</v>
      </c>
      <c r="J145" s="143">
        <f t="shared" si="24"/>
        <v>0</v>
      </c>
    </row>
    <row r="146" spans="1:10" ht="15.75" customHeight="1">
      <c r="A146" s="163" t="s">
        <v>178</v>
      </c>
      <c r="B146" s="145" t="s">
        <v>179</v>
      </c>
      <c r="C146" s="36">
        <v>34</v>
      </c>
      <c r="D146" s="148"/>
      <c r="E146" s="15">
        <v>16</v>
      </c>
      <c r="F146" s="183">
        <f t="shared" si="21"/>
        <v>18</v>
      </c>
      <c r="G146" s="17">
        <v>432.82</v>
      </c>
      <c r="H146" s="187">
        <f t="shared" si="25"/>
        <v>7790.76</v>
      </c>
      <c r="I146" s="143">
        <f t="shared" si="23"/>
        <v>-6925.12</v>
      </c>
      <c r="J146" s="143">
        <f t="shared" si="24"/>
        <v>0</v>
      </c>
    </row>
    <row r="147" spans="1:10" ht="15.75" customHeight="1">
      <c r="A147" s="163" t="s">
        <v>180</v>
      </c>
      <c r="B147" s="145" t="s">
        <v>179</v>
      </c>
      <c r="C147" s="36">
        <v>0</v>
      </c>
      <c r="D147" s="148"/>
      <c r="E147" s="15"/>
      <c r="F147" s="183">
        <f t="shared" si="21"/>
        <v>0</v>
      </c>
      <c r="G147" s="17">
        <v>4</v>
      </c>
      <c r="H147" s="187">
        <f t="shared" si="25"/>
        <v>0</v>
      </c>
      <c r="I147" s="143">
        <f t="shared" si="23"/>
        <v>0</v>
      </c>
      <c r="J147" s="143">
        <f t="shared" si="24"/>
        <v>0</v>
      </c>
    </row>
    <row r="148" spans="1:10" ht="15.75" customHeight="1">
      <c r="A148" s="146" t="s">
        <v>181</v>
      </c>
      <c r="B148" s="145" t="s">
        <v>179</v>
      </c>
      <c r="C148" s="36">
        <v>1077</v>
      </c>
      <c r="D148" s="148"/>
      <c r="E148" s="15"/>
      <c r="F148" s="183">
        <f t="shared" si="21"/>
        <v>1077</v>
      </c>
      <c r="G148" s="17">
        <v>2.9</v>
      </c>
      <c r="H148" s="187">
        <f t="shared" si="25"/>
        <v>3123.2999999999997</v>
      </c>
      <c r="I148" s="143">
        <f t="shared" si="23"/>
        <v>0</v>
      </c>
      <c r="J148" s="143">
        <f t="shared" si="24"/>
        <v>0</v>
      </c>
    </row>
    <row r="149" spans="1:10" ht="15.75" customHeight="1">
      <c r="A149" s="146" t="s">
        <v>182</v>
      </c>
      <c r="B149" s="145" t="s">
        <v>179</v>
      </c>
      <c r="C149" s="36">
        <v>0</v>
      </c>
      <c r="D149" s="148"/>
      <c r="E149" s="15"/>
      <c r="F149" s="183">
        <f t="shared" si="21"/>
        <v>0</v>
      </c>
      <c r="G149" s="17">
        <v>499.4</v>
      </c>
      <c r="H149" s="187">
        <f t="shared" si="25"/>
        <v>0</v>
      </c>
      <c r="I149" s="143">
        <f t="shared" si="23"/>
        <v>0</v>
      </c>
      <c r="J149" s="143">
        <f t="shared" si="24"/>
        <v>0</v>
      </c>
    </row>
    <row r="150" spans="1:10" ht="15.75" customHeight="1">
      <c r="A150" s="191" t="s">
        <v>183</v>
      </c>
      <c r="B150" s="193" t="s">
        <v>184</v>
      </c>
      <c r="C150" s="194">
        <v>1400</v>
      </c>
      <c r="D150" s="195"/>
      <c r="E150" s="196"/>
      <c r="F150" s="183">
        <f t="shared" si="21"/>
        <v>1400</v>
      </c>
      <c r="G150" s="197">
        <v>24.995999999999999</v>
      </c>
      <c r="H150" s="187">
        <f t="shared" si="25"/>
        <v>34994.400000000001</v>
      </c>
      <c r="I150" s="143">
        <f t="shared" si="23"/>
        <v>0</v>
      </c>
      <c r="J150" s="143">
        <f t="shared" si="24"/>
        <v>0</v>
      </c>
    </row>
    <row r="151" spans="1:10" ht="15.75" customHeight="1">
      <c r="A151" s="146" t="s">
        <v>185</v>
      </c>
      <c r="B151" s="145" t="s">
        <v>184</v>
      </c>
      <c r="C151" s="36">
        <v>4000</v>
      </c>
      <c r="D151" s="148"/>
      <c r="E151" s="15"/>
      <c r="F151" s="183">
        <f t="shared" si="21"/>
        <v>4000</v>
      </c>
      <c r="G151" s="17">
        <v>22.37</v>
      </c>
      <c r="H151" s="187">
        <f t="shared" si="25"/>
        <v>89480</v>
      </c>
      <c r="I151" s="143">
        <f t="shared" si="23"/>
        <v>0</v>
      </c>
      <c r="J151" s="143">
        <f t="shared" si="24"/>
        <v>0</v>
      </c>
    </row>
    <row r="152" spans="1:10" ht="15.75" customHeight="1">
      <c r="A152" s="146" t="s">
        <v>186</v>
      </c>
      <c r="B152" s="145" t="s">
        <v>184</v>
      </c>
      <c r="C152" s="36">
        <v>4000</v>
      </c>
      <c r="D152" s="148"/>
      <c r="E152" s="15"/>
      <c r="F152" s="183">
        <f t="shared" si="21"/>
        <v>4000</v>
      </c>
      <c r="G152" s="17">
        <v>13.788</v>
      </c>
      <c r="H152" s="187">
        <f t="shared" si="25"/>
        <v>55152</v>
      </c>
      <c r="I152" s="143">
        <f t="shared" si="23"/>
        <v>0</v>
      </c>
      <c r="J152" s="143">
        <f t="shared" si="24"/>
        <v>0</v>
      </c>
    </row>
    <row r="153" spans="1:10" ht="15.75" customHeight="1">
      <c r="A153" s="406" t="s">
        <v>187</v>
      </c>
      <c r="B153" s="145" t="s">
        <v>184</v>
      </c>
      <c r="C153" s="36">
        <v>1000</v>
      </c>
      <c r="D153" s="148"/>
      <c r="E153" s="15"/>
      <c r="F153" s="183">
        <f t="shared" si="21"/>
        <v>1000</v>
      </c>
      <c r="G153" s="17">
        <v>24.744</v>
      </c>
      <c r="H153" s="187">
        <f t="shared" si="25"/>
        <v>24744</v>
      </c>
      <c r="I153" s="143">
        <f t="shared" si="23"/>
        <v>0</v>
      </c>
      <c r="J153" s="143">
        <f t="shared" si="24"/>
        <v>0</v>
      </c>
    </row>
    <row r="154" spans="1:10" ht="15.75" customHeight="1">
      <c r="A154" s="406" t="s">
        <v>189</v>
      </c>
      <c r="B154" s="185" t="s">
        <v>190</v>
      </c>
      <c r="C154" s="183">
        <v>1280</v>
      </c>
      <c r="D154" s="184"/>
      <c r="E154" s="185"/>
      <c r="F154" s="183">
        <f t="shared" si="21"/>
        <v>1280</v>
      </c>
      <c r="G154" s="186">
        <v>33</v>
      </c>
      <c r="H154" s="187">
        <f t="shared" si="25"/>
        <v>42240</v>
      </c>
      <c r="I154" s="143">
        <f t="shared" si="23"/>
        <v>0</v>
      </c>
      <c r="J154" s="143">
        <f t="shared" si="24"/>
        <v>0</v>
      </c>
    </row>
    <row r="155" spans="1:10" ht="15.75" customHeight="1">
      <c r="A155" s="407" t="s">
        <v>3511</v>
      </c>
      <c r="B155" s="267" t="s">
        <v>192</v>
      </c>
      <c r="C155" s="350">
        <v>1004.28</v>
      </c>
      <c r="D155" s="351"/>
      <c r="E155" s="352"/>
      <c r="F155" s="183">
        <f t="shared" si="21"/>
        <v>1004.28</v>
      </c>
      <c r="G155" s="353">
        <v>727.5</v>
      </c>
      <c r="H155" s="187">
        <f t="shared" si="25"/>
        <v>730613.7</v>
      </c>
      <c r="I155" s="143">
        <f t="shared" si="23"/>
        <v>0</v>
      </c>
      <c r="J155" s="143">
        <f t="shared" si="24"/>
        <v>0</v>
      </c>
    </row>
    <row r="156" spans="1:10" ht="15.75" customHeight="1">
      <c r="A156" s="407" t="s">
        <v>3512</v>
      </c>
      <c r="B156" s="267" t="s">
        <v>192</v>
      </c>
      <c r="C156" s="350">
        <v>1025.24</v>
      </c>
      <c r="D156" s="351"/>
      <c r="E156" s="352"/>
      <c r="F156" s="183">
        <f t="shared" si="21"/>
        <v>1025.24</v>
      </c>
      <c r="G156" s="353">
        <v>727.5</v>
      </c>
      <c r="H156" s="187">
        <f t="shared" si="25"/>
        <v>745862.1</v>
      </c>
      <c r="I156" s="143">
        <f t="shared" si="23"/>
        <v>0</v>
      </c>
      <c r="J156" s="143">
        <f t="shared" si="24"/>
        <v>0</v>
      </c>
    </row>
    <row r="157" spans="1:10" ht="15.75" customHeight="1">
      <c r="A157" s="200" t="s">
        <v>191</v>
      </c>
      <c r="B157" s="145" t="s">
        <v>192</v>
      </c>
      <c r="C157" s="36">
        <v>76.899999999999991</v>
      </c>
      <c r="D157" s="148"/>
      <c r="E157" s="15"/>
      <c r="F157" s="183">
        <f t="shared" si="21"/>
        <v>76.899999999999991</v>
      </c>
      <c r="G157" s="17">
        <v>715</v>
      </c>
      <c r="H157" s="187">
        <f t="shared" si="25"/>
        <v>54983.499999999993</v>
      </c>
      <c r="I157" s="143">
        <f t="shared" si="23"/>
        <v>0</v>
      </c>
      <c r="J157" s="143">
        <f t="shared" si="24"/>
        <v>0</v>
      </c>
    </row>
    <row r="158" spans="1:10" ht="15.75" customHeight="1">
      <c r="A158" s="200" t="s">
        <v>193</v>
      </c>
      <c r="B158" s="145" t="s">
        <v>192</v>
      </c>
      <c r="C158" s="36">
        <v>199.23999999999998</v>
      </c>
      <c r="D158" s="148"/>
      <c r="E158" s="15">
        <v>15.38</v>
      </c>
      <c r="F158" s="183">
        <f t="shared" si="21"/>
        <v>183.85999999999999</v>
      </c>
      <c r="G158" s="17">
        <v>850</v>
      </c>
      <c r="H158" s="187">
        <f t="shared" si="25"/>
        <v>156281</v>
      </c>
      <c r="I158" s="143">
        <f t="shared" si="23"/>
        <v>-13073</v>
      </c>
      <c r="J158" s="143">
        <f t="shared" si="24"/>
        <v>0</v>
      </c>
    </row>
    <row r="159" spans="1:10" ht="15.75" customHeight="1">
      <c r="A159" s="200" t="s">
        <v>194</v>
      </c>
      <c r="B159" s="145" t="s">
        <v>192</v>
      </c>
      <c r="C159" s="36">
        <v>136.44000000000003</v>
      </c>
      <c r="D159" s="148"/>
      <c r="E159" s="15"/>
      <c r="F159" s="183">
        <f t="shared" si="21"/>
        <v>136.44000000000003</v>
      </c>
      <c r="G159" s="17">
        <v>850</v>
      </c>
      <c r="H159" s="187">
        <f t="shared" si="25"/>
        <v>115974.00000000003</v>
      </c>
      <c r="I159" s="143">
        <f t="shared" si="23"/>
        <v>0</v>
      </c>
      <c r="J159" s="143">
        <f t="shared" si="24"/>
        <v>0</v>
      </c>
    </row>
    <row r="160" spans="1:10" ht="15.75" customHeight="1">
      <c r="A160" s="146" t="s">
        <v>195</v>
      </c>
      <c r="B160" s="145" t="s">
        <v>192</v>
      </c>
      <c r="C160" s="36">
        <v>48.539999999999992</v>
      </c>
      <c r="D160" s="148"/>
      <c r="E160" s="15">
        <v>16.8</v>
      </c>
      <c r="F160" s="183">
        <f t="shared" si="21"/>
        <v>31.739999999999991</v>
      </c>
      <c r="G160" s="17">
        <v>741</v>
      </c>
      <c r="H160" s="187">
        <f t="shared" si="25"/>
        <v>23519.339999999993</v>
      </c>
      <c r="I160" s="143">
        <f t="shared" si="23"/>
        <v>-12448.800000000001</v>
      </c>
      <c r="J160" s="143">
        <f t="shared" si="24"/>
        <v>0</v>
      </c>
    </row>
    <row r="161" spans="1:15" ht="15.75" customHeight="1">
      <c r="A161" s="146" t="s">
        <v>196</v>
      </c>
      <c r="B161" s="145" t="s">
        <v>197</v>
      </c>
      <c r="C161" s="36">
        <v>42.350000000000023</v>
      </c>
      <c r="D161" s="148"/>
      <c r="E161" s="15"/>
      <c r="F161" s="183">
        <f t="shared" si="21"/>
        <v>42.350000000000023</v>
      </c>
      <c r="G161" s="17">
        <v>240</v>
      </c>
      <c r="H161" s="187">
        <f t="shared" si="25"/>
        <v>10164.000000000005</v>
      </c>
      <c r="I161" s="143">
        <f t="shared" si="23"/>
        <v>0</v>
      </c>
      <c r="J161" s="143">
        <f t="shared" si="24"/>
        <v>0</v>
      </c>
    </row>
    <row r="162" spans="1:15" ht="15.75" customHeight="1">
      <c r="A162" s="146" t="s">
        <v>1585</v>
      </c>
      <c r="B162" s="145" t="s">
        <v>197</v>
      </c>
      <c r="C162" s="36">
        <v>508.74999999999994</v>
      </c>
      <c r="D162" s="148"/>
      <c r="E162" s="15"/>
      <c r="F162" s="183">
        <f t="shared" si="21"/>
        <v>508.74999999999994</v>
      </c>
      <c r="G162" s="17">
        <v>680</v>
      </c>
      <c r="H162" s="187">
        <f t="shared" si="25"/>
        <v>345949.99999999994</v>
      </c>
      <c r="I162" s="143">
        <f t="shared" si="23"/>
        <v>0</v>
      </c>
      <c r="J162" s="143">
        <f t="shared" si="24"/>
        <v>0</v>
      </c>
    </row>
    <row r="163" spans="1:15" ht="15.75" customHeight="1">
      <c r="A163" s="146" t="s">
        <v>1586</v>
      </c>
      <c r="B163" s="145" t="s">
        <v>197</v>
      </c>
      <c r="C163" s="36">
        <v>518.30000000000007</v>
      </c>
      <c r="D163" s="148"/>
      <c r="E163" s="15"/>
      <c r="F163" s="183">
        <f t="shared" si="21"/>
        <v>518.30000000000007</v>
      </c>
      <c r="G163" s="17">
        <v>680</v>
      </c>
      <c r="H163" s="187">
        <f t="shared" si="25"/>
        <v>352444.00000000006</v>
      </c>
      <c r="I163" s="143">
        <f t="shared" si="23"/>
        <v>0</v>
      </c>
      <c r="J163" s="143">
        <f t="shared" si="24"/>
        <v>0</v>
      </c>
    </row>
    <row r="164" spans="1:15" ht="15.75" customHeight="1">
      <c r="A164" s="146" t="s">
        <v>198</v>
      </c>
      <c r="B164" s="145" t="s">
        <v>197</v>
      </c>
      <c r="C164" s="36">
        <v>32.750000000000014</v>
      </c>
      <c r="D164" s="148"/>
      <c r="E164" s="15"/>
      <c r="F164" s="183">
        <f t="shared" si="21"/>
        <v>32.750000000000014</v>
      </c>
      <c r="G164" s="17">
        <v>280</v>
      </c>
      <c r="H164" s="187">
        <f t="shared" si="25"/>
        <v>9170.0000000000036</v>
      </c>
      <c r="I164" s="143">
        <f t="shared" si="23"/>
        <v>0</v>
      </c>
      <c r="J164" s="143">
        <f t="shared" si="24"/>
        <v>0</v>
      </c>
    </row>
    <row r="165" spans="1:15" ht="15.75" customHeight="1">
      <c r="A165" s="146" t="s">
        <v>199</v>
      </c>
      <c r="B165" s="15" t="s">
        <v>200</v>
      </c>
      <c r="C165" s="36">
        <v>75600</v>
      </c>
      <c r="D165" s="148"/>
      <c r="E165" s="15"/>
      <c r="F165" s="183">
        <f t="shared" si="21"/>
        <v>75600</v>
      </c>
      <c r="G165" s="17">
        <v>5.3</v>
      </c>
      <c r="H165" s="187">
        <f t="shared" si="25"/>
        <v>400680</v>
      </c>
      <c r="I165" s="143">
        <f t="shared" si="23"/>
        <v>0</v>
      </c>
      <c r="J165" s="143">
        <f t="shared" si="24"/>
        <v>0</v>
      </c>
    </row>
    <row r="166" spans="1:15" ht="15.75" customHeight="1">
      <c r="A166" s="275" t="s">
        <v>203</v>
      </c>
      <c r="B166" s="276"/>
      <c r="C166" s="169">
        <f t="shared" ref="C166:J166" si="26">SUM(C132:C165)</f>
        <v>110493.14</v>
      </c>
      <c r="D166" s="277">
        <f t="shared" si="26"/>
        <v>0</v>
      </c>
      <c r="E166" s="277">
        <f t="shared" si="26"/>
        <v>48.180000000000007</v>
      </c>
      <c r="F166" s="169">
        <f t="shared" si="26"/>
        <v>110444.95999999999</v>
      </c>
      <c r="G166" s="337">
        <f t="shared" si="26"/>
        <v>13134.577999999998</v>
      </c>
      <c r="H166" s="278">
        <f t="shared" si="26"/>
        <v>4540836.5</v>
      </c>
      <c r="I166" s="278">
        <f t="shared" si="26"/>
        <v>-32446.92</v>
      </c>
      <c r="J166" s="457">
        <f t="shared" si="26"/>
        <v>0</v>
      </c>
    </row>
    <row r="167" spans="1:15" ht="15.75" customHeight="1">
      <c r="J167" s="188"/>
    </row>
    <row r="168" spans="1:15" ht="15.75" customHeight="1">
      <c r="A168" s="279"/>
      <c r="B168" s="280"/>
      <c r="C168" s="279"/>
      <c r="D168" s="279"/>
      <c r="E168" s="279"/>
      <c r="F168" s="279"/>
      <c r="G168" s="279"/>
      <c r="H168" s="279"/>
      <c r="J168" s="281" t="s">
        <v>390</v>
      </c>
    </row>
    <row r="169" spans="1:15" ht="15.75" customHeight="1">
      <c r="A169" s="282" t="s">
        <v>209</v>
      </c>
      <c r="B169" s="283" t="s">
        <v>211</v>
      </c>
      <c r="C169" s="283" t="s">
        <v>391</v>
      </c>
      <c r="D169" s="284" t="s">
        <v>392</v>
      </c>
      <c r="E169" s="285" t="s">
        <v>393</v>
      </c>
      <c r="F169" s="286" t="s">
        <v>212</v>
      </c>
      <c r="G169" s="287" t="s">
        <v>214</v>
      </c>
      <c r="H169" s="283" t="s">
        <v>55</v>
      </c>
      <c r="J169" s="188">
        <f>SUM(H170:H186)</f>
        <v>3664.6</v>
      </c>
    </row>
    <row r="170" spans="1:15" ht="15.75" customHeight="1">
      <c r="A170" s="288" t="s">
        <v>215</v>
      </c>
      <c r="B170" s="15" t="s">
        <v>216</v>
      </c>
      <c r="C170" s="36">
        <v>0</v>
      </c>
      <c r="D170" s="317"/>
      <c r="E170" s="348">
        <v>0</v>
      </c>
      <c r="F170" s="15"/>
      <c r="G170" s="15">
        <v>77</v>
      </c>
      <c r="H170" s="15">
        <f t="shared" ref="H170:H184" si="27">E170*G170</f>
        <v>0</v>
      </c>
      <c r="J170" s="24"/>
    </row>
    <row r="171" spans="1:15" ht="15.75" customHeight="1">
      <c r="A171" s="288" t="s">
        <v>218</v>
      </c>
      <c r="B171" s="15" t="s">
        <v>216</v>
      </c>
      <c r="C171" s="36">
        <v>0</v>
      </c>
      <c r="D171" s="317"/>
      <c r="E171" s="348">
        <f t="shared" ref="E171:E186" si="28">C171+D171</f>
        <v>0</v>
      </c>
      <c r="F171" s="15"/>
      <c r="G171" s="15">
        <v>128</v>
      </c>
      <c r="H171" s="15">
        <f t="shared" si="27"/>
        <v>0</v>
      </c>
      <c r="J171" s="188"/>
    </row>
    <row r="172" spans="1:15" ht="15.75" customHeight="1">
      <c r="A172" s="288" t="s">
        <v>219</v>
      </c>
      <c r="B172" s="15" t="s">
        <v>220</v>
      </c>
      <c r="C172" s="36">
        <v>0</v>
      </c>
      <c r="D172" s="317">
        <v>0.7</v>
      </c>
      <c r="E172" s="348">
        <f t="shared" si="28"/>
        <v>0.7</v>
      </c>
      <c r="F172" s="291"/>
      <c r="G172" s="15">
        <v>77</v>
      </c>
      <c r="H172" s="15">
        <f t="shared" si="27"/>
        <v>53.9</v>
      </c>
      <c r="J172" s="188"/>
    </row>
    <row r="173" spans="1:15" ht="15.75" customHeight="1">
      <c r="A173" s="288" t="s">
        <v>221</v>
      </c>
      <c r="B173" s="15" t="s">
        <v>220</v>
      </c>
      <c r="C173" s="36">
        <v>0</v>
      </c>
      <c r="D173" s="317">
        <v>6</v>
      </c>
      <c r="E173" s="348">
        <f t="shared" si="28"/>
        <v>6</v>
      </c>
      <c r="F173" s="15"/>
      <c r="G173" s="15">
        <v>102</v>
      </c>
      <c r="H173" s="15">
        <f t="shared" si="27"/>
        <v>612</v>
      </c>
      <c r="J173" s="24"/>
    </row>
    <row r="174" spans="1:15" ht="15.75" customHeight="1">
      <c r="A174" s="288" t="s">
        <v>222</v>
      </c>
      <c r="B174" s="15" t="s">
        <v>220</v>
      </c>
      <c r="C174" s="36">
        <v>0</v>
      </c>
      <c r="D174" s="317">
        <v>3.1</v>
      </c>
      <c r="E174" s="348">
        <f t="shared" si="28"/>
        <v>3.1</v>
      </c>
      <c r="F174" s="15"/>
      <c r="G174" s="15">
        <v>77</v>
      </c>
      <c r="H174" s="15">
        <f t="shared" si="27"/>
        <v>238.70000000000002</v>
      </c>
      <c r="J174" s="188"/>
    </row>
    <row r="175" spans="1:15" ht="15.75" customHeight="1">
      <c r="A175" s="288" t="s">
        <v>223</v>
      </c>
      <c r="B175" s="15" t="s">
        <v>224</v>
      </c>
      <c r="C175" s="36">
        <v>0</v>
      </c>
      <c r="D175" s="317">
        <v>1</v>
      </c>
      <c r="E175" s="348">
        <f t="shared" si="28"/>
        <v>1</v>
      </c>
      <c r="F175" s="15"/>
      <c r="G175" s="15">
        <v>196</v>
      </c>
      <c r="H175" s="15">
        <f t="shared" si="27"/>
        <v>196</v>
      </c>
      <c r="J175" s="134"/>
    </row>
    <row r="176" spans="1:15" ht="15.75" customHeight="1">
      <c r="A176" s="288" t="s">
        <v>225</v>
      </c>
      <c r="B176" s="15" t="s">
        <v>224</v>
      </c>
      <c r="C176" s="36">
        <v>0</v>
      </c>
      <c r="D176" s="317">
        <v>9</v>
      </c>
      <c r="E176" s="348">
        <f t="shared" si="28"/>
        <v>9</v>
      </c>
      <c r="F176" s="291"/>
      <c r="G176" s="15">
        <v>140</v>
      </c>
      <c r="H176" s="15">
        <f t="shared" si="27"/>
        <v>1260</v>
      </c>
      <c r="I176" s="265"/>
      <c r="J176" s="265"/>
      <c r="K176" s="265"/>
      <c r="L176" s="265"/>
      <c r="M176" s="265"/>
      <c r="N176" s="265"/>
      <c r="O176" s="265"/>
    </row>
    <row r="177" spans="1:25" ht="15.75" customHeight="1">
      <c r="A177" s="288" t="s">
        <v>226</v>
      </c>
      <c r="B177" s="15" t="s">
        <v>227</v>
      </c>
      <c r="C177" s="36">
        <v>0</v>
      </c>
      <c r="D177" s="317">
        <v>2.8</v>
      </c>
      <c r="E177" s="348">
        <f t="shared" si="28"/>
        <v>2.8</v>
      </c>
      <c r="F177" s="291"/>
      <c r="G177" s="15">
        <v>128</v>
      </c>
      <c r="H177" s="15">
        <f t="shared" si="27"/>
        <v>358.4</v>
      </c>
      <c r="I177" s="265"/>
      <c r="J177" s="265"/>
      <c r="K177" s="265"/>
      <c r="L177" s="265"/>
      <c r="M177" s="265"/>
      <c r="N177" s="265"/>
      <c r="O177" s="265"/>
    </row>
    <row r="178" spans="1:25" ht="15.75" customHeight="1">
      <c r="A178" s="288" t="s">
        <v>228</v>
      </c>
      <c r="B178" s="15" t="s">
        <v>229</v>
      </c>
      <c r="C178" s="36">
        <v>0</v>
      </c>
      <c r="D178" s="317"/>
      <c r="E178" s="348">
        <f t="shared" si="28"/>
        <v>0</v>
      </c>
      <c r="F178" s="291"/>
      <c r="G178" s="15">
        <v>196</v>
      </c>
      <c r="H178" s="15">
        <f t="shared" si="27"/>
        <v>0</v>
      </c>
      <c r="I178" s="545"/>
      <c r="J178" s="522"/>
      <c r="K178" s="265"/>
      <c r="L178" s="265"/>
      <c r="M178" s="265"/>
      <c r="N178" s="265"/>
      <c r="O178" s="265"/>
    </row>
    <row r="179" spans="1:25" ht="15.75" customHeight="1">
      <c r="A179" s="288" t="s">
        <v>2838</v>
      </c>
      <c r="B179" s="15" t="s">
        <v>229</v>
      </c>
      <c r="C179" s="36">
        <v>0</v>
      </c>
      <c r="D179" s="317">
        <v>8</v>
      </c>
      <c r="E179" s="348">
        <f t="shared" si="28"/>
        <v>8</v>
      </c>
      <c r="F179" s="291"/>
      <c r="G179" s="15">
        <v>57</v>
      </c>
      <c r="H179" s="15">
        <f t="shared" si="27"/>
        <v>456</v>
      </c>
      <c r="I179" s="293"/>
      <c r="J179" s="265"/>
      <c r="K179" s="265"/>
      <c r="L179" s="265"/>
      <c r="M179" s="265"/>
      <c r="N179" s="265"/>
      <c r="O179" s="265"/>
    </row>
    <row r="180" spans="1:25" ht="15.75" customHeight="1">
      <c r="A180" s="288" t="s">
        <v>230</v>
      </c>
      <c r="B180" s="15" t="s">
        <v>229</v>
      </c>
      <c r="C180" s="36">
        <v>0</v>
      </c>
      <c r="D180" s="317">
        <v>1.2</v>
      </c>
      <c r="E180" s="348">
        <f t="shared" si="28"/>
        <v>1.2</v>
      </c>
      <c r="F180" s="291"/>
      <c r="G180" s="15">
        <v>128</v>
      </c>
      <c r="H180" s="15">
        <f t="shared" si="27"/>
        <v>153.6</v>
      </c>
      <c r="I180" s="293"/>
      <c r="J180" s="265"/>
      <c r="K180" s="265"/>
      <c r="L180" s="265"/>
      <c r="M180" s="265"/>
      <c r="N180" s="265"/>
      <c r="O180" s="265"/>
    </row>
    <row r="181" spans="1:25" ht="15.75" customHeight="1">
      <c r="A181" s="288" t="s">
        <v>231</v>
      </c>
      <c r="B181" s="15" t="s">
        <v>224</v>
      </c>
      <c r="C181" s="36">
        <v>0</v>
      </c>
      <c r="D181" s="317">
        <v>2.4</v>
      </c>
      <c r="E181" s="348">
        <f t="shared" si="28"/>
        <v>2.4</v>
      </c>
      <c r="F181" s="291"/>
      <c r="G181" s="15">
        <v>140</v>
      </c>
      <c r="H181" s="15">
        <f t="shared" si="27"/>
        <v>336</v>
      </c>
      <c r="I181" s="293"/>
      <c r="J181" s="265"/>
      <c r="K181" s="265"/>
      <c r="L181" s="265"/>
      <c r="M181" s="265"/>
      <c r="N181" s="265"/>
      <c r="O181" s="265"/>
    </row>
    <row r="182" spans="1:25" ht="15.75" customHeight="1">
      <c r="A182" s="294" t="s">
        <v>232</v>
      </c>
      <c r="B182" s="145" t="s">
        <v>233</v>
      </c>
      <c r="C182" s="36">
        <v>0</v>
      </c>
      <c r="D182" s="317"/>
      <c r="E182" s="348">
        <f t="shared" si="28"/>
        <v>0</v>
      </c>
      <c r="F182" s="295"/>
      <c r="G182" s="15">
        <v>140</v>
      </c>
      <c r="H182" s="15">
        <f t="shared" si="27"/>
        <v>0</v>
      </c>
      <c r="I182" s="1"/>
      <c r="J182" s="265"/>
      <c r="K182" s="265"/>
      <c r="L182" s="265"/>
      <c r="M182" s="265"/>
      <c r="N182" s="265"/>
      <c r="O182" s="265"/>
    </row>
    <row r="183" spans="1:25" ht="15.75" customHeight="1">
      <c r="A183" s="294" t="s">
        <v>2603</v>
      </c>
      <c r="B183" s="338" t="s">
        <v>229</v>
      </c>
      <c r="C183" s="36">
        <v>0</v>
      </c>
      <c r="D183" s="317"/>
      <c r="E183" s="348">
        <f t="shared" si="28"/>
        <v>0</v>
      </c>
      <c r="F183" s="297"/>
      <c r="G183" s="15">
        <v>196</v>
      </c>
      <c r="H183" s="15">
        <f t="shared" si="27"/>
        <v>0</v>
      </c>
      <c r="I183" s="1"/>
      <c r="J183" s="265"/>
      <c r="K183" s="265"/>
      <c r="L183" s="265"/>
      <c r="M183" s="265"/>
      <c r="N183" s="265"/>
      <c r="O183" s="265"/>
    </row>
    <row r="184" spans="1:25" ht="15.75" customHeight="1">
      <c r="A184" s="294" t="s">
        <v>3243</v>
      </c>
      <c r="B184" s="296" t="s">
        <v>234</v>
      </c>
      <c r="C184" s="36">
        <v>0</v>
      </c>
      <c r="D184" s="317"/>
      <c r="E184" s="348">
        <f t="shared" si="28"/>
        <v>0</v>
      </c>
      <c r="F184" s="297"/>
      <c r="G184" s="15">
        <v>280</v>
      </c>
      <c r="H184" s="15">
        <f t="shared" si="27"/>
        <v>0</v>
      </c>
      <c r="I184" s="1"/>
      <c r="J184" s="265"/>
      <c r="K184" s="265"/>
      <c r="L184" s="265"/>
      <c r="M184" s="265"/>
      <c r="N184" s="265"/>
      <c r="O184" s="265"/>
    </row>
    <row r="185" spans="1:25" ht="15.75" customHeight="1">
      <c r="A185" s="294" t="s">
        <v>450</v>
      </c>
      <c r="B185" s="296" t="s">
        <v>234</v>
      </c>
      <c r="C185" s="36">
        <v>0</v>
      </c>
      <c r="D185" s="317"/>
      <c r="E185" s="348">
        <f t="shared" si="28"/>
        <v>0</v>
      </c>
      <c r="F185" s="297"/>
      <c r="G185" s="15">
        <v>290</v>
      </c>
      <c r="H185" s="15">
        <f t="shared" ref="H185:H186" si="29">G185*E185</f>
        <v>0</v>
      </c>
      <c r="I185" s="1"/>
      <c r="J185" s="265"/>
      <c r="K185" s="265"/>
      <c r="L185" s="265"/>
      <c r="M185" s="265"/>
      <c r="N185" s="265"/>
      <c r="O185" s="265"/>
    </row>
    <row r="186" spans="1:25" ht="15.75" customHeight="1">
      <c r="A186" s="294" t="s">
        <v>1983</v>
      </c>
      <c r="B186" s="296" t="s">
        <v>234</v>
      </c>
      <c r="C186" s="36">
        <v>0</v>
      </c>
      <c r="D186" s="317"/>
      <c r="E186" s="348">
        <f t="shared" si="28"/>
        <v>0</v>
      </c>
      <c r="F186" s="297"/>
      <c r="G186" s="15">
        <v>680</v>
      </c>
      <c r="H186" s="15">
        <f t="shared" si="29"/>
        <v>0</v>
      </c>
      <c r="I186" s="1"/>
      <c r="J186" s="265"/>
      <c r="K186" s="265"/>
      <c r="L186" s="265"/>
      <c r="M186" s="265"/>
      <c r="N186" s="265"/>
      <c r="O186" s="265"/>
    </row>
    <row r="187" spans="1:25" ht="15.75" customHeight="1">
      <c r="I187" s="265"/>
      <c r="J187" s="265"/>
      <c r="K187" s="265"/>
      <c r="L187" s="265"/>
      <c r="M187" s="265"/>
      <c r="N187" s="265"/>
      <c r="O187" s="265"/>
    </row>
    <row r="188" spans="1:25" ht="3.75" customHeight="1">
      <c r="I188" s="265"/>
      <c r="J188" s="265"/>
      <c r="K188" s="265"/>
      <c r="L188" s="265"/>
      <c r="M188" s="265"/>
      <c r="N188" s="265"/>
      <c r="O188" s="265"/>
    </row>
    <row r="189" spans="1:25" ht="15.75" customHeight="1">
      <c r="A189" s="537" t="s">
        <v>676</v>
      </c>
      <c r="B189" s="538" t="s">
        <v>677</v>
      </c>
      <c r="C189" s="539" t="s">
        <v>43</v>
      </c>
      <c r="D189" s="540" t="s">
        <v>678</v>
      </c>
      <c r="E189" s="537" t="s">
        <v>679</v>
      </c>
      <c r="F189" s="319"/>
      <c r="G189" s="319"/>
      <c r="H189" s="319"/>
      <c r="I189" s="319"/>
      <c r="J189" s="319"/>
      <c r="K189" s="319"/>
      <c r="L189" s="319"/>
      <c r="M189" s="319"/>
      <c r="N189" s="319"/>
      <c r="O189" s="319"/>
      <c r="P189" s="319"/>
      <c r="Q189" s="319"/>
      <c r="R189" s="319"/>
      <c r="S189" s="319"/>
      <c r="T189" s="319"/>
      <c r="U189" s="319"/>
      <c r="V189" s="319"/>
      <c r="W189" s="319"/>
      <c r="X189" s="319"/>
      <c r="Y189" s="319"/>
    </row>
    <row r="190" spans="1:25" ht="27" customHeight="1">
      <c r="A190" s="531"/>
      <c r="B190" s="531"/>
      <c r="C190" s="531"/>
      <c r="D190" s="531"/>
      <c r="E190" s="531"/>
      <c r="F190" s="320"/>
      <c r="G190" s="319"/>
      <c r="H190" s="319"/>
      <c r="I190" s="319"/>
      <c r="J190" s="319"/>
      <c r="K190" s="319"/>
      <c r="L190" s="319"/>
      <c r="M190" s="319"/>
      <c r="N190" s="319"/>
      <c r="O190" s="319"/>
      <c r="P190" s="319"/>
      <c r="Q190" s="319"/>
      <c r="R190" s="319"/>
      <c r="S190" s="319"/>
      <c r="T190" s="319"/>
      <c r="U190" s="319"/>
      <c r="V190" s="319"/>
      <c r="W190" s="319"/>
      <c r="X190" s="319"/>
      <c r="Y190" s="319"/>
    </row>
    <row r="191" spans="1:25" ht="15.75" customHeight="1">
      <c r="A191" s="321">
        <v>84922</v>
      </c>
      <c r="B191" s="321">
        <v>85174</v>
      </c>
      <c r="C191" s="322">
        <f>B191-A191</f>
        <v>252</v>
      </c>
      <c r="D191" s="322">
        <v>10.79</v>
      </c>
      <c r="E191" s="323">
        <f>D191*C191</f>
        <v>2719.08</v>
      </c>
      <c r="F191" s="319"/>
      <c r="G191" s="319"/>
      <c r="H191" s="319"/>
      <c r="I191" s="319"/>
      <c r="J191" s="319"/>
      <c r="K191" s="319"/>
      <c r="L191" s="319"/>
      <c r="M191" s="319"/>
      <c r="N191" s="319"/>
      <c r="O191" s="319"/>
      <c r="P191" s="319"/>
      <c r="Q191" s="319"/>
      <c r="R191" s="319"/>
      <c r="S191" s="319"/>
      <c r="T191" s="319"/>
      <c r="U191" s="319"/>
      <c r="V191" s="319"/>
      <c r="W191" s="319"/>
      <c r="X191" s="319"/>
      <c r="Y191" s="319"/>
    </row>
    <row r="192" spans="1:25" ht="15.75" customHeight="1">
      <c r="A192" s="541"/>
      <c r="B192" s="542"/>
      <c r="C192" s="542"/>
      <c r="D192" s="542"/>
      <c r="E192" s="543"/>
      <c r="F192" s="319"/>
      <c r="G192" s="319"/>
      <c r="H192" s="319"/>
      <c r="I192" s="319"/>
      <c r="J192" s="319"/>
      <c r="K192" s="319"/>
      <c r="L192" s="319"/>
      <c r="M192" s="319"/>
      <c r="N192" s="319"/>
      <c r="O192" s="319"/>
      <c r="P192" s="319"/>
      <c r="Q192" s="319"/>
      <c r="R192" s="319"/>
      <c r="S192" s="319"/>
      <c r="T192" s="319"/>
      <c r="U192" s="319"/>
      <c r="V192" s="319"/>
      <c r="W192" s="319"/>
      <c r="X192" s="319"/>
      <c r="Y192" s="319"/>
    </row>
    <row r="193" spans="1:25" ht="15.75" customHeight="1">
      <c r="A193" s="537" t="s">
        <v>680</v>
      </c>
      <c r="B193" s="537" t="s">
        <v>681</v>
      </c>
      <c r="C193" s="540" t="s">
        <v>43</v>
      </c>
      <c r="D193" s="540" t="s">
        <v>682</v>
      </c>
      <c r="E193" s="537" t="s">
        <v>679</v>
      </c>
      <c r="F193" s="319"/>
      <c r="G193" s="319"/>
      <c r="H193" s="319"/>
      <c r="I193" s="319"/>
      <c r="J193" s="319"/>
      <c r="K193" s="319"/>
      <c r="L193" s="319"/>
      <c r="M193" s="319"/>
      <c r="N193" s="319"/>
      <c r="O193" s="319"/>
      <c r="P193" s="319"/>
      <c r="Q193" s="319"/>
      <c r="R193" s="319"/>
      <c r="S193" s="319"/>
      <c r="T193" s="319"/>
      <c r="U193" s="319"/>
      <c r="V193" s="319"/>
      <c r="W193" s="319"/>
      <c r="X193" s="319"/>
      <c r="Y193" s="319"/>
    </row>
    <row r="194" spans="1:25" ht="28.5" customHeight="1">
      <c r="A194" s="531"/>
      <c r="B194" s="531"/>
      <c r="C194" s="531"/>
      <c r="D194" s="531"/>
      <c r="E194" s="531"/>
      <c r="F194" s="319"/>
      <c r="G194" s="319"/>
      <c r="H194" s="319"/>
      <c r="I194" s="319"/>
      <c r="J194" s="319"/>
      <c r="K194" s="319"/>
      <c r="L194" s="319"/>
      <c r="M194" s="319"/>
      <c r="N194" s="319"/>
      <c r="O194" s="319"/>
      <c r="P194" s="319"/>
      <c r="Q194" s="319"/>
      <c r="R194" s="319"/>
      <c r="S194" s="319"/>
      <c r="T194" s="319"/>
      <c r="U194" s="319"/>
      <c r="V194" s="319"/>
      <c r="W194" s="319"/>
      <c r="X194" s="319"/>
      <c r="Y194" s="319"/>
    </row>
    <row r="195" spans="1:25" ht="23.25" customHeight="1">
      <c r="A195" s="35">
        <v>2686.9783000000002</v>
      </c>
      <c r="B195" s="35">
        <v>2686.9783000000002</v>
      </c>
      <c r="C195" s="324">
        <f>B195-A195</f>
        <v>0</v>
      </c>
      <c r="D195" s="325">
        <v>7.5</v>
      </c>
      <c r="E195" s="326">
        <f>D195*C195</f>
        <v>0</v>
      </c>
      <c r="F195" s="319"/>
      <c r="G195" s="319"/>
      <c r="H195" s="319"/>
      <c r="I195" s="319"/>
      <c r="J195" s="319"/>
      <c r="K195" s="319"/>
      <c r="L195" s="319"/>
      <c r="M195" s="319"/>
      <c r="N195" s="319"/>
      <c r="O195" s="319"/>
      <c r="P195" s="319"/>
      <c r="Q195" s="319"/>
      <c r="R195" s="319"/>
      <c r="S195" s="319"/>
      <c r="T195" s="319"/>
      <c r="U195" s="319"/>
      <c r="V195" s="319"/>
      <c r="W195" s="319"/>
      <c r="X195" s="319"/>
      <c r="Y195" s="319"/>
    </row>
    <row r="196" spans="1:25" ht="15.75" customHeight="1">
      <c r="I196" s="265"/>
      <c r="J196" s="265"/>
      <c r="K196" s="265"/>
      <c r="L196" s="265"/>
      <c r="M196" s="265"/>
      <c r="N196" s="265"/>
      <c r="O196" s="265"/>
    </row>
    <row r="197" spans="1:25" ht="15.75" customHeight="1">
      <c r="I197" s="265"/>
      <c r="J197" s="265"/>
      <c r="K197" s="265"/>
      <c r="L197" s="265"/>
      <c r="M197" s="265"/>
      <c r="N197" s="265"/>
      <c r="O197" s="265"/>
    </row>
    <row r="198" spans="1:25" ht="15.75" customHeight="1">
      <c r="A198" s="181"/>
      <c r="B198" s="181"/>
      <c r="C198" s="298"/>
      <c r="D198" s="181"/>
      <c r="E198" s="299"/>
      <c r="F198" s="298"/>
      <c r="G198" s="300"/>
      <c r="H198" s="181"/>
      <c r="I198" s="265"/>
      <c r="J198" s="265"/>
      <c r="K198" s="265"/>
      <c r="L198" s="265"/>
      <c r="M198" s="265"/>
      <c r="N198" s="265"/>
      <c r="O198" s="265"/>
    </row>
    <row r="199" spans="1:25" ht="15.75" customHeight="1">
      <c r="A199" s="1"/>
      <c r="B199" s="301"/>
      <c r="C199" s="302"/>
      <c r="D199" s="301"/>
      <c r="E199" s="302"/>
      <c r="F199" s="302"/>
      <c r="G199" s="301"/>
      <c r="H199" s="301"/>
      <c r="I199" s="265"/>
      <c r="J199" s="265"/>
      <c r="K199" s="265"/>
      <c r="L199" s="265"/>
      <c r="M199" s="265"/>
      <c r="N199" s="265"/>
      <c r="O199" s="265"/>
    </row>
    <row r="200" spans="1:25" ht="15.75" customHeight="1">
      <c r="A200" s="1"/>
      <c r="B200" s="301"/>
      <c r="C200" s="302"/>
      <c r="D200" s="301"/>
      <c r="E200" s="302"/>
      <c r="F200" s="302"/>
      <c r="G200" s="301"/>
      <c r="H200" s="301"/>
      <c r="I200" s="265"/>
      <c r="J200" s="265"/>
      <c r="K200" s="265"/>
      <c r="L200" s="265"/>
      <c r="M200" s="265"/>
      <c r="N200" s="265"/>
      <c r="O200" s="265"/>
    </row>
    <row r="201" spans="1:25" ht="15.75" customHeight="1">
      <c r="A201" s="1"/>
      <c r="B201" s="301"/>
      <c r="C201" s="302"/>
      <c r="D201" s="301"/>
      <c r="E201" s="302"/>
      <c r="F201" s="302"/>
      <c r="G201" s="301"/>
      <c r="H201" s="301"/>
      <c r="I201" s="1"/>
      <c r="J201" s="1"/>
      <c r="K201" s="1"/>
      <c r="L201" s="1"/>
      <c r="M201" s="1"/>
      <c r="N201" s="1"/>
      <c r="O201" s="265"/>
    </row>
    <row r="202" spans="1:25" ht="15.75" customHeight="1">
      <c r="A202" s="303"/>
      <c r="B202" s="303"/>
      <c r="C202" s="303"/>
      <c r="D202" s="303"/>
      <c r="E202" s="303"/>
      <c r="F202" s="303"/>
      <c r="G202" s="303"/>
      <c r="H202" s="303"/>
      <c r="I202" s="303"/>
      <c r="J202" s="265"/>
      <c r="K202" s="265"/>
      <c r="L202" s="265"/>
      <c r="M202" s="265"/>
      <c r="N202" s="265"/>
      <c r="O202" s="265"/>
    </row>
    <row r="203" spans="1:25" ht="15.75" customHeight="1">
      <c r="A203" s="304"/>
      <c r="B203" s="304"/>
      <c r="C203" s="298"/>
      <c r="D203" s="181"/>
      <c r="E203" s="305"/>
      <c r="F203" s="298"/>
      <c r="G203" s="306"/>
      <c r="H203" s="181"/>
      <c r="I203" s="307"/>
      <c r="J203" s="265"/>
    </row>
    <row r="204" spans="1:25" ht="15.75" customHeight="1">
      <c r="A204" s="1"/>
      <c r="B204" s="301"/>
      <c r="C204" s="304"/>
      <c r="D204" s="301"/>
      <c r="E204" s="301"/>
      <c r="F204" s="304"/>
      <c r="G204" s="302"/>
      <c r="H204" s="308"/>
      <c r="I204" s="309"/>
      <c r="J204" s="265"/>
    </row>
    <row r="205" spans="1:25" ht="15.75" customHeight="1">
      <c r="A205" s="1"/>
      <c r="B205" s="301"/>
      <c r="C205" s="304"/>
      <c r="D205" s="301"/>
      <c r="E205" s="301"/>
      <c r="F205" s="304"/>
      <c r="G205" s="302"/>
      <c r="H205" s="308"/>
      <c r="I205" s="309"/>
      <c r="J205" s="265"/>
    </row>
    <row r="206" spans="1:25" ht="15.75" customHeight="1">
      <c r="A206" s="1"/>
      <c r="B206" s="301"/>
      <c r="C206" s="304"/>
      <c r="D206" s="301"/>
      <c r="E206" s="301"/>
      <c r="F206" s="304"/>
      <c r="G206" s="302"/>
      <c r="H206" s="308"/>
      <c r="I206" s="309"/>
      <c r="J206" s="265"/>
    </row>
    <row r="207" spans="1:25" ht="15.75" customHeight="1">
      <c r="A207" s="1"/>
      <c r="B207" s="301"/>
      <c r="C207" s="304"/>
      <c r="D207" s="301"/>
      <c r="E207" s="301"/>
      <c r="F207" s="304"/>
      <c r="G207" s="302"/>
      <c r="H207" s="308"/>
      <c r="I207" s="309"/>
      <c r="J207" s="265"/>
    </row>
    <row r="208" spans="1:25" ht="15.75" customHeight="1">
      <c r="A208" s="1"/>
      <c r="B208" s="301"/>
      <c r="C208" s="304"/>
      <c r="D208" s="301"/>
      <c r="E208" s="301"/>
      <c r="F208" s="304"/>
      <c r="G208" s="302"/>
      <c r="H208" s="308"/>
      <c r="I208" s="309"/>
      <c r="J208" s="265"/>
    </row>
    <row r="209" spans="1:10" ht="15.75" customHeight="1">
      <c r="A209" s="1"/>
      <c r="B209" s="301"/>
      <c r="C209" s="304"/>
      <c r="D209" s="301"/>
      <c r="E209" s="301"/>
      <c r="F209" s="304"/>
      <c r="G209" s="302"/>
      <c r="H209" s="308"/>
      <c r="I209" s="309"/>
      <c r="J209" s="265"/>
    </row>
    <row r="210" spans="1:10" ht="15.75" customHeight="1">
      <c r="A210" s="1"/>
      <c r="B210" s="301"/>
      <c r="C210" s="304"/>
      <c r="D210" s="301"/>
      <c r="E210" s="301"/>
      <c r="F210" s="304"/>
      <c r="G210" s="302"/>
      <c r="H210" s="308"/>
      <c r="I210" s="309"/>
      <c r="J210" s="265"/>
    </row>
    <row r="211" spans="1:10" ht="15.75" customHeight="1">
      <c r="A211" s="1"/>
      <c r="B211" s="301"/>
      <c r="C211" s="304"/>
      <c r="D211" s="301"/>
      <c r="E211" s="301"/>
      <c r="F211" s="304"/>
      <c r="G211" s="302"/>
      <c r="H211" s="308"/>
      <c r="I211" s="309"/>
      <c r="J211" s="265"/>
    </row>
    <row r="212" spans="1:10" ht="15.75" customHeight="1">
      <c r="A212" s="1"/>
      <c r="B212" s="301"/>
      <c r="C212" s="304"/>
      <c r="D212" s="301"/>
      <c r="E212" s="301"/>
      <c r="F212" s="304"/>
      <c r="G212" s="302"/>
      <c r="H212" s="308"/>
      <c r="I212" s="309"/>
      <c r="J212" s="265"/>
    </row>
    <row r="213" spans="1:10" ht="15.75" customHeight="1">
      <c r="A213" s="1"/>
      <c r="B213" s="301"/>
      <c r="C213" s="304"/>
      <c r="D213" s="301"/>
      <c r="E213" s="301"/>
      <c r="F213" s="304"/>
      <c r="G213" s="302"/>
      <c r="H213" s="308"/>
      <c r="I213" s="309"/>
      <c r="J213" s="265"/>
    </row>
    <row r="214" spans="1:10" ht="15.75" customHeight="1">
      <c r="A214" s="1"/>
      <c r="B214" s="301"/>
      <c r="C214" s="304"/>
      <c r="D214" s="301"/>
      <c r="E214" s="301"/>
      <c r="F214" s="304"/>
      <c r="G214" s="302"/>
      <c r="H214" s="308"/>
      <c r="I214" s="309"/>
      <c r="J214" s="265"/>
    </row>
    <row r="215" spans="1:10" ht="15.75" customHeight="1">
      <c r="A215" s="1"/>
      <c r="B215" s="301"/>
      <c r="C215" s="304"/>
      <c r="D215" s="301"/>
      <c r="E215" s="301"/>
      <c r="F215" s="304"/>
      <c r="G215" s="302"/>
      <c r="H215" s="308"/>
      <c r="I215" s="309"/>
      <c r="J215" s="265"/>
    </row>
    <row r="216" spans="1:10" ht="15.75" customHeight="1">
      <c r="A216" s="1"/>
      <c r="B216" s="301"/>
      <c r="C216" s="304"/>
      <c r="D216" s="301"/>
      <c r="E216" s="301"/>
      <c r="F216" s="304"/>
      <c r="G216" s="302"/>
      <c r="H216" s="308"/>
      <c r="I216" s="309"/>
      <c r="J216" s="265"/>
    </row>
    <row r="217" spans="1:10" ht="15.75" customHeight="1">
      <c r="A217" s="1"/>
      <c r="B217" s="301"/>
      <c r="C217" s="304"/>
      <c r="D217" s="301"/>
      <c r="E217" s="301"/>
      <c r="F217" s="304"/>
      <c r="G217" s="302"/>
      <c r="H217" s="308"/>
      <c r="I217" s="309"/>
      <c r="J217" s="265"/>
    </row>
    <row r="218" spans="1:10" ht="15.75" customHeight="1">
      <c r="A218" s="1"/>
      <c r="B218" s="301"/>
      <c r="C218" s="304"/>
      <c r="D218" s="301"/>
      <c r="E218" s="301"/>
      <c r="F218" s="304"/>
      <c r="G218" s="308"/>
      <c r="H218" s="308"/>
      <c r="I218" s="309"/>
      <c r="J218" s="265"/>
    </row>
    <row r="219" spans="1:10" ht="15.75" customHeight="1">
      <c r="A219" s="1"/>
      <c r="B219" s="301"/>
      <c r="C219" s="304"/>
      <c r="D219" s="301"/>
      <c r="E219" s="301"/>
      <c r="F219" s="304"/>
      <c r="G219" s="302"/>
      <c r="H219" s="308"/>
      <c r="I219" s="309"/>
      <c r="J219" s="265"/>
    </row>
    <row r="220" spans="1:10" ht="15.75" customHeight="1">
      <c r="A220" s="1"/>
      <c r="B220" s="301"/>
      <c r="C220" s="304"/>
      <c r="D220" s="301"/>
      <c r="E220" s="301"/>
      <c r="F220" s="304"/>
      <c r="G220" s="302"/>
      <c r="H220" s="308"/>
      <c r="I220" s="309"/>
      <c r="J220" s="265"/>
    </row>
    <row r="221" spans="1:10" ht="15.75" customHeight="1">
      <c r="A221" s="1"/>
      <c r="B221" s="301"/>
      <c r="C221" s="304"/>
      <c r="D221" s="301"/>
      <c r="E221" s="301"/>
      <c r="F221" s="304"/>
      <c r="G221" s="302"/>
      <c r="H221" s="308"/>
      <c r="I221" s="309"/>
      <c r="J221" s="265"/>
    </row>
    <row r="222" spans="1:10" ht="15.75" customHeight="1">
      <c r="A222" s="1"/>
      <c r="B222" s="301"/>
      <c r="C222" s="304"/>
      <c r="D222" s="301"/>
      <c r="E222" s="301"/>
      <c r="F222" s="304"/>
      <c r="G222" s="302"/>
      <c r="H222" s="308"/>
      <c r="I222" s="309"/>
      <c r="J222" s="265"/>
    </row>
    <row r="223" spans="1:10" ht="15.75" customHeight="1">
      <c r="A223" s="1"/>
      <c r="B223" s="301"/>
      <c r="C223" s="304"/>
      <c r="D223" s="301"/>
      <c r="E223" s="301"/>
      <c r="F223" s="304"/>
      <c r="G223" s="302"/>
      <c r="H223" s="308"/>
      <c r="I223" s="309"/>
      <c r="J223" s="265"/>
    </row>
    <row r="224" spans="1:10" ht="15.75" customHeight="1">
      <c r="A224" s="1"/>
      <c r="B224" s="301"/>
      <c r="C224" s="304"/>
      <c r="D224" s="301"/>
      <c r="E224" s="301"/>
      <c r="F224" s="304"/>
      <c r="G224" s="302"/>
      <c r="H224" s="308"/>
      <c r="I224" s="309"/>
      <c r="J224" s="265"/>
    </row>
    <row r="225" spans="1:10" ht="15.75" customHeight="1">
      <c r="A225" s="1"/>
      <c r="B225" s="301"/>
      <c r="C225" s="304"/>
      <c r="D225" s="301"/>
      <c r="E225" s="301"/>
      <c r="F225" s="304"/>
      <c r="G225" s="302"/>
      <c r="H225" s="308"/>
      <c r="I225" s="309"/>
      <c r="J225" s="265"/>
    </row>
    <row r="226" spans="1:10" ht="15.75" customHeight="1">
      <c r="A226" s="310"/>
      <c r="B226" s="301"/>
      <c r="C226" s="304"/>
      <c r="D226" s="301"/>
      <c r="E226" s="301"/>
      <c r="F226" s="304"/>
      <c r="G226" s="302"/>
      <c r="H226" s="308"/>
      <c r="I226" s="309"/>
      <c r="J226" s="265"/>
    </row>
    <row r="227" spans="1:10" ht="15.75" customHeight="1">
      <c r="A227" s="310"/>
      <c r="B227" s="301"/>
      <c r="C227" s="304"/>
      <c r="D227" s="301"/>
      <c r="E227" s="301"/>
      <c r="F227" s="304"/>
      <c r="G227" s="302"/>
      <c r="H227" s="308"/>
      <c r="I227" s="309"/>
      <c r="J227" s="265"/>
    </row>
    <row r="228" spans="1:10" ht="15.75" customHeight="1">
      <c r="A228" s="310"/>
      <c r="B228" s="301"/>
      <c r="C228" s="304"/>
      <c r="D228" s="301"/>
      <c r="E228" s="301"/>
      <c r="F228" s="304"/>
      <c r="G228" s="302"/>
      <c r="H228" s="308"/>
      <c r="I228" s="309"/>
      <c r="J228" s="265"/>
    </row>
    <row r="229" spans="1:10" ht="15.75" customHeight="1">
      <c r="A229" s="1"/>
      <c r="B229" s="301"/>
      <c r="C229" s="301"/>
      <c r="D229" s="301"/>
      <c r="E229" s="301"/>
      <c r="F229" s="301"/>
      <c r="G229" s="302"/>
      <c r="H229" s="308"/>
      <c r="I229" s="308"/>
      <c r="J229" s="265"/>
    </row>
    <row r="230" spans="1:10" ht="15.75" customHeight="1">
      <c r="A230" s="1"/>
      <c r="B230" s="301"/>
      <c r="C230" s="1"/>
      <c r="D230" s="1"/>
      <c r="E230" s="1"/>
      <c r="F230" s="1"/>
      <c r="G230" s="1"/>
      <c r="H230" s="1"/>
      <c r="I230" s="1"/>
      <c r="J230" s="265"/>
    </row>
    <row r="231" spans="1:10" ht="15.75" customHeight="1">
      <c r="A231" s="181"/>
      <c r="B231" s="181"/>
      <c r="C231" s="298"/>
      <c r="D231" s="181"/>
      <c r="E231" s="299"/>
      <c r="F231" s="298"/>
      <c r="G231" s="181"/>
      <c r="H231" s="311"/>
      <c r="I231" s="311"/>
      <c r="J231" s="265"/>
    </row>
    <row r="232" spans="1:10" ht="15.75" customHeight="1">
      <c r="A232" s="312"/>
      <c r="B232" s="301"/>
      <c r="C232" s="304"/>
      <c r="D232" s="301"/>
      <c r="E232" s="1"/>
      <c r="F232" s="304"/>
      <c r="G232" s="1"/>
      <c r="H232" s="313"/>
      <c r="I232" s="533"/>
      <c r="J232" s="265"/>
    </row>
    <row r="233" spans="1:10" ht="15.75" customHeight="1">
      <c r="A233" s="1"/>
      <c r="B233" s="301"/>
      <c r="C233" s="304"/>
      <c r="D233" s="301"/>
      <c r="E233" s="301"/>
      <c r="F233" s="304"/>
      <c r="G233" s="302"/>
      <c r="H233" s="308"/>
      <c r="I233" s="522"/>
      <c r="J233" s="265"/>
    </row>
    <row r="234" spans="1:10" ht="15.75" customHeight="1">
      <c r="A234" s="310"/>
      <c r="B234" s="301"/>
      <c r="C234" s="304"/>
      <c r="D234" s="301"/>
      <c r="E234" s="301"/>
      <c r="F234" s="304"/>
      <c r="G234" s="302"/>
      <c r="H234" s="308"/>
      <c r="I234" s="522"/>
      <c r="J234" s="265"/>
    </row>
    <row r="235" spans="1:10" ht="15.75" customHeight="1">
      <c r="A235" s="310"/>
      <c r="B235" s="301"/>
      <c r="C235" s="304"/>
      <c r="D235" s="301"/>
      <c r="E235" s="301"/>
      <c r="F235" s="304"/>
      <c r="G235" s="302"/>
      <c r="H235" s="308"/>
      <c r="I235" s="1"/>
      <c r="J235" s="265"/>
    </row>
    <row r="236" spans="1:10" ht="15.75" customHeight="1">
      <c r="A236" s="1"/>
      <c r="B236" s="301"/>
      <c r="C236" s="304"/>
      <c r="D236" s="301"/>
      <c r="E236" s="1"/>
      <c r="F236" s="304"/>
      <c r="G236" s="1"/>
      <c r="H236" s="313"/>
      <c r="I236" s="1"/>
      <c r="J236" s="265"/>
    </row>
    <row r="237" spans="1:10" ht="15.75" customHeight="1">
      <c r="A237" s="312"/>
      <c r="B237" s="301"/>
      <c r="C237" s="304"/>
      <c r="D237" s="301"/>
      <c r="E237" s="1"/>
      <c r="F237" s="304"/>
      <c r="G237" s="1"/>
      <c r="H237" s="313"/>
      <c r="I237" s="1"/>
      <c r="J237" s="265"/>
    </row>
    <row r="238" spans="1:10" ht="15.75" customHeight="1">
      <c r="A238" s="312"/>
      <c r="B238" s="301"/>
      <c r="C238" s="304"/>
      <c r="D238" s="301"/>
      <c r="E238" s="1"/>
      <c r="F238" s="304"/>
      <c r="G238" s="1"/>
      <c r="H238" s="313"/>
      <c r="I238" s="1"/>
      <c r="J238" s="265"/>
    </row>
    <row r="239" spans="1:10" ht="15.75" customHeight="1">
      <c r="A239" s="1"/>
      <c r="B239" s="301"/>
      <c r="C239" s="304"/>
      <c r="D239" s="301"/>
      <c r="E239" s="1"/>
      <c r="F239" s="304"/>
      <c r="G239" s="301"/>
      <c r="H239" s="313"/>
      <c r="I239" s="1"/>
      <c r="J239" s="265"/>
    </row>
    <row r="240" spans="1:10" ht="15.75" customHeight="1">
      <c r="A240" s="1"/>
      <c r="B240" s="301"/>
      <c r="C240" s="304"/>
      <c r="D240" s="301"/>
      <c r="E240" s="1"/>
      <c r="F240" s="304"/>
      <c r="G240" s="1"/>
      <c r="H240" s="313"/>
      <c r="I240" s="1"/>
      <c r="J240" s="265"/>
    </row>
    <row r="241" spans="1:10" ht="15.75" customHeight="1">
      <c r="A241" s="1"/>
      <c r="B241" s="301"/>
      <c r="C241" s="304"/>
      <c r="D241" s="301"/>
      <c r="E241" s="1"/>
      <c r="F241" s="304"/>
      <c r="G241" s="1"/>
      <c r="H241" s="313"/>
      <c r="I241" s="1"/>
      <c r="J241" s="265"/>
    </row>
    <row r="242" spans="1:10" ht="15.75" customHeight="1">
      <c r="A242" s="1"/>
      <c r="B242" s="301"/>
      <c r="C242" s="304"/>
      <c r="D242" s="301"/>
      <c r="E242" s="1"/>
      <c r="F242" s="304"/>
      <c r="G242" s="1"/>
      <c r="H242" s="313"/>
      <c r="I242" s="1"/>
      <c r="J242" s="265"/>
    </row>
    <row r="243" spans="1:10" ht="15.75" customHeight="1">
      <c r="A243" s="1"/>
      <c r="B243" s="301"/>
      <c r="C243" s="304"/>
      <c r="D243" s="301"/>
      <c r="E243" s="301"/>
      <c r="F243" s="304"/>
      <c r="G243" s="301"/>
      <c r="H243" s="313"/>
      <c r="I243" s="1"/>
      <c r="J243" s="265"/>
    </row>
    <row r="244" spans="1:10" ht="15.75" customHeight="1">
      <c r="A244" s="1"/>
      <c r="B244" s="301"/>
      <c r="C244" s="304"/>
      <c r="D244" s="301"/>
      <c r="E244" s="301"/>
      <c r="F244" s="304"/>
      <c r="G244" s="301"/>
      <c r="H244" s="313"/>
      <c r="I244" s="1"/>
      <c r="J244" s="265"/>
    </row>
    <row r="245" spans="1:10" ht="15.75" customHeight="1">
      <c r="A245" s="1"/>
      <c r="B245" s="301"/>
      <c r="C245" s="304"/>
      <c r="D245" s="301"/>
      <c r="E245" s="1"/>
      <c r="F245" s="304"/>
      <c r="G245" s="301"/>
      <c r="H245" s="313"/>
      <c r="I245" s="1"/>
      <c r="J245" s="265"/>
    </row>
    <row r="246" spans="1:10" ht="15.75" customHeight="1">
      <c r="A246" s="1"/>
      <c r="B246" s="301"/>
      <c r="C246" s="304"/>
      <c r="D246" s="301"/>
      <c r="E246" s="1"/>
      <c r="F246" s="304"/>
      <c r="G246" s="301"/>
      <c r="H246" s="313"/>
      <c r="I246" s="1"/>
      <c r="J246" s="265"/>
    </row>
    <row r="247" spans="1:10" ht="15.75" customHeight="1">
      <c r="A247" s="1"/>
      <c r="B247" s="301"/>
      <c r="C247" s="304"/>
      <c r="D247" s="301"/>
      <c r="E247" s="1"/>
      <c r="F247" s="304"/>
      <c r="G247" s="301"/>
      <c r="H247" s="313"/>
      <c r="I247" s="1"/>
      <c r="J247" s="265"/>
    </row>
    <row r="248" spans="1:10" ht="15.75" customHeight="1">
      <c r="A248" s="1"/>
      <c r="B248" s="301"/>
      <c r="C248" s="304"/>
      <c r="D248" s="301"/>
      <c r="E248" s="1"/>
      <c r="F248" s="304"/>
      <c r="G248" s="301"/>
      <c r="H248" s="313"/>
      <c r="I248" s="1"/>
      <c r="J248" s="265"/>
    </row>
    <row r="249" spans="1:10" ht="15.75" customHeight="1">
      <c r="A249" s="1"/>
      <c r="B249" s="301"/>
      <c r="C249" s="304"/>
      <c r="D249" s="301"/>
      <c r="E249" s="1"/>
      <c r="F249" s="304"/>
      <c r="G249" s="301"/>
      <c r="H249" s="313"/>
      <c r="I249" s="1"/>
      <c r="J249" s="265"/>
    </row>
    <row r="250" spans="1:10" ht="15.75" customHeight="1">
      <c r="A250" s="1"/>
      <c r="B250" s="301"/>
      <c r="C250" s="304"/>
      <c r="D250" s="301"/>
      <c r="E250" s="1"/>
      <c r="F250" s="304"/>
      <c r="G250" s="301"/>
      <c r="H250" s="313"/>
      <c r="I250" s="1"/>
      <c r="J250" s="265"/>
    </row>
    <row r="251" spans="1:10" ht="15.75" customHeight="1">
      <c r="A251" s="1"/>
      <c r="B251" s="301"/>
      <c r="C251" s="304"/>
      <c r="D251" s="301"/>
      <c r="E251" s="1"/>
      <c r="F251" s="304"/>
      <c r="G251" s="301"/>
      <c r="H251" s="313"/>
      <c r="I251" s="1"/>
      <c r="J251" s="265"/>
    </row>
    <row r="252" spans="1:10" ht="15.75" customHeight="1">
      <c r="A252" s="1"/>
      <c r="B252" s="301"/>
      <c r="C252" s="304"/>
      <c r="D252" s="301"/>
      <c r="E252" s="1"/>
      <c r="F252" s="304"/>
      <c r="G252" s="301"/>
      <c r="H252" s="313"/>
      <c r="I252" s="1"/>
      <c r="J252" s="265"/>
    </row>
    <row r="253" spans="1:10" ht="15.75" customHeight="1">
      <c r="A253" s="1"/>
      <c r="B253" s="301"/>
      <c r="C253" s="304"/>
      <c r="D253" s="301"/>
      <c r="E253" s="301"/>
      <c r="F253" s="304"/>
      <c r="G253" s="301"/>
      <c r="H253" s="313"/>
      <c r="I253" s="1"/>
      <c r="J253" s="265"/>
    </row>
    <row r="254" spans="1:10" ht="15.75" customHeight="1">
      <c r="A254" s="1"/>
      <c r="B254" s="301"/>
      <c r="C254" s="304"/>
      <c r="D254" s="301"/>
      <c r="E254" s="1"/>
      <c r="F254" s="304"/>
      <c r="G254" s="301"/>
      <c r="H254" s="313"/>
      <c r="I254" s="1"/>
      <c r="J254" s="265"/>
    </row>
    <row r="255" spans="1:10" ht="15.75" customHeight="1">
      <c r="A255" s="1"/>
      <c r="B255" s="301"/>
      <c r="C255" s="304"/>
      <c r="D255" s="301"/>
      <c r="E255" s="1"/>
      <c r="F255" s="304"/>
      <c r="G255" s="301"/>
      <c r="H255" s="313"/>
      <c r="I255" s="1"/>
      <c r="J255" s="265"/>
    </row>
    <row r="256" spans="1:10" ht="15.75" customHeight="1">
      <c r="A256" s="1"/>
      <c r="B256" s="301"/>
      <c r="C256" s="304"/>
      <c r="D256" s="301"/>
      <c r="E256" s="1"/>
      <c r="F256" s="304"/>
      <c r="G256" s="301"/>
      <c r="H256" s="313"/>
      <c r="I256" s="1"/>
      <c r="J256" s="265"/>
    </row>
    <row r="257" spans="1:10" ht="15.75" customHeight="1">
      <c r="A257" s="1"/>
      <c r="B257" s="301"/>
      <c r="C257" s="304"/>
      <c r="D257" s="301"/>
      <c r="E257" s="1"/>
      <c r="F257" s="304"/>
      <c r="G257" s="301"/>
      <c r="H257" s="313"/>
      <c r="I257" s="1"/>
      <c r="J257" s="265"/>
    </row>
    <row r="258" spans="1:10" ht="15.75" customHeight="1">
      <c r="A258" s="1"/>
      <c r="B258" s="301"/>
      <c r="C258" s="304"/>
      <c r="D258" s="301"/>
      <c r="E258" s="1"/>
      <c r="F258" s="304"/>
      <c r="G258" s="301"/>
      <c r="H258" s="313"/>
      <c r="I258" s="1"/>
      <c r="J258" s="265"/>
    </row>
    <row r="259" spans="1:10" ht="15.75" customHeight="1">
      <c r="A259" s="1"/>
      <c r="B259" s="301"/>
      <c r="C259" s="304"/>
      <c r="D259" s="301"/>
      <c r="E259" s="1"/>
      <c r="F259" s="304"/>
      <c r="G259" s="301"/>
      <c r="H259" s="313"/>
      <c r="I259" s="1"/>
      <c r="J259" s="265"/>
    </row>
    <row r="260" spans="1:10" ht="15.75" customHeight="1">
      <c r="A260" s="1"/>
      <c r="B260" s="301"/>
      <c r="C260" s="304"/>
      <c r="D260" s="301"/>
      <c r="E260" s="1"/>
      <c r="F260" s="304"/>
      <c r="G260" s="301"/>
      <c r="H260" s="313"/>
      <c r="I260" s="1"/>
      <c r="J260" s="265"/>
    </row>
    <row r="261" spans="1:10" ht="15.75" customHeight="1">
      <c r="A261" s="1"/>
      <c r="B261" s="301"/>
      <c r="C261" s="304"/>
      <c r="D261" s="301"/>
      <c r="E261" s="1"/>
      <c r="F261" s="304"/>
      <c r="G261" s="301"/>
      <c r="H261" s="313"/>
      <c r="I261" s="1"/>
      <c r="J261" s="265"/>
    </row>
    <row r="262" spans="1:10" ht="15.75" customHeight="1">
      <c r="A262" s="1"/>
      <c r="B262" s="301"/>
      <c r="C262" s="304"/>
      <c r="D262" s="301"/>
      <c r="E262" s="1"/>
      <c r="F262" s="304"/>
      <c r="G262" s="301"/>
      <c r="H262" s="313"/>
      <c r="I262" s="1"/>
      <c r="J262" s="265"/>
    </row>
    <row r="263" spans="1:10" ht="15.75" customHeight="1">
      <c r="A263" s="1"/>
      <c r="B263" s="301"/>
      <c r="C263" s="304"/>
      <c r="D263" s="301"/>
      <c r="E263" s="1"/>
      <c r="F263" s="304"/>
      <c r="G263" s="301"/>
      <c r="H263" s="313"/>
      <c r="I263" s="1"/>
      <c r="J263" s="265"/>
    </row>
    <row r="264" spans="1:10" ht="15.75" customHeight="1">
      <c r="A264" s="1"/>
      <c r="B264" s="301"/>
      <c r="C264" s="304"/>
      <c r="D264" s="301"/>
      <c r="E264" s="1"/>
      <c r="F264" s="304"/>
      <c r="G264" s="301"/>
      <c r="H264" s="313"/>
      <c r="I264" s="1"/>
      <c r="J264" s="265"/>
    </row>
    <row r="265" spans="1:10" ht="15.75" customHeight="1">
      <c r="A265" s="1"/>
      <c r="B265" s="301"/>
      <c r="C265" s="304"/>
      <c r="D265" s="301"/>
      <c r="E265" s="1"/>
      <c r="F265" s="304"/>
      <c r="G265" s="301"/>
      <c r="H265" s="313"/>
      <c r="I265" s="1"/>
      <c r="J265" s="265"/>
    </row>
    <row r="266" spans="1:10" ht="15.75" customHeight="1">
      <c r="A266" s="1"/>
      <c r="B266" s="301"/>
      <c r="C266" s="304"/>
      <c r="D266" s="301"/>
      <c r="E266" s="1"/>
      <c r="F266" s="304"/>
      <c r="G266" s="301"/>
      <c r="H266" s="313"/>
      <c r="I266" s="1"/>
      <c r="J266" s="265"/>
    </row>
    <row r="267" spans="1:10" ht="15.75" customHeight="1">
      <c r="A267" s="312"/>
      <c r="B267" s="301"/>
      <c r="C267" s="304"/>
      <c r="D267" s="301"/>
      <c r="E267" s="1"/>
      <c r="F267" s="304"/>
      <c r="G267" s="301"/>
      <c r="H267" s="313"/>
      <c r="I267" s="1"/>
      <c r="J267" s="265"/>
    </row>
    <row r="268" spans="1:10" ht="15.75" customHeight="1">
      <c r="A268" s="312"/>
      <c r="B268" s="301"/>
      <c r="C268" s="304"/>
      <c r="D268" s="301"/>
      <c r="E268" s="1"/>
      <c r="F268" s="304"/>
      <c r="G268" s="301"/>
      <c r="H268" s="313"/>
      <c r="I268" s="1"/>
      <c r="J268" s="265"/>
    </row>
    <row r="269" spans="1:10" ht="15.75" customHeight="1">
      <c r="A269" s="1"/>
      <c r="B269" s="301"/>
      <c r="C269" s="304"/>
      <c r="D269" s="301"/>
      <c r="E269" s="1"/>
      <c r="F269" s="304"/>
      <c r="G269" s="301"/>
      <c r="H269" s="313"/>
      <c r="I269" s="1"/>
      <c r="J269" s="265"/>
    </row>
    <row r="270" spans="1:10" ht="15.75" customHeight="1">
      <c r="A270" s="1"/>
      <c r="B270" s="301"/>
      <c r="C270" s="304"/>
      <c r="D270" s="301"/>
      <c r="E270" s="1"/>
      <c r="F270" s="304"/>
      <c r="G270" s="301"/>
      <c r="H270" s="313"/>
      <c r="I270" s="1"/>
      <c r="J270" s="265"/>
    </row>
    <row r="271" spans="1:10" ht="15.75" customHeight="1">
      <c r="A271" s="312"/>
      <c r="B271" s="301"/>
      <c r="C271" s="304"/>
      <c r="D271" s="301"/>
      <c r="E271" s="1"/>
      <c r="F271" s="304"/>
      <c r="G271" s="301"/>
      <c r="H271" s="313"/>
      <c r="I271" s="1"/>
      <c r="J271" s="265"/>
    </row>
    <row r="272" spans="1:10" ht="15.75" customHeight="1">
      <c r="A272" s="1"/>
      <c r="B272" s="301"/>
      <c r="C272" s="304"/>
      <c r="D272" s="301"/>
      <c r="E272" s="1"/>
      <c r="F272" s="304"/>
      <c r="G272" s="301"/>
      <c r="H272" s="313"/>
      <c r="I272" s="1"/>
      <c r="J272" s="265"/>
    </row>
    <row r="273" spans="1:10" ht="15.75" customHeight="1">
      <c r="A273" s="1"/>
      <c r="B273" s="301"/>
      <c r="C273" s="304"/>
      <c r="D273" s="301"/>
      <c r="E273" s="1"/>
      <c r="F273" s="304"/>
      <c r="G273" s="301"/>
      <c r="H273" s="313"/>
      <c r="I273" s="1"/>
      <c r="J273" s="265"/>
    </row>
    <row r="274" spans="1:10" ht="15.75" customHeight="1">
      <c r="A274" s="1"/>
      <c r="B274" s="301"/>
      <c r="C274" s="304"/>
      <c r="D274" s="301"/>
      <c r="E274" s="1"/>
      <c r="F274" s="304"/>
      <c r="G274" s="301"/>
      <c r="H274" s="313"/>
      <c r="I274" s="1"/>
      <c r="J274" s="265"/>
    </row>
    <row r="275" spans="1:10" ht="15.75" customHeight="1">
      <c r="A275" s="1"/>
      <c r="B275" s="301"/>
      <c r="C275" s="304"/>
      <c r="D275" s="301"/>
      <c r="E275" s="1"/>
      <c r="F275" s="314"/>
      <c r="G275" s="1"/>
      <c r="H275" s="313"/>
      <c r="I275" s="1"/>
      <c r="J275" s="265"/>
    </row>
    <row r="276" spans="1:10" ht="15.75" customHeight="1">
      <c r="A276" s="303"/>
      <c r="B276" s="303"/>
      <c r="C276" s="303"/>
      <c r="D276" s="303"/>
      <c r="E276" s="303"/>
      <c r="F276" s="303"/>
      <c r="G276" s="303"/>
      <c r="H276" s="303"/>
      <c r="I276" s="303"/>
      <c r="J276" s="265"/>
    </row>
    <row r="277" spans="1:10" ht="15.75" customHeight="1">
      <c r="A277" s="303"/>
      <c r="B277" s="303"/>
      <c r="C277" s="303"/>
      <c r="D277" s="303"/>
      <c r="E277" s="303"/>
      <c r="F277" s="303"/>
      <c r="G277" s="303"/>
      <c r="H277" s="303"/>
      <c r="I277" s="303"/>
      <c r="J277" s="265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5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5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5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5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5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5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5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65"/>
    </row>
    <row r="286" spans="1:1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265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65"/>
    </row>
    <row r="288" spans="1:1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265"/>
    </row>
    <row r="289" spans="1:1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265"/>
    </row>
    <row r="290" spans="1:1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265"/>
    </row>
    <row r="291" spans="1:10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265"/>
    </row>
    <row r="292" spans="1:10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265"/>
    </row>
    <row r="293" spans="1:10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265"/>
    </row>
    <row r="294" spans="1:10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265"/>
    </row>
    <row r="295" spans="1:10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265"/>
    </row>
    <row r="296" spans="1:10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265"/>
    </row>
    <row r="297" spans="1:10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265"/>
    </row>
    <row r="298" spans="1:10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265"/>
    </row>
    <row r="299" spans="1:10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265"/>
    </row>
    <row r="300" spans="1:10" ht="15.75" customHeight="1"/>
    <row r="301" spans="1:10" ht="15.75" customHeight="1"/>
    <row r="302" spans="1:10" ht="15.75" customHeight="1"/>
    <row r="303" spans="1:10" ht="15.75" customHeight="1"/>
    <row r="304" spans="1:10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</sheetData>
  <mergeCells count="18">
    <mergeCell ref="I178:J178"/>
    <mergeCell ref="A189:A190"/>
    <mergeCell ref="A2:K2"/>
    <mergeCell ref="A51:G51"/>
    <mergeCell ref="A55:G55"/>
    <mergeCell ref="A130:H130"/>
    <mergeCell ref="B189:B190"/>
    <mergeCell ref="C189:C190"/>
    <mergeCell ref="A86:J86"/>
    <mergeCell ref="I232:I234"/>
    <mergeCell ref="D189:D190"/>
    <mergeCell ref="E189:E190"/>
    <mergeCell ref="A192:E192"/>
    <mergeCell ref="A193:A194"/>
    <mergeCell ref="B193:B194"/>
    <mergeCell ref="C193:C194"/>
    <mergeCell ref="D193:D194"/>
    <mergeCell ref="E193:E194"/>
  </mergeCells>
  <pageMargins left="0.7" right="0.7" top="0.75" bottom="0.75" header="0" footer="0"/>
  <pageSetup orientation="landscape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pageSetUpPr fitToPage="1"/>
  </sheetPr>
  <dimension ref="A2:Z1018"/>
  <sheetViews>
    <sheetView workbookViewId="0"/>
  </sheetViews>
  <sheetFormatPr defaultColWidth="14.42578125" defaultRowHeight="15" customHeight="1"/>
  <cols>
    <col min="1" max="1" width="47.5703125" customWidth="1"/>
    <col min="2" max="2" width="16.85546875" customWidth="1"/>
    <col min="3" max="3" width="13.85546875" customWidth="1"/>
    <col min="4" max="4" width="17.140625" customWidth="1"/>
    <col min="5" max="5" width="17" customWidth="1"/>
    <col min="6" max="6" width="9.85546875" customWidth="1"/>
    <col min="7" max="8" width="13.85546875" customWidth="1"/>
    <col min="9" max="9" width="13.7109375" customWidth="1"/>
    <col min="10" max="10" width="15.5703125" customWidth="1"/>
    <col min="11" max="11" width="20.5703125" customWidth="1"/>
    <col min="12" max="12" width="13.28515625" customWidth="1"/>
    <col min="13" max="13" width="8.85546875" customWidth="1"/>
    <col min="14" max="14" width="13.7109375" customWidth="1"/>
    <col min="15" max="26" width="8.85546875" customWidth="1"/>
  </cols>
  <sheetData>
    <row r="2" spans="1:26" ht="23.25">
      <c r="A2" s="547" t="s">
        <v>0</v>
      </c>
      <c r="B2" s="522"/>
      <c r="C2" s="522"/>
      <c r="D2" s="522"/>
      <c r="E2" s="522"/>
      <c r="F2" s="522"/>
      <c r="G2" s="522"/>
      <c r="H2" s="522"/>
      <c r="I2" s="522"/>
      <c r="J2" s="522"/>
      <c r="K2" s="522"/>
      <c r="L2" s="358"/>
      <c r="M2" s="358"/>
      <c r="N2" s="358"/>
      <c r="O2" s="358"/>
    </row>
    <row r="3" spans="1:26" ht="57.75">
      <c r="A3" s="359" t="s">
        <v>1</v>
      </c>
      <c r="B3" s="360" t="s">
        <v>2</v>
      </c>
      <c r="C3" s="361" t="s">
        <v>3</v>
      </c>
      <c r="D3" s="362" t="s">
        <v>8</v>
      </c>
      <c r="E3" s="363" t="s">
        <v>3182</v>
      </c>
      <c r="F3" s="364" t="s">
        <v>3183</v>
      </c>
      <c r="G3" s="365" t="s">
        <v>3184</v>
      </c>
      <c r="H3" s="366" t="s">
        <v>3185</v>
      </c>
      <c r="I3" s="363" t="s">
        <v>3186</v>
      </c>
      <c r="J3" s="364" t="s">
        <v>3187</v>
      </c>
      <c r="K3" s="364" t="s">
        <v>3188</v>
      </c>
      <c r="L3" s="367" t="s">
        <v>3189</v>
      </c>
      <c r="M3" s="368" t="s">
        <v>11</v>
      </c>
      <c r="N3" s="368" t="s">
        <v>12</v>
      </c>
      <c r="O3" s="369" t="s">
        <v>9</v>
      </c>
      <c r="P3" s="370"/>
      <c r="Q3" s="370"/>
      <c r="R3" s="370"/>
      <c r="S3" s="370"/>
      <c r="T3" s="370"/>
      <c r="U3" s="370"/>
      <c r="V3" s="370"/>
      <c r="W3" s="370"/>
      <c r="X3" s="370"/>
      <c r="Y3" s="370"/>
      <c r="Z3" s="370"/>
    </row>
    <row r="4" spans="1:26" ht="15.75">
      <c r="A4" s="371" t="s">
        <v>3208</v>
      </c>
      <c r="B4" s="372" t="s">
        <v>16</v>
      </c>
      <c r="C4" s="373">
        <v>0.1</v>
      </c>
      <c r="D4" s="374">
        <v>12</v>
      </c>
      <c r="E4" s="382">
        <v>0</v>
      </c>
      <c r="F4" s="376">
        <f t="shared" ref="F4:F40" si="0">ROUNDDOWN(E4/D4,0)</f>
        <v>0</v>
      </c>
      <c r="G4" s="377">
        <f t="shared" ref="G4:G40" si="1">ROUNDDOWN(H4/D4,0)</f>
        <v>0</v>
      </c>
      <c r="H4" s="378"/>
      <c r="I4" s="379"/>
      <c r="J4" s="380">
        <f t="shared" ref="J4:J40" si="2">ROUNDDOWN(I4/D4,0)</f>
        <v>0</v>
      </c>
      <c r="K4" s="404">
        <f t="shared" ref="K4:K40" si="3">ROUNDDOWN(L4/D4,0)</f>
        <v>0</v>
      </c>
      <c r="L4" s="382">
        <f t="shared" ref="L4:L35" si="4">E4+H4-I4</f>
        <v>0</v>
      </c>
      <c r="M4" s="447">
        <v>17.2</v>
      </c>
      <c r="N4" s="429">
        <f t="shared" ref="N4:N40" si="5">L4*M4</f>
        <v>0</v>
      </c>
      <c r="O4" s="384">
        <f t="shared" ref="O4:O40" si="6">C4*L4</f>
        <v>0</v>
      </c>
    </row>
    <row r="5" spans="1:26" ht="15.75">
      <c r="A5" s="371" t="s">
        <v>3209</v>
      </c>
      <c r="B5" s="372" t="s">
        <v>16</v>
      </c>
      <c r="C5" s="373">
        <v>0.1</v>
      </c>
      <c r="D5" s="374">
        <v>12</v>
      </c>
      <c r="E5" s="382">
        <v>0</v>
      </c>
      <c r="F5" s="376">
        <f t="shared" si="0"/>
        <v>0</v>
      </c>
      <c r="G5" s="377">
        <f t="shared" si="1"/>
        <v>0</v>
      </c>
      <c r="H5" s="378"/>
      <c r="I5" s="379"/>
      <c r="J5" s="380">
        <f t="shared" si="2"/>
        <v>0</v>
      </c>
      <c r="K5" s="404">
        <f t="shared" si="3"/>
        <v>0</v>
      </c>
      <c r="L5" s="382">
        <f t="shared" si="4"/>
        <v>0</v>
      </c>
      <c r="M5" s="447">
        <v>16.579999999999998</v>
      </c>
      <c r="N5" s="429">
        <f t="shared" si="5"/>
        <v>0</v>
      </c>
      <c r="O5" s="384">
        <f t="shared" si="6"/>
        <v>0</v>
      </c>
    </row>
    <row r="6" spans="1:26" ht="15.75">
      <c r="A6" s="371" t="s">
        <v>3210</v>
      </c>
      <c r="B6" s="372" t="s">
        <v>16</v>
      </c>
      <c r="C6" s="373">
        <v>0.1</v>
      </c>
      <c r="D6" s="374">
        <v>12</v>
      </c>
      <c r="E6" s="382">
        <v>3456</v>
      </c>
      <c r="F6" s="376">
        <f t="shared" si="0"/>
        <v>288</v>
      </c>
      <c r="G6" s="377">
        <f t="shared" si="1"/>
        <v>0</v>
      </c>
      <c r="H6" s="378"/>
      <c r="I6" s="379"/>
      <c r="J6" s="380">
        <f t="shared" si="2"/>
        <v>0</v>
      </c>
      <c r="K6" s="404">
        <f t="shared" si="3"/>
        <v>288</v>
      </c>
      <c r="L6" s="382">
        <f t="shared" si="4"/>
        <v>3456</v>
      </c>
      <c r="M6" s="448">
        <v>17.04</v>
      </c>
      <c r="N6" s="429">
        <f t="shared" si="5"/>
        <v>58890.239999999998</v>
      </c>
      <c r="O6" s="384">
        <f t="shared" si="6"/>
        <v>345.6</v>
      </c>
    </row>
    <row r="7" spans="1:26" ht="15.75">
      <c r="A7" s="371" t="s">
        <v>3211</v>
      </c>
      <c r="B7" s="372" t="s">
        <v>16</v>
      </c>
      <c r="C7" s="373">
        <v>0.1</v>
      </c>
      <c r="D7" s="374">
        <v>12</v>
      </c>
      <c r="E7" s="382">
        <v>0</v>
      </c>
      <c r="F7" s="376">
        <f t="shared" si="0"/>
        <v>0</v>
      </c>
      <c r="G7" s="377">
        <f t="shared" si="1"/>
        <v>0</v>
      </c>
      <c r="H7" s="378"/>
      <c r="I7" s="379"/>
      <c r="J7" s="380">
        <f t="shared" si="2"/>
        <v>0</v>
      </c>
      <c r="K7" s="404">
        <f t="shared" si="3"/>
        <v>0</v>
      </c>
      <c r="L7" s="382">
        <f t="shared" si="4"/>
        <v>0</v>
      </c>
      <c r="M7" s="448">
        <v>16.77</v>
      </c>
      <c r="N7" s="429">
        <f t="shared" si="5"/>
        <v>0</v>
      </c>
      <c r="O7" s="384">
        <f t="shared" si="6"/>
        <v>0</v>
      </c>
    </row>
    <row r="8" spans="1:26" ht="15.75">
      <c r="A8" s="371" t="s">
        <v>3208</v>
      </c>
      <c r="B8" s="372" t="s">
        <v>16</v>
      </c>
      <c r="C8" s="373">
        <v>0.1</v>
      </c>
      <c r="D8" s="374">
        <v>12</v>
      </c>
      <c r="E8" s="382">
        <v>0</v>
      </c>
      <c r="F8" s="376">
        <f t="shared" si="0"/>
        <v>0</v>
      </c>
      <c r="G8" s="377">
        <f t="shared" si="1"/>
        <v>0</v>
      </c>
      <c r="H8" s="378"/>
      <c r="I8" s="379"/>
      <c r="J8" s="380">
        <f t="shared" si="2"/>
        <v>0</v>
      </c>
      <c r="K8" s="404">
        <f t="shared" si="3"/>
        <v>0</v>
      </c>
      <c r="L8" s="382">
        <f t="shared" si="4"/>
        <v>0</v>
      </c>
      <c r="M8" s="448">
        <v>17.2</v>
      </c>
      <c r="N8" s="429">
        <f t="shared" si="5"/>
        <v>0</v>
      </c>
      <c r="O8" s="384">
        <f t="shared" si="6"/>
        <v>0</v>
      </c>
    </row>
    <row r="9" spans="1:26" ht="15.75">
      <c r="A9" s="371" t="s">
        <v>3209</v>
      </c>
      <c r="B9" s="372" t="s">
        <v>16</v>
      </c>
      <c r="C9" s="373">
        <v>0.1</v>
      </c>
      <c r="D9" s="374">
        <v>12</v>
      </c>
      <c r="E9" s="382">
        <v>0</v>
      </c>
      <c r="F9" s="376">
        <f t="shared" si="0"/>
        <v>0</v>
      </c>
      <c r="G9" s="377">
        <f t="shared" si="1"/>
        <v>0</v>
      </c>
      <c r="H9" s="378"/>
      <c r="I9" s="379"/>
      <c r="J9" s="380">
        <f t="shared" si="2"/>
        <v>0</v>
      </c>
      <c r="K9" s="404">
        <f t="shared" si="3"/>
        <v>0</v>
      </c>
      <c r="L9" s="382">
        <f t="shared" si="4"/>
        <v>0</v>
      </c>
      <c r="M9" s="448">
        <v>16.579999999999998</v>
      </c>
      <c r="N9" s="429">
        <f t="shared" si="5"/>
        <v>0</v>
      </c>
      <c r="O9" s="384">
        <f t="shared" si="6"/>
        <v>0</v>
      </c>
    </row>
    <row r="10" spans="1:26" ht="15.75">
      <c r="A10" s="371" t="s">
        <v>3210</v>
      </c>
      <c r="B10" s="372" t="s">
        <v>16</v>
      </c>
      <c r="C10" s="373">
        <v>0.1</v>
      </c>
      <c r="D10" s="374">
        <v>12</v>
      </c>
      <c r="E10" s="382">
        <v>0</v>
      </c>
      <c r="F10" s="376">
        <f t="shared" si="0"/>
        <v>0</v>
      </c>
      <c r="G10" s="377">
        <f t="shared" si="1"/>
        <v>0</v>
      </c>
      <c r="H10" s="378"/>
      <c r="I10" s="379"/>
      <c r="J10" s="380">
        <f t="shared" si="2"/>
        <v>0</v>
      </c>
      <c r="K10" s="404">
        <f t="shared" si="3"/>
        <v>0</v>
      </c>
      <c r="L10" s="382">
        <f t="shared" si="4"/>
        <v>0</v>
      </c>
      <c r="M10" s="448">
        <v>17.04</v>
      </c>
      <c r="N10" s="429">
        <f t="shared" si="5"/>
        <v>0</v>
      </c>
      <c r="O10" s="384">
        <f t="shared" si="6"/>
        <v>0</v>
      </c>
    </row>
    <row r="11" spans="1:26" ht="15.75">
      <c r="A11" s="371" t="s">
        <v>3211</v>
      </c>
      <c r="B11" s="372" t="s">
        <v>16</v>
      </c>
      <c r="C11" s="373">
        <v>0.1</v>
      </c>
      <c r="D11" s="374">
        <v>12</v>
      </c>
      <c r="E11" s="382">
        <v>0</v>
      </c>
      <c r="F11" s="376">
        <f t="shared" si="0"/>
        <v>0</v>
      </c>
      <c r="G11" s="377">
        <f t="shared" si="1"/>
        <v>0</v>
      </c>
      <c r="H11" s="378"/>
      <c r="I11" s="379"/>
      <c r="J11" s="380">
        <f t="shared" si="2"/>
        <v>0</v>
      </c>
      <c r="K11" s="404">
        <f t="shared" si="3"/>
        <v>0</v>
      </c>
      <c r="L11" s="382">
        <f t="shared" si="4"/>
        <v>0</v>
      </c>
      <c r="M11" s="448">
        <v>16.77</v>
      </c>
      <c r="N11" s="429">
        <f t="shared" si="5"/>
        <v>0</v>
      </c>
      <c r="O11" s="384">
        <f t="shared" si="6"/>
        <v>0</v>
      </c>
    </row>
    <row r="12" spans="1:26" ht="15.75">
      <c r="A12" s="371" t="s">
        <v>3206</v>
      </c>
      <c r="B12" s="372" t="s">
        <v>16</v>
      </c>
      <c r="C12" s="373">
        <v>0.11</v>
      </c>
      <c r="D12" s="374">
        <v>10</v>
      </c>
      <c r="E12" s="382">
        <v>631</v>
      </c>
      <c r="F12" s="376">
        <f t="shared" si="0"/>
        <v>63</v>
      </c>
      <c r="G12" s="377">
        <f t="shared" si="1"/>
        <v>0</v>
      </c>
      <c r="H12" s="378"/>
      <c r="I12" s="379">
        <v>40</v>
      </c>
      <c r="J12" s="380">
        <f t="shared" si="2"/>
        <v>4</v>
      </c>
      <c r="K12" s="404">
        <f t="shared" si="3"/>
        <v>59</v>
      </c>
      <c r="L12" s="382">
        <f t="shared" si="4"/>
        <v>591</v>
      </c>
      <c r="M12" s="447">
        <v>18.14</v>
      </c>
      <c r="N12" s="383">
        <f t="shared" si="5"/>
        <v>10720.74</v>
      </c>
      <c r="O12" s="384">
        <f t="shared" si="6"/>
        <v>65.010000000000005</v>
      </c>
    </row>
    <row r="13" spans="1:26" ht="15.75">
      <c r="A13" s="371" t="s">
        <v>3198</v>
      </c>
      <c r="B13" s="372" t="s">
        <v>16</v>
      </c>
      <c r="C13" s="373">
        <v>0.11</v>
      </c>
      <c r="D13" s="374">
        <v>10</v>
      </c>
      <c r="E13" s="382">
        <v>739</v>
      </c>
      <c r="F13" s="376">
        <f t="shared" si="0"/>
        <v>73</v>
      </c>
      <c r="G13" s="377">
        <f t="shared" si="1"/>
        <v>0</v>
      </c>
      <c r="H13" s="378"/>
      <c r="I13" s="379">
        <v>40</v>
      </c>
      <c r="J13" s="380">
        <f t="shared" si="2"/>
        <v>4</v>
      </c>
      <c r="K13" s="404">
        <f t="shared" si="3"/>
        <v>69</v>
      </c>
      <c r="L13" s="382">
        <f t="shared" si="4"/>
        <v>699</v>
      </c>
      <c r="M13" s="447">
        <v>17.670000000000002</v>
      </c>
      <c r="N13" s="383">
        <f t="shared" si="5"/>
        <v>12351.330000000002</v>
      </c>
      <c r="O13" s="384">
        <f t="shared" si="6"/>
        <v>76.89</v>
      </c>
    </row>
    <row r="14" spans="1:26" ht="15.75">
      <c r="A14" s="371" t="s">
        <v>3207</v>
      </c>
      <c r="B14" s="372" t="s">
        <v>16</v>
      </c>
      <c r="C14" s="373">
        <v>0.11</v>
      </c>
      <c r="D14" s="374">
        <v>10</v>
      </c>
      <c r="E14" s="382">
        <v>783</v>
      </c>
      <c r="F14" s="376">
        <f t="shared" si="0"/>
        <v>78</v>
      </c>
      <c r="G14" s="377">
        <f t="shared" si="1"/>
        <v>0</v>
      </c>
      <c r="H14" s="378"/>
      <c r="I14" s="379">
        <v>40</v>
      </c>
      <c r="J14" s="380">
        <f t="shared" si="2"/>
        <v>4</v>
      </c>
      <c r="K14" s="404">
        <f t="shared" si="3"/>
        <v>74</v>
      </c>
      <c r="L14" s="382">
        <f t="shared" si="4"/>
        <v>743</v>
      </c>
      <c r="M14" s="447">
        <v>17.46</v>
      </c>
      <c r="N14" s="383">
        <f t="shared" si="5"/>
        <v>12972.78</v>
      </c>
      <c r="O14" s="384">
        <f t="shared" si="6"/>
        <v>81.73</v>
      </c>
    </row>
    <row r="15" spans="1:26" ht="17.25" customHeight="1">
      <c r="A15" s="371" t="s">
        <v>3197</v>
      </c>
      <c r="B15" s="372" t="s">
        <v>16</v>
      </c>
      <c r="C15" s="373">
        <v>0.11</v>
      </c>
      <c r="D15" s="374">
        <v>10</v>
      </c>
      <c r="E15" s="382">
        <v>350</v>
      </c>
      <c r="F15" s="376">
        <f t="shared" si="0"/>
        <v>35</v>
      </c>
      <c r="G15" s="377">
        <f t="shared" si="1"/>
        <v>0</v>
      </c>
      <c r="H15" s="378"/>
      <c r="I15" s="379">
        <v>40</v>
      </c>
      <c r="J15" s="380">
        <f t="shared" si="2"/>
        <v>4</v>
      </c>
      <c r="K15" s="404">
        <f t="shared" si="3"/>
        <v>31</v>
      </c>
      <c r="L15" s="382">
        <f t="shared" si="4"/>
        <v>310</v>
      </c>
      <c r="M15" s="447">
        <v>17.940000000000001</v>
      </c>
      <c r="N15" s="383">
        <f t="shared" si="5"/>
        <v>5561.4000000000005</v>
      </c>
      <c r="O15" s="384">
        <f t="shared" si="6"/>
        <v>34.1</v>
      </c>
    </row>
    <row r="16" spans="1:26" ht="15.75">
      <c r="A16" s="389" t="s">
        <v>1887</v>
      </c>
      <c r="B16" s="372" t="s">
        <v>16</v>
      </c>
      <c r="C16" s="373">
        <v>0.11</v>
      </c>
      <c r="D16" s="374">
        <v>10</v>
      </c>
      <c r="E16" s="382">
        <v>520</v>
      </c>
      <c r="F16" s="376">
        <f t="shared" si="0"/>
        <v>52</v>
      </c>
      <c r="G16" s="377">
        <f t="shared" si="1"/>
        <v>0</v>
      </c>
      <c r="H16" s="378"/>
      <c r="I16" s="379">
        <v>10</v>
      </c>
      <c r="J16" s="380">
        <f t="shared" si="2"/>
        <v>1</v>
      </c>
      <c r="K16" s="404">
        <f t="shared" si="3"/>
        <v>51</v>
      </c>
      <c r="L16" s="382">
        <f t="shared" si="4"/>
        <v>510</v>
      </c>
      <c r="M16" s="447">
        <v>119</v>
      </c>
      <c r="N16" s="429">
        <f t="shared" si="5"/>
        <v>60690</v>
      </c>
      <c r="O16" s="384">
        <f t="shared" si="6"/>
        <v>56.1</v>
      </c>
    </row>
    <row r="17" spans="1:15" ht="15.75">
      <c r="A17" s="385" t="s">
        <v>3200</v>
      </c>
      <c r="B17" s="372" t="s">
        <v>26</v>
      </c>
      <c r="C17" s="373">
        <v>0.2</v>
      </c>
      <c r="D17" s="374">
        <v>18</v>
      </c>
      <c r="E17" s="382">
        <v>180</v>
      </c>
      <c r="F17" s="376">
        <f t="shared" si="0"/>
        <v>10</v>
      </c>
      <c r="G17" s="377">
        <f t="shared" si="1"/>
        <v>0</v>
      </c>
      <c r="H17" s="378"/>
      <c r="I17" s="379">
        <v>180</v>
      </c>
      <c r="J17" s="380">
        <f t="shared" si="2"/>
        <v>10</v>
      </c>
      <c r="K17" s="404">
        <f t="shared" si="3"/>
        <v>0</v>
      </c>
      <c r="L17" s="382">
        <f t="shared" si="4"/>
        <v>0</v>
      </c>
      <c r="M17" s="447">
        <v>37.78</v>
      </c>
      <c r="N17" s="383">
        <f t="shared" si="5"/>
        <v>0</v>
      </c>
      <c r="O17" s="384">
        <f t="shared" si="6"/>
        <v>0</v>
      </c>
    </row>
    <row r="18" spans="1:15" ht="15.75">
      <c r="A18" s="387" t="s">
        <v>3202</v>
      </c>
      <c r="B18" s="372" t="s">
        <v>26</v>
      </c>
      <c r="C18" s="373">
        <v>0.2</v>
      </c>
      <c r="D18" s="374">
        <v>18</v>
      </c>
      <c r="E18" s="382">
        <v>0</v>
      </c>
      <c r="F18" s="376">
        <f t="shared" si="0"/>
        <v>0</v>
      </c>
      <c r="G18" s="377">
        <f t="shared" si="1"/>
        <v>146</v>
      </c>
      <c r="H18" s="449">
        <v>2628</v>
      </c>
      <c r="I18" s="379">
        <v>2628</v>
      </c>
      <c r="J18" s="380">
        <f t="shared" si="2"/>
        <v>146</v>
      </c>
      <c r="K18" s="404">
        <f t="shared" si="3"/>
        <v>0</v>
      </c>
      <c r="L18" s="382">
        <f t="shared" si="4"/>
        <v>0</v>
      </c>
      <c r="M18" s="447">
        <v>38.26</v>
      </c>
      <c r="N18" s="383">
        <f t="shared" si="5"/>
        <v>0</v>
      </c>
      <c r="O18" s="384">
        <f t="shared" si="6"/>
        <v>0</v>
      </c>
    </row>
    <row r="19" spans="1:15" ht="15.75">
      <c r="A19" s="387" t="s">
        <v>3203</v>
      </c>
      <c r="B19" s="372" t="s">
        <v>26</v>
      </c>
      <c r="C19" s="373">
        <v>0.2</v>
      </c>
      <c r="D19" s="374">
        <v>18</v>
      </c>
      <c r="E19" s="382">
        <v>1933</v>
      </c>
      <c r="F19" s="376">
        <f t="shared" si="0"/>
        <v>107</v>
      </c>
      <c r="G19" s="377">
        <f t="shared" si="1"/>
        <v>0</v>
      </c>
      <c r="H19" s="378"/>
      <c r="I19" s="379">
        <v>1674</v>
      </c>
      <c r="J19" s="380">
        <f t="shared" si="2"/>
        <v>93</v>
      </c>
      <c r="K19" s="404">
        <f t="shared" si="3"/>
        <v>14</v>
      </c>
      <c r="L19" s="382">
        <f t="shared" si="4"/>
        <v>259</v>
      </c>
      <c r="M19" s="447">
        <v>40.89</v>
      </c>
      <c r="N19" s="383">
        <f t="shared" si="5"/>
        <v>10590.51</v>
      </c>
      <c r="O19" s="384">
        <f t="shared" si="6"/>
        <v>51.800000000000004</v>
      </c>
    </row>
    <row r="20" spans="1:15" ht="15.75" customHeight="1">
      <c r="A20" s="371" t="s">
        <v>3204</v>
      </c>
      <c r="B20" s="372" t="s">
        <v>26</v>
      </c>
      <c r="C20" s="373">
        <v>0.2</v>
      </c>
      <c r="D20" s="374">
        <v>18</v>
      </c>
      <c r="E20" s="382">
        <v>0</v>
      </c>
      <c r="F20" s="376">
        <f t="shared" si="0"/>
        <v>0</v>
      </c>
      <c r="G20" s="377">
        <f t="shared" si="1"/>
        <v>130</v>
      </c>
      <c r="H20" s="449">
        <v>2340</v>
      </c>
      <c r="I20" s="379">
        <v>2340</v>
      </c>
      <c r="J20" s="380">
        <f t="shared" si="2"/>
        <v>130</v>
      </c>
      <c r="K20" s="404">
        <f t="shared" si="3"/>
        <v>0</v>
      </c>
      <c r="L20" s="382">
        <f t="shared" si="4"/>
        <v>0</v>
      </c>
      <c r="M20" s="447">
        <v>38.42</v>
      </c>
      <c r="N20" s="383">
        <f t="shared" si="5"/>
        <v>0</v>
      </c>
      <c r="O20" s="384">
        <f t="shared" si="6"/>
        <v>0</v>
      </c>
    </row>
    <row r="21" spans="1:15" ht="15.75" customHeight="1">
      <c r="A21" s="371" t="s">
        <v>3199</v>
      </c>
      <c r="B21" s="372" t="s">
        <v>16</v>
      </c>
      <c r="C21" s="373">
        <v>0.5</v>
      </c>
      <c r="D21" s="374">
        <v>12</v>
      </c>
      <c r="E21" s="382">
        <v>0</v>
      </c>
      <c r="F21" s="376">
        <f t="shared" si="0"/>
        <v>0</v>
      </c>
      <c r="G21" s="377">
        <f t="shared" si="1"/>
        <v>0</v>
      </c>
      <c r="H21" s="378"/>
      <c r="I21" s="379"/>
      <c r="J21" s="380">
        <f t="shared" si="2"/>
        <v>0</v>
      </c>
      <c r="K21" s="404">
        <f t="shared" si="3"/>
        <v>0</v>
      </c>
      <c r="L21" s="382">
        <f t="shared" si="4"/>
        <v>0</v>
      </c>
      <c r="M21" s="447">
        <v>70</v>
      </c>
      <c r="N21" s="383">
        <f t="shared" si="5"/>
        <v>0</v>
      </c>
      <c r="O21" s="384">
        <f t="shared" si="6"/>
        <v>0</v>
      </c>
    </row>
    <row r="22" spans="1:15" ht="15.75" customHeight="1">
      <c r="A22" s="435" t="s">
        <v>3199</v>
      </c>
      <c r="B22" s="450" t="s">
        <v>16</v>
      </c>
      <c r="C22" s="373">
        <v>0.5</v>
      </c>
      <c r="D22" s="374">
        <v>10</v>
      </c>
      <c r="E22" s="382">
        <v>20</v>
      </c>
      <c r="F22" s="376">
        <f t="shared" si="0"/>
        <v>2</v>
      </c>
      <c r="G22" s="377">
        <f t="shared" si="1"/>
        <v>0</v>
      </c>
      <c r="H22" s="378"/>
      <c r="I22" s="379">
        <v>20</v>
      </c>
      <c r="J22" s="380">
        <f t="shared" si="2"/>
        <v>2</v>
      </c>
      <c r="K22" s="404">
        <f t="shared" si="3"/>
        <v>0</v>
      </c>
      <c r="L22" s="382">
        <f t="shared" si="4"/>
        <v>0</v>
      </c>
      <c r="M22" s="448">
        <v>70</v>
      </c>
      <c r="N22" s="429">
        <f t="shared" si="5"/>
        <v>0</v>
      </c>
      <c r="O22" s="384">
        <f t="shared" si="6"/>
        <v>0</v>
      </c>
    </row>
    <row r="23" spans="1:15" ht="15.75" customHeight="1">
      <c r="A23" s="435" t="s">
        <v>3193</v>
      </c>
      <c r="B23" s="450" t="s">
        <v>16</v>
      </c>
      <c r="C23" s="373">
        <v>0.5</v>
      </c>
      <c r="D23" s="374">
        <v>10</v>
      </c>
      <c r="E23" s="382">
        <v>10</v>
      </c>
      <c r="F23" s="376">
        <f t="shared" si="0"/>
        <v>1</v>
      </c>
      <c r="G23" s="377">
        <f t="shared" si="1"/>
        <v>0</v>
      </c>
      <c r="H23" s="378"/>
      <c r="I23" s="379">
        <v>10</v>
      </c>
      <c r="J23" s="380">
        <f t="shared" si="2"/>
        <v>1</v>
      </c>
      <c r="K23" s="404">
        <f t="shared" si="3"/>
        <v>0</v>
      </c>
      <c r="L23" s="382">
        <f t="shared" si="4"/>
        <v>0</v>
      </c>
      <c r="M23" s="448">
        <v>72.319999999999993</v>
      </c>
      <c r="N23" s="429">
        <f t="shared" si="5"/>
        <v>0</v>
      </c>
      <c r="O23" s="384">
        <f t="shared" si="6"/>
        <v>0</v>
      </c>
    </row>
    <row r="24" spans="1:15" ht="15.75" customHeight="1">
      <c r="A24" s="451" t="s">
        <v>3198</v>
      </c>
      <c r="B24" s="452" t="s">
        <v>16</v>
      </c>
      <c r="C24" s="373">
        <v>0.5</v>
      </c>
      <c r="D24" s="374">
        <v>10</v>
      </c>
      <c r="E24" s="382">
        <v>10</v>
      </c>
      <c r="F24" s="376">
        <f t="shared" si="0"/>
        <v>1</v>
      </c>
      <c r="G24" s="377">
        <f t="shared" si="1"/>
        <v>0</v>
      </c>
      <c r="H24" s="378"/>
      <c r="I24" s="379">
        <v>10</v>
      </c>
      <c r="J24" s="380">
        <f t="shared" si="2"/>
        <v>1</v>
      </c>
      <c r="K24" s="404">
        <f t="shared" si="3"/>
        <v>0</v>
      </c>
      <c r="L24" s="382">
        <f t="shared" si="4"/>
        <v>0</v>
      </c>
      <c r="M24" s="448">
        <v>70.180000000000007</v>
      </c>
      <c r="N24" s="429">
        <f t="shared" si="5"/>
        <v>0</v>
      </c>
      <c r="O24" s="384">
        <f t="shared" si="6"/>
        <v>0</v>
      </c>
    </row>
    <row r="25" spans="1:15" ht="15.75" customHeight="1">
      <c r="A25" s="451" t="s">
        <v>3206</v>
      </c>
      <c r="B25" s="452" t="s">
        <v>16</v>
      </c>
      <c r="C25" s="373">
        <v>0.5</v>
      </c>
      <c r="D25" s="374">
        <v>10</v>
      </c>
      <c r="E25" s="382">
        <v>10</v>
      </c>
      <c r="F25" s="376">
        <f t="shared" si="0"/>
        <v>1</v>
      </c>
      <c r="G25" s="377">
        <f t="shared" si="1"/>
        <v>0</v>
      </c>
      <c r="H25" s="378"/>
      <c r="I25" s="379">
        <v>10</v>
      </c>
      <c r="J25" s="380">
        <f t="shared" si="2"/>
        <v>1</v>
      </c>
      <c r="K25" s="404">
        <f t="shared" si="3"/>
        <v>0</v>
      </c>
      <c r="L25" s="382">
        <f t="shared" si="4"/>
        <v>0</v>
      </c>
      <c r="M25" s="448">
        <v>72.319999999999993</v>
      </c>
      <c r="N25" s="429">
        <f t="shared" si="5"/>
        <v>0</v>
      </c>
      <c r="O25" s="384">
        <f t="shared" si="6"/>
        <v>0</v>
      </c>
    </row>
    <row r="26" spans="1:15" ht="15.75" customHeight="1">
      <c r="A26" s="451" t="s">
        <v>3191</v>
      </c>
      <c r="B26" s="452" t="s">
        <v>16</v>
      </c>
      <c r="C26" s="373">
        <v>0.5</v>
      </c>
      <c r="D26" s="374">
        <v>10</v>
      </c>
      <c r="E26" s="382">
        <v>10</v>
      </c>
      <c r="F26" s="376">
        <f t="shared" si="0"/>
        <v>1</v>
      </c>
      <c r="G26" s="377">
        <f t="shared" si="1"/>
        <v>0</v>
      </c>
      <c r="H26" s="378"/>
      <c r="I26" s="379">
        <v>10</v>
      </c>
      <c r="J26" s="380">
        <f t="shared" si="2"/>
        <v>1</v>
      </c>
      <c r="K26" s="404">
        <f t="shared" si="3"/>
        <v>0</v>
      </c>
      <c r="L26" s="382">
        <f t="shared" si="4"/>
        <v>0</v>
      </c>
      <c r="M26" s="448">
        <v>72.319999999999993</v>
      </c>
      <c r="N26" s="429">
        <f t="shared" si="5"/>
        <v>0</v>
      </c>
      <c r="O26" s="384">
        <f t="shared" si="6"/>
        <v>0</v>
      </c>
    </row>
    <row r="27" spans="1:15" ht="15.75" customHeight="1">
      <c r="A27" s="453" t="s">
        <v>3388</v>
      </c>
      <c r="B27" s="452" t="s">
        <v>16</v>
      </c>
      <c r="C27" s="373">
        <v>0.5</v>
      </c>
      <c r="D27" s="374">
        <v>10</v>
      </c>
      <c r="E27" s="382">
        <v>10</v>
      </c>
      <c r="F27" s="376">
        <f t="shared" si="0"/>
        <v>1</v>
      </c>
      <c r="G27" s="377">
        <f t="shared" si="1"/>
        <v>0</v>
      </c>
      <c r="H27" s="378"/>
      <c r="I27" s="379">
        <v>10</v>
      </c>
      <c r="J27" s="380">
        <f t="shared" si="2"/>
        <v>1</v>
      </c>
      <c r="K27" s="404">
        <f t="shared" si="3"/>
        <v>0</v>
      </c>
      <c r="L27" s="382">
        <f t="shared" si="4"/>
        <v>0</v>
      </c>
      <c r="M27" s="448">
        <v>70.180000000000007</v>
      </c>
      <c r="N27" s="429">
        <f t="shared" si="5"/>
        <v>0</v>
      </c>
      <c r="O27" s="384">
        <f t="shared" si="6"/>
        <v>0</v>
      </c>
    </row>
    <row r="28" spans="1:15" ht="15.75" customHeight="1">
      <c r="A28" s="453" t="s">
        <v>3390</v>
      </c>
      <c r="B28" s="452" t="s">
        <v>16</v>
      </c>
      <c r="C28" s="373">
        <v>0.5</v>
      </c>
      <c r="D28" s="374">
        <v>10</v>
      </c>
      <c r="E28" s="382">
        <v>20</v>
      </c>
      <c r="F28" s="376">
        <f t="shared" si="0"/>
        <v>2</v>
      </c>
      <c r="G28" s="377">
        <f t="shared" si="1"/>
        <v>0</v>
      </c>
      <c r="H28" s="378"/>
      <c r="I28" s="379">
        <v>20</v>
      </c>
      <c r="J28" s="380">
        <f t="shared" si="2"/>
        <v>2</v>
      </c>
      <c r="K28" s="404">
        <f t="shared" si="3"/>
        <v>0</v>
      </c>
      <c r="L28" s="382">
        <f t="shared" si="4"/>
        <v>0</v>
      </c>
      <c r="M28" s="448">
        <v>71.39</v>
      </c>
      <c r="N28" s="429">
        <f t="shared" si="5"/>
        <v>0</v>
      </c>
      <c r="O28" s="384">
        <f t="shared" si="6"/>
        <v>0</v>
      </c>
    </row>
    <row r="29" spans="1:15" ht="15.75" customHeight="1">
      <c r="A29" s="453" t="s">
        <v>3391</v>
      </c>
      <c r="B29" s="452" t="s">
        <v>16</v>
      </c>
      <c r="C29" s="373">
        <v>0.5</v>
      </c>
      <c r="D29" s="374">
        <v>10</v>
      </c>
      <c r="E29" s="382">
        <v>20</v>
      </c>
      <c r="F29" s="376">
        <f t="shared" si="0"/>
        <v>2</v>
      </c>
      <c r="G29" s="377">
        <f t="shared" si="1"/>
        <v>0</v>
      </c>
      <c r="H29" s="378"/>
      <c r="I29" s="379">
        <v>20</v>
      </c>
      <c r="J29" s="380">
        <f t="shared" si="2"/>
        <v>2</v>
      </c>
      <c r="K29" s="404">
        <f t="shared" si="3"/>
        <v>0</v>
      </c>
      <c r="L29" s="382">
        <f t="shared" si="4"/>
        <v>0</v>
      </c>
      <c r="M29" s="448">
        <v>69.209999999999994</v>
      </c>
      <c r="N29" s="429">
        <f t="shared" si="5"/>
        <v>0</v>
      </c>
      <c r="O29" s="384">
        <f t="shared" si="6"/>
        <v>0</v>
      </c>
    </row>
    <row r="30" spans="1:15" ht="15.75" customHeight="1">
      <c r="A30" s="453" t="s">
        <v>3392</v>
      </c>
      <c r="B30" s="452" t="s">
        <v>16</v>
      </c>
      <c r="C30" s="373">
        <v>0.5</v>
      </c>
      <c r="D30" s="374">
        <v>10</v>
      </c>
      <c r="E30" s="382">
        <v>20</v>
      </c>
      <c r="F30" s="376">
        <f t="shared" si="0"/>
        <v>2</v>
      </c>
      <c r="G30" s="377">
        <f t="shared" si="1"/>
        <v>0</v>
      </c>
      <c r="H30" s="378"/>
      <c r="I30" s="379">
        <v>20</v>
      </c>
      <c r="J30" s="380">
        <f t="shared" si="2"/>
        <v>2</v>
      </c>
      <c r="K30" s="404">
        <f t="shared" si="3"/>
        <v>0</v>
      </c>
      <c r="L30" s="382">
        <f t="shared" si="4"/>
        <v>0</v>
      </c>
      <c r="M30" s="448">
        <v>71.260000000000005</v>
      </c>
      <c r="N30" s="429">
        <f t="shared" si="5"/>
        <v>0</v>
      </c>
      <c r="O30" s="384">
        <f t="shared" si="6"/>
        <v>0</v>
      </c>
    </row>
    <row r="31" spans="1:15" ht="15.75" customHeight="1">
      <c r="A31" s="453" t="s">
        <v>3393</v>
      </c>
      <c r="B31" s="452" t="s">
        <v>16</v>
      </c>
      <c r="C31" s="373">
        <v>0.5</v>
      </c>
      <c r="D31" s="374">
        <v>10</v>
      </c>
      <c r="E31" s="382">
        <v>10</v>
      </c>
      <c r="F31" s="376">
        <f t="shared" si="0"/>
        <v>1</v>
      </c>
      <c r="G31" s="377">
        <f t="shared" si="1"/>
        <v>0</v>
      </c>
      <c r="H31" s="378"/>
      <c r="I31" s="379">
        <v>10</v>
      </c>
      <c r="J31" s="380">
        <f t="shared" si="2"/>
        <v>1</v>
      </c>
      <c r="K31" s="404">
        <f t="shared" si="3"/>
        <v>0</v>
      </c>
      <c r="L31" s="382">
        <f t="shared" si="4"/>
        <v>0</v>
      </c>
      <c r="M31" s="448">
        <v>520</v>
      </c>
      <c r="N31" s="429">
        <f t="shared" si="5"/>
        <v>0</v>
      </c>
      <c r="O31" s="384">
        <f t="shared" si="6"/>
        <v>0</v>
      </c>
    </row>
    <row r="32" spans="1:15" ht="15.75" customHeight="1">
      <c r="A32" s="454" t="s">
        <v>3359</v>
      </c>
      <c r="B32" s="455" t="s">
        <v>14</v>
      </c>
      <c r="C32" s="433">
        <v>1</v>
      </c>
      <c r="D32" s="434">
        <v>1</v>
      </c>
      <c r="E32" s="382">
        <v>0</v>
      </c>
      <c r="F32" s="376">
        <f t="shared" si="0"/>
        <v>0</v>
      </c>
      <c r="G32" s="377">
        <f t="shared" si="1"/>
        <v>0</v>
      </c>
      <c r="H32" s="378"/>
      <c r="I32" s="379"/>
      <c r="J32" s="380">
        <f t="shared" si="2"/>
        <v>0</v>
      </c>
      <c r="K32" s="404">
        <f t="shared" si="3"/>
        <v>0</v>
      </c>
      <c r="L32" s="382">
        <f t="shared" si="4"/>
        <v>0</v>
      </c>
      <c r="M32" s="447">
        <v>155</v>
      </c>
      <c r="N32" s="383">
        <f t="shared" si="5"/>
        <v>0</v>
      </c>
      <c r="O32" s="384">
        <f t="shared" si="6"/>
        <v>0</v>
      </c>
    </row>
    <row r="33" spans="1:17" ht="15.75" customHeight="1">
      <c r="A33" s="454" t="s">
        <v>3191</v>
      </c>
      <c r="B33" s="455" t="s">
        <v>16</v>
      </c>
      <c r="C33" s="433">
        <v>1</v>
      </c>
      <c r="D33" s="434">
        <v>10</v>
      </c>
      <c r="E33" s="382">
        <v>0</v>
      </c>
      <c r="F33" s="376">
        <f t="shared" si="0"/>
        <v>0</v>
      </c>
      <c r="G33" s="377">
        <f t="shared" si="1"/>
        <v>0</v>
      </c>
      <c r="H33" s="378"/>
      <c r="I33" s="379"/>
      <c r="J33" s="380">
        <f t="shared" si="2"/>
        <v>0</v>
      </c>
      <c r="K33" s="404">
        <f t="shared" si="3"/>
        <v>0</v>
      </c>
      <c r="L33" s="382">
        <f t="shared" si="4"/>
        <v>0</v>
      </c>
      <c r="M33" s="447">
        <v>143.13</v>
      </c>
      <c r="N33" s="383">
        <f t="shared" si="5"/>
        <v>0</v>
      </c>
      <c r="O33" s="384">
        <f t="shared" si="6"/>
        <v>0</v>
      </c>
    </row>
    <row r="34" spans="1:17" ht="15.75" customHeight="1">
      <c r="A34" s="371" t="s">
        <v>3192</v>
      </c>
      <c r="B34" s="455" t="s">
        <v>16</v>
      </c>
      <c r="C34" s="433">
        <v>1</v>
      </c>
      <c r="D34" s="374">
        <v>10</v>
      </c>
      <c r="E34" s="382">
        <v>0</v>
      </c>
      <c r="F34" s="376">
        <f t="shared" si="0"/>
        <v>0</v>
      </c>
      <c r="G34" s="377">
        <f t="shared" si="1"/>
        <v>0</v>
      </c>
      <c r="H34" s="378"/>
      <c r="I34" s="379"/>
      <c r="J34" s="380">
        <f t="shared" si="2"/>
        <v>0</v>
      </c>
      <c r="K34" s="404">
        <f t="shared" si="3"/>
        <v>0</v>
      </c>
      <c r="L34" s="382">
        <f t="shared" si="4"/>
        <v>0</v>
      </c>
      <c r="M34" s="447">
        <v>147.19</v>
      </c>
      <c r="N34" s="383">
        <f t="shared" si="5"/>
        <v>0</v>
      </c>
      <c r="O34" s="384">
        <f t="shared" si="6"/>
        <v>0</v>
      </c>
    </row>
    <row r="35" spans="1:17" ht="15.75" customHeight="1">
      <c r="A35" s="371" t="s">
        <v>3193</v>
      </c>
      <c r="B35" s="455" t="s">
        <v>16</v>
      </c>
      <c r="C35" s="433">
        <v>1</v>
      </c>
      <c r="D35" s="374">
        <v>10</v>
      </c>
      <c r="E35" s="382">
        <v>0</v>
      </c>
      <c r="F35" s="376">
        <f t="shared" si="0"/>
        <v>0</v>
      </c>
      <c r="G35" s="377">
        <f t="shared" si="1"/>
        <v>0</v>
      </c>
      <c r="H35" s="378"/>
      <c r="I35" s="379"/>
      <c r="J35" s="380">
        <f t="shared" si="2"/>
        <v>0</v>
      </c>
      <c r="K35" s="404">
        <f t="shared" si="3"/>
        <v>0</v>
      </c>
      <c r="L35" s="382">
        <f t="shared" si="4"/>
        <v>0</v>
      </c>
      <c r="M35" s="447">
        <v>143.13</v>
      </c>
      <c r="N35" s="383">
        <f t="shared" si="5"/>
        <v>0</v>
      </c>
      <c r="O35" s="384">
        <f t="shared" si="6"/>
        <v>0</v>
      </c>
    </row>
    <row r="36" spans="1:17" ht="15.75" customHeight="1">
      <c r="A36" s="371" t="s">
        <v>3194</v>
      </c>
      <c r="B36" s="455" t="s">
        <v>16</v>
      </c>
      <c r="C36" s="433">
        <v>1</v>
      </c>
      <c r="D36" s="374">
        <v>10</v>
      </c>
      <c r="E36" s="382">
        <v>0</v>
      </c>
      <c r="F36" s="376">
        <f t="shared" si="0"/>
        <v>0</v>
      </c>
      <c r="G36" s="377">
        <f t="shared" si="1"/>
        <v>0</v>
      </c>
      <c r="H36" s="378"/>
      <c r="I36" s="379"/>
      <c r="J36" s="380">
        <f t="shared" si="2"/>
        <v>0</v>
      </c>
      <c r="K36" s="404">
        <f t="shared" si="3"/>
        <v>0</v>
      </c>
      <c r="L36" s="382">
        <v>0</v>
      </c>
      <c r="M36" s="447">
        <v>136.91</v>
      </c>
      <c r="N36" s="383">
        <f t="shared" si="5"/>
        <v>0</v>
      </c>
      <c r="O36" s="384">
        <f t="shared" si="6"/>
        <v>0</v>
      </c>
    </row>
    <row r="37" spans="1:17" ht="15.75" customHeight="1">
      <c r="A37" s="371" t="s">
        <v>3195</v>
      </c>
      <c r="B37" s="455" t="s">
        <v>16</v>
      </c>
      <c r="C37" s="433">
        <v>1</v>
      </c>
      <c r="D37" s="434">
        <v>10</v>
      </c>
      <c r="E37" s="382">
        <v>0</v>
      </c>
      <c r="F37" s="376">
        <f t="shared" si="0"/>
        <v>0</v>
      </c>
      <c r="G37" s="377">
        <f t="shared" si="1"/>
        <v>0</v>
      </c>
      <c r="H37" s="378"/>
      <c r="I37" s="379"/>
      <c r="J37" s="380">
        <f t="shared" si="2"/>
        <v>0</v>
      </c>
      <c r="K37" s="404">
        <f t="shared" si="3"/>
        <v>0</v>
      </c>
      <c r="L37" s="382">
        <f t="shared" ref="L37:L40" si="7">E37+H37-I37</f>
        <v>0</v>
      </c>
      <c r="M37" s="447">
        <v>141.58000000000001</v>
      </c>
      <c r="N37" s="383">
        <f t="shared" si="5"/>
        <v>0</v>
      </c>
      <c r="O37" s="384">
        <f t="shared" si="6"/>
        <v>0</v>
      </c>
    </row>
    <row r="38" spans="1:17" ht="15.75" customHeight="1">
      <c r="A38" s="371" t="s">
        <v>3196</v>
      </c>
      <c r="B38" s="455" t="s">
        <v>16</v>
      </c>
      <c r="C38" s="433">
        <v>1</v>
      </c>
      <c r="D38" s="434">
        <v>10</v>
      </c>
      <c r="E38" s="382">
        <v>0</v>
      </c>
      <c r="F38" s="376">
        <f t="shared" si="0"/>
        <v>0</v>
      </c>
      <c r="G38" s="377">
        <f t="shared" si="1"/>
        <v>0</v>
      </c>
      <c r="H38" s="378"/>
      <c r="I38" s="379"/>
      <c r="J38" s="380">
        <f t="shared" si="2"/>
        <v>0</v>
      </c>
      <c r="K38" s="404">
        <f t="shared" si="3"/>
        <v>0</v>
      </c>
      <c r="L38" s="382">
        <f t="shared" si="7"/>
        <v>0</v>
      </c>
      <c r="M38" s="447">
        <v>141.03</v>
      </c>
      <c r="N38" s="383">
        <f t="shared" si="5"/>
        <v>0</v>
      </c>
      <c r="O38" s="384">
        <f t="shared" si="6"/>
        <v>0</v>
      </c>
      <c r="P38" s="424"/>
      <c r="Q38" s="424"/>
    </row>
    <row r="39" spans="1:17" ht="15.75" customHeight="1">
      <c r="A39" s="371" t="s">
        <v>3197</v>
      </c>
      <c r="B39" s="455" t="s">
        <v>16</v>
      </c>
      <c r="C39" s="433">
        <v>1</v>
      </c>
      <c r="D39" s="434">
        <v>10</v>
      </c>
      <c r="E39" s="382">
        <v>0</v>
      </c>
      <c r="F39" s="376">
        <f t="shared" si="0"/>
        <v>0</v>
      </c>
      <c r="G39" s="377">
        <f t="shared" si="1"/>
        <v>0</v>
      </c>
      <c r="H39" s="378"/>
      <c r="I39" s="379"/>
      <c r="J39" s="380">
        <f t="shared" si="2"/>
        <v>0</v>
      </c>
      <c r="K39" s="404">
        <f t="shared" si="3"/>
        <v>0</v>
      </c>
      <c r="L39" s="382">
        <f t="shared" si="7"/>
        <v>0</v>
      </c>
      <c r="M39" s="447">
        <v>141.28</v>
      </c>
      <c r="N39" s="383">
        <f t="shared" si="5"/>
        <v>0</v>
      </c>
      <c r="O39" s="384">
        <f t="shared" si="6"/>
        <v>0</v>
      </c>
    </row>
    <row r="40" spans="1:17" ht="15.75" customHeight="1">
      <c r="A40" s="371" t="s">
        <v>3198</v>
      </c>
      <c r="B40" s="455" t="s">
        <v>16</v>
      </c>
      <c r="C40" s="433">
        <v>1</v>
      </c>
      <c r="D40" s="434">
        <v>10</v>
      </c>
      <c r="E40" s="382">
        <v>0</v>
      </c>
      <c r="F40" s="376">
        <f t="shared" si="0"/>
        <v>0</v>
      </c>
      <c r="G40" s="377">
        <f t="shared" si="1"/>
        <v>0</v>
      </c>
      <c r="H40" s="378"/>
      <c r="I40" s="379"/>
      <c r="J40" s="380">
        <f t="shared" si="2"/>
        <v>0</v>
      </c>
      <c r="K40" s="404">
        <f t="shared" si="3"/>
        <v>0</v>
      </c>
      <c r="L40" s="382">
        <f t="shared" si="7"/>
        <v>0</v>
      </c>
      <c r="M40" s="447">
        <v>138.85</v>
      </c>
      <c r="N40" s="383">
        <f t="shared" si="5"/>
        <v>0</v>
      </c>
      <c r="O40" s="384">
        <f t="shared" si="6"/>
        <v>0</v>
      </c>
    </row>
    <row r="41" spans="1:17" ht="15.75" customHeight="1">
      <c r="A41" s="371"/>
      <c r="B41" s="455"/>
      <c r="C41" s="433"/>
      <c r="D41" s="434"/>
      <c r="E41" s="382"/>
      <c r="F41" s="376"/>
      <c r="G41" s="377"/>
      <c r="H41" s="378"/>
      <c r="I41" s="379"/>
      <c r="J41" s="380"/>
      <c r="K41" s="404"/>
      <c r="L41" s="382"/>
      <c r="M41" s="447"/>
      <c r="N41" s="383"/>
      <c r="O41" s="384"/>
    </row>
    <row r="42" spans="1:17" ht="15.75" customHeight="1">
      <c r="A42" s="436"/>
      <c r="B42" s="432"/>
      <c r="C42" s="433"/>
      <c r="D42" s="434"/>
      <c r="E42" s="382"/>
      <c r="F42" s="376"/>
      <c r="G42" s="377"/>
      <c r="H42" s="378"/>
      <c r="I42" s="379"/>
      <c r="J42" s="380"/>
      <c r="K42" s="456"/>
      <c r="L42" s="382"/>
      <c r="M42" s="448"/>
      <c r="N42" s="429"/>
      <c r="O42" s="384"/>
    </row>
    <row r="43" spans="1:17" ht="15.75" customHeight="1">
      <c r="A43" s="437"/>
      <c r="B43" s="432"/>
      <c r="C43" s="433"/>
      <c r="D43" s="374"/>
      <c r="E43" s="382"/>
      <c r="F43" s="376"/>
      <c r="G43" s="377"/>
      <c r="H43" s="378"/>
      <c r="I43" s="379"/>
      <c r="J43" s="380"/>
      <c r="K43" s="456"/>
      <c r="L43" s="382"/>
      <c r="M43" s="448"/>
      <c r="N43" s="429"/>
      <c r="O43" s="384"/>
    </row>
    <row r="44" spans="1:17" ht="15.75" customHeight="1">
      <c r="A44" s="437"/>
      <c r="B44" s="432"/>
      <c r="C44" s="433"/>
      <c r="D44" s="374"/>
      <c r="E44" s="382"/>
      <c r="F44" s="376"/>
      <c r="G44" s="377"/>
      <c r="H44" s="378"/>
      <c r="I44" s="379"/>
      <c r="J44" s="380"/>
      <c r="K44" s="456"/>
      <c r="L44" s="382"/>
      <c r="M44" s="448"/>
      <c r="N44" s="429"/>
      <c r="O44" s="384"/>
    </row>
    <row r="45" spans="1:17" ht="15.75" customHeight="1">
      <c r="A45" s="437"/>
      <c r="B45" s="432"/>
      <c r="C45" s="433"/>
      <c r="D45" s="374"/>
      <c r="E45" s="382"/>
      <c r="F45" s="376"/>
      <c r="G45" s="377"/>
      <c r="H45" s="378"/>
      <c r="I45" s="379"/>
      <c r="J45" s="380"/>
      <c r="K45" s="456"/>
      <c r="L45" s="382"/>
      <c r="M45" s="448"/>
      <c r="N45" s="429"/>
      <c r="O45" s="384"/>
    </row>
    <row r="46" spans="1:17" ht="15.75" customHeight="1">
      <c r="A46" s="437"/>
      <c r="B46" s="432"/>
      <c r="C46" s="433"/>
      <c r="D46" s="374"/>
      <c r="E46" s="382"/>
      <c r="F46" s="376"/>
      <c r="G46" s="377"/>
      <c r="H46" s="378"/>
      <c r="I46" s="379"/>
      <c r="J46" s="380"/>
      <c r="K46" s="456"/>
      <c r="L46" s="382"/>
      <c r="M46" s="448"/>
      <c r="N46" s="429"/>
      <c r="O46" s="384"/>
    </row>
    <row r="47" spans="1:17" ht="15.75" customHeight="1">
      <c r="A47" s="438"/>
      <c r="B47" s="432"/>
      <c r="C47" s="433"/>
      <c r="D47" s="374"/>
      <c r="E47" s="382"/>
      <c r="F47" s="376"/>
      <c r="G47" s="377"/>
      <c r="H47" s="378"/>
      <c r="I47" s="379"/>
      <c r="J47" s="380"/>
      <c r="K47" s="456"/>
      <c r="L47" s="382"/>
      <c r="M47" s="448"/>
      <c r="N47" s="429"/>
      <c r="O47" s="384"/>
    </row>
    <row r="48" spans="1:17" ht="15.75" customHeight="1">
      <c r="A48" s="427"/>
      <c r="B48" s="392"/>
      <c r="C48" s="394"/>
      <c r="D48" s="374"/>
      <c r="E48" s="382"/>
      <c r="F48" s="376"/>
      <c r="G48" s="377"/>
      <c r="H48" s="378"/>
      <c r="I48" s="379"/>
      <c r="J48" s="380"/>
      <c r="K48" s="456"/>
      <c r="L48" s="382"/>
      <c r="M48" s="447"/>
      <c r="N48" s="429"/>
      <c r="O48" s="384"/>
    </row>
    <row r="49" spans="1:15" ht="15.75" customHeight="1">
      <c r="A49" s="395"/>
      <c r="B49" s="396"/>
      <c r="C49" s="397"/>
      <c r="D49" s="398"/>
      <c r="E49" s="399">
        <f>SUM(E4:E48)</f>
        <v>8732</v>
      </c>
      <c r="F49" s="399">
        <f>ROUNDDOWN(SUM(F4:F48),0)</f>
        <v>720</v>
      </c>
      <c r="G49" s="399">
        <f t="shared" ref="G49:L49" si="8">SUM(G4:G48)</f>
        <v>276</v>
      </c>
      <c r="H49" s="399">
        <f t="shared" si="8"/>
        <v>4968</v>
      </c>
      <c r="I49" s="399">
        <f t="shared" si="8"/>
        <v>7132</v>
      </c>
      <c r="J49" s="399">
        <f t="shared" si="8"/>
        <v>410</v>
      </c>
      <c r="K49" s="400">
        <f t="shared" si="8"/>
        <v>586</v>
      </c>
      <c r="L49" s="401">
        <f t="shared" si="8"/>
        <v>6568</v>
      </c>
      <c r="M49" s="402">
        <f t="shared" ref="M49:N49" si="9">SUM(M3:M48)</f>
        <v>2998.0200000000004</v>
      </c>
      <c r="N49" s="446">
        <f t="shared" si="9"/>
        <v>171777</v>
      </c>
      <c r="O49" s="403">
        <f>SUM(O4:O48)</f>
        <v>711.23</v>
      </c>
    </row>
    <row r="50" spans="1:15" ht="15.75" customHeight="1"/>
    <row r="51" spans="1:15" ht="15.75" customHeight="1">
      <c r="A51" s="523" t="s">
        <v>39</v>
      </c>
      <c r="B51" s="524"/>
      <c r="C51" s="524"/>
      <c r="D51" s="524"/>
      <c r="E51" s="524"/>
      <c r="F51" s="524"/>
      <c r="G51" s="525"/>
    </row>
    <row r="52" spans="1:15" ht="15.75" customHeight="1">
      <c r="A52" s="33" t="s">
        <v>40</v>
      </c>
      <c r="B52" s="34" t="s">
        <v>1</v>
      </c>
      <c r="C52" s="5" t="s">
        <v>41</v>
      </c>
      <c r="D52" s="35" t="s">
        <v>42</v>
      </c>
      <c r="E52" s="36" t="s">
        <v>43</v>
      </c>
      <c r="F52" s="5" t="s">
        <v>44</v>
      </c>
      <c r="G52" s="37" t="s">
        <v>45</v>
      </c>
    </row>
    <row r="53" spans="1:15" ht="15.75" customHeight="1">
      <c r="A53" s="33" t="s">
        <v>1896</v>
      </c>
      <c r="B53" s="41" t="s">
        <v>49</v>
      </c>
      <c r="C53" s="15">
        <v>0</v>
      </c>
      <c r="D53" s="15"/>
      <c r="E53" s="15"/>
      <c r="F53" s="15">
        <f>C53+D53-E53</f>
        <v>0</v>
      </c>
      <c r="G53" s="40"/>
    </row>
    <row r="54" spans="1:15" ht="15.75" customHeight="1">
      <c r="A54" s="327"/>
      <c r="B54" s="327"/>
      <c r="C54" s="327"/>
      <c r="D54" s="327"/>
      <c r="E54" s="327"/>
      <c r="F54" s="327"/>
      <c r="G54" s="327"/>
    </row>
    <row r="55" spans="1:15" ht="15.75" customHeight="1">
      <c r="A55" s="526" t="s">
        <v>50</v>
      </c>
      <c r="B55" s="527"/>
      <c r="C55" s="527"/>
      <c r="D55" s="527"/>
      <c r="E55" s="527"/>
      <c r="F55" s="527"/>
      <c r="G55" s="528"/>
    </row>
    <row r="56" spans="1:15" ht="15.75" customHeight="1">
      <c r="A56" s="259"/>
      <c r="B56" s="44" t="s">
        <v>51</v>
      </c>
      <c r="C56" s="45" t="s">
        <v>52</v>
      </c>
      <c r="D56" s="46" t="s">
        <v>53</v>
      </c>
      <c r="E56" s="46" t="s">
        <v>54</v>
      </c>
      <c r="F56" s="47" t="s">
        <v>11</v>
      </c>
      <c r="G56" s="48" t="s">
        <v>55</v>
      </c>
    </row>
    <row r="57" spans="1:15" ht="15.75" customHeight="1">
      <c r="A57" s="439" t="s">
        <v>1897</v>
      </c>
      <c r="B57" s="440">
        <v>88</v>
      </c>
      <c r="C57" s="441"/>
      <c r="D57" s="442"/>
      <c r="E57" s="440">
        <f t="shared" ref="E57:E83" si="10">B57+C57-D57</f>
        <v>88</v>
      </c>
      <c r="F57" s="443">
        <v>1028.48</v>
      </c>
      <c r="G57" s="444">
        <f t="shared" ref="G57:G83" si="11">E57*F57</f>
        <v>90506.240000000005</v>
      </c>
    </row>
    <row r="58" spans="1:15" ht="15.75" customHeight="1">
      <c r="A58" s="49" t="s">
        <v>3571</v>
      </c>
      <c r="B58" s="53">
        <v>1204.3000000000002</v>
      </c>
      <c r="C58" s="51"/>
      <c r="D58" s="52">
        <v>720</v>
      </c>
      <c r="E58" s="53">
        <f t="shared" si="10"/>
        <v>484.30000000000018</v>
      </c>
      <c r="F58" s="54">
        <v>196</v>
      </c>
      <c r="G58" s="55">
        <f t="shared" si="11"/>
        <v>94922.800000000032</v>
      </c>
    </row>
    <row r="59" spans="1:15" ht="15.75" customHeight="1">
      <c r="A59" s="49" t="s">
        <v>3572</v>
      </c>
      <c r="B59" s="53">
        <v>911.2</v>
      </c>
      <c r="C59" s="51">
        <v>180</v>
      </c>
      <c r="D59" s="52"/>
      <c r="E59" s="53">
        <f t="shared" si="10"/>
        <v>1091.2</v>
      </c>
      <c r="F59" s="54">
        <v>196</v>
      </c>
      <c r="G59" s="55">
        <f t="shared" si="11"/>
        <v>213875.20000000001</v>
      </c>
    </row>
    <row r="60" spans="1:15" ht="15.75" customHeight="1">
      <c r="A60" s="49" t="s">
        <v>3573</v>
      </c>
      <c r="B60" s="53">
        <v>538.20000000000005</v>
      </c>
      <c r="C60" s="51">
        <v>120</v>
      </c>
      <c r="D60" s="52"/>
      <c r="E60" s="53">
        <f t="shared" si="10"/>
        <v>658.2</v>
      </c>
      <c r="F60" s="54">
        <v>196</v>
      </c>
      <c r="G60" s="55">
        <f t="shared" si="11"/>
        <v>129007.20000000001</v>
      </c>
    </row>
    <row r="61" spans="1:15" ht="15.75" customHeight="1">
      <c r="A61" s="49" t="s">
        <v>3574</v>
      </c>
      <c r="B61" s="53">
        <v>713.7</v>
      </c>
      <c r="C61" s="51">
        <v>120</v>
      </c>
      <c r="D61" s="52"/>
      <c r="E61" s="53">
        <f t="shared" si="10"/>
        <v>833.7</v>
      </c>
      <c r="F61" s="54">
        <v>196</v>
      </c>
      <c r="G61" s="55">
        <f t="shared" si="11"/>
        <v>163405.20000000001</v>
      </c>
    </row>
    <row r="62" spans="1:15" ht="15.75" customHeight="1">
      <c r="A62" s="49" t="s">
        <v>3575</v>
      </c>
      <c r="B62" s="53">
        <v>1224.0999999999999</v>
      </c>
      <c r="C62" s="51">
        <v>300</v>
      </c>
      <c r="D62" s="52"/>
      <c r="E62" s="53">
        <f t="shared" si="10"/>
        <v>1524.1</v>
      </c>
      <c r="F62" s="54">
        <v>196</v>
      </c>
      <c r="G62" s="55">
        <f t="shared" si="11"/>
        <v>298723.59999999998</v>
      </c>
    </row>
    <row r="63" spans="1:15" ht="15.75" customHeight="1">
      <c r="A63" s="86" t="s">
        <v>3576</v>
      </c>
      <c r="B63" s="90">
        <v>677</v>
      </c>
      <c r="C63" s="88">
        <v>127</v>
      </c>
      <c r="D63" s="89">
        <v>100.8</v>
      </c>
      <c r="E63" s="90">
        <f t="shared" si="10"/>
        <v>703.2</v>
      </c>
      <c r="F63" s="91">
        <v>140</v>
      </c>
      <c r="G63" s="92">
        <f t="shared" si="11"/>
        <v>98448</v>
      </c>
    </row>
    <row r="64" spans="1:15" ht="15.75" customHeight="1">
      <c r="A64" s="86" t="s">
        <v>3577</v>
      </c>
      <c r="B64" s="90">
        <v>377.4</v>
      </c>
      <c r="C64" s="88"/>
      <c r="D64" s="89"/>
      <c r="E64" s="90">
        <f t="shared" si="10"/>
        <v>377.4</v>
      </c>
      <c r="F64" s="91">
        <v>140</v>
      </c>
      <c r="G64" s="92">
        <f t="shared" si="11"/>
        <v>52836</v>
      </c>
    </row>
    <row r="65" spans="1:7" ht="15.75" customHeight="1">
      <c r="A65" s="86" t="s">
        <v>3578</v>
      </c>
      <c r="B65" s="90">
        <v>25.9</v>
      </c>
      <c r="C65" s="88"/>
      <c r="D65" s="89"/>
      <c r="E65" s="90">
        <f t="shared" si="10"/>
        <v>25.9</v>
      </c>
      <c r="F65" s="91">
        <v>140</v>
      </c>
      <c r="G65" s="92">
        <f t="shared" si="11"/>
        <v>3626</v>
      </c>
    </row>
    <row r="66" spans="1:7" ht="15.75" customHeight="1">
      <c r="A66" s="100" t="s">
        <v>3579</v>
      </c>
      <c r="B66" s="104">
        <v>2519.8000000000002</v>
      </c>
      <c r="C66" s="102">
        <v>59</v>
      </c>
      <c r="D66" s="103">
        <v>93</v>
      </c>
      <c r="E66" s="104">
        <f t="shared" si="10"/>
        <v>2485.8000000000002</v>
      </c>
      <c r="F66" s="105">
        <v>140</v>
      </c>
      <c r="G66" s="106">
        <f t="shared" si="11"/>
        <v>348012</v>
      </c>
    </row>
    <row r="67" spans="1:7" ht="36" customHeight="1">
      <c r="A67" s="71" t="s">
        <v>3580</v>
      </c>
      <c r="B67" s="75">
        <v>0</v>
      </c>
      <c r="C67" s="73"/>
      <c r="D67" s="74"/>
      <c r="E67" s="75">
        <f t="shared" si="10"/>
        <v>0</v>
      </c>
      <c r="F67" s="76">
        <v>140</v>
      </c>
      <c r="G67" s="77">
        <f t="shared" si="11"/>
        <v>0</v>
      </c>
    </row>
    <row r="68" spans="1:7" ht="30.75" customHeight="1">
      <c r="A68" s="78" t="s">
        <v>3581</v>
      </c>
      <c r="B68" s="75">
        <v>2213.6000000000004</v>
      </c>
      <c r="C68" s="73">
        <v>57</v>
      </c>
      <c r="D68" s="74">
        <v>162.9</v>
      </c>
      <c r="E68" s="75">
        <f t="shared" si="10"/>
        <v>2107.7000000000003</v>
      </c>
      <c r="F68" s="76">
        <v>140</v>
      </c>
      <c r="G68" s="77">
        <f t="shared" si="11"/>
        <v>295078.00000000006</v>
      </c>
    </row>
    <row r="69" spans="1:7" ht="30.75" customHeight="1">
      <c r="A69" s="79" t="s">
        <v>3582</v>
      </c>
      <c r="B69" s="83">
        <v>2529.4</v>
      </c>
      <c r="C69" s="81">
        <v>156</v>
      </c>
      <c r="D69" s="82">
        <v>79.099999999999994</v>
      </c>
      <c r="E69" s="83">
        <f t="shared" si="10"/>
        <v>2606.3000000000002</v>
      </c>
      <c r="F69" s="84">
        <v>140</v>
      </c>
      <c r="G69" s="85">
        <f t="shared" si="11"/>
        <v>364882</v>
      </c>
    </row>
    <row r="70" spans="1:7" ht="15.75" customHeight="1">
      <c r="A70" s="63" t="s">
        <v>3583</v>
      </c>
      <c r="B70" s="315">
        <v>113.30000000000024</v>
      </c>
      <c r="C70" s="65">
        <v>180</v>
      </c>
      <c r="D70" s="66"/>
      <c r="E70" s="67">
        <f t="shared" si="10"/>
        <v>293.30000000000024</v>
      </c>
      <c r="F70" s="68">
        <v>140</v>
      </c>
      <c r="G70" s="69">
        <f t="shared" si="11"/>
        <v>41062.000000000036</v>
      </c>
    </row>
    <row r="71" spans="1:7" ht="15.75" customHeight="1">
      <c r="A71" s="63" t="s">
        <v>3584</v>
      </c>
      <c r="B71" s="315">
        <v>0</v>
      </c>
      <c r="C71" s="65"/>
      <c r="D71" s="66"/>
      <c r="E71" s="67">
        <f t="shared" si="10"/>
        <v>0</v>
      </c>
      <c r="F71" s="68">
        <v>140</v>
      </c>
      <c r="G71" s="69">
        <f t="shared" si="11"/>
        <v>0</v>
      </c>
    </row>
    <row r="72" spans="1:7" ht="39" customHeight="1">
      <c r="A72" s="63" t="s">
        <v>3585</v>
      </c>
      <c r="B72" s="67">
        <v>530.70000000000016</v>
      </c>
      <c r="C72" s="65">
        <v>110</v>
      </c>
      <c r="D72" s="66"/>
      <c r="E72" s="67">
        <f t="shared" si="10"/>
        <v>640.70000000000016</v>
      </c>
      <c r="F72" s="68">
        <v>140</v>
      </c>
      <c r="G72" s="69">
        <f t="shared" si="11"/>
        <v>89698.000000000029</v>
      </c>
    </row>
    <row r="73" spans="1:7" ht="15.75" customHeight="1">
      <c r="A73" s="93" t="s">
        <v>3586</v>
      </c>
      <c r="B73" s="97">
        <v>221</v>
      </c>
      <c r="C73" s="95"/>
      <c r="D73" s="96"/>
      <c r="E73" s="97">
        <f t="shared" si="10"/>
        <v>221</v>
      </c>
      <c r="F73" s="98">
        <v>140</v>
      </c>
      <c r="G73" s="99">
        <f t="shared" si="11"/>
        <v>30940</v>
      </c>
    </row>
    <row r="74" spans="1:7" ht="15.75" customHeight="1">
      <c r="A74" s="86" t="s">
        <v>3587</v>
      </c>
      <c r="B74" s="90">
        <v>128.10000000000002</v>
      </c>
      <c r="C74" s="88"/>
      <c r="D74" s="89">
        <v>128.1</v>
      </c>
      <c r="E74" s="90">
        <f t="shared" si="10"/>
        <v>0</v>
      </c>
      <c r="F74" s="91">
        <v>128</v>
      </c>
      <c r="G74" s="92">
        <f t="shared" si="11"/>
        <v>0</v>
      </c>
    </row>
    <row r="75" spans="1:7" ht="15.75" customHeight="1">
      <c r="A75" s="78" t="s">
        <v>3588</v>
      </c>
      <c r="B75" s="75">
        <v>57.000000000000057</v>
      </c>
      <c r="C75" s="73"/>
      <c r="D75" s="74">
        <v>57</v>
      </c>
      <c r="E75" s="75">
        <f t="shared" si="10"/>
        <v>5.6843418860808015E-14</v>
      </c>
      <c r="F75" s="76">
        <v>128</v>
      </c>
      <c r="G75" s="77">
        <f t="shared" si="11"/>
        <v>7.2759576141834259E-12</v>
      </c>
    </row>
    <row r="76" spans="1:7" ht="15.75" customHeight="1">
      <c r="A76" s="100" t="s">
        <v>3589</v>
      </c>
      <c r="B76" s="104">
        <v>58.999999999999829</v>
      </c>
      <c r="C76" s="102"/>
      <c r="D76" s="103">
        <v>59</v>
      </c>
      <c r="E76" s="104">
        <f t="shared" si="10"/>
        <v>-1.7053025658242404E-13</v>
      </c>
      <c r="F76" s="105">
        <v>128</v>
      </c>
      <c r="G76" s="106">
        <f t="shared" si="11"/>
        <v>-2.1827872842550278E-11</v>
      </c>
    </row>
    <row r="77" spans="1:7" ht="15.75" customHeight="1">
      <c r="A77" s="79" t="s">
        <v>3590</v>
      </c>
      <c r="B77" s="83">
        <v>156</v>
      </c>
      <c r="C77" s="81"/>
      <c r="D77" s="82">
        <v>156</v>
      </c>
      <c r="E77" s="83">
        <f t="shared" si="10"/>
        <v>0</v>
      </c>
      <c r="F77" s="84">
        <v>128</v>
      </c>
      <c r="G77" s="85">
        <f t="shared" si="11"/>
        <v>0</v>
      </c>
    </row>
    <row r="78" spans="1:7" ht="15.75" customHeight="1">
      <c r="A78" s="63" t="s">
        <v>3591</v>
      </c>
      <c r="B78" s="315">
        <v>293.00000000000011</v>
      </c>
      <c r="C78" s="65"/>
      <c r="D78" s="66">
        <v>293</v>
      </c>
      <c r="E78" s="67">
        <f t="shared" si="10"/>
        <v>0</v>
      </c>
      <c r="F78" s="68">
        <v>128</v>
      </c>
      <c r="G78" s="69">
        <f t="shared" si="11"/>
        <v>0</v>
      </c>
    </row>
    <row r="79" spans="1:7" ht="15.75" customHeight="1">
      <c r="A79" s="86" t="s">
        <v>3592</v>
      </c>
      <c r="B79" s="316">
        <v>240</v>
      </c>
      <c r="C79" s="108">
        <v>240</v>
      </c>
      <c r="D79" s="109"/>
      <c r="E79" s="90">
        <f t="shared" si="10"/>
        <v>480</v>
      </c>
      <c r="F79" s="91">
        <v>102</v>
      </c>
      <c r="G79" s="92">
        <f t="shared" si="11"/>
        <v>48960</v>
      </c>
    </row>
    <row r="80" spans="1:7" ht="15.75" customHeight="1">
      <c r="A80" s="78" t="s">
        <v>3593</v>
      </c>
      <c r="B80" s="75">
        <v>240</v>
      </c>
      <c r="C80" s="73">
        <v>240</v>
      </c>
      <c r="D80" s="74"/>
      <c r="E80" s="75">
        <f t="shared" si="10"/>
        <v>480</v>
      </c>
      <c r="F80" s="76">
        <v>102</v>
      </c>
      <c r="G80" s="77">
        <f t="shared" si="11"/>
        <v>48960</v>
      </c>
    </row>
    <row r="81" spans="1:10" ht="15.75" customHeight="1">
      <c r="A81" s="100" t="s">
        <v>3594</v>
      </c>
      <c r="B81" s="104">
        <v>240</v>
      </c>
      <c r="C81" s="102">
        <v>240</v>
      </c>
      <c r="D81" s="103"/>
      <c r="E81" s="104">
        <f t="shared" si="10"/>
        <v>480</v>
      </c>
      <c r="F81" s="105">
        <v>102</v>
      </c>
      <c r="G81" s="106">
        <f t="shared" si="11"/>
        <v>48960</v>
      </c>
    </row>
    <row r="82" spans="1:10" ht="26.25" customHeight="1">
      <c r="A82" s="79" t="s">
        <v>3595</v>
      </c>
      <c r="B82" s="83">
        <v>240</v>
      </c>
      <c r="C82" s="81">
        <v>240</v>
      </c>
      <c r="D82" s="82"/>
      <c r="E82" s="83">
        <f t="shared" si="10"/>
        <v>480</v>
      </c>
      <c r="F82" s="84">
        <v>102</v>
      </c>
      <c r="G82" s="85">
        <f t="shared" si="11"/>
        <v>48960</v>
      </c>
    </row>
    <row r="83" spans="1:10" ht="15.75" customHeight="1">
      <c r="A83" s="63" t="s">
        <v>3596</v>
      </c>
      <c r="B83" s="315">
        <v>240</v>
      </c>
      <c r="C83" s="65">
        <v>240</v>
      </c>
      <c r="D83" s="66"/>
      <c r="E83" s="67">
        <f t="shared" si="10"/>
        <v>480</v>
      </c>
      <c r="F83" s="68">
        <v>102</v>
      </c>
      <c r="G83" s="69">
        <f t="shared" si="11"/>
        <v>48960</v>
      </c>
    </row>
    <row r="84" spans="1:10" ht="15.75" customHeight="1">
      <c r="A84" s="260" t="s">
        <v>84</v>
      </c>
      <c r="B84" s="261">
        <f t="shared" ref="B84:G84" si="12">SUM(B57:B83)</f>
        <v>15780.7</v>
      </c>
      <c r="C84" s="171">
        <f t="shared" si="12"/>
        <v>2609</v>
      </c>
      <c r="D84" s="171">
        <f t="shared" si="12"/>
        <v>1848.8999999999999</v>
      </c>
      <c r="E84" s="261">
        <f t="shared" si="12"/>
        <v>16540.800000000003</v>
      </c>
      <c r="F84" s="262">
        <f t="shared" si="12"/>
        <v>4698.4799999999996</v>
      </c>
      <c r="G84" s="263">
        <f t="shared" si="12"/>
        <v>2559822.2400000002</v>
      </c>
    </row>
    <row r="85" spans="1:10" ht="15.75" customHeight="1"/>
    <row r="86" spans="1:10" ht="15.75" customHeight="1">
      <c r="A86" s="264"/>
      <c r="B86" s="133"/>
      <c r="C86" s="133"/>
      <c r="D86" s="133"/>
      <c r="E86" s="133"/>
      <c r="F86" s="534"/>
      <c r="G86" s="522"/>
      <c r="H86" s="522"/>
      <c r="I86" s="265"/>
    </row>
    <row r="87" spans="1:10" ht="15.75" customHeight="1">
      <c r="A87" s="135" t="s">
        <v>92</v>
      </c>
      <c r="B87" s="136" t="s">
        <v>40</v>
      </c>
      <c r="C87" s="137" t="s">
        <v>93</v>
      </c>
      <c r="D87" s="137" t="s">
        <v>42</v>
      </c>
      <c r="E87" s="137" t="s">
        <v>94</v>
      </c>
      <c r="F87" s="137" t="s">
        <v>95</v>
      </c>
      <c r="G87" s="137" t="s">
        <v>96</v>
      </c>
      <c r="H87" s="138" t="s">
        <v>55</v>
      </c>
      <c r="I87" s="138" t="s">
        <v>3567</v>
      </c>
      <c r="J87" s="138" t="s">
        <v>3568</v>
      </c>
    </row>
    <row r="88" spans="1:10" ht="15.75" customHeight="1">
      <c r="A88" s="146" t="s">
        <v>2770</v>
      </c>
      <c r="B88" s="145" t="s">
        <v>102</v>
      </c>
      <c r="C88" s="36">
        <v>425</v>
      </c>
      <c r="D88" s="148"/>
      <c r="E88" s="15">
        <v>125</v>
      </c>
      <c r="F88" s="36">
        <f t="shared" ref="F88:F127" si="13">C88+D88-E88</f>
        <v>300</v>
      </c>
      <c r="G88" s="142">
        <v>178</v>
      </c>
      <c r="H88" s="143">
        <f t="shared" ref="H88:H122" si="14">F88*G88</f>
        <v>53400</v>
      </c>
      <c r="I88" s="143">
        <f t="shared" ref="I88:I127" si="15">(D88-E88)*G88</f>
        <v>-22250</v>
      </c>
      <c r="J88" s="143">
        <f t="shared" ref="J88:J127" si="16">D88*G88</f>
        <v>0</v>
      </c>
    </row>
    <row r="89" spans="1:10" ht="15.75" customHeight="1">
      <c r="A89" s="144" t="s">
        <v>99</v>
      </c>
      <c r="B89" s="145" t="s">
        <v>102</v>
      </c>
      <c r="C89" s="36">
        <v>1425</v>
      </c>
      <c r="D89" s="148"/>
      <c r="E89" s="15">
        <v>75</v>
      </c>
      <c r="F89" s="36">
        <f t="shared" si="13"/>
        <v>1350</v>
      </c>
      <c r="G89" s="142">
        <v>178</v>
      </c>
      <c r="H89" s="143">
        <f t="shared" si="14"/>
        <v>240300</v>
      </c>
      <c r="I89" s="143">
        <f t="shared" si="15"/>
        <v>-13350</v>
      </c>
      <c r="J89" s="143">
        <f t="shared" si="16"/>
        <v>0</v>
      </c>
    </row>
    <row r="90" spans="1:10" ht="15.75" customHeight="1">
      <c r="A90" s="144" t="s">
        <v>2771</v>
      </c>
      <c r="B90" s="147" t="s">
        <v>102</v>
      </c>
      <c r="C90" s="36">
        <v>2200</v>
      </c>
      <c r="D90" s="148"/>
      <c r="E90" s="15">
        <v>75</v>
      </c>
      <c r="F90" s="36">
        <f t="shared" si="13"/>
        <v>2125</v>
      </c>
      <c r="G90" s="142">
        <v>47</v>
      </c>
      <c r="H90" s="143">
        <f t="shared" si="14"/>
        <v>99875</v>
      </c>
      <c r="I90" s="143">
        <f t="shared" si="15"/>
        <v>-3525</v>
      </c>
      <c r="J90" s="143">
        <f t="shared" si="16"/>
        <v>0</v>
      </c>
    </row>
    <row r="91" spans="1:10" ht="15.75" customHeight="1">
      <c r="A91" s="146" t="s">
        <v>103</v>
      </c>
      <c r="B91" s="147" t="s">
        <v>104</v>
      </c>
      <c r="C91" s="36">
        <v>3000</v>
      </c>
      <c r="D91" s="148"/>
      <c r="E91" s="15">
        <v>750</v>
      </c>
      <c r="F91" s="36">
        <f t="shared" si="13"/>
        <v>2250</v>
      </c>
      <c r="G91" s="142">
        <v>27</v>
      </c>
      <c r="H91" s="143">
        <f t="shared" si="14"/>
        <v>60750</v>
      </c>
      <c r="I91" s="143">
        <f t="shared" si="15"/>
        <v>-20250</v>
      </c>
      <c r="J91" s="143">
        <f t="shared" si="16"/>
        <v>0</v>
      </c>
    </row>
    <row r="92" spans="1:10" ht="15.75" customHeight="1">
      <c r="A92" s="266" t="s">
        <v>2038</v>
      </c>
      <c r="B92" s="267" t="s">
        <v>106</v>
      </c>
      <c r="C92" s="36">
        <v>2060</v>
      </c>
      <c r="D92" s="148"/>
      <c r="E92" s="15"/>
      <c r="F92" s="36">
        <f t="shared" si="13"/>
        <v>2060</v>
      </c>
      <c r="G92" s="142">
        <v>160.69999999999999</v>
      </c>
      <c r="H92" s="143">
        <f t="shared" si="14"/>
        <v>331042</v>
      </c>
      <c r="I92" s="143">
        <f t="shared" si="15"/>
        <v>0</v>
      </c>
      <c r="J92" s="143">
        <f t="shared" si="16"/>
        <v>0</v>
      </c>
    </row>
    <row r="93" spans="1:10" ht="15.75" customHeight="1">
      <c r="A93" s="144" t="s">
        <v>737</v>
      </c>
      <c r="B93" s="145" t="s">
        <v>108</v>
      </c>
      <c r="C93" s="36">
        <v>364</v>
      </c>
      <c r="D93" s="148"/>
      <c r="E93" s="15"/>
      <c r="F93" s="36">
        <f t="shared" si="13"/>
        <v>364</v>
      </c>
      <c r="G93" s="142">
        <v>623</v>
      </c>
      <c r="H93" s="143">
        <f t="shared" si="14"/>
        <v>226772</v>
      </c>
      <c r="I93" s="143">
        <f t="shared" si="15"/>
        <v>0</v>
      </c>
      <c r="J93" s="143">
        <f t="shared" si="16"/>
        <v>0</v>
      </c>
    </row>
    <row r="94" spans="1:10" ht="15.75" customHeight="1">
      <c r="A94" s="139" t="s">
        <v>109</v>
      </c>
      <c r="B94" s="140" t="s">
        <v>110</v>
      </c>
      <c r="C94" s="36">
        <v>900</v>
      </c>
      <c r="D94" s="148"/>
      <c r="E94" s="15"/>
      <c r="F94" s="36">
        <f t="shared" si="13"/>
        <v>900</v>
      </c>
      <c r="G94" s="142">
        <v>24</v>
      </c>
      <c r="H94" s="143">
        <f t="shared" si="14"/>
        <v>21600</v>
      </c>
      <c r="I94" s="143">
        <f t="shared" si="15"/>
        <v>0</v>
      </c>
      <c r="J94" s="143">
        <f t="shared" si="16"/>
        <v>0</v>
      </c>
    </row>
    <row r="95" spans="1:10" ht="15.75" customHeight="1">
      <c r="A95" s="146" t="s">
        <v>1188</v>
      </c>
      <c r="B95" s="150" t="s">
        <v>112</v>
      </c>
      <c r="C95" s="36">
        <v>2073</v>
      </c>
      <c r="D95" s="148"/>
      <c r="E95" s="15"/>
      <c r="F95" s="36">
        <f t="shared" si="13"/>
        <v>2073</v>
      </c>
      <c r="G95" s="142">
        <v>49</v>
      </c>
      <c r="H95" s="143">
        <f t="shared" si="14"/>
        <v>101577</v>
      </c>
      <c r="I95" s="143">
        <f t="shared" si="15"/>
        <v>0</v>
      </c>
      <c r="J95" s="143">
        <f t="shared" si="16"/>
        <v>0</v>
      </c>
    </row>
    <row r="96" spans="1:10" ht="15.75" customHeight="1">
      <c r="A96" s="152" t="s">
        <v>116</v>
      </c>
      <c r="B96" s="145" t="s">
        <v>117</v>
      </c>
      <c r="C96" s="36">
        <v>2</v>
      </c>
      <c r="D96" s="141"/>
      <c r="E96" s="15"/>
      <c r="F96" s="36">
        <f t="shared" si="13"/>
        <v>2</v>
      </c>
      <c r="G96" s="142">
        <v>1867.29</v>
      </c>
      <c r="H96" s="143">
        <f t="shared" si="14"/>
        <v>3734.58</v>
      </c>
      <c r="I96" s="143">
        <f t="shared" si="15"/>
        <v>0</v>
      </c>
      <c r="J96" s="143">
        <f t="shared" si="16"/>
        <v>0</v>
      </c>
    </row>
    <row r="97" spans="1:10" ht="15.75" customHeight="1">
      <c r="A97" s="146" t="s">
        <v>118</v>
      </c>
      <c r="B97" s="145" t="s">
        <v>115</v>
      </c>
      <c r="C97" s="36">
        <v>5</v>
      </c>
      <c r="D97" s="141"/>
      <c r="E97" s="15"/>
      <c r="F97" s="36">
        <f t="shared" si="13"/>
        <v>5</v>
      </c>
      <c r="G97" s="142">
        <v>1758</v>
      </c>
      <c r="H97" s="143">
        <f t="shared" si="14"/>
        <v>8790</v>
      </c>
      <c r="I97" s="143">
        <f t="shared" si="15"/>
        <v>0</v>
      </c>
      <c r="J97" s="143">
        <f t="shared" si="16"/>
        <v>0</v>
      </c>
    </row>
    <row r="98" spans="1:10" ht="15.75" customHeight="1">
      <c r="A98" s="146" t="s">
        <v>118</v>
      </c>
      <c r="B98" s="145" t="s">
        <v>117</v>
      </c>
      <c r="C98" s="36">
        <v>3</v>
      </c>
      <c r="D98" s="141"/>
      <c r="E98" s="151"/>
      <c r="F98" s="36">
        <f t="shared" si="13"/>
        <v>3</v>
      </c>
      <c r="G98" s="142">
        <v>2279.6799999999998</v>
      </c>
      <c r="H98" s="143">
        <f t="shared" si="14"/>
        <v>6839.0399999999991</v>
      </c>
      <c r="I98" s="143">
        <f t="shared" si="15"/>
        <v>0</v>
      </c>
      <c r="J98" s="143">
        <f t="shared" si="16"/>
        <v>0</v>
      </c>
    </row>
    <row r="99" spans="1:10" ht="15.75" customHeight="1">
      <c r="A99" s="157" t="s">
        <v>119</v>
      </c>
      <c r="B99" s="145" t="s">
        <v>117</v>
      </c>
      <c r="C99" s="36">
        <v>1</v>
      </c>
      <c r="D99" s="148"/>
      <c r="E99" s="15"/>
      <c r="F99" s="36">
        <f t="shared" si="13"/>
        <v>1</v>
      </c>
      <c r="G99" s="142">
        <v>1669.47</v>
      </c>
      <c r="H99" s="143">
        <f t="shared" si="14"/>
        <v>1669.47</v>
      </c>
      <c r="I99" s="143">
        <f t="shared" si="15"/>
        <v>0</v>
      </c>
      <c r="J99" s="143">
        <f t="shared" si="16"/>
        <v>0</v>
      </c>
    </row>
    <row r="100" spans="1:10" ht="15.75" customHeight="1">
      <c r="A100" s="157" t="s">
        <v>2772</v>
      </c>
      <c r="B100" s="145" t="s">
        <v>117</v>
      </c>
      <c r="C100" s="36">
        <v>3</v>
      </c>
      <c r="D100" s="141"/>
      <c r="E100" s="15"/>
      <c r="F100" s="36">
        <f t="shared" si="13"/>
        <v>3</v>
      </c>
      <c r="G100" s="142">
        <v>1598.32</v>
      </c>
      <c r="H100" s="143">
        <f t="shared" si="14"/>
        <v>4794.96</v>
      </c>
      <c r="I100" s="143">
        <f t="shared" si="15"/>
        <v>0</v>
      </c>
      <c r="J100" s="143">
        <f t="shared" si="16"/>
        <v>0</v>
      </c>
    </row>
    <row r="101" spans="1:10" ht="15.75" customHeight="1">
      <c r="A101" s="144" t="s">
        <v>122</v>
      </c>
      <c r="B101" s="145" t="s">
        <v>121</v>
      </c>
      <c r="C101" s="36">
        <v>50</v>
      </c>
      <c r="D101" s="141"/>
      <c r="E101" s="15"/>
      <c r="F101" s="36">
        <f t="shared" si="13"/>
        <v>50</v>
      </c>
      <c r="G101" s="142">
        <v>471.21600000000001</v>
      </c>
      <c r="H101" s="143">
        <f t="shared" si="14"/>
        <v>23560.799999999999</v>
      </c>
      <c r="I101" s="143">
        <f t="shared" si="15"/>
        <v>0</v>
      </c>
      <c r="J101" s="143">
        <f t="shared" si="16"/>
        <v>0</v>
      </c>
    </row>
    <row r="102" spans="1:10" ht="15.75" customHeight="1">
      <c r="A102" s="157" t="s">
        <v>124</v>
      </c>
      <c r="B102" s="145" t="s">
        <v>117</v>
      </c>
      <c r="C102" s="36">
        <v>0</v>
      </c>
      <c r="D102" s="148"/>
      <c r="E102" s="15"/>
      <c r="F102" s="36">
        <f t="shared" si="13"/>
        <v>0</v>
      </c>
      <c r="G102" s="142">
        <v>1711.09</v>
      </c>
      <c r="H102" s="143">
        <f t="shared" si="14"/>
        <v>0</v>
      </c>
      <c r="I102" s="143">
        <f t="shared" si="15"/>
        <v>0</v>
      </c>
      <c r="J102" s="143">
        <f t="shared" si="16"/>
        <v>0</v>
      </c>
    </row>
    <row r="103" spans="1:10" ht="15.75" customHeight="1">
      <c r="A103" s="339" t="s">
        <v>2773</v>
      </c>
      <c r="B103" s="145" t="s">
        <v>117</v>
      </c>
      <c r="C103" s="36">
        <v>4</v>
      </c>
      <c r="D103" s="148"/>
      <c r="E103" s="151"/>
      <c r="F103" s="272">
        <f t="shared" si="13"/>
        <v>4</v>
      </c>
      <c r="G103" s="142">
        <v>1594.52</v>
      </c>
      <c r="H103" s="143">
        <f t="shared" si="14"/>
        <v>6378.08</v>
      </c>
      <c r="I103" s="143">
        <f t="shared" si="15"/>
        <v>0</v>
      </c>
      <c r="J103" s="143">
        <f t="shared" si="16"/>
        <v>0</v>
      </c>
    </row>
    <row r="104" spans="1:10" ht="15.75" customHeight="1">
      <c r="A104" s="144" t="s">
        <v>128</v>
      </c>
      <c r="B104" s="145" t="s">
        <v>126</v>
      </c>
      <c r="C104" s="36">
        <v>39</v>
      </c>
      <c r="D104" s="141"/>
      <c r="E104" s="15">
        <v>25</v>
      </c>
      <c r="F104" s="36">
        <f t="shared" si="13"/>
        <v>14</v>
      </c>
      <c r="G104" s="142">
        <v>559.19762200000002</v>
      </c>
      <c r="H104" s="143">
        <f t="shared" si="14"/>
        <v>7828.7667080000001</v>
      </c>
      <c r="I104" s="143">
        <f t="shared" si="15"/>
        <v>-13979.940550000001</v>
      </c>
      <c r="J104" s="143">
        <f t="shared" si="16"/>
        <v>0</v>
      </c>
    </row>
    <row r="105" spans="1:10" ht="15.75" customHeight="1">
      <c r="A105" s="144" t="s">
        <v>129</v>
      </c>
      <c r="B105" s="145" t="s">
        <v>115</v>
      </c>
      <c r="C105" s="36">
        <v>250</v>
      </c>
      <c r="D105" s="148"/>
      <c r="E105" s="15"/>
      <c r="F105" s="36">
        <f t="shared" si="13"/>
        <v>250</v>
      </c>
      <c r="G105" s="142">
        <v>384</v>
      </c>
      <c r="H105" s="143">
        <f t="shared" si="14"/>
        <v>96000</v>
      </c>
      <c r="I105" s="143">
        <f t="shared" si="15"/>
        <v>0</v>
      </c>
      <c r="J105" s="143">
        <f t="shared" si="16"/>
        <v>0</v>
      </c>
    </row>
    <row r="106" spans="1:10" ht="15.75" customHeight="1">
      <c r="A106" s="144" t="s">
        <v>131</v>
      </c>
      <c r="B106" s="145" t="s">
        <v>117</v>
      </c>
      <c r="C106" s="36">
        <v>320</v>
      </c>
      <c r="D106" s="148"/>
      <c r="E106" s="15"/>
      <c r="F106" s="36">
        <f t="shared" si="13"/>
        <v>320</v>
      </c>
      <c r="G106" s="142">
        <v>427</v>
      </c>
      <c r="H106" s="143">
        <f t="shared" si="14"/>
        <v>136640</v>
      </c>
      <c r="I106" s="143">
        <f t="shared" si="15"/>
        <v>0</v>
      </c>
      <c r="J106" s="143">
        <f t="shared" si="16"/>
        <v>0</v>
      </c>
    </row>
    <row r="107" spans="1:10" ht="15.75" customHeight="1">
      <c r="A107" s="144" t="s">
        <v>132</v>
      </c>
      <c r="B107" s="145" t="s">
        <v>117</v>
      </c>
      <c r="C107" s="36">
        <v>5</v>
      </c>
      <c r="D107" s="141"/>
      <c r="E107" s="151"/>
      <c r="F107" s="36">
        <f t="shared" si="13"/>
        <v>5</v>
      </c>
      <c r="G107" s="142">
        <v>688.59</v>
      </c>
      <c r="H107" s="143">
        <f t="shared" si="14"/>
        <v>3442.9500000000003</v>
      </c>
      <c r="I107" s="143">
        <f t="shared" si="15"/>
        <v>0</v>
      </c>
      <c r="J107" s="143">
        <f t="shared" si="16"/>
        <v>0</v>
      </c>
    </row>
    <row r="108" spans="1:10" ht="15.75" customHeight="1">
      <c r="A108" s="157" t="s">
        <v>133</v>
      </c>
      <c r="B108" s="145" t="s">
        <v>117</v>
      </c>
      <c r="C108" s="36">
        <v>70</v>
      </c>
      <c r="D108" s="148"/>
      <c r="E108" s="15"/>
      <c r="F108" s="36">
        <f t="shared" si="13"/>
        <v>70</v>
      </c>
      <c r="G108" s="142">
        <v>522.19000000000005</v>
      </c>
      <c r="H108" s="143">
        <f t="shared" si="14"/>
        <v>36553.300000000003</v>
      </c>
      <c r="I108" s="143">
        <f t="shared" si="15"/>
        <v>0</v>
      </c>
      <c r="J108" s="143">
        <f t="shared" si="16"/>
        <v>0</v>
      </c>
    </row>
    <row r="109" spans="1:10" ht="15.75" customHeight="1">
      <c r="A109" s="144" t="s">
        <v>134</v>
      </c>
      <c r="B109" s="145" t="s">
        <v>117</v>
      </c>
      <c r="C109" s="36">
        <v>10</v>
      </c>
      <c r="D109" s="141"/>
      <c r="E109" s="151"/>
      <c r="F109" s="36">
        <f t="shared" si="13"/>
        <v>10</v>
      </c>
      <c r="G109" s="142">
        <v>504</v>
      </c>
      <c r="H109" s="143">
        <f t="shared" si="14"/>
        <v>5040</v>
      </c>
      <c r="I109" s="143">
        <f t="shared" si="15"/>
        <v>0</v>
      </c>
      <c r="J109" s="143">
        <f t="shared" si="16"/>
        <v>0</v>
      </c>
    </row>
    <row r="110" spans="1:10" ht="15.75" customHeight="1">
      <c r="A110" s="144" t="s">
        <v>135</v>
      </c>
      <c r="B110" s="145" t="s">
        <v>117</v>
      </c>
      <c r="C110" s="36">
        <v>10</v>
      </c>
      <c r="D110" s="141"/>
      <c r="E110" s="15">
        <v>5</v>
      </c>
      <c r="F110" s="36">
        <f t="shared" si="13"/>
        <v>5</v>
      </c>
      <c r="G110" s="142">
        <v>514</v>
      </c>
      <c r="H110" s="143">
        <f t="shared" si="14"/>
        <v>2570</v>
      </c>
      <c r="I110" s="143">
        <f t="shared" si="15"/>
        <v>-2570</v>
      </c>
      <c r="J110" s="143">
        <f t="shared" si="16"/>
        <v>0</v>
      </c>
    </row>
    <row r="111" spans="1:10" ht="15.75" customHeight="1">
      <c r="A111" s="157" t="s">
        <v>136</v>
      </c>
      <c r="B111" s="145" t="s">
        <v>117</v>
      </c>
      <c r="C111" s="36">
        <v>60</v>
      </c>
      <c r="D111" s="148"/>
      <c r="E111" s="15"/>
      <c r="F111" s="36">
        <f t="shared" si="13"/>
        <v>60</v>
      </c>
      <c r="G111" s="142">
        <v>557</v>
      </c>
      <c r="H111" s="143">
        <f t="shared" si="14"/>
        <v>33420</v>
      </c>
      <c r="I111" s="143">
        <f t="shared" si="15"/>
        <v>0</v>
      </c>
      <c r="J111" s="143">
        <f t="shared" si="16"/>
        <v>0</v>
      </c>
    </row>
    <row r="112" spans="1:10" ht="15.75" customHeight="1">
      <c r="A112" s="157" t="s">
        <v>137</v>
      </c>
      <c r="B112" s="145" t="s">
        <v>117</v>
      </c>
      <c r="C112" s="36">
        <v>35</v>
      </c>
      <c r="D112" s="148"/>
      <c r="E112" s="15">
        <v>10</v>
      </c>
      <c r="F112" s="36">
        <f t="shared" si="13"/>
        <v>25</v>
      </c>
      <c r="G112" s="142">
        <v>524</v>
      </c>
      <c r="H112" s="143">
        <f t="shared" si="14"/>
        <v>13100</v>
      </c>
      <c r="I112" s="143">
        <f t="shared" si="15"/>
        <v>-5240</v>
      </c>
      <c r="J112" s="143">
        <f t="shared" si="16"/>
        <v>0</v>
      </c>
    </row>
    <row r="113" spans="1:10" ht="15.75" customHeight="1">
      <c r="A113" s="157" t="s">
        <v>138</v>
      </c>
      <c r="B113" s="145" t="s">
        <v>117</v>
      </c>
      <c r="C113" s="36">
        <v>15</v>
      </c>
      <c r="D113" s="148"/>
      <c r="E113" s="15"/>
      <c r="F113" s="36">
        <f t="shared" si="13"/>
        <v>15</v>
      </c>
      <c r="G113" s="142">
        <v>689.75</v>
      </c>
      <c r="H113" s="143">
        <f t="shared" si="14"/>
        <v>10346.25</v>
      </c>
      <c r="I113" s="143">
        <f t="shared" si="15"/>
        <v>0</v>
      </c>
      <c r="J113" s="143">
        <f t="shared" si="16"/>
        <v>0</v>
      </c>
    </row>
    <row r="114" spans="1:10" ht="15.75" customHeight="1">
      <c r="A114" s="157" t="s">
        <v>139</v>
      </c>
      <c r="B114" s="145" t="s">
        <v>117</v>
      </c>
      <c r="C114" s="36">
        <v>230</v>
      </c>
      <c r="D114" s="148"/>
      <c r="E114" s="15">
        <v>5</v>
      </c>
      <c r="F114" s="36">
        <f t="shared" si="13"/>
        <v>225</v>
      </c>
      <c r="G114" s="142">
        <v>629.27</v>
      </c>
      <c r="H114" s="143">
        <f t="shared" si="14"/>
        <v>141585.75</v>
      </c>
      <c r="I114" s="143">
        <f t="shared" si="15"/>
        <v>-3146.35</v>
      </c>
      <c r="J114" s="143">
        <f t="shared" si="16"/>
        <v>0</v>
      </c>
    </row>
    <row r="115" spans="1:10" ht="15.75" customHeight="1">
      <c r="A115" s="157" t="s">
        <v>140</v>
      </c>
      <c r="B115" s="145" t="s">
        <v>117</v>
      </c>
      <c r="C115" s="36">
        <v>95</v>
      </c>
      <c r="D115" s="148"/>
      <c r="E115" s="15"/>
      <c r="F115" s="36">
        <f t="shared" si="13"/>
        <v>95</v>
      </c>
      <c r="G115" s="142">
        <v>532.12</v>
      </c>
      <c r="H115" s="143">
        <f t="shared" si="14"/>
        <v>50551.4</v>
      </c>
      <c r="I115" s="143">
        <f t="shared" si="15"/>
        <v>0</v>
      </c>
      <c r="J115" s="143">
        <f t="shared" si="16"/>
        <v>0</v>
      </c>
    </row>
    <row r="116" spans="1:10" ht="15.75" customHeight="1">
      <c r="A116" s="146" t="s">
        <v>141</v>
      </c>
      <c r="B116" s="145" t="s">
        <v>108</v>
      </c>
      <c r="C116" s="36">
        <v>600</v>
      </c>
      <c r="D116" s="148"/>
      <c r="E116" s="15"/>
      <c r="F116" s="36">
        <f t="shared" si="13"/>
        <v>600</v>
      </c>
      <c r="G116" s="142">
        <v>60</v>
      </c>
      <c r="H116" s="143">
        <f t="shared" si="14"/>
        <v>36000</v>
      </c>
      <c r="I116" s="143">
        <f t="shared" si="15"/>
        <v>0</v>
      </c>
      <c r="J116" s="143">
        <f t="shared" si="16"/>
        <v>0</v>
      </c>
    </row>
    <row r="117" spans="1:10" ht="15.75" customHeight="1">
      <c r="A117" s="144" t="s">
        <v>142</v>
      </c>
      <c r="B117" s="145" t="s">
        <v>143</v>
      </c>
      <c r="C117" s="36">
        <v>25</v>
      </c>
      <c r="D117" s="141"/>
      <c r="E117" s="151"/>
      <c r="F117" s="36">
        <f t="shared" si="13"/>
        <v>25</v>
      </c>
      <c r="G117" s="142">
        <v>84</v>
      </c>
      <c r="H117" s="143">
        <f t="shared" si="14"/>
        <v>2100</v>
      </c>
      <c r="I117" s="143">
        <f t="shared" si="15"/>
        <v>0</v>
      </c>
      <c r="J117" s="143">
        <f t="shared" si="16"/>
        <v>0</v>
      </c>
    </row>
    <row r="118" spans="1:10" ht="15.75" customHeight="1">
      <c r="A118" s="157" t="s">
        <v>2774</v>
      </c>
      <c r="B118" s="145" t="s">
        <v>117</v>
      </c>
      <c r="C118" s="36">
        <v>75</v>
      </c>
      <c r="D118" s="148"/>
      <c r="E118" s="15"/>
      <c r="F118" s="36">
        <f t="shared" si="13"/>
        <v>75</v>
      </c>
      <c r="G118" s="142">
        <v>168.1</v>
      </c>
      <c r="H118" s="143">
        <f t="shared" si="14"/>
        <v>12607.5</v>
      </c>
      <c r="I118" s="143">
        <f t="shared" si="15"/>
        <v>0</v>
      </c>
      <c r="J118" s="143">
        <f t="shared" si="16"/>
        <v>0</v>
      </c>
    </row>
    <row r="119" spans="1:10" ht="15.75" customHeight="1">
      <c r="A119" s="157" t="s">
        <v>145</v>
      </c>
      <c r="B119" s="145" t="s">
        <v>146</v>
      </c>
      <c r="C119" s="36">
        <v>25</v>
      </c>
      <c r="D119" s="148"/>
      <c r="E119" s="15"/>
      <c r="F119" s="36">
        <f t="shared" si="13"/>
        <v>25</v>
      </c>
      <c r="G119" s="142">
        <v>851.5</v>
      </c>
      <c r="H119" s="143">
        <f t="shared" si="14"/>
        <v>21287.5</v>
      </c>
      <c r="I119" s="143">
        <f t="shared" si="15"/>
        <v>0</v>
      </c>
      <c r="J119" s="143">
        <f t="shared" si="16"/>
        <v>0</v>
      </c>
    </row>
    <row r="120" spans="1:10" ht="15.75" customHeight="1">
      <c r="A120" s="157" t="s">
        <v>147</v>
      </c>
      <c r="B120" s="145" t="s">
        <v>148</v>
      </c>
      <c r="C120" s="36">
        <v>4500</v>
      </c>
      <c r="D120" s="148"/>
      <c r="E120" s="15">
        <v>750</v>
      </c>
      <c r="F120" s="36">
        <f t="shared" si="13"/>
        <v>3750</v>
      </c>
      <c r="G120" s="142">
        <v>125</v>
      </c>
      <c r="H120" s="143">
        <f t="shared" si="14"/>
        <v>468750</v>
      </c>
      <c r="I120" s="143">
        <f t="shared" si="15"/>
        <v>-93750</v>
      </c>
      <c r="J120" s="143">
        <f t="shared" si="16"/>
        <v>0</v>
      </c>
    </row>
    <row r="121" spans="1:10" ht="15.75" customHeight="1">
      <c r="A121" s="157" t="s">
        <v>147</v>
      </c>
      <c r="B121" s="145" t="s">
        <v>149</v>
      </c>
      <c r="C121" s="36">
        <v>0</v>
      </c>
      <c r="D121" s="148"/>
      <c r="E121" s="15"/>
      <c r="F121" s="36">
        <f t="shared" si="13"/>
        <v>0</v>
      </c>
      <c r="G121" s="142">
        <v>173</v>
      </c>
      <c r="H121" s="143">
        <f t="shared" si="14"/>
        <v>0</v>
      </c>
      <c r="I121" s="143">
        <f t="shared" si="15"/>
        <v>0</v>
      </c>
      <c r="J121" s="143">
        <f t="shared" si="16"/>
        <v>0</v>
      </c>
    </row>
    <row r="122" spans="1:10" ht="20.25" customHeight="1">
      <c r="A122" s="157" t="s">
        <v>150</v>
      </c>
      <c r="B122" s="145" t="s">
        <v>151</v>
      </c>
      <c r="C122" s="36">
        <v>0</v>
      </c>
      <c r="D122" s="148"/>
      <c r="E122" s="15"/>
      <c r="F122" s="36">
        <f t="shared" si="13"/>
        <v>0</v>
      </c>
      <c r="G122" s="142">
        <v>143</v>
      </c>
      <c r="H122" s="143">
        <f t="shared" si="14"/>
        <v>0</v>
      </c>
      <c r="I122" s="143">
        <f t="shared" si="15"/>
        <v>0</v>
      </c>
      <c r="J122" s="143">
        <f t="shared" si="16"/>
        <v>0</v>
      </c>
    </row>
    <row r="123" spans="1:10" ht="15.75" customHeight="1">
      <c r="A123" s="157" t="s">
        <v>850</v>
      </c>
      <c r="B123" s="147" t="s">
        <v>2949</v>
      </c>
      <c r="C123" s="36">
        <v>12000</v>
      </c>
      <c r="D123" s="148"/>
      <c r="E123" s="15"/>
      <c r="F123" s="36">
        <f t="shared" si="13"/>
        <v>12000</v>
      </c>
      <c r="G123" s="142">
        <v>121.6</v>
      </c>
      <c r="H123" s="143">
        <f>G123*F123</f>
        <v>1459200</v>
      </c>
      <c r="I123" s="143">
        <f t="shared" si="15"/>
        <v>0</v>
      </c>
      <c r="J123" s="143">
        <f t="shared" si="16"/>
        <v>0</v>
      </c>
    </row>
    <row r="124" spans="1:10" ht="15.75" customHeight="1">
      <c r="A124" s="157" t="s">
        <v>152</v>
      </c>
      <c r="B124" s="145" t="s">
        <v>153</v>
      </c>
      <c r="C124" s="36">
        <v>35.676999999999992</v>
      </c>
      <c r="D124" s="148"/>
      <c r="E124" s="15"/>
      <c r="F124" s="36">
        <f t="shared" si="13"/>
        <v>35.676999999999992</v>
      </c>
      <c r="G124" s="142">
        <v>2196.6</v>
      </c>
      <c r="H124" s="143">
        <f t="shared" ref="H124:H127" si="17">F124*G124</f>
        <v>78368.098199999979</v>
      </c>
      <c r="I124" s="143">
        <f t="shared" si="15"/>
        <v>0</v>
      </c>
      <c r="J124" s="143">
        <f t="shared" si="16"/>
        <v>0</v>
      </c>
    </row>
    <row r="125" spans="1:10" ht="15.75" customHeight="1">
      <c r="A125" s="146" t="s">
        <v>154</v>
      </c>
      <c r="B125" s="145" t="s">
        <v>155</v>
      </c>
      <c r="C125" s="36">
        <v>920</v>
      </c>
      <c r="D125" s="141"/>
      <c r="E125" s="151"/>
      <c r="F125" s="36">
        <f t="shared" si="13"/>
        <v>920</v>
      </c>
      <c r="G125" s="142">
        <v>45</v>
      </c>
      <c r="H125" s="143">
        <f t="shared" si="17"/>
        <v>41400</v>
      </c>
      <c r="I125" s="143">
        <f t="shared" si="15"/>
        <v>0</v>
      </c>
      <c r="J125" s="143">
        <f t="shared" si="16"/>
        <v>0</v>
      </c>
    </row>
    <row r="126" spans="1:10" ht="15.75" customHeight="1">
      <c r="A126" s="163" t="s">
        <v>156</v>
      </c>
      <c r="B126" s="164" t="s">
        <v>117</v>
      </c>
      <c r="C126" s="36">
        <v>0</v>
      </c>
      <c r="D126" s="148"/>
      <c r="E126" s="15"/>
      <c r="F126" s="36">
        <f t="shared" si="13"/>
        <v>0</v>
      </c>
      <c r="G126" s="165">
        <v>168.11</v>
      </c>
      <c r="H126" s="143">
        <f t="shared" si="17"/>
        <v>0</v>
      </c>
      <c r="I126" s="143">
        <f t="shared" si="15"/>
        <v>0</v>
      </c>
      <c r="J126" s="143">
        <f t="shared" si="16"/>
        <v>0</v>
      </c>
    </row>
    <row r="127" spans="1:10" ht="15.75" customHeight="1">
      <c r="A127" s="163" t="s">
        <v>3597</v>
      </c>
      <c r="B127" s="164" t="s">
        <v>117</v>
      </c>
      <c r="C127" s="36">
        <v>24.6</v>
      </c>
      <c r="D127" s="148"/>
      <c r="E127" s="15"/>
      <c r="F127" s="36">
        <f t="shared" si="13"/>
        <v>24.6</v>
      </c>
      <c r="G127" s="165">
        <v>129</v>
      </c>
      <c r="H127" s="143">
        <f t="shared" si="17"/>
        <v>3173.4</v>
      </c>
      <c r="I127" s="143">
        <f t="shared" si="15"/>
        <v>0</v>
      </c>
      <c r="J127" s="143">
        <f t="shared" si="16"/>
        <v>0</v>
      </c>
    </row>
    <row r="128" spans="1:10" ht="15.75" customHeight="1">
      <c r="A128" s="355" t="s">
        <v>160</v>
      </c>
      <c r="B128" s="168"/>
      <c r="C128" s="169">
        <f t="shared" ref="C128:J128" si="18">SUM(C88:C127)</f>
        <v>31859.276999999998</v>
      </c>
      <c r="D128" s="170">
        <f t="shared" si="18"/>
        <v>0</v>
      </c>
      <c r="E128" s="170">
        <f t="shared" si="18"/>
        <v>1820</v>
      </c>
      <c r="F128" s="171">
        <f t="shared" si="18"/>
        <v>30039.276999999998</v>
      </c>
      <c r="G128" s="336">
        <f t="shared" si="18"/>
        <v>25032.313621999994</v>
      </c>
      <c r="H128" s="173">
        <f t="shared" si="18"/>
        <v>3851047.844908</v>
      </c>
      <c r="I128" s="173">
        <f t="shared" si="18"/>
        <v>-178061.29055000001</v>
      </c>
      <c r="J128" s="173">
        <f t="shared" si="18"/>
        <v>0</v>
      </c>
    </row>
    <row r="129" spans="1:11" ht="15.75" customHeight="1"/>
    <row r="130" spans="1:11" ht="15.75" customHeight="1">
      <c r="A130" s="535" t="s">
        <v>161</v>
      </c>
      <c r="B130" s="536"/>
      <c r="C130" s="536"/>
      <c r="D130" s="536"/>
      <c r="E130" s="536"/>
      <c r="F130" s="536"/>
      <c r="G130" s="536"/>
      <c r="H130" s="536"/>
      <c r="I130" s="1"/>
    </row>
    <row r="131" spans="1:11" ht="15.75" customHeight="1">
      <c r="A131" s="340" t="s">
        <v>162</v>
      </c>
      <c r="B131" s="341" t="s">
        <v>40</v>
      </c>
      <c r="C131" s="342" t="s">
        <v>163</v>
      </c>
      <c r="D131" s="343" t="s">
        <v>42</v>
      </c>
      <c r="E131" s="344" t="s">
        <v>43</v>
      </c>
      <c r="F131" s="342" t="s">
        <v>164</v>
      </c>
      <c r="G131" s="345" t="s">
        <v>96</v>
      </c>
      <c r="H131" s="343" t="s">
        <v>55</v>
      </c>
      <c r="I131" s="138" t="s">
        <v>3567</v>
      </c>
      <c r="J131" s="138" t="s">
        <v>3568</v>
      </c>
    </row>
    <row r="132" spans="1:11" ht="15.75" customHeight="1">
      <c r="A132" s="347" t="s">
        <v>3421</v>
      </c>
      <c r="B132" s="145" t="s">
        <v>2833</v>
      </c>
      <c r="C132" s="36">
        <v>27</v>
      </c>
      <c r="D132" s="148"/>
      <c r="E132" s="15"/>
      <c r="F132" s="36">
        <f t="shared" ref="F132:F165" si="19">C132+D132-E132</f>
        <v>27</v>
      </c>
      <c r="G132" s="17">
        <v>216</v>
      </c>
      <c r="H132" s="142">
        <f t="shared" ref="H132:H135" si="20">G132*F132</f>
        <v>5832</v>
      </c>
      <c r="I132" s="143">
        <f t="shared" ref="I132:I165" si="21">(D132-E132)*G132</f>
        <v>0</v>
      </c>
      <c r="J132" s="143">
        <f t="shared" ref="J132:J165" si="22">D132*G132</f>
        <v>0</v>
      </c>
      <c r="K132" s="445"/>
    </row>
    <row r="133" spans="1:11" ht="15.75" customHeight="1">
      <c r="A133" s="347" t="s">
        <v>3423</v>
      </c>
      <c r="B133" s="145" t="s">
        <v>2833</v>
      </c>
      <c r="C133" s="36">
        <v>141</v>
      </c>
      <c r="D133" s="148"/>
      <c r="E133" s="15">
        <v>6</v>
      </c>
      <c r="F133" s="36">
        <f t="shared" si="19"/>
        <v>135</v>
      </c>
      <c r="G133" s="17">
        <v>140</v>
      </c>
      <c r="H133" s="142">
        <f t="shared" si="20"/>
        <v>18900</v>
      </c>
      <c r="I133" s="143">
        <f t="shared" si="21"/>
        <v>-840</v>
      </c>
      <c r="J133" s="143">
        <f t="shared" si="22"/>
        <v>0</v>
      </c>
      <c r="K133" s="445"/>
    </row>
    <row r="134" spans="1:11" ht="15.75" customHeight="1">
      <c r="A134" s="347" t="s">
        <v>3424</v>
      </c>
      <c r="B134" s="145" t="s">
        <v>2833</v>
      </c>
      <c r="C134" s="348">
        <v>117</v>
      </c>
      <c r="D134" s="148"/>
      <c r="E134" s="15"/>
      <c r="F134" s="36">
        <f t="shared" si="19"/>
        <v>117</v>
      </c>
      <c r="G134" s="17">
        <v>196</v>
      </c>
      <c r="H134" s="142">
        <f t="shared" si="20"/>
        <v>22932</v>
      </c>
      <c r="I134" s="143">
        <f t="shared" si="21"/>
        <v>0</v>
      </c>
      <c r="J134" s="143">
        <f t="shared" si="22"/>
        <v>0</v>
      </c>
      <c r="K134" s="445"/>
    </row>
    <row r="135" spans="1:11" ht="15.75" customHeight="1">
      <c r="A135" s="347" t="s">
        <v>3425</v>
      </c>
      <c r="B135" s="145" t="s">
        <v>2833</v>
      </c>
      <c r="C135" s="36">
        <v>24</v>
      </c>
      <c r="D135" s="148"/>
      <c r="E135" s="15"/>
      <c r="F135" s="36">
        <f t="shared" si="19"/>
        <v>24</v>
      </c>
      <c r="G135" s="17">
        <v>174</v>
      </c>
      <c r="H135" s="142">
        <f t="shared" si="20"/>
        <v>4176</v>
      </c>
      <c r="I135" s="143">
        <f t="shared" si="21"/>
        <v>0</v>
      </c>
      <c r="J135" s="143">
        <f t="shared" si="22"/>
        <v>0</v>
      </c>
      <c r="K135" s="445"/>
    </row>
    <row r="136" spans="1:11" ht="15.75" customHeight="1">
      <c r="A136" s="349" t="s">
        <v>165</v>
      </c>
      <c r="B136" s="267" t="s">
        <v>166</v>
      </c>
      <c r="C136" s="350">
        <v>206.95</v>
      </c>
      <c r="D136" s="351"/>
      <c r="E136" s="352"/>
      <c r="F136" s="350">
        <f t="shared" si="19"/>
        <v>206.95</v>
      </c>
      <c r="G136" s="353">
        <v>605</v>
      </c>
      <c r="H136" s="354">
        <f t="shared" ref="H136:H165" si="23">F136*G136</f>
        <v>125204.75</v>
      </c>
      <c r="I136" s="143">
        <f t="shared" si="21"/>
        <v>0</v>
      </c>
      <c r="J136" s="143">
        <f t="shared" si="22"/>
        <v>0</v>
      </c>
    </row>
    <row r="137" spans="1:11" ht="15.75" customHeight="1">
      <c r="A137" s="163" t="s">
        <v>167</v>
      </c>
      <c r="B137" s="145" t="s">
        <v>166</v>
      </c>
      <c r="C137" s="36">
        <v>214.6</v>
      </c>
      <c r="D137" s="148"/>
      <c r="E137" s="15"/>
      <c r="F137" s="183">
        <f t="shared" si="19"/>
        <v>214.6</v>
      </c>
      <c r="G137" s="17">
        <v>605</v>
      </c>
      <c r="H137" s="187">
        <f t="shared" si="23"/>
        <v>129833</v>
      </c>
      <c r="I137" s="143">
        <f t="shared" si="21"/>
        <v>0</v>
      </c>
      <c r="J137" s="143">
        <f t="shared" si="22"/>
        <v>0</v>
      </c>
    </row>
    <row r="138" spans="1:11" ht="15.75" customHeight="1">
      <c r="A138" s="163" t="s">
        <v>168</v>
      </c>
      <c r="B138" s="145" t="s">
        <v>166</v>
      </c>
      <c r="C138" s="36">
        <v>220.32</v>
      </c>
      <c r="D138" s="148"/>
      <c r="E138" s="15"/>
      <c r="F138" s="183">
        <f t="shared" si="19"/>
        <v>220.32</v>
      </c>
      <c r="G138" s="17">
        <v>605</v>
      </c>
      <c r="H138" s="187">
        <f t="shared" si="23"/>
        <v>133293.6</v>
      </c>
      <c r="I138" s="143">
        <f t="shared" si="21"/>
        <v>0</v>
      </c>
      <c r="J138" s="143">
        <f t="shared" si="22"/>
        <v>0</v>
      </c>
    </row>
    <row r="139" spans="1:11" ht="15.75" customHeight="1">
      <c r="A139" s="163" t="s">
        <v>169</v>
      </c>
      <c r="B139" s="145" t="s">
        <v>166</v>
      </c>
      <c r="C139" s="36">
        <v>186.45000000000002</v>
      </c>
      <c r="D139" s="148"/>
      <c r="E139" s="15"/>
      <c r="F139" s="183">
        <f t="shared" si="19"/>
        <v>186.45000000000002</v>
      </c>
      <c r="G139" s="17">
        <v>605</v>
      </c>
      <c r="H139" s="187">
        <f t="shared" si="23"/>
        <v>112802.25000000001</v>
      </c>
      <c r="I139" s="143">
        <f t="shared" si="21"/>
        <v>0</v>
      </c>
      <c r="J139" s="143">
        <f t="shared" si="22"/>
        <v>0</v>
      </c>
    </row>
    <row r="140" spans="1:11" ht="15.75" customHeight="1">
      <c r="A140" s="189" t="s">
        <v>170</v>
      </c>
      <c r="B140" s="145" t="s">
        <v>166</v>
      </c>
      <c r="C140" s="183">
        <v>292.88000000000005</v>
      </c>
      <c r="D140" s="184"/>
      <c r="E140" s="15"/>
      <c r="F140" s="183">
        <f t="shared" si="19"/>
        <v>292.88000000000005</v>
      </c>
      <c r="G140" s="190">
        <v>625</v>
      </c>
      <c r="H140" s="187">
        <f t="shared" si="23"/>
        <v>183050.00000000003</v>
      </c>
      <c r="I140" s="143">
        <f t="shared" si="21"/>
        <v>0</v>
      </c>
      <c r="J140" s="143">
        <f t="shared" si="22"/>
        <v>0</v>
      </c>
    </row>
    <row r="141" spans="1:11" ht="15.75" customHeight="1">
      <c r="A141" s="189" t="s">
        <v>171</v>
      </c>
      <c r="B141" s="145" t="s">
        <v>166</v>
      </c>
      <c r="C141" s="183">
        <v>180.15</v>
      </c>
      <c r="D141" s="184"/>
      <c r="E141" s="15"/>
      <c r="F141" s="183">
        <f t="shared" si="19"/>
        <v>180.15</v>
      </c>
      <c r="G141" s="17">
        <v>692</v>
      </c>
      <c r="H141" s="187">
        <f t="shared" si="23"/>
        <v>124663.8</v>
      </c>
      <c r="I141" s="143">
        <f t="shared" si="21"/>
        <v>0</v>
      </c>
      <c r="J141" s="143">
        <f t="shared" si="22"/>
        <v>0</v>
      </c>
    </row>
    <row r="142" spans="1:11" ht="15.75" customHeight="1">
      <c r="A142" s="189" t="s">
        <v>3598</v>
      </c>
      <c r="B142" s="145" t="s">
        <v>166</v>
      </c>
      <c r="C142" s="36">
        <v>274</v>
      </c>
      <c r="D142" s="184"/>
      <c r="E142" s="15"/>
      <c r="F142" s="183">
        <f t="shared" si="19"/>
        <v>274</v>
      </c>
      <c r="G142" s="17">
        <v>682</v>
      </c>
      <c r="H142" s="187">
        <f t="shared" si="23"/>
        <v>186868</v>
      </c>
      <c r="I142" s="143">
        <f t="shared" si="21"/>
        <v>0</v>
      </c>
      <c r="J142" s="143">
        <f t="shared" si="22"/>
        <v>0</v>
      </c>
    </row>
    <row r="143" spans="1:11" ht="15.75" customHeight="1">
      <c r="A143" s="189" t="s">
        <v>173</v>
      </c>
      <c r="B143" s="145" t="s">
        <v>166</v>
      </c>
      <c r="C143" s="183">
        <v>0</v>
      </c>
      <c r="D143" s="184"/>
      <c r="E143" s="15"/>
      <c r="F143" s="183">
        <f t="shared" si="19"/>
        <v>0</v>
      </c>
      <c r="G143" s="17">
        <v>414</v>
      </c>
      <c r="H143" s="187">
        <f t="shared" si="23"/>
        <v>0</v>
      </c>
      <c r="I143" s="143">
        <f t="shared" si="21"/>
        <v>0</v>
      </c>
      <c r="J143" s="143">
        <f t="shared" si="22"/>
        <v>0</v>
      </c>
    </row>
    <row r="144" spans="1:11" ht="15.75" customHeight="1">
      <c r="A144" s="191" t="s">
        <v>174</v>
      </c>
      <c r="B144" s="192" t="s">
        <v>175</v>
      </c>
      <c r="C144" s="36">
        <v>16625</v>
      </c>
      <c r="D144" s="148"/>
      <c r="E144" s="15"/>
      <c r="F144" s="183">
        <f t="shared" si="19"/>
        <v>16625</v>
      </c>
      <c r="G144" s="17">
        <v>17.399999999999999</v>
      </c>
      <c r="H144" s="187">
        <f t="shared" si="23"/>
        <v>289275</v>
      </c>
      <c r="I144" s="143">
        <f t="shared" si="21"/>
        <v>0</v>
      </c>
      <c r="J144" s="143">
        <f t="shared" si="22"/>
        <v>0</v>
      </c>
    </row>
    <row r="145" spans="1:10" ht="15.75" customHeight="1">
      <c r="A145" s="163" t="s">
        <v>176</v>
      </c>
      <c r="B145" s="15" t="s">
        <v>177</v>
      </c>
      <c r="C145" s="36">
        <v>0</v>
      </c>
      <c r="D145" s="148"/>
      <c r="E145" s="15"/>
      <c r="F145" s="183">
        <f t="shared" si="19"/>
        <v>0</v>
      </c>
      <c r="G145" s="17">
        <v>3.86</v>
      </c>
      <c r="H145" s="187">
        <f t="shared" si="23"/>
        <v>0</v>
      </c>
      <c r="I145" s="143">
        <f t="shared" si="21"/>
        <v>0</v>
      </c>
      <c r="J145" s="143">
        <f t="shared" si="22"/>
        <v>0</v>
      </c>
    </row>
    <row r="146" spans="1:10" ht="15.75" customHeight="1">
      <c r="A146" s="163" t="s">
        <v>178</v>
      </c>
      <c r="B146" s="145" t="s">
        <v>179</v>
      </c>
      <c r="C146" s="36">
        <v>18</v>
      </c>
      <c r="D146" s="148"/>
      <c r="E146" s="15"/>
      <c r="F146" s="183">
        <f t="shared" si="19"/>
        <v>18</v>
      </c>
      <c r="G146" s="17">
        <v>432.82</v>
      </c>
      <c r="H146" s="187">
        <f t="shared" si="23"/>
        <v>7790.76</v>
      </c>
      <c r="I146" s="143">
        <f t="shared" si="21"/>
        <v>0</v>
      </c>
      <c r="J146" s="143">
        <f t="shared" si="22"/>
        <v>0</v>
      </c>
    </row>
    <row r="147" spans="1:10" ht="15.75" customHeight="1">
      <c r="A147" s="163" t="s">
        <v>180</v>
      </c>
      <c r="B147" s="145" t="s">
        <v>179</v>
      </c>
      <c r="C147" s="36">
        <v>0</v>
      </c>
      <c r="D147" s="148"/>
      <c r="E147" s="15"/>
      <c r="F147" s="183">
        <f t="shared" si="19"/>
        <v>0</v>
      </c>
      <c r="G147" s="17">
        <v>4</v>
      </c>
      <c r="H147" s="187">
        <f t="shared" si="23"/>
        <v>0</v>
      </c>
      <c r="I147" s="143">
        <f t="shared" si="21"/>
        <v>0</v>
      </c>
      <c r="J147" s="143">
        <f t="shared" si="22"/>
        <v>0</v>
      </c>
    </row>
    <row r="148" spans="1:10" ht="15.75" customHeight="1">
      <c r="A148" s="146" t="s">
        <v>181</v>
      </c>
      <c r="B148" s="145" t="s">
        <v>179</v>
      </c>
      <c r="C148" s="36">
        <v>1077</v>
      </c>
      <c r="D148" s="148"/>
      <c r="E148" s="15"/>
      <c r="F148" s="183">
        <f t="shared" si="19"/>
        <v>1077</v>
      </c>
      <c r="G148" s="17">
        <v>2.9</v>
      </c>
      <c r="H148" s="187">
        <f t="shared" si="23"/>
        <v>3123.2999999999997</v>
      </c>
      <c r="I148" s="143">
        <f t="shared" si="21"/>
        <v>0</v>
      </c>
      <c r="J148" s="143">
        <f t="shared" si="22"/>
        <v>0</v>
      </c>
    </row>
    <row r="149" spans="1:10" ht="15.75" customHeight="1">
      <c r="A149" s="146" t="s">
        <v>182</v>
      </c>
      <c r="B149" s="145" t="s">
        <v>179</v>
      </c>
      <c r="C149" s="36">
        <v>0</v>
      </c>
      <c r="D149" s="148"/>
      <c r="E149" s="15"/>
      <c r="F149" s="183">
        <f t="shared" si="19"/>
        <v>0</v>
      </c>
      <c r="G149" s="17">
        <v>499.4</v>
      </c>
      <c r="H149" s="187">
        <f t="shared" si="23"/>
        <v>0</v>
      </c>
      <c r="I149" s="143">
        <f t="shared" si="21"/>
        <v>0</v>
      </c>
      <c r="J149" s="143">
        <f t="shared" si="22"/>
        <v>0</v>
      </c>
    </row>
    <row r="150" spans="1:10" ht="15.75" customHeight="1">
      <c r="A150" s="191" t="s">
        <v>183</v>
      </c>
      <c r="B150" s="193" t="s">
        <v>184</v>
      </c>
      <c r="C150" s="194">
        <v>1400</v>
      </c>
      <c r="D150" s="195"/>
      <c r="E150" s="196"/>
      <c r="F150" s="183">
        <f t="shared" si="19"/>
        <v>1400</v>
      </c>
      <c r="G150" s="197">
        <v>24.995999999999999</v>
      </c>
      <c r="H150" s="187">
        <f t="shared" si="23"/>
        <v>34994.400000000001</v>
      </c>
      <c r="I150" s="143">
        <f t="shared" si="21"/>
        <v>0</v>
      </c>
      <c r="J150" s="143">
        <f t="shared" si="22"/>
        <v>0</v>
      </c>
    </row>
    <row r="151" spans="1:10" ht="15.75" customHeight="1">
      <c r="A151" s="146" t="s">
        <v>185</v>
      </c>
      <c r="B151" s="145" t="s">
        <v>184</v>
      </c>
      <c r="C151" s="36">
        <v>4000</v>
      </c>
      <c r="D151" s="148"/>
      <c r="E151" s="15"/>
      <c r="F151" s="183">
        <f t="shared" si="19"/>
        <v>4000</v>
      </c>
      <c r="G151" s="17">
        <v>22.37</v>
      </c>
      <c r="H151" s="187">
        <f t="shared" si="23"/>
        <v>89480</v>
      </c>
      <c r="I151" s="143">
        <f t="shared" si="21"/>
        <v>0</v>
      </c>
      <c r="J151" s="143">
        <f t="shared" si="22"/>
        <v>0</v>
      </c>
    </row>
    <row r="152" spans="1:10" ht="15.75" customHeight="1">
      <c r="A152" s="146" t="s">
        <v>186</v>
      </c>
      <c r="B152" s="145" t="s">
        <v>184</v>
      </c>
      <c r="C152" s="36">
        <v>4000</v>
      </c>
      <c r="D152" s="148"/>
      <c r="E152" s="15"/>
      <c r="F152" s="183">
        <f t="shared" si="19"/>
        <v>4000</v>
      </c>
      <c r="G152" s="17">
        <v>13.788</v>
      </c>
      <c r="H152" s="187">
        <f t="shared" si="23"/>
        <v>55152</v>
      </c>
      <c r="I152" s="143">
        <f t="shared" si="21"/>
        <v>0</v>
      </c>
      <c r="J152" s="143">
        <f t="shared" si="22"/>
        <v>0</v>
      </c>
    </row>
    <row r="153" spans="1:10" ht="15.75" customHeight="1">
      <c r="A153" s="406" t="s">
        <v>187</v>
      </c>
      <c r="B153" s="145" t="s">
        <v>184</v>
      </c>
      <c r="C153" s="36">
        <v>1000</v>
      </c>
      <c r="D153" s="148"/>
      <c r="E153" s="15"/>
      <c r="F153" s="183">
        <f t="shared" si="19"/>
        <v>1000</v>
      </c>
      <c r="G153" s="17">
        <v>24.744</v>
      </c>
      <c r="H153" s="187">
        <f t="shared" si="23"/>
        <v>24744</v>
      </c>
      <c r="I153" s="143">
        <f t="shared" si="21"/>
        <v>0</v>
      </c>
      <c r="J153" s="143">
        <f t="shared" si="22"/>
        <v>0</v>
      </c>
    </row>
    <row r="154" spans="1:10" ht="15.75" customHeight="1">
      <c r="A154" s="406" t="s">
        <v>189</v>
      </c>
      <c r="B154" s="185" t="s">
        <v>190</v>
      </c>
      <c r="C154" s="183">
        <v>1280</v>
      </c>
      <c r="D154" s="184"/>
      <c r="E154" s="185">
        <v>440</v>
      </c>
      <c r="F154" s="183">
        <f t="shared" si="19"/>
        <v>840</v>
      </c>
      <c r="G154" s="186">
        <v>33</v>
      </c>
      <c r="H154" s="187">
        <f t="shared" si="23"/>
        <v>27720</v>
      </c>
      <c r="I154" s="143">
        <f t="shared" si="21"/>
        <v>-14520</v>
      </c>
      <c r="J154" s="143">
        <f t="shared" si="22"/>
        <v>0</v>
      </c>
    </row>
    <row r="155" spans="1:10" ht="15.75" customHeight="1">
      <c r="A155" s="407" t="s">
        <v>3511</v>
      </c>
      <c r="B155" s="267" t="s">
        <v>192</v>
      </c>
      <c r="C155" s="350">
        <v>1004.28</v>
      </c>
      <c r="D155" s="351"/>
      <c r="E155" s="352">
        <v>19.52</v>
      </c>
      <c r="F155" s="183">
        <f t="shared" si="19"/>
        <v>984.76</v>
      </c>
      <c r="G155" s="353">
        <v>727.5</v>
      </c>
      <c r="H155" s="187">
        <f t="shared" si="23"/>
        <v>716412.9</v>
      </c>
      <c r="I155" s="143">
        <f t="shared" si="21"/>
        <v>-14200.8</v>
      </c>
      <c r="J155" s="143">
        <f t="shared" si="22"/>
        <v>0</v>
      </c>
    </row>
    <row r="156" spans="1:10" ht="15.75" customHeight="1">
      <c r="A156" s="407" t="s">
        <v>3512</v>
      </c>
      <c r="B156" s="267" t="s">
        <v>192</v>
      </c>
      <c r="C156" s="350">
        <v>1025.24</v>
      </c>
      <c r="D156" s="351"/>
      <c r="E156" s="352"/>
      <c r="F156" s="183">
        <f t="shared" si="19"/>
        <v>1025.24</v>
      </c>
      <c r="G156" s="353">
        <v>727.5</v>
      </c>
      <c r="H156" s="187">
        <f t="shared" si="23"/>
        <v>745862.1</v>
      </c>
      <c r="I156" s="143">
        <f t="shared" si="21"/>
        <v>0</v>
      </c>
      <c r="J156" s="143">
        <f t="shared" si="22"/>
        <v>0</v>
      </c>
    </row>
    <row r="157" spans="1:10" ht="15.75" customHeight="1">
      <c r="A157" s="200" t="s">
        <v>191</v>
      </c>
      <c r="B157" s="145" t="s">
        <v>192</v>
      </c>
      <c r="C157" s="36">
        <v>76.899999999999991</v>
      </c>
      <c r="D157" s="148"/>
      <c r="E157" s="15"/>
      <c r="F157" s="183">
        <f t="shared" si="19"/>
        <v>76.899999999999991</v>
      </c>
      <c r="G157" s="17">
        <v>715</v>
      </c>
      <c r="H157" s="187">
        <f t="shared" si="23"/>
        <v>54983.499999999993</v>
      </c>
      <c r="I157" s="143">
        <f t="shared" si="21"/>
        <v>0</v>
      </c>
      <c r="J157" s="143">
        <f t="shared" si="22"/>
        <v>0</v>
      </c>
    </row>
    <row r="158" spans="1:10" ht="15.75" customHeight="1">
      <c r="A158" s="200" t="s">
        <v>193</v>
      </c>
      <c r="B158" s="145" t="s">
        <v>192</v>
      </c>
      <c r="C158" s="36">
        <v>183.85999999999999</v>
      </c>
      <c r="D158" s="148"/>
      <c r="E158" s="15"/>
      <c r="F158" s="183">
        <f t="shared" si="19"/>
        <v>183.85999999999999</v>
      </c>
      <c r="G158" s="17">
        <v>850</v>
      </c>
      <c r="H158" s="187">
        <f t="shared" si="23"/>
        <v>156281</v>
      </c>
      <c r="I158" s="143">
        <f t="shared" si="21"/>
        <v>0</v>
      </c>
      <c r="J158" s="143">
        <f t="shared" si="22"/>
        <v>0</v>
      </c>
    </row>
    <row r="159" spans="1:10" ht="15.75" customHeight="1">
      <c r="A159" s="200" t="s">
        <v>194</v>
      </c>
      <c r="B159" s="145" t="s">
        <v>192</v>
      </c>
      <c r="C159" s="36">
        <v>136.44000000000003</v>
      </c>
      <c r="D159" s="148"/>
      <c r="E159" s="15"/>
      <c r="F159" s="183">
        <f t="shared" si="19"/>
        <v>136.44000000000003</v>
      </c>
      <c r="G159" s="17">
        <v>850</v>
      </c>
      <c r="H159" s="187">
        <f t="shared" si="23"/>
        <v>115974.00000000003</v>
      </c>
      <c r="I159" s="143">
        <f t="shared" si="21"/>
        <v>0</v>
      </c>
      <c r="J159" s="143">
        <f t="shared" si="22"/>
        <v>0</v>
      </c>
    </row>
    <row r="160" spans="1:10" ht="15.75" customHeight="1">
      <c r="A160" s="146" t="s">
        <v>195</v>
      </c>
      <c r="B160" s="145" t="s">
        <v>192</v>
      </c>
      <c r="C160" s="36">
        <v>31.739999999999991</v>
      </c>
      <c r="D160" s="148"/>
      <c r="E160" s="15"/>
      <c r="F160" s="183">
        <f t="shared" si="19"/>
        <v>31.739999999999991</v>
      </c>
      <c r="G160" s="17">
        <v>741</v>
      </c>
      <c r="H160" s="187">
        <f t="shared" si="23"/>
        <v>23519.339999999993</v>
      </c>
      <c r="I160" s="143">
        <f t="shared" si="21"/>
        <v>0</v>
      </c>
      <c r="J160" s="143">
        <f t="shared" si="22"/>
        <v>0</v>
      </c>
    </row>
    <row r="161" spans="1:15" ht="15.75" customHeight="1">
      <c r="A161" s="146" t="s">
        <v>196</v>
      </c>
      <c r="B161" s="145" t="s">
        <v>197</v>
      </c>
      <c r="C161" s="36">
        <v>42.350000000000023</v>
      </c>
      <c r="D161" s="148"/>
      <c r="E161" s="15"/>
      <c r="F161" s="183">
        <f t="shared" si="19"/>
        <v>42.350000000000023</v>
      </c>
      <c r="G161" s="17">
        <v>240</v>
      </c>
      <c r="H161" s="187">
        <f t="shared" si="23"/>
        <v>10164.000000000005</v>
      </c>
      <c r="I161" s="143">
        <f t="shared" si="21"/>
        <v>0</v>
      </c>
      <c r="J161" s="143">
        <f t="shared" si="22"/>
        <v>0</v>
      </c>
    </row>
    <row r="162" spans="1:15" ht="15.75" customHeight="1">
      <c r="A162" s="146" t="s">
        <v>1585</v>
      </c>
      <c r="B162" s="145" t="s">
        <v>197</v>
      </c>
      <c r="C162" s="36">
        <v>508.74999999999994</v>
      </c>
      <c r="D162" s="148"/>
      <c r="E162" s="15"/>
      <c r="F162" s="183">
        <f t="shared" si="19"/>
        <v>508.74999999999994</v>
      </c>
      <c r="G162" s="17">
        <v>680</v>
      </c>
      <c r="H162" s="187">
        <f t="shared" si="23"/>
        <v>345949.99999999994</v>
      </c>
      <c r="I162" s="143">
        <f t="shared" si="21"/>
        <v>0</v>
      </c>
      <c r="J162" s="143">
        <f t="shared" si="22"/>
        <v>0</v>
      </c>
    </row>
    <row r="163" spans="1:15" ht="15.75" customHeight="1">
      <c r="A163" s="146" t="s">
        <v>1586</v>
      </c>
      <c r="B163" s="145" t="s">
        <v>197</v>
      </c>
      <c r="C163" s="36">
        <v>518.30000000000007</v>
      </c>
      <c r="D163" s="148"/>
      <c r="E163" s="15"/>
      <c r="F163" s="183">
        <f t="shared" si="19"/>
        <v>518.30000000000007</v>
      </c>
      <c r="G163" s="17">
        <v>680</v>
      </c>
      <c r="H163" s="187">
        <f t="shared" si="23"/>
        <v>352444.00000000006</v>
      </c>
      <c r="I163" s="143">
        <f t="shared" si="21"/>
        <v>0</v>
      </c>
      <c r="J163" s="143">
        <f t="shared" si="22"/>
        <v>0</v>
      </c>
    </row>
    <row r="164" spans="1:15" ht="15.75" customHeight="1">
      <c r="A164" s="146" t="s">
        <v>198</v>
      </c>
      <c r="B164" s="145" t="s">
        <v>197</v>
      </c>
      <c r="C164" s="36">
        <v>32.750000000000014</v>
      </c>
      <c r="D164" s="148"/>
      <c r="E164" s="15"/>
      <c r="F164" s="183">
        <f t="shared" si="19"/>
        <v>32.750000000000014</v>
      </c>
      <c r="G164" s="17">
        <v>280</v>
      </c>
      <c r="H164" s="187">
        <f t="shared" si="23"/>
        <v>9170.0000000000036</v>
      </c>
      <c r="I164" s="143">
        <f t="shared" si="21"/>
        <v>0</v>
      </c>
      <c r="J164" s="143">
        <f t="shared" si="22"/>
        <v>0</v>
      </c>
    </row>
    <row r="165" spans="1:15" ht="15.75" customHeight="1">
      <c r="A165" s="146" t="s">
        <v>199</v>
      </c>
      <c r="B165" s="15" t="s">
        <v>200</v>
      </c>
      <c r="C165" s="36">
        <v>75600</v>
      </c>
      <c r="D165" s="148"/>
      <c r="E165" s="15">
        <v>2520</v>
      </c>
      <c r="F165" s="183">
        <f t="shared" si="19"/>
        <v>73080</v>
      </c>
      <c r="G165" s="17">
        <v>5.3</v>
      </c>
      <c r="H165" s="187">
        <f t="shared" si="23"/>
        <v>387324</v>
      </c>
      <c r="I165" s="143">
        <f t="shared" si="21"/>
        <v>-13356</v>
      </c>
      <c r="J165" s="143">
        <f t="shared" si="22"/>
        <v>0</v>
      </c>
    </row>
    <row r="166" spans="1:15" ht="15.75" customHeight="1">
      <c r="A166" s="275" t="s">
        <v>203</v>
      </c>
      <c r="B166" s="276"/>
      <c r="C166" s="169">
        <f t="shared" ref="C166:J166" si="24">SUM(C132:C165)</f>
        <v>110444.95999999999</v>
      </c>
      <c r="D166" s="277">
        <f t="shared" si="24"/>
        <v>0</v>
      </c>
      <c r="E166" s="277">
        <f t="shared" si="24"/>
        <v>2985.52</v>
      </c>
      <c r="F166" s="169">
        <f t="shared" si="24"/>
        <v>107459.44</v>
      </c>
      <c r="G166" s="337">
        <f t="shared" si="24"/>
        <v>13134.577999999998</v>
      </c>
      <c r="H166" s="278">
        <f t="shared" si="24"/>
        <v>4497919.6999999993</v>
      </c>
      <c r="I166" s="278">
        <f t="shared" si="24"/>
        <v>-42916.800000000003</v>
      </c>
      <c r="J166" s="457">
        <f t="shared" si="24"/>
        <v>0</v>
      </c>
    </row>
    <row r="167" spans="1:15" ht="15.75" customHeight="1">
      <c r="J167" s="188"/>
    </row>
    <row r="168" spans="1:15" ht="15.75" customHeight="1">
      <c r="A168" s="279"/>
      <c r="B168" s="280"/>
      <c r="C168" s="279"/>
      <c r="D168" s="279"/>
      <c r="E168" s="279"/>
      <c r="F168" s="279"/>
      <c r="G168" s="279"/>
      <c r="H168" s="279"/>
      <c r="J168" s="281" t="s">
        <v>390</v>
      </c>
    </row>
    <row r="169" spans="1:15" ht="15.75" customHeight="1">
      <c r="A169" s="282" t="s">
        <v>209</v>
      </c>
      <c r="B169" s="283" t="s">
        <v>211</v>
      </c>
      <c r="C169" s="283" t="s">
        <v>391</v>
      </c>
      <c r="D169" s="284" t="s">
        <v>392</v>
      </c>
      <c r="E169" s="285" t="s">
        <v>393</v>
      </c>
      <c r="F169" s="286" t="s">
        <v>212</v>
      </c>
      <c r="G169" s="287" t="s">
        <v>214</v>
      </c>
      <c r="H169" s="283" t="s">
        <v>55</v>
      </c>
      <c r="J169" s="188">
        <f>SUM(H170:H186)</f>
        <v>5028.4000000000005</v>
      </c>
    </row>
    <row r="170" spans="1:15" ht="15.75" customHeight="1">
      <c r="A170" s="288" t="s">
        <v>215</v>
      </c>
      <c r="B170" s="15" t="s">
        <v>216</v>
      </c>
      <c r="C170" s="36">
        <v>0</v>
      </c>
      <c r="D170" s="317"/>
      <c r="E170" s="348">
        <v>0</v>
      </c>
      <c r="F170" s="15"/>
      <c r="G170" s="15">
        <v>77</v>
      </c>
      <c r="H170" s="15">
        <f t="shared" ref="H170:H184" si="25">E170*G170</f>
        <v>0</v>
      </c>
      <c r="J170" s="24"/>
    </row>
    <row r="171" spans="1:15" ht="15.75" customHeight="1">
      <c r="A171" s="288" t="s">
        <v>218</v>
      </c>
      <c r="B171" s="15" t="s">
        <v>216</v>
      </c>
      <c r="C171" s="36">
        <v>0</v>
      </c>
      <c r="D171" s="317"/>
      <c r="E171" s="348">
        <f t="shared" ref="E171:E186" si="26">C171+D171</f>
        <v>0</v>
      </c>
      <c r="F171" s="15"/>
      <c r="G171" s="15">
        <v>128</v>
      </c>
      <c r="H171" s="15">
        <f t="shared" si="25"/>
        <v>0</v>
      </c>
      <c r="J171" s="188"/>
    </row>
    <row r="172" spans="1:15" ht="15.75" customHeight="1">
      <c r="A172" s="288" t="s">
        <v>219</v>
      </c>
      <c r="B172" s="15" t="s">
        <v>220</v>
      </c>
      <c r="C172" s="36">
        <v>0.7</v>
      </c>
      <c r="D172" s="317"/>
      <c r="E172" s="348">
        <f t="shared" si="26"/>
        <v>0.7</v>
      </c>
      <c r="F172" s="291"/>
      <c r="G172" s="15">
        <v>77</v>
      </c>
      <c r="H172" s="15">
        <f t="shared" si="25"/>
        <v>53.9</v>
      </c>
      <c r="J172" s="188"/>
    </row>
    <row r="173" spans="1:15" ht="15.75" customHeight="1">
      <c r="A173" s="288" t="s">
        <v>221</v>
      </c>
      <c r="B173" s="15" t="s">
        <v>220</v>
      </c>
      <c r="C173" s="36">
        <v>6</v>
      </c>
      <c r="D173" s="317"/>
      <c r="E173" s="348">
        <f t="shared" si="26"/>
        <v>6</v>
      </c>
      <c r="F173" s="15"/>
      <c r="G173" s="15">
        <v>102</v>
      </c>
      <c r="H173" s="15">
        <f t="shared" si="25"/>
        <v>612</v>
      </c>
      <c r="J173" s="24"/>
    </row>
    <row r="174" spans="1:15" ht="15.75" customHeight="1">
      <c r="A174" s="288" t="s">
        <v>222</v>
      </c>
      <c r="B174" s="15" t="s">
        <v>220</v>
      </c>
      <c r="C174" s="36">
        <v>3.1</v>
      </c>
      <c r="D174" s="317">
        <v>3</v>
      </c>
      <c r="E174" s="348">
        <f t="shared" si="26"/>
        <v>6.1</v>
      </c>
      <c r="F174" s="15"/>
      <c r="G174" s="15">
        <v>77</v>
      </c>
      <c r="H174" s="15">
        <f t="shared" si="25"/>
        <v>469.7</v>
      </c>
      <c r="J174" s="188"/>
    </row>
    <row r="175" spans="1:15" ht="15.75" customHeight="1">
      <c r="A175" s="288" t="s">
        <v>223</v>
      </c>
      <c r="B175" s="15" t="s">
        <v>224</v>
      </c>
      <c r="C175" s="36">
        <v>1</v>
      </c>
      <c r="D175" s="317"/>
      <c r="E175" s="348">
        <f t="shared" si="26"/>
        <v>1</v>
      </c>
      <c r="F175" s="15"/>
      <c r="G175" s="15">
        <v>196</v>
      </c>
      <c r="H175" s="15">
        <f t="shared" si="25"/>
        <v>196</v>
      </c>
      <c r="J175" s="134"/>
    </row>
    <row r="176" spans="1:15" ht="15.75" customHeight="1">
      <c r="A176" s="288" t="s">
        <v>225</v>
      </c>
      <c r="B176" s="15" t="s">
        <v>224</v>
      </c>
      <c r="C176" s="36">
        <v>9</v>
      </c>
      <c r="D176" s="317">
        <v>5.6</v>
      </c>
      <c r="E176" s="348">
        <f t="shared" si="26"/>
        <v>14.6</v>
      </c>
      <c r="F176" s="291"/>
      <c r="G176" s="15">
        <v>140</v>
      </c>
      <c r="H176" s="15">
        <f t="shared" si="25"/>
        <v>2044</v>
      </c>
      <c r="I176" s="265"/>
      <c r="J176" s="265"/>
      <c r="K176" s="265"/>
      <c r="L176" s="265"/>
      <c r="M176" s="265"/>
      <c r="N176" s="265"/>
      <c r="O176" s="265"/>
    </row>
    <row r="177" spans="1:25" ht="15.75" customHeight="1">
      <c r="A177" s="288" t="s">
        <v>226</v>
      </c>
      <c r="B177" s="15" t="s">
        <v>227</v>
      </c>
      <c r="C177" s="36">
        <v>2.8</v>
      </c>
      <c r="D177" s="317"/>
      <c r="E177" s="348">
        <f t="shared" si="26"/>
        <v>2.8</v>
      </c>
      <c r="F177" s="291"/>
      <c r="G177" s="15">
        <v>128</v>
      </c>
      <c r="H177" s="15">
        <f t="shared" si="25"/>
        <v>358.4</v>
      </c>
      <c r="I177" s="265"/>
      <c r="J177" s="265"/>
      <c r="K177" s="265"/>
      <c r="L177" s="265"/>
      <c r="M177" s="265"/>
      <c r="N177" s="265"/>
      <c r="O177" s="265"/>
    </row>
    <row r="178" spans="1:25" ht="15.75" customHeight="1">
      <c r="A178" s="288" t="s">
        <v>228</v>
      </c>
      <c r="B178" s="15" t="s">
        <v>229</v>
      </c>
      <c r="C178" s="36">
        <v>0</v>
      </c>
      <c r="D178" s="317">
        <v>0.8</v>
      </c>
      <c r="E178" s="348">
        <f t="shared" si="26"/>
        <v>0.8</v>
      </c>
      <c r="F178" s="291"/>
      <c r="G178" s="15">
        <v>196</v>
      </c>
      <c r="H178" s="15">
        <f t="shared" si="25"/>
        <v>156.80000000000001</v>
      </c>
      <c r="I178" s="545"/>
      <c r="J178" s="522"/>
      <c r="K178" s="265"/>
      <c r="L178" s="265"/>
      <c r="M178" s="265"/>
      <c r="N178" s="265"/>
      <c r="O178" s="265"/>
    </row>
    <row r="179" spans="1:25" ht="15.75" customHeight="1">
      <c r="A179" s="288" t="s">
        <v>2838</v>
      </c>
      <c r="B179" s="15" t="s">
        <v>229</v>
      </c>
      <c r="C179" s="36">
        <v>8</v>
      </c>
      <c r="D179" s="317"/>
      <c r="E179" s="348">
        <f t="shared" si="26"/>
        <v>8</v>
      </c>
      <c r="F179" s="291"/>
      <c r="G179" s="15">
        <v>57</v>
      </c>
      <c r="H179" s="15">
        <f t="shared" si="25"/>
        <v>456</v>
      </c>
      <c r="I179" s="293"/>
      <c r="J179" s="265"/>
      <c r="K179" s="265"/>
      <c r="L179" s="265"/>
      <c r="M179" s="265"/>
      <c r="N179" s="265"/>
      <c r="O179" s="265"/>
    </row>
    <row r="180" spans="1:25" ht="15.75" customHeight="1">
      <c r="A180" s="288" t="s">
        <v>230</v>
      </c>
      <c r="B180" s="15" t="s">
        <v>229</v>
      </c>
      <c r="C180" s="36">
        <v>1.2</v>
      </c>
      <c r="D180" s="317">
        <v>1.5</v>
      </c>
      <c r="E180" s="348">
        <f t="shared" si="26"/>
        <v>2.7</v>
      </c>
      <c r="F180" s="291"/>
      <c r="G180" s="15">
        <v>128</v>
      </c>
      <c r="H180" s="15">
        <f t="shared" si="25"/>
        <v>345.6</v>
      </c>
      <c r="I180" s="293"/>
      <c r="J180" s="265"/>
      <c r="K180" s="265"/>
      <c r="L180" s="265"/>
      <c r="M180" s="265"/>
      <c r="N180" s="265"/>
      <c r="O180" s="265"/>
    </row>
    <row r="181" spans="1:25" ht="15.75" customHeight="1">
      <c r="A181" s="288" t="s">
        <v>231</v>
      </c>
      <c r="B181" s="15" t="s">
        <v>224</v>
      </c>
      <c r="C181" s="36">
        <v>2.4</v>
      </c>
      <c r="D181" s="317"/>
      <c r="E181" s="348">
        <f t="shared" si="26"/>
        <v>2.4</v>
      </c>
      <c r="F181" s="291"/>
      <c r="G181" s="15">
        <v>140</v>
      </c>
      <c r="H181" s="15">
        <f t="shared" si="25"/>
        <v>336</v>
      </c>
      <c r="I181" s="293"/>
      <c r="J181" s="265"/>
      <c r="K181" s="265"/>
      <c r="L181" s="265"/>
      <c r="M181" s="265"/>
      <c r="N181" s="265"/>
      <c r="O181" s="265"/>
    </row>
    <row r="182" spans="1:25" ht="15.75" customHeight="1">
      <c r="A182" s="294" t="s">
        <v>232</v>
      </c>
      <c r="B182" s="145" t="s">
        <v>233</v>
      </c>
      <c r="C182" s="36">
        <v>0</v>
      </c>
      <c r="D182" s="317"/>
      <c r="E182" s="348">
        <f t="shared" si="26"/>
        <v>0</v>
      </c>
      <c r="F182" s="295"/>
      <c r="G182" s="15">
        <v>140</v>
      </c>
      <c r="H182" s="15">
        <f t="shared" si="25"/>
        <v>0</v>
      </c>
      <c r="I182" s="1"/>
      <c r="J182" s="265"/>
      <c r="K182" s="265"/>
      <c r="L182" s="265"/>
      <c r="M182" s="265"/>
      <c r="N182" s="265"/>
      <c r="O182" s="265"/>
    </row>
    <row r="183" spans="1:25" ht="15.75" customHeight="1">
      <c r="A183" s="294" t="s">
        <v>2603</v>
      </c>
      <c r="B183" s="338" t="s">
        <v>229</v>
      </c>
      <c r="C183" s="36">
        <v>0</v>
      </c>
      <c r="D183" s="317"/>
      <c r="E183" s="348">
        <f t="shared" si="26"/>
        <v>0</v>
      </c>
      <c r="F183" s="297"/>
      <c r="G183" s="15">
        <v>196</v>
      </c>
      <c r="H183" s="15">
        <f t="shared" si="25"/>
        <v>0</v>
      </c>
      <c r="I183" s="1"/>
      <c r="J183" s="265"/>
      <c r="K183" s="265"/>
      <c r="L183" s="265"/>
      <c r="M183" s="265"/>
      <c r="N183" s="265"/>
      <c r="O183" s="265"/>
    </row>
    <row r="184" spans="1:25" ht="15.75" customHeight="1">
      <c r="A184" s="294" t="s">
        <v>3243</v>
      </c>
      <c r="B184" s="296" t="s">
        <v>234</v>
      </c>
      <c r="C184" s="36">
        <v>0</v>
      </c>
      <c r="D184" s="317"/>
      <c r="E184" s="348">
        <f t="shared" si="26"/>
        <v>0</v>
      </c>
      <c r="F184" s="297"/>
      <c r="G184" s="15">
        <v>280</v>
      </c>
      <c r="H184" s="15">
        <f t="shared" si="25"/>
        <v>0</v>
      </c>
      <c r="I184" s="1"/>
      <c r="J184" s="265"/>
      <c r="K184" s="265"/>
      <c r="L184" s="265"/>
      <c r="M184" s="265"/>
      <c r="N184" s="265"/>
      <c r="O184" s="265"/>
    </row>
    <row r="185" spans="1:25" ht="15.75" customHeight="1">
      <c r="A185" s="294" t="s">
        <v>450</v>
      </c>
      <c r="B185" s="296" t="s">
        <v>234</v>
      </c>
      <c r="C185" s="36">
        <v>0</v>
      </c>
      <c r="D185" s="317"/>
      <c r="E185" s="348">
        <f t="shared" si="26"/>
        <v>0</v>
      </c>
      <c r="F185" s="297"/>
      <c r="G185" s="15">
        <v>290</v>
      </c>
      <c r="H185" s="15">
        <f t="shared" ref="H185:H186" si="27">G185*E185</f>
        <v>0</v>
      </c>
      <c r="I185" s="1"/>
      <c r="J185" s="265"/>
      <c r="K185" s="265"/>
      <c r="L185" s="265"/>
      <c r="M185" s="265"/>
      <c r="N185" s="265"/>
      <c r="O185" s="265"/>
    </row>
    <row r="186" spans="1:25" ht="15.75" customHeight="1">
      <c r="A186" s="294" t="s">
        <v>1983</v>
      </c>
      <c r="B186" s="296" t="s">
        <v>234</v>
      </c>
      <c r="C186" s="36">
        <v>0</v>
      </c>
      <c r="D186" s="317"/>
      <c r="E186" s="348">
        <f t="shared" si="26"/>
        <v>0</v>
      </c>
      <c r="F186" s="297"/>
      <c r="G186" s="15">
        <v>680</v>
      </c>
      <c r="H186" s="15">
        <f t="shared" si="27"/>
        <v>0</v>
      </c>
      <c r="I186" s="1"/>
      <c r="J186" s="265"/>
      <c r="K186" s="265"/>
      <c r="L186" s="265"/>
      <c r="M186" s="265"/>
      <c r="N186" s="265"/>
      <c r="O186" s="265"/>
    </row>
    <row r="187" spans="1:25" ht="15.75" customHeight="1">
      <c r="I187" s="265"/>
      <c r="J187" s="265"/>
      <c r="K187" s="265"/>
      <c r="L187" s="265"/>
      <c r="M187" s="265"/>
      <c r="N187" s="265"/>
      <c r="O187" s="265"/>
    </row>
    <row r="188" spans="1:25" ht="3.75" customHeight="1">
      <c r="I188" s="265"/>
      <c r="J188" s="265"/>
      <c r="K188" s="265"/>
      <c r="L188" s="265"/>
      <c r="M188" s="265"/>
      <c r="N188" s="265"/>
      <c r="O188" s="265"/>
    </row>
    <row r="189" spans="1:25" ht="15.75" customHeight="1">
      <c r="A189" s="537" t="s">
        <v>676</v>
      </c>
      <c r="B189" s="538" t="s">
        <v>677</v>
      </c>
      <c r="C189" s="539" t="s">
        <v>43</v>
      </c>
      <c r="D189" s="540" t="s">
        <v>678</v>
      </c>
      <c r="E189" s="537" t="s">
        <v>679</v>
      </c>
      <c r="F189" s="319"/>
      <c r="G189" s="319"/>
      <c r="H189" s="319"/>
      <c r="I189" s="319"/>
      <c r="J189" s="319"/>
      <c r="K189" s="319"/>
      <c r="L189" s="319"/>
      <c r="M189" s="319"/>
      <c r="N189" s="319"/>
      <c r="O189" s="319"/>
      <c r="P189" s="319"/>
      <c r="Q189" s="319"/>
      <c r="R189" s="319"/>
      <c r="S189" s="319"/>
      <c r="T189" s="319"/>
      <c r="U189" s="319"/>
      <c r="V189" s="319"/>
      <c r="W189" s="319"/>
      <c r="X189" s="319"/>
      <c r="Y189" s="319"/>
    </row>
    <row r="190" spans="1:25" ht="27" customHeight="1">
      <c r="A190" s="531"/>
      <c r="B190" s="531"/>
      <c r="C190" s="531"/>
      <c r="D190" s="531"/>
      <c r="E190" s="531"/>
      <c r="F190" s="320"/>
      <c r="G190" s="319"/>
      <c r="H190" s="319"/>
      <c r="I190" s="319"/>
      <c r="J190" s="319"/>
      <c r="K190" s="319"/>
      <c r="L190" s="319"/>
      <c r="M190" s="319"/>
      <c r="N190" s="319"/>
      <c r="O190" s="319"/>
      <c r="P190" s="319"/>
      <c r="Q190" s="319"/>
      <c r="R190" s="319"/>
      <c r="S190" s="319"/>
      <c r="T190" s="319"/>
      <c r="U190" s="319"/>
      <c r="V190" s="319"/>
      <c r="W190" s="319"/>
      <c r="X190" s="319"/>
      <c r="Y190" s="319"/>
    </row>
    <row r="191" spans="1:25" ht="15.75" customHeight="1">
      <c r="A191" s="321">
        <v>85174</v>
      </c>
      <c r="B191" s="321">
        <v>85328</v>
      </c>
      <c r="C191" s="322">
        <f>B191-A191</f>
        <v>154</v>
      </c>
      <c r="D191" s="322">
        <v>10.79</v>
      </c>
      <c r="E191" s="323">
        <f>D191*C191</f>
        <v>1661.6599999999999</v>
      </c>
      <c r="F191" s="319"/>
      <c r="G191" s="319"/>
      <c r="H191" s="319"/>
      <c r="I191" s="319"/>
      <c r="J191" s="319"/>
      <c r="K191" s="319"/>
      <c r="L191" s="319"/>
      <c r="M191" s="319"/>
      <c r="N191" s="319"/>
      <c r="O191" s="319"/>
      <c r="P191" s="319"/>
      <c r="Q191" s="319"/>
      <c r="R191" s="319"/>
      <c r="S191" s="319"/>
      <c r="T191" s="319"/>
      <c r="U191" s="319"/>
      <c r="V191" s="319"/>
      <c r="W191" s="319"/>
      <c r="X191" s="319"/>
      <c r="Y191" s="319"/>
    </row>
    <row r="192" spans="1:25" ht="15.75" customHeight="1">
      <c r="A192" s="541"/>
      <c r="B192" s="542"/>
      <c r="C192" s="542"/>
      <c r="D192" s="542"/>
      <c r="E192" s="543"/>
      <c r="F192" s="319"/>
      <c r="G192" s="319"/>
      <c r="H192" s="319"/>
      <c r="I192" s="319"/>
      <c r="J192" s="319"/>
      <c r="K192" s="319"/>
      <c r="L192" s="319"/>
      <c r="M192" s="319"/>
      <c r="N192" s="319"/>
      <c r="O192" s="319"/>
      <c r="P192" s="319"/>
      <c r="Q192" s="319"/>
      <c r="R192" s="319"/>
      <c r="S192" s="319"/>
      <c r="T192" s="319"/>
      <c r="U192" s="319"/>
      <c r="V192" s="319"/>
      <c r="W192" s="319"/>
      <c r="X192" s="319"/>
      <c r="Y192" s="319"/>
    </row>
    <row r="193" spans="1:25" ht="15.75" customHeight="1">
      <c r="A193" s="537" t="s">
        <v>680</v>
      </c>
      <c r="B193" s="537" t="s">
        <v>681</v>
      </c>
      <c r="C193" s="540" t="s">
        <v>43</v>
      </c>
      <c r="D193" s="540" t="s">
        <v>682</v>
      </c>
      <c r="E193" s="537" t="s">
        <v>679</v>
      </c>
      <c r="F193" s="319"/>
      <c r="G193" s="319"/>
      <c r="H193" s="319"/>
      <c r="I193" s="319"/>
      <c r="J193" s="319"/>
      <c r="K193" s="319"/>
      <c r="L193" s="319"/>
      <c r="M193" s="319"/>
      <c r="N193" s="319"/>
      <c r="O193" s="319"/>
      <c r="P193" s="319"/>
      <c r="Q193" s="319"/>
      <c r="R193" s="319"/>
      <c r="S193" s="319"/>
      <c r="T193" s="319"/>
      <c r="U193" s="319"/>
      <c r="V193" s="319"/>
      <c r="W193" s="319"/>
      <c r="X193" s="319"/>
      <c r="Y193" s="319"/>
    </row>
    <row r="194" spans="1:25" ht="28.5" customHeight="1">
      <c r="A194" s="531"/>
      <c r="B194" s="531"/>
      <c r="C194" s="531"/>
      <c r="D194" s="531"/>
      <c r="E194" s="531"/>
      <c r="F194" s="319"/>
      <c r="G194" s="319"/>
      <c r="H194" s="319"/>
      <c r="I194" s="319"/>
      <c r="J194" s="319"/>
      <c r="K194" s="319"/>
      <c r="L194" s="319"/>
      <c r="M194" s="319"/>
      <c r="N194" s="319"/>
      <c r="O194" s="319"/>
      <c r="P194" s="319"/>
      <c r="Q194" s="319"/>
      <c r="R194" s="319"/>
      <c r="S194" s="319"/>
      <c r="T194" s="319"/>
      <c r="U194" s="319"/>
      <c r="V194" s="319"/>
      <c r="W194" s="319"/>
      <c r="X194" s="319"/>
      <c r="Y194" s="319"/>
    </row>
    <row r="195" spans="1:25" ht="23.25" customHeight="1">
      <c r="A195" s="35">
        <v>2686.9783000000002</v>
      </c>
      <c r="B195" s="35">
        <v>2686.9783000000002</v>
      </c>
      <c r="C195" s="324">
        <f>B195-A195</f>
        <v>0</v>
      </c>
      <c r="D195" s="325">
        <v>7.5</v>
      </c>
      <c r="E195" s="326">
        <f>D195*C195</f>
        <v>0</v>
      </c>
      <c r="F195" s="319"/>
      <c r="G195" s="319"/>
      <c r="H195" s="319"/>
      <c r="I195" s="319"/>
      <c r="J195" s="319"/>
      <c r="K195" s="319"/>
      <c r="L195" s="319"/>
      <c r="M195" s="319"/>
      <c r="N195" s="319"/>
      <c r="O195" s="319"/>
      <c r="P195" s="319"/>
      <c r="Q195" s="319"/>
      <c r="R195" s="319"/>
      <c r="S195" s="319"/>
      <c r="T195" s="319"/>
      <c r="U195" s="319"/>
      <c r="V195" s="319"/>
      <c r="W195" s="319"/>
      <c r="X195" s="319"/>
      <c r="Y195" s="319"/>
    </row>
    <row r="196" spans="1:25" ht="15.75" customHeight="1">
      <c r="I196" s="265"/>
      <c r="J196" s="265"/>
      <c r="K196" s="265"/>
      <c r="L196" s="265"/>
      <c r="M196" s="265"/>
      <c r="N196" s="265"/>
      <c r="O196" s="265"/>
    </row>
    <row r="197" spans="1:25" ht="15.75" customHeight="1">
      <c r="I197" s="265"/>
      <c r="J197" s="265"/>
      <c r="K197" s="265"/>
      <c r="L197" s="265"/>
      <c r="M197" s="265"/>
      <c r="N197" s="265"/>
      <c r="O197" s="265"/>
    </row>
    <row r="198" spans="1:25" ht="15.75" customHeight="1">
      <c r="A198" s="181"/>
      <c r="B198" s="181"/>
      <c r="C198" s="298"/>
      <c r="D198" s="181"/>
      <c r="E198" s="299"/>
      <c r="F198" s="298"/>
      <c r="G198" s="300"/>
      <c r="H198" s="181"/>
      <c r="I198" s="265"/>
      <c r="J198" s="265"/>
      <c r="K198" s="265"/>
      <c r="L198" s="265"/>
      <c r="M198" s="265"/>
      <c r="N198" s="265"/>
      <c r="O198" s="265"/>
    </row>
    <row r="199" spans="1:25" ht="15.75" customHeight="1">
      <c r="A199" s="1"/>
      <c r="B199" s="301"/>
      <c r="C199" s="302"/>
      <c r="D199" s="301"/>
      <c r="E199" s="302"/>
      <c r="F199" s="302"/>
      <c r="G199" s="301"/>
      <c r="H199" s="301"/>
      <c r="I199" s="265"/>
      <c r="J199" s="265"/>
      <c r="K199" s="265"/>
      <c r="L199" s="265"/>
      <c r="M199" s="265"/>
      <c r="N199" s="265"/>
      <c r="O199" s="265"/>
    </row>
    <row r="200" spans="1:25" ht="15.75" customHeight="1">
      <c r="A200" s="1"/>
      <c r="B200" s="301"/>
      <c r="C200" s="302"/>
      <c r="D200" s="301"/>
      <c r="E200" s="302"/>
      <c r="F200" s="302"/>
      <c r="G200" s="301"/>
      <c r="H200" s="301"/>
      <c r="I200" s="265"/>
      <c r="J200" s="265"/>
      <c r="K200" s="265"/>
      <c r="L200" s="265"/>
      <c r="M200" s="265"/>
      <c r="N200" s="265"/>
      <c r="O200" s="265"/>
    </row>
    <row r="201" spans="1:25" ht="15.75" customHeight="1">
      <c r="A201" s="1"/>
      <c r="B201" s="301"/>
      <c r="C201" s="302"/>
      <c r="D201" s="301"/>
      <c r="E201" s="302"/>
      <c r="F201" s="302"/>
      <c r="G201" s="301"/>
      <c r="H201" s="301"/>
      <c r="I201" s="1"/>
      <c r="J201" s="1"/>
      <c r="K201" s="1"/>
      <c r="L201" s="1"/>
      <c r="M201" s="1"/>
      <c r="N201" s="1"/>
      <c r="O201" s="265"/>
    </row>
    <row r="202" spans="1:25" ht="15.75" customHeight="1">
      <c r="A202" s="303"/>
      <c r="B202" s="303"/>
      <c r="C202" s="303"/>
      <c r="D202" s="303"/>
      <c r="E202" s="303"/>
      <c r="F202" s="303"/>
      <c r="G202" s="303"/>
      <c r="H202" s="303"/>
      <c r="I202" s="303"/>
      <c r="J202" s="265"/>
      <c r="K202" s="265"/>
      <c r="L202" s="265"/>
      <c r="M202" s="265"/>
      <c r="N202" s="265"/>
      <c r="O202" s="265"/>
    </row>
    <row r="203" spans="1:25" ht="15.75" customHeight="1">
      <c r="A203" s="304"/>
      <c r="B203" s="304"/>
      <c r="C203" s="298"/>
      <c r="D203" s="181"/>
      <c r="E203" s="305"/>
      <c r="F203" s="298"/>
      <c r="G203" s="306"/>
      <c r="H203" s="181"/>
      <c r="I203" s="307"/>
      <c r="J203" s="265"/>
    </row>
    <row r="204" spans="1:25" ht="15.75" customHeight="1">
      <c r="A204" s="1"/>
      <c r="B204" s="301"/>
      <c r="C204" s="304"/>
      <c r="D204" s="301"/>
      <c r="E204" s="301"/>
      <c r="F204" s="304"/>
      <c r="G204" s="302"/>
      <c r="H204" s="308"/>
      <c r="I204" s="309"/>
      <c r="J204" s="265"/>
    </row>
    <row r="205" spans="1:25" ht="15.75" customHeight="1">
      <c r="A205" s="1"/>
      <c r="B205" s="301"/>
      <c r="C205" s="304"/>
      <c r="D205" s="301"/>
      <c r="E205" s="301"/>
      <c r="F205" s="304"/>
      <c r="G205" s="302"/>
      <c r="H205" s="308"/>
      <c r="I205" s="309"/>
      <c r="J205" s="265"/>
    </row>
    <row r="206" spans="1:25" ht="15.75" customHeight="1">
      <c r="A206" s="1"/>
      <c r="B206" s="301"/>
      <c r="C206" s="304"/>
      <c r="D206" s="301"/>
      <c r="E206" s="301"/>
      <c r="F206" s="304"/>
      <c r="G206" s="302"/>
      <c r="H206" s="308"/>
      <c r="I206" s="309"/>
      <c r="J206" s="265"/>
    </row>
    <row r="207" spans="1:25" ht="15.75" customHeight="1">
      <c r="A207" s="1"/>
      <c r="B207" s="301"/>
      <c r="C207" s="304"/>
      <c r="D207" s="301"/>
      <c r="E207" s="301"/>
      <c r="F207" s="304"/>
      <c r="G207" s="302"/>
      <c r="H207" s="308"/>
      <c r="I207" s="309"/>
      <c r="J207" s="265"/>
    </row>
    <row r="208" spans="1:25" ht="15.75" customHeight="1">
      <c r="A208" s="1"/>
      <c r="B208" s="301"/>
      <c r="C208" s="304"/>
      <c r="D208" s="301"/>
      <c r="E208" s="301"/>
      <c r="F208" s="304"/>
      <c r="G208" s="302"/>
      <c r="H208" s="308"/>
      <c r="I208" s="309"/>
      <c r="J208" s="265"/>
    </row>
    <row r="209" spans="1:10" ht="15.75" customHeight="1">
      <c r="A209" s="1"/>
      <c r="B209" s="301"/>
      <c r="C209" s="304"/>
      <c r="D209" s="301"/>
      <c r="E209" s="301"/>
      <c r="F209" s="304"/>
      <c r="G209" s="302"/>
      <c r="H209" s="308"/>
      <c r="I209" s="309"/>
      <c r="J209" s="265"/>
    </row>
    <row r="210" spans="1:10" ht="15.75" customHeight="1">
      <c r="A210" s="1"/>
      <c r="B210" s="301"/>
      <c r="C210" s="304"/>
      <c r="D210" s="301"/>
      <c r="E210" s="301"/>
      <c r="F210" s="304"/>
      <c r="G210" s="302"/>
      <c r="H210" s="308"/>
      <c r="I210" s="309"/>
      <c r="J210" s="265"/>
    </row>
    <row r="211" spans="1:10" ht="15.75" customHeight="1">
      <c r="A211" s="1"/>
      <c r="B211" s="301"/>
      <c r="C211" s="304"/>
      <c r="D211" s="301"/>
      <c r="E211" s="301"/>
      <c r="F211" s="304"/>
      <c r="G211" s="302"/>
      <c r="H211" s="308"/>
      <c r="I211" s="309"/>
      <c r="J211" s="265"/>
    </row>
    <row r="212" spans="1:10" ht="15.75" customHeight="1">
      <c r="A212" s="1"/>
      <c r="B212" s="301"/>
      <c r="C212" s="304"/>
      <c r="D212" s="301"/>
      <c r="E212" s="301"/>
      <c r="F212" s="304"/>
      <c r="G212" s="302"/>
      <c r="H212" s="308"/>
      <c r="I212" s="309"/>
      <c r="J212" s="265"/>
    </row>
    <row r="213" spans="1:10" ht="15.75" customHeight="1">
      <c r="A213" s="1"/>
      <c r="B213" s="301"/>
      <c r="C213" s="304"/>
      <c r="D213" s="301"/>
      <c r="E213" s="301"/>
      <c r="F213" s="304"/>
      <c r="G213" s="302"/>
      <c r="H213" s="308"/>
      <c r="I213" s="309"/>
      <c r="J213" s="265"/>
    </row>
    <row r="214" spans="1:10" ht="15.75" customHeight="1">
      <c r="A214" s="1"/>
      <c r="B214" s="301"/>
      <c r="C214" s="304"/>
      <c r="D214" s="301"/>
      <c r="E214" s="301"/>
      <c r="F214" s="304"/>
      <c r="G214" s="302"/>
      <c r="H214" s="308"/>
      <c r="I214" s="309"/>
      <c r="J214" s="265"/>
    </row>
    <row r="215" spans="1:10" ht="15.75" customHeight="1">
      <c r="A215" s="1"/>
      <c r="B215" s="301"/>
      <c r="C215" s="304"/>
      <c r="D215" s="301"/>
      <c r="E215" s="301"/>
      <c r="F215" s="304"/>
      <c r="G215" s="302"/>
      <c r="H215" s="308"/>
      <c r="I215" s="309"/>
      <c r="J215" s="265"/>
    </row>
    <row r="216" spans="1:10" ht="15.75" customHeight="1">
      <c r="A216" s="1"/>
      <c r="B216" s="301"/>
      <c r="C216" s="304"/>
      <c r="D216" s="301"/>
      <c r="E216" s="301"/>
      <c r="F216" s="304"/>
      <c r="G216" s="302"/>
      <c r="H216" s="308"/>
      <c r="I216" s="309"/>
      <c r="J216" s="265"/>
    </row>
    <row r="217" spans="1:10" ht="15.75" customHeight="1">
      <c r="A217" s="1"/>
      <c r="B217" s="301"/>
      <c r="C217" s="304"/>
      <c r="D217" s="301"/>
      <c r="E217" s="301"/>
      <c r="F217" s="304"/>
      <c r="G217" s="302"/>
      <c r="H217" s="308"/>
      <c r="I217" s="309"/>
      <c r="J217" s="265"/>
    </row>
    <row r="218" spans="1:10" ht="15.75" customHeight="1">
      <c r="A218" s="1"/>
      <c r="B218" s="301"/>
      <c r="C218" s="304"/>
      <c r="D218" s="301"/>
      <c r="E218" s="301"/>
      <c r="F218" s="304"/>
      <c r="G218" s="308"/>
      <c r="H218" s="308"/>
      <c r="I218" s="309"/>
      <c r="J218" s="265"/>
    </row>
    <row r="219" spans="1:10" ht="15.75" customHeight="1">
      <c r="A219" s="1"/>
      <c r="B219" s="301"/>
      <c r="C219" s="304"/>
      <c r="D219" s="301"/>
      <c r="E219" s="301"/>
      <c r="F219" s="304"/>
      <c r="G219" s="302"/>
      <c r="H219" s="308"/>
      <c r="I219" s="309"/>
      <c r="J219" s="265"/>
    </row>
    <row r="220" spans="1:10" ht="15.75" customHeight="1">
      <c r="A220" s="1"/>
      <c r="B220" s="301"/>
      <c r="C220" s="304"/>
      <c r="D220" s="301"/>
      <c r="E220" s="301"/>
      <c r="F220" s="304"/>
      <c r="G220" s="302"/>
      <c r="H220" s="308"/>
      <c r="I220" s="309"/>
      <c r="J220" s="265"/>
    </row>
    <row r="221" spans="1:10" ht="15.75" customHeight="1">
      <c r="A221" s="1"/>
      <c r="B221" s="301"/>
      <c r="C221" s="304"/>
      <c r="D221" s="301"/>
      <c r="E221" s="301"/>
      <c r="F221" s="304"/>
      <c r="G221" s="302"/>
      <c r="H221" s="308"/>
      <c r="I221" s="309"/>
      <c r="J221" s="265"/>
    </row>
    <row r="222" spans="1:10" ht="15.75" customHeight="1">
      <c r="A222" s="1"/>
      <c r="B222" s="301"/>
      <c r="C222" s="304"/>
      <c r="D222" s="301"/>
      <c r="E222" s="301"/>
      <c r="F222" s="304"/>
      <c r="G222" s="302"/>
      <c r="H222" s="308"/>
      <c r="I222" s="309"/>
      <c r="J222" s="265"/>
    </row>
    <row r="223" spans="1:10" ht="15.75" customHeight="1">
      <c r="A223" s="1"/>
      <c r="B223" s="301"/>
      <c r="C223" s="304"/>
      <c r="D223" s="301"/>
      <c r="E223" s="301"/>
      <c r="F223" s="304"/>
      <c r="G223" s="302"/>
      <c r="H223" s="308"/>
      <c r="I223" s="309"/>
      <c r="J223" s="265"/>
    </row>
    <row r="224" spans="1:10" ht="15.75" customHeight="1">
      <c r="A224" s="1"/>
      <c r="B224" s="301"/>
      <c r="C224" s="304"/>
      <c r="D224" s="301"/>
      <c r="E224" s="301"/>
      <c r="F224" s="304"/>
      <c r="G224" s="302"/>
      <c r="H224" s="308"/>
      <c r="I224" s="309"/>
      <c r="J224" s="265"/>
    </row>
    <row r="225" spans="1:10" ht="15.75" customHeight="1">
      <c r="A225" s="1"/>
      <c r="B225" s="301"/>
      <c r="C225" s="304"/>
      <c r="D225" s="301"/>
      <c r="E225" s="301"/>
      <c r="F225" s="304"/>
      <c r="G225" s="302"/>
      <c r="H225" s="308"/>
      <c r="I225" s="309"/>
      <c r="J225" s="265"/>
    </row>
    <row r="226" spans="1:10" ht="15.75" customHeight="1">
      <c r="A226" s="310"/>
      <c r="B226" s="301"/>
      <c r="C226" s="304"/>
      <c r="D226" s="301"/>
      <c r="E226" s="301"/>
      <c r="F226" s="304"/>
      <c r="G226" s="302"/>
      <c r="H226" s="308"/>
      <c r="I226" s="309"/>
      <c r="J226" s="265"/>
    </row>
    <row r="227" spans="1:10" ht="15.75" customHeight="1">
      <c r="A227" s="310"/>
      <c r="B227" s="301"/>
      <c r="C227" s="304"/>
      <c r="D227" s="301"/>
      <c r="E227" s="301"/>
      <c r="F227" s="304"/>
      <c r="G227" s="302"/>
      <c r="H227" s="308"/>
      <c r="I227" s="309"/>
      <c r="J227" s="265"/>
    </row>
    <row r="228" spans="1:10" ht="15.75" customHeight="1">
      <c r="A228" s="310"/>
      <c r="B228" s="301"/>
      <c r="C228" s="304"/>
      <c r="D228" s="301"/>
      <c r="E228" s="301"/>
      <c r="F228" s="304"/>
      <c r="G228" s="302"/>
      <c r="H228" s="308"/>
      <c r="I228" s="309"/>
      <c r="J228" s="265"/>
    </row>
    <row r="229" spans="1:10" ht="15.75" customHeight="1">
      <c r="A229" s="1"/>
      <c r="B229" s="301"/>
      <c r="C229" s="301"/>
      <c r="D229" s="301"/>
      <c r="E229" s="301"/>
      <c r="F229" s="301"/>
      <c r="G229" s="302"/>
      <c r="H229" s="308"/>
      <c r="I229" s="308"/>
      <c r="J229" s="265"/>
    </row>
    <row r="230" spans="1:10" ht="15.75" customHeight="1">
      <c r="A230" s="1"/>
      <c r="B230" s="301"/>
      <c r="C230" s="1"/>
      <c r="D230" s="1"/>
      <c r="E230" s="1"/>
      <c r="F230" s="1"/>
      <c r="G230" s="1"/>
      <c r="H230" s="1"/>
      <c r="I230" s="1"/>
      <c r="J230" s="265"/>
    </row>
    <row r="231" spans="1:10" ht="15.75" customHeight="1">
      <c r="A231" s="181"/>
      <c r="B231" s="181"/>
      <c r="C231" s="298"/>
      <c r="D231" s="181"/>
      <c r="E231" s="299"/>
      <c r="F231" s="298"/>
      <c r="G231" s="181"/>
      <c r="H231" s="311"/>
      <c r="I231" s="311"/>
      <c r="J231" s="265"/>
    </row>
    <row r="232" spans="1:10" ht="15.75" customHeight="1">
      <c r="A232" s="312"/>
      <c r="B232" s="301"/>
      <c r="C232" s="304"/>
      <c r="D232" s="301"/>
      <c r="E232" s="1"/>
      <c r="F232" s="304"/>
      <c r="G232" s="1"/>
      <c r="H232" s="313"/>
      <c r="I232" s="533"/>
      <c r="J232" s="265"/>
    </row>
    <row r="233" spans="1:10" ht="15.75" customHeight="1">
      <c r="A233" s="1"/>
      <c r="B233" s="301"/>
      <c r="C233" s="304"/>
      <c r="D233" s="301"/>
      <c r="E233" s="301"/>
      <c r="F233" s="304"/>
      <c r="G233" s="302"/>
      <c r="H233" s="308"/>
      <c r="I233" s="522"/>
      <c r="J233" s="265"/>
    </row>
    <row r="234" spans="1:10" ht="15.75" customHeight="1">
      <c r="A234" s="310"/>
      <c r="B234" s="301"/>
      <c r="C234" s="304"/>
      <c r="D234" s="301"/>
      <c r="E234" s="301"/>
      <c r="F234" s="304"/>
      <c r="G234" s="302"/>
      <c r="H234" s="308"/>
      <c r="I234" s="522"/>
      <c r="J234" s="265"/>
    </row>
    <row r="235" spans="1:10" ht="15.75" customHeight="1">
      <c r="A235" s="310"/>
      <c r="B235" s="301"/>
      <c r="C235" s="304"/>
      <c r="D235" s="301"/>
      <c r="E235" s="301"/>
      <c r="F235" s="304"/>
      <c r="G235" s="302"/>
      <c r="H235" s="308"/>
      <c r="I235" s="1"/>
      <c r="J235" s="265"/>
    </row>
    <row r="236" spans="1:10" ht="15.75" customHeight="1">
      <c r="A236" s="1"/>
      <c r="B236" s="301"/>
      <c r="C236" s="304"/>
      <c r="D236" s="301"/>
      <c r="E236" s="1"/>
      <c r="F236" s="304"/>
      <c r="G236" s="1"/>
      <c r="H236" s="313"/>
      <c r="I236" s="1"/>
      <c r="J236" s="265"/>
    </row>
    <row r="237" spans="1:10" ht="15.75" customHeight="1">
      <c r="A237" s="312"/>
      <c r="B237" s="301"/>
      <c r="C237" s="304"/>
      <c r="D237" s="301"/>
      <c r="E237" s="1"/>
      <c r="F237" s="304"/>
      <c r="G237" s="1"/>
      <c r="H237" s="313"/>
      <c r="I237" s="1"/>
      <c r="J237" s="265"/>
    </row>
    <row r="238" spans="1:10" ht="15.75" customHeight="1">
      <c r="A238" s="312"/>
      <c r="B238" s="301"/>
      <c r="C238" s="304"/>
      <c r="D238" s="301"/>
      <c r="E238" s="1"/>
      <c r="F238" s="304"/>
      <c r="G238" s="1"/>
      <c r="H238" s="313"/>
      <c r="I238" s="1"/>
      <c r="J238" s="265"/>
    </row>
    <row r="239" spans="1:10" ht="15.75" customHeight="1">
      <c r="A239" s="1"/>
      <c r="B239" s="301"/>
      <c r="C239" s="304"/>
      <c r="D239" s="301"/>
      <c r="E239" s="1"/>
      <c r="F239" s="304"/>
      <c r="G239" s="301"/>
      <c r="H239" s="313"/>
      <c r="I239" s="1"/>
      <c r="J239" s="265"/>
    </row>
    <row r="240" spans="1:10" ht="15.75" customHeight="1">
      <c r="A240" s="1"/>
      <c r="B240" s="301"/>
      <c r="C240" s="304"/>
      <c r="D240" s="301"/>
      <c r="E240" s="1"/>
      <c r="F240" s="304"/>
      <c r="G240" s="1"/>
      <c r="H240" s="313"/>
      <c r="I240" s="1"/>
      <c r="J240" s="265"/>
    </row>
    <row r="241" spans="1:10" ht="15.75" customHeight="1">
      <c r="A241" s="1"/>
      <c r="B241" s="301"/>
      <c r="C241" s="304"/>
      <c r="D241" s="301"/>
      <c r="E241" s="1"/>
      <c r="F241" s="304"/>
      <c r="G241" s="1"/>
      <c r="H241" s="313"/>
      <c r="I241" s="1"/>
      <c r="J241" s="265"/>
    </row>
    <row r="242" spans="1:10" ht="15.75" customHeight="1">
      <c r="A242" s="1"/>
      <c r="B242" s="301"/>
      <c r="C242" s="304"/>
      <c r="D242" s="301"/>
      <c r="E242" s="1"/>
      <c r="F242" s="304"/>
      <c r="G242" s="1"/>
      <c r="H242" s="313"/>
      <c r="I242" s="1"/>
      <c r="J242" s="265"/>
    </row>
    <row r="243" spans="1:10" ht="15.75" customHeight="1">
      <c r="A243" s="1"/>
      <c r="B243" s="301"/>
      <c r="C243" s="304"/>
      <c r="D243" s="301"/>
      <c r="E243" s="301"/>
      <c r="F243" s="304"/>
      <c r="G243" s="301"/>
      <c r="H243" s="313"/>
      <c r="I243" s="1"/>
      <c r="J243" s="265"/>
    </row>
    <row r="244" spans="1:10" ht="15.75" customHeight="1">
      <c r="A244" s="1"/>
      <c r="B244" s="301"/>
      <c r="C244" s="304"/>
      <c r="D244" s="301"/>
      <c r="E244" s="301"/>
      <c r="F244" s="304"/>
      <c r="G244" s="301"/>
      <c r="H244" s="313"/>
      <c r="I244" s="1"/>
      <c r="J244" s="265"/>
    </row>
    <row r="245" spans="1:10" ht="15.75" customHeight="1">
      <c r="A245" s="1"/>
      <c r="B245" s="301"/>
      <c r="C245" s="304"/>
      <c r="D245" s="301"/>
      <c r="E245" s="1"/>
      <c r="F245" s="304"/>
      <c r="G245" s="301"/>
      <c r="H245" s="313"/>
      <c r="I245" s="1"/>
      <c r="J245" s="265"/>
    </row>
    <row r="246" spans="1:10" ht="15.75" customHeight="1">
      <c r="A246" s="1"/>
      <c r="B246" s="301"/>
      <c r="C246" s="304"/>
      <c r="D246" s="301"/>
      <c r="E246" s="1"/>
      <c r="F246" s="304"/>
      <c r="G246" s="301"/>
      <c r="H246" s="313"/>
      <c r="I246" s="1"/>
      <c r="J246" s="265"/>
    </row>
    <row r="247" spans="1:10" ht="15.75" customHeight="1">
      <c r="A247" s="1"/>
      <c r="B247" s="301"/>
      <c r="C247" s="304"/>
      <c r="D247" s="301"/>
      <c r="E247" s="1"/>
      <c r="F247" s="304"/>
      <c r="G247" s="301"/>
      <c r="H247" s="313"/>
      <c r="I247" s="1"/>
      <c r="J247" s="265"/>
    </row>
    <row r="248" spans="1:10" ht="15.75" customHeight="1">
      <c r="A248" s="1"/>
      <c r="B248" s="301"/>
      <c r="C248" s="304"/>
      <c r="D248" s="301"/>
      <c r="E248" s="1"/>
      <c r="F248" s="304"/>
      <c r="G248" s="301"/>
      <c r="H248" s="313"/>
      <c r="I248" s="1"/>
      <c r="J248" s="265"/>
    </row>
    <row r="249" spans="1:10" ht="15.75" customHeight="1">
      <c r="A249" s="1"/>
      <c r="B249" s="301"/>
      <c r="C249" s="304"/>
      <c r="D249" s="301"/>
      <c r="E249" s="1"/>
      <c r="F249" s="304"/>
      <c r="G249" s="301"/>
      <c r="H249" s="313"/>
      <c r="I249" s="1"/>
      <c r="J249" s="265"/>
    </row>
    <row r="250" spans="1:10" ht="15.75" customHeight="1">
      <c r="A250" s="1"/>
      <c r="B250" s="301"/>
      <c r="C250" s="304"/>
      <c r="D250" s="301"/>
      <c r="E250" s="1"/>
      <c r="F250" s="304"/>
      <c r="G250" s="301"/>
      <c r="H250" s="313"/>
      <c r="I250" s="1"/>
      <c r="J250" s="265"/>
    </row>
    <row r="251" spans="1:10" ht="15.75" customHeight="1">
      <c r="A251" s="1"/>
      <c r="B251" s="301"/>
      <c r="C251" s="304"/>
      <c r="D251" s="301"/>
      <c r="E251" s="1"/>
      <c r="F251" s="304"/>
      <c r="G251" s="301"/>
      <c r="H251" s="313"/>
      <c r="I251" s="1"/>
      <c r="J251" s="265"/>
    </row>
    <row r="252" spans="1:10" ht="15.75" customHeight="1">
      <c r="A252" s="1"/>
      <c r="B252" s="301"/>
      <c r="C252" s="304"/>
      <c r="D252" s="301"/>
      <c r="E252" s="1"/>
      <c r="F252" s="304"/>
      <c r="G252" s="301"/>
      <c r="H252" s="313"/>
      <c r="I252" s="1"/>
      <c r="J252" s="265"/>
    </row>
    <row r="253" spans="1:10" ht="15.75" customHeight="1">
      <c r="A253" s="1"/>
      <c r="B253" s="301"/>
      <c r="C253" s="304"/>
      <c r="D253" s="301"/>
      <c r="E253" s="301"/>
      <c r="F253" s="304"/>
      <c r="G253" s="301"/>
      <c r="H253" s="313"/>
      <c r="I253" s="1"/>
      <c r="J253" s="265"/>
    </row>
    <row r="254" spans="1:10" ht="15.75" customHeight="1">
      <c r="A254" s="1"/>
      <c r="B254" s="301"/>
      <c r="C254" s="304"/>
      <c r="D254" s="301"/>
      <c r="E254" s="1"/>
      <c r="F254" s="304"/>
      <c r="G254" s="301"/>
      <c r="H254" s="313"/>
      <c r="I254" s="1"/>
      <c r="J254" s="265"/>
    </row>
    <row r="255" spans="1:10" ht="15.75" customHeight="1">
      <c r="A255" s="1"/>
      <c r="B255" s="301"/>
      <c r="C255" s="304"/>
      <c r="D255" s="301"/>
      <c r="E255" s="1"/>
      <c r="F255" s="304"/>
      <c r="G255" s="301"/>
      <c r="H255" s="313"/>
      <c r="I255" s="1"/>
      <c r="J255" s="265"/>
    </row>
    <row r="256" spans="1:10" ht="15.75" customHeight="1">
      <c r="A256" s="1"/>
      <c r="B256" s="301"/>
      <c r="C256" s="304"/>
      <c r="D256" s="301"/>
      <c r="E256" s="1"/>
      <c r="F256" s="304"/>
      <c r="G256" s="301"/>
      <c r="H256" s="313"/>
      <c r="I256" s="1"/>
      <c r="J256" s="265"/>
    </row>
    <row r="257" spans="1:10" ht="15.75" customHeight="1">
      <c r="A257" s="1"/>
      <c r="B257" s="301"/>
      <c r="C257" s="304"/>
      <c r="D257" s="301"/>
      <c r="E257" s="1"/>
      <c r="F257" s="304"/>
      <c r="G257" s="301"/>
      <c r="H257" s="313"/>
      <c r="I257" s="1"/>
      <c r="J257" s="265"/>
    </row>
    <row r="258" spans="1:10" ht="15.75" customHeight="1">
      <c r="A258" s="1"/>
      <c r="B258" s="301"/>
      <c r="C258" s="304"/>
      <c r="D258" s="301"/>
      <c r="E258" s="1"/>
      <c r="F258" s="304"/>
      <c r="G258" s="301"/>
      <c r="H258" s="313"/>
      <c r="I258" s="1"/>
      <c r="J258" s="265"/>
    </row>
    <row r="259" spans="1:10" ht="15.75" customHeight="1">
      <c r="A259" s="1"/>
      <c r="B259" s="301"/>
      <c r="C259" s="304"/>
      <c r="D259" s="301"/>
      <c r="E259" s="1"/>
      <c r="F259" s="304"/>
      <c r="G259" s="301"/>
      <c r="H259" s="313"/>
      <c r="I259" s="1"/>
      <c r="J259" s="265"/>
    </row>
    <row r="260" spans="1:10" ht="15.75" customHeight="1">
      <c r="A260" s="1"/>
      <c r="B260" s="301"/>
      <c r="C260" s="304"/>
      <c r="D260" s="301"/>
      <c r="E260" s="1"/>
      <c r="F260" s="304"/>
      <c r="G260" s="301"/>
      <c r="H260" s="313"/>
      <c r="I260" s="1"/>
      <c r="J260" s="265"/>
    </row>
    <row r="261" spans="1:10" ht="15.75" customHeight="1">
      <c r="A261" s="1"/>
      <c r="B261" s="301"/>
      <c r="C261" s="304"/>
      <c r="D261" s="301"/>
      <c r="E261" s="1"/>
      <c r="F261" s="304"/>
      <c r="G261" s="301"/>
      <c r="H261" s="313"/>
      <c r="I261" s="1"/>
      <c r="J261" s="265"/>
    </row>
    <row r="262" spans="1:10" ht="15.75" customHeight="1">
      <c r="A262" s="1"/>
      <c r="B262" s="301"/>
      <c r="C262" s="304"/>
      <c r="D262" s="301"/>
      <c r="E262" s="1"/>
      <c r="F262" s="304"/>
      <c r="G262" s="301"/>
      <c r="H262" s="313"/>
      <c r="I262" s="1"/>
      <c r="J262" s="265"/>
    </row>
    <row r="263" spans="1:10" ht="15.75" customHeight="1">
      <c r="A263" s="1"/>
      <c r="B263" s="301"/>
      <c r="C263" s="304"/>
      <c r="D263" s="301"/>
      <c r="E263" s="1"/>
      <c r="F263" s="304"/>
      <c r="G263" s="301"/>
      <c r="H263" s="313"/>
      <c r="I263" s="1"/>
      <c r="J263" s="265"/>
    </row>
    <row r="264" spans="1:10" ht="15.75" customHeight="1">
      <c r="A264" s="1"/>
      <c r="B264" s="301"/>
      <c r="C264" s="304"/>
      <c r="D264" s="301"/>
      <c r="E264" s="1"/>
      <c r="F264" s="304"/>
      <c r="G264" s="301"/>
      <c r="H264" s="313"/>
      <c r="I264" s="1"/>
      <c r="J264" s="265"/>
    </row>
    <row r="265" spans="1:10" ht="15.75" customHeight="1">
      <c r="A265" s="1"/>
      <c r="B265" s="301"/>
      <c r="C265" s="304"/>
      <c r="D265" s="301"/>
      <c r="E265" s="1"/>
      <c r="F265" s="304"/>
      <c r="G265" s="301"/>
      <c r="H265" s="313"/>
      <c r="I265" s="1"/>
      <c r="J265" s="265"/>
    </row>
    <row r="266" spans="1:10" ht="15.75" customHeight="1">
      <c r="A266" s="1"/>
      <c r="B266" s="301"/>
      <c r="C266" s="304"/>
      <c r="D266" s="301"/>
      <c r="E266" s="1"/>
      <c r="F266" s="304"/>
      <c r="G266" s="301"/>
      <c r="H266" s="313"/>
      <c r="I266" s="1"/>
      <c r="J266" s="265"/>
    </row>
    <row r="267" spans="1:10" ht="15.75" customHeight="1">
      <c r="A267" s="312"/>
      <c r="B267" s="301"/>
      <c r="C267" s="304"/>
      <c r="D267" s="301"/>
      <c r="E267" s="1"/>
      <c r="F267" s="304"/>
      <c r="G267" s="301"/>
      <c r="H267" s="313"/>
      <c r="I267" s="1"/>
      <c r="J267" s="265"/>
    </row>
    <row r="268" spans="1:10" ht="15.75" customHeight="1">
      <c r="A268" s="312"/>
      <c r="B268" s="301"/>
      <c r="C268" s="304"/>
      <c r="D268" s="301"/>
      <c r="E268" s="1"/>
      <c r="F268" s="304"/>
      <c r="G268" s="301"/>
      <c r="H268" s="313"/>
      <c r="I268" s="1"/>
      <c r="J268" s="265"/>
    </row>
    <row r="269" spans="1:10" ht="15.75" customHeight="1">
      <c r="A269" s="1"/>
      <c r="B269" s="301"/>
      <c r="C269" s="304"/>
      <c r="D269" s="301"/>
      <c r="E269" s="1"/>
      <c r="F269" s="304"/>
      <c r="G269" s="301"/>
      <c r="H269" s="313"/>
      <c r="I269" s="1"/>
      <c r="J269" s="265"/>
    </row>
    <row r="270" spans="1:10" ht="15.75" customHeight="1">
      <c r="A270" s="1"/>
      <c r="B270" s="301"/>
      <c r="C270" s="304"/>
      <c r="D270" s="301"/>
      <c r="E270" s="1"/>
      <c r="F270" s="304"/>
      <c r="G270" s="301"/>
      <c r="H270" s="313"/>
      <c r="I270" s="1"/>
      <c r="J270" s="265"/>
    </row>
    <row r="271" spans="1:10" ht="15.75" customHeight="1">
      <c r="A271" s="312"/>
      <c r="B271" s="301"/>
      <c r="C271" s="304"/>
      <c r="D271" s="301"/>
      <c r="E271" s="1"/>
      <c r="F271" s="304"/>
      <c r="G271" s="301"/>
      <c r="H271" s="313"/>
      <c r="I271" s="1"/>
      <c r="J271" s="265"/>
    </row>
    <row r="272" spans="1:10" ht="15.75" customHeight="1">
      <c r="A272" s="1"/>
      <c r="B272" s="301"/>
      <c r="C272" s="304"/>
      <c r="D272" s="301"/>
      <c r="E272" s="1"/>
      <c r="F272" s="304"/>
      <c r="G272" s="301"/>
      <c r="H272" s="313"/>
      <c r="I272" s="1"/>
      <c r="J272" s="265"/>
    </row>
    <row r="273" spans="1:10" ht="15.75" customHeight="1">
      <c r="A273" s="1"/>
      <c r="B273" s="301"/>
      <c r="C273" s="304"/>
      <c r="D273" s="301"/>
      <c r="E273" s="1"/>
      <c r="F273" s="304"/>
      <c r="G273" s="301"/>
      <c r="H273" s="313"/>
      <c r="I273" s="1"/>
      <c r="J273" s="265"/>
    </row>
    <row r="274" spans="1:10" ht="15.75" customHeight="1">
      <c r="A274" s="1"/>
      <c r="B274" s="301"/>
      <c r="C274" s="304"/>
      <c r="D274" s="301"/>
      <c r="E274" s="1"/>
      <c r="F274" s="304"/>
      <c r="G274" s="301"/>
      <c r="H274" s="313"/>
      <c r="I274" s="1"/>
      <c r="J274" s="265"/>
    </row>
    <row r="275" spans="1:10" ht="15.75" customHeight="1">
      <c r="A275" s="1"/>
      <c r="B275" s="301"/>
      <c r="C275" s="304"/>
      <c r="D275" s="301"/>
      <c r="E275" s="1"/>
      <c r="F275" s="314"/>
      <c r="G275" s="1"/>
      <c r="H275" s="313"/>
      <c r="I275" s="1"/>
      <c r="J275" s="265"/>
    </row>
    <row r="276" spans="1:10" ht="15.75" customHeight="1">
      <c r="A276" s="303"/>
      <c r="B276" s="303"/>
      <c r="C276" s="303"/>
      <c r="D276" s="303"/>
      <c r="E276" s="303"/>
      <c r="F276" s="303"/>
      <c r="G276" s="303"/>
      <c r="H276" s="303"/>
      <c r="I276" s="303"/>
      <c r="J276" s="265"/>
    </row>
    <row r="277" spans="1:10" ht="15.75" customHeight="1">
      <c r="A277" s="303"/>
      <c r="B277" s="303"/>
      <c r="C277" s="303"/>
      <c r="D277" s="303"/>
      <c r="E277" s="303"/>
      <c r="F277" s="303"/>
      <c r="G277" s="303"/>
      <c r="H277" s="303"/>
      <c r="I277" s="303"/>
      <c r="J277" s="265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65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65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65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65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5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5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5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65"/>
    </row>
    <row r="286" spans="1:1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265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65"/>
    </row>
    <row r="288" spans="1:1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265"/>
    </row>
    <row r="289" spans="1:1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265"/>
    </row>
    <row r="290" spans="1:1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265"/>
    </row>
    <row r="291" spans="1:10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265"/>
    </row>
    <row r="292" spans="1:10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265"/>
    </row>
    <row r="293" spans="1:10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265"/>
    </row>
    <row r="294" spans="1:10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265"/>
    </row>
    <row r="295" spans="1:10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265"/>
    </row>
    <row r="296" spans="1:10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265"/>
    </row>
    <row r="297" spans="1:10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265"/>
    </row>
    <row r="298" spans="1:10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265"/>
    </row>
    <row r="299" spans="1:10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265"/>
    </row>
    <row r="300" spans="1:10" ht="15.75" customHeight="1"/>
    <row r="301" spans="1:10" ht="15.75" customHeight="1"/>
    <row r="302" spans="1:10" ht="15.75" customHeight="1"/>
    <row r="303" spans="1:10" ht="15.75" customHeight="1"/>
    <row r="304" spans="1:10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</sheetData>
  <mergeCells count="18">
    <mergeCell ref="I178:J178"/>
    <mergeCell ref="A189:A190"/>
    <mergeCell ref="A2:K2"/>
    <mergeCell ref="A51:G51"/>
    <mergeCell ref="A55:G55"/>
    <mergeCell ref="F86:H86"/>
    <mergeCell ref="A130:H130"/>
    <mergeCell ref="B189:B190"/>
    <mergeCell ref="C189:C190"/>
    <mergeCell ref="I232:I234"/>
    <mergeCell ref="D189:D190"/>
    <mergeCell ref="E189:E190"/>
    <mergeCell ref="A192:E192"/>
    <mergeCell ref="A193:A194"/>
    <mergeCell ref="B193:B194"/>
    <mergeCell ref="C193:C194"/>
    <mergeCell ref="D193:D194"/>
    <mergeCell ref="E193:E194"/>
  </mergeCells>
  <pageMargins left="0.7" right="0.7" top="0.75" bottom="0.75" header="0" footer="0"/>
  <pageSetup fitToHeight="0" orientation="landscape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pageSetUpPr fitToPage="1"/>
  </sheetPr>
  <dimension ref="A2:Z1026"/>
  <sheetViews>
    <sheetView workbookViewId="0"/>
  </sheetViews>
  <sheetFormatPr defaultColWidth="14.42578125" defaultRowHeight="15" customHeight="1"/>
  <cols>
    <col min="1" max="1" width="47.5703125" customWidth="1"/>
    <col min="2" max="2" width="16.85546875" customWidth="1"/>
    <col min="3" max="3" width="13.85546875" customWidth="1"/>
    <col min="4" max="4" width="17.140625" customWidth="1"/>
    <col min="5" max="5" width="17" customWidth="1"/>
    <col min="6" max="6" width="9.85546875" customWidth="1"/>
    <col min="7" max="8" width="13.85546875" customWidth="1"/>
    <col min="9" max="9" width="13.7109375" customWidth="1"/>
    <col min="10" max="10" width="15.5703125" customWidth="1"/>
    <col min="11" max="11" width="20.5703125" customWidth="1"/>
    <col min="12" max="12" width="13.28515625" customWidth="1"/>
    <col min="13" max="13" width="8.85546875" customWidth="1"/>
    <col min="14" max="14" width="13.7109375" customWidth="1"/>
    <col min="15" max="26" width="8.85546875" customWidth="1"/>
  </cols>
  <sheetData>
    <row r="2" spans="1:26" ht="23.25">
      <c r="A2" s="547" t="s">
        <v>0</v>
      </c>
      <c r="B2" s="522"/>
      <c r="C2" s="522"/>
      <c r="D2" s="522"/>
      <c r="E2" s="522"/>
      <c r="F2" s="522"/>
      <c r="G2" s="522"/>
      <c r="H2" s="522"/>
      <c r="I2" s="522"/>
      <c r="J2" s="522"/>
      <c r="K2" s="522"/>
      <c r="L2" s="358"/>
      <c r="M2" s="358"/>
      <c r="N2" s="358"/>
      <c r="O2" s="358"/>
    </row>
    <row r="3" spans="1:26" ht="57.75">
      <c r="A3" s="359" t="s">
        <v>1</v>
      </c>
      <c r="B3" s="360" t="s">
        <v>2</v>
      </c>
      <c r="C3" s="361" t="s">
        <v>3</v>
      </c>
      <c r="D3" s="362" t="s">
        <v>8</v>
      </c>
      <c r="E3" s="363" t="s">
        <v>3182</v>
      </c>
      <c r="F3" s="364" t="s">
        <v>3183</v>
      </c>
      <c r="G3" s="365" t="s">
        <v>3184</v>
      </c>
      <c r="H3" s="366" t="s">
        <v>3185</v>
      </c>
      <c r="I3" s="363" t="s">
        <v>3186</v>
      </c>
      <c r="J3" s="364" t="s">
        <v>3187</v>
      </c>
      <c r="K3" s="364" t="s">
        <v>3188</v>
      </c>
      <c r="L3" s="367" t="s">
        <v>3189</v>
      </c>
      <c r="M3" s="368" t="s">
        <v>11</v>
      </c>
      <c r="N3" s="368" t="s">
        <v>12</v>
      </c>
      <c r="O3" s="369" t="s">
        <v>9</v>
      </c>
      <c r="P3" s="370"/>
      <c r="Q3" s="370"/>
      <c r="R3" s="370"/>
      <c r="S3" s="370"/>
      <c r="T3" s="370"/>
      <c r="U3" s="370"/>
      <c r="V3" s="370"/>
      <c r="W3" s="370"/>
      <c r="X3" s="370"/>
      <c r="Y3" s="370"/>
      <c r="Z3" s="370"/>
    </row>
    <row r="4" spans="1:26" ht="15.75">
      <c r="A4" s="371" t="s">
        <v>3208</v>
      </c>
      <c r="B4" s="372" t="s">
        <v>16</v>
      </c>
      <c r="C4" s="373">
        <v>0.1</v>
      </c>
      <c r="D4" s="374">
        <v>12</v>
      </c>
      <c r="E4" s="382">
        <v>0</v>
      </c>
      <c r="F4" s="376">
        <f t="shared" ref="F4:F40" si="0">ROUNDDOWN(E4/D4,0)</f>
        <v>0</v>
      </c>
      <c r="G4" s="377">
        <f t="shared" ref="G4:G40" si="1">ROUNDDOWN(H4/D4,0)</f>
        <v>0</v>
      </c>
      <c r="H4" s="378"/>
      <c r="I4" s="379"/>
      <c r="J4" s="380">
        <f t="shared" ref="J4:J40" si="2">ROUNDDOWN(I4/D4,0)</f>
        <v>0</v>
      </c>
      <c r="K4" s="404">
        <f t="shared" ref="K4:K40" si="3">ROUNDDOWN(L4/D4,0)</f>
        <v>0</v>
      </c>
      <c r="L4" s="382">
        <f t="shared" ref="L4:L35" si="4">E4+H4-I4</f>
        <v>0</v>
      </c>
      <c r="M4" s="447">
        <v>17.2</v>
      </c>
      <c r="N4" s="429">
        <f t="shared" ref="N4:N40" si="5">L4*M4</f>
        <v>0</v>
      </c>
      <c r="O4" s="384">
        <f t="shared" ref="O4:O40" si="6">C4*L4</f>
        <v>0</v>
      </c>
    </row>
    <row r="5" spans="1:26" ht="15.75">
      <c r="A5" s="371" t="s">
        <v>3209</v>
      </c>
      <c r="B5" s="372" t="s">
        <v>16</v>
      </c>
      <c r="C5" s="373">
        <v>0.1</v>
      </c>
      <c r="D5" s="374">
        <v>12</v>
      </c>
      <c r="E5" s="382">
        <v>0</v>
      </c>
      <c r="F5" s="376">
        <f t="shared" si="0"/>
        <v>0</v>
      </c>
      <c r="G5" s="377">
        <f t="shared" si="1"/>
        <v>0</v>
      </c>
      <c r="H5" s="378"/>
      <c r="I5" s="379"/>
      <c r="J5" s="380">
        <f t="shared" si="2"/>
        <v>0</v>
      </c>
      <c r="K5" s="404">
        <f t="shared" si="3"/>
        <v>0</v>
      </c>
      <c r="L5" s="382">
        <f t="shared" si="4"/>
        <v>0</v>
      </c>
      <c r="M5" s="447">
        <v>16.579999999999998</v>
      </c>
      <c r="N5" s="429">
        <f t="shared" si="5"/>
        <v>0</v>
      </c>
      <c r="O5" s="384">
        <f t="shared" si="6"/>
        <v>0</v>
      </c>
    </row>
    <row r="6" spans="1:26" ht="15.75">
      <c r="A6" s="371" t="s">
        <v>3210</v>
      </c>
      <c r="B6" s="372" t="s">
        <v>16</v>
      </c>
      <c r="C6" s="373">
        <v>0.1</v>
      </c>
      <c r="D6" s="374">
        <v>12</v>
      </c>
      <c r="E6" s="382">
        <v>3456</v>
      </c>
      <c r="F6" s="376">
        <f t="shared" si="0"/>
        <v>288</v>
      </c>
      <c r="G6" s="377">
        <f t="shared" si="1"/>
        <v>144</v>
      </c>
      <c r="H6" s="378">
        <v>1728</v>
      </c>
      <c r="I6" s="379"/>
      <c r="J6" s="380">
        <f t="shared" si="2"/>
        <v>0</v>
      </c>
      <c r="K6" s="404">
        <f t="shared" si="3"/>
        <v>432</v>
      </c>
      <c r="L6" s="382">
        <f t="shared" si="4"/>
        <v>5184</v>
      </c>
      <c r="M6" s="448">
        <v>17.04</v>
      </c>
      <c r="N6" s="429">
        <f t="shared" si="5"/>
        <v>88335.360000000001</v>
      </c>
      <c r="O6" s="384">
        <f t="shared" si="6"/>
        <v>518.4</v>
      </c>
      <c r="P6" s="271" t="s">
        <v>3599</v>
      </c>
    </row>
    <row r="7" spans="1:26" ht="15.75">
      <c r="A7" s="371" t="s">
        <v>3211</v>
      </c>
      <c r="B7" s="372" t="s">
        <v>16</v>
      </c>
      <c r="C7" s="373">
        <v>0.1</v>
      </c>
      <c r="D7" s="374">
        <v>12</v>
      </c>
      <c r="E7" s="382">
        <v>0</v>
      </c>
      <c r="F7" s="376">
        <f t="shared" si="0"/>
        <v>0</v>
      </c>
      <c r="G7" s="377">
        <f t="shared" si="1"/>
        <v>144</v>
      </c>
      <c r="H7" s="378">
        <v>1728</v>
      </c>
      <c r="I7" s="379"/>
      <c r="J7" s="380">
        <f t="shared" si="2"/>
        <v>0</v>
      </c>
      <c r="K7" s="404">
        <f t="shared" si="3"/>
        <v>144</v>
      </c>
      <c r="L7" s="382">
        <f t="shared" si="4"/>
        <v>1728</v>
      </c>
      <c r="M7" s="448">
        <v>16.77</v>
      </c>
      <c r="N7" s="429">
        <f t="shared" si="5"/>
        <v>28978.559999999998</v>
      </c>
      <c r="O7" s="384">
        <f t="shared" si="6"/>
        <v>172.8</v>
      </c>
    </row>
    <row r="8" spans="1:26" ht="15.75">
      <c r="A8" s="371" t="s">
        <v>3208</v>
      </c>
      <c r="B8" s="372" t="s">
        <v>16</v>
      </c>
      <c r="C8" s="373">
        <v>0.1</v>
      </c>
      <c r="D8" s="374">
        <v>12</v>
      </c>
      <c r="E8" s="382">
        <v>0</v>
      </c>
      <c r="F8" s="376">
        <f t="shared" si="0"/>
        <v>0</v>
      </c>
      <c r="G8" s="377">
        <f t="shared" si="1"/>
        <v>0</v>
      </c>
      <c r="H8" s="378"/>
      <c r="I8" s="379"/>
      <c r="J8" s="380">
        <f t="shared" si="2"/>
        <v>0</v>
      </c>
      <c r="K8" s="404">
        <f t="shared" si="3"/>
        <v>0</v>
      </c>
      <c r="L8" s="382">
        <f t="shared" si="4"/>
        <v>0</v>
      </c>
      <c r="M8" s="448">
        <v>17.2</v>
      </c>
      <c r="N8" s="429">
        <f t="shared" si="5"/>
        <v>0</v>
      </c>
      <c r="O8" s="384">
        <f t="shared" si="6"/>
        <v>0</v>
      </c>
    </row>
    <row r="9" spans="1:26" ht="15.75">
      <c r="A9" s="371" t="s">
        <v>3209</v>
      </c>
      <c r="B9" s="372" t="s">
        <v>16</v>
      </c>
      <c r="C9" s="373">
        <v>0.1</v>
      </c>
      <c r="D9" s="374">
        <v>12</v>
      </c>
      <c r="E9" s="382">
        <v>0</v>
      </c>
      <c r="F9" s="376">
        <f t="shared" si="0"/>
        <v>0</v>
      </c>
      <c r="G9" s="377">
        <f t="shared" si="1"/>
        <v>0</v>
      </c>
      <c r="H9" s="378"/>
      <c r="I9" s="379"/>
      <c r="J9" s="380">
        <f t="shared" si="2"/>
        <v>0</v>
      </c>
      <c r="K9" s="404">
        <f t="shared" si="3"/>
        <v>0</v>
      </c>
      <c r="L9" s="382">
        <f t="shared" si="4"/>
        <v>0</v>
      </c>
      <c r="M9" s="448">
        <v>16.579999999999998</v>
      </c>
      <c r="N9" s="429">
        <f t="shared" si="5"/>
        <v>0</v>
      </c>
      <c r="O9" s="384">
        <f t="shared" si="6"/>
        <v>0</v>
      </c>
    </row>
    <row r="10" spans="1:26" ht="15.75">
      <c r="A10" s="371" t="s">
        <v>3210</v>
      </c>
      <c r="B10" s="372" t="s">
        <v>16</v>
      </c>
      <c r="C10" s="373">
        <v>0.1</v>
      </c>
      <c r="D10" s="374">
        <v>12</v>
      </c>
      <c r="E10" s="382">
        <v>0</v>
      </c>
      <c r="F10" s="376">
        <f t="shared" si="0"/>
        <v>0</v>
      </c>
      <c r="G10" s="377">
        <f t="shared" si="1"/>
        <v>0</v>
      </c>
      <c r="H10" s="378"/>
      <c r="I10" s="379"/>
      <c r="J10" s="380">
        <f t="shared" si="2"/>
        <v>0</v>
      </c>
      <c r="K10" s="404">
        <f t="shared" si="3"/>
        <v>0</v>
      </c>
      <c r="L10" s="382">
        <f t="shared" si="4"/>
        <v>0</v>
      </c>
      <c r="M10" s="448">
        <v>17.04</v>
      </c>
      <c r="N10" s="429">
        <f t="shared" si="5"/>
        <v>0</v>
      </c>
      <c r="O10" s="384">
        <f t="shared" si="6"/>
        <v>0</v>
      </c>
    </row>
    <row r="11" spans="1:26" ht="15.75">
      <c r="A11" s="371" t="s">
        <v>3211</v>
      </c>
      <c r="B11" s="372" t="s">
        <v>16</v>
      </c>
      <c r="C11" s="373">
        <v>0.1</v>
      </c>
      <c r="D11" s="374">
        <v>12</v>
      </c>
      <c r="E11" s="382">
        <v>0</v>
      </c>
      <c r="F11" s="376">
        <f t="shared" si="0"/>
        <v>0</v>
      </c>
      <c r="G11" s="377">
        <f t="shared" si="1"/>
        <v>0</v>
      </c>
      <c r="H11" s="378"/>
      <c r="I11" s="379"/>
      <c r="J11" s="380">
        <f t="shared" si="2"/>
        <v>0</v>
      </c>
      <c r="K11" s="404">
        <f t="shared" si="3"/>
        <v>0</v>
      </c>
      <c r="L11" s="382">
        <f t="shared" si="4"/>
        <v>0</v>
      </c>
      <c r="M11" s="448">
        <v>16.77</v>
      </c>
      <c r="N11" s="429">
        <f t="shared" si="5"/>
        <v>0</v>
      </c>
      <c r="O11" s="384">
        <f t="shared" si="6"/>
        <v>0</v>
      </c>
    </row>
    <row r="12" spans="1:26" ht="15.75">
      <c r="A12" s="371" t="s">
        <v>3206</v>
      </c>
      <c r="B12" s="372" t="s">
        <v>16</v>
      </c>
      <c r="C12" s="373">
        <v>0.11</v>
      </c>
      <c r="D12" s="374">
        <v>10</v>
      </c>
      <c r="E12" s="382">
        <v>591</v>
      </c>
      <c r="F12" s="376">
        <f t="shared" si="0"/>
        <v>59</v>
      </c>
      <c r="G12" s="377">
        <f t="shared" si="1"/>
        <v>0</v>
      </c>
      <c r="H12" s="378"/>
      <c r="I12" s="379">
        <v>2</v>
      </c>
      <c r="J12" s="380">
        <f t="shared" si="2"/>
        <v>0</v>
      </c>
      <c r="K12" s="404">
        <f t="shared" si="3"/>
        <v>58</v>
      </c>
      <c r="L12" s="382">
        <f t="shared" si="4"/>
        <v>589</v>
      </c>
      <c r="M12" s="447">
        <v>18.14</v>
      </c>
      <c r="N12" s="383">
        <f t="shared" si="5"/>
        <v>10684.460000000001</v>
      </c>
      <c r="O12" s="384">
        <f t="shared" si="6"/>
        <v>64.790000000000006</v>
      </c>
    </row>
    <row r="13" spans="1:26" ht="15.75">
      <c r="A13" s="371" t="s">
        <v>3198</v>
      </c>
      <c r="B13" s="372" t="s">
        <v>16</v>
      </c>
      <c r="C13" s="373">
        <v>0.11</v>
      </c>
      <c r="D13" s="374">
        <v>10</v>
      </c>
      <c r="E13" s="382">
        <v>699</v>
      </c>
      <c r="F13" s="376">
        <f t="shared" si="0"/>
        <v>69</v>
      </c>
      <c r="G13" s="377">
        <f t="shared" si="1"/>
        <v>0</v>
      </c>
      <c r="H13" s="378"/>
      <c r="I13" s="379">
        <v>2</v>
      </c>
      <c r="J13" s="380">
        <f t="shared" si="2"/>
        <v>0</v>
      </c>
      <c r="K13" s="404">
        <f t="shared" si="3"/>
        <v>69</v>
      </c>
      <c r="L13" s="382">
        <f t="shared" si="4"/>
        <v>697</v>
      </c>
      <c r="M13" s="447">
        <v>17.670000000000002</v>
      </c>
      <c r="N13" s="383">
        <f t="shared" si="5"/>
        <v>12315.990000000002</v>
      </c>
      <c r="O13" s="384">
        <f t="shared" si="6"/>
        <v>76.67</v>
      </c>
    </row>
    <row r="14" spans="1:26" ht="15.75">
      <c r="A14" s="371" t="s">
        <v>3207</v>
      </c>
      <c r="B14" s="372" t="s">
        <v>16</v>
      </c>
      <c r="C14" s="373">
        <v>0.11</v>
      </c>
      <c r="D14" s="374">
        <v>10</v>
      </c>
      <c r="E14" s="382">
        <v>743</v>
      </c>
      <c r="F14" s="376">
        <f t="shared" si="0"/>
        <v>74</v>
      </c>
      <c r="G14" s="377">
        <f t="shared" si="1"/>
        <v>0</v>
      </c>
      <c r="H14" s="378"/>
      <c r="I14" s="379">
        <v>2</v>
      </c>
      <c r="J14" s="380">
        <f t="shared" si="2"/>
        <v>0</v>
      </c>
      <c r="K14" s="404">
        <f t="shared" si="3"/>
        <v>74</v>
      </c>
      <c r="L14" s="382">
        <f t="shared" si="4"/>
        <v>741</v>
      </c>
      <c r="M14" s="447">
        <v>17.46</v>
      </c>
      <c r="N14" s="383">
        <f t="shared" si="5"/>
        <v>12937.86</v>
      </c>
      <c r="O14" s="384">
        <f t="shared" si="6"/>
        <v>81.510000000000005</v>
      </c>
    </row>
    <row r="15" spans="1:26" ht="17.25" customHeight="1">
      <c r="A15" s="371" t="s">
        <v>3197</v>
      </c>
      <c r="B15" s="372" t="s">
        <v>16</v>
      </c>
      <c r="C15" s="373">
        <v>0.11</v>
      </c>
      <c r="D15" s="374">
        <v>10</v>
      </c>
      <c r="E15" s="382">
        <v>310</v>
      </c>
      <c r="F15" s="376">
        <f t="shared" si="0"/>
        <v>31</v>
      </c>
      <c r="G15" s="377">
        <f t="shared" si="1"/>
        <v>0</v>
      </c>
      <c r="H15" s="378"/>
      <c r="I15" s="379">
        <v>2</v>
      </c>
      <c r="J15" s="380">
        <f t="shared" si="2"/>
        <v>0</v>
      </c>
      <c r="K15" s="404">
        <f t="shared" si="3"/>
        <v>30</v>
      </c>
      <c r="L15" s="382">
        <f t="shared" si="4"/>
        <v>308</v>
      </c>
      <c r="M15" s="447">
        <v>17.940000000000001</v>
      </c>
      <c r="N15" s="383">
        <f t="shared" si="5"/>
        <v>5525.52</v>
      </c>
      <c r="O15" s="384">
        <f t="shared" si="6"/>
        <v>33.880000000000003</v>
      </c>
    </row>
    <row r="16" spans="1:26" ht="15.75">
      <c r="A16" s="389" t="s">
        <v>1887</v>
      </c>
      <c r="B16" s="372" t="s">
        <v>16</v>
      </c>
      <c r="C16" s="373">
        <v>0.11</v>
      </c>
      <c r="D16" s="374">
        <v>10</v>
      </c>
      <c r="E16" s="382">
        <v>510</v>
      </c>
      <c r="F16" s="376">
        <f t="shared" si="0"/>
        <v>51</v>
      </c>
      <c r="G16" s="377">
        <f t="shared" si="1"/>
        <v>0</v>
      </c>
      <c r="H16" s="378"/>
      <c r="I16" s="379">
        <v>2</v>
      </c>
      <c r="J16" s="380">
        <f t="shared" si="2"/>
        <v>0</v>
      </c>
      <c r="K16" s="404">
        <f t="shared" si="3"/>
        <v>50</v>
      </c>
      <c r="L16" s="382">
        <f t="shared" si="4"/>
        <v>508</v>
      </c>
      <c r="M16" s="447">
        <v>119</v>
      </c>
      <c r="N16" s="429">
        <f t="shared" si="5"/>
        <v>60452</v>
      </c>
      <c r="O16" s="384">
        <f t="shared" si="6"/>
        <v>55.88</v>
      </c>
    </row>
    <row r="17" spans="1:15" ht="15.75">
      <c r="A17" s="385" t="s">
        <v>3200</v>
      </c>
      <c r="B17" s="372" t="s">
        <v>26</v>
      </c>
      <c r="C17" s="373">
        <v>0.2</v>
      </c>
      <c r="D17" s="374">
        <v>18</v>
      </c>
      <c r="E17" s="382">
        <v>0</v>
      </c>
      <c r="F17" s="376">
        <f t="shared" si="0"/>
        <v>0</v>
      </c>
      <c r="G17" s="377">
        <f t="shared" si="1"/>
        <v>190</v>
      </c>
      <c r="H17" s="449">
        <v>3425</v>
      </c>
      <c r="I17" s="379">
        <v>5</v>
      </c>
      <c r="J17" s="380">
        <f t="shared" si="2"/>
        <v>0</v>
      </c>
      <c r="K17" s="404">
        <f t="shared" si="3"/>
        <v>190</v>
      </c>
      <c r="L17" s="382">
        <f t="shared" si="4"/>
        <v>3420</v>
      </c>
      <c r="M17" s="447">
        <v>37.78</v>
      </c>
      <c r="N17" s="383">
        <f t="shared" si="5"/>
        <v>129207.6</v>
      </c>
      <c r="O17" s="384">
        <f t="shared" si="6"/>
        <v>684</v>
      </c>
    </row>
    <row r="18" spans="1:15" ht="15.75">
      <c r="A18" s="387" t="s">
        <v>3202</v>
      </c>
      <c r="B18" s="372" t="s">
        <v>26</v>
      </c>
      <c r="C18" s="373">
        <v>0.2</v>
      </c>
      <c r="D18" s="374">
        <v>18</v>
      </c>
      <c r="E18" s="382">
        <v>0</v>
      </c>
      <c r="F18" s="376">
        <f t="shared" si="0"/>
        <v>0</v>
      </c>
      <c r="G18" s="377">
        <f t="shared" si="1"/>
        <v>51</v>
      </c>
      <c r="H18" s="378">
        <v>918</v>
      </c>
      <c r="I18" s="379"/>
      <c r="J18" s="380">
        <f t="shared" si="2"/>
        <v>0</v>
      </c>
      <c r="K18" s="404">
        <f t="shared" si="3"/>
        <v>51</v>
      </c>
      <c r="L18" s="382">
        <f t="shared" si="4"/>
        <v>918</v>
      </c>
      <c r="M18" s="447">
        <v>38.26</v>
      </c>
      <c r="N18" s="383">
        <f t="shared" si="5"/>
        <v>35122.68</v>
      </c>
      <c r="O18" s="384">
        <f t="shared" si="6"/>
        <v>183.60000000000002</v>
      </c>
    </row>
    <row r="19" spans="1:15" ht="15.75">
      <c r="A19" s="387" t="s">
        <v>3203</v>
      </c>
      <c r="B19" s="372" t="s">
        <v>26</v>
      </c>
      <c r="C19" s="373">
        <v>0.2</v>
      </c>
      <c r="D19" s="374">
        <v>18</v>
      </c>
      <c r="E19" s="382">
        <v>259</v>
      </c>
      <c r="F19" s="376">
        <f t="shared" si="0"/>
        <v>14</v>
      </c>
      <c r="G19" s="377">
        <f t="shared" si="1"/>
        <v>15</v>
      </c>
      <c r="H19" s="449">
        <v>286</v>
      </c>
      <c r="I19" s="379">
        <v>5</v>
      </c>
      <c r="J19" s="380">
        <f t="shared" si="2"/>
        <v>0</v>
      </c>
      <c r="K19" s="404">
        <f t="shared" si="3"/>
        <v>30</v>
      </c>
      <c r="L19" s="382">
        <f t="shared" si="4"/>
        <v>540</v>
      </c>
      <c r="M19" s="447">
        <v>40.89</v>
      </c>
      <c r="N19" s="383">
        <f t="shared" si="5"/>
        <v>22080.6</v>
      </c>
      <c r="O19" s="384">
        <f t="shared" si="6"/>
        <v>108</v>
      </c>
    </row>
    <row r="20" spans="1:15" ht="15.75" customHeight="1">
      <c r="A20" s="371" t="s">
        <v>3204</v>
      </c>
      <c r="B20" s="372" t="s">
        <v>26</v>
      </c>
      <c r="C20" s="373">
        <v>0.2</v>
      </c>
      <c r="D20" s="374">
        <v>18</v>
      </c>
      <c r="E20" s="382">
        <v>0</v>
      </c>
      <c r="F20" s="376">
        <f t="shared" si="0"/>
        <v>0</v>
      </c>
      <c r="G20" s="377">
        <f t="shared" si="1"/>
        <v>29</v>
      </c>
      <c r="H20" s="378">
        <v>522</v>
      </c>
      <c r="I20" s="379"/>
      <c r="J20" s="380">
        <f t="shared" si="2"/>
        <v>0</v>
      </c>
      <c r="K20" s="404">
        <f t="shared" si="3"/>
        <v>29</v>
      </c>
      <c r="L20" s="382">
        <f t="shared" si="4"/>
        <v>522</v>
      </c>
      <c r="M20" s="447">
        <v>38.42</v>
      </c>
      <c r="N20" s="383">
        <f t="shared" si="5"/>
        <v>20055.240000000002</v>
      </c>
      <c r="O20" s="384">
        <f t="shared" si="6"/>
        <v>104.4</v>
      </c>
    </row>
    <row r="21" spans="1:15" ht="15.75" customHeight="1">
      <c r="A21" s="371" t="s">
        <v>3199</v>
      </c>
      <c r="B21" s="372" t="s">
        <v>16</v>
      </c>
      <c r="C21" s="373">
        <v>0.5</v>
      </c>
      <c r="D21" s="374">
        <v>12</v>
      </c>
      <c r="E21" s="382">
        <v>0</v>
      </c>
      <c r="F21" s="376">
        <f t="shared" si="0"/>
        <v>0</v>
      </c>
      <c r="G21" s="377">
        <f t="shared" si="1"/>
        <v>0</v>
      </c>
      <c r="H21" s="378"/>
      <c r="I21" s="379"/>
      <c r="J21" s="380">
        <f t="shared" si="2"/>
        <v>0</v>
      </c>
      <c r="K21" s="404">
        <f t="shared" si="3"/>
        <v>0</v>
      </c>
      <c r="L21" s="382">
        <f t="shared" si="4"/>
        <v>0</v>
      </c>
      <c r="M21" s="447">
        <v>70</v>
      </c>
      <c r="N21" s="383">
        <f t="shared" si="5"/>
        <v>0</v>
      </c>
      <c r="O21" s="384">
        <f t="shared" si="6"/>
        <v>0</v>
      </c>
    </row>
    <row r="22" spans="1:15" ht="15.75" customHeight="1">
      <c r="A22" s="435" t="s">
        <v>3199</v>
      </c>
      <c r="B22" s="450" t="s">
        <v>16</v>
      </c>
      <c r="C22" s="373">
        <v>0.5</v>
      </c>
      <c r="D22" s="374">
        <v>10</v>
      </c>
      <c r="E22" s="382">
        <v>0</v>
      </c>
      <c r="F22" s="376">
        <f t="shared" si="0"/>
        <v>0</v>
      </c>
      <c r="G22" s="377">
        <f t="shared" si="1"/>
        <v>0</v>
      </c>
      <c r="H22" s="378"/>
      <c r="I22" s="379"/>
      <c r="J22" s="380">
        <f t="shared" si="2"/>
        <v>0</v>
      </c>
      <c r="K22" s="404">
        <f t="shared" si="3"/>
        <v>0</v>
      </c>
      <c r="L22" s="382">
        <f t="shared" si="4"/>
        <v>0</v>
      </c>
      <c r="M22" s="448">
        <v>70</v>
      </c>
      <c r="N22" s="429">
        <f t="shared" si="5"/>
        <v>0</v>
      </c>
      <c r="O22" s="384">
        <f t="shared" si="6"/>
        <v>0</v>
      </c>
    </row>
    <row r="23" spans="1:15" ht="15.75" customHeight="1">
      <c r="A23" s="435" t="s">
        <v>3193</v>
      </c>
      <c r="B23" s="450" t="s">
        <v>16</v>
      </c>
      <c r="C23" s="373">
        <v>0.5</v>
      </c>
      <c r="D23" s="374">
        <v>10</v>
      </c>
      <c r="E23" s="382">
        <v>0</v>
      </c>
      <c r="F23" s="376">
        <f t="shared" si="0"/>
        <v>0</v>
      </c>
      <c r="G23" s="377">
        <f t="shared" si="1"/>
        <v>0</v>
      </c>
      <c r="H23" s="378"/>
      <c r="I23" s="379"/>
      <c r="J23" s="380">
        <f t="shared" si="2"/>
        <v>0</v>
      </c>
      <c r="K23" s="404">
        <f t="shared" si="3"/>
        <v>0</v>
      </c>
      <c r="L23" s="382">
        <f t="shared" si="4"/>
        <v>0</v>
      </c>
      <c r="M23" s="448">
        <v>72.319999999999993</v>
      </c>
      <c r="N23" s="429">
        <f t="shared" si="5"/>
        <v>0</v>
      </c>
      <c r="O23" s="384">
        <f t="shared" si="6"/>
        <v>0</v>
      </c>
    </row>
    <row r="24" spans="1:15" ht="15.75" customHeight="1">
      <c r="A24" s="451" t="s">
        <v>3198</v>
      </c>
      <c r="B24" s="452" t="s">
        <v>16</v>
      </c>
      <c r="C24" s="373">
        <v>0.5</v>
      </c>
      <c r="D24" s="374">
        <v>10</v>
      </c>
      <c r="E24" s="382">
        <v>0</v>
      </c>
      <c r="F24" s="376">
        <f t="shared" si="0"/>
        <v>0</v>
      </c>
      <c r="G24" s="377">
        <f t="shared" si="1"/>
        <v>0</v>
      </c>
      <c r="H24" s="378"/>
      <c r="I24" s="379"/>
      <c r="J24" s="380">
        <f t="shared" si="2"/>
        <v>0</v>
      </c>
      <c r="K24" s="404">
        <f t="shared" si="3"/>
        <v>0</v>
      </c>
      <c r="L24" s="382">
        <f t="shared" si="4"/>
        <v>0</v>
      </c>
      <c r="M24" s="448">
        <v>70.180000000000007</v>
      </c>
      <c r="N24" s="429">
        <f t="shared" si="5"/>
        <v>0</v>
      </c>
      <c r="O24" s="384">
        <f t="shared" si="6"/>
        <v>0</v>
      </c>
    </row>
    <row r="25" spans="1:15" ht="15.75" customHeight="1">
      <c r="A25" s="451" t="s">
        <v>3206</v>
      </c>
      <c r="B25" s="452" t="s">
        <v>16</v>
      </c>
      <c r="C25" s="373">
        <v>0.5</v>
      </c>
      <c r="D25" s="374">
        <v>10</v>
      </c>
      <c r="E25" s="382">
        <v>0</v>
      </c>
      <c r="F25" s="376">
        <f t="shared" si="0"/>
        <v>0</v>
      </c>
      <c r="G25" s="377">
        <f t="shared" si="1"/>
        <v>0</v>
      </c>
      <c r="H25" s="378"/>
      <c r="I25" s="379"/>
      <c r="J25" s="380">
        <f t="shared" si="2"/>
        <v>0</v>
      </c>
      <c r="K25" s="404">
        <f t="shared" si="3"/>
        <v>0</v>
      </c>
      <c r="L25" s="382">
        <f t="shared" si="4"/>
        <v>0</v>
      </c>
      <c r="M25" s="448">
        <v>72.319999999999993</v>
      </c>
      <c r="N25" s="429">
        <f t="shared" si="5"/>
        <v>0</v>
      </c>
      <c r="O25" s="384">
        <f t="shared" si="6"/>
        <v>0</v>
      </c>
    </row>
    <row r="26" spans="1:15" ht="15.75" customHeight="1">
      <c r="A26" s="451" t="s">
        <v>3191</v>
      </c>
      <c r="B26" s="452" t="s">
        <v>16</v>
      </c>
      <c r="C26" s="373">
        <v>0.5</v>
      </c>
      <c r="D26" s="374">
        <v>10</v>
      </c>
      <c r="E26" s="382">
        <v>0</v>
      </c>
      <c r="F26" s="376">
        <f t="shared" si="0"/>
        <v>0</v>
      </c>
      <c r="G26" s="377">
        <f t="shared" si="1"/>
        <v>0</v>
      </c>
      <c r="H26" s="378"/>
      <c r="I26" s="379"/>
      <c r="J26" s="380">
        <f t="shared" si="2"/>
        <v>0</v>
      </c>
      <c r="K26" s="404">
        <f t="shared" si="3"/>
        <v>0</v>
      </c>
      <c r="L26" s="382">
        <f t="shared" si="4"/>
        <v>0</v>
      </c>
      <c r="M26" s="448">
        <v>72.319999999999993</v>
      </c>
      <c r="N26" s="429">
        <f t="shared" si="5"/>
        <v>0</v>
      </c>
      <c r="O26" s="384">
        <f t="shared" si="6"/>
        <v>0</v>
      </c>
    </row>
    <row r="27" spans="1:15" ht="15.75" customHeight="1">
      <c r="A27" s="453" t="s">
        <v>3388</v>
      </c>
      <c r="B27" s="452" t="s">
        <v>16</v>
      </c>
      <c r="C27" s="373">
        <v>0.5</v>
      </c>
      <c r="D27" s="374">
        <v>10</v>
      </c>
      <c r="E27" s="382">
        <v>0</v>
      </c>
      <c r="F27" s="376">
        <f t="shared" si="0"/>
        <v>0</v>
      </c>
      <c r="G27" s="377">
        <f t="shared" si="1"/>
        <v>0</v>
      </c>
      <c r="H27" s="378"/>
      <c r="I27" s="379"/>
      <c r="J27" s="380">
        <f t="shared" si="2"/>
        <v>0</v>
      </c>
      <c r="K27" s="404">
        <f t="shared" si="3"/>
        <v>0</v>
      </c>
      <c r="L27" s="382">
        <f t="shared" si="4"/>
        <v>0</v>
      </c>
      <c r="M27" s="448">
        <v>70.180000000000007</v>
      </c>
      <c r="N27" s="429">
        <f t="shared" si="5"/>
        <v>0</v>
      </c>
      <c r="O27" s="384">
        <f t="shared" si="6"/>
        <v>0</v>
      </c>
    </row>
    <row r="28" spans="1:15" ht="15.75" customHeight="1">
      <c r="A28" s="453" t="s">
        <v>3390</v>
      </c>
      <c r="B28" s="452" t="s">
        <v>16</v>
      </c>
      <c r="C28" s="373">
        <v>0.5</v>
      </c>
      <c r="D28" s="374">
        <v>10</v>
      </c>
      <c r="E28" s="382">
        <v>0</v>
      </c>
      <c r="F28" s="376">
        <f t="shared" si="0"/>
        <v>0</v>
      </c>
      <c r="G28" s="377">
        <f t="shared" si="1"/>
        <v>0</v>
      </c>
      <c r="H28" s="378"/>
      <c r="I28" s="379"/>
      <c r="J28" s="380">
        <f t="shared" si="2"/>
        <v>0</v>
      </c>
      <c r="K28" s="404">
        <f t="shared" si="3"/>
        <v>0</v>
      </c>
      <c r="L28" s="382">
        <f t="shared" si="4"/>
        <v>0</v>
      </c>
      <c r="M28" s="448">
        <v>71.39</v>
      </c>
      <c r="N28" s="429">
        <f t="shared" si="5"/>
        <v>0</v>
      </c>
      <c r="O28" s="384">
        <f t="shared" si="6"/>
        <v>0</v>
      </c>
    </row>
    <row r="29" spans="1:15" ht="15.75" customHeight="1">
      <c r="A29" s="453" t="s">
        <v>3391</v>
      </c>
      <c r="B29" s="452" t="s">
        <v>16</v>
      </c>
      <c r="C29" s="373">
        <v>0.5</v>
      </c>
      <c r="D29" s="374">
        <v>10</v>
      </c>
      <c r="E29" s="382">
        <v>0</v>
      </c>
      <c r="F29" s="376">
        <f t="shared" si="0"/>
        <v>0</v>
      </c>
      <c r="G29" s="377">
        <f t="shared" si="1"/>
        <v>0</v>
      </c>
      <c r="H29" s="378"/>
      <c r="I29" s="379"/>
      <c r="J29" s="380">
        <f t="shared" si="2"/>
        <v>0</v>
      </c>
      <c r="K29" s="404">
        <f t="shared" si="3"/>
        <v>0</v>
      </c>
      <c r="L29" s="382">
        <f t="shared" si="4"/>
        <v>0</v>
      </c>
      <c r="M29" s="448">
        <v>69.209999999999994</v>
      </c>
      <c r="N29" s="429">
        <f t="shared" si="5"/>
        <v>0</v>
      </c>
      <c r="O29" s="384">
        <f t="shared" si="6"/>
        <v>0</v>
      </c>
    </row>
    <row r="30" spans="1:15" ht="15.75" customHeight="1">
      <c r="A30" s="453" t="s">
        <v>3392</v>
      </c>
      <c r="B30" s="452" t="s">
        <v>16</v>
      </c>
      <c r="C30" s="373">
        <v>0.5</v>
      </c>
      <c r="D30" s="374">
        <v>10</v>
      </c>
      <c r="E30" s="382">
        <v>0</v>
      </c>
      <c r="F30" s="376">
        <f t="shared" si="0"/>
        <v>0</v>
      </c>
      <c r="G30" s="377">
        <f t="shared" si="1"/>
        <v>0</v>
      </c>
      <c r="H30" s="378"/>
      <c r="I30" s="379"/>
      <c r="J30" s="380">
        <f t="shared" si="2"/>
        <v>0</v>
      </c>
      <c r="K30" s="404">
        <f t="shared" si="3"/>
        <v>0</v>
      </c>
      <c r="L30" s="382">
        <f t="shared" si="4"/>
        <v>0</v>
      </c>
      <c r="M30" s="448">
        <v>71.260000000000005</v>
      </c>
      <c r="N30" s="429">
        <f t="shared" si="5"/>
        <v>0</v>
      </c>
      <c r="O30" s="384">
        <f t="shared" si="6"/>
        <v>0</v>
      </c>
    </row>
    <row r="31" spans="1:15" ht="15.75" customHeight="1">
      <c r="A31" s="453" t="s">
        <v>3393</v>
      </c>
      <c r="B31" s="452" t="s">
        <v>16</v>
      </c>
      <c r="C31" s="373">
        <v>0.5</v>
      </c>
      <c r="D31" s="374">
        <v>10</v>
      </c>
      <c r="E31" s="382">
        <v>0</v>
      </c>
      <c r="F31" s="376">
        <f t="shared" si="0"/>
        <v>0</v>
      </c>
      <c r="G31" s="377">
        <f t="shared" si="1"/>
        <v>0</v>
      </c>
      <c r="H31" s="378"/>
      <c r="I31" s="379"/>
      <c r="J31" s="380">
        <f t="shared" si="2"/>
        <v>0</v>
      </c>
      <c r="K31" s="404">
        <f t="shared" si="3"/>
        <v>0</v>
      </c>
      <c r="L31" s="382">
        <f t="shared" si="4"/>
        <v>0</v>
      </c>
      <c r="M31" s="448">
        <v>520</v>
      </c>
      <c r="N31" s="429">
        <f t="shared" si="5"/>
        <v>0</v>
      </c>
      <c r="O31" s="384">
        <f t="shared" si="6"/>
        <v>0</v>
      </c>
    </row>
    <row r="32" spans="1:15" ht="15.75" customHeight="1">
      <c r="A32" s="454" t="s">
        <v>3359</v>
      </c>
      <c r="B32" s="455" t="s">
        <v>14</v>
      </c>
      <c r="C32" s="433">
        <v>1</v>
      </c>
      <c r="D32" s="434">
        <v>1</v>
      </c>
      <c r="E32" s="382">
        <v>0</v>
      </c>
      <c r="F32" s="376">
        <f t="shared" si="0"/>
        <v>0</v>
      </c>
      <c r="G32" s="377">
        <f t="shared" si="1"/>
        <v>0</v>
      </c>
      <c r="H32" s="378"/>
      <c r="I32" s="379"/>
      <c r="J32" s="380">
        <f t="shared" si="2"/>
        <v>0</v>
      </c>
      <c r="K32" s="404">
        <f t="shared" si="3"/>
        <v>0</v>
      </c>
      <c r="L32" s="382">
        <f t="shared" si="4"/>
        <v>0</v>
      </c>
      <c r="M32" s="447">
        <v>155</v>
      </c>
      <c r="N32" s="383">
        <f t="shared" si="5"/>
        <v>0</v>
      </c>
      <c r="O32" s="384">
        <f t="shared" si="6"/>
        <v>0</v>
      </c>
    </row>
    <row r="33" spans="1:17" ht="15.75" customHeight="1">
      <c r="A33" s="454" t="s">
        <v>3191</v>
      </c>
      <c r="B33" s="455" t="s">
        <v>16</v>
      </c>
      <c r="C33" s="433">
        <v>1</v>
      </c>
      <c r="D33" s="434">
        <v>10</v>
      </c>
      <c r="E33" s="382">
        <v>0</v>
      </c>
      <c r="F33" s="376">
        <f t="shared" si="0"/>
        <v>0</v>
      </c>
      <c r="G33" s="377">
        <f t="shared" si="1"/>
        <v>0</v>
      </c>
      <c r="H33" s="378"/>
      <c r="I33" s="379"/>
      <c r="J33" s="380">
        <f t="shared" si="2"/>
        <v>0</v>
      </c>
      <c r="K33" s="404">
        <f t="shared" si="3"/>
        <v>0</v>
      </c>
      <c r="L33" s="382">
        <f t="shared" si="4"/>
        <v>0</v>
      </c>
      <c r="M33" s="447">
        <v>143.13</v>
      </c>
      <c r="N33" s="383">
        <f t="shared" si="5"/>
        <v>0</v>
      </c>
      <c r="O33" s="384">
        <f t="shared" si="6"/>
        <v>0</v>
      </c>
    </row>
    <row r="34" spans="1:17" ht="15.75" customHeight="1">
      <c r="A34" s="371" t="s">
        <v>3192</v>
      </c>
      <c r="B34" s="455" t="s">
        <v>16</v>
      </c>
      <c r="C34" s="433">
        <v>1</v>
      </c>
      <c r="D34" s="374">
        <v>10</v>
      </c>
      <c r="E34" s="382">
        <v>0</v>
      </c>
      <c r="F34" s="376">
        <f t="shared" si="0"/>
        <v>0</v>
      </c>
      <c r="G34" s="377">
        <f t="shared" si="1"/>
        <v>0</v>
      </c>
      <c r="H34" s="378"/>
      <c r="I34" s="379"/>
      <c r="J34" s="380">
        <f t="shared" si="2"/>
        <v>0</v>
      </c>
      <c r="K34" s="404">
        <f t="shared" si="3"/>
        <v>0</v>
      </c>
      <c r="L34" s="382">
        <f t="shared" si="4"/>
        <v>0</v>
      </c>
      <c r="M34" s="447">
        <v>147.19</v>
      </c>
      <c r="N34" s="383">
        <f t="shared" si="5"/>
        <v>0</v>
      </c>
      <c r="O34" s="384">
        <f t="shared" si="6"/>
        <v>0</v>
      </c>
    </row>
    <row r="35" spans="1:17" ht="15.75" customHeight="1">
      <c r="A35" s="371" t="s">
        <v>3193</v>
      </c>
      <c r="B35" s="455" t="s">
        <v>16</v>
      </c>
      <c r="C35" s="433">
        <v>1</v>
      </c>
      <c r="D35" s="374">
        <v>10</v>
      </c>
      <c r="E35" s="382">
        <v>0</v>
      </c>
      <c r="F35" s="376">
        <f t="shared" si="0"/>
        <v>0</v>
      </c>
      <c r="G35" s="377">
        <f t="shared" si="1"/>
        <v>0</v>
      </c>
      <c r="H35" s="378"/>
      <c r="I35" s="379"/>
      <c r="J35" s="380">
        <f t="shared" si="2"/>
        <v>0</v>
      </c>
      <c r="K35" s="404">
        <f t="shared" si="3"/>
        <v>0</v>
      </c>
      <c r="L35" s="382">
        <f t="shared" si="4"/>
        <v>0</v>
      </c>
      <c r="M35" s="447">
        <v>143.13</v>
      </c>
      <c r="N35" s="383">
        <f t="shared" si="5"/>
        <v>0</v>
      </c>
      <c r="O35" s="384">
        <f t="shared" si="6"/>
        <v>0</v>
      </c>
    </row>
    <row r="36" spans="1:17" ht="15.75" customHeight="1">
      <c r="A36" s="371" t="s">
        <v>3194</v>
      </c>
      <c r="B36" s="455" t="s">
        <v>16</v>
      </c>
      <c r="C36" s="433">
        <v>1</v>
      </c>
      <c r="D36" s="374">
        <v>10</v>
      </c>
      <c r="E36" s="382">
        <v>0</v>
      </c>
      <c r="F36" s="376">
        <f t="shared" si="0"/>
        <v>0</v>
      </c>
      <c r="G36" s="377">
        <f t="shared" si="1"/>
        <v>0</v>
      </c>
      <c r="H36" s="378"/>
      <c r="I36" s="379"/>
      <c r="J36" s="380">
        <f t="shared" si="2"/>
        <v>0</v>
      </c>
      <c r="K36" s="404">
        <f t="shared" si="3"/>
        <v>0</v>
      </c>
      <c r="L36" s="382">
        <v>0</v>
      </c>
      <c r="M36" s="447">
        <v>136.91</v>
      </c>
      <c r="N36" s="383">
        <f t="shared" si="5"/>
        <v>0</v>
      </c>
      <c r="O36" s="384">
        <f t="shared" si="6"/>
        <v>0</v>
      </c>
    </row>
    <row r="37" spans="1:17" ht="15.75" customHeight="1">
      <c r="A37" s="371" t="s">
        <v>3195</v>
      </c>
      <c r="B37" s="455" t="s">
        <v>16</v>
      </c>
      <c r="C37" s="433">
        <v>1</v>
      </c>
      <c r="D37" s="434">
        <v>10</v>
      </c>
      <c r="E37" s="382">
        <v>0</v>
      </c>
      <c r="F37" s="376">
        <f t="shared" si="0"/>
        <v>0</v>
      </c>
      <c r="G37" s="377">
        <f t="shared" si="1"/>
        <v>0</v>
      </c>
      <c r="H37" s="378"/>
      <c r="I37" s="379"/>
      <c r="J37" s="380">
        <f t="shared" si="2"/>
        <v>0</v>
      </c>
      <c r="K37" s="404">
        <f t="shared" si="3"/>
        <v>0</v>
      </c>
      <c r="L37" s="382">
        <f t="shared" ref="L37:L40" si="7">E37+H37-I37</f>
        <v>0</v>
      </c>
      <c r="M37" s="447">
        <v>141.58000000000001</v>
      </c>
      <c r="N37" s="383">
        <f t="shared" si="5"/>
        <v>0</v>
      </c>
      <c r="O37" s="384">
        <f t="shared" si="6"/>
        <v>0</v>
      </c>
    </row>
    <row r="38" spans="1:17" ht="15.75" customHeight="1">
      <c r="A38" s="371" t="s">
        <v>3196</v>
      </c>
      <c r="B38" s="455" t="s">
        <v>16</v>
      </c>
      <c r="C38" s="433">
        <v>1</v>
      </c>
      <c r="D38" s="434">
        <v>10</v>
      </c>
      <c r="E38" s="382">
        <v>0</v>
      </c>
      <c r="F38" s="376">
        <f t="shared" si="0"/>
        <v>0</v>
      </c>
      <c r="G38" s="377">
        <f t="shared" si="1"/>
        <v>0</v>
      </c>
      <c r="H38" s="378"/>
      <c r="I38" s="379"/>
      <c r="J38" s="380">
        <f t="shared" si="2"/>
        <v>0</v>
      </c>
      <c r="K38" s="404">
        <f t="shared" si="3"/>
        <v>0</v>
      </c>
      <c r="L38" s="382">
        <f t="shared" si="7"/>
        <v>0</v>
      </c>
      <c r="M38" s="447">
        <v>141.03</v>
      </c>
      <c r="N38" s="383">
        <f t="shared" si="5"/>
        <v>0</v>
      </c>
      <c r="O38" s="384">
        <f t="shared" si="6"/>
        <v>0</v>
      </c>
      <c r="P38" s="424"/>
      <c r="Q38" s="424"/>
    </row>
    <row r="39" spans="1:17" ht="15.75" customHeight="1">
      <c r="A39" s="371" t="s">
        <v>3197</v>
      </c>
      <c r="B39" s="455" t="s">
        <v>16</v>
      </c>
      <c r="C39" s="433">
        <v>1</v>
      </c>
      <c r="D39" s="434">
        <v>10</v>
      </c>
      <c r="E39" s="382">
        <v>0</v>
      </c>
      <c r="F39" s="376">
        <f t="shared" si="0"/>
        <v>0</v>
      </c>
      <c r="G39" s="377">
        <f t="shared" si="1"/>
        <v>0</v>
      </c>
      <c r="H39" s="378"/>
      <c r="I39" s="379"/>
      <c r="J39" s="380">
        <f t="shared" si="2"/>
        <v>0</v>
      </c>
      <c r="K39" s="404">
        <f t="shared" si="3"/>
        <v>0</v>
      </c>
      <c r="L39" s="382">
        <f t="shared" si="7"/>
        <v>0</v>
      </c>
      <c r="M39" s="447">
        <v>141.28</v>
      </c>
      <c r="N39" s="383">
        <f t="shared" si="5"/>
        <v>0</v>
      </c>
      <c r="O39" s="384">
        <f t="shared" si="6"/>
        <v>0</v>
      </c>
    </row>
    <row r="40" spans="1:17" ht="15.75" customHeight="1">
      <c r="A40" s="371" t="s">
        <v>3198</v>
      </c>
      <c r="B40" s="455" t="s">
        <v>16</v>
      </c>
      <c r="C40" s="433">
        <v>1</v>
      </c>
      <c r="D40" s="434">
        <v>10</v>
      </c>
      <c r="E40" s="382">
        <v>0</v>
      </c>
      <c r="F40" s="376">
        <f t="shared" si="0"/>
        <v>0</v>
      </c>
      <c r="G40" s="377">
        <f t="shared" si="1"/>
        <v>0</v>
      </c>
      <c r="H40" s="378"/>
      <c r="I40" s="379"/>
      <c r="J40" s="380">
        <f t="shared" si="2"/>
        <v>0</v>
      </c>
      <c r="K40" s="404">
        <f t="shared" si="3"/>
        <v>0</v>
      </c>
      <c r="L40" s="382">
        <f t="shared" si="7"/>
        <v>0</v>
      </c>
      <c r="M40" s="447">
        <v>138.85</v>
      </c>
      <c r="N40" s="383">
        <f t="shared" si="5"/>
        <v>0</v>
      </c>
      <c r="O40" s="384">
        <f t="shared" si="6"/>
        <v>0</v>
      </c>
    </row>
    <row r="41" spans="1:17" ht="15.75" customHeight="1">
      <c r="A41" s="371"/>
      <c r="B41" s="455"/>
      <c r="C41" s="433"/>
      <c r="D41" s="434"/>
      <c r="E41" s="382"/>
      <c r="F41" s="376"/>
      <c r="G41" s="377"/>
      <c r="H41" s="378"/>
      <c r="I41" s="379"/>
      <c r="J41" s="380"/>
      <c r="K41" s="404"/>
      <c r="L41" s="382"/>
      <c r="M41" s="447"/>
      <c r="N41" s="383"/>
      <c r="O41" s="384"/>
    </row>
    <row r="42" spans="1:17" ht="15.75" customHeight="1">
      <c r="A42" s="458"/>
      <c r="B42" s="432"/>
      <c r="C42" s="433"/>
      <c r="D42" s="434"/>
      <c r="E42" s="459"/>
      <c r="F42" s="460"/>
      <c r="G42" s="461"/>
      <c r="H42" s="462"/>
      <c r="I42" s="463"/>
      <c r="J42" s="464"/>
      <c r="K42" s="456"/>
      <c r="L42" s="459"/>
      <c r="M42" s="465"/>
      <c r="N42" s="466"/>
      <c r="O42" s="467"/>
    </row>
    <row r="43" spans="1:17" ht="15.75" customHeight="1">
      <c r="A43" s="468"/>
      <c r="B43" s="432"/>
      <c r="C43" s="433"/>
      <c r="D43" s="434"/>
      <c r="E43" s="459"/>
      <c r="F43" s="460"/>
      <c r="G43" s="461"/>
      <c r="H43" s="462"/>
      <c r="I43" s="463"/>
      <c r="J43" s="464"/>
      <c r="K43" s="456"/>
      <c r="L43" s="459"/>
      <c r="M43" s="465"/>
      <c r="N43" s="466"/>
      <c r="O43" s="467"/>
    </row>
    <row r="44" spans="1:17" ht="15.75" customHeight="1">
      <c r="A44" s="468"/>
      <c r="B44" s="432"/>
      <c r="C44" s="433"/>
      <c r="D44" s="434"/>
      <c r="E44" s="459"/>
      <c r="F44" s="460"/>
      <c r="G44" s="461"/>
      <c r="H44" s="462"/>
      <c r="I44" s="463"/>
      <c r="J44" s="464"/>
      <c r="K44" s="456"/>
      <c r="L44" s="459"/>
      <c r="M44" s="465"/>
      <c r="N44" s="466"/>
      <c r="O44" s="467"/>
    </row>
    <row r="45" spans="1:17" ht="15.75" customHeight="1">
      <c r="A45" s="468"/>
      <c r="B45" s="432"/>
      <c r="C45" s="433"/>
      <c r="D45" s="434"/>
      <c r="E45" s="459"/>
      <c r="F45" s="460"/>
      <c r="G45" s="461"/>
      <c r="H45" s="462"/>
      <c r="I45" s="463"/>
      <c r="J45" s="464"/>
      <c r="K45" s="456"/>
      <c r="L45" s="459"/>
      <c r="M45" s="465"/>
      <c r="N45" s="466"/>
      <c r="O45" s="467"/>
    </row>
    <row r="46" spans="1:17" ht="15.75" customHeight="1">
      <c r="A46" s="469"/>
      <c r="B46" s="432"/>
      <c r="C46" s="433"/>
      <c r="D46" s="434"/>
      <c r="E46" s="459"/>
      <c r="F46" s="460"/>
      <c r="G46" s="461"/>
      <c r="H46" s="462"/>
      <c r="I46" s="463"/>
      <c r="J46" s="464"/>
      <c r="K46" s="456"/>
      <c r="L46" s="459"/>
      <c r="M46" s="465"/>
      <c r="N46" s="466"/>
      <c r="O46" s="467"/>
    </row>
    <row r="47" spans="1:17" ht="15.75" customHeight="1">
      <c r="A47" s="470"/>
      <c r="B47" s="455"/>
      <c r="C47" s="433"/>
      <c r="D47" s="434"/>
      <c r="E47" s="459"/>
      <c r="F47" s="460"/>
      <c r="G47" s="461"/>
      <c r="H47" s="462"/>
      <c r="I47" s="463"/>
      <c r="J47" s="464"/>
      <c r="K47" s="456"/>
      <c r="L47" s="459"/>
      <c r="M47" s="471"/>
      <c r="N47" s="466"/>
      <c r="O47" s="467"/>
    </row>
    <row r="48" spans="1:17" ht="15.75" customHeight="1">
      <c r="A48" s="470"/>
      <c r="B48" s="455"/>
      <c r="C48" s="433"/>
      <c r="D48" s="434"/>
      <c r="E48" s="459"/>
      <c r="F48" s="460"/>
      <c r="G48" s="461"/>
      <c r="H48" s="462"/>
      <c r="I48" s="463"/>
      <c r="J48" s="464"/>
      <c r="K48" s="456"/>
      <c r="L48" s="459"/>
      <c r="M48" s="471"/>
      <c r="N48" s="466"/>
      <c r="O48" s="467"/>
    </row>
    <row r="49" spans="1:15" ht="15.75" customHeight="1">
      <c r="A49" s="395"/>
      <c r="B49" s="396"/>
      <c r="C49" s="397"/>
      <c r="D49" s="398"/>
      <c r="E49" s="399">
        <f t="shared" ref="E49:J49" si="8">SUM(E4:E48)</f>
        <v>6568</v>
      </c>
      <c r="F49" s="399">
        <f t="shared" si="8"/>
        <v>586</v>
      </c>
      <c r="G49" s="399">
        <f t="shared" si="8"/>
        <v>573</v>
      </c>
      <c r="H49" s="399">
        <f t="shared" si="8"/>
        <v>8607</v>
      </c>
      <c r="I49" s="399">
        <f t="shared" si="8"/>
        <v>20</v>
      </c>
      <c r="J49" s="399">
        <f t="shared" si="8"/>
        <v>0</v>
      </c>
      <c r="K49" s="400">
        <f>ROUNDDOWN(SUM(K4:K48),0)</f>
        <v>1157</v>
      </c>
      <c r="L49" s="401">
        <f>SUM(L4:L48)</f>
        <v>15155</v>
      </c>
      <c r="M49" s="402">
        <f t="shared" ref="M49:N49" si="9">SUM(M3:M48)</f>
        <v>2998.0200000000004</v>
      </c>
      <c r="N49" s="446">
        <f t="shared" si="9"/>
        <v>425695.86999999994</v>
      </c>
      <c r="O49" s="403">
        <f>SUM(O4:O48)</f>
        <v>2083.9299999999998</v>
      </c>
    </row>
    <row r="50" spans="1:15" ht="15.75" customHeight="1"/>
    <row r="51" spans="1:15" ht="15.75" customHeight="1">
      <c r="A51" s="523" t="s">
        <v>39</v>
      </c>
      <c r="B51" s="524"/>
      <c r="C51" s="524"/>
      <c r="D51" s="524"/>
      <c r="E51" s="524"/>
      <c r="F51" s="524"/>
      <c r="G51" s="525"/>
    </row>
    <row r="52" spans="1:15" ht="15.75" customHeight="1">
      <c r="A52" s="33" t="s">
        <v>40</v>
      </c>
      <c r="B52" s="34" t="s">
        <v>1</v>
      </c>
      <c r="C52" s="5" t="s">
        <v>41</v>
      </c>
      <c r="D52" s="35" t="s">
        <v>42</v>
      </c>
      <c r="E52" s="36" t="s">
        <v>43</v>
      </c>
      <c r="F52" s="5" t="s">
        <v>44</v>
      </c>
      <c r="G52" s="37" t="s">
        <v>45</v>
      </c>
    </row>
    <row r="53" spans="1:15" ht="15.75" customHeight="1">
      <c r="A53" s="33" t="s">
        <v>1896</v>
      </c>
      <c r="B53" s="41" t="s">
        <v>49</v>
      </c>
      <c r="C53" s="15">
        <v>0</v>
      </c>
      <c r="D53" s="15"/>
      <c r="E53" s="15"/>
      <c r="F53" s="15">
        <f>C53+D53-E53</f>
        <v>0</v>
      </c>
      <c r="G53" s="40"/>
    </row>
    <row r="54" spans="1:15" ht="15.75" customHeight="1">
      <c r="A54" s="327"/>
      <c r="B54" s="327"/>
      <c r="C54" s="327"/>
      <c r="D54" s="327"/>
      <c r="E54" s="327"/>
      <c r="F54" s="327"/>
      <c r="G54" s="327"/>
    </row>
    <row r="55" spans="1:15" ht="15.75" customHeight="1">
      <c r="A55" s="526" t="s">
        <v>50</v>
      </c>
      <c r="B55" s="527"/>
      <c r="C55" s="527"/>
      <c r="D55" s="527"/>
      <c r="E55" s="527"/>
      <c r="F55" s="527"/>
      <c r="G55" s="528"/>
    </row>
    <row r="56" spans="1:15" ht="15.75" customHeight="1">
      <c r="A56" s="259"/>
      <c r="B56" s="44" t="s">
        <v>51</v>
      </c>
      <c r="C56" s="45" t="s">
        <v>52</v>
      </c>
      <c r="D56" s="46" t="s">
        <v>53</v>
      </c>
      <c r="E56" s="46" t="s">
        <v>54</v>
      </c>
      <c r="F56" s="47" t="s">
        <v>11</v>
      </c>
      <c r="G56" s="48" t="s">
        <v>55</v>
      </c>
    </row>
    <row r="57" spans="1:15" ht="15.75" customHeight="1">
      <c r="A57" s="439" t="s">
        <v>1897</v>
      </c>
      <c r="B57" s="440">
        <v>88</v>
      </c>
      <c r="C57" s="441"/>
      <c r="D57" s="442"/>
      <c r="E57" s="440">
        <f t="shared" ref="E57:E83" si="10">B57+C57-D57</f>
        <v>88</v>
      </c>
      <c r="F57" s="443">
        <v>1028.48</v>
      </c>
      <c r="G57" s="444">
        <f t="shared" ref="G57:G83" si="11">E57*F57</f>
        <v>90506.240000000005</v>
      </c>
    </row>
    <row r="58" spans="1:15" ht="15.75" customHeight="1">
      <c r="A58" s="49" t="s">
        <v>3600</v>
      </c>
      <c r="B58" s="53">
        <v>484.30000000000018</v>
      </c>
      <c r="C58" s="51"/>
      <c r="D58" s="52"/>
      <c r="E58" s="53">
        <f t="shared" si="10"/>
        <v>484.30000000000018</v>
      </c>
      <c r="F58" s="54">
        <v>196</v>
      </c>
      <c r="G58" s="55">
        <f t="shared" si="11"/>
        <v>94922.800000000032</v>
      </c>
    </row>
    <row r="59" spans="1:15" ht="15.75" customHeight="1">
      <c r="A59" s="49" t="s">
        <v>3601</v>
      </c>
      <c r="B59" s="53">
        <v>1091.2</v>
      </c>
      <c r="C59" s="51"/>
      <c r="D59" s="52">
        <v>102</v>
      </c>
      <c r="E59" s="53">
        <f t="shared" si="10"/>
        <v>989.2</v>
      </c>
      <c r="F59" s="54">
        <v>196</v>
      </c>
      <c r="G59" s="55">
        <f t="shared" si="11"/>
        <v>193883.2</v>
      </c>
    </row>
    <row r="60" spans="1:15" ht="15.75" customHeight="1">
      <c r="A60" s="49" t="s">
        <v>3602</v>
      </c>
      <c r="B60" s="53">
        <v>658.2</v>
      </c>
      <c r="C60" s="51"/>
      <c r="D60" s="52">
        <v>90</v>
      </c>
      <c r="E60" s="53">
        <f t="shared" si="10"/>
        <v>568.20000000000005</v>
      </c>
      <c r="F60" s="54">
        <v>196</v>
      </c>
      <c r="G60" s="55">
        <f t="shared" si="11"/>
        <v>111367.20000000001</v>
      </c>
    </row>
    <row r="61" spans="1:15" ht="15.75" customHeight="1">
      <c r="A61" s="49" t="s">
        <v>3603</v>
      </c>
      <c r="B61" s="53">
        <v>833.7</v>
      </c>
      <c r="C61" s="51"/>
      <c r="D61" s="52">
        <v>122</v>
      </c>
      <c r="E61" s="53">
        <f t="shared" si="10"/>
        <v>711.7</v>
      </c>
      <c r="F61" s="54">
        <v>196</v>
      </c>
      <c r="G61" s="55">
        <f t="shared" si="11"/>
        <v>139493.20000000001</v>
      </c>
    </row>
    <row r="62" spans="1:15" ht="15.75" customHeight="1">
      <c r="A62" s="49" t="s">
        <v>3604</v>
      </c>
      <c r="B62" s="53">
        <v>1524.1</v>
      </c>
      <c r="C62" s="51"/>
      <c r="D62" s="52">
        <v>159</v>
      </c>
      <c r="E62" s="53">
        <f t="shared" si="10"/>
        <v>1365.1</v>
      </c>
      <c r="F62" s="54">
        <v>196</v>
      </c>
      <c r="G62" s="55">
        <f t="shared" si="11"/>
        <v>267559.59999999998</v>
      </c>
    </row>
    <row r="63" spans="1:15" ht="15.75" customHeight="1">
      <c r="A63" s="86" t="s">
        <v>3605</v>
      </c>
      <c r="B63" s="90">
        <v>703.2</v>
      </c>
      <c r="C63" s="88"/>
      <c r="D63" s="89">
        <v>152</v>
      </c>
      <c r="E63" s="90">
        <f t="shared" si="10"/>
        <v>551.20000000000005</v>
      </c>
      <c r="F63" s="91">
        <v>140</v>
      </c>
      <c r="G63" s="92">
        <f t="shared" si="11"/>
        <v>77168</v>
      </c>
    </row>
    <row r="64" spans="1:15" ht="15.75" customHeight="1">
      <c r="A64" s="86" t="s">
        <v>3606</v>
      </c>
      <c r="B64" s="90">
        <v>377.4</v>
      </c>
      <c r="C64" s="88">
        <v>100</v>
      </c>
      <c r="D64" s="89"/>
      <c r="E64" s="90">
        <f t="shared" si="10"/>
        <v>477.4</v>
      </c>
      <c r="F64" s="91">
        <v>140</v>
      </c>
      <c r="G64" s="92">
        <f t="shared" si="11"/>
        <v>66836</v>
      </c>
    </row>
    <row r="65" spans="1:7" ht="15.75" customHeight="1">
      <c r="A65" s="86" t="s">
        <v>3607</v>
      </c>
      <c r="B65" s="90">
        <v>25.9</v>
      </c>
      <c r="C65" s="88"/>
      <c r="D65" s="89"/>
      <c r="E65" s="90">
        <f t="shared" si="10"/>
        <v>25.9</v>
      </c>
      <c r="F65" s="91">
        <v>140</v>
      </c>
      <c r="G65" s="92">
        <f t="shared" si="11"/>
        <v>3626</v>
      </c>
    </row>
    <row r="66" spans="1:7" ht="15.75" customHeight="1">
      <c r="A66" s="100" t="s">
        <v>3608</v>
      </c>
      <c r="B66" s="104">
        <v>2485.8000000000002</v>
      </c>
      <c r="C66" s="102"/>
      <c r="D66" s="103">
        <v>120</v>
      </c>
      <c r="E66" s="104">
        <f t="shared" si="10"/>
        <v>2365.8000000000002</v>
      </c>
      <c r="F66" s="105">
        <v>140</v>
      </c>
      <c r="G66" s="106">
        <f t="shared" si="11"/>
        <v>331212</v>
      </c>
    </row>
    <row r="67" spans="1:7" ht="36" customHeight="1">
      <c r="A67" s="71" t="s">
        <v>3609</v>
      </c>
      <c r="B67" s="75">
        <v>0</v>
      </c>
      <c r="C67" s="73"/>
      <c r="D67" s="74"/>
      <c r="E67" s="75">
        <f t="shared" si="10"/>
        <v>0</v>
      </c>
      <c r="F67" s="76">
        <v>140</v>
      </c>
      <c r="G67" s="77">
        <f t="shared" si="11"/>
        <v>0</v>
      </c>
    </row>
    <row r="68" spans="1:7" ht="30.75" customHeight="1">
      <c r="A68" s="78" t="s">
        <v>3610</v>
      </c>
      <c r="B68" s="75">
        <v>2107.7000000000003</v>
      </c>
      <c r="C68" s="73"/>
      <c r="D68" s="74">
        <v>81</v>
      </c>
      <c r="E68" s="75">
        <f t="shared" si="10"/>
        <v>2026.7000000000003</v>
      </c>
      <c r="F68" s="76">
        <v>140</v>
      </c>
      <c r="G68" s="77">
        <f t="shared" si="11"/>
        <v>283738.00000000006</v>
      </c>
    </row>
    <row r="69" spans="1:7" ht="30.75" customHeight="1">
      <c r="A69" s="79" t="s">
        <v>3611</v>
      </c>
      <c r="B69" s="83">
        <v>2606.3000000000002</v>
      </c>
      <c r="C69" s="81"/>
      <c r="D69" s="82">
        <v>195</v>
      </c>
      <c r="E69" s="83">
        <f t="shared" si="10"/>
        <v>2411.3000000000002</v>
      </c>
      <c r="F69" s="84">
        <v>140</v>
      </c>
      <c r="G69" s="85">
        <f t="shared" si="11"/>
        <v>337582</v>
      </c>
    </row>
    <row r="70" spans="1:7" ht="15.75" customHeight="1">
      <c r="A70" s="63" t="s">
        <v>3612</v>
      </c>
      <c r="B70" s="315">
        <v>293.30000000000024</v>
      </c>
      <c r="C70" s="65"/>
      <c r="D70" s="66">
        <v>28.4</v>
      </c>
      <c r="E70" s="67">
        <f t="shared" si="10"/>
        <v>264.90000000000026</v>
      </c>
      <c r="F70" s="68">
        <v>140</v>
      </c>
      <c r="G70" s="69">
        <f t="shared" si="11"/>
        <v>37086.000000000036</v>
      </c>
    </row>
    <row r="71" spans="1:7" ht="15.75" customHeight="1">
      <c r="A71" s="63" t="s">
        <v>3613</v>
      </c>
      <c r="B71" s="315">
        <v>0</v>
      </c>
      <c r="C71" s="65"/>
      <c r="D71" s="66"/>
      <c r="E71" s="67">
        <f t="shared" si="10"/>
        <v>0</v>
      </c>
      <c r="F71" s="68">
        <v>140</v>
      </c>
      <c r="G71" s="69">
        <f t="shared" si="11"/>
        <v>0</v>
      </c>
    </row>
    <row r="72" spans="1:7" ht="39" customHeight="1">
      <c r="A72" s="63" t="s">
        <v>3614</v>
      </c>
      <c r="B72" s="67">
        <v>640.70000000000016</v>
      </c>
      <c r="C72" s="65">
        <v>50</v>
      </c>
      <c r="D72" s="66"/>
      <c r="E72" s="67">
        <f t="shared" si="10"/>
        <v>690.70000000000016</v>
      </c>
      <c r="F72" s="68">
        <v>140</v>
      </c>
      <c r="G72" s="69">
        <f t="shared" si="11"/>
        <v>96698.000000000029</v>
      </c>
    </row>
    <row r="73" spans="1:7" ht="15.75" customHeight="1">
      <c r="A73" s="93" t="s">
        <v>3615</v>
      </c>
      <c r="B73" s="97">
        <v>221</v>
      </c>
      <c r="C73" s="95"/>
      <c r="D73" s="96">
        <v>24</v>
      </c>
      <c r="E73" s="97">
        <f t="shared" si="10"/>
        <v>197</v>
      </c>
      <c r="F73" s="98">
        <v>140</v>
      </c>
      <c r="G73" s="99">
        <f t="shared" si="11"/>
        <v>27580</v>
      </c>
    </row>
    <row r="74" spans="1:7" ht="15.75" customHeight="1">
      <c r="A74" s="86" t="s">
        <v>3616</v>
      </c>
      <c r="B74" s="90">
        <v>2.8421709430404007E-14</v>
      </c>
      <c r="C74" s="88">
        <v>265</v>
      </c>
      <c r="D74" s="89"/>
      <c r="E74" s="90">
        <f t="shared" si="10"/>
        <v>265</v>
      </c>
      <c r="F74" s="91">
        <v>128</v>
      </c>
      <c r="G74" s="92">
        <f t="shared" si="11"/>
        <v>33920</v>
      </c>
    </row>
    <row r="75" spans="1:7" ht="15.75" customHeight="1">
      <c r="A75" s="78" t="s">
        <v>3617</v>
      </c>
      <c r="B75" s="75">
        <v>5.6843418860808015E-14</v>
      </c>
      <c r="C75" s="73">
        <v>278</v>
      </c>
      <c r="D75" s="74"/>
      <c r="E75" s="75">
        <f t="shared" si="10"/>
        <v>278.00000000000006</v>
      </c>
      <c r="F75" s="76">
        <v>128</v>
      </c>
      <c r="G75" s="77">
        <f t="shared" si="11"/>
        <v>35584.000000000007</v>
      </c>
    </row>
    <row r="76" spans="1:7" ht="15.75" customHeight="1">
      <c r="A76" s="100" t="s">
        <v>3618</v>
      </c>
      <c r="B76" s="472">
        <v>0</v>
      </c>
      <c r="C76" s="102">
        <v>283</v>
      </c>
      <c r="D76" s="103"/>
      <c r="E76" s="472">
        <f t="shared" si="10"/>
        <v>283</v>
      </c>
      <c r="F76" s="105">
        <v>128</v>
      </c>
      <c r="G76" s="106">
        <f t="shared" si="11"/>
        <v>36224</v>
      </c>
    </row>
    <row r="77" spans="1:7" ht="15.75" customHeight="1">
      <c r="A77" s="79" t="s">
        <v>3619</v>
      </c>
      <c r="B77" s="83">
        <v>0</v>
      </c>
      <c r="C77" s="81">
        <v>260</v>
      </c>
      <c r="D77" s="82"/>
      <c r="E77" s="83">
        <f t="shared" si="10"/>
        <v>260</v>
      </c>
      <c r="F77" s="84">
        <v>128</v>
      </c>
      <c r="G77" s="85">
        <f t="shared" si="11"/>
        <v>33280</v>
      </c>
    </row>
    <row r="78" spans="1:7" ht="15.75" customHeight="1">
      <c r="A78" s="63" t="s">
        <v>3620</v>
      </c>
      <c r="B78" s="315">
        <v>1.1368683772161603E-13</v>
      </c>
      <c r="C78" s="65">
        <v>274</v>
      </c>
      <c r="D78" s="66"/>
      <c r="E78" s="67">
        <f t="shared" si="10"/>
        <v>274.00000000000011</v>
      </c>
      <c r="F78" s="68">
        <v>128</v>
      </c>
      <c r="G78" s="69">
        <f t="shared" si="11"/>
        <v>35072.000000000015</v>
      </c>
    </row>
    <row r="79" spans="1:7" ht="15.75" customHeight="1">
      <c r="A79" s="86" t="s">
        <v>3621</v>
      </c>
      <c r="B79" s="316">
        <v>480</v>
      </c>
      <c r="C79" s="108">
        <v>60</v>
      </c>
      <c r="D79" s="109">
        <v>265</v>
      </c>
      <c r="E79" s="90">
        <f t="shared" si="10"/>
        <v>275</v>
      </c>
      <c r="F79" s="91">
        <v>102</v>
      </c>
      <c r="G79" s="92">
        <f t="shared" si="11"/>
        <v>28050</v>
      </c>
    </row>
    <row r="80" spans="1:7" ht="15.75" customHeight="1">
      <c r="A80" s="78" t="s">
        <v>3622</v>
      </c>
      <c r="B80" s="75">
        <v>480</v>
      </c>
      <c r="C80" s="73">
        <v>60</v>
      </c>
      <c r="D80" s="74">
        <v>278</v>
      </c>
      <c r="E80" s="75">
        <f t="shared" si="10"/>
        <v>262</v>
      </c>
      <c r="F80" s="76">
        <v>102</v>
      </c>
      <c r="G80" s="77">
        <f t="shared" si="11"/>
        <v>26724</v>
      </c>
    </row>
    <row r="81" spans="1:10" ht="15.75" customHeight="1">
      <c r="A81" s="100" t="s">
        <v>3623</v>
      </c>
      <c r="B81" s="104">
        <v>480</v>
      </c>
      <c r="C81" s="102">
        <v>60</v>
      </c>
      <c r="D81" s="103">
        <v>283</v>
      </c>
      <c r="E81" s="104">
        <f t="shared" si="10"/>
        <v>257</v>
      </c>
      <c r="F81" s="105">
        <v>102</v>
      </c>
      <c r="G81" s="106">
        <f t="shared" si="11"/>
        <v>26214</v>
      </c>
    </row>
    <row r="82" spans="1:10" ht="26.25" customHeight="1">
      <c r="A82" s="79" t="s">
        <v>3624</v>
      </c>
      <c r="B82" s="83">
        <v>480</v>
      </c>
      <c r="C82" s="81">
        <v>60</v>
      </c>
      <c r="D82" s="82">
        <v>260</v>
      </c>
      <c r="E82" s="83">
        <f t="shared" si="10"/>
        <v>280</v>
      </c>
      <c r="F82" s="84">
        <v>102</v>
      </c>
      <c r="G82" s="85">
        <f t="shared" si="11"/>
        <v>28560</v>
      </c>
    </row>
    <row r="83" spans="1:10" ht="15.75" customHeight="1">
      <c r="A83" s="63" t="s">
        <v>3625</v>
      </c>
      <c r="B83" s="315">
        <v>480</v>
      </c>
      <c r="C83" s="65">
        <v>60</v>
      </c>
      <c r="D83" s="66">
        <v>274</v>
      </c>
      <c r="E83" s="67">
        <f t="shared" si="10"/>
        <v>266</v>
      </c>
      <c r="F83" s="68">
        <v>102</v>
      </c>
      <c r="G83" s="69">
        <f t="shared" si="11"/>
        <v>27132</v>
      </c>
    </row>
    <row r="84" spans="1:10" ht="15.75" customHeight="1">
      <c r="A84" s="260" t="s">
        <v>84</v>
      </c>
      <c r="B84" s="261">
        <f t="shared" ref="B84:G84" si="12">SUM(B57:B83)</f>
        <v>16540.800000000003</v>
      </c>
      <c r="C84" s="171">
        <f t="shared" si="12"/>
        <v>1810</v>
      </c>
      <c r="D84" s="171">
        <f t="shared" si="12"/>
        <v>2433.4</v>
      </c>
      <c r="E84" s="261">
        <f t="shared" si="12"/>
        <v>15917.4</v>
      </c>
      <c r="F84" s="262">
        <f t="shared" si="12"/>
        <v>4698.4799999999996</v>
      </c>
      <c r="G84" s="263">
        <f t="shared" si="12"/>
        <v>2470018.2400000002</v>
      </c>
    </row>
    <row r="85" spans="1:10" ht="15.75" customHeight="1"/>
    <row r="86" spans="1:10" ht="15.75" customHeight="1">
      <c r="A86" s="264"/>
      <c r="B86" s="133"/>
      <c r="C86" s="133"/>
      <c r="D86" s="133"/>
      <c r="E86" s="133"/>
      <c r="F86" s="534"/>
      <c r="G86" s="522"/>
      <c r="H86" s="522"/>
      <c r="I86" s="265"/>
    </row>
    <row r="87" spans="1:10" ht="15.75" customHeight="1">
      <c r="A87" s="135" t="s">
        <v>92</v>
      </c>
      <c r="B87" s="136" t="s">
        <v>40</v>
      </c>
      <c r="C87" s="137" t="s">
        <v>93</v>
      </c>
      <c r="D87" s="137" t="s">
        <v>42</v>
      </c>
      <c r="E87" s="137" t="s">
        <v>94</v>
      </c>
      <c r="F87" s="137" t="s">
        <v>95</v>
      </c>
      <c r="G87" s="137" t="s">
        <v>96</v>
      </c>
      <c r="H87" s="138" t="s">
        <v>55</v>
      </c>
      <c r="I87" s="138" t="s">
        <v>3567</v>
      </c>
      <c r="J87" s="138" t="s">
        <v>3568</v>
      </c>
    </row>
    <row r="88" spans="1:10" ht="15.75" customHeight="1">
      <c r="A88" s="146" t="s">
        <v>2770</v>
      </c>
      <c r="B88" s="145" t="s">
        <v>102</v>
      </c>
      <c r="C88" s="36">
        <v>300</v>
      </c>
      <c r="D88" s="148"/>
      <c r="E88" s="15">
        <v>125</v>
      </c>
      <c r="F88" s="36">
        <f t="shared" ref="F88:F127" si="13">C88+D88-E88</f>
        <v>175</v>
      </c>
      <c r="G88" s="142">
        <v>178</v>
      </c>
      <c r="H88" s="143">
        <f t="shared" ref="H88:H122" si="14">F88*G88</f>
        <v>31150</v>
      </c>
      <c r="I88" s="143">
        <f t="shared" ref="I88:I127" si="15">(D88-E88)*G88</f>
        <v>-22250</v>
      </c>
      <c r="J88" s="143">
        <f t="shared" ref="J88:J127" si="16">D88*G88</f>
        <v>0</v>
      </c>
    </row>
    <row r="89" spans="1:10" ht="15.75" customHeight="1">
      <c r="A89" s="144" t="s">
        <v>99</v>
      </c>
      <c r="B89" s="145" t="s">
        <v>102</v>
      </c>
      <c r="C89" s="36">
        <v>1350</v>
      </c>
      <c r="D89" s="148"/>
      <c r="E89" s="15"/>
      <c r="F89" s="36">
        <f t="shared" si="13"/>
        <v>1350</v>
      </c>
      <c r="G89" s="142">
        <v>178</v>
      </c>
      <c r="H89" s="143">
        <f t="shared" si="14"/>
        <v>240300</v>
      </c>
      <c r="I89" s="143">
        <f t="shared" si="15"/>
        <v>0</v>
      </c>
      <c r="J89" s="143">
        <f t="shared" si="16"/>
        <v>0</v>
      </c>
    </row>
    <row r="90" spans="1:10" ht="15.75" customHeight="1">
      <c r="A90" s="144" t="s">
        <v>2771</v>
      </c>
      <c r="B90" s="147" t="s">
        <v>102</v>
      </c>
      <c r="C90" s="36">
        <v>2125</v>
      </c>
      <c r="D90" s="148"/>
      <c r="E90" s="15">
        <v>75</v>
      </c>
      <c r="F90" s="36">
        <f t="shared" si="13"/>
        <v>2050</v>
      </c>
      <c r="G90" s="142">
        <v>47</v>
      </c>
      <c r="H90" s="143">
        <f t="shared" si="14"/>
        <v>96350</v>
      </c>
      <c r="I90" s="143">
        <f t="shared" si="15"/>
        <v>-3525</v>
      </c>
      <c r="J90" s="143">
        <f t="shared" si="16"/>
        <v>0</v>
      </c>
    </row>
    <row r="91" spans="1:10" ht="15.75" customHeight="1">
      <c r="A91" s="146" t="s">
        <v>103</v>
      </c>
      <c r="B91" s="147" t="s">
        <v>104</v>
      </c>
      <c r="C91" s="36">
        <v>2250</v>
      </c>
      <c r="D91" s="148"/>
      <c r="E91" s="15"/>
      <c r="F91" s="36">
        <f t="shared" si="13"/>
        <v>2250</v>
      </c>
      <c r="G91" s="142">
        <v>27</v>
      </c>
      <c r="H91" s="143">
        <f t="shared" si="14"/>
        <v>60750</v>
      </c>
      <c r="I91" s="143">
        <f t="shared" si="15"/>
        <v>0</v>
      </c>
      <c r="J91" s="143">
        <f t="shared" si="16"/>
        <v>0</v>
      </c>
    </row>
    <row r="92" spans="1:10" ht="15.75" customHeight="1">
      <c r="A92" s="266" t="s">
        <v>2038</v>
      </c>
      <c r="B92" s="267" t="s">
        <v>106</v>
      </c>
      <c r="C92" s="36">
        <v>2060</v>
      </c>
      <c r="D92" s="148"/>
      <c r="E92" s="15">
        <v>80</v>
      </c>
      <c r="F92" s="36">
        <f t="shared" si="13"/>
        <v>1980</v>
      </c>
      <c r="G92" s="142">
        <v>160.69999999999999</v>
      </c>
      <c r="H92" s="143">
        <f t="shared" si="14"/>
        <v>318186</v>
      </c>
      <c r="I92" s="143">
        <f t="shared" si="15"/>
        <v>-12856</v>
      </c>
      <c r="J92" s="143">
        <f t="shared" si="16"/>
        <v>0</v>
      </c>
    </row>
    <row r="93" spans="1:10" ht="15.75" customHeight="1">
      <c r="A93" s="144" t="s">
        <v>737</v>
      </c>
      <c r="B93" s="145" t="s">
        <v>108</v>
      </c>
      <c r="C93" s="36">
        <v>364</v>
      </c>
      <c r="D93" s="148"/>
      <c r="E93" s="15">
        <v>10</v>
      </c>
      <c r="F93" s="36">
        <f t="shared" si="13"/>
        <v>354</v>
      </c>
      <c r="G93" s="142">
        <v>623</v>
      </c>
      <c r="H93" s="143">
        <f t="shared" si="14"/>
        <v>220542</v>
      </c>
      <c r="I93" s="143">
        <f t="shared" si="15"/>
        <v>-6230</v>
      </c>
      <c r="J93" s="143">
        <f t="shared" si="16"/>
        <v>0</v>
      </c>
    </row>
    <row r="94" spans="1:10" ht="15.75" customHeight="1">
      <c r="A94" s="139" t="s">
        <v>109</v>
      </c>
      <c r="B94" s="140" t="s">
        <v>110</v>
      </c>
      <c r="C94" s="36">
        <v>900</v>
      </c>
      <c r="D94" s="148"/>
      <c r="E94" s="15"/>
      <c r="F94" s="36">
        <f t="shared" si="13"/>
        <v>900</v>
      </c>
      <c r="G94" s="142">
        <v>24</v>
      </c>
      <c r="H94" s="143">
        <f t="shared" si="14"/>
        <v>21600</v>
      </c>
      <c r="I94" s="143">
        <f t="shared" si="15"/>
        <v>0</v>
      </c>
      <c r="J94" s="143">
        <f t="shared" si="16"/>
        <v>0</v>
      </c>
    </row>
    <row r="95" spans="1:10" ht="15.75" customHeight="1">
      <c r="A95" s="146" t="s">
        <v>1188</v>
      </c>
      <c r="B95" s="150" t="s">
        <v>3626</v>
      </c>
      <c r="C95" s="36">
        <v>2073</v>
      </c>
      <c r="D95" s="148"/>
      <c r="E95" s="15"/>
      <c r="F95" s="36">
        <f t="shared" si="13"/>
        <v>2073</v>
      </c>
      <c r="G95" s="142">
        <v>49</v>
      </c>
      <c r="H95" s="143">
        <f t="shared" si="14"/>
        <v>101577</v>
      </c>
      <c r="I95" s="143">
        <f t="shared" si="15"/>
        <v>0</v>
      </c>
      <c r="J95" s="143">
        <f t="shared" si="16"/>
        <v>0</v>
      </c>
    </row>
    <row r="96" spans="1:10" ht="15.75" customHeight="1">
      <c r="A96" s="152" t="s">
        <v>116</v>
      </c>
      <c r="B96" s="145" t="s">
        <v>117</v>
      </c>
      <c r="C96" s="36">
        <v>2</v>
      </c>
      <c r="D96" s="141"/>
      <c r="E96" s="15"/>
      <c r="F96" s="36">
        <f t="shared" si="13"/>
        <v>2</v>
      </c>
      <c r="G96" s="142">
        <v>1867.29</v>
      </c>
      <c r="H96" s="143">
        <f t="shared" si="14"/>
        <v>3734.58</v>
      </c>
      <c r="I96" s="143">
        <f t="shared" si="15"/>
        <v>0</v>
      </c>
      <c r="J96" s="143">
        <f t="shared" si="16"/>
        <v>0</v>
      </c>
    </row>
    <row r="97" spans="1:10" ht="15.75" customHeight="1">
      <c r="A97" s="146" t="s">
        <v>118</v>
      </c>
      <c r="B97" s="145" t="s">
        <v>115</v>
      </c>
      <c r="C97" s="36">
        <v>5</v>
      </c>
      <c r="D97" s="141"/>
      <c r="E97" s="15"/>
      <c r="F97" s="36">
        <f t="shared" si="13"/>
        <v>5</v>
      </c>
      <c r="G97" s="142">
        <v>1758</v>
      </c>
      <c r="H97" s="143">
        <f t="shared" si="14"/>
        <v>8790</v>
      </c>
      <c r="I97" s="143">
        <f t="shared" si="15"/>
        <v>0</v>
      </c>
      <c r="J97" s="143">
        <f t="shared" si="16"/>
        <v>0</v>
      </c>
    </row>
    <row r="98" spans="1:10" ht="15.75" customHeight="1">
      <c r="A98" s="146" t="s">
        <v>118</v>
      </c>
      <c r="B98" s="145" t="s">
        <v>117</v>
      </c>
      <c r="C98" s="36">
        <v>3</v>
      </c>
      <c r="D98" s="141"/>
      <c r="E98" s="151"/>
      <c r="F98" s="36">
        <f t="shared" si="13"/>
        <v>3</v>
      </c>
      <c r="G98" s="142">
        <v>2279.6799999999998</v>
      </c>
      <c r="H98" s="143">
        <f t="shared" si="14"/>
        <v>6839.0399999999991</v>
      </c>
      <c r="I98" s="143">
        <f t="shared" si="15"/>
        <v>0</v>
      </c>
      <c r="J98" s="143">
        <f t="shared" si="16"/>
        <v>0</v>
      </c>
    </row>
    <row r="99" spans="1:10" ht="15.75" customHeight="1">
      <c r="A99" s="157" t="s">
        <v>119</v>
      </c>
      <c r="B99" s="145" t="s">
        <v>117</v>
      </c>
      <c r="C99" s="36">
        <v>1</v>
      </c>
      <c r="D99" s="148"/>
      <c r="E99" s="15"/>
      <c r="F99" s="36">
        <f t="shared" si="13"/>
        <v>1</v>
      </c>
      <c r="G99" s="142">
        <v>1669.47</v>
      </c>
      <c r="H99" s="143">
        <f t="shared" si="14"/>
        <v>1669.47</v>
      </c>
      <c r="I99" s="143">
        <f t="shared" si="15"/>
        <v>0</v>
      </c>
      <c r="J99" s="143">
        <f t="shared" si="16"/>
        <v>0</v>
      </c>
    </row>
    <row r="100" spans="1:10" ht="15.75" customHeight="1">
      <c r="A100" s="157" t="s">
        <v>2772</v>
      </c>
      <c r="B100" s="145" t="s">
        <v>117</v>
      </c>
      <c r="C100" s="36">
        <v>3</v>
      </c>
      <c r="D100" s="141"/>
      <c r="E100" s="15"/>
      <c r="F100" s="36">
        <f t="shared" si="13"/>
        <v>3</v>
      </c>
      <c r="G100" s="142">
        <v>1598.32</v>
      </c>
      <c r="H100" s="143">
        <f t="shared" si="14"/>
        <v>4794.96</v>
      </c>
      <c r="I100" s="143">
        <f t="shared" si="15"/>
        <v>0</v>
      </c>
      <c r="J100" s="143">
        <f t="shared" si="16"/>
        <v>0</v>
      </c>
    </row>
    <row r="101" spans="1:10" ht="15.75" customHeight="1">
      <c r="A101" s="144" t="s">
        <v>122</v>
      </c>
      <c r="B101" s="145" t="s">
        <v>121</v>
      </c>
      <c r="C101" s="36">
        <v>50</v>
      </c>
      <c r="D101" s="141"/>
      <c r="E101" s="15"/>
      <c r="F101" s="36">
        <f t="shared" si="13"/>
        <v>50</v>
      </c>
      <c r="G101" s="142">
        <v>471.21600000000001</v>
      </c>
      <c r="H101" s="143">
        <f t="shared" si="14"/>
        <v>23560.799999999999</v>
      </c>
      <c r="I101" s="143">
        <f t="shared" si="15"/>
        <v>0</v>
      </c>
      <c r="J101" s="143">
        <f t="shared" si="16"/>
        <v>0</v>
      </c>
    </row>
    <row r="102" spans="1:10" ht="15.75" customHeight="1">
      <c r="A102" s="157" t="s">
        <v>124</v>
      </c>
      <c r="B102" s="145" t="s">
        <v>117</v>
      </c>
      <c r="C102" s="36">
        <v>0</v>
      </c>
      <c r="D102" s="148"/>
      <c r="E102" s="15"/>
      <c r="F102" s="36">
        <f t="shared" si="13"/>
        <v>0</v>
      </c>
      <c r="G102" s="142">
        <v>1711.09</v>
      </c>
      <c r="H102" s="143">
        <f t="shared" si="14"/>
        <v>0</v>
      </c>
      <c r="I102" s="143">
        <f t="shared" si="15"/>
        <v>0</v>
      </c>
      <c r="J102" s="143">
        <f t="shared" si="16"/>
        <v>0</v>
      </c>
    </row>
    <row r="103" spans="1:10" ht="15.75" customHeight="1">
      <c r="A103" s="339" t="s">
        <v>2773</v>
      </c>
      <c r="B103" s="145" t="s">
        <v>117</v>
      </c>
      <c r="C103" s="36">
        <v>4</v>
      </c>
      <c r="D103" s="148"/>
      <c r="E103" s="151"/>
      <c r="F103" s="272">
        <f t="shared" si="13"/>
        <v>4</v>
      </c>
      <c r="G103" s="142">
        <v>1594.52</v>
      </c>
      <c r="H103" s="143">
        <f t="shared" si="14"/>
        <v>6378.08</v>
      </c>
      <c r="I103" s="143">
        <f t="shared" si="15"/>
        <v>0</v>
      </c>
      <c r="J103" s="143">
        <f t="shared" si="16"/>
        <v>0</v>
      </c>
    </row>
    <row r="104" spans="1:10" ht="15.75" customHeight="1">
      <c r="A104" s="144" t="s">
        <v>128</v>
      </c>
      <c r="B104" s="145" t="s">
        <v>126</v>
      </c>
      <c r="C104" s="36">
        <v>14</v>
      </c>
      <c r="D104" s="141"/>
      <c r="E104" s="15"/>
      <c r="F104" s="36">
        <f t="shared" si="13"/>
        <v>14</v>
      </c>
      <c r="G104" s="142">
        <v>559.19762200000002</v>
      </c>
      <c r="H104" s="143">
        <f t="shared" si="14"/>
        <v>7828.7667080000001</v>
      </c>
      <c r="I104" s="143">
        <f t="shared" si="15"/>
        <v>0</v>
      </c>
      <c r="J104" s="143">
        <f t="shared" si="16"/>
        <v>0</v>
      </c>
    </row>
    <row r="105" spans="1:10" ht="15.75" customHeight="1">
      <c r="A105" s="144" t="s">
        <v>129</v>
      </c>
      <c r="B105" s="145" t="s">
        <v>115</v>
      </c>
      <c r="C105" s="36">
        <v>250</v>
      </c>
      <c r="D105" s="148"/>
      <c r="E105" s="15"/>
      <c r="F105" s="36">
        <f t="shared" si="13"/>
        <v>250</v>
      </c>
      <c r="G105" s="142">
        <v>384</v>
      </c>
      <c r="H105" s="143">
        <f t="shared" si="14"/>
        <v>96000</v>
      </c>
      <c r="I105" s="143">
        <f t="shared" si="15"/>
        <v>0</v>
      </c>
      <c r="J105" s="143">
        <f t="shared" si="16"/>
        <v>0</v>
      </c>
    </row>
    <row r="106" spans="1:10" ht="15.75" customHeight="1">
      <c r="A106" s="144" t="s">
        <v>131</v>
      </c>
      <c r="B106" s="145" t="s">
        <v>117</v>
      </c>
      <c r="C106" s="36">
        <v>320</v>
      </c>
      <c r="D106" s="148"/>
      <c r="E106" s="15"/>
      <c r="F106" s="36">
        <f t="shared" si="13"/>
        <v>320</v>
      </c>
      <c r="G106" s="142">
        <v>427</v>
      </c>
      <c r="H106" s="143">
        <f t="shared" si="14"/>
        <v>136640</v>
      </c>
      <c r="I106" s="143">
        <f t="shared" si="15"/>
        <v>0</v>
      </c>
      <c r="J106" s="143">
        <f t="shared" si="16"/>
        <v>0</v>
      </c>
    </row>
    <row r="107" spans="1:10" ht="15.75" customHeight="1">
      <c r="A107" s="144" t="s">
        <v>132</v>
      </c>
      <c r="B107" s="145" t="s">
        <v>117</v>
      </c>
      <c r="C107" s="36">
        <v>5</v>
      </c>
      <c r="D107" s="141"/>
      <c r="E107" s="151"/>
      <c r="F107" s="36">
        <f t="shared" si="13"/>
        <v>5</v>
      </c>
      <c r="G107" s="142">
        <v>688.59</v>
      </c>
      <c r="H107" s="143">
        <f t="shared" si="14"/>
        <v>3442.9500000000003</v>
      </c>
      <c r="I107" s="143">
        <f t="shared" si="15"/>
        <v>0</v>
      </c>
      <c r="J107" s="143">
        <f t="shared" si="16"/>
        <v>0</v>
      </c>
    </row>
    <row r="108" spans="1:10" ht="15.75" customHeight="1">
      <c r="A108" s="157" t="s">
        <v>133</v>
      </c>
      <c r="B108" s="145" t="s">
        <v>117</v>
      </c>
      <c r="C108" s="36">
        <v>70</v>
      </c>
      <c r="D108" s="148"/>
      <c r="E108" s="15"/>
      <c r="F108" s="36">
        <f t="shared" si="13"/>
        <v>70</v>
      </c>
      <c r="G108" s="142">
        <v>522.19000000000005</v>
      </c>
      <c r="H108" s="143">
        <f t="shared" si="14"/>
        <v>36553.300000000003</v>
      </c>
      <c r="I108" s="143">
        <f t="shared" si="15"/>
        <v>0</v>
      </c>
      <c r="J108" s="143">
        <f t="shared" si="16"/>
        <v>0</v>
      </c>
    </row>
    <row r="109" spans="1:10" ht="15.75" customHeight="1">
      <c r="A109" s="144" t="s">
        <v>134</v>
      </c>
      <c r="B109" s="145" t="s">
        <v>117</v>
      </c>
      <c r="C109" s="36">
        <v>10</v>
      </c>
      <c r="D109" s="141"/>
      <c r="E109" s="151"/>
      <c r="F109" s="36">
        <f t="shared" si="13"/>
        <v>10</v>
      </c>
      <c r="G109" s="142">
        <v>504</v>
      </c>
      <c r="H109" s="143">
        <f t="shared" si="14"/>
        <v>5040</v>
      </c>
      <c r="I109" s="143">
        <f t="shared" si="15"/>
        <v>0</v>
      </c>
      <c r="J109" s="143">
        <f t="shared" si="16"/>
        <v>0</v>
      </c>
    </row>
    <row r="110" spans="1:10" ht="15.75" customHeight="1">
      <c r="A110" s="144" t="s">
        <v>135</v>
      </c>
      <c r="B110" s="145" t="s">
        <v>117</v>
      </c>
      <c r="C110" s="36">
        <v>5</v>
      </c>
      <c r="D110" s="141"/>
      <c r="E110" s="15"/>
      <c r="F110" s="36">
        <f t="shared" si="13"/>
        <v>5</v>
      </c>
      <c r="G110" s="142">
        <v>514</v>
      </c>
      <c r="H110" s="143">
        <f t="shared" si="14"/>
        <v>2570</v>
      </c>
      <c r="I110" s="143">
        <f t="shared" si="15"/>
        <v>0</v>
      </c>
      <c r="J110" s="143">
        <f t="shared" si="16"/>
        <v>0</v>
      </c>
    </row>
    <row r="111" spans="1:10" ht="15.75" customHeight="1">
      <c r="A111" s="157" t="s">
        <v>136</v>
      </c>
      <c r="B111" s="145" t="s">
        <v>117</v>
      </c>
      <c r="C111" s="36">
        <v>60</v>
      </c>
      <c r="D111" s="148"/>
      <c r="E111" s="15"/>
      <c r="F111" s="36">
        <f t="shared" si="13"/>
        <v>60</v>
      </c>
      <c r="G111" s="142">
        <v>557</v>
      </c>
      <c r="H111" s="143">
        <f t="shared" si="14"/>
        <v>33420</v>
      </c>
      <c r="I111" s="143">
        <f t="shared" si="15"/>
        <v>0</v>
      </c>
      <c r="J111" s="143">
        <f t="shared" si="16"/>
        <v>0</v>
      </c>
    </row>
    <row r="112" spans="1:10" ht="15.75" customHeight="1">
      <c r="A112" s="157" t="s">
        <v>137</v>
      </c>
      <c r="B112" s="145" t="s">
        <v>117</v>
      </c>
      <c r="C112" s="36">
        <v>25</v>
      </c>
      <c r="D112" s="148"/>
      <c r="E112" s="15"/>
      <c r="F112" s="36">
        <f t="shared" si="13"/>
        <v>25</v>
      </c>
      <c r="G112" s="142">
        <v>524</v>
      </c>
      <c r="H112" s="143">
        <f t="shared" si="14"/>
        <v>13100</v>
      </c>
      <c r="I112" s="143">
        <f t="shared" si="15"/>
        <v>0</v>
      </c>
      <c r="J112" s="143">
        <f t="shared" si="16"/>
        <v>0</v>
      </c>
    </row>
    <row r="113" spans="1:10" ht="15.75" customHeight="1">
      <c r="A113" s="157" t="s">
        <v>138</v>
      </c>
      <c r="B113" s="145" t="s">
        <v>117</v>
      </c>
      <c r="C113" s="36">
        <v>15</v>
      </c>
      <c r="D113" s="148"/>
      <c r="E113" s="15"/>
      <c r="F113" s="36">
        <f t="shared" si="13"/>
        <v>15</v>
      </c>
      <c r="G113" s="142">
        <v>689.75</v>
      </c>
      <c r="H113" s="143">
        <f t="shared" si="14"/>
        <v>10346.25</v>
      </c>
      <c r="I113" s="143">
        <f t="shared" si="15"/>
        <v>0</v>
      </c>
      <c r="J113" s="143">
        <f t="shared" si="16"/>
        <v>0</v>
      </c>
    </row>
    <row r="114" spans="1:10" ht="15.75" customHeight="1">
      <c r="A114" s="157" t="s">
        <v>139</v>
      </c>
      <c r="B114" s="145" t="s">
        <v>117</v>
      </c>
      <c r="C114" s="36">
        <v>225</v>
      </c>
      <c r="D114" s="148"/>
      <c r="E114" s="15"/>
      <c r="F114" s="36">
        <f t="shared" si="13"/>
        <v>225</v>
      </c>
      <c r="G114" s="142">
        <v>629.27</v>
      </c>
      <c r="H114" s="143">
        <f t="shared" si="14"/>
        <v>141585.75</v>
      </c>
      <c r="I114" s="143">
        <f t="shared" si="15"/>
        <v>0</v>
      </c>
      <c r="J114" s="143">
        <f t="shared" si="16"/>
        <v>0</v>
      </c>
    </row>
    <row r="115" spans="1:10" ht="15.75" customHeight="1">
      <c r="A115" s="157" t="s">
        <v>140</v>
      </c>
      <c r="B115" s="145" t="s">
        <v>117</v>
      </c>
      <c r="C115" s="36">
        <v>95</v>
      </c>
      <c r="D115" s="148"/>
      <c r="E115" s="15"/>
      <c r="F115" s="36">
        <f t="shared" si="13"/>
        <v>95</v>
      </c>
      <c r="G115" s="142">
        <v>532.12</v>
      </c>
      <c r="H115" s="143">
        <f t="shared" si="14"/>
        <v>50551.4</v>
      </c>
      <c r="I115" s="143">
        <f t="shared" si="15"/>
        <v>0</v>
      </c>
      <c r="J115" s="143">
        <f t="shared" si="16"/>
        <v>0</v>
      </c>
    </row>
    <row r="116" spans="1:10" ht="15.75" customHeight="1">
      <c r="A116" s="146" t="s">
        <v>141</v>
      </c>
      <c r="B116" s="145" t="s">
        <v>108</v>
      </c>
      <c r="C116" s="36">
        <v>600</v>
      </c>
      <c r="D116" s="148"/>
      <c r="E116" s="15"/>
      <c r="F116" s="36">
        <f t="shared" si="13"/>
        <v>600</v>
      </c>
      <c r="G116" s="142">
        <v>60</v>
      </c>
      <c r="H116" s="143">
        <f t="shared" si="14"/>
        <v>36000</v>
      </c>
      <c r="I116" s="143">
        <f t="shared" si="15"/>
        <v>0</v>
      </c>
      <c r="J116" s="143">
        <f t="shared" si="16"/>
        <v>0</v>
      </c>
    </row>
    <row r="117" spans="1:10" ht="15.75" customHeight="1">
      <c r="A117" s="144" t="s">
        <v>142</v>
      </c>
      <c r="B117" s="145" t="s">
        <v>143</v>
      </c>
      <c r="C117" s="36">
        <v>25</v>
      </c>
      <c r="D117" s="141"/>
      <c r="E117" s="151"/>
      <c r="F117" s="36">
        <f t="shared" si="13"/>
        <v>25</v>
      </c>
      <c r="G117" s="142">
        <v>84</v>
      </c>
      <c r="H117" s="143">
        <f t="shared" si="14"/>
        <v>2100</v>
      </c>
      <c r="I117" s="143">
        <f t="shared" si="15"/>
        <v>0</v>
      </c>
      <c r="J117" s="143">
        <f t="shared" si="16"/>
        <v>0</v>
      </c>
    </row>
    <row r="118" spans="1:10" ht="15.75" customHeight="1">
      <c r="A118" s="157" t="s">
        <v>2774</v>
      </c>
      <c r="B118" s="145" t="s">
        <v>117</v>
      </c>
      <c r="C118" s="36">
        <v>75</v>
      </c>
      <c r="D118" s="148"/>
      <c r="E118" s="15"/>
      <c r="F118" s="36">
        <f t="shared" si="13"/>
        <v>75</v>
      </c>
      <c r="G118" s="142">
        <v>168.1</v>
      </c>
      <c r="H118" s="143">
        <f t="shared" si="14"/>
        <v>12607.5</v>
      </c>
      <c r="I118" s="143">
        <f t="shared" si="15"/>
        <v>0</v>
      </c>
      <c r="J118" s="143">
        <f t="shared" si="16"/>
        <v>0</v>
      </c>
    </row>
    <row r="119" spans="1:10" ht="15.75" customHeight="1">
      <c r="A119" s="157" t="s">
        <v>145</v>
      </c>
      <c r="B119" s="145" t="s">
        <v>146</v>
      </c>
      <c r="C119" s="36">
        <v>25</v>
      </c>
      <c r="D119" s="148"/>
      <c r="E119" s="15"/>
      <c r="F119" s="36">
        <f t="shared" si="13"/>
        <v>25</v>
      </c>
      <c r="G119" s="142">
        <v>851.5</v>
      </c>
      <c r="H119" s="143">
        <f t="shared" si="14"/>
        <v>21287.5</v>
      </c>
      <c r="I119" s="143">
        <f t="shared" si="15"/>
        <v>0</v>
      </c>
      <c r="J119" s="143">
        <f t="shared" si="16"/>
        <v>0</v>
      </c>
    </row>
    <row r="120" spans="1:10" ht="15.75" customHeight="1">
      <c r="A120" s="157" t="s">
        <v>147</v>
      </c>
      <c r="B120" s="145" t="s">
        <v>148</v>
      </c>
      <c r="C120" s="36">
        <v>3750</v>
      </c>
      <c r="D120" s="148"/>
      <c r="E120" s="15"/>
      <c r="F120" s="36">
        <f t="shared" si="13"/>
        <v>3750</v>
      </c>
      <c r="G120" s="142">
        <v>125</v>
      </c>
      <c r="H120" s="143">
        <f t="shared" si="14"/>
        <v>468750</v>
      </c>
      <c r="I120" s="143">
        <f t="shared" si="15"/>
        <v>0</v>
      </c>
      <c r="J120" s="143">
        <f t="shared" si="16"/>
        <v>0</v>
      </c>
    </row>
    <row r="121" spans="1:10" ht="15.75" customHeight="1">
      <c r="A121" s="157" t="s">
        <v>147</v>
      </c>
      <c r="B121" s="145" t="s">
        <v>149</v>
      </c>
      <c r="C121" s="36">
        <v>0</v>
      </c>
      <c r="D121" s="148"/>
      <c r="E121" s="15"/>
      <c r="F121" s="36">
        <f t="shared" si="13"/>
        <v>0</v>
      </c>
      <c r="G121" s="142">
        <v>173</v>
      </c>
      <c r="H121" s="143">
        <f t="shared" si="14"/>
        <v>0</v>
      </c>
      <c r="I121" s="143">
        <f t="shared" si="15"/>
        <v>0</v>
      </c>
      <c r="J121" s="143">
        <f t="shared" si="16"/>
        <v>0</v>
      </c>
    </row>
    <row r="122" spans="1:10" ht="20.25" customHeight="1">
      <c r="A122" s="157" t="s">
        <v>150</v>
      </c>
      <c r="B122" s="145" t="s">
        <v>151</v>
      </c>
      <c r="C122" s="36">
        <v>0</v>
      </c>
      <c r="D122" s="148"/>
      <c r="E122" s="15"/>
      <c r="F122" s="36">
        <f t="shared" si="13"/>
        <v>0</v>
      </c>
      <c r="G122" s="142">
        <v>143</v>
      </c>
      <c r="H122" s="143">
        <f t="shared" si="14"/>
        <v>0</v>
      </c>
      <c r="I122" s="143">
        <f t="shared" si="15"/>
        <v>0</v>
      </c>
      <c r="J122" s="143">
        <f t="shared" si="16"/>
        <v>0</v>
      </c>
    </row>
    <row r="123" spans="1:10" ht="15.75" customHeight="1">
      <c r="A123" s="157" t="s">
        <v>850</v>
      </c>
      <c r="B123" s="147" t="s">
        <v>2949</v>
      </c>
      <c r="C123" s="36">
        <v>12000</v>
      </c>
      <c r="D123" s="148"/>
      <c r="E123" s="15"/>
      <c r="F123" s="36">
        <f t="shared" si="13"/>
        <v>12000</v>
      </c>
      <c r="G123" s="142">
        <v>121.6</v>
      </c>
      <c r="H123" s="143">
        <f>G123*F123</f>
        <v>1459200</v>
      </c>
      <c r="I123" s="143">
        <f t="shared" si="15"/>
        <v>0</v>
      </c>
      <c r="J123" s="143">
        <f t="shared" si="16"/>
        <v>0</v>
      </c>
    </row>
    <row r="124" spans="1:10" ht="15.75" customHeight="1">
      <c r="A124" s="157" t="s">
        <v>152</v>
      </c>
      <c r="B124" s="145" t="s">
        <v>153</v>
      </c>
      <c r="C124" s="36">
        <v>35.676999999999992</v>
      </c>
      <c r="D124" s="148"/>
      <c r="E124" s="15"/>
      <c r="F124" s="36">
        <f t="shared" si="13"/>
        <v>35.676999999999992</v>
      </c>
      <c r="G124" s="142">
        <v>2196.6</v>
      </c>
      <c r="H124" s="143">
        <f t="shared" ref="H124:H127" si="17">F124*G124</f>
        <v>78368.098199999979</v>
      </c>
      <c r="I124" s="143">
        <f t="shared" si="15"/>
        <v>0</v>
      </c>
      <c r="J124" s="143">
        <f t="shared" si="16"/>
        <v>0</v>
      </c>
    </row>
    <row r="125" spans="1:10" ht="15.75" customHeight="1">
      <c r="A125" s="146" t="s">
        <v>154</v>
      </c>
      <c r="B125" s="145" t="s">
        <v>155</v>
      </c>
      <c r="C125" s="36">
        <v>920</v>
      </c>
      <c r="D125" s="141"/>
      <c r="E125" s="151"/>
      <c r="F125" s="36">
        <f t="shared" si="13"/>
        <v>920</v>
      </c>
      <c r="G125" s="142">
        <v>45</v>
      </c>
      <c r="H125" s="143">
        <f t="shared" si="17"/>
        <v>41400</v>
      </c>
      <c r="I125" s="143">
        <f t="shared" si="15"/>
        <v>0</v>
      </c>
      <c r="J125" s="143">
        <f t="shared" si="16"/>
        <v>0</v>
      </c>
    </row>
    <row r="126" spans="1:10" ht="15.75" customHeight="1">
      <c r="A126" s="163" t="s">
        <v>156</v>
      </c>
      <c r="B126" s="164" t="s">
        <v>117</v>
      </c>
      <c r="C126" s="36">
        <v>0</v>
      </c>
      <c r="D126" s="148"/>
      <c r="E126" s="15"/>
      <c r="F126" s="36">
        <f t="shared" si="13"/>
        <v>0</v>
      </c>
      <c r="G126" s="165">
        <v>168.11</v>
      </c>
      <c r="H126" s="143">
        <f t="shared" si="17"/>
        <v>0</v>
      </c>
      <c r="I126" s="143">
        <f t="shared" si="15"/>
        <v>0</v>
      </c>
      <c r="J126" s="143">
        <f t="shared" si="16"/>
        <v>0</v>
      </c>
    </row>
    <row r="127" spans="1:10" ht="15.75" customHeight="1">
      <c r="A127" s="163" t="s">
        <v>3627</v>
      </c>
      <c r="B127" s="164" t="s">
        <v>117</v>
      </c>
      <c r="C127" s="36">
        <v>24.6</v>
      </c>
      <c r="D127" s="148"/>
      <c r="E127" s="15"/>
      <c r="F127" s="36">
        <f t="shared" si="13"/>
        <v>24.6</v>
      </c>
      <c r="G127" s="165">
        <v>129</v>
      </c>
      <c r="H127" s="143">
        <f t="shared" si="17"/>
        <v>3173.4</v>
      </c>
      <c r="I127" s="143">
        <f t="shared" si="15"/>
        <v>0</v>
      </c>
      <c r="J127" s="143">
        <f t="shared" si="16"/>
        <v>0</v>
      </c>
    </row>
    <row r="128" spans="1:10" ht="15.75" customHeight="1">
      <c r="A128" s="473"/>
      <c r="B128" s="474"/>
      <c r="C128" s="475"/>
      <c r="D128" s="476"/>
      <c r="E128" s="477"/>
      <c r="F128" s="475"/>
      <c r="G128" s="478"/>
      <c r="H128" s="479"/>
      <c r="I128" s="479"/>
      <c r="J128" s="479"/>
    </row>
    <row r="129" spans="1:11" ht="15.75" customHeight="1">
      <c r="A129" s="473"/>
      <c r="B129" s="474"/>
      <c r="C129" s="475"/>
      <c r="D129" s="476"/>
      <c r="E129" s="477"/>
      <c r="F129" s="475"/>
      <c r="G129" s="478"/>
      <c r="H129" s="479"/>
      <c r="I129" s="479"/>
      <c r="J129" s="479"/>
    </row>
    <row r="130" spans="1:11" ht="15.75" customHeight="1">
      <c r="A130" s="473"/>
      <c r="B130" s="474"/>
      <c r="C130" s="475"/>
      <c r="D130" s="476"/>
      <c r="E130" s="477"/>
      <c r="F130" s="475"/>
      <c r="G130" s="478"/>
      <c r="H130" s="479"/>
      <c r="I130" s="479"/>
      <c r="J130" s="479"/>
    </row>
    <row r="131" spans="1:11" ht="15.75" customHeight="1">
      <c r="A131" s="473"/>
      <c r="B131" s="474"/>
      <c r="C131" s="475"/>
      <c r="D131" s="476"/>
      <c r="E131" s="477"/>
      <c r="F131" s="475"/>
      <c r="G131" s="478"/>
      <c r="H131" s="479"/>
      <c r="I131" s="479"/>
      <c r="J131" s="479"/>
    </row>
    <row r="132" spans="1:11" ht="15.75" customHeight="1">
      <c r="A132" s="355" t="s">
        <v>160</v>
      </c>
      <c r="B132" s="168"/>
      <c r="C132" s="169">
        <f t="shared" ref="C132:J132" si="18">SUM(C88:C127)</f>
        <v>30039.276999999998</v>
      </c>
      <c r="D132" s="170">
        <f t="shared" si="18"/>
        <v>0</v>
      </c>
      <c r="E132" s="170">
        <f t="shared" si="18"/>
        <v>290</v>
      </c>
      <c r="F132" s="171">
        <f t="shared" si="18"/>
        <v>29749.276999999998</v>
      </c>
      <c r="G132" s="336">
        <f t="shared" si="18"/>
        <v>25032.313621999994</v>
      </c>
      <c r="H132" s="173">
        <f t="shared" si="18"/>
        <v>3806186.844908</v>
      </c>
      <c r="I132" s="173">
        <f t="shared" si="18"/>
        <v>-44861</v>
      </c>
      <c r="J132" s="173">
        <f t="shared" si="18"/>
        <v>0</v>
      </c>
    </row>
    <row r="133" spans="1:11" ht="15.75" customHeight="1"/>
    <row r="134" spans="1:11" ht="15.75" customHeight="1">
      <c r="A134" s="535" t="s">
        <v>161</v>
      </c>
      <c r="B134" s="536"/>
      <c r="C134" s="536"/>
      <c r="D134" s="536"/>
      <c r="E134" s="536"/>
      <c r="F134" s="536"/>
      <c r="G134" s="536"/>
      <c r="H134" s="536"/>
      <c r="I134" s="1"/>
    </row>
    <row r="135" spans="1:11" ht="15.75" customHeight="1">
      <c r="A135" s="340" t="s">
        <v>162</v>
      </c>
      <c r="B135" s="341" t="s">
        <v>40</v>
      </c>
      <c r="C135" s="342" t="s">
        <v>163</v>
      </c>
      <c r="D135" s="343" t="s">
        <v>42</v>
      </c>
      <c r="E135" s="344" t="s">
        <v>43</v>
      </c>
      <c r="F135" s="342" t="s">
        <v>164</v>
      </c>
      <c r="G135" s="345" t="s">
        <v>96</v>
      </c>
      <c r="H135" s="343" t="s">
        <v>55</v>
      </c>
      <c r="I135" s="138" t="s">
        <v>3567</v>
      </c>
      <c r="J135" s="138" t="s">
        <v>3568</v>
      </c>
    </row>
    <row r="136" spans="1:11" ht="15.75" customHeight="1">
      <c r="A136" s="347" t="s">
        <v>3421</v>
      </c>
      <c r="B136" s="145" t="s">
        <v>2833</v>
      </c>
      <c r="C136" s="36">
        <v>27</v>
      </c>
      <c r="D136" s="148"/>
      <c r="E136" s="15"/>
      <c r="F136" s="36">
        <f t="shared" ref="F136:F169" si="19">C136+D136-E136</f>
        <v>27</v>
      </c>
      <c r="G136" s="17">
        <v>216</v>
      </c>
      <c r="H136" s="142">
        <f t="shared" ref="H136:H139" si="20">G136*F136</f>
        <v>5832</v>
      </c>
      <c r="I136" s="143">
        <f t="shared" ref="I136:I169" si="21">(D136-E136)*G136</f>
        <v>0</v>
      </c>
      <c r="J136" s="143">
        <f t="shared" ref="J136:J169" si="22">D136*G136</f>
        <v>0</v>
      </c>
      <c r="K136" s="445"/>
    </row>
    <row r="137" spans="1:11" ht="15.75" customHeight="1">
      <c r="A137" s="347" t="s">
        <v>3423</v>
      </c>
      <c r="B137" s="145" t="s">
        <v>2833</v>
      </c>
      <c r="C137" s="36">
        <v>135</v>
      </c>
      <c r="D137" s="148"/>
      <c r="E137" s="15">
        <v>7</v>
      </c>
      <c r="F137" s="36">
        <f t="shared" si="19"/>
        <v>128</v>
      </c>
      <c r="G137" s="17">
        <v>140</v>
      </c>
      <c r="H137" s="142">
        <f t="shared" si="20"/>
        <v>17920</v>
      </c>
      <c r="I137" s="143">
        <f t="shared" si="21"/>
        <v>-980</v>
      </c>
      <c r="J137" s="143">
        <f t="shared" si="22"/>
        <v>0</v>
      </c>
      <c r="K137" s="445"/>
    </row>
    <row r="138" spans="1:11" ht="15.75" customHeight="1">
      <c r="A138" s="347" t="s">
        <v>3424</v>
      </c>
      <c r="B138" s="145" t="s">
        <v>2833</v>
      </c>
      <c r="C138" s="348">
        <v>117</v>
      </c>
      <c r="D138" s="148"/>
      <c r="E138" s="15"/>
      <c r="F138" s="36">
        <f t="shared" si="19"/>
        <v>117</v>
      </c>
      <c r="G138" s="17">
        <v>196</v>
      </c>
      <c r="H138" s="142">
        <f t="shared" si="20"/>
        <v>22932</v>
      </c>
      <c r="I138" s="143">
        <f t="shared" si="21"/>
        <v>0</v>
      </c>
      <c r="J138" s="143">
        <f t="shared" si="22"/>
        <v>0</v>
      </c>
      <c r="K138" s="445"/>
    </row>
    <row r="139" spans="1:11" ht="15.75" customHeight="1">
      <c r="A139" s="347" t="s">
        <v>3425</v>
      </c>
      <c r="B139" s="145" t="s">
        <v>2833</v>
      </c>
      <c r="C139" s="36">
        <v>24</v>
      </c>
      <c r="D139" s="148"/>
      <c r="E139" s="15"/>
      <c r="F139" s="36">
        <f t="shared" si="19"/>
        <v>24</v>
      </c>
      <c r="G139" s="17">
        <v>174</v>
      </c>
      <c r="H139" s="142">
        <f t="shared" si="20"/>
        <v>4176</v>
      </c>
      <c r="I139" s="143">
        <f t="shared" si="21"/>
        <v>0</v>
      </c>
      <c r="J139" s="143">
        <f t="shared" si="22"/>
        <v>0</v>
      </c>
      <c r="K139" s="445"/>
    </row>
    <row r="140" spans="1:11" ht="15.75" customHeight="1">
      <c r="A140" s="349" t="s">
        <v>165</v>
      </c>
      <c r="B140" s="267" t="s">
        <v>166</v>
      </c>
      <c r="C140" s="350">
        <v>206.95</v>
      </c>
      <c r="D140" s="351"/>
      <c r="E140" s="352">
        <v>15.35</v>
      </c>
      <c r="F140" s="350">
        <f t="shared" si="19"/>
        <v>191.6</v>
      </c>
      <c r="G140" s="353">
        <v>605</v>
      </c>
      <c r="H140" s="354">
        <f t="shared" ref="H140:H169" si="23">F140*G140</f>
        <v>115918</v>
      </c>
      <c r="I140" s="143">
        <f t="shared" si="21"/>
        <v>-9286.75</v>
      </c>
      <c r="J140" s="143">
        <f t="shared" si="22"/>
        <v>0</v>
      </c>
    </row>
    <row r="141" spans="1:11" ht="15.75" customHeight="1">
      <c r="A141" s="163" t="s">
        <v>167</v>
      </c>
      <c r="B141" s="145" t="s">
        <v>166</v>
      </c>
      <c r="C141" s="36">
        <v>214.6</v>
      </c>
      <c r="D141" s="148"/>
      <c r="E141" s="15"/>
      <c r="F141" s="183">
        <f t="shared" si="19"/>
        <v>214.6</v>
      </c>
      <c r="G141" s="17">
        <v>605</v>
      </c>
      <c r="H141" s="187">
        <f t="shared" si="23"/>
        <v>129833</v>
      </c>
      <c r="I141" s="143">
        <f t="shared" si="21"/>
        <v>0</v>
      </c>
      <c r="J141" s="143">
        <f t="shared" si="22"/>
        <v>0</v>
      </c>
    </row>
    <row r="142" spans="1:11" ht="15.75" customHeight="1">
      <c r="A142" s="163" t="s">
        <v>168</v>
      </c>
      <c r="B142" s="145" t="s">
        <v>166</v>
      </c>
      <c r="C142" s="36">
        <v>220.32</v>
      </c>
      <c r="D142" s="148"/>
      <c r="E142" s="15"/>
      <c r="F142" s="183">
        <f t="shared" si="19"/>
        <v>220.32</v>
      </c>
      <c r="G142" s="17">
        <v>605</v>
      </c>
      <c r="H142" s="187">
        <f t="shared" si="23"/>
        <v>133293.6</v>
      </c>
      <c r="I142" s="143">
        <f t="shared" si="21"/>
        <v>0</v>
      </c>
      <c r="J142" s="143">
        <f t="shared" si="22"/>
        <v>0</v>
      </c>
    </row>
    <row r="143" spans="1:11" ht="15.75" customHeight="1">
      <c r="A143" s="163" t="s">
        <v>169</v>
      </c>
      <c r="B143" s="145" t="s">
        <v>166</v>
      </c>
      <c r="C143" s="36">
        <v>186.45000000000002</v>
      </c>
      <c r="D143" s="148"/>
      <c r="E143" s="15"/>
      <c r="F143" s="183">
        <f t="shared" si="19"/>
        <v>186.45000000000002</v>
      </c>
      <c r="G143" s="17">
        <v>605</v>
      </c>
      <c r="H143" s="187">
        <f t="shared" si="23"/>
        <v>112802.25000000001</v>
      </c>
      <c r="I143" s="143">
        <f t="shared" si="21"/>
        <v>0</v>
      </c>
      <c r="J143" s="143">
        <f t="shared" si="22"/>
        <v>0</v>
      </c>
    </row>
    <row r="144" spans="1:11" ht="15.75" customHeight="1">
      <c r="A144" s="189" t="s">
        <v>170</v>
      </c>
      <c r="B144" s="145" t="s">
        <v>166</v>
      </c>
      <c r="C144" s="183">
        <v>292.88000000000005</v>
      </c>
      <c r="D144" s="184"/>
      <c r="E144" s="15"/>
      <c r="F144" s="183">
        <f t="shared" si="19"/>
        <v>292.88000000000005</v>
      </c>
      <c r="G144" s="190">
        <v>625</v>
      </c>
      <c r="H144" s="187">
        <f t="shared" si="23"/>
        <v>183050.00000000003</v>
      </c>
      <c r="I144" s="143">
        <f t="shared" si="21"/>
        <v>0</v>
      </c>
      <c r="J144" s="143">
        <f t="shared" si="22"/>
        <v>0</v>
      </c>
    </row>
    <row r="145" spans="1:10" ht="15.75" customHeight="1">
      <c r="A145" s="189" t="s">
        <v>171</v>
      </c>
      <c r="B145" s="145" t="s">
        <v>166</v>
      </c>
      <c r="C145" s="183">
        <v>180.15</v>
      </c>
      <c r="D145" s="184"/>
      <c r="E145" s="15"/>
      <c r="F145" s="183">
        <f t="shared" si="19"/>
        <v>180.15</v>
      </c>
      <c r="G145" s="17">
        <v>692</v>
      </c>
      <c r="H145" s="187">
        <f t="shared" si="23"/>
        <v>124663.8</v>
      </c>
      <c r="I145" s="143">
        <f t="shared" si="21"/>
        <v>0</v>
      </c>
      <c r="J145" s="143">
        <f t="shared" si="22"/>
        <v>0</v>
      </c>
    </row>
    <row r="146" spans="1:10" ht="15.75" customHeight="1">
      <c r="A146" s="189" t="s">
        <v>3628</v>
      </c>
      <c r="B146" s="145" t="s">
        <v>166</v>
      </c>
      <c r="C146" s="36">
        <v>274</v>
      </c>
      <c r="D146" s="184"/>
      <c r="E146" s="15"/>
      <c r="F146" s="183">
        <f t="shared" si="19"/>
        <v>274</v>
      </c>
      <c r="G146" s="17">
        <v>682</v>
      </c>
      <c r="H146" s="187">
        <f t="shared" si="23"/>
        <v>186868</v>
      </c>
      <c r="I146" s="143">
        <f t="shared" si="21"/>
        <v>0</v>
      </c>
      <c r="J146" s="143">
        <f t="shared" si="22"/>
        <v>0</v>
      </c>
    </row>
    <row r="147" spans="1:10" ht="15.75" customHeight="1">
      <c r="A147" s="189" t="s">
        <v>173</v>
      </c>
      <c r="B147" s="145" t="s">
        <v>166</v>
      </c>
      <c r="C147" s="183">
        <v>0</v>
      </c>
      <c r="D147" s="184"/>
      <c r="E147" s="15"/>
      <c r="F147" s="183">
        <f t="shared" si="19"/>
        <v>0</v>
      </c>
      <c r="G147" s="17">
        <v>414</v>
      </c>
      <c r="H147" s="187">
        <f t="shared" si="23"/>
        <v>0</v>
      </c>
      <c r="I147" s="143">
        <f t="shared" si="21"/>
        <v>0</v>
      </c>
      <c r="J147" s="143">
        <f t="shared" si="22"/>
        <v>0</v>
      </c>
    </row>
    <row r="148" spans="1:10" ht="15.75" customHeight="1">
      <c r="A148" s="191" t="s">
        <v>174</v>
      </c>
      <c r="B148" s="192" t="s">
        <v>175</v>
      </c>
      <c r="C148" s="36">
        <v>16625</v>
      </c>
      <c r="D148" s="148"/>
      <c r="E148" s="15"/>
      <c r="F148" s="183">
        <f t="shared" si="19"/>
        <v>16625</v>
      </c>
      <c r="G148" s="17">
        <v>17.399999999999999</v>
      </c>
      <c r="H148" s="187">
        <f t="shared" si="23"/>
        <v>289275</v>
      </c>
      <c r="I148" s="143">
        <f t="shared" si="21"/>
        <v>0</v>
      </c>
      <c r="J148" s="143">
        <f t="shared" si="22"/>
        <v>0</v>
      </c>
    </row>
    <row r="149" spans="1:10" ht="15.75" customHeight="1">
      <c r="A149" s="163" t="s">
        <v>176</v>
      </c>
      <c r="B149" s="15" t="s">
        <v>177</v>
      </c>
      <c r="C149" s="36">
        <v>0</v>
      </c>
      <c r="D149" s="148"/>
      <c r="E149" s="15"/>
      <c r="F149" s="183">
        <f t="shared" si="19"/>
        <v>0</v>
      </c>
      <c r="G149" s="17">
        <v>3.86</v>
      </c>
      <c r="H149" s="187">
        <f t="shared" si="23"/>
        <v>0</v>
      </c>
      <c r="I149" s="143">
        <f t="shared" si="21"/>
        <v>0</v>
      </c>
      <c r="J149" s="143">
        <f t="shared" si="22"/>
        <v>0</v>
      </c>
    </row>
    <row r="150" spans="1:10" ht="15.75" customHeight="1">
      <c r="A150" s="163" t="s">
        <v>178</v>
      </c>
      <c r="B150" s="145" t="s">
        <v>179</v>
      </c>
      <c r="C150" s="36">
        <v>18</v>
      </c>
      <c r="D150" s="148"/>
      <c r="E150" s="15"/>
      <c r="F150" s="183">
        <f t="shared" si="19"/>
        <v>18</v>
      </c>
      <c r="G150" s="17">
        <v>432.82</v>
      </c>
      <c r="H150" s="187">
        <f t="shared" si="23"/>
        <v>7790.76</v>
      </c>
      <c r="I150" s="143">
        <f t="shared" si="21"/>
        <v>0</v>
      </c>
      <c r="J150" s="143">
        <f t="shared" si="22"/>
        <v>0</v>
      </c>
    </row>
    <row r="151" spans="1:10" ht="15.75" customHeight="1">
      <c r="A151" s="163" t="s">
        <v>180</v>
      </c>
      <c r="B151" s="145" t="s">
        <v>179</v>
      </c>
      <c r="C151" s="36">
        <v>0</v>
      </c>
      <c r="D151" s="148"/>
      <c r="E151" s="15"/>
      <c r="F151" s="183">
        <f t="shared" si="19"/>
        <v>0</v>
      </c>
      <c r="G151" s="17">
        <v>4</v>
      </c>
      <c r="H151" s="187">
        <f t="shared" si="23"/>
        <v>0</v>
      </c>
      <c r="I151" s="143">
        <f t="shared" si="21"/>
        <v>0</v>
      </c>
      <c r="J151" s="143">
        <f t="shared" si="22"/>
        <v>0</v>
      </c>
    </row>
    <row r="152" spans="1:10" ht="15.75" customHeight="1">
      <c r="A152" s="146" t="s">
        <v>181</v>
      </c>
      <c r="B152" s="145" t="s">
        <v>179</v>
      </c>
      <c r="C152" s="36">
        <v>1077</v>
      </c>
      <c r="D152" s="148"/>
      <c r="E152" s="15"/>
      <c r="F152" s="183">
        <f t="shared" si="19"/>
        <v>1077</v>
      </c>
      <c r="G152" s="17">
        <v>2.9</v>
      </c>
      <c r="H152" s="187">
        <f t="shared" si="23"/>
        <v>3123.2999999999997</v>
      </c>
      <c r="I152" s="143">
        <f t="shared" si="21"/>
        <v>0</v>
      </c>
      <c r="J152" s="143">
        <f t="shared" si="22"/>
        <v>0</v>
      </c>
    </row>
    <row r="153" spans="1:10" ht="15.75" customHeight="1">
      <c r="A153" s="146" t="s">
        <v>182</v>
      </c>
      <c r="B153" s="145" t="s">
        <v>179</v>
      </c>
      <c r="C153" s="36">
        <v>0</v>
      </c>
      <c r="D153" s="148"/>
      <c r="E153" s="15"/>
      <c r="F153" s="183">
        <f t="shared" si="19"/>
        <v>0</v>
      </c>
      <c r="G153" s="17">
        <v>499.4</v>
      </c>
      <c r="H153" s="187">
        <f t="shared" si="23"/>
        <v>0</v>
      </c>
      <c r="I153" s="143">
        <f t="shared" si="21"/>
        <v>0</v>
      </c>
      <c r="J153" s="143">
        <f t="shared" si="22"/>
        <v>0</v>
      </c>
    </row>
    <row r="154" spans="1:10" ht="15.75" customHeight="1">
      <c r="A154" s="191" t="s">
        <v>183</v>
      </c>
      <c r="B154" s="193" t="s">
        <v>184</v>
      </c>
      <c r="C154" s="194">
        <v>1400</v>
      </c>
      <c r="D154" s="195"/>
      <c r="E154" s="196"/>
      <c r="F154" s="183">
        <f t="shared" si="19"/>
        <v>1400</v>
      </c>
      <c r="G154" s="197">
        <v>24.995999999999999</v>
      </c>
      <c r="H154" s="187">
        <f t="shared" si="23"/>
        <v>34994.400000000001</v>
      </c>
      <c r="I154" s="143">
        <f t="shared" si="21"/>
        <v>0</v>
      </c>
      <c r="J154" s="143">
        <f t="shared" si="22"/>
        <v>0</v>
      </c>
    </row>
    <row r="155" spans="1:10" ht="15.75" customHeight="1">
      <c r="A155" s="146" t="s">
        <v>185</v>
      </c>
      <c r="B155" s="145" t="s">
        <v>184</v>
      </c>
      <c r="C155" s="36">
        <v>4000</v>
      </c>
      <c r="D155" s="148"/>
      <c r="E155" s="15"/>
      <c r="F155" s="183">
        <f t="shared" si="19"/>
        <v>4000</v>
      </c>
      <c r="G155" s="17">
        <v>22.37</v>
      </c>
      <c r="H155" s="187">
        <f t="shared" si="23"/>
        <v>89480</v>
      </c>
      <c r="I155" s="143">
        <f t="shared" si="21"/>
        <v>0</v>
      </c>
      <c r="J155" s="143">
        <f t="shared" si="22"/>
        <v>0</v>
      </c>
    </row>
    <row r="156" spans="1:10" ht="15.75" customHeight="1">
      <c r="A156" s="146" t="s">
        <v>186</v>
      </c>
      <c r="B156" s="145" t="s">
        <v>184</v>
      </c>
      <c r="C156" s="36">
        <v>4000</v>
      </c>
      <c r="D156" s="148"/>
      <c r="E156" s="15"/>
      <c r="F156" s="183">
        <f t="shared" si="19"/>
        <v>4000</v>
      </c>
      <c r="G156" s="17">
        <v>13.788</v>
      </c>
      <c r="H156" s="187">
        <f t="shared" si="23"/>
        <v>55152</v>
      </c>
      <c r="I156" s="143">
        <f t="shared" si="21"/>
        <v>0</v>
      </c>
      <c r="J156" s="143">
        <f t="shared" si="22"/>
        <v>0</v>
      </c>
    </row>
    <row r="157" spans="1:10" ht="15.75" customHeight="1">
      <c r="A157" s="406" t="s">
        <v>187</v>
      </c>
      <c r="B157" s="145" t="s">
        <v>184</v>
      </c>
      <c r="C157" s="36">
        <v>1000</v>
      </c>
      <c r="D157" s="148"/>
      <c r="E157" s="15"/>
      <c r="F157" s="183">
        <f t="shared" si="19"/>
        <v>1000</v>
      </c>
      <c r="G157" s="17">
        <v>24.744</v>
      </c>
      <c r="H157" s="187">
        <f t="shared" si="23"/>
        <v>24744</v>
      </c>
      <c r="I157" s="143">
        <f t="shared" si="21"/>
        <v>0</v>
      </c>
      <c r="J157" s="143">
        <f t="shared" si="22"/>
        <v>0</v>
      </c>
    </row>
    <row r="158" spans="1:10" ht="15.75" customHeight="1">
      <c r="A158" s="406" t="s">
        <v>189</v>
      </c>
      <c r="B158" s="185" t="s">
        <v>190</v>
      </c>
      <c r="C158" s="183">
        <v>840</v>
      </c>
      <c r="D158" s="184"/>
      <c r="E158" s="185"/>
      <c r="F158" s="183">
        <f t="shared" si="19"/>
        <v>840</v>
      </c>
      <c r="G158" s="186">
        <v>33</v>
      </c>
      <c r="H158" s="187">
        <f t="shared" si="23"/>
        <v>27720</v>
      </c>
      <c r="I158" s="143">
        <f t="shared" si="21"/>
        <v>0</v>
      </c>
      <c r="J158" s="143">
        <f t="shared" si="22"/>
        <v>0</v>
      </c>
    </row>
    <row r="159" spans="1:10" ht="15.75" customHeight="1">
      <c r="A159" s="407" t="s">
        <v>3511</v>
      </c>
      <c r="B159" s="267" t="s">
        <v>192</v>
      </c>
      <c r="C159" s="350">
        <v>984.76</v>
      </c>
      <c r="D159" s="351"/>
      <c r="E159" s="352"/>
      <c r="F159" s="183">
        <f t="shared" si="19"/>
        <v>984.76</v>
      </c>
      <c r="G159" s="353">
        <v>727.5</v>
      </c>
      <c r="H159" s="187">
        <f t="shared" si="23"/>
        <v>716412.9</v>
      </c>
      <c r="I159" s="143">
        <f t="shared" si="21"/>
        <v>0</v>
      </c>
      <c r="J159" s="143">
        <f t="shared" si="22"/>
        <v>0</v>
      </c>
    </row>
    <row r="160" spans="1:10" ht="15.75" customHeight="1">
      <c r="A160" s="407" t="s">
        <v>3512</v>
      </c>
      <c r="B160" s="267" t="s">
        <v>192</v>
      </c>
      <c r="C160" s="350">
        <v>1025.24</v>
      </c>
      <c r="D160" s="351"/>
      <c r="E160" s="352"/>
      <c r="F160" s="183">
        <f t="shared" si="19"/>
        <v>1025.24</v>
      </c>
      <c r="G160" s="353">
        <v>727.5</v>
      </c>
      <c r="H160" s="187">
        <f t="shared" si="23"/>
        <v>745862.1</v>
      </c>
      <c r="I160" s="143">
        <f t="shared" si="21"/>
        <v>0</v>
      </c>
      <c r="J160" s="143">
        <f t="shared" si="22"/>
        <v>0</v>
      </c>
    </row>
    <row r="161" spans="1:10" ht="15.75" customHeight="1">
      <c r="A161" s="200" t="s">
        <v>191</v>
      </c>
      <c r="B161" s="145" t="s">
        <v>192</v>
      </c>
      <c r="C161" s="36">
        <v>76.899999999999991</v>
      </c>
      <c r="D161" s="148"/>
      <c r="E161" s="15"/>
      <c r="F161" s="183">
        <f t="shared" si="19"/>
        <v>76.899999999999991</v>
      </c>
      <c r="G161" s="17">
        <v>715</v>
      </c>
      <c r="H161" s="187">
        <f t="shared" si="23"/>
        <v>54983.499999999993</v>
      </c>
      <c r="I161" s="143">
        <f t="shared" si="21"/>
        <v>0</v>
      </c>
      <c r="J161" s="143">
        <f t="shared" si="22"/>
        <v>0</v>
      </c>
    </row>
    <row r="162" spans="1:10" ht="15.75" customHeight="1">
      <c r="A162" s="200" t="s">
        <v>193</v>
      </c>
      <c r="B162" s="145" t="s">
        <v>192</v>
      </c>
      <c r="C162" s="36">
        <v>183.85999999999999</v>
      </c>
      <c r="D162" s="148"/>
      <c r="E162" s="15"/>
      <c r="F162" s="183">
        <f t="shared" si="19"/>
        <v>183.85999999999999</v>
      </c>
      <c r="G162" s="17">
        <v>850</v>
      </c>
      <c r="H162" s="187">
        <f t="shared" si="23"/>
        <v>156281</v>
      </c>
      <c r="I162" s="143">
        <f t="shared" si="21"/>
        <v>0</v>
      </c>
      <c r="J162" s="143">
        <f t="shared" si="22"/>
        <v>0</v>
      </c>
    </row>
    <row r="163" spans="1:10" ht="15.75" customHeight="1">
      <c r="A163" s="200" t="s">
        <v>194</v>
      </c>
      <c r="B163" s="145" t="s">
        <v>192</v>
      </c>
      <c r="C163" s="36">
        <v>136.44000000000003</v>
      </c>
      <c r="D163" s="148"/>
      <c r="E163" s="15"/>
      <c r="F163" s="183">
        <f t="shared" si="19"/>
        <v>136.44000000000003</v>
      </c>
      <c r="G163" s="17">
        <v>850</v>
      </c>
      <c r="H163" s="187">
        <f t="shared" si="23"/>
        <v>115974.00000000003</v>
      </c>
      <c r="I163" s="143">
        <f t="shared" si="21"/>
        <v>0</v>
      </c>
      <c r="J163" s="143">
        <f t="shared" si="22"/>
        <v>0</v>
      </c>
    </row>
    <row r="164" spans="1:10" ht="15.75" customHeight="1">
      <c r="A164" s="146" t="s">
        <v>195</v>
      </c>
      <c r="B164" s="145" t="s">
        <v>192</v>
      </c>
      <c r="C164" s="36">
        <v>31.739999999999991</v>
      </c>
      <c r="D164" s="148"/>
      <c r="E164" s="15"/>
      <c r="F164" s="183">
        <f t="shared" si="19"/>
        <v>31.739999999999991</v>
      </c>
      <c r="G164" s="17">
        <v>741</v>
      </c>
      <c r="H164" s="187">
        <f t="shared" si="23"/>
        <v>23519.339999999993</v>
      </c>
      <c r="I164" s="143">
        <f t="shared" si="21"/>
        <v>0</v>
      </c>
      <c r="J164" s="143">
        <f t="shared" si="22"/>
        <v>0</v>
      </c>
    </row>
    <row r="165" spans="1:10" ht="15.75" customHeight="1">
      <c r="A165" s="146" t="s">
        <v>196</v>
      </c>
      <c r="B165" s="145" t="s">
        <v>197</v>
      </c>
      <c r="C165" s="36">
        <v>42.350000000000023</v>
      </c>
      <c r="D165" s="148"/>
      <c r="E165" s="15"/>
      <c r="F165" s="183">
        <f t="shared" si="19"/>
        <v>42.350000000000023</v>
      </c>
      <c r="G165" s="17">
        <v>240</v>
      </c>
      <c r="H165" s="187">
        <f t="shared" si="23"/>
        <v>10164.000000000005</v>
      </c>
      <c r="I165" s="143">
        <f t="shared" si="21"/>
        <v>0</v>
      </c>
      <c r="J165" s="143">
        <f t="shared" si="22"/>
        <v>0</v>
      </c>
    </row>
    <row r="166" spans="1:10" ht="15.75" customHeight="1">
      <c r="A166" s="146" t="s">
        <v>1585</v>
      </c>
      <c r="B166" s="145" t="s">
        <v>197</v>
      </c>
      <c r="C166" s="36">
        <v>508.74999999999994</v>
      </c>
      <c r="D166" s="148"/>
      <c r="E166" s="15"/>
      <c r="F166" s="183">
        <f t="shared" si="19"/>
        <v>508.74999999999994</v>
      </c>
      <c r="G166" s="17">
        <v>680</v>
      </c>
      <c r="H166" s="187">
        <f t="shared" si="23"/>
        <v>345949.99999999994</v>
      </c>
      <c r="I166" s="143">
        <f t="shared" si="21"/>
        <v>0</v>
      </c>
      <c r="J166" s="143">
        <f t="shared" si="22"/>
        <v>0</v>
      </c>
    </row>
    <row r="167" spans="1:10" ht="15.75" customHeight="1">
      <c r="A167" s="146" t="s">
        <v>1586</v>
      </c>
      <c r="B167" s="145" t="s">
        <v>197</v>
      </c>
      <c r="C167" s="36">
        <v>518.30000000000007</v>
      </c>
      <c r="D167" s="148"/>
      <c r="E167" s="15"/>
      <c r="F167" s="183">
        <f t="shared" si="19"/>
        <v>518.30000000000007</v>
      </c>
      <c r="G167" s="17">
        <v>680</v>
      </c>
      <c r="H167" s="187">
        <f t="shared" si="23"/>
        <v>352444.00000000006</v>
      </c>
      <c r="I167" s="143">
        <f t="shared" si="21"/>
        <v>0</v>
      </c>
      <c r="J167" s="143">
        <f t="shared" si="22"/>
        <v>0</v>
      </c>
    </row>
    <row r="168" spans="1:10" ht="15.75" customHeight="1">
      <c r="A168" s="146" t="s">
        <v>198</v>
      </c>
      <c r="B168" s="145" t="s">
        <v>197</v>
      </c>
      <c r="C168" s="36">
        <v>32.750000000000014</v>
      </c>
      <c r="D168" s="148"/>
      <c r="E168" s="15"/>
      <c r="F168" s="183">
        <f t="shared" si="19"/>
        <v>32.750000000000014</v>
      </c>
      <c r="G168" s="17">
        <v>280</v>
      </c>
      <c r="H168" s="187">
        <f t="shared" si="23"/>
        <v>9170.0000000000036</v>
      </c>
      <c r="I168" s="143">
        <f t="shared" si="21"/>
        <v>0</v>
      </c>
      <c r="J168" s="143">
        <f t="shared" si="22"/>
        <v>0</v>
      </c>
    </row>
    <row r="169" spans="1:10" ht="15.75" customHeight="1">
      <c r="A169" s="146" t="s">
        <v>199</v>
      </c>
      <c r="B169" s="15" t="s">
        <v>200</v>
      </c>
      <c r="C169" s="36">
        <v>73080</v>
      </c>
      <c r="D169" s="148"/>
      <c r="E169" s="15">
        <v>4200</v>
      </c>
      <c r="F169" s="183">
        <f t="shared" si="19"/>
        <v>68880</v>
      </c>
      <c r="G169" s="17">
        <v>5.3</v>
      </c>
      <c r="H169" s="187">
        <f t="shared" si="23"/>
        <v>365064</v>
      </c>
      <c r="I169" s="143">
        <f t="shared" si="21"/>
        <v>-22260</v>
      </c>
      <c r="J169" s="143">
        <f t="shared" si="22"/>
        <v>0</v>
      </c>
    </row>
    <row r="170" spans="1:10" ht="15.75" customHeight="1">
      <c r="A170" s="480"/>
      <c r="B170" s="477"/>
      <c r="C170" s="475"/>
      <c r="D170" s="476"/>
      <c r="E170" s="477"/>
      <c r="F170" s="481"/>
      <c r="G170" s="482"/>
      <c r="H170" s="479"/>
      <c r="I170" s="483"/>
      <c r="J170" s="483"/>
    </row>
    <row r="171" spans="1:10" ht="15.75" customHeight="1">
      <c r="A171" s="480"/>
      <c r="B171" s="477"/>
      <c r="C171" s="475"/>
      <c r="D171" s="476"/>
      <c r="E171" s="477"/>
      <c r="F171" s="481"/>
      <c r="G171" s="482"/>
      <c r="H171" s="479"/>
      <c r="I171" s="483"/>
      <c r="J171" s="483"/>
    </row>
    <row r="172" spans="1:10" ht="15.75" customHeight="1">
      <c r="A172" s="480"/>
      <c r="B172" s="477"/>
      <c r="C172" s="475"/>
      <c r="D172" s="476"/>
      <c r="E172" s="477"/>
      <c r="F172" s="481"/>
      <c r="G172" s="482"/>
      <c r="H172" s="479"/>
      <c r="I172" s="483"/>
      <c r="J172" s="483"/>
    </row>
    <row r="173" spans="1:10" ht="15.75" customHeight="1">
      <c r="A173" s="480"/>
      <c r="B173" s="477"/>
      <c r="C173" s="475"/>
      <c r="D173" s="476"/>
      <c r="E173" s="477"/>
      <c r="F173" s="481"/>
      <c r="G173" s="482"/>
      <c r="H173" s="479"/>
      <c r="I173" s="483"/>
      <c r="J173" s="483"/>
    </row>
    <row r="174" spans="1:10" ht="15.75" customHeight="1">
      <c r="A174" s="275" t="s">
        <v>203</v>
      </c>
      <c r="B174" s="276"/>
      <c r="C174" s="169">
        <f t="shared" ref="C174:J174" si="24">SUM(C136:C169)</f>
        <v>107459.44</v>
      </c>
      <c r="D174" s="277">
        <f t="shared" si="24"/>
        <v>0</v>
      </c>
      <c r="E174" s="277">
        <f t="shared" si="24"/>
        <v>4222.3500000000004</v>
      </c>
      <c r="F174" s="169">
        <f t="shared" si="24"/>
        <v>103237.09</v>
      </c>
      <c r="G174" s="337">
        <f t="shared" si="24"/>
        <v>13134.577999999998</v>
      </c>
      <c r="H174" s="278">
        <f t="shared" si="24"/>
        <v>4465392.9499999993</v>
      </c>
      <c r="I174" s="278">
        <f t="shared" si="24"/>
        <v>-32526.75</v>
      </c>
      <c r="J174" s="457">
        <f t="shared" si="24"/>
        <v>0</v>
      </c>
    </row>
    <row r="175" spans="1:10" ht="15.75" customHeight="1">
      <c r="J175" s="188"/>
    </row>
    <row r="176" spans="1:10" ht="15.75" customHeight="1">
      <c r="A176" s="279"/>
      <c r="B176" s="280"/>
      <c r="C176" s="279"/>
      <c r="D176" s="279"/>
      <c r="E176" s="279"/>
      <c r="F176" s="279"/>
      <c r="G176" s="279"/>
      <c r="H176" s="279"/>
      <c r="J176" s="281" t="s">
        <v>390</v>
      </c>
    </row>
    <row r="177" spans="1:15" ht="15.75" customHeight="1">
      <c r="A177" s="282" t="s">
        <v>209</v>
      </c>
      <c r="B177" s="283" t="s">
        <v>211</v>
      </c>
      <c r="C177" s="283" t="s">
        <v>391</v>
      </c>
      <c r="D177" s="284" t="s">
        <v>392</v>
      </c>
      <c r="E177" s="285" t="s">
        <v>393</v>
      </c>
      <c r="F177" s="286" t="s">
        <v>212</v>
      </c>
      <c r="G177" s="287" t="s">
        <v>214</v>
      </c>
      <c r="H177" s="283" t="s">
        <v>55</v>
      </c>
      <c r="J177" s="188">
        <f>SUM(H178:H194)</f>
        <v>8221.5999999999985</v>
      </c>
    </row>
    <row r="178" spans="1:15" ht="15.75" customHeight="1">
      <c r="A178" s="288" t="s">
        <v>215</v>
      </c>
      <c r="B178" s="15" t="s">
        <v>216</v>
      </c>
      <c r="C178" s="36">
        <v>0</v>
      </c>
      <c r="D178" s="317"/>
      <c r="E178" s="348">
        <v>0</v>
      </c>
      <c r="F178" s="15"/>
      <c r="G178" s="15">
        <v>77</v>
      </c>
      <c r="H178" s="15">
        <f t="shared" ref="H178:H192" si="25">E178*G178</f>
        <v>0</v>
      </c>
      <c r="J178" s="24"/>
    </row>
    <row r="179" spans="1:15" ht="15.75" customHeight="1">
      <c r="A179" s="288" t="s">
        <v>218</v>
      </c>
      <c r="B179" s="15" t="s">
        <v>216</v>
      </c>
      <c r="C179" s="36">
        <v>0</v>
      </c>
      <c r="D179" s="317"/>
      <c r="E179" s="348">
        <f t="shared" ref="E179:E194" si="26">C179+D179</f>
        <v>0</v>
      </c>
      <c r="F179" s="15"/>
      <c r="G179" s="15">
        <v>128</v>
      </c>
      <c r="H179" s="15">
        <f t="shared" si="25"/>
        <v>0</v>
      </c>
      <c r="J179" s="188"/>
    </row>
    <row r="180" spans="1:15" ht="15.75" customHeight="1">
      <c r="A180" s="288" t="s">
        <v>219</v>
      </c>
      <c r="B180" s="15" t="s">
        <v>220</v>
      </c>
      <c r="C180" s="36">
        <v>0.7</v>
      </c>
      <c r="D180" s="317"/>
      <c r="E180" s="348">
        <f t="shared" si="26"/>
        <v>0.7</v>
      </c>
      <c r="F180" s="291"/>
      <c r="G180" s="15">
        <v>77</v>
      </c>
      <c r="H180" s="15">
        <f t="shared" si="25"/>
        <v>53.9</v>
      </c>
      <c r="J180" s="188"/>
    </row>
    <row r="181" spans="1:15" ht="15.75" customHeight="1">
      <c r="A181" s="288" t="s">
        <v>221</v>
      </c>
      <c r="B181" s="15" t="s">
        <v>220</v>
      </c>
      <c r="C181" s="36">
        <v>6</v>
      </c>
      <c r="D181" s="317"/>
      <c r="E181" s="348">
        <f t="shared" si="26"/>
        <v>6</v>
      </c>
      <c r="F181" s="15"/>
      <c r="G181" s="15">
        <v>102</v>
      </c>
      <c r="H181" s="15">
        <f t="shared" si="25"/>
        <v>612</v>
      </c>
      <c r="J181" s="24"/>
    </row>
    <row r="182" spans="1:15" ht="15.75" customHeight="1">
      <c r="A182" s="288" t="s">
        <v>222</v>
      </c>
      <c r="B182" s="15" t="s">
        <v>220</v>
      </c>
      <c r="C182" s="36">
        <v>6.1</v>
      </c>
      <c r="D182" s="317"/>
      <c r="E182" s="348">
        <f t="shared" si="26"/>
        <v>6.1</v>
      </c>
      <c r="F182" s="15"/>
      <c r="G182" s="15">
        <v>77</v>
      </c>
      <c r="H182" s="15">
        <f t="shared" si="25"/>
        <v>469.7</v>
      </c>
      <c r="J182" s="188"/>
    </row>
    <row r="183" spans="1:15" ht="15.75" customHeight="1">
      <c r="A183" s="288" t="s">
        <v>223</v>
      </c>
      <c r="B183" s="15" t="s">
        <v>224</v>
      </c>
      <c r="C183" s="36">
        <v>1</v>
      </c>
      <c r="D183" s="317">
        <v>1.3</v>
      </c>
      <c r="E183" s="348">
        <f t="shared" si="26"/>
        <v>2.2999999999999998</v>
      </c>
      <c r="F183" s="15"/>
      <c r="G183" s="15">
        <v>196</v>
      </c>
      <c r="H183" s="15">
        <f t="shared" si="25"/>
        <v>450.79999999999995</v>
      </c>
      <c r="J183" s="134"/>
    </row>
    <row r="184" spans="1:15" ht="15.75" customHeight="1">
      <c r="A184" s="288" t="s">
        <v>225</v>
      </c>
      <c r="B184" s="15" t="s">
        <v>224</v>
      </c>
      <c r="C184" s="36">
        <v>14.6</v>
      </c>
      <c r="D184" s="317">
        <v>3.6</v>
      </c>
      <c r="E184" s="348">
        <f t="shared" si="26"/>
        <v>18.2</v>
      </c>
      <c r="F184" s="291"/>
      <c r="G184" s="15">
        <v>140</v>
      </c>
      <c r="H184" s="15">
        <f t="shared" si="25"/>
        <v>2548</v>
      </c>
      <c r="I184" s="265"/>
      <c r="J184" s="265"/>
      <c r="K184" s="265"/>
      <c r="L184" s="265"/>
      <c r="M184" s="265"/>
      <c r="N184" s="265"/>
      <c r="O184" s="265"/>
    </row>
    <row r="185" spans="1:15" ht="15.75" customHeight="1">
      <c r="A185" s="288" t="s">
        <v>226</v>
      </c>
      <c r="B185" s="15" t="s">
        <v>227</v>
      </c>
      <c r="C185" s="36">
        <v>2.8</v>
      </c>
      <c r="D185" s="317"/>
      <c r="E185" s="348">
        <f t="shared" si="26"/>
        <v>2.8</v>
      </c>
      <c r="F185" s="291"/>
      <c r="G185" s="15">
        <v>128</v>
      </c>
      <c r="H185" s="15">
        <f t="shared" si="25"/>
        <v>358.4</v>
      </c>
      <c r="I185" s="265"/>
      <c r="J185" s="265"/>
      <c r="K185" s="265"/>
      <c r="L185" s="265"/>
      <c r="M185" s="265"/>
      <c r="N185" s="265"/>
      <c r="O185" s="265"/>
    </row>
    <row r="186" spans="1:15" ht="15.75" customHeight="1">
      <c r="A186" s="288" t="s">
        <v>228</v>
      </c>
      <c r="B186" s="15" t="s">
        <v>229</v>
      </c>
      <c r="C186" s="36">
        <v>0.8</v>
      </c>
      <c r="D186" s="317"/>
      <c r="E186" s="348">
        <f t="shared" si="26"/>
        <v>0.8</v>
      </c>
      <c r="F186" s="291"/>
      <c r="G186" s="15">
        <v>196</v>
      </c>
      <c r="H186" s="15">
        <f t="shared" si="25"/>
        <v>156.80000000000001</v>
      </c>
      <c r="I186" s="545"/>
      <c r="J186" s="522"/>
      <c r="K186" s="265"/>
      <c r="L186" s="265"/>
      <c r="M186" s="265"/>
      <c r="N186" s="265"/>
      <c r="O186" s="265"/>
    </row>
    <row r="187" spans="1:15" ht="15.75" customHeight="1">
      <c r="A187" s="288" t="s">
        <v>2838</v>
      </c>
      <c r="B187" s="15" t="s">
        <v>229</v>
      </c>
      <c r="C187" s="36">
        <v>8</v>
      </c>
      <c r="D187" s="317"/>
      <c r="E187" s="348">
        <f t="shared" si="26"/>
        <v>8</v>
      </c>
      <c r="F187" s="291"/>
      <c r="G187" s="15">
        <v>57</v>
      </c>
      <c r="H187" s="15">
        <f t="shared" si="25"/>
        <v>456</v>
      </c>
      <c r="I187" s="293"/>
      <c r="J187" s="265"/>
      <c r="K187" s="265"/>
      <c r="L187" s="265"/>
      <c r="M187" s="265"/>
      <c r="N187" s="265"/>
      <c r="O187" s="265"/>
    </row>
    <row r="188" spans="1:15" ht="15.75" customHeight="1">
      <c r="A188" s="288" t="s">
        <v>230</v>
      </c>
      <c r="B188" s="15" t="s">
        <v>229</v>
      </c>
      <c r="C188" s="36">
        <v>2.7</v>
      </c>
      <c r="D188" s="317"/>
      <c r="E188" s="348">
        <f t="shared" si="26"/>
        <v>2.7</v>
      </c>
      <c r="F188" s="291"/>
      <c r="G188" s="15">
        <v>128</v>
      </c>
      <c r="H188" s="15">
        <f t="shared" si="25"/>
        <v>345.6</v>
      </c>
      <c r="I188" s="293"/>
      <c r="J188" s="265"/>
      <c r="K188" s="265"/>
      <c r="L188" s="265"/>
      <c r="M188" s="265"/>
      <c r="N188" s="265"/>
      <c r="O188" s="265"/>
    </row>
    <row r="189" spans="1:15" ht="15.75" customHeight="1">
      <c r="A189" s="288" t="s">
        <v>231</v>
      </c>
      <c r="B189" s="15" t="s">
        <v>224</v>
      </c>
      <c r="C189" s="36">
        <v>2.4</v>
      </c>
      <c r="D189" s="317"/>
      <c r="E189" s="348">
        <f t="shared" si="26"/>
        <v>2.4</v>
      </c>
      <c r="F189" s="291"/>
      <c r="G189" s="15">
        <v>140</v>
      </c>
      <c r="H189" s="15">
        <f t="shared" si="25"/>
        <v>336</v>
      </c>
      <c r="I189" s="293"/>
      <c r="J189" s="265"/>
      <c r="K189" s="265"/>
      <c r="L189" s="265"/>
      <c r="M189" s="265"/>
      <c r="N189" s="265"/>
      <c r="O189" s="265"/>
    </row>
    <row r="190" spans="1:15" ht="15.75" customHeight="1">
      <c r="A190" s="294" t="s">
        <v>232</v>
      </c>
      <c r="B190" s="145" t="s">
        <v>233</v>
      </c>
      <c r="C190" s="36">
        <v>0</v>
      </c>
      <c r="D190" s="317"/>
      <c r="E190" s="348">
        <f t="shared" si="26"/>
        <v>0</v>
      </c>
      <c r="F190" s="295"/>
      <c r="G190" s="15">
        <v>140</v>
      </c>
      <c r="H190" s="15">
        <f t="shared" si="25"/>
        <v>0</v>
      </c>
      <c r="I190" s="1"/>
      <c r="J190" s="265"/>
      <c r="K190" s="265"/>
      <c r="L190" s="265"/>
      <c r="M190" s="265"/>
      <c r="N190" s="265"/>
      <c r="O190" s="265"/>
    </row>
    <row r="191" spans="1:15" ht="15.75" customHeight="1">
      <c r="A191" s="294" t="s">
        <v>2603</v>
      </c>
      <c r="B191" s="338" t="s">
        <v>229</v>
      </c>
      <c r="C191" s="36">
        <v>0</v>
      </c>
      <c r="D191" s="317"/>
      <c r="E191" s="348">
        <f t="shared" si="26"/>
        <v>0</v>
      </c>
      <c r="F191" s="297"/>
      <c r="G191" s="15">
        <v>196</v>
      </c>
      <c r="H191" s="15">
        <f t="shared" si="25"/>
        <v>0</v>
      </c>
      <c r="I191" s="1"/>
      <c r="J191" s="265"/>
      <c r="K191" s="265"/>
      <c r="L191" s="265"/>
      <c r="M191" s="265"/>
      <c r="N191" s="265"/>
      <c r="O191" s="265"/>
    </row>
    <row r="192" spans="1:15" ht="15.75" customHeight="1">
      <c r="A192" s="294" t="s">
        <v>3243</v>
      </c>
      <c r="B192" s="296" t="s">
        <v>234</v>
      </c>
      <c r="C192" s="36">
        <v>0</v>
      </c>
      <c r="D192" s="317"/>
      <c r="E192" s="348">
        <f t="shared" si="26"/>
        <v>0</v>
      </c>
      <c r="F192" s="297"/>
      <c r="G192" s="15">
        <v>280</v>
      </c>
      <c r="H192" s="15">
        <f t="shared" si="25"/>
        <v>0</v>
      </c>
      <c r="I192" s="1"/>
      <c r="J192" s="265"/>
      <c r="K192" s="265"/>
      <c r="L192" s="265"/>
      <c r="M192" s="265"/>
      <c r="N192" s="265"/>
      <c r="O192" s="265"/>
    </row>
    <row r="193" spans="1:25" ht="15.75" customHeight="1">
      <c r="A193" s="294" t="s">
        <v>450</v>
      </c>
      <c r="B193" s="296" t="s">
        <v>234</v>
      </c>
      <c r="C193" s="36">
        <v>0</v>
      </c>
      <c r="D193" s="317">
        <v>1.36</v>
      </c>
      <c r="E193" s="348">
        <f t="shared" si="26"/>
        <v>1.36</v>
      </c>
      <c r="F193" s="297"/>
      <c r="G193" s="15">
        <v>290</v>
      </c>
      <c r="H193" s="15">
        <f t="shared" ref="H193:H194" si="27">G193*E193</f>
        <v>394.40000000000003</v>
      </c>
      <c r="I193" s="1"/>
      <c r="J193" s="265"/>
      <c r="K193" s="265"/>
      <c r="L193" s="265"/>
      <c r="M193" s="265"/>
      <c r="N193" s="265"/>
      <c r="O193" s="265"/>
    </row>
    <row r="194" spans="1:25" ht="15.75" customHeight="1">
      <c r="A194" s="294" t="s">
        <v>1983</v>
      </c>
      <c r="B194" s="296" t="s">
        <v>234</v>
      </c>
      <c r="C194" s="36">
        <v>0</v>
      </c>
      <c r="D194" s="317">
        <v>3</v>
      </c>
      <c r="E194" s="348">
        <f t="shared" si="26"/>
        <v>3</v>
      </c>
      <c r="F194" s="297"/>
      <c r="G194" s="15">
        <v>680</v>
      </c>
      <c r="H194" s="15">
        <f t="shared" si="27"/>
        <v>2040</v>
      </c>
      <c r="I194" s="1"/>
      <c r="J194" s="265"/>
      <c r="K194" s="265"/>
      <c r="L194" s="265"/>
      <c r="M194" s="265"/>
      <c r="N194" s="265"/>
      <c r="O194" s="265"/>
    </row>
    <row r="195" spans="1:25" ht="15.75" customHeight="1">
      <c r="I195" s="265"/>
      <c r="J195" s="265"/>
      <c r="K195" s="265"/>
      <c r="L195" s="265"/>
      <c r="M195" s="265"/>
      <c r="N195" s="265"/>
      <c r="O195" s="265"/>
    </row>
    <row r="196" spans="1:25" ht="3.75" customHeight="1">
      <c r="I196" s="265"/>
      <c r="J196" s="265"/>
      <c r="K196" s="265"/>
      <c r="L196" s="265"/>
      <c r="M196" s="265"/>
      <c r="N196" s="265"/>
      <c r="O196" s="265"/>
    </row>
    <row r="197" spans="1:25" ht="15.75" customHeight="1">
      <c r="A197" s="537" t="s">
        <v>676</v>
      </c>
      <c r="B197" s="538" t="s">
        <v>677</v>
      </c>
      <c r="C197" s="539" t="s">
        <v>43</v>
      </c>
      <c r="D197" s="540" t="s">
        <v>678</v>
      </c>
      <c r="E197" s="537" t="s">
        <v>679</v>
      </c>
      <c r="F197" s="319"/>
      <c r="G197" s="319"/>
      <c r="H197" s="319"/>
      <c r="I197" s="319"/>
      <c r="J197" s="319"/>
      <c r="K197" s="319"/>
      <c r="L197" s="319"/>
      <c r="M197" s="319"/>
      <c r="N197" s="319"/>
      <c r="O197" s="319"/>
      <c r="P197" s="319"/>
      <c r="Q197" s="319"/>
      <c r="R197" s="319"/>
      <c r="S197" s="319"/>
      <c r="T197" s="319"/>
      <c r="U197" s="319"/>
      <c r="V197" s="319"/>
      <c r="W197" s="319"/>
      <c r="X197" s="319"/>
      <c r="Y197" s="319"/>
    </row>
    <row r="198" spans="1:25" ht="27" customHeight="1">
      <c r="A198" s="531"/>
      <c r="B198" s="531"/>
      <c r="C198" s="531"/>
      <c r="D198" s="531"/>
      <c r="E198" s="531"/>
      <c r="F198" s="320"/>
      <c r="G198" s="319"/>
      <c r="H198" s="319"/>
      <c r="I198" s="319"/>
      <c r="J198" s="319"/>
      <c r="K198" s="319"/>
      <c r="L198" s="319"/>
      <c r="M198" s="319"/>
      <c r="N198" s="319"/>
      <c r="O198" s="319"/>
      <c r="P198" s="319"/>
      <c r="Q198" s="319"/>
      <c r="R198" s="319"/>
      <c r="S198" s="319"/>
      <c r="T198" s="319"/>
      <c r="U198" s="319"/>
      <c r="V198" s="319"/>
      <c r="W198" s="319"/>
      <c r="X198" s="319"/>
      <c r="Y198" s="319"/>
    </row>
    <row r="199" spans="1:25" ht="15.75" customHeight="1">
      <c r="A199" s="321">
        <v>85174</v>
      </c>
      <c r="B199" s="321">
        <v>85755</v>
      </c>
      <c r="C199" s="322">
        <f>B199-A199</f>
        <v>581</v>
      </c>
      <c r="D199" s="322">
        <v>10.79</v>
      </c>
      <c r="E199" s="323">
        <f>D199*C199</f>
        <v>6268.99</v>
      </c>
      <c r="F199" s="319"/>
      <c r="G199" s="319"/>
      <c r="H199" s="319"/>
      <c r="I199" s="319"/>
      <c r="J199" s="319"/>
      <c r="K199" s="319"/>
      <c r="L199" s="319"/>
      <c r="M199" s="319"/>
      <c r="N199" s="319"/>
      <c r="O199" s="319"/>
      <c r="P199" s="319"/>
      <c r="Q199" s="319"/>
      <c r="R199" s="319"/>
      <c r="S199" s="319"/>
      <c r="T199" s="319"/>
      <c r="U199" s="319"/>
      <c r="V199" s="319"/>
      <c r="W199" s="319"/>
      <c r="X199" s="319"/>
      <c r="Y199" s="319"/>
    </row>
    <row r="200" spans="1:25" ht="15.75" customHeight="1">
      <c r="A200" s="541"/>
      <c r="B200" s="542"/>
      <c r="C200" s="542"/>
      <c r="D200" s="542"/>
      <c r="E200" s="543"/>
      <c r="F200" s="319"/>
      <c r="G200" s="319"/>
      <c r="H200" s="319"/>
      <c r="I200" s="319"/>
      <c r="J200" s="319"/>
      <c r="K200" s="319"/>
      <c r="L200" s="319"/>
      <c r="M200" s="319"/>
      <c r="N200" s="319"/>
      <c r="O200" s="319"/>
      <c r="P200" s="319"/>
      <c r="Q200" s="319"/>
      <c r="R200" s="319"/>
      <c r="S200" s="319"/>
      <c r="T200" s="319"/>
      <c r="U200" s="319"/>
      <c r="V200" s="319"/>
      <c r="W200" s="319"/>
      <c r="X200" s="319"/>
      <c r="Y200" s="319"/>
    </row>
    <row r="201" spans="1:25" ht="15.75" customHeight="1">
      <c r="A201" s="537" t="s">
        <v>680</v>
      </c>
      <c r="B201" s="537" t="s">
        <v>681</v>
      </c>
      <c r="C201" s="540" t="s">
        <v>43</v>
      </c>
      <c r="D201" s="540" t="s">
        <v>682</v>
      </c>
      <c r="E201" s="537" t="s">
        <v>679</v>
      </c>
      <c r="F201" s="319"/>
      <c r="G201" s="319"/>
      <c r="H201" s="319"/>
      <c r="I201" s="319"/>
      <c r="J201" s="319"/>
      <c r="K201" s="319"/>
      <c r="L201" s="319"/>
      <c r="M201" s="319"/>
      <c r="N201" s="319"/>
      <c r="O201" s="319"/>
      <c r="P201" s="319"/>
      <c r="Q201" s="319"/>
      <c r="R201" s="319"/>
      <c r="S201" s="319"/>
      <c r="T201" s="319"/>
      <c r="U201" s="319"/>
      <c r="V201" s="319"/>
      <c r="W201" s="319"/>
      <c r="X201" s="319"/>
      <c r="Y201" s="319"/>
    </row>
    <row r="202" spans="1:25" ht="28.5" customHeight="1">
      <c r="A202" s="531"/>
      <c r="B202" s="531"/>
      <c r="C202" s="531"/>
      <c r="D202" s="531"/>
      <c r="E202" s="531"/>
      <c r="F202" s="319"/>
      <c r="G202" s="319"/>
      <c r="H202" s="319"/>
      <c r="I202" s="319"/>
      <c r="J202" s="319"/>
      <c r="K202" s="319"/>
      <c r="L202" s="319"/>
      <c r="M202" s="319"/>
      <c r="N202" s="319"/>
      <c r="O202" s="319"/>
      <c r="P202" s="319"/>
      <c r="Q202" s="319"/>
      <c r="R202" s="319"/>
      <c r="S202" s="319"/>
      <c r="T202" s="319"/>
      <c r="U202" s="319"/>
      <c r="V202" s="319"/>
      <c r="W202" s="319"/>
      <c r="X202" s="319"/>
      <c r="Y202" s="319"/>
    </row>
    <row r="203" spans="1:25" ht="23.25" customHeight="1">
      <c r="A203" s="35">
        <v>2686.9783000000002</v>
      </c>
      <c r="B203" s="35">
        <v>2686.9783000000002</v>
      </c>
      <c r="C203" s="324">
        <f>B203-A203</f>
        <v>0</v>
      </c>
      <c r="D203" s="325">
        <v>7.5</v>
      </c>
      <c r="E203" s="326">
        <f>D203*C203</f>
        <v>0</v>
      </c>
      <c r="F203" s="319"/>
      <c r="G203" s="319"/>
      <c r="H203" s="319"/>
      <c r="I203" s="319"/>
      <c r="J203" s="319"/>
      <c r="K203" s="319"/>
      <c r="L203" s="319"/>
      <c r="M203" s="319"/>
      <c r="N203" s="319"/>
      <c r="O203" s="319"/>
      <c r="P203" s="319"/>
      <c r="Q203" s="319"/>
      <c r="R203" s="319"/>
      <c r="S203" s="319"/>
      <c r="T203" s="319"/>
      <c r="U203" s="319"/>
      <c r="V203" s="319"/>
      <c r="W203" s="319"/>
      <c r="X203" s="319"/>
      <c r="Y203" s="319"/>
    </row>
    <row r="204" spans="1:25" ht="15.75" customHeight="1">
      <c r="I204" s="265"/>
      <c r="J204" s="265"/>
      <c r="K204" s="265"/>
      <c r="L204" s="265"/>
      <c r="M204" s="265"/>
      <c r="N204" s="265"/>
      <c r="O204" s="265"/>
    </row>
    <row r="205" spans="1:25" ht="15.75" customHeight="1">
      <c r="I205" s="265"/>
      <c r="J205" s="265"/>
      <c r="K205" s="265"/>
      <c r="L205" s="265"/>
      <c r="M205" s="265"/>
      <c r="N205" s="265"/>
      <c r="O205" s="265"/>
    </row>
    <row r="206" spans="1:25" ht="15.75" customHeight="1">
      <c r="A206" s="181"/>
      <c r="B206" s="181"/>
      <c r="C206" s="298"/>
      <c r="D206" s="181"/>
      <c r="E206" s="299"/>
      <c r="F206" s="298"/>
      <c r="G206" s="300"/>
      <c r="H206" s="181"/>
      <c r="I206" s="265"/>
      <c r="J206" s="265"/>
      <c r="K206" s="265"/>
      <c r="L206" s="265"/>
      <c r="M206" s="265"/>
      <c r="N206" s="265"/>
      <c r="O206" s="265"/>
    </row>
    <row r="207" spans="1:25" ht="15.75" customHeight="1">
      <c r="A207" s="1"/>
      <c r="B207" s="301"/>
      <c r="C207" s="302"/>
      <c r="D207" s="301"/>
      <c r="E207" s="302"/>
      <c r="F207" s="302"/>
      <c r="G207" s="301"/>
      <c r="H207" s="301"/>
      <c r="I207" s="265"/>
      <c r="J207" s="265"/>
      <c r="K207" s="265"/>
      <c r="L207" s="265"/>
      <c r="M207" s="265"/>
      <c r="N207" s="265"/>
      <c r="O207" s="265"/>
    </row>
    <row r="208" spans="1:25" ht="15.75" customHeight="1">
      <c r="A208" s="1"/>
      <c r="B208" s="301"/>
      <c r="C208" s="302"/>
      <c r="D208" s="301"/>
      <c r="E208" s="302"/>
      <c r="F208" s="302"/>
      <c r="G208" s="301"/>
      <c r="H208" s="301"/>
      <c r="I208" s="265"/>
      <c r="J208" s="265"/>
      <c r="K208" s="265"/>
      <c r="L208" s="265"/>
      <c r="M208" s="265"/>
      <c r="N208" s="265"/>
      <c r="O208" s="265"/>
    </row>
    <row r="209" spans="1:15" ht="15.75" customHeight="1">
      <c r="A209" s="1"/>
      <c r="B209" s="301"/>
      <c r="C209" s="302"/>
      <c r="D209" s="301"/>
      <c r="E209" s="302"/>
      <c r="F209" s="302"/>
      <c r="G209" s="301"/>
      <c r="H209" s="301"/>
      <c r="I209" s="1"/>
      <c r="J209" s="1"/>
      <c r="K209" s="1"/>
      <c r="L209" s="1"/>
      <c r="M209" s="1"/>
      <c r="N209" s="1"/>
      <c r="O209" s="265"/>
    </row>
    <row r="210" spans="1:15" ht="15.75" customHeight="1">
      <c r="A210" s="303"/>
      <c r="B210" s="303"/>
      <c r="C210" s="303"/>
      <c r="D210" s="303"/>
      <c r="E210" s="303"/>
      <c r="F210" s="303"/>
      <c r="G210" s="303"/>
      <c r="H210" s="303"/>
      <c r="I210" s="303"/>
      <c r="J210" s="265"/>
      <c r="K210" s="265"/>
      <c r="L210" s="265"/>
      <c r="M210" s="265"/>
      <c r="N210" s="265"/>
      <c r="O210" s="265"/>
    </row>
    <row r="211" spans="1:15" ht="15.75" customHeight="1">
      <c r="A211" s="304"/>
      <c r="B211" s="304"/>
      <c r="C211" s="298"/>
      <c r="D211" s="181"/>
      <c r="E211" s="305"/>
      <c r="F211" s="298"/>
      <c r="G211" s="306"/>
      <c r="H211" s="181"/>
      <c r="I211" s="307"/>
      <c r="J211" s="265"/>
    </row>
    <row r="212" spans="1:15" ht="15.75" customHeight="1">
      <c r="A212" s="1"/>
      <c r="B212" s="301"/>
      <c r="C212" s="304"/>
      <c r="D212" s="301"/>
      <c r="E212" s="301"/>
      <c r="F212" s="304"/>
      <c r="G212" s="302"/>
      <c r="H212" s="308"/>
      <c r="I212" s="309"/>
      <c r="J212" s="265"/>
    </row>
    <row r="213" spans="1:15" ht="15.75" customHeight="1">
      <c r="A213" s="1"/>
      <c r="B213" s="301"/>
      <c r="C213" s="304"/>
      <c r="D213" s="301"/>
      <c r="E213" s="301"/>
      <c r="F213" s="304"/>
      <c r="G213" s="302"/>
      <c r="H213" s="308"/>
      <c r="I213" s="309"/>
      <c r="J213" s="265"/>
    </row>
    <row r="214" spans="1:15" ht="15.75" customHeight="1">
      <c r="A214" s="1"/>
      <c r="B214" s="301"/>
      <c r="C214" s="304"/>
      <c r="D214" s="301"/>
      <c r="E214" s="301"/>
      <c r="F214" s="304"/>
      <c r="G214" s="302"/>
      <c r="H214" s="308"/>
      <c r="I214" s="309"/>
      <c r="J214" s="265"/>
    </row>
    <row r="215" spans="1:15" ht="15.75" customHeight="1">
      <c r="A215" s="1"/>
      <c r="B215" s="301"/>
      <c r="C215" s="304"/>
      <c r="D215" s="301"/>
      <c r="E215" s="301"/>
      <c r="F215" s="304"/>
      <c r="G215" s="302"/>
      <c r="H215" s="308"/>
      <c r="I215" s="309"/>
      <c r="J215" s="265"/>
    </row>
    <row r="216" spans="1:15" ht="15.75" customHeight="1">
      <c r="A216" s="1"/>
      <c r="B216" s="301"/>
      <c r="C216" s="304"/>
      <c r="D216" s="301"/>
      <c r="E216" s="301"/>
      <c r="F216" s="304"/>
      <c r="G216" s="302"/>
      <c r="H216" s="308"/>
      <c r="I216" s="309"/>
      <c r="J216" s="265"/>
    </row>
    <row r="217" spans="1:15" ht="15.75" customHeight="1">
      <c r="A217" s="1"/>
      <c r="B217" s="301"/>
      <c r="C217" s="304"/>
      <c r="D217" s="301"/>
      <c r="E217" s="301"/>
      <c r="F217" s="304"/>
      <c r="G217" s="302"/>
      <c r="H217" s="308"/>
      <c r="I217" s="309"/>
      <c r="J217" s="265"/>
    </row>
    <row r="218" spans="1:15" ht="15.75" customHeight="1">
      <c r="A218" s="1"/>
      <c r="B218" s="301"/>
      <c r="C218" s="304"/>
      <c r="D218" s="301"/>
      <c r="E218" s="301"/>
      <c r="F218" s="304"/>
      <c r="G218" s="302"/>
      <c r="H218" s="308"/>
      <c r="I218" s="309"/>
      <c r="J218" s="265"/>
    </row>
    <row r="219" spans="1:15" ht="15.75" customHeight="1">
      <c r="A219" s="1"/>
      <c r="B219" s="301"/>
      <c r="C219" s="304"/>
      <c r="D219" s="301"/>
      <c r="E219" s="301"/>
      <c r="F219" s="304"/>
      <c r="G219" s="302"/>
      <c r="H219" s="308"/>
      <c r="I219" s="309"/>
      <c r="J219" s="265"/>
    </row>
    <row r="220" spans="1:15" ht="15.75" customHeight="1">
      <c r="A220" s="1"/>
      <c r="B220" s="301"/>
      <c r="C220" s="304"/>
      <c r="D220" s="301"/>
      <c r="E220" s="301"/>
      <c r="F220" s="304"/>
      <c r="G220" s="302"/>
      <c r="H220" s="308"/>
      <c r="I220" s="309"/>
      <c r="J220" s="265"/>
    </row>
    <row r="221" spans="1:15" ht="15.75" customHeight="1">
      <c r="A221" s="1"/>
      <c r="B221" s="301"/>
      <c r="C221" s="304"/>
      <c r="D221" s="301"/>
      <c r="E221" s="301"/>
      <c r="F221" s="304"/>
      <c r="G221" s="302"/>
      <c r="H221" s="308"/>
      <c r="I221" s="309"/>
      <c r="J221" s="265"/>
    </row>
    <row r="222" spans="1:15" ht="15.75" customHeight="1">
      <c r="A222" s="1"/>
      <c r="B222" s="301"/>
      <c r="C222" s="304"/>
      <c r="D222" s="301"/>
      <c r="E222" s="301"/>
      <c r="F222" s="304"/>
      <c r="G222" s="302"/>
      <c r="H222" s="308"/>
      <c r="I222" s="309"/>
      <c r="J222" s="265"/>
    </row>
    <row r="223" spans="1:15" ht="15.75" customHeight="1">
      <c r="A223" s="1"/>
      <c r="B223" s="301"/>
      <c r="C223" s="304"/>
      <c r="D223" s="301"/>
      <c r="E223" s="301"/>
      <c r="F223" s="304"/>
      <c r="G223" s="302"/>
      <c r="H223" s="308"/>
      <c r="I223" s="309"/>
      <c r="J223" s="265"/>
    </row>
    <row r="224" spans="1:15" ht="15.75" customHeight="1">
      <c r="A224" s="1"/>
      <c r="B224" s="301"/>
      <c r="C224" s="304"/>
      <c r="D224" s="301"/>
      <c r="E224" s="301"/>
      <c r="F224" s="304"/>
      <c r="G224" s="302"/>
      <c r="H224" s="308"/>
      <c r="I224" s="309"/>
      <c r="J224" s="265"/>
    </row>
    <row r="225" spans="1:10" ht="15.75" customHeight="1">
      <c r="A225" s="1"/>
      <c r="B225" s="301"/>
      <c r="C225" s="304"/>
      <c r="D225" s="301"/>
      <c r="E225" s="301"/>
      <c r="F225" s="304"/>
      <c r="G225" s="302"/>
      <c r="H225" s="308"/>
      <c r="I225" s="309"/>
      <c r="J225" s="265"/>
    </row>
    <row r="226" spans="1:10" ht="15.75" customHeight="1">
      <c r="A226" s="1"/>
      <c r="B226" s="301"/>
      <c r="C226" s="304"/>
      <c r="D226" s="301"/>
      <c r="E226" s="301"/>
      <c r="F226" s="304"/>
      <c r="G226" s="308"/>
      <c r="H226" s="308"/>
      <c r="I226" s="309"/>
      <c r="J226" s="265"/>
    </row>
    <row r="227" spans="1:10" ht="15.75" customHeight="1">
      <c r="A227" s="1"/>
      <c r="B227" s="301"/>
      <c r="C227" s="304"/>
      <c r="D227" s="301"/>
      <c r="E227" s="301"/>
      <c r="F227" s="304"/>
      <c r="G227" s="302"/>
      <c r="H227" s="308"/>
      <c r="I227" s="309"/>
      <c r="J227" s="265"/>
    </row>
    <row r="228" spans="1:10" ht="15.75" customHeight="1">
      <c r="A228" s="1"/>
      <c r="B228" s="301"/>
      <c r="C228" s="304"/>
      <c r="D228" s="301"/>
      <c r="E228" s="301"/>
      <c r="F228" s="304"/>
      <c r="G228" s="302"/>
      <c r="H228" s="308"/>
      <c r="I228" s="309"/>
      <c r="J228" s="265"/>
    </row>
    <row r="229" spans="1:10" ht="15.75" customHeight="1">
      <c r="A229" s="1"/>
      <c r="B229" s="301"/>
      <c r="C229" s="304"/>
      <c r="D229" s="301"/>
      <c r="E229" s="301"/>
      <c r="F229" s="304"/>
      <c r="G229" s="302"/>
      <c r="H229" s="308"/>
      <c r="I229" s="309"/>
      <c r="J229" s="265"/>
    </row>
    <row r="230" spans="1:10" ht="15.75" customHeight="1">
      <c r="A230" s="1"/>
      <c r="B230" s="301"/>
      <c r="C230" s="304"/>
      <c r="D230" s="301"/>
      <c r="E230" s="301"/>
      <c r="F230" s="304"/>
      <c r="G230" s="302"/>
      <c r="H230" s="308"/>
      <c r="I230" s="309"/>
      <c r="J230" s="265"/>
    </row>
    <row r="231" spans="1:10" ht="15.75" customHeight="1">
      <c r="A231" s="1"/>
      <c r="B231" s="301"/>
      <c r="C231" s="304"/>
      <c r="D231" s="301"/>
      <c r="E231" s="301"/>
      <c r="F231" s="304"/>
      <c r="G231" s="302"/>
      <c r="H231" s="308"/>
      <c r="I231" s="309"/>
      <c r="J231" s="265"/>
    </row>
    <row r="232" spans="1:10" ht="15.75" customHeight="1">
      <c r="A232" s="1"/>
      <c r="B232" s="301"/>
      <c r="C232" s="304"/>
      <c r="D232" s="301"/>
      <c r="E232" s="301"/>
      <c r="F232" s="304"/>
      <c r="G232" s="302"/>
      <c r="H232" s="308"/>
      <c r="I232" s="309"/>
      <c r="J232" s="265"/>
    </row>
    <row r="233" spans="1:10" ht="15.75" customHeight="1">
      <c r="A233" s="1"/>
      <c r="B233" s="301"/>
      <c r="C233" s="304"/>
      <c r="D233" s="301"/>
      <c r="E233" s="301"/>
      <c r="F233" s="304"/>
      <c r="G233" s="302"/>
      <c r="H233" s="308"/>
      <c r="I233" s="309"/>
      <c r="J233" s="265"/>
    </row>
    <row r="234" spans="1:10" ht="15.75" customHeight="1">
      <c r="A234" s="310"/>
      <c r="B234" s="301"/>
      <c r="C234" s="304"/>
      <c r="D234" s="301"/>
      <c r="E234" s="301"/>
      <c r="F234" s="304"/>
      <c r="G234" s="302"/>
      <c r="H234" s="308"/>
      <c r="I234" s="309"/>
      <c r="J234" s="265"/>
    </row>
    <row r="235" spans="1:10" ht="15.75" customHeight="1">
      <c r="A235" s="310"/>
      <c r="B235" s="301"/>
      <c r="C235" s="304"/>
      <c r="D235" s="301"/>
      <c r="E235" s="301"/>
      <c r="F235" s="304"/>
      <c r="G235" s="302"/>
      <c r="H235" s="308"/>
      <c r="I235" s="309"/>
      <c r="J235" s="265"/>
    </row>
    <row r="236" spans="1:10" ht="15.75" customHeight="1">
      <c r="A236" s="310"/>
      <c r="B236" s="301"/>
      <c r="C236" s="304"/>
      <c r="D236" s="301"/>
      <c r="E236" s="301"/>
      <c r="F236" s="304"/>
      <c r="G236" s="302"/>
      <c r="H236" s="308"/>
      <c r="I236" s="309"/>
      <c r="J236" s="265"/>
    </row>
    <row r="237" spans="1:10" ht="15.75" customHeight="1">
      <c r="A237" s="1"/>
      <c r="B237" s="301"/>
      <c r="C237" s="301"/>
      <c r="D237" s="301"/>
      <c r="E237" s="301"/>
      <c r="F237" s="301"/>
      <c r="G237" s="302"/>
      <c r="H237" s="308"/>
      <c r="I237" s="308"/>
      <c r="J237" s="265"/>
    </row>
    <row r="238" spans="1:10" ht="15.75" customHeight="1">
      <c r="A238" s="1"/>
      <c r="B238" s="301"/>
      <c r="C238" s="1"/>
      <c r="D238" s="1"/>
      <c r="E238" s="1"/>
      <c r="F238" s="1"/>
      <c r="G238" s="1"/>
      <c r="H238" s="1"/>
      <c r="I238" s="1"/>
      <c r="J238" s="265"/>
    </row>
    <row r="239" spans="1:10" ht="15.75" customHeight="1">
      <c r="A239" s="181"/>
      <c r="B239" s="181"/>
      <c r="C239" s="298"/>
      <c r="D239" s="181"/>
      <c r="E239" s="299"/>
      <c r="F239" s="298"/>
      <c r="G239" s="181"/>
      <c r="H239" s="311"/>
      <c r="I239" s="311"/>
      <c r="J239" s="265"/>
    </row>
    <row r="240" spans="1:10" ht="15.75" customHeight="1">
      <c r="A240" s="312"/>
      <c r="B240" s="301"/>
      <c r="C240" s="304"/>
      <c r="D240" s="301"/>
      <c r="E240" s="1"/>
      <c r="F240" s="304"/>
      <c r="G240" s="1"/>
      <c r="H240" s="313"/>
      <c r="I240" s="533"/>
      <c r="J240" s="265"/>
    </row>
    <row r="241" spans="1:10" ht="15.75" customHeight="1">
      <c r="A241" s="1"/>
      <c r="B241" s="301"/>
      <c r="C241" s="304"/>
      <c r="D241" s="301"/>
      <c r="E241" s="301"/>
      <c r="F241" s="304"/>
      <c r="G241" s="302"/>
      <c r="H241" s="308"/>
      <c r="I241" s="522"/>
      <c r="J241" s="265"/>
    </row>
    <row r="242" spans="1:10" ht="15.75" customHeight="1">
      <c r="A242" s="310"/>
      <c r="B242" s="301"/>
      <c r="C242" s="304"/>
      <c r="D242" s="301"/>
      <c r="E242" s="301"/>
      <c r="F242" s="304"/>
      <c r="G242" s="302"/>
      <c r="H242" s="308"/>
      <c r="I242" s="522"/>
      <c r="J242" s="265"/>
    </row>
    <row r="243" spans="1:10" ht="15.75" customHeight="1">
      <c r="A243" s="310"/>
      <c r="B243" s="301"/>
      <c r="C243" s="304"/>
      <c r="D243" s="301"/>
      <c r="E243" s="301"/>
      <c r="F243" s="304"/>
      <c r="G243" s="302"/>
      <c r="H243" s="308"/>
      <c r="I243" s="1"/>
      <c r="J243" s="265"/>
    </row>
    <row r="244" spans="1:10" ht="15.75" customHeight="1">
      <c r="A244" s="1"/>
      <c r="B244" s="301"/>
      <c r="C244" s="304"/>
      <c r="D244" s="301"/>
      <c r="E244" s="1"/>
      <c r="F244" s="304"/>
      <c r="G244" s="1"/>
      <c r="H244" s="313"/>
      <c r="I244" s="1"/>
      <c r="J244" s="265"/>
    </row>
    <row r="245" spans="1:10" ht="15.75" customHeight="1">
      <c r="A245" s="312"/>
      <c r="B245" s="301"/>
      <c r="C245" s="304"/>
      <c r="D245" s="301"/>
      <c r="E245" s="1"/>
      <c r="F245" s="304"/>
      <c r="G245" s="1"/>
      <c r="H245" s="313"/>
      <c r="I245" s="1"/>
      <c r="J245" s="265"/>
    </row>
    <row r="246" spans="1:10" ht="15.75" customHeight="1">
      <c r="A246" s="312"/>
      <c r="B246" s="301"/>
      <c r="C246" s="304"/>
      <c r="D246" s="301"/>
      <c r="E246" s="1"/>
      <c r="F246" s="304"/>
      <c r="G246" s="1"/>
      <c r="H246" s="313"/>
      <c r="I246" s="1"/>
      <c r="J246" s="265"/>
    </row>
    <row r="247" spans="1:10" ht="15.75" customHeight="1">
      <c r="A247" s="1"/>
      <c r="B247" s="301"/>
      <c r="C247" s="304"/>
      <c r="D247" s="301"/>
      <c r="E247" s="1"/>
      <c r="F247" s="304"/>
      <c r="G247" s="301"/>
      <c r="H247" s="313"/>
      <c r="I247" s="1"/>
      <c r="J247" s="265"/>
    </row>
    <row r="248" spans="1:10" ht="15.75" customHeight="1">
      <c r="A248" s="1"/>
      <c r="B248" s="301"/>
      <c r="C248" s="304"/>
      <c r="D248" s="301"/>
      <c r="E248" s="1"/>
      <c r="F248" s="304"/>
      <c r="G248" s="1"/>
      <c r="H248" s="313"/>
      <c r="I248" s="1"/>
      <c r="J248" s="265"/>
    </row>
    <row r="249" spans="1:10" ht="15.75" customHeight="1">
      <c r="A249" s="1"/>
      <c r="B249" s="301"/>
      <c r="C249" s="304"/>
      <c r="D249" s="301"/>
      <c r="E249" s="1"/>
      <c r="F249" s="304"/>
      <c r="G249" s="1"/>
      <c r="H249" s="313"/>
      <c r="I249" s="1"/>
      <c r="J249" s="265"/>
    </row>
    <row r="250" spans="1:10" ht="15.75" customHeight="1">
      <c r="A250" s="1"/>
      <c r="B250" s="301"/>
      <c r="C250" s="304"/>
      <c r="D250" s="301"/>
      <c r="E250" s="1"/>
      <c r="F250" s="304"/>
      <c r="G250" s="1"/>
      <c r="H250" s="313"/>
      <c r="I250" s="1"/>
      <c r="J250" s="265"/>
    </row>
    <row r="251" spans="1:10" ht="15.75" customHeight="1">
      <c r="A251" s="1"/>
      <c r="B251" s="301"/>
      <c r="C251" s="304"/>
      <c r="D251" s="301"/>
      <c r="E251" s="301"/>
      <c r="F251" s="304"/>
      <c r="G251" s="301"/>
      <c r="H251" s="313"/>
      <c r="I251" s="1"/>
      <c r="J251" s="265"/>
    </row>
    <row r="252" spans="1:10" ht="15.75" customHeight="1">
      <c r="A252" s="1"/>
      <c r="B252" s="301"/>
      <c r="C252" s="304"/>
      <c r="D252" s="301"/>
      <c r="E252" s="301"/>
      <c r="F252" s="304"/>
      <c r="G252" s="301"/>
      <c r="H252" s="313"/>
      <c r="I252" s="1"/>
      <c r="J252" s="265"/>
    </row>
    <row r="253" spans="1:10" ht="15.75" customHeight="1">
      <c r="A253" s="1"/>
      <c r="B253" s="301"/>
      <c r="C253" s="304"/>
      <c r="D253" s="301"/>
      <c r="E253" s="1"/>
      <c r="F253" s="304"/>
      <c r="G253" s="301"/>
      <c r="H253" s="313"/>
      <c r="I253" s="1"/>
      <c r="J253" s="265"/>
    </row>
    <row r="254" spans="1:10" ht="15.75" customHeight="1">
      <c r="A254" s="1"/>
      <c r="B254" s="301"/>
      <c r="C254" s="304"/>
      <c r="D254" s="301"/>
      <c r="E254" s="1"/>
      <c r="F254" s="304"/>
      <c r="G254" s="301"/>
      <c r="H254" s="313"/>
      <c r="I254" s="1"/>
      <c r="J254" s="265"/>
    </row>
    <row r="255" spans="1:10" ht="15.75" customHeight="1">
      <c r="A255" s="1"/>
      <c r="B255" s="301"/>
      <c r="C255" s="304"/>
      <c r="D255" s="301"/>
      <c r="E255" s="1"/>
      <c r="F255" s="304"/>
      <c r="G255" s="301"/>
      <c r="H255" s="313"/>
      <c r="I255" s="1"/>
      <c r="J255" s="265"/>
    </row>
    <row r="256" spans="1:10" ht="15.75" customHeight="1">
      <c r="A256" s="1"/>
      <c r="B256" s="301"/>
      <c r="C256" s="304"/>
      <c r="D256" s="301"/>
      <c r="E256" s="1"/>
      <c r="F256" s="304"/>
      <c r="G256" s="301"/>
      <c r="H256" s="313"/>
      <c r="I256" s="1"/>
      <c r="J256" s="265"/>
    </row>
    <row r="257" spans="1:10" ht="15.75" customHeight="1">
      <c r="A257" s="1"/>
      <c r="B257" s="301"/>
      <c r="C257" s="304"/>
      <c r="D257" s="301"/>
      <c r="E257" s="1"/>
      <c r="F257" s="304"/>
      <c r="G257" s="301"/>
      <c r="H257" s="313"/>
      <c r="I257" s="1"/>
      <c r="J257" s="265"/>
    </row>
    <row r="258" spans="1:10" ht="15.75" customHeight="1">
      <c r="A258" s="1"/>
      <c r="B258" s="301"/>
      <c r="C258" s="304"/>
      <c r="D258" s="301"/>
      <c r="E258" s="1"/>
      <c r="F258" s="304"/>
      <c r="G258" s="301"/>
      <c r="H258" s="313"/>
      <c r="I258" s="1"/>
      <c r="J258" s="265"/>
    </row>
    <row r="259" spans="1:10" ht="15.75" customHeight="1">
      <c r="A259" s="1"/>
      <c r="B259" s="301"/>
      <c r="C259" s="304"/>
      <c r="D259" s="301"/>
      <c r="E259" s="1"/>
      <c r="F259" s="304"/>
      <c r="G259" s="301"/>
      <c r="H259" s="313"/>
      <c r="I259" s="1"/>
      <c r="J259" s="265"/>
    </row>
    <row r="260" spans="1:10" ht="15.75" customHeight="1">
      <c r="A260" s="1"/>
      <c r="B260" s="301"/>
      <c r="C260" s="304"/>
      <c r="D260" s="301"/>
      <c r="E260" s="1"/>
      <c r="F260" s="304"/>
      <c r="G260" s="301"/>
      <c r="H260" s="313"/>
      <c r="I260" s="1"/>
      <c r="J260" s="265"/>
    </row>
    <row r="261" spans="1:10" ht="15.75" customHeight="1">
      <c r="A261" s="1"/>
      <c r="B261" s="301"/>
      <c r="C261" s="304"/>
      <c r="D261" s="301"/>
      <c r="E261" s="301"/>
      <c r="F261" s="304"/>
      <c r="G261" s="301"/>
      <c r="H261" s="313"/>
      <c r="I261" s="1"/>
      <c r="J261" s="265"/>
    </row>
    <row r="262" spans="1:10" ht="15.75" customHeight="1">
      <c r="A262" s="1"/>
      <c r="B262" s="301"/>
      <c r="C262" s="304"/>
      <c r="D262" s="301"/>
      <c r="E262" s="1"/>
      <c r="F262" s="304"/>
      <c r="G262" s="301"/>
      <c r="H262" s="313"/>
      <c r="I262" s="1"/>
      <c r="J262" s="265"/>
    </row>
    <row r="263" spans="1:10" ht="15.75" customHeight="1">
      <c r="A263" s="1"/>
      <c r="B263" s="301"/>
      <c r="C263" s="304"/>
      <c r="D263" s="301"/>
      <c r="E263" s="1"/>
      <c r="F263" s="304"/>
      <c r="G263" s="301"/>
      <c r="H263" s="313"/>
      <c r="I263" s="1"/>
      <c r="J263" s="265"/>
    </row>
    <row r="264" spans="1:10" ht="15.75" customHeight="1">
      <c r="A264" s="1"/>
      <c r="B264" s="301"/>
      <c r="C264" s="304"/>
      <c r="D264" s="301"/>
      <c r="E264" s="1"/>
      <c r="F264" s="304"/>
      <c r="G264" s="301"/>
      <c r="H264" s="313"/>
      <c r="I264" s="1"/>
      <c r="J264" s="265"/>
    </row>
    <row r="265" spans="1:10" ht="15.75" customHeight="1">
      <c r="A265" s="1"/>
      <c r="B265" s="301"/>
      <c r="C265" s="304"/>
      <c r="D265" s="301"/>
      <c r="E265" s="1"/>
      <c r="F265" s="304"/>
      <c r="G265" s="301"/>
      <c r="H265" s="313"/>
      <c r="I265" s="1"/>
      <c r="J265" s="265"/>
    </row>
    <row r="266" spans="1:10" ht="15.75" customHeight="1">
      <c r="A266" s="1"/>
      <c r="B266" s="301"/>
      <c r="C266" s="304"/>
      <c r="D266" s="301"/>
      <c r="E266" s="1"/>
      <c r="F266" s="304"/>
      <c r="G266" s="301"/>
      <c r="H266" s="313"/>
      <c r="I266" s="1"/>
      <c r="J266" s="265"/>
    </row>
    <row r="267" spans="1:10" ht="15.75" customHeight="1">
      <c r="A267" s="1"/>
      <c r="B267" s="301"/>
      <c r="C267" s="304"/>
      <c r="D267" s="301"/>
      <c r="E267" s="1"/>
      <c r="F267" s="304"/>
      <c r="G267" s="301"/>
      <c r="H267" s="313"/>
      <c r="I267" s="1"/>
      <c r="J267" s="265"/>
    </row>
    <row r="268" spans="1:10" ht="15.75" customHeight="1">
      <c r="A268" s="1"/>
      <c r="B268" s="301"/>
      <c r="C268" s="304"/>
      <c r="D268" s="301"/>
      <c r="E268" s="1"/>
      <c r="F268" s="304"/>
      <c r="G268" s="301"/>
      <c r="H268" s="313"/>
      <c r="I268" s="1"/>
      <c r="J268" s="265"/>
    </row>
    <row r="269" spans="1:10" ht="15.75" customHeight="1">
      <c r="A269" s="1"/>
      <c r="B269" s="301"/>
      <c r="C269" s="304"/>
      <c r="D269" s="301"/>
      <c r="E269" s="1"/>
      <c r="F269" s="304"/>
      <c r="G269" s="301"/>
      <c r="H269" s="313"/>
      <c r="I269" s="1"/>
      <c r="J269" s="265"/>
    </row>
    <row r="270" spans="1:10" ht="15.75" customHeight="1">
      <c r="A270" s="1"/>
      <c r="B270" s="301"/>
      <c r="C270" s="304"/>
      <c r="D270" s="301"/>
      <c r="E270" s="1"/>
      <c r="F270" s="304"/>
      <c r="G270" s="301"/>
      <c r="H270" s="313"/>
      <c r="I270" s="1"/>
      <c r="J270" s="265"/>
    </row>
    <row r="271" spans="1:10" ht="15.75" customHeight="1">
      <c r="A271" s="1"/>
      <c r="B271" s="301"/>
      <c r="C271" s="304"/>
      <c r="D271" s="301"/>
      <c r="E271" s="1"/>
      <c r="F271" s="304"/>
      <c r="G271" s="301"/>
      <c r="H271" s="313"/>
      <c r="I271" s="1"/>
      <c r="J271" s="265"/>
    </row>
    <row r="272" spans="1:10" ht="15.75" customHeight="1">
      <c r="A272" s="1"/>
      <c r="B272" s="301"/>
      <c r="C272" s="304"/>
      <c r="D272" s="301"/>
      <c r="E272" s="1"/>
      <c r="F272" s="304"/>
      <c r="G272" s="301"/>
      <c r="H272" s="313"/>
      <c r="I272" s="1"/>
      <c r="J272" s="265"/>
    </row>
    <row r="273" spans="1:10" ht="15.75" customHeight="1">
      <c r="A273" s="1"/>
      <c r="B273" s="301"/>
      <c r="C273" s="304"/>
      <c r="D273" s="301"/>
      <c r="E273" s="1"/>
      <c r="F273" s="304"/>
      <c r="G273" s="301"/>
      <c r="H273" s="313"/>
      <c r="I273" s="1"/>
      <c r="J273" s="265"/>
    </row>
    <row r="274" spans="1:10" ht="15.75" customHeight="1">
      <c r="A274" s="1"/>
      <c r="B274" s="301"/>
      <c r="C274" s="304"/>
      <c r="D274" s="301"/>
      <c r="E274" s="1"/>
      <c r="F274" s="304"/>
      <c r="G274" s="301"/>
      <c r="H274" s="313"/>
      <c r="I274" s="1"/>
      <c r="J274" s="265"/>
    </row>
    <row r="275" spans="1:10" ht="15.75" customHeight="1">
      <c r="A275" s="312"/>
      <c r="B275" s="301"/>
      <c r="C275" s="304"/>
      <c r="D275" s="301"/>
      <c r="E275" s="1"/>
      <c r="F275" s="304"/>
      <c r="G275" s="301"/>
      <c r="H275" s="313"/>
      <c r="I275" s="1"/>
      <c r="J275" s="265"/>
    </row>
    <row r="276" spans="1:10" ht="15.75" customHeight="1">
      <c r="A276" s="312"/>
      <c r="B276" s="301"/>
      <c r="C276" s="304"/>
      <c r="D276" s="301"/>
      <c r="E276" s="1"/>
      <c r="F276" s="304"/>
      <c r="G276" s="301"/>
      <c r="H276" s="313"/>
      <c r="I276" s="1"/>
      <c r="J276" s="265"/>
    </row>
    <row r="277" spans="1:10" ht="15.75" customHeight="1">
      <c r="A277" s="1"/>
      <c r="B277" s="301"/>
      <c r="C277" s="304"/>
      <c r="D277" s="301"/>
      <c r="E277" s="1"/>
      <c r="F277" s="304"/>
      <c r="G277" s="301"/>
      <c r="H277" s="313"/>
      <c r="I277" s="1"/>
      <c r="J277" s="265"/>
    </row>
    <row r="278" spans="1:10" ht="15.75" customHeight="1">
      <c r="A278" s="1"/>
      <c r="B278" s="301"/>
      <c r="C278" s="304"/>
      <c r="D278" s="301"/>
      <c r="E278" s="1"/>
      <c r="F278" s="304"/>
      <c r="G278" s="301"/>
      <c r="H278" s="313"/>
      <c r="I278" s="1"/>
      <c r="J278" s="265"/>
    </row>
    <row r="279" spans="1:10" ht="15.75" customHeight="1">
      <c r="A279" s="312"/>
      <c r="B279" s="301"/>
      <c r="C279" s="304"/>
      <c r="D279" s="301"/>
      <c r="E279" s="1"/>
      <c r="F279" s="304"/>
      <c r="G279" s="301"/>
      <c r="H279" s="313"/>
      <c r="I279" s="1"/>
      <c r="J279" s="265"/>
    </row>
    <row r="280" spans="1:10" ht="15.75" customHeight="1">
      <c r="A280" s="1"/>
      <c r="B280" s="301"/>
      <c r="C280" s="304"/>
      <c r="D280" s="301"/>
      <c r="E280" s="1"/>
      <c r="F280" s="304"/>
      <c r="G280" s="301"/>
      <c r="H280" s="313"/>
      <c r="I280" s="1"/>
      <c r="J280" s="265"/>
    </row>
    <row r="281" spans="1:10" ht="15.75" customHeight="1">
      <c r="A281" s="1"/>
      <c r="B281" s="301"/>
      <c r="C281" s="304"/>
      <c r="D281" s="301"/>
      <c r="E281" s="1"/>
      <c r="F281" s="304"/>
      <c r="G281" s="301"/>
      <c r="H281" s="313"/>
      <c r="I281" s="1"/>
      <c r="J281" s="265"/>
    </row>
    <row r="282" spans="1:10" ht="15.75" customHeight="1">
      <c r="A282" s="1"/>
      <c r="B282" s="301"/>
      <c r="C282" s="304"/>
      <c r="D282" s="301"/>
      <c r="E282" s="1"/>
      <c r="F282" s="304"/>
      <c r="G282" s="301"/>
      <c r="H282" s="313"/>
      <c r="I282" s="1"/>
      <c r="J282" s="265"/>
    </row>
    <row r="283" spans="1:10" ht="15.75" customHeight="1">
      <c r="A283" s="1"/>
      <c r="B283" s="301"/>
      <c r="C283" s="304"/>
      <c r="D283" s="301"/>
      <c r="E283" s="1"/>
      <c r="F283" s="314"/>
      <c r="G283" s="1"/>
      <c r="H283" s="313"/>
      <c r="I283" s="1"/>
      <c r="J283" s="265"/>
    </row>
    <row r="284" spans="1:10" ht="15.75" customHeight="1">
      <c r="A284" s="303"/>
      <c r="B284" s="303"/>
      <c r="C284" s="303"/>
      <c r="D284" s="303"/>
      <c r="E284" s="303"/>
      <c r="F284" s="303"/>
      <c r="G284" s="303"/>
      <c r="H284" s="303"/>
      <c r="I284" s="303"/>
      <c r="J284" s="265"/>
    </row>
    <row r="285" spans="1:10" ht="15.75" customHeight="1">
      <c r="A285" s="303"/>
      <c r="B285" s="303"/>
      <c r="C285" s="303"/>
      <c r="D285" s="303"/>
      <c r="E285" s="303"/>
      <c r="F285" s="303"/>
      <c r="G285" s="303"/>
      <c r="H285" s="303"/>
      <c r="I285" s="303"/>
      <c r="J285" s="265"/>
    </row>
    <row r="286" spans="1:1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265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65"/>
    </row>
    <row r="288" spans="1:1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265"/>
    </row>
    <row r="289" spans="1:1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265"/>
    </row>
    <row r="290" spans="1:1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265"/>
    </row>
    <row r="291" spans="1:10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265"/>
    </row>
    <row r="292" spans="1:10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265"/>
    </row>
    <row r="293" spans="1:10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265"/>
    </row>
    <row r="294" spans="1:10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265"/>
    </row>
    <row r="295" spans="1:10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265"/>
    </row>
    <row r="296" spans="1:10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265"/>
    </row>
    <row r="297" spans="1:10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265"/>
    </row>
    <row r="298" spans="1:10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265"/>
    </row>
    <row r="299" spans="1:10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265"/>
    </row>
    <row r="300" spans="1:1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265"/>
    </row>
    <row r="301" spans="1:10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265"/>
    </row>
    <row r="302" spans="1:10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265"/>
    </row>
    <row r="303" spans="1:10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265"/>
    </row>
    <row r="304" spans="1:10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265"/>
    </row>
    <row r="305" spans="1:10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265"/>
    </row>
    <row r="306" spans="1:10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265"/>
    </row>
    <row r="307" spans="1:10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265"/>
    </row>
    <row r="308" spans="1:10" ht="15.75" customHeight="1"/>
    <row r="309" spans="1:10" ht="15.75" customHeight="1"/>
    <row r="310" spans="1:10" ht="15.75" customHeight="1"/>
    <row r="311" spans="1:10" ht="15.75" customHeight="1"/>
    <row r="312" spans="1:10" ht="15.75" customHeight="1"/>
    <row r="313" spans="1:10" ht="15.75" customHeight="1"/>
    <row r="314" spans="1:10" ht="15.75" customHeight="1"/>
    <row r="315" spans="1:10" ht="15.75" customHeight="1"/>
    <row r="316" spans="1:10" ht="15.75" customHeight="1"/>
    <row r="317" spans="1:10" ht="15.75" customHeight="1"/>
    <row r="318" spans="1:10" ht="15.75" customHeight="1"/>
    <row r="319" spans="1:10" ht="15.75" customHeight="1"/>
    <row r="320" spans="1:1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</sheetData>
  <mergeCells count="18">
    <mergeCell ref="I186:J186"/>
    <mergeCell ref="A197:A198"/>
    <mergeCell ref="A2:K2"/>
    <mergeCell ref="A51:G51"/>
    <mergeCell ref="A55:G55"/>
    <mergeCell ref="F86:H86"/>
    <mergeCell ref="A134:H134"/>
    <mergeCell ref="B197:B198"/>
    <mergeCell ref="C197:C198"/>
    <mergeCell ref="I240:I242"/>
    <mergeCell ref="D197:D198"/>
    <mergeCell ref="E197:E198"/>
    <mergeCell ref="A200:E200"/>
    <mergeCell ref="A201:A202"/>
    <mergeCell ref="B201:B202"/>
    <mergeCell ref="C201:C202"/>
    <mergeCell ref="D201:D202"/>
    <mergeCell ref="E201:E202"/>
  </mergeCells>
  <pageMargins left="0.7" right="0.7" top="0.75" bottom="0.75" header="0" footer="0"/>
  <pageSetup orientation="landscape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pageSetUpPr fitToPage="1"/>
  </sheetPr>
  <dimension ref="A2:Z1026"/>
  <sheetViews>
    <sheetView workbookViewId="0"/>
  </sheetViews>
  <sheetFormatPr defaultColWidth="14.42578125" defaultRowHeight="15" customHeight="1"/>
  <cols>
    <col min="1" max="1" width="47.5703125" customWidth="1"/>
    <col min="2" max="2" width="16.85546875" customWidth="1"/>
    <col min="3" max="3" width="13.85546875" customWidth="1"/>
    <col min="4" max="4" width="17.140625" customWidth="1"/>
    <col min="5" max="5" width="17" customWidth="1"/>
    <col min="6" max="6" width="9.85546875" customWidth="1"/>
    <col min="7" max="8" width="13.85546875" customWidth="1"/>
    <col min="9" max="9" width="13.7109375" customWidth="1"/>
    <col min="10" max="10" width="15.5703125" customWidth="1"/>
    <col min="11" max="11" width="20.5703125" customWidth="1"/>
    <col min="12" max="12" width="13.28515625" customWidth="1"/>
    <col min="13" max="13" width="8.85546875" customWidth="1"/>
    <col min="14" max="14" width="13.7109375" customWidth="1"/>
    <col min="15" max="26" width="8.85546875" customWidth="1"/>
  </cols>
  <sheetData>
    <row r="2" spans="1:26" ht="23.25">
      <c r="A2" s="547" t="s">
        <v>0</v>
      </c>
      <c r="B2" s="522"/>
      <c r="C2" s="522"/>
      <c r="D2" s="522"/>
      <c r="E2" s="522"/>
      <c r="F2" s="522"/>
      <c r="G2" s="522"/>
      <c r="H2" s="522"/>
      <c r="I2" s="522"/>
      <c r="J2" s="522"/>
      <c r="K2" s="522"/>
      <c r="L2" s="358"/>
      <c r="M2" s="358"/>
      <c r="N2" s="358"/>
      <c r="O2" s="358"/>
    </row>
    <row r="3" spans="1:26" ht="57.75">
      <c r="A3" s="359" t="s">
        <v>1</v>
      </c>
      <c r="B3" s="360" t="s">
        <v>2</v>
      </c>
      <c r="C3" s="361" t="s">
        <v>3</v>
      </c>
      <c r="D3" s="362" t="s">
        <v>8</v>
      </c>
      <c r="E3" s="363" t="s">
        <v>3182</v>
      </c>
      <c r="F3" s="364" t="s">
        <v>3183</v>
      </c>
      <c r="G3" s="365" t="s">
        <v>3184</v>
      </c>
      <c r="H3" s="366" t="s">
        <v>3185</v>
      </c>
      <c r="I3" s="363" t="s">
        <v>3186</v>
      </c>
      <c r="J3" s="364" t="s">
        <v>3187</v>
      </c>
      <c r="K3" s="364" t="s">
        <v>3188</v>
      </c>
      <c r="L3" s="367" t="s">
        <v>3189</v>
      </c>
      <c r="M3" s="368" t="s">
        <v>11</v>
      </c>
      <c r="N3" s="368" t="s">
        <v>12</v>
      </c>
      <c r="O3" s="369" t="s">
        <v>9</v>
      </c>
      <c r="P3" s="370"/>
      <c r="Q3" s="370"/>
      <c r="R3" s="370"/>
      <c r="S3" s="370"/>
      <c r="T3" s="370"/>
      <c r="U3" s="370"/>
      <c r="V3" s="370"/>
      <c r="W3" s="370"/>
      <c r="X3" s="370"/>
      <c r="Y3" s="370"/>
      <c r="Z3" s="370"/>
    </row>
    <row r="4" spans="1:26" ht="15.75">
      <c r="A4" s="371" t="s">
        <v>3208</v>
      </c>
      <c r="B4" s="372" t="s">
        <v>16</v>
      </c>
      <c r="C4" s="373">
        <v>0.1</v>
      </c>
      <c r="D4" s="374">
        <v>12</v>
      </c>
      <c r="E4" s="382">
        <v>0</v>
      </c>
      <c r="F4" s="376">
        <f t="shared" ref="F4:F40" si="0">ROUNDDOWN(E4/D4,0)</f>
        <v>0</v>
      </c>
      <c r="G4" s="377">
        <f t="shared" ref="G4:G40" si="1">ROUNDDOWN(H4/D4,0)</f>
        <v>0</v>
      </c>
      <c r="H4" s="378"/>
      <c r="I4" s="379"/>
      <c r="J4" s="380">
        <f t="shared" ref="J4:J40" si="2">ROUNDDOWN(I4/D4,0)</f>
        <v>0</v>
      </c>
      <c r="K4" s="404">
        <f t="shared" ref="K4:K40" si="3">ROUNDDOWN(L4/D4,0)</f>
        <v>0</v>
      </c>
      <c r="L4" s="382">
        <f t="shared" ref="L4:L35" si="4">E4+H4-I4</f>
        <v>0</v>
      </c>
      <c r="M4" s="447">
        <v>17.2</v>
      </c>
      <c r="N4" s="429">
        <f t="shared" ref="N4:N40" si="5">L4*M4</f>
        <v>0</v>
      </c>
      <c r="O4" s="384">
        <f t="shared" ref="O4:O40" si="6">C4*L4</f>
        <v>0</v>
      </c>
    </row>
    <row r="5" spans="1:26" ht="15.75">
      <c r="A5" s="371" t="s">
        <v>3209</v>
      </c>
      <c r="B5" s="372" t="s">
        <v>16</v>
      </c>
      <c r="C5" s="373">
        <v>0.1</v>
      </c>
      <c r="D5" s="374">
        <v>12</v>
      </c>
      <c r="E5" s="382">
        <v>0</v>
      </c>
      <c r="F5" s="376">
        <f t="shared" si="0"/>
        <v>0</v>
      </c>
      <c r="G5" s="377">
        <f t="shared" si="1"/>
        <v>0</v>
      </c>
      <c r="H5" s="378"/>
      <c r="I5" s="379"/>
      <c r="J5" s="380">
        <f t="shared" si="2"/>
        <v>0</v>
      </c>
      <c r="K5" s="404">
        <f t="shared" si="3"/>
        <v>0</v>
      </c>
      <c r="L5" s="382">
        <f t="shared" si="4"/>
        <v>0</v>
      </c>
      <c r="M5" s="447">
        <v>16.579999999999998</v>
      </c>
      <c r="N5" s="429">
        <f t="shared" si="5"/>
        <v>0</v>
      </c>
      <c r="O5" s="384">
        <f t="shared" si="6"/>
        <v>0</v>
      </c>
    </row>
    <row r="6" spans="1:26" ht="15.75">
      <c r="A6" s="371" t="s">
        <v>3210</v>
      </c>
      <c r="B6" s="372" t="s">
        <v>16</v>
      </c>
      <c r="C6" s="373">
        <v>0.1</v>
      </c>
      <c r="D6" s="374">
        <v>12</v>
      </c>
      <c r="E6" s="382">
        <v>5184</v>
      </c>
      <c r="F6" s="376">
        <f t="shared" si="0"/>
        <v>432</v>
      </c>
      <c r="G6" s="377">
        <f t="shared" si="1"/>
        <v>0</v>
      </c>
      <c r="H6" s="378"/>
      <c r="I6" s="379"/>
      <c r="J6" s="380">
        <f t="shared" si="2"/>
        <v>0</v>
      </c>
      <c r="K6" s="404">
        <f t="shared" si="3"/>
        <v>432</v>
      </c>
      <c r="L6" s="382">
        <f t="shared" si="4"/>
        <v>5184</v>
      </c>
      <c r="M6" s="448">
        <v>17.04</v>
      </c>
      <c r="N6" s="429">
        <f t="shared" si="5"/>
        <v>88335.360000000001</v>
      </c>
      <c r="O6" s="384">
        <f t="shared" si="6"/>
        <v>518.4</v>
      </c>
    </row>
    <row r="7" spans="1:26" ht="15.75">
      <c r="A7" s="371" t="s">
        <v>3211</v>
      </c>
      <c r="B7" s="372" t="s">
        <v>16</v>
      </c>
      <c r="C7" s="373">
        <v>0.1</v>
      </c>
      <c r="D7" s="374">
        <v>12</v>
      </c>
      <c r="E7" s="382">
        <v>1728</v>
      </c>
      <c r="F7" s="376">
        <f t="shared" si="0"/>
        <v>144</v>
      </c>
      <c r="G7" s="377">
        <f t="shared" si="1"/>
        <v>0</v>
      </c>
      <c r="H7" s="378"/>
      <c r="I7" s="379"/>
      <c r="J7" s="380">
        <f t="shared" si="2"/>
        <v>0</v>
      </c>
      <c r="K7" s="404">
        <f t="shared" si="3"/>
        <v>144</v>
      </c>
      <c r="L7" s="382">
        <f t="shared" si="4"/>
        <v>1728</v>
      </c>
      <c r="M7" s="448">
        <v>16.77</v>
      </c>
      <c r="N7" s="429">
        <f t="shared" si="5"/>
        <v>28978.559999999998</v>
      </c>
      <c r="O7" s="384">
        <f t="shared" si="6"/>
        <v>172.8</v>
      </c>
    </row>
    <row r="8" spans="1:26" ht="15.75">
      <c r="A8" s="371" t="s">
        <v>3208</v>
      </c>
      <c r="B8" s="372" t="s">
        <v>16</v>
      </c>
      <c r="C8" s="373">
        <v>0.1</v>
      </c>
      <c r="D8" s="374">
        <v>12</v>
      </c>
      <c r="E8" s="382">
        <v>0</v>
      </c>
      <c r="F8" s="376">
        <f t="shared" si="0"/>
        <v>0</v>
      </c>
      <c r="G8" s="377">
        <f t="shared" si="1"/>
        <v>0</v>
      </c>
      <c r="H8" s="378"/>
      <c r="I8" s="379"/>
      <c r="J8" s="380">
        <f t="shared" si="2"/>
        <v>0</v>
      </c>
      <c r="K8" s="404">
        <f t="shared" si="3"/>
        <v>0</v>
      </c>
      <c r="L8" s="382">
        <f t="shared" si="4"/>
        <v>0</v>
      </c>
      <c r="M8" s="448">
        <v>17.2</v>
      </c>
      <c r="N8" s="429">
        <f t="shared" si="5"/>
        <v>0</v>
      </c>
      <c r="O8" s="384">
        <f t="shared" si="6"/>
        <v>0</v>
      </c>
    </row>
    <row r="9" spans="1:26" ht="15.75">
      <c r="A9" s="371" t="s">
        <v>3209</v>
      </c>
      <c r="B9" s="372" t="s">
        <v>16</v>
      </c>
      <c r="C9" s="373">
        <v>0.1</v>
      </c>
      <c r="D9" s="374">
        <v>12</v>
      </c>
      <c r="E9" s="382">
        <v>0</v>
      </c>
      <c r="F9" s="376">
        <f t="shared" si="0"/>
        <v>0</v>
      </c>
      <c r="G9" s="377">
        <f t="shared" si="1"/>
        <v>0</v>
      </c>
      <c r="H9" s="378"/>
      <c r="I9" s="379"/>
      <c r="J9" s="380">
        <f t="shared" si="2"/>
        <v>0</v>
      </c>
      <c r="K9" s="404">
        <f t="shared" si="3"/>
        <v>0</v>
      </c>
      <c r="L9" s="382">
        <f t="shared" si="4"/>
        <v>0</v>
      </c>
      <c r="M9" s="448">
        <v>16.579999999999998</v>
      </c>
      <c r="N9" s="429">
        <f t="shared" si="5"/>
        <v>0</v>
      </c>
      <c r="O9" s="384">
        <f t="shared" si="6"/>
        <v>0</v>
      </c>
    </row>
    <row r="10" spans="1:26" ht="15.75">
      <c r="A10" s="371" t="s">
        <v>3210</v>
      </c>
      <c r="B10" s="372" t="s">
        <v>16</v>
      </c>
      <c r="C10" s="373">
        <v>0.1</v>
      </c>
      <c r="D10" s="374">
        <v>12</v>
      </c>
      <c r="E10" s="382">
        <v>0</v>
      </c>
      <c r="F10" s="376">
        <f t="shared" si="0"/>
        <v>0</v>
      </c>
      <c r="G10" s="377">
        <f t="shared" si="1"/>
        <v>0</v>
      </c>
      <c r="H10" s="378"/>
      <c r="I10" s="379"/>
      <c r="J10" s="380">
        <f t="shared" si="2"/>
        <v>0</v>
      </c>
      <c r="K10" s="404">
        <f t="shared" si="3"/>
        <v>0</v>
      </c>
      <c r="L10" s="382">
        <f t="shared" si="4"/>
        <v>0</v>
      </c>
      <c r="M10" s="448">
        <v>17.04</v>
      </c>
      <c r="N10" s="429">
        <f t="shared" si="5"/>
        <v>0</v>
      </c>
      <c r="O10" s="384">
        <f t="shared" si="6"/>
        <v>0</v>
      </c>
    </row>
    <row r="11" spans="1:26" ht="15.75">
      <c r="A11" s="371" t="s">
        <v>3211</v>
      </c>
      <c r="B11" s="372" t="s">
        <v>16</v>
      </c>
      <c r="C11" s="373">
        <v>0.1</v>
      </c>
      <c r="D11" s="374">
        <v>12</v>
      </c>
      <c r="E11" s="382">
        <v>0</v>
      </c>
      <c r="F11" s="376">
        <f t="shared" si="0"/>
        <v>0</v>
      </c>
      <c r="G11" s="377">
        <f t="shared" si="1"/>
        <v>0</v>
      </c>
      <c r="H11" s="378"/>
      <c r="I11" s="379"/>
      <c r="J11" s="380">
        <f t="shared" si="2"/>
        <v>0</v>
      </c>
      <c r="K11" s="404">
        <f t="shared" si="3"/>
        <v>0</v>
      </c>
      <c r="L11" s="382">
        <f t="shared" si="4"/>
        <v>0</v>
      </c>
      <c r="M11" s="448">
        <v>16.77</v>
      </c>
      <c r="N11" s="429">
        <f t="shared" si="5"/>
        <v>0</v>
      </c>
      <c r="O11" s="384">
        <f t="shared" si="6"/>
        <v>0</v>
      </c>
    </row>
    <row r="12" spans="1:26" ht="15.75">
      <c r="A12" s="371" t="s">
        <v>3206</v>
      </c>
      <c r="B12" s="372" t="s">
        <v>16</v>
      </c>
      <c r="C12" s="373">
        <v>0.11</v>
      </c>
      <c r="D12" s="374">
        <v>10</v>
      </c>
      <c r="E12" s="382">
        <v>589</v>
      </c>
      <c r="F12" s="376">
        <f t="shared" si="0"/>
        <v>58</v>
      </c>
      <c r="G12" s="377">
        <f t="shared" si="1"/>
        <v>0</v>
      </c>
      <c r="H12" s="378"/>
      <c r="I12" s="379"/>
      <c r="J12" s="380">
        <f t="shared" si="2"/>
        <v>0</v>
      </c>
      <c r="K12" s="404">
        <f t="shared" si="3"/>
        <v>58</v>
      </c>
      <c r="L12" s="382">
        <f t="shared" si="4"/>
        <v>589</v>
      </c>
      <c r="M12" s="447">
        <v>18.14</v>
      </c>
      <c r="N12" s="383">
        <f t="shared" si="5"/>
        <v>10684.460000000001</v>
      </c>
      <c r="O12" s="384">
        <f t="shared" si="6"/>
        <v>64.790000000000006</v>
      </c>
    </row>
    <row r="13" spans="1:26" ht="15.75">
      <c r="A13" s="371" t="s">
        <v>3198</v>
      </c>
      <c r="B13" s="372" t="s">
        <v>16</v>
      </c>
      <c r="C13" s="373">
        <v>0.11</v>
      </c>
      <c r="D13" s="374">
        <v>10</v>
      </c>
      <c r="E13" s="382">
        <v>697</v>
      </c>
      <c r="F13" s="376">
        <f t="shared" si="0"/>
        <v>69</v>
      </c>
      <c r="G13" s="377">
        <f t="shared" si="1"/>
        <v>0</v>
      </c>
      <c r="H13" s="378"/>
      <c r="I13" s="379"/>
      <c r="J13" s="380">
        <f t="shared" si="2"/>
        <v>0</v>
      </c>
      <c r="K13" s="404">
        <f t="shared" si="3"/>
        <v>69</v>
      </c>
      <c r="L13" s="382">
        <f t="shared" si="4"/>
        <v>697</v>
      </c>
      <c r="M13" s="447">
        <v>17.670000000000002</v>
      </c>
      <c r="N13" s="383">
        <f t="shared" si="5"/>
        <v>12315.990000000002</v>
      </c>
      <c r="O13" s="384">
        <f t="shared" si="6"/>
        <v>76.67</v>
      </c>
    </row>
    <row r="14" spans="1:26" ht="15.75">
      <c r="A14" s="371" t="s">
        <v>3207</v>
      </c>
      <c r="B14" s="372" t="s">
        <v>16</v>
      </c>
      <c r="C14" s="373">
        <v>0.11</v>
      </c>
      <c r="D14" s="374">
        <v>10</v>
      </c>
      <c r="E14" s="382">
        <v>741</v>
      </c>
      <c r="F14" s="376">
        <f t="shared" si="0"/>
        <v>74</v>
      </c>
      <c r="G14" s="377">
        <f t="shared" si="1"/>
        <v>0</v>
      </c>
      <c r="H14" s="378"/>
      <c r="I14" s="379"/>
      <c r="J14" s="380">
        <f t="shared" si="2"/>
        <v>0</v>
      </c>
      <c r="K14" s="404">
        <f t="shared" si="3"/>
        <v>74</v>
      </c>
      <c r="L14" s="382">
        <f t="shared" si="4"/>
        <v>741</v>
      </c>
      <c r="M14" s="447">
        <v>17.46</v>
      </c>
      <c r="N14" s="383">
        <f t="shared" si="5"/>
        <v>12937.86</v>
      </c>
      <c r="O14" s="384">
        <f t="shared" si="6"/>
        <v>81.510000000000005</v>
      </c>
    </row>
    <row r="15" spans="1:26" ht="17.25" customHeight="1">
      <c r="A15" s="371" t="s">
        <v>3197</v>
      </c>
      <c r="B15" s="372" t="s">
        <v>16</v>
      </c>
      <c r="C15" s="373">
        <v>0.11</v>
      </c>
      <c r="D15" s="374">
        <v>10</v>
      </c>
      <c r="E15" s="382">
        <v>308</v>
      </c>
      <c r="F15" s="376">
        <f t="shared" si="0"/>
        <v>30</v>
      </c>
      <c r="G15" s="377">
        <f t="shared" si="1"/>
        <v>0</v>
      </c>
      <c r="H15" s="378"/>
      <c r="I15" s="379"/>
      <c r="J15" s="380">
        <f t="shared" si="2"/>
        <v>0</v>
      </c>
      <c r="K15" s="404">
        <f t="shared" si="3"/>
        <v>30</v>
      </c>
      <c r="L15" s="382">
        <f t="shared" si="4"/>
        <v>308</v>
      </c>
      <c r="M15" s="447">
        <v>17.940000000000001</v>
      </c>
      <c r="N15" s="383">
        <f t="shared" si="5"/>
        <v>5525.52</v>
      </c>
      <c r="O15" s="384">
        <f t="shared" si="6"/>
        <v>33.880000000000003</v>
      </c>
    </row>
    <row r="16" spans="1:26" ht="15.75">
      <c r="A16" s="389" t="s">
        <v>1887</v>
      </c>
      <c r="B16" s="372" t="s">
        <v>16</v>
      </c>
      <c r="C16" s="373">
        <v>0.11</v>
      </c>
      <c r="D16" s="374">
        <v>10</v>
      </c>
      <c r="E16" s="382">
        <v>508</v>
      </c>
      <c r="F16" s="376">
        <f t="shared" si="0"/>
        <v>50</v>
      </c>
      <c r="G16" s="377">
        <f t="shared" si="1"/>
        <v>0</v>
      </c>
      <c r="H16" s="378"/>
      <c r="I16" s="379"/>
      <c r="J16" s="380">
        <f t="shared" si="2"/>
        <v>0</v>
      </c>
      <c r="K16" s="404">
        <f t="shared" si="3"/>
        <v>50</v>
      </c>
      <c r="L16" s="382">
        <f t="shared" si="4"/>
        <v>508</v>
      </c>
      <c r="M16" s="447">
        <v>119</v>
      </c>
      <c r="N16" s="429">
        <f t="shared" si="5"/>
        <v>60452</v>
      </c>
      <c r="O16" s="384">
        <f t="shared" si="6"/>
        <v>55.88</v>
      </c>
    </row>
    <row r="17" spans="1:18" ht="15.75">
      <c r="A17" s="385" t="s">
        <v>3200</v>
      </c>
      <c r="B17" s="372" t="s">
        <v>26</v>
      </c>
      <c r="C17" s="373">
        <v>0.2</v>
      </c>
      <c r="D17" s="374">
        <v>18</v>
      </c>
      <c r="E17" s="382">
        <v>3420</v>
      </c>
      <c r="F17" s="376">
        <f t="shared" si="0"/>
        <v>190</v>
      </c>
      <c r="G17" s="377">
        <f t="shared" si="1"/>
        <v>0</v>
      </c>
      <c r="H17" s="378"/>
      <c r="I17" s="379"/>
      <c r="J17" s="380">
        <f t="shared" si="2"/>
        <v>0</v>
      </c>
      <c r="K17" s="404">
        <f t="shared" si="3"/>
        <v>190</v>
      </c>
      <c r="L17" s="382">
        <f t="shared" si="4"/>
        <v>3420</v>
      </c>
      <c r="M17" s="447">
        <v>37.78</v>
      </c>
      <c r="N17" s="383">
        <f t="shared" si="5"/>
        <v>129207.6</v>
      </c>
      <c r="O17" s="384">
        <f t="shared" si="6"/>
        <v>684</v>
      </c>
    </row>
    <row r="18" spans="1:18" ht="15.75">
      <c r="A18" s="387" t="s">
        <v>3202</v>
      </c>
      <c r="B18" s="372" t="s">
        <v>26</v>
      </c>
      <c r="C18" s="373">
        <v>0.2</v>
      </c>
      <c r="D18" s="374">
        <v>18</v>
      </c>
      <c r="E18" s="382">
        <v>918</v>
      </c>
      <c r="F18" s="376">
        <f t="shared" si="0"/>
        <v>51</v>
      </c>
      <c r="G18" s="377">
        <f t="shared" si="1"/>
        <v>0</v>
      </c>
      <c r="H18" s="378"/>
      <c r="I18" s="379"/>
      <c r="J18" s="380">
        <f t="shared" si="2"/>
        <v>0</v>
      </c>
      <c r="K18" s="404">
        <f t="shared" si="3"/>
        <v>51</v>
      </c>
      <c r="L18" s="382">
        <f t="shared" si="4"/>
        <v>918</v>
      </c>
      <c r="M18" s="447">
        <v>38.26</v>
      </c>
      <c r="N18" s="383">
        <f t="shared" si="5"/>
        <v>35122.68</v>
      </c>
      <c r="O18" s="384">
        <f t="shared" si="6"/>
        <v>183.60000000000002</v>
      </c>
    </row>
    <row r="19" spans="1:18" ht="15.75">
      <c r="A19" s="387" t="s">
        <v>3203</v>
      </c>
      <c r="B19" s="372" t="s">
        <v>26</v>
      </c>
      <c r="C19" s="373">
        <v>0.2</v>
      </c>
      <c r="D19" s="374">
        <v>18</v>
      </c>
      <c r="E19" s="382">
        <v>540</v>
      </c>
      <c r="F19" s="376">
        <f t="shared" si="0"/>
        <v>30</v>
      </c>
      <c r="G19" s="377">
        <f t="shared" si="1"/>
        <v>160</v>
      </c>
      <c r="H19" s="415">
        <v>2880</v>
      </c>
      <c r="I19" s="379"/>
      <c r="J19" s="380">
        <f t="shared" si="2"/>
        <v>0</v>
      </c>
      <c r="K19" s="404">
        <f t="shared" si="3"/>
        <v>190</v>
      </c>
      <c r="L19" s="382">
        <f t="shared" si="4"/>
        <v>3420</v>
      </c>
      <c r="M19" s="447">
        <v>40.89</v>
      </c>
      <c r="N19" s="383">
        <f t="shared" si="5"/>
        <v>139843.79999999999</v>
      </c>
      <c r="O19" s="384">
        <f t="shared" si="6"/>
        <v>684</v>
      </c>
      <c r="P19" s="546" t="s">
        <v>3629</v>
      </c>
      <c r="Q19" s="522"/>
      <c r="R19" s="522"/>
    </row>
    <row r="20" spans="1:18" ht="15.75" customHeight="1">
      <c r="A20" s="371" t="s">
        <v>3204</v>
      </c>
      <c r="B20" s="372" t="s">
        <v>26</v>
      </c>
      <c r="C20" s="373">
        <v>0.2</v>
      </c>
      <c r="D20" s="374">
        <v>18</v>
      </c>
      <c r="E20" s="382">
        <v>522</v>
      </c>
      <c r="F20" s="376">
        <f t="shared" si="0"/>
        <v>29</v>
      </c>
      <c r="G20" s="377">
        <f t="shared" si="1"/>
        <v>0</v>
      </c>
      <c r="H20" s="378"/>
      <c r="I20" s="379"/>
      <c r="J20" s="380">
        <f t="shared" si="2"/>
        <v>0</v>
      </c>
      <c r="K20" s="404">
        <f t="shared" si="3"/>
        <v>29</v>
      </c>
      <c r="L20" s="382">
        <f t="shared" si="4"/>
        <v>522</v>
      </c>
      <c r="M20" s="447">
        <v>38.42</v>
      </c>
      <c r="N20" s="383">
        <f t="shared" si="5"/>
        <v>20055.240000000002</v>
      </c>
      <c r="O20" s="384">
        <f t="shared" si="6"/>
        <v>104.4</v>
      </c>
    </row>
    <row r="21" spans="1:18" ht="15.75" customHeight="1">
      <c r="A21" s="371" t="s">
        <v>3199</v>
      </c>
      <c r="B21" s="372" t="s">
        <v>16</v>
      </c>
      <c r="C21" s="373">
        <v>0.5</v>
      </c>
      <c r="D21" s="374">
        <v>12</v>
      </c>
      <c r="E21" s="382">
        <v>0</v>
      </c>
      <c r="F21" s="376">
        <f t="shared" si="0"/>
        <v>0</v>
      </c>
      <c r="G21" s="377">
        <f t="shared" si="1"/>
        <v>0</v>
      </c>
      <c r="H21" s="378"/>
      <c r="I21" s="379"/>
      <c r="J21" s="380">
        <f t="shared" si="2"/>
        <v>0</v>
      </c>
      <c r="K21" s="404">
        <f t="shared" si="3"/>
        <v>0</v>
      </c>
      <c r="L21" s="382">
        <f t="shared" si="4"/>
        <v>0</v>
      </c>
      <c r="M21" s="447">
        <v>70</v>
      </c>
      <c r="N21" s="383">
        <f t="shared" si="5"/>
        <v>0</v>
      </c>
      <c r="O21" s="384">
        <f t="shared" si="6"/>
        <v>0</v>
      </c>
    </row>
    <row r="22" spans="1:18" ht="15.75" customHeight="1">
      <c r="A22" s="435" t="s">
        <v>3199</v>
      </c>
      <c r="B22" s="450" t="s">
        <v>16</v>
      </c>
      <c r="C22" s="373">
        <v>0.5</v>
      </c>
      <c r="D22" s="374">
        <v>10</v>
      </c>
      <c r="E22" s="382">
        <v>0</v>
      </c>
      <c r="F22" s="376">
        <f t="shared" si="0"/>
        <v>0</v>
      </c>
      <c r="G22" s="377">
        <f t="shared" si="1"/>
        <v>0</v>
      </c>
      <c r="H22" s="378"/>
      <c r="I22" s="379"/>
      <c r="J22" s="380">
        <f t="shared" si="2"/>
        <v>0</v>
      </c>
      <c r="K22" s="404">
        <f t="shared" si="3"/>
        <v>0</v>
      </c>
      <c r="L22" s="382">
        <f t="shared" si="4"/>
        <v>0</v>
      </c>
      <c r="M22" s="448">
        <v>70</v>
      </c>
      <c r="N22" s="429">
        <f t="shared" si="5"/>
        <v>0</v>
      </c>
      <c r="O22" s="384">
        <f t="shared" si="6"/>
        <v>0</v>
      </c>
    </row>
    <row r="23" spans="1:18" ht="15.75" customHeight="1">
      <c r="A23" s="435" t="s">
        <v>3193</v>
      </c>
      <c r="B23" s="450" t="s">
        <v>16</v>
      </c>
      <c r="C23" s="373">
        <v>0.5</v>
      </c>
      <c r="D23" s="374">
        <v>10</v>
      </c>
      <c r="E23" s="382">
        <v>0</v>
      </c>
      <c r="F23" s="376">
        <f t="shared" si="0"/>
        <v>0</v>
      </c>
      <c r="G23" s="377">
        <f t="shared" si="1"/>
        <v>0</v>
      </c>
      <c r="H23" s="378"/>
      <c r="I23" s="379"/>
      <c r="J23" s="380">
        <f t="shared" si="2"/>
        <v>0</v>
      </c>
      <c r="K23" s="404">
        <f t="shared" si="3"/>
        <v>0</v>
      </c>
      <c r="L23" s="382">
        <f t="shared" si="4"/>
        <v>0</v>
      </c>
      <c r="M23" s="448">
        <v>72.319999999999993</v>
      </c>
      <c r="N23" s="429">
        <f t="shared" si="5"/>
        <v>0</v>
      </c>
      <c r="O23" s="384">
        <f t="shared" si="6"/>
        <v>0</v>
      </c>
    </row>
    <row r="24" spans="1:18" ht="15.75" customHeight="1">
      <c r="A24" s="451" t="s">
        <v>3198</v>
      </c>
      <c r="B24" s="452" t="s">
        <v>16</v>
      </c>
      <c r="C24" s="373">
        <v>0.5</v>
      </c>
      <c r="D24" s="374">
        <v>10</v>
      </c>
      <c r="E24" s="382">
        <v>0</v>
      </c>
      <c r="F24" s="376">
        <f t="shared" si="0"/>
        <v>0</v>
      </c>
      <c r="G24" s="377">
        <f t="shared" si="1"/>
        <v>0</v>
      </c>
      <c r="H24" s="378"/>
      <c r="I24" s="379"/>
      <c r="J24" s="380">
        <f t="shared" si="2"/>
        <v>0</v>
      </c>
      <c r="K24" s="404">
        <f t="shared" si="3"/>
        <v>0</v>
      </c>
      <c r="L24" s="382">
        <f t="shared" si="4"/>
        <v>0</v>
      </c>
      <c r="M24" s="448">
        <v>70.180000000000007</v>
      </c>
      <c r="N24" s="429">
        <f t="shared" si="5"/>
        <v>0</v>
      </c>
      <c r="O24" s="384">
        <f t="shared" si="6"/>
        <v>0</v>
      </c>
    </row>
    <row r="25" spans="1:18" ht="15.75" customHeight="1">
      <c r="A25" s="451" t="s">
        <v>3206</v>
      </c>
      <c r="B25" s="452" t="s">
        <v>16</v>
      </c>
      <c r="C25" s="373">
        <v>0.5</v>
      </c>
      <c r="D25" s="374">
        <v>10</v>
      </c>
      <c r="E25" s="382">
        <v>0</v>
      </c>
      <c r="F25" s="376">
        <f t="shared" si="0"/>
        <v>0</v>
      </c>
      <c r="G25" s="377">
        <f t="shared" si="1"/>
        <v>0</v>
      </c>
      <c r="H25" s="378"/>
      <c r="I25" s="379"/>
      <c r="J25" s="380">
        <f t="shared" si="2"/>
        <v>0</v>
      </c>
      <c r="K25" s="404">
        <f t="shared" si="3"/>
        <v>0</v>
      </c>
      <c r="L25" s="382">
        <f t="shared" si="4"/>
        <v>0</v>
      </c>
      <c r="M25" s="448">
        <v>72.319999999999993</v>
      </c>
      <c r="N25" s="429">
        <f t="shared" si="5"/>
        <v>0</v>
      </c>
      <c r="O25" s="384">
        <f t="shared" si="6"/>
        <v>0</v>
      </c>
    </row>
    <row r="26" spans="1:18" ht="15.75" customHeight="1">
      <c r="A26" s="451" t="s">
        <v>3191</v>
      </c>
      <c r="B26" s="452" t="s">
        <v>16</v>
      </c>
      <c r="C26" s="373">
        <v>0.5</v>
      </c>
      <c r="D26" s="374">
        <v>10</v>
      </c>
      <c r="E26" s="382">
        <v>0</v>
      </c>
      <c r="F26" s="376">
        <f t="shared" si="0"/>
        <v>0</v>
      </c>
      <c r="G26" s="377">
        <f t="shared" si="1"/>
        <v>0</v>
      </c>
      <c r="H26" s="378"/>
      <c r="I26" s="379"/>
      <c r="J26" s="380">
        <f t="shared" si="2"/>
        <v>0</v>
      </c>
      <c r="K26" s="404">
        <f t="shared" si="3"/>
        <v>0</v>
      </c>
      <c r="L26" s="382">
        <f t="shared" si="4"/>
        <v>0</v>
      </c>
      <c r="M26" s="448">
        <v>72.319999999999993</v>
      </c>
      <c r="N26" s="429">
        <f t="shared" si="5"/>
        <v>0</v>
      </c>
      <c r="O26" s="384">
        <f t="shared" si="6"/>
        <v>0</v>
      </c>
    </row>
    <row r="27" spans="1:18" ht="15.75" customHeight="1">
      <c r="A27" s="453" t="s">
        <v>3388</v>
      </c>
      <c r="B27" s="452" t="s">
        <v>16</v>
      </c>
      <c r="C27" s="373">
        <v>0.5</v>
      </c>
      <c r="D27" s="374">
        <v>10</v>
      </c>
      <c r="E27" s="382">
        <v>0</v>
      </c>
      <c r="F27" s="376">
        <f t="shared" si="0"/>
        <v>0</v>
      </c>
      <c r="G27" s="377">
        <f t="shared" si="1"/>
        <v>0</v>
      </c>
      <c r="H27" s="378"/>
      <c r="I27" s="379"/>
      <c r="J27" s="380">
        <f t="shared" si="2"/>
        <v>0</v>
      </c>
      <c r="K27" s="404">
        <f t="shared" si="3"/>
        <v>0</v>
      </c>
      <c r="L27" s="382">
        <f t="shared" si="4"/>
        <v>0</v>
      </c>
      <c r="M27" s="448">
        <v>70.180000000000007</v>
      </c>
      <c r="N27" s="429">
        <f t="shared" si="5"/>
        <v>0</v>
      </c>
      <c r="O27" s="384">
        <f t="shared" si="6"/>
        <v>0</v>
      </c>
    </row>
    <row r="28" spans="1:18" ht="15.75" customHeight="1">
      <c r="A28" s="453" t="s">
        <v>3390</v>
      </c>
      <c r="B28" s="452" t="s">
        <v>16</v>
      </c>
      <c r="C28" s="373">
        <v>0.5</v>
      </c>
      <c r="D28" s="374">
        <v>10</v>
      </c>
      <c r="E28" s="382">
        <v>0</v>
      </c>
      <c r="F28" s="376">
        <f t="shared" si="0"/>
        <v>0</v>
      </c>
      <c r="G28" s="377">
        <f t="shared" si="1"/>
        <v>0</v>
      </c>
      <c r="H28" s="378"/>
      <c r="I28" s="379"/>
      <c r="J28" s="380">
        <f t="shared" si="2"/>
        <v>0</v>
      </c>
      <c r="K28" s="404">
        <f t="shared" si="3"/>
        <v>0</v>
      </c>
      <c r="L28" s="382">
        <f t="shared" si="4"/>
        <v>0</v>
      </c>
      <c r="M28" s="448">
        <v>71.39</v>
      </c>
      <c r="N28" s="429">
        <f t="shared" si="5"/>
        <v>0</v>
      </c>
      <c r="O28" s="384">
        <f t="shared" si="6"/>
        <v>0</v>
      </c>
    </row>
    <row r="29" spans="1:18" ht="15.75" customHeight="1">
      <c r="A29" s="453" t="s">
        <v>3391</v>
      </c>
      <c r="B29" s="452" t="s">
        <v>16</v>
      </c>
      <c r="C29" s="373">
        <v>0.5</v>
      </c>
      <c r="D29" s="374">
        <v>10</v>
      </c>
      <c r="E29" s="382">
        <v>0</v>
      </c>
      <c r="F29" s="376">
        <f t="shared" si="0"/>
        <v>0</v>
      </c>
      <c r="G29" s="377">
        <f t="shared" si="1"/>
        <v>0</v>
      </c>
      <c r="H29" s="378"/>
      <c r="I29" s="379"/>
      <c r="J29" s="380">
        <f t="shared" si="2"/>
        <v>0</v>
      </c>
      <c r="K29" s="404">
        <f t="shared" si="3"/>
        <v>0</v>
      </c>
      <c r="L29" s="382">
        <f t="shared" si="4"/>
        <v>0</v>
      </c>
      <c r="M29" s="448">
        <v>69.209999999999994</v>
      </c>
      <c r="N29" s="429">
        <f t="shared" si="5"/>
        <v>0</v>
      </c>
      <c r="O29" s="384">
        <f t="shared" si="6"/>
        <v>0</v>
      </c>
    </row>
    <row r="30" spans="1:18" ht="15.75" customHeight="1">
      <c r="A30" s="453" t="s">
        <v>3392</v>
      </c>
      <c r="B30" s="452" t="s">
        <v>16</v>
      </c>
      <c r="C30" s="373">
        <v>0.5</v>
      </c>
      <c r="D30" s="374">
        <v>10</v>
      </c>
      <c r="E30" s="382">
        <v>0</v>
      </c>
      <c r="F30" s="376">
        <f t="shared" si="0"/>
        <v>0</v>
      </c>
      <c r="G30" s="377">
        <f t="shared" si="1"/>
        <v>0</v>
      </c>
      <c r="H30" s="378"/>
      <c r="I30" s="379"/>
      <c r="J30" s="380">
        <f t="shared" si="2"/>
        <v>0</v>
      </c>
      <c r="K30" s="404">
        <f t="shared" si="3"/>
        <v>0</v>
      </c>
      <c r="L30" s="382">
        <f t="shared" si="4"/>
        <v>0</v>
      </c>
      <c r="M30" s="448">
        <v>71.260000000000005</v>
      </c>
      <c r="N30" s="429">
        <f t="shared" si="5"/>
        <v>0</v>
      </c>
      <c r="O30" s="384">
        <f t="shared" si="6"/>
        <v>0</v>
      </c>
    </row>
    <row r="31" spans="1:18" ht="15.75" customHeight="1">
      <c r="A31" s="453" t="s">
        <v>3393</v>
      </c>
      <c r="B31" s="452" t="s">
        <v>16</v>
      </c>
      <c r="C31" s="373">
        <v>0.5</v>
      </c>
      <c r="D31" s="374">
        <v>10</v>
      </c>
      <c r="E31" s="382">
        <v>0</v>
      </c>
      <c r="F31" s="376">
        <f t="shared" si="0"/>
        <v>0</v>
      </c>
      <c r="G31" s="377">
        <f t="shared" si="1"/>
        <v>0</v>
      </c>
      <c r="H31" s="378"/>
      <c r="I31" s="379"/>
      <c r="J31" s="380">
        <f t="shared" si="2"/>
        <v>0</v>
      </c>
      <c r="K31" s="404">
        <f t="shared" si="3"/>
        <v>0</v>
      </c>
      <c r="L31" s="382">
        <f t="shared" si="4"/>
        <v>0</v>
      </c>
      <c r="M31" s="448">
        <v>520</v>
      </c>
      <c r="N31" s="429">
        <f t="shared" si="5"/>
        <v>0</v>
      </c>
      <c r="O31" s="384">
        <f t="shared" si="6"/>
        <v>0</v>
      </c>
    </row>
    <row r="32" spans="1:18" ht="15.75" customHeight="1">
      <c r="A32" s="454" t="s">
        <v>3359</v>
      </c>
      <c r="B32" s="455" t="s">
        <v>14</v>
      </c>
      <c r="C32" s="433">
        <v>1</v>
      </c>
      <c r="D32" s="434">
        <v>1</v>
      </c>
      <c r="E32" s="382">
        <v>0</v>
      </c>
      <c r="F32" s="376">
        <f t="shared" si="0"/>
        <v>0</v>
      </c>
      <c r="G32" s="377">
        <f t="shared" si="1"/>
        <v>0</v>
      </c>
      <c r="H32" s="378"/>
      <c r="I32" s="379"/>
      <c r="J32" s="380">
        <f t="shared" si="2"/>
        <v>0</v>
      </c>
      <c r="K32" s="404">
        <f t="shared" si="3"/>
        <v>0</v>
      </c>
      <c r="L32" s="382">
        <f t="shared" si="4"/>
        <v>0</v>
      </c>
      <c r="M32" s="447">
        <v>151</v>
      </c>
      <c r="N32" s="383">
        <f t="shared" si="5"/>
        <v>0</v>
      </c>
      <c r="O32" s="384">
        <f t="shared" si="6"/>
        <v>0</v>
      </c>
    </row>
    <row r="33" spans="1:17" ht="15.75" customHeight="1">
      <c r="A33" s="454" t="s">
        <v>3191</v>
      </c>
      <c r="B33" s="455" t="s">
        <v>16</v>
      </c>
      <c r="C33" s="433">
        <v>1</v>
      </c>
      <c r="D33" s="434">
        <v>10</v>
      </c>
      <c r="E33" s="382">
        <v>0</v>
      </c>
      <c r="F33" s="376">
        <f t="shared" si="0"/>
        <v>0</v>
      </c>
      <c r="G33" s="377">
        <f t="shared" si="1"/>
        <v>0</v>
      </c>
      <c r="H33" s="378"/>
      <c r="I33" s="379"/>
      <c r="J33" s="380">
        <f t="shared" si="2"/>
        <v>0</v>
      </c>
      <c r="K33" s="404">
        <f t="shared" si="3"/>
        <v>0</v>
      </c>
      <c r="L33" s="382">
        <f t="shared" si="4"/>
        <v>0</v>
      </c>
      <c r="M33" s="447">
        <v>143.13</v>
      </c>
      <c r="N33" s="383">
        <f t="shared" si="5"/>
        <v>0</v>
      </c>
      <c r="O33" s="384">
        <f t="shared" si="6"/>
        <v>0</v>
      </c>
    </row>
    <row r="34" spans="1:17" ht="15.75" customHeight="1">
      <c r="A34" s="371" t="s">
        <v>3192</v>
      </c>
      <c r="B34" s="455" t="s">
        <v>16</v>
      </c>
      <c r="C34" s="433">
        <v>1</v>
      </c>
      <c r="D34" s="374">
        <v>10</v>
      </c>
      <c r="E34" s="382">
        <v>0</v>
      </c>
      <c r="F34" s="376">
        <f t="shared" si="0"/>
        <v>0</v>
      </c>
      <c r="G34" s="377">
        <f t="shared" si="1"/>
        <v>0</v>
      </c>
      <c r="H34" s="378"/>
      <c r="I34" s="379"/>
      <c r="J34" s="380">
        <f t="shared" si="2"/>
        <v>0</v>
      </c>
      <c r="K34" s="404">
        <f t="shared" si="3"/>
        <v>0</v>
      </c>
      <c r="L34" s="382">
        <f t="shared" si="4"/>
        <v>0</v>
      </c>
      <c r="M34" s="447">
        <v>147.19</v>
      </c>
      <c r="N34" s="383">
        <f t="shared" si="5"/>
        <v>0</v>
      </c>
      <c r="O34" s="384">
        <f t="shared" si="6"/>
        <v>0</v>
      </c>
    </row>
    <row r="35" spans="1:17" ht="15.75" customHeight="1">
      <c r="A35" s="371" t="s">
        <v>3193</v>
      </c>
      <c r="B35" s="455" t="s">
        <v>16</v>
      </c>
      <c r="C35" s="433">
        <v>1</v>
      </c>
      <c r="D35" s="374">
        <v>10</v>
      </c>
      <c r="E35" s="382">
        <v>0</v>
      </c>
      <c r="F35" s="376">
        <f t="shared" si="0"/>
        <v>0</v>
      </c>
      <c r="G35" s="377">
        <f t="shared" si="1"/>
        <v>0</v>
      </c>
      <c r="H35" s="378"/>
      <c r="I35" s="379"/>
      <c r="J35" s="380">
        <f t="shared" si="2"/>
        <v>0</v>
      </c>
      <c r="K35" s="404">
        <f t="shared" si="3"/>
        <v>0</v>
      </c>
      <c r="L35" s="382">
        <f t="shared" si="4"/>
        <v>0</v>
      </c>
      <c r="M35" s="447">
        <v>143.13</v>
      </c>
      <c r="N35" s="383">
        <f t="shared" si="5"/>
        <v>0</v>
      </c>
      <c r="O35" s="384">
        <f t="shared" si="6"/>
        <v>0</v>
      </c>
    </row>
    <row r="36" spans="1:17" ht="15.75" customHeight="1">
      <c r="A36" s="371" t="s">
        <v>3194</v>
      </c>
      <c r="B36" s="455" t="s">
        <v>16</v>
      </c>
      <c r="C36" s="433">
        <v>1</v>
      </c>
      <c r="D36" s="374">
        <v>10</v>
      </c>
      <c r="E36" s="382">
        <v>0</v>
      </c>
      <c r="F36" s="376">
        <f t="shared" si="0"/>
        <v>0</v>
      </c>
      <c r="G36" s="377">
        <f t="shared" si="1"/>
        <v>0</v>
      </c>
      <c r="H36" s="378"/>
      <c r="I36" s="379"/>
      <c r="J36" s="380">
        <f t="shared" si="2"/>
        <v>0</v>
      </c>
      <c r="K36" s="404">
        <f t="shared" si="3"/>
        <v>0</v>
      </c>
      <c r="L36" s="382">
        <v>0</v>
      </c>
      <c r="M36" s="447">
        <v>136.91</v>
      </c>
      <c r="N36" s="383">
        <f t="shared" si="5"/>
        <v>0</v>
      </c>
      <c r="O36" s="384">
        <f t="shared" si="6"/>
        <v>0</v>
      </c>
    </row>
    <row r="37" spans="1:17" ht="15.75" customHeight="1">
      <c r="A37" s="371" t="s">
        <v>3195</v>
      </c>
      <c r="B37" s="455" t="s">
        <v>16</v>
      </c>
      <c r="C37" s="433">
        <v>1</v>
      </c>
      <c r="D37" s="434">
        <v>10</v>
      </c>
      <c r="E37" s="382">
        <v>0</v>
      </c>
      <c r="F37" s="376">
        <f t="shared" si="0"/>
        <v>0</v>
      </c>
      <c r="G37" s="377">
        <f t="shared" si="1"/>
        <v>0</v>
      </c>
      <c r="H37" s="378"/>
      <c r="I37" s="379"/>
      <c r="J37" s="380">
        <f t="shared" si="2"/>
        <v>0</v>
      </c>
      <c r="K37" s="404">
        <f t="shared" si="3"/>
        <v>0</v>
      </c>
      <c r="L37" s="382">
        <f t="shared" ref="L37:L40" si="7">E37+H37-I37</f>
        <v>0</v>
      </c>
      <c r="M37" s="447">
        <v>141.58000000000001</v>
      </c>
      <c r="N37" s="383">
        <f t="shared" si="5"/>
        <v>0</v>
      </c>
      <c r="O37" s="384">
        <f t="shared" si="6"/>
        <v>0</v>
      </c>
    </row>
    <row r="38" spans="1:17" ht="15.75" customHeight="1">
      <c r="A38" s="371" t="s">
        <v>3196</v>
      </c>
      <c r="B38" s="455" t="s">
        <v>16</v>
      </c>
      <c r="C38" s="433">
        <v>1</v>
      </c>
      <c r="D38" s="434">
        <v>10</v>
      </c>
      <c r="E38" s="382">
        <v>0</v>
      </c>
      <c r="F38" s="376">
        <f t="shared" si="0"/>
        <v>0</v>
      </c>
      <c r="G38" s="377">
        <f t="shared" si="1"/>
        <v>0</v>
      </c>
      <c r="H38" s="378"/>
      <c r="I38" s="379"/>
      <c r="J38" s="380">
        <f t="shared" si="2"/>
        <v>0</v>
      </c>
      <c r="K38" s="404">
        <f t="shared" si="3"/>
        <v>0</v>
      </c>
      <c r="L38" s="382">
        <f t="shared" si="7"/>
        <v>0</v>
      </c>
      <c r="M38" s="447">
        <v>141.03</v>
      </c>
      <c r="N38" s="383">
        <f t="shared" si="5"/>
        <v>0</v>
      </c>
      <c r="O38" s="384">
        <f t="shared" si="6"/>
        <v>0</v>
      </c>
      <c r="P38" s="424"/>
      <c r="Q38" s="424"/>
    </row>
    <row r="39" spans="1:17" ht="15.75" customHeight="1">
      <c r="A39" s="371" t="s">
        <v>3197</v>
      </c>
      <c r="B39" s="455" t="s">
        <v>16</v>
      </c>
      <c r="C39" s="433">
        <v>1</v>
      </c>
      <c r="D39" s="434">
        <v>10</v>
      </c>
      <c r="E39" s="382">
        <v>0</v>
      </c>
      <c r="F39" s="376">
        <f t="shared" si="0"/>
        <v>0</v>
      </c>
      <c r="G39" s="377">
        <f t="shared" si="1"/>
        <v>0</v>
      </c>
      <c r="H39" s="378"/>
      <c r="I39" s="379"/>
      <c r="J39" s="380">
        <f t="shared" si="2"/>
        <v>0</v>
      </c>
      <c r="K39" s="404">
        <f t="shared" si="3"/>
        <v>0</v>
      </c>
      <c r="L39" s="382">
        <f t="shared" si="7"/>
        <v>0</v>
      </c>
      <c r="M39" s="447">
        <v>141.28</v>
      </c>
      <c r="N39" s="383">
        <f t="shared" si="5"/>
        <v>0</v>
      </c>
      <c r="O39" s="384">
        <f t="shared" si="6"/>
        <v>0</v>
      </c>
    </row>
    <row r="40" spans="1:17" ht="15.75" customHeight="1">
      <c r="A40" s="371" t="s">
        <v>3198</v>
      </c>
      <c r="B40" s="455" t="s">
        <v>16</v>
      </c>
      <c r="C40" s="433">
        <v>1</v>
      </c>
      <c r="D40" s="434">
        <v>10</v>
      </c>
      <c r="E40" s="382">
        <v>0</v>
      </c>
      <c r="F40" s="376">
        <f t="shared" si="0"/>
        <v>0</v>
      </c>
      <c r="G40" s="377">
        <f t="shared" si="1"/>
        <v>0</v>
      </c>
      <c r="H40" s="378"/>
      <c r="I40" s="379"/>
      <c r="J40" s="380">
        <f t="shared" si="2"/>
        <v>0</v>
      </c>
      <c r="K40" s="404">
        <f t="shared" si="3"/>
        <v>0</v>
      </c>
      <c r="L40" s="382">
        <f t="shared" si="7"/>
        <v>0</v>
      </c>
      <c r="M40" s="447">
        <v>138.85</v>
      </c>
      <c r="N40" s="383">
        <f t="shared" si="5"/>
        <v>0</v>
      </c>
      <c r="O40" s="384">
        <f t="shared" si="6"/>
        <v>0</v>
      </c>
    </row>
    <row r="41" spans="1:17" ht="15.75" customHeight="1">
      <c r="A41" s="371"/>
      <c r="B41" s="455"/>
      <c r="C41" s="433"/>
      <c r="D41" s="434"/>
      <c r="E41" s="382"/>
      <c r="F41" s="376"/>
      <c r="G41" s="377"/>
      <c r="H41" s="378"/>
      <c r="I41" s="379"/>
      <c r="J41" s="380"/>
      <c r="K41" s="404"/>
      <c r="L41" s="382"/>
      <c r="M41" s="447"/>
      <c r="N41" s="383"/>
      <c r="O41" s="384"/>
    </row>
    <row r="42" spans="1:17" ht="15.75" customHeight="1">
      <c r="A42" s="458"/>
      <c r="B42" s="432"/>
      <c r="C42" s="433"/>
      <c r="D42" s="434"/>
      <c r="E42" s="459"/>
      <c r="F42" s="460"/>
      <c r="G42" s="461"/>
      <c r="H42" s="462"/>
      <c r="I42" s="463"/>
      <c r="J42" s="464"/>
      <c r="K42" s="456"/>
      <c r="L42" s="459"/>
      <c r="M42" s="465"/>
      <c r="N42" s="466"/>
      <c r="O42" s="467"/>
    </row>
    <row r="43" spans="1:17" ht="15.75" customHeight="1">
      <c r="A43" s="468"/>
      <c r="B43" s="432"/>
      <c r="C43" s="433"/>
      <c r="D43" s="434"/>
      <c r="E43" s="459"/>
      <c r="F43" s="460"/>
      <c r="G43" s="461"/>
      <c r="H43" s="462"/>
      <c r="I43" s="463"/>
      <c r="J43" s="464"/>
      <c r="K43" s="456"/>
      <c r="L43" s="459"/>
      <c r="M43" s="465"/>
      <c r="N43" s="466"/>
      <c r="O43" s="467"/>
    </row>
    <row r="44" spans="1:17" ht="15.75" customHeight="1">
      <c r="A44" s="468"/>
      <c r="B44" s="432"/>
      <c r="C44" s="433"/>
      <c r="D44" s="434"/>
      <c r="E44" s="459"/>
      <c r="F44" s="460"/>
      <c r="G44" s="461"/>
      <c r="H44" s="462"/>
      <c r="I44" s="463"/>
      <c r="J44" s="464"/>
      <c r="K44" s="456"/>
      <c r="L44" s="459"/>
      <c r="M44" s="465"/>
      <c r="N44" s="466"/>
      <c r="O44" s="467"/>
    </row>
    <row r="45" spans="1:17" ht="15.75" customHeight="1">
      <c r="A45" s="468"/>
      <c r="B45" s="432"/>
      <c r="C45" s="433"/>
      <c r="D45" s="434"/>
      <c r="E45" s="459"/>
      <c r="F45" s="460"/>
      <c r="G45" s="461"/>
      <c r="H45" s="462"/>
      <c r="I45" s="463"/>
      <c r="J45" s="464"/>
      <c r="K45" s="456"/>
      <c r="L45" s="459"/>
      <c r="M45" s="465"/>
      <c r="N45" s="466"/>
      <c r="O45" s="467"/>
    </row>
    <row r="46" spans="1:17" ht="15.75" customHeight="1">
      <c r="A46" s="469"/>
      <c r="B46" s="432"/>
      <c r="C46" s="433"/>
      <c r="D46" s="434"/>
      <c r="E46" s="459"/>
      <c r="F46" s="460"/>
      <c r="G46" s="461"/>
      <c r="H46" s="462"/>
      <c r="I46" s="463"/>
      <c r="J46" s="464"/>
      <c r="K46" s="456"/>
      <c r="L46" s="459"/>
      <c r="M46" s="465"/>
      <c r="N46" s="466"/>
      <c r="O46" s="467"/>
    </row>
    <row r="47" spans="1:17" ht="15.75" customHeight="1">
      <c r="A47" s="470"/>
      <c r="B47" s="455"/>
      <c r="C47" s="433"/>
      <c r="D47" s="434"/>
      <c r="E47" s="459"/>
      <c r="F47" s="460"/>
      <c r="G47" s="461"/>
      <c r="H47" s="462"/>
      <c r="I47" s="463"/>
      <c r="J47" s="464"/>
      <c r="K47" s="456"/>
      <c r="L47" s="459"/>
      <c r="M47" s="471"/>
      <c r="N47" s="466"/>
      <c r="O47" s="467"/>
    </row>
    <row r="48" spans="1:17" ht="15.75" customHeight="1">
      <c r="A48" s="470"/>
      <c r="B48" s="455"/>
      <c r="C48" s="433"/>
      <c r="D48" s="434"/>
      <c r="E48" s="459"/>
      <c r="F48" s="460"/>
      <c r="G48" s="461"/>
      <c r="H48" s="462"/>
      <c r="I48" s="463"/>
      <c r="J48" s="464"/>
      <c r="K48" s="456"/>
      <c r="L48" s="459"/>
      <c r="M48" s="471"/>
      <c r="N48" s="466"/>
      <c r="O48" s="467"/>
    </row>
    <row r="49" spans="1:15" ht="15.75" customHeight="1">
      <c r="A49" s="395"/>
      <c r="B49" s="396"/>
      <c r="C49" s="397"/>
      <c r="D49" s="398"/>
      <c r="E49" s="399">
        <f t="shared" ref="E49:J49" si="8">SUM(E4:E48)</f>
        <v>15155</v>
      </c>
      <c r="F49" s="399">
        <f t="shared" si="8"/>
        <v>1157</v>
      </c>
      <c r="G49" s="399">
        <f t="shared" si="8"/>
        <v>160</v>
      </c>
      <c r="H49" s="399">
        <f t="shared" si="8"/>
        <v>2880</v>
      </c>
      <c r="I49" s="399">
        <f t="shared" si="8"/>
        <v>0</v>
      </c>
      <c r="J49" s="399">
        <f t="shared" si="8"/>
        <v>0</v>
      </c>
      <c r="K49" s="400">
        <f>ROUNDDOWN(SUM(K4:K48),0)</f>
        <v>1317</v>
      </c>
      <c r="L49" s="401">
        <f>SUM(L4:L48)</f>
        <v>18035</v>
      </c>
      <c r="M49" s="402">
        <f t="shared" ref="M49:N49" si="9">SUM(M3:M48)</f>
        <v>2994.0200000000004</v>
      </c>
      <c r="N49" s="446">
        <f t="shared" si="9"/>
        <v>543459.06999999995</v>
      </c>
      <c r="O49" s="403">
        <f>SUM(O4:O48)</f>
        <v>2659.93</v>
      </c>
    </row>
    <row r="50" spans="1:15" ht="15.75" customHeight="1"/>
    <row r="51" spans="1:15" ht="15.75" customHeight="1">
      <c r="A51" s="523" t="s">
        <v>39</v>
      </c>
      <c r="B51" s="524"/>
      <c r="C51" s="524"/>
      <c r="D51" s="524"/>
      <c r="E51" s="524"/>
      <c r="F51" s="524"/>
      <c r="G51" s="525"/>
    </row>
    <row r="52" spans="1:15" ht="15.75" customHeight="1">
      <c r="A52" s="33" t="s">
        <v>40</v>
      </c>
      <c r="B52" s="34" t="s">
        <v>1</v>
      </c>
      <c r="C52" s="5" t="s">
        <v>41</v>
      </c>
      <c r="D52" s="35" t="s">
        <v>42</v>
      </c>
      <c r="E52" s="36" t="s">
        <v>43</v>
      </c>
      <c r="F52" s="5" t="s">
        <v>44</v>
      </c>
      <c r="G52" s="37" t="s">
        <v>45</v>
      </c>
    </row>
    <row r="53" spans="1:15" ht="15.75" customHeight="1">
      <c r="A53" s="33" t="s">
        <v>1896</v>
      </c>
      <c r="B53" s="41" t="s">
        <v>49</v>
      </c>
      <c r="C53" s="15">
        <v>0</v>
      </c>
      <c r="D53" s="15"/>
      <c r="E53" s="15"/>
      <c r="F53" s="15">
        <f>C53+D53-E53</f>
        <v>0</v>
      </c>
      <c r="G53" s="40"/>
    </row>
    <row r="54" spans="1:15" ht="15.75" customHeight="1">
      <c r="A54" s="327"/>
      <c r="B54" s="327"/>
      <c r="C54" s="327"/>
      <c r="D54" s="327"/>
      <c r="E54" s="327"/>
      <c r="F54" s="327"/>
      <c r="G54" s="327"/>
    </row>
    <row r="55" spans="1:15" ht="15.75" customHeight="1">
      <c r="A55" s="526" t="s">
        <v>50</v>
      </c>
      <c r="B55" s="527"/>
      <c r="C55" s="527"/>
      <c r="D55" s="527"/>
      <c r="E55" s="527"/>
      <c r="F55" s="527"/>
      <c r="G55" s="528"/>
    </row>
    <row r="56" spans="1:15" ht="15.75" customHeight="1">
      <c r="A56" s="259"/>
      <c r="B56" s="44" t="s">
        <v>51</v>
      </c>
      <c r="C56" s="45" t="s">
        <v>52</v>
      </c>
      <c r="D56" s="46" t="s">
        <v>53</v>
      </c>
      <c r="E56" s="46" t="s">
        <v>54</v>
      </c>
      <c r="F56" s="47" t="s">
        <v>11</v>
      </c>
      <c r="G56" s="48" t="s">
        <v>55</v>
      </c>
    </row>
    <row r="57" spans="1:15" ht="15.75" customHeight="1">
      <c r="A57" s="439" t="s">
        <v>1897</v>
      </c>
      <c r="B57" s="440">
        <v>88</v>
      </c>
      <c r="C57" s="441"/>
      <c r="D57" s="442"/>
      <c r="E57" s="440">
        <f t="shared" ref="E57:E83" si="10">B57+C57-D57</f>
        <v>88</v>
      </c>
      <c r="F57" s="443">
        <v>1028.48</v>
      </c>
      <c r="G57" s="444">
        <f t="shared" ref="G57:G83" si="11">E57*F57</f>
        <v>90506.240000000005</v>
      </c>
    </row>
    <row r="58" spans="1:15" ht="15.75" customHeight="1">
      <c r="A58" s="49" t="s">
        <v>3630</v>
      </c>
      <c r="B58" s="53">
        <v>484.30000000000018</v>
      </c>
      <c r="C58" s="51"/>
      <c r="D58" s="52"/>
      <c r="E58" s="53">
        <f t="shared" si="10"/>
        <v>484.30000000000018</v>
      </c>
      <c r="F58" s="54">
        <v>196</v>
      </c>
      <c r="G58" s="55">
        <f t="shared" si="11"/>
        <v>94922.800000000032</v>
      </c>
    </row>
    <row r="59" spans="1:15" ht="15.75" customHeight="1">
      <c r="A59" s="49" t="s">
        <v>3631</v>
      </c>
      <c r="B59" s="53">
        <v>989.2</v>
      </c>
      <c r="C59" s="51"/>
      <c r="D59" s="52">
        <v>62</v>
      </c>
      <c r="E59" s="53">
        <f t="shared" si="10"/>
        <v>927.2</v>
      </c>
      <c r="F59" s="54">
        <v>196</v>
      </c>
      <c r="G59" s="55">
        <f t="shared" si="11"/>
        <v>181731.20000000001</v>
      </c>
    </row>
    <row r="60" spans="1:15" ht="15.75" customHeight="1">
      <c r="A60" s="49" t="s">
        <v>3632</v>
      </c>
      <c r="B60" s="53">
        <v>568.20000000000005</v>
      </c>
      <c r="C60" s="51"/>
      <c r="D60" s="52">
        <v>31</v>
      </c>
      <c r="E60" s="53">
        <f t="shared" si="10"/>
        <v>537.20000000000005</v>
      </c>
      <c r="F60" s="54">
        <v>196</v>
      </c>
      <c r="G60" s="55">
        <f t="shared" si="11"/>
        <v>105291.20000000001</v>
      </c>
    </row>
    <row r="61" spans="1:15" ht="15.75" customHeight="1">
      <c r="A61" s="49" t="s">
        <v>3633</v>
      </c>
      <c r="B61" s="53">
        <v>711.7</v>
      </c>
      <c r="C61" s="51"/>
      <c r="D61" s="52">
        <v>60</v>
      </c>
      <c r="E61" s="53">
        <f t="shared" si="10"/>
        <v>651.70000000000005</v>
      </c>
      <c r="F61" s="54">
        <v>196</v>
      </c>
      <c r="G61" s="55">
        <f t="shared" si="11"/>
        <v>127733.20000000001</v>
      </c>
    </row>
    <row r="62" spans="1:15" ht="15.75" customHeight="1">
      <c r="A62" s="49" t="s">
        <v>3634</v>
      </c>
      <c r="B62" s="53">
        <v>1365.1</v>
      </c>
      <c r="C62" s="51"/>
      <c r="D62" s="52">
        <v>93</v>
      </c>
      <c r="E62" s="53">
        <f t="shared" si="10"/>
        <v>1272.0999999999999</v>
      </c>
      <c r="F62" s="54">
        <v>196</v>
      </c>
      <c r="G62" s="55">
        <f t="shared" si="11"/>
        <v>249331.59999999998</v>
      </c>
    </row>
    <row r="63" spans="1:15" ht="15.75" customHeight="1">
      <c r="A63" s="86" t="s">
        <v>3635</v>
      </c>
      <c r="B63" s="90">
        <v>551.20000000000005</v>
      </c>
      <c r="C63" s="88">
        <v>307</v>
      </c>
      <c r="D63" s="89">
        <v>132</v>
      </c>
      <c r="E63" s="90">
        <f t="shared" si="10"/>
        <v>726.2</v>
      </c>
      <c r="F63" s="91">
        <v>140</v>
      </c>
      <c r="G63" s="92">
        <f t="shared" si="11"/>
        <v>101668</v>
      </c>
    </row>
    <row r="64" spans="1:15" ht="15.75" customHeight="1">
      <c r="A64" s="86" t="s">
        <v>3636</v>
      </c>
      <c r="B64" s="90">
        <v>477.4</v>
      </c>
      <c r="C64" s="88"/>
      <c r="D64" s="89"/>
      <c r="E64" s="90">
        <f t="shared" si="10"/>
        <v>477.4</v>
      </c>
      <c r="F64" s="91">
        <v>140</v>
      </c>
      <c r="G64" s="92">
        <f t="shared" si="11"/>
        <v>66836</v>
      </c>
    </row>
    <row r="65" spans="1:7" ht="15.75" customHeight="1">
      <c r="A65" s="86" t="s">
        <v>3637</v>
      </c>
      <c r="B65" s="90">
        <v>25.9</v>
      </c>
      <c r="C65" s="88"/>
      <c r="D65" s="89"/>
      <c r="E65" s="90">
        <f t="shared" si="10"/>
        <v>25.9</v>
      </c>
      <c r="F65" s="91">
        <v>140</v>
      </c>
      <c r="G65" s="92">
        <f t="shared" si="11"/>
        <v>3626</v>
      </c>
    </row>
    <row r="66" spans="1:7" ht="15.75" customHeight="1">
      <c r="A66" s="100" t="s">
        <v>3638</v>
      </c>
      <c r="B66" s="104">
        <v>2365.8000000000002</v>
      </c>
      <c r="C66" s="102">
        <v>305.7</v>
      </c>
      <c r="D66" s="103">
        <v>123</v>
      </c>
      <c r="E66" s="104">
        <f t="shared" si="10"/>
        <v>2548.5</v>
      </c>
      <c r="F66" s="105">
        <v>140</v>
      </c>
      <c r="G66" s="106">
        <f t="shared" si="11"/>
        <v>356790</v>
      </c>
    </row>
    <row r="67" spans="1:7" ht="36" customHeight="1">
      <c r="A67" s="71" t="s">
        <v>3639</v>
      </c>
      <c r="B67" s="75">
        <v>0</v>
      </c>
      <c r="C67" s="73"/>
      <c r="D67" s="74"/>
      <c r="E67" s="75">
        <f t="shared" si="10"/>
        <v>0</v>
      </c>
      <c r="F67" s="76">
        <v>140</v>
      </c>
      <c r="G67" s="77">
        <f t="shared" si="11"/>
        <v>0</v>
      </c>
    </row>
    <row r="68" spans="1:7" ht="30.75" customHeight="1">
      <c r="A68" s="78" t="s">
        <v>3640</v>
      </c>
      <c r="B68" s="75">
        <v>2026.7000000000003</v>
      </c>
      <c r="C68" s="73">
        <v>291</v>
      </c>
      <c r="D68" s="74">
        <v>170</v>
      </c>
      <c r="E68" s="75">
        <f t="shared" si="10"/>
        <v>2147.7000000000003</v>
      </c>
      <c r="F68" s="76">
        <v>140</v>
      </c>
      <c r="G68" s="77">
        <f t="shared" si="11"/>
        <v>300678.00000000006</v>
      </c>
    </row>
    <row r="69" spans="1:7" ht="30.75" customHeight="1">
      <c r="A69" s="79" t="s">
        <v>3641</v>
      </c>
      <c r="B69" s="83">
        <v>2411.3000000000002</v>
      </c>
      <c r="C69" s="81">
        <v>302.8</v>
      </c>
      <c r="D69" s="82">
        <v>124.4</v>
      </c>
      <c r="E69" s="83">
        <f t="shared" si="10"/>
        <v>2589.7000000000003</v>
      </c>
      <c r="F69" s="84">
        <v>140</v>
      </c>
      <c r="G69" s="85">
        <f t="shared" si="11"/>
        <v>362558.00000000006</v>
      </c>
    </row>
    <row r="70" spans="1:7" ht="15.75" customHeight="1">
      <c r="A70" s="63" t="s">
        <v>3642</v>
      </c>
      <c r="B70" s="315">
        <v>264.90000000000026</v>
      </c>
      <c r="C70" s="65"/>
      <c r="D70" s="66"/>
      <c r="E70" s="67">
        <f t="shared" si="10"/>
        <v>264.90000000000026</v>
      </c>
      <c r="F70" s="68">
        <v>140</v>
      </c>
      <c r="G70" s="69">
        <f t="shared" si="11"/>
        <v>37086.000000000036</v>
      </c>
    </row>
    <row r="71" spans="1:7" ht="15.75" customHeight="1">
      <c r="A71" s="63" t="s">
        <v>3643</v>
      </c>
      <c r="B71" s="315">
        <v>0</v>
      </c>
      <c r="C71" s="65"/>
      <c r="D71" s="66"/>
      <c r="E71" s="67">
        <f t="shared" si="10"/>
        <v>0</v>
      </c>
      <c r="F71" s="68">
        <v>140</v>
      </c>
      <c r="G71" s="69">
        <f t="shared" si="11"/>
        <v>0</v>
      </c>
    </row>
    <row r="72" spans="1:7" ht="39" customHeight="1">
      <c r="A72" s="63" t="s">
        <v>3644</v>
      </c>
      <c r="B72" s="67">
        <v>690.70000000000016</v>
      </c>
      <c r="C72" s="65"/>
      <c r="D72" s="66"/>
      <c r="E72" s="67">
        <f t="shared" si="10"/>
        <v>690.70000000000016</v>
      </c>
      <c r="F72" s="68">
        <v>140</v>
      </c>
      <c r="G72" s="69">
        <f t="shared" si="11"/>
        <v>96698.000000000029</v>
      </c>
    </row>
    <row r="73" spans="1:7" ht="15.75" customHeight="1">
      <c r="A73" s="93" t="s">
        <v>3645</v>
      </c>
      <c r="B73" s="97">
        <v>197</v>
      </c>
      <c r="C73" s="95"/>
      <c r="D73" s="96"/>
      <c r="E73" s="97">
        <f t="shared" si="10"/>
        <v>197</v>
      </c>
      <c r="F73" s="98">
        <v>140</v>
      </c>
      <c r="G73" s="99">
        <f t="shared" si="11"/>
        <v>27580</v>
      </c>
    </row>
    <row r="74" spans="1:7" ht="15.75" customHeight="1">
      <c r="A74" s="86" t="s">
        <v>3646</v>
      </c>
      <c r="B74" s="90">
        <v>265</v>
      </c>
      <c r="C74" s="88">
        <v>227</v>
      </c>
      <c r="D74" s="89">
        <v>307</v>
      </c>
      <c r="E74" s="90">
        <f t="shared" si="10"/>
        <v>185</v>
      </c>
      <c r="F74" s="91">
        <v>128</v>
      </c>
      <c r="G74" s="92">
        <f t="shared" si="11"/>
        <v>23680</v>
      </c>
    </row>
    <row r="75" spans="1:7" ht="15.75" customHeight="1">
      <c r="A75" s="78" t="s">
        <v>3647</v>
      </c>
      <c r="B75" s="75">
        <v>278.00000000000006</v>
      </c>
      <c r="C75" s="73">
        <v>231</v>
      </c>
      <c r="D75" s="74">
        <v>291</v>
      </c>
      <c r="E75" s="75">
        <f t="shared" si="10"/>
        <v>218.00000000000006</v>
      </c>
      <c r="F75" s="76">
        <v>128</v>
      </c>
      <c r="G75" s="77">
        <f t="shared" si="11"/>
        <v>27904.000000000007</v>
      </c>
    </row>
    <row r="76" spans="1:7" ht="15.75" customHeight="1">
      <c r="A76" s="100" t="s">
        <v>3648</v>
      </c>
      <c r="B76" s="472">
        <v>283</v>
      </c>
      <c r="C76" s="102">
        <v>202</v>
      </c>
      <c r="D76" s="103">
        <v>305.7</v>
      </c>
      <c r="E76" s="472">
        <f t="shared" si="10"/>
        <v>179.3</v>
      </c>
      <c r="F76" s="105">
        <v>128</v>
      </c>
      <c r="G76" s="106">
        <f t="shared" si="11"/>
        <v>22950.400000000001</v>
      </c>
    </row>
    <row r="77" spans="1:7" ht="15.75" customHeight="1">
      <c r="A77" s="79" t="s">
        <v>3649</v>
      </c>
      <c r="B77" s="83">
        <v>260</v>
      </c>
      <c r="C77" s="81">
        <v>251</v>
      </c>
      <c r="D77" s="82">
        <v>302.8</v>
      </c>
      <c r="E77" s="83">
        <f t="shared" si="10"/>
        <v>208.2</v>
      </c>
      <c r="F77" s="84">
        <v>128</v>
      </c>
      <c r="G77" s="85">
        <f t="shared" si="11"/>
        <v>26649.599999999999</v>
      </c>
    </row>
    <row r="78" spans="1:7" ht="15.75" customHeight="1">
      <c r="A78" s="63" t="s">
        <v>3650</v>
      </c>
      <c r="B78" s="315">
        <v>274.00000000000011</v>
      </c>
      <c r="C78" s="65"/>
      <c r="D78" s="66"/>
      <c r="E78" s="67">
        <f t="shared" si="10"/>
        <v>274.00000000000011</v>
      </c>
      <c r="F78" s="68">
        <v>128</v>
      </c>
      <c r="G78" s="69">
        <f t="shared" si="11"/>
        <v>35072.000000000015</v>
      </c>
    </row>
    <row r="79" spans="1:7" ht="15.75" customHeight="1">
      <c r="A79" s="86" t="s">
        <v>3651</v>
      </c>
      <c r="B79" s="316">
        <v>275</v>
      </c>
      <c r="C79" s="108"/>
      <c r="D79" s="109">
        <v>275</v>
      </c>
      <c r="E79" s="90">
        <f t="shared" si="10"/>
        <v>0</v>
      </c>
      <c r="F79" s="91">
        <v>102</v>
      </c>
      <c r="G79" s="92">
        <f t="shared" si="11"/>
        <v>0</v>
      </c>
    </row>
    <row r="80" spans="1:7" ht="15.75" customHeight="1">
      <c r="A80" s="78" t="s">
        <v>3652</v>
      </c>
      <c r="B80" s="75">
        <v>262</v>
      </c>
      <c r="C80" s="73"/>
      <c r="D80" s="74">
        <v>262</v>
      </c>
      <c r="E80" s="75">
        <f t="shared" si="10"/>
        <v>0</v>
      </c>
      <c r="F80" s="76">
        <v>102</v>
      </c>
      <c r="G80" s="77">
        <f t="shared" si="11"/>
        <v>0</v>
      </c>
    </row>
    <row r="81" spans="1:10" ht="15.75" customHeight="1">
      <c r="A81" s="100" t="s">
        <v>3653</v>
      </c>
      <c r="B81" s="104">
        <v>257</v>
      </c>
      <c r="C81" s="102"/>
      <c r="D81" s="103">
        <v>257</v>
      </c>
      <c r="E81" s="104">
        <f t="shared" si="10"/>
        <v>0</v>
      </c>
      <c r="F81" s="105">
        <v>102</v>
      </c>
      <c r="G81" s="106">
        <f t="shared" si="11"/>
        <v>0</v>
      </c>
    </row>
    <row r="82" spans="1:10" ht="26.25" customHeight="1">
      <c r="A82" s="79" t="s">
        <v>3654</v>
      </c>
      <c r="B82" s="83">
        <v>280</v>
      </c>
      <c r="C82" s="81"/>
      <c r="D82" s="82">
        <v>280</v>
      </c>
      <c r="E82" s="83">
        <f t="shared" si="10"/>
        <v>0</v>
      </c>
      <c r="F82" s="84">
        <v>102</v>
      </c>
      <c r="G82" s="85">
        <f t="shared" si="11"/>
        <v>0</v>
      </c>
    </row>
    <row r="83" spans="1:10" ht="15.75" customHeight="1">
      <c r="A83" s="63" t="s">
        <v>3655</v>
      </c>
      <c r="B83" s="315">
        <v>266</v>
      </c>
      <c r="C83" s="65"/>
      <c r="D83" s="66"/>
      <c r="E83" s="67">
        <f t="shared" si="10"/>
        <v>266</v>
      </c>
      <c r="F83" s="68">
        <v>102</v>
      </c>
      <c r="G83" s="69">
        <f t="shared" si="11"/>
        <v>27132</v>
      </c>
    </row>
    <row r="84" spans="1:10" ht="15.75" customHeight="1">
      <c r="A84" s="260" t="s">
        <v>84</v>
      </c>
      <c r="B84" s="261">
        <f t="shared" ref="B84:G84" si="12">SUM(B57:B83)</f>
        <v>15917.4</v>
      </c>
      <c r="C84" s="171">
        <f t="shared" si="12"/>
        <v>2117.5</v>
      </c>
      <c r="D84" s="171">
        <f t="shared" si="12"/>
        <v>3075.9</v>
      </c>
      <c r="E84" s="261">
        <f t="shared" si="12"/>
        <v>14959.000000000002</v>
      </c>
      <c r="F84" s="262">
        <f t="shared" si="12"/>
        <v>4698.4799999999996</v>
      </c>
      <c r="G84" s="263">
        <f t="shared" si="12"/>
        <v>2366424.2400000002</v>
      </c>
    </row>
    <row r="85" spans="1:10" ht="15.75" customHeight="1"/>
    <row r="86" spans="1:10" ht="15.75" customHeight="1">
      <c r="A86" s="264"/>
      <c r="B86" s="133"/>
      <c r="C86" s="133"/>
      <c r="D86" s="133"/>
      <c r="E86" s="133"/>
      <c r="F86" s="534"/>
      <c r="G86" s="522"/>
      <c r="H86" s="522"/>
      <c r="I86" s="265"/>
    </row>
    <row r="87" spans="1:10" ht="15.75" customHeight="1">
      <c r="A87" s="135" t="s">
        <v>92</v>
      </c>
      <c r="B87" s="136" t="s">
        <v>40</v>
      </c>
      <c r="C87" s="137" t="s">
        <v>93</v>
      </c>
      <c r="D87" s="137" t="s">
        <v>42</v>
      </c>
      <c r="E87" s="137" t="s">
        <v>94</v>
      </c>
      <c r="F87" s="137" t="s">
        <v>95</v>
      </c>
      <c r="G87" s="137" t="s">
        <v>96</v>
      </c>
      <c r="H87" s="138" t="s">
        <v>55</v>
      </c>
      <c r="I87" s="138" t="s">
        <v>3567</v>
      </c>
      <c r="J87" s="138" t="s">
        <v>3568</v>
      </c>
    </row>
    <row r="88" spans="1:10" ht="15.75" customHeight="1">
      <c r="A88" s="146" t="s">
        <v>97</v>
      </c>
      <c r="B88" s="145" t="s">
        <v>102</v>
      </c>
      <c r="C88" s="36">
        <v>175</v>
      </c>
      <c r="D88" s="148">
        <v>2500</v>
      </c>
      <c r="E88" s="15"/>
      <c r="F88" s="36">
        <f t="shared" ref="F88:F128" si="13">C88+D88-E88</f>
        <v>2675</v>
      </c>
      <c r="G88" s="142">
        <v>178</v>
      </c>
      <c r="H88" s="143">
        <f t="shared" ref="H88:H122" si="14">F88*G88</f>
        <v>476150</v>
      </c>
      <c r="I88" s="143">
        <f t="shared" ref="I88:I128" si="15">(D88-E88)*G88</f>
        <v>445000</v>
      </c>
      <c r="J88" s="143">
        <f t="shared" ref="J88:J128" si="16">D88*G88</f>
        <v>445000</v>
      </c>
    </row>
    <row r="89" spans="1:10" ht="15.75" customHeight="1">
      <c r="A89" s="144" t="s">
        <v>99</v>
      </c>
      <c r="B89" s="145" t="s">
        <v>102</v>
      </c>
      <c r="C89" s="36">
        <v>1350</v>
      </c>
      <c r="D89" s="148">
        <v>1000</v>
      </c>
      <c r="E89" s="15"/>
      <c r="F89" s="36">
        <f t="shared" si="13"/>
        <v>2350</v>
      </c>
      <c r="G89" s="142">
        <v>178</v>
      </c>
      <c r="H89" s="143">
        <f t="shared" si="14"/>
        <v>418300</v>
      </c>
      <c r="I89" s="143">
        <f t="shared" si="15"/>
        <v>178000</v>
      </c>
      <c r="J89" s="143">
        <f t="shared" si="16"/>
        <v>178000</v>
      </c>
    </row>
    <row r="90" spans="1:10" ht="15.75" customHeight="1">
      <c r="A90" s="144" t="s">
        <v>3656</v>
      </c>
      <c r="B90" s="147" t="s">
        <v>102</v>
      </c>
      <c r="C90" s="36">
        <v>2050</v>
      </c>
      <c r="D90" s="148"/>
      <c r="E90" s="15"/>
      <c r="F90" s="36">
        <f t="shared" si="13"/>
        <v>2050</v>
      </c>
      <c r="G90" s="142">
        <v>47</v>
      </c>
      <c r="H90" s="143">
        <f t="shared" si="14"/>
        <v>96350</v>
      </c>
      <c r="I90" s="143">
        <f t="shared" si="15"/>
        <v>0</v>
      </c>
      <c r="J90" s="143">
        <f t="shared" si="16"/>
        <v>0</v>
      </c>
    </row>
    <row r="91" spans="1:10" ht="15.75" customHeight="1">
      <c r="A91" s="146" t="s">
        <v>103</v>
      </c>
      <c r="B91" s="147" t="s">
        <v>104</v>
      </c>
      <c r="C91" s="36">
        <v>2250</v>
      </c>
      <c r="D91" s="148"/>
      <c r="E91" s="15"/>
      <c r="F91" s="36">
        <f t="shared" si="13"/>
        <v>2250</v>
      </c>
      <c r="G91" s="142">
        <v>27</v>
      </c>
      <c r="H91" s="143">
        <f t="shared" si="14"/>
        <v>60750</v>
      </c>
      <c r="I91" s="143">
        <f t="shared" si="15"/>
        <v>0</v>
      </c>
      <c r="J91" s="143">
        <f t="shared" si="16"/>
        <v>0</v>
      </c>
    </row>
    <row r="92" spans="1:10" ht="15.75" customHeight="1">
      <c r="A92" s="266" t="s">
        <v>2038</v>
      </c>
      <c r="B92" s="267" t="s">
        <v>106</v>
      </c>
      <c r="C92" s="36">
        <v>1980</v>
      </c>
      <c r="D92" s="148"/>
      <c r="E92" s="15">
        <v>180</v>
      </c>
      <c r="F92" s="36">
        <f t="shared" si="13"/>
        <v>1800</v>
      </c>
      <c r="G92" s="142">
        <v>160.69999999999999</v>
      </c>
      <c r="H92" s="143">
        <f t="shared" si="14"/>
        <v>289260</v>
      </c>
      <c r="I92" s="143">
        <f t="shared" si="15"/>
        <v>-28925.999999999996</v>
      </c>
      <c r="J92" s="143">
        <f t="shared" si="16"/>
        <v>0</v>
      </c>
    </row>
    <row r="93" spans="1:10" ht="15.75" customHeight="1">
      <c r="A93" s="144" t="s">
        <v>737</v>
      </c>
      <c r="B93" s="145" t="s">
        <v>108</v>
      </c>
      <c r="C93" s="36">
        <v>354</v>
      </c>
      <c r="D93" s="148"/>
      <c r="E93" s="15">
        <v>25</v>
      </c>
      <c r="F93" s="36">
        <f t="shared" si="13"/>
        <v>329</v>
      </c>
      <c r="G93" s="142">
        <v>623</v>
      </c>
      <c r="H93" s="143">
        <f t="shared" si="14"/>
        <v>204967</v>
      </c>
      <c r="I93" s="143">
        <f t="shared" si="15"/>
        <v>-15575</v>
      </c>
      <c r="J93" s="143">
        <f t="shared" si="16"/>
        <v>0</v>
      </c>
    </row>
    <row r="94" spans="1:10" ht="15.75" customHeight="1">
      <c r="A94" s="139" t="s">
        <v>109</v>
      </c>
      <c r="B94" s="140" t="s">
        <v>110</v>
      </c>
      <c r="C94" s="36">
        <v>900</v>
      </c>
      <c r="D94" s="148"/>
      <c r="E94" s="15"/>
      <c r="F94" s="36">
        <f t="shared" si="13"/>
        <v>900</v>
      </c>
      <c r="G94" s="142">
        <v>24</v>
      </c>
      <c r="H94" s="143">
        <f t="shared" si="14"/>
        <v>21600</v>
      </c>
      <c r="I94" s="143">
        <f t="shared" si="15"/>
        <v>0</v>
      </c>
      <c r="J94" s="143">
        <f t="shared" si="16"/>
        <v>0</v>
      </c>
    </row>
    <row r="95" spans="1:10" ht="15.75" customHeight="1">
      <c r="A95" s="146" t="s">
        <v>1188</v>
      </c>
      <c r="B95" s="150" t="s">
        <v>3626</v>
      </c>
      <c r="C95" s="36">
        <v>2073</v>
      </c>
      <c r="D95" s="148"/>
      <c r="E95" s="15"/>
      <c r="F95" s="36">
        <f t="shared" si="13"/>
        <v>2073</v>
      </c>
      <c r="G95" s="142">
        <v>49</v>
      </c>
      <c r="H95" s="143">
        <f t="shared" si="14"/>
        <v>101577</v>
      </c>
      <c r="I95" s="143">
        <f t="shared" si="15"/>
        <v>0</v>
      </c>
      <c r="J95" s="143">
        <f t="shared" si="16"/>
        <v>0</v>
      </c>
    </row>
    <row r="96" spans="1:10" ht="15.75" customHeight="1">
      <c r="A96" s="152" t="s">
        <v>116</v>
      </c>
      <c r="B96" s="145" t="s">
        <v>117</v>
      </c>
      <c r="C96" s="36">
        <v>2</v>
      </c>
      <c r="D96" s="141"/>
      <c r="E96" s="15"/>
      <c r="F96" s="36">
        <f t="shared" si="13"/>
        <v>2</v>
      </c>
      <c r="G96" s="142">
        <v>1867.29</v>
      </c>
      <c r="H96" s="143">
        <f t="shared" si="14"/>
        <v>3734.58</v>
      </c>
      <c r="I96" s="143">
        <f t="shared" si="15"/>
        <v>0</v>
      </c>
      <c r="J96" s="143">
        <f t="shared" si="16"/>
        <v>0</v>
      </c>
    </row>
    <row r="97" spans="1:10" ht="15.75" customHeight="1">
      <c r="A97" s="146" t="s">
        <v>118</v>
      </c>
      <c r="B97" s="145" t="s">
        <v>115</v>
      </c>
      <c r="C97" s="36">
        <v>5</v>
      </c>
      <c r="D97" s="141"/>
      <c r="E97" s="15"/>
      <c r="F97" s="36">
        <f t="shared" si="13"/>
        <v>5</v>
      </c>
      <c r="G97" s="142">
        <v>1758</v>
      </c>
      <c r="H97" s="143">
        <f t="shared" si="14"/>
        <v>8790</v>
      </c>
      <c r="I97" s="143">
        <f t="shared" si="15"/>
        <v>0</v>
      </c>
      <c r="J97" s="143">
        <f t="shared" si="16"/>
        <v>0</v>
      </c>
    </row>
    <row r="98" spans="1:10" ht="15.75" customHeight="1">
      <c r="A98" s="146" t="s">
        <v>118</v>
      </c>
      <c r="B98" s="145" t="s">
        <v>117</v>
      </c>
      <c r="C98" s="36">
        <v>3</v>
      </c>
      <c r="D98" s="141"/>
      <c r="E98" s="151"/>
      <c r="F98" s="36">
        <f t="shared" si="13"/>
        <v>3</v>
      </c>
      <c r="G98" s="142">
        <v>2279.6799999999998</v>
      </c>
      <c r="H98" s="143">
        <f t="shared" si="14"/>
        <v>6839.0399999999991</v>
      </c>
      <c r="I98" s="143">
        <f t="shared" si="15"/>
        <v>0</v>
      </c>
      <c r="J98" s="143">
        <f t="shared" si="16"/>
        <v>0</v>
      </c>
    </row>
    <row r="99" spans="1:10" ht="15.75" customHeight="1">
      <c r="A99" s="157" t="s">
        <v>119</v>
      </c>
      <c r="B99" s="145" t="s">
        <v>117</v>
      </c>
      <c r="C99" s="36">
        <v>1</v>
      </c>
      <c r="D99" s="148"/>
      <c r="E99" s="15"/>
      <c r="F99" s="36">
        <f t="shared" si="13"/>
        <v>1</v>
      </c>
      <c r="G99" s="142">
        <v>1669.47</v>
      </c>
      <c r="H99" s="143">
        <f t="shared" si="14"/>
        <v>1669.47</v>
      </c>
      <c r="I99" s="143">
        <f t="shared" si="15"/>
        <v>0</v>
      </c>
      <c r="J99" s="143">
        <f t="shared" si="16"/>
        <v>0</v>
      </c>
    </row>
    <row r="100" spans="1:10" ht="15.75" customHeight="1">
      <c r="A100" s="157" t="s">
        <v>2772</v>
      </c>
      <c r="B100" s="145" t="s">
        <v>117</v>
      </c>
      <c r="C100" s="36">
        <v>3</v>
      </c>
      <c r="D100" s="141"/>
      <c r="E100" s="15"/>
      <c r="F100" s="36">
        <f t="shared" si="13"/>
        <v>3</v>
      </c>
      <c r="G100" s="142">
        <v>1598.32</v>
      </c>
      <c r="H100" s="143">
        <f t="shared" si="14"/>
        <v>4794.96</v>
      </c>
      <c r="I100" s="143">
        <f t="shared" si="15"/>
        <v>0</v>
      </c>
      <c r="J100" s="143">
        <f t="shared" si="16"/>
        <v>0</v>
      </c>
    </row>
    <row r="101" spans="1:10" ht="15.75" customHeight="1">
      <c r="A101" s="144" t="s">
        <v>122</v>
      </c>
      <c r="B101" s="145" t="s">
        <v>121</v>
      </c>
      <c r="C101" s="36">
        <v>50</v>
      </c>
      <c r="D101" s="141"/>
      <c r="E101" s="15"/>
      <c r="F101" s="36">
        <f t="shared" si="13"/>
        <v>50</v>
      </c>
      <c r="G101" s="142">
        <v>471.21600000000001</v>
      </c>
      <c r="H101" s="143">
        <f t="shared" si="14"/>
        <v>23560.799999999999</v>
      </c>
      <c r="I101" s="143">
        <f t="shared" si="15"/>
        <v>0</v>
      </c>
      <c r="J101" s="143">
        <f t="shared" si="16"/>
        <v>0</v>
      </c>
    </row>
    <row r="102" spans="1:10" ht="15.75" customHeight="1">
      <c r="A102" s="157" t="s">
        <v>124</v>
      </c>
      <c r="B102" s="145" t="s">
        <v>117</v>
      </c>
      <c r="C102" s="36">
        <v>0</v>
      </c>
      <c r="D102" s="148"/>
      <c r="E102" s="15"/>
      <c r="F102" s="36">
        <f t="shared" si="13"/>
        <v>0</v>
      </c>
      <c r="G102" s="142">
        <v>1711.09</v>
      </c>
      <c r="H102" s="143">
        <f t="shared" si="14"/>
        <v>0</v>
      </c>
      <c r="I102" s="143">
        <f t="shared" si="15"/>
        <v>0</v>
      </c>
      <c r="J102" s="143">
        <f t="shared" si="16"/>
        <v>0</v>
      </c>
    </row>
    <row r="103" spans="1:10" ht="15.75" customHeight="1">
      <c r="A103" s="339" t="s">
        <v>2773</v>
      </c>
      <c r="B103" s="145" t="s">
        <v>117</v>
      </c>
      <c r="C103" s="36">
        <v>4</v>
      </c>
      <c r="D103" s="148"/>
      <c r="E103" s="151"/>
      <c r="F103" s="272">
        <f t="shared" si="13"/>
        <v>4</v>
      </c>
      <c r="G103" s="142">
        <v>1594.52</v>
      </c>
      <c r="H103" s="143">
        <f t="shared" si="14"/>
        <v>6378.08</v>
      </c>
      <c r="I103" s="143">
        <f t="shared" si="15"/>
        <v>0</v>
      </c>
      <c r="J103" s="143">
        <f t="shared" si="16"/>
        <v>0</v>
      </c>
    </row>
    <row r="104" spans="1:10" ht="15.75" customHeight="1">
      <c r="A104" s="144" t="s">
        <v>128</v>
      </c>
      <c r="B104" s="145" t="s">
        <v>126</v>
      </c>
      <c r="C104" s="36">
        <v>14</v>
      </c>
      <c r="D104" s="141"/>
      <c r="E104" s="15">
        <v>14</v>
      </c>
      <c r="F104" s="36">
        <f t="shared" si="13"/>
        <v>0</v>
      </c>
      <c r="G104" s="142">
        <v>559.19762200000002</v>
      </c>
      <c r="H104" s="143">
        <f t="shared" si="14"/>
        <v>0</v>
      </c>
      <c r="I104" s="143">
        <f t="shared" si="15"/>
        <v>-7828.7667080000001</v>
      </c>
      <c r="J104" s="143">
        <f t="shared" si="16"/>
        <v>0</v>
      </c>
    </row>
    <row r="105" spans="1:10" ht="15.75" customHeight="1">
      <c r="A105" s="144" t="s">
        <v>129</v>
      </c>
      <c r="B105" s="145" t="s">
        <v>115</v>
      </c>
      <c r="C105" s="36">
        <v>250</v>
      </c>
      <c r="D105" s="148"/>
      <c r="E105" s="15">
        <v>25</v>
      </c>
      <c r="F105" s="36">
        <f t="shared" si="13"/>
        <v>225</v>
      </c>
      <c r="G105" s="142">
        <v>384</v>
      </c>
      <c r="H105" s="143">
        <f t="shared" si="14"/>
        <v>86400</v>
      </c>
      <c r="I105" s="143">
        <f t="shared" si="15"/>
        <v>-9600</v>
      </c>
      <c r="J105" s="143">
        <f t="shared" si="16"/>
        <v>0</v>
      </c>
    </row>
    <row r="106" spans="1:10" ht="15.75" customHeight="1">
      <c r="A106" s="144" t="s">
        <v>131</v>
      </c>
      <c r="B106" s="145" t="s">
        <v>117</v>
      </c>
      <c r="C106" s="36">
        <v>320</v>
      </c>
      <c r="D106" s="148"/>
      <c r="E106" s="15">
        <v>5</v>
      </c>
      <c r="F106" s="36">
        <f t="shared" si="13"/>
        <v>315</v>
      </c>
      <c r="G106" s="142">
        <v>427</v>
      </c>
      <c r="H106" s="143">
        <f t="shared" si="14"/>
        <v>134505</v>
      </c>
      <c r="I106" s="143">
        <f t="shared" si="15"/>
        <v>-2135</v>
      </c>
      <c r="J106" s="143">
        <f t="shared" si="16"/>
        <v>0</v>
      </c>
    </row>
    <row r="107" spans="1:10" ht="15.75" customHeight="1">
      <c r="A107" s="144" t="s">
        <v>132</v>
      </c>
      <c r="B107" s="145" t="s">
        <v>117</v>
      </c>
      <c r="C107" s="36">
        <v>5</v>
      </c>
      <c r="D107" s="141"/>
      <c r="E107" s="151"/>
      <c r="F107" s="36">
        <f t="shared" si="13"/>
        <v>5</v>
      </c>
      <c r="G107" s="142">
        <v>688.59</v>
      </c>
      <c r="H107" s="143">
        <f t="shared" si="14"/>
        <v>3442.9500000000003</v>
      </c>
      <c r="I107" s="143">
        <f t="shared" si="15"/>
        <v>0</v>
      </c>
      <c r="J107" s="143">
        <f t="shared" si="16"/>
        <v>0</v>
      </c>
    </row>
    <row r="108" spans="1:10" ht="15.75" customHeight="1">
      <c r="A108" s="157" t="s">
        <v>133</v>
      </c>
      <c r="B108" s="145" t="s">
        <v>117</v>
      </c>
      <c r="C108" s="36">
        <v>70</v>
      </c>
      <c r="D108" s="148"/>
      <c r="E108" s="15"/>
      <c r="F108" s="36">
        <f t="shared" si="13"/>
        <v>70</v>
      </c>
      <c r="G108" s="142">
        <v>522.19000000000005</v>
      </c>
      <c r="H108" s="143">
        <f t="shared" si="14"/>
        <v>36553.300000000003</v>
      </c>
      <c r="I108" s="143">
        <f t="shared" si="15"/>
        <v>0</v>
      </c>
      <c r="J108" s="143">
        <f t="shared" si="16"/>
        <v>0</v>
      </c>
    </row>
    <row r="109" spans="1:10" ht="15.75" customHeight="1">
      <c r="A109" s="144" t="s">
        <v>134</v>
      </c>
      <c r="B109" s="145" t="s">
        <v>117</v>
      </c>
      <c r="C109" s="36">
        <v>10</v>
      </c>
      <c r="D109" s="141"/>
      <c r="E109" s="151"/>
      <c r="F109" s="36">
        <f t="shared" si="13"/>
        <v>10</v>
      </c>
      <c r="G109" s="142">
        <v>504</v>
      </c>
      <c r="H109" s="143">
        <f t="shared" si="14"/>
        <v>5040</v>
      </c>
      <c r="I109" s="143">
        <f t="shared" si="15"/>
        <v>0</v>
      </c>
      <c r="J109" s="143">
        <f t="shared" si="16"/>
        <v>0</v>
      </c>
    </row>
    <row r="110" spans="1:10" ht="15.75" customHeight="1">
      <c r="A110" s="144" t="s">
        <v>135</v>
      </c>
      <c r="B110" s="145" t="s">
        <v>117</v>
      </c>
      <c r="C110" s="36">
        <v>5</v>
      </c>
      <c r="D110" s="141"/>
      <c r="E110" s="15">
        <v>5</v>
      </c>
      <c r="F110" s="36">
        <f t="shared" si="13"/>
        <v>0</v>
      </c>
      <c r="G110" s="142">
        <v>514</v>
      </c>
      <c r="H110" s="143">
        <f t="shared" si="14"/>
        <v>0</v>
      </c>
      <c r="I110" s="143">
        <f t="shared" si="15"/>
        <v>-2570</v>
      </c>
      <c r="J110" s="143">
        <f t="shared" si="16"/>
        <v>0</v>
      </c>
    </row>
    <row r="111" spans="1:10" ht="15.75" customHeight="1">
      <c r="A111" s="157" t="s">
        <v>136</v>
      </c>
      <c r="B111" s="145" t="s">
        <v>117</v>
      </c>
      <c r="C111" s="36">
        <v>60</v>
      </c>
      <c r="D111" s="148"/>
      <c r="E111" s="15"/>
      <c r="F111" s="36">
        <f t="shared" si="13"/>
        <v>60</v>
      </c>
      <c r="G111" s="142">
        <v>557</v>
      </c>
      <c r="H111" s="143">
        <f t="shared" si="14"/>
        <v>33420</v>
      </c>
      <c r="I111" s="143">
        <f t="shared" si="15"/>
        <v>0</v>
      </c>
      <c r="J111" s="143">
        <f t="shared" si="16"/>
        <v>0</v>
      </c>
    </row>
    <row r="112" spans="1:10" ht="15.75" customHeight="1">
      <c r="A112" s="157" t="s">
        <v>137</v>
      </c>
      <c r="B112" s="145" t="s">
        <v>117</v>
      </c>
      <c r="C112" s="36">
        <v>25</v>
      </c>
      <c r="D112" s="148"/>
      <c r="E112" s="15"/>
      <c r="F112" s="36">
        <f t="shared" si="13"/>
        <v>25</v>
      </c>
      <c r="G112" s="142">
        <v>524</v>
      </c>
      <c r="H112" s="143">
        <f t="shared" si="14"/>
        <v>13100</v>
      </c>
      <c r="I112" s="143">
        <f t="shared" si="15"/>
        <v>0</v>
      </c>
      <c r="J112" s="143">
        <f t="shared" si="16"/>
        <v>0</v>
      </c>
    </row>
    <row r="113" spans="1:10" ht="15.75" customHeight="1">
      <c r="A113" s="157" t="s">
        <v>138</v>
      </c>
      <c r="B113" s="145" t="s">
        <v>117</v>
      </c>
      <c r="C113" s="36">
        <v>15</v>
      </c>
      <c r="D113" s="148"/>
      <c r="E113" s="15"/>
      <c r="F113" s="36">
        <f t="shared" si="13"/>
        <v>15</v>
      </c>
      <c r="G113" s="142">
        <v>689.75</v>
      </c>
      <c r="H113" s="143">
        <f t="shared" si="14"/>
        <v>10346.25</v>
      </c>
      <c r="I113" s="143">
        <f t="shared" si="15"/>
        <v>0</v>
      </c>
      <c r="J113" s="143">
        <f t="shared" si="16"/>
        <v>0</v>
      </c>
    </row>
    <row r="114" spans="1:10" ht="15.75" customHeight="1">
      <c r="A114" s="157" t="s">
        <v>139</v>
      </c>
      <c r="B114" s="145" t="s">
        <v>117</v>
      </c>
      <c r="C114" s="36">
        <v>225</v>
      </c>
      <c r="D114" s="148"/>
      <c r="E114" s="15">
        <v>10</v>
      </c>
      <c r="F114" s="36">
        <f t="shared" si="13"/>
        <v>215</v>
      </c>
      <c r="G114" s="142">
        <v>629.27</v>
      </c>
      <c r="H114" s="143">
        <f t="shared" si="14"/>
        <v>135293.04999999999</v>
      </c>
      <c r="I114" s="143">
        <f t="shared" si="15"/>
        <v>-6292.7</v>
      </c>
      <c r="J114" s="143">
        <f t="shared" si="16"/>
        <v>0</v>
      </c>
    </row>
    <row r="115" spans="1:10" ht="15.75" customHeight="1">
      <c r="A115" s="157" t="s">
        <v>140</v>
      </c>
      <c r="B115" s="145" t="s">
        <v>117</v>
      </c>
      <c r="C115" s="36">
        <v>95</v>
      </c>
      <c r="D115" s="148"/>
      <c r="E115" s="15"/>
      <c r="F115" s="36">
        <f t="shared" si="13"/>
        <v>95</v>
      </c>
      <c r="G115" s="142">
        <v>532.12</v>
      </c>
      <c r="H115" s="143">
        <f t="shared" si="14"/>
        <v>50551.4</v>
      </c>
      <c r="I115" s="143">
        <f t="shared" si="15"/>
        <v>0</v>
      </c>
      <c r="J115" s="143">
        <f t="shared" si="16"/>
        <v>0</v>
      </c>
    </row>
    <row r="116" spans="1:10" ht="15.75" customHeight="1">
      <c r="A116" s="146" t="s">
        <v>141</v>
      </c>
      <c r="B116" s="145" t="s">
        <v>108</v>
      </c>
      <c r="C116" s="36">
        <v>600</v>
      </c>
      <c r="D116" s="148"/>
      <c r="E116" s="15"/>
      <c r="F116" s="36">
        <f t="shared" si="13"/>
        <v>600</v>
      </c>
      <c r="G116" s="142">
        <v>60</v>
      </c>
      <c r="H116" s="143">
        <f t="shared" si="14"/>
        <v>36000</v>
      </c>
      <c r="I116" s="143">
        <f t="shared" si="15"/>
        <v>0</v>
      </c>
      <c r="J116" s="143">
        <f t="shared" si="16"/>
        <v>0</v>
      </c>
    </row>
    <row r="117" spans="1:10" ht="15.75" customHeight="1">
      <c r="A117" s="144" t="s">
        <v>142</v>
      </c>
      <c r="B117" s="145" t="s">
        <v>143</v>
      </c>
      <c r="C117" s="36">
        <v>25</v>
      </c>
      <c r="D117" s="141"/>
      <c r="E117" s="151"/>
      <c r="F117" s="36">
        <f t="shared" si="13"/>
        <v>25</v>
      </c>
      <c r="G117" s="142">
        <v>84</v>
      </c>
      <c r="H117" s="143">
        <f t="shared" si="14"/>
        <v>2100</v>
      </c>
      <c r="I117" s="143">
        <f t="shared" si="15"/>
        <v>0</v>
      </c>
      <c r="J117" s="143">
        <f t="shared" si="16"/>
        <v>0</v>
      </c>
    </row>
    <row r="118" spans="1:10" ht="15.75" customHeight="1">
      <c r="A118" s="157" t="s">
        <v>2774</v>
      </c>
      <c r="B118" s="145" t="s">
        <v>117</v>
      </c>
      <c r="C118" s="36">
        <v>75</v>
      </c>
      <c r="D118" s="148"/>
      <c r="E118" s="15">
        <v>25</v>
      </c>
      <c r="F118" s="36">
        <f t="shared" si="13"/>
        <v>50</v>
      </c>
      <c r="G118" s="142">
        <v>168.1</v>
      </c>
      <c r="H118" s="143">
        <f t="shared" si="14"/>
        <v>8405</v>
      </c>
      <c r="I118" s="143">
        <f t="shared" si="15"/>
        <v>-4202.5</v>
      </c>
      <c r="J118" s="143">
        <f t="shared" si="16"/>
        <v>0</v>
      </c>
    </row>
    <row r="119" spans="1:10" ht="15.75" customHeight="1">
      <c r="A119" s="157" t="s">
        <v>145</v>
      </c>
      <c r="B119" s="145" t="s">
        <v>146</v>
      </c>
      <c r="C119" s="36">
        <v>25</v>
      </c>
      <c r="D119" s="148"/>
      <c r="E119" s="15"/>
      <c r="F119" s="36">
        <f t="shared" si="13"/>
        <v>25</v>
      </c>
      <c r="G119" s="142">
        <v>851.5</v>
      </c>
      <c r="H119" s="143">
        <f t="shared" si="14"/>
        <v>21287.5</v>
      </c>
      <c r="I119" s="143">
        <f t="shared" si="15"/>
        <v>0</v>
      </c>
      <c r="J119" s="143">
        <f t="shared" si="16"/>
        <v>0</v>
      </c>
    </row>
    <row r="120" spans="1:10" ht="15.75" customHeight="1">
      <c r="A120" s="157" t="s">
        <v>147</v>
      </c>
      <c r="B120" s="145" t="s">
        <v>148</v>
      </c>
      <c r="C120" s="36">
        <v>3750</v>
      </c>
      <c r="D120" s="148"/>
      <c r="E120" s="15"/>
      <c r="F120" s="36">
        <f t="shared" si="13"/>
        <v>3750</v>
      </c>
      <c r="G120" s="142">
        <v>125</v>
      </c>
      <c r="H120" s="143">
        <f t="shared" si="14"/>
        <v>468750</v>
      </c>
      <c r="I120" s="143">
        <f t="shared" si="15"/>
        <v>0</v>
      </c>
      <c r="J120" s="143">
        <f t="shared" si="16"/>
        <v>0</v>
      </c>
    </row>
    <row r="121" spans="1:10" ht="15.75" customHeight="1">
      <c r="A121" s="157" t="s">
        <v>147</v>
      </c>
      <c r="B121" s="145" t="s">
        <v>149</v>
      </c>
      <c r="C121" s="36">
        <v>0</v>
      </c>
      <c r="D121" s="148"/>
      <c r="E121" s="15"/>
      <c r="F121" s="36">
        <f t="shared" si="13"/>
        <v>0</v>
      </c>
      <c r="G121" s="142">
        <v>173</v>
      </c>
      <c r="H121" s="143">
        <f t="shared" si="14"/>
        <v>0</v>
      </c>
      <c r="I121" s="143">
        <f t="shared" si="15"/>
        <v>0</v>
      </c>
      <c r="J121" s="143">
        <f t="shared" si="16"/>
        <v>0</v>
      </c>
    </row>
    <row r="122" spans="1:10" ht="20.25" customHeight="1">
      <c r="A122" s="157" t="s">
        <v>150</v>
      </c>
      <c r="B122" s="145" t="s">
        <v>151</v>
      </c>
      <c r="C122" s="36">
        <v>0</v>
      </c>
      <c r="D122" s="148"/>
      <c r="E122" s="15"/>
      <c r="F122" s="36">
        <f t="shared" si="13"/>
        <v>0</v>
      </c>
      <c r="G122" s="142">
        <v>143</v>
      </c>
      <c r="H122" s="143">
        <f t="shared" si="14"/>
        <v>0</v>
      </c>
      <c r="I122" s="143">
        <f t="shared" si="15"/>
        <v>0</v>
      </c>
      <c r="J122" s="143">
        <f t="shared" si="16"/>
        <v>0</v>
      </c>
    </row>
    <row r="123" spans="1:10" ht="15.75" customHeight="1">
      <c r="A123" s="157" t="s">
        <v>850</v>
      </c>
      <c r="B123" s="147" t="s">
        <v>2949</v>
      </c>
      <c r="C123" s="36">
        <v>12000</v>
      </c>
      <c r="D123" s="148"/>
      <c r="E123" s="15"/>
      <c r="F123" s="36">
        <f t="shared" si="13"/>
        <v>12000</v>
      </c>
      <c r="G123" s="142">
        <v>121.6</v>
      </c>
      <c r="H123" s="143">
        <f>G123*F123</f>
        <v>1459200</v>
      </c>
      <c r="I123" s="143">
        <f t="shared" si="15"/>
        <v>0</v>
      </c>
      <c r="J123" s="143">
        <f t="shared" si="16"/>
        <v>0</v>
      </c>
    </row>
    <row r="124" spans="1:10" ht="15.75" customHeight="1">
      <c r="A124" s="157" t="s">
        <v>152</v>
      </c>
      <c r="B124" s="145" t="s">
        <v>153</v>
      </c>
      <c r="C124" s="36">
        <v>35.676999999999992</v>
      </c>
      <c r="D124" s="148"/>
      <c r="E124" s="15"/>
      <c r="F124" s="36">
        <f t="shared" si="13"/>
        <v>35.676999999999992</v>
      </c>
      <c r="G124" s="142">
        <v>2196.6</v>
      </c>
      <c r="H124" s="143">
        <f t="shared" ref="H124:H128" si="17">F124*G124</f>
        <v>78368.098199999979</v>
      </c>
      <c r="I124" s="143">
        <f t="shared" si="15"/>
        <v>0</v>
      </c>
      <c r="J124" s="143">
        <f t="shared" si="16"/>
        <v>0</v>
      </c>
    </row>
    <row r="125" spans="1:10" ht="15.75" customHeight="1">
      <c r="A125" s="146" t="s">
        <v>154</v>
      </c>
      <c r="B125" s="145" t="s">
        <v>155</v>
      </c>
      <c r="C125" s="36">
        <v>920</v>
      </c>
      <c r="D125" s="141"/>
      <c r="E125" s="151"/>
      <c r="F125" s="36">
        <f t="shared" si="13"/>
        <v>920</v>
      </c>
      <c r="G125" s="142">
        <v>45</v>
      </c>
      <c r="H125" s="143">
        <f t="shared" si="17"/>
        <v>41400</v>
      </c>
      <c r="I125" s="143">
        <f t="shared" si="15"/>
        <v>0</v>
      </c>
      <c r="J125" s="143">
        <f t="shared" si="16"/>
        <v>0</v>
      </c>
    </row>
    <row r="126" spans="1:10" ht="15.75" customHeight="1">
      <c r="A126" s="163" t="s">
        <v>156</v>
      </c>
      <c r="B126" s="164" t="s">
        <v>117</v>
      </c>
      <c r="C126" s="36">
        <v>0</v>
      </c>
      <c r="D126" s="148"/>
      <c r="E126" s="15"/>
      <c r="F126" s="36">
        <f t="shared" si="13"/>
        <v>0</v>
      </c>
      <c r="G126" s="165">
        <v>168.11</v>
      </c>
      <c r="H126" s="143">
        <f t="shared" si="17"/>
        <v>0</v>
      </c>
      <c r="I126" s="143">
        <f t="shared" si="15"/>
        <v>0</v>
      </c>
      <c r="J126" s="143">
        <f t="shared" si="16"/>
        <v>0</v>
      </c>
    </row>
    <row r="127" spans="1:10" ht="15.75" customHeight="1">
      <c r="A127" s="163" t="s">
        <v>3657</v>
      </c>
      <c r="B127" s="164" t="s">
        <v>117</v>
      </c>
      <c r="C127" s="36">
        <v>24.6</v>
      </c>
      <c r="D127" s="148"/>
      <c r="E127" s="15"/>
      <c r="F127" s="36">
        <f t="shared" si="13"/>
        <v>24.6</v>
      </c>
      <c r="G127" s="165">
        <v>129</v>
      </c>
      <c r="H127" s="143">
        <f t="shared" si="17"/>
        <v>3173.4</v>
      </c>
      <c r="I127" s="143">
        <f t="shared" si="15"/>
        <v>0</v>
      </c>
      <c r="J127" s="143">
        <f t="shared" si="16"/>
        <v>0</v>
      </c>
    </row>
    <row r="128" spans="1:10" ht="15.75" customHeight="1">
      <c r="A128" s="473" t="s">
        <v>3658</v>
      </c>
      <c r="B128" s="474" t="s">
        <v>102</v>
      </c>
      <c r="C128" s="475"/>
      <c r="D128" s="476">
        <v>1500</v>
      </c>
      <c r="E128" s="477"/>
      <c r="F128" s="475">
        <f t="shared" si="13"/>
        <v>1500</v>
      </c>
      <c r="G128" s="165">
        <v>43</v>
      </c>
      <c r="H128" s="143">
        <f t="shared" si="17"/>
        <v>64500</v>
      </c>
      <c r="I128" s="143">
        <f t="shared" si="15"/>
        <v>64500</v>
      </c>
      <c r="J128" s="143">
        <f t="shared" si="16"/>
        <v>64500</v>
      </c>
    </row>
    <row r="129" spans="1:11" ht="15.75" customHeight="1">
      <c r="A129" s="473"/>
      <c r="B129" s="474"/>
      <c r="C129" s="475"/>
      <c r="D129" s="476"/>
      <c r="E129" s="477"/>
      <c r="F129" s="475"/>
      <c r="G129" s="165"/>
      <c r="H129" s="143"/>
      <c r="I129" s="479"/>
      <c r="J129" s="479"/>
    </row>
    <row r="130" spans="1:11" ht="15.75" customHeight="1">
      <c r="A130" s="473"/>
      <c r="B130" s="474"/>
      <c r="C130" s="475"/>
      <c r="D130" s="476"/>
      <c r="E130" s="477"/>
      <c r="F130" s="475"/>
      <c r="G130" s="478"/>
      <c r="H130" s="479"/>
      <c r="I130" s="479"/>
      <c r="J130" s="479"/>
    </row>
    <row r="131" spans="1:11" ht="15.75" customHeight="1">
      <c r="A131" s="473"/>
      <c r="B131" s="474"/>
      <c r="C131" s="475"/>
      <c r="D131" s="476"/>
      <c r="E131" s="477"/>
      <c r="F131" s="475"/>
      <c r="G131" s="478"/>
      <c r="H131" s="479"/>
      <c r="I131" s="479"/>
      <c r="J131" s="479"/>
    </row>
    <row r="132" spans="1:11" ht="15.75" customHeight="1">
      <c r="A132" s="355" t="s">
        <v>160</v>
      </c>
      <c r="B132" s="168"/>
      <c r="C132" s="169">
        <f t="shared" ref="C132:J132" si="18">SUM(C88:C128)</f>
        <v>29749.276999999998</v>
      </c>
      <c r="D132" s="170">
        <f t="shared" si="18"/>
        <v>5000</v>
      </c>
      <c r="E132" s="170">
        <f t="shared" si="18"/>
        <v>289</v>
      </c>
      <c r="F132" s="171">
        <f t="shared" si="18"/>
        <v>34460.276999999995</v>
      </c>
      <c r="G132" s="336">
        <f t="shared" si="18"/>
        <v>25075.313621999994</v>
      </c>
      <c r="H132" s="173">
        <f t="shared" si="18"/>
        <v>4416556.8782000002</v>
      </c>
      <c r="I132" s="173">
        <f t="shared" si="18"/>
        <v>610370.03329200007</v>
      </c>
      <c r="J132" s="173">
        <f t="shared" si="18"/>
        <v>687500</v>
      </c>
    </row>
    <row r="133" spans="1:11" ht="15.75" customHeight="1"/>
    <row r="134" spans="1:11" ht="15.75" customHeight="1">
      <c r="A134" s="535" t="s">
        <v>161</v>
      </c>
      <c r="B134" s="536"/>
      <c r="C134" s="536"/>
      <c r="D134" s="536"/>
      <c r="E134" s="536"/>
      <c r="F134" s="536"/>
      <c r="G134" s="536"/>
      <c r="H134" s="536"/>
      <c r="I134" s="1"/>
    </row>
    <row r="135" spans="1:11" ht="15.75" customHeight="1">
      <c r="A135" s="340" t="s">
        <v>162</v>
      </c>
      <c r="B135" s="341" t="s">
        <v>40</v>
      </c>
      <c r="C135" s="342" t="s">
        <v>163</v>
      </c>
      <c r="D135" s="343" t="s">
        <v>42</v>
      </c>
      <c r="E135" s="344" t="s">
        <v>43</v>
      </c>
      <c r="F135" s="342" t="s">
        <v>164</v>
      </c>
      <c r="G135" s="345" t="s">
        <v>96</v>
      </c>
      <c r="H135" s="343" t="s">
        <v>55</v>
      </c>
      <c r="I135" s="138" t="s">
        <v>3567</v>
      </c>
      <c r="J135" s="138" t="s">
        <v>3568</v>
      </c>
    </row>
    <row r="136" spans="1:11" ht="15.75" customHeight="1">
      <c r="A136" s="347" t="s">
        <v>3421</v>
      </c>
      <c r="B136" s="145" t="s">
        <v>2833</v>
      </c>
      <c r="C136" s="36">
        <v>27</v>
      </c>
      <c r="D136" s="148"/>
      <c r="E136" s="15"/>
      <c r="F136" s="36">
        <f t="shared" ref="F136:F169" si="19">C136+D136-E136</f>
        <v>27</v>
      </c>
      <c r="G136" s="17">
        <v>216</v>
      </c>
      <c r="H136" s="142">
        <f t="shared" ref="H136:H139" si="20">G136*F136</f>
        <v>5832</v>
      </c>
      <c r="I136" s="143">
        <f t="shared" ref="I136:I169" si="21">(D136-E136)*G136</f>
        <v>0</v>
      </c>
      <c r="J136" s="143">
        <f t="shared" ref="J136:J169" si="22">D136*G136</f>
        <v>0</v>
      </c>
      <c r="K136" s="445"/>
    </row>
    <row r="137" spans="1:11" ht="15.75" customHeight="1">
      <c r="A137" s="347" t="s">
        <v>3423</v>
      </c>
      <c r="B137" s="145" t="s">
        <v>2833</v>
      </c>
      <c r="C137" s="36">
        <v>128</v>
      </c>
      <c r="D137" s="148"/>
      <c r="E137" s="15"/>
      <c r="F137" s="36">
        <f t="shared" si="19"/>
        <v>128</v>
      </c>
      <c r="G137" s="17">
        <v>140</v>
      </c>
      <c r="H137" s="142">
        <f t="shared" si="20"/>
        <v>17920</v>
      </c>
      <c r="I137" s="143">
        <f t="shared" si="21"/>
        <v>0</v>
      </c>
      <c r="J137" s="143">
        <f t="shared" si="22"/>
        <v>0</v>
      </c>
      <c r="K137" s="445"/>
    </row>
    <row r="138" spans="1:11" ht="15.75" customHeight="1">
      <c r="A138" s="347" t="s">
        <v>3424</v>
      </c>
      <c r="B138" s="145" t="s">
        <v>2833</v>
      </c>
      <c r="C138" s="348">
        <v>117</v>
      </c>
      <c r="D138" s="148"/>
      <c r="E138" s="15"/>
      <c r="F138" s="36">
        <f t="shared" si="19"/>
        <v>117</v>
      </c>
      <c r="G138" s="17">
        <v>196</v>
      </c>
      <c r="H138" s="142">
        <f t="shared" si="20"/>
        <v>22932</v>
      </c>
      <c r="I138" s="143">
        <f t="shared" si="21"/>
        <v>0</v>
      </c>
      <c r="J138" s="143">
        <f t="shared" si="22"/>
        <v>0</v>
      </c>
      <c r="K138" s="445"/>
    </row>
    <row r="139" spans="1:11" ht="15.75" customHeight="1">
      <c r="A139" s="347" t="s">
        <v>3425</v>
      </c>
      <c r="B139" s="145" t="s">
        <v>2833</v>
      </c>
      <c r="C139" s="36">
        <v>24</v>
      </c>
      <c r="D139" s="148"/>
      <c r="E139" s="15"/>
      <c r="F139" s="36">
        <f t="shared" si="19"/>
        <v>24</v>
      </c>
      <c r="G139" s="17">
        <v>174</v>
      </c>
      <c r="H139" s="142">
        <f t="shared" si="20"/>
        <v>4176</v>
      </c>
      <c r="I139" s="143">
        <f t="shared" si="21"/>
        <v>0</v>
      </c>
      <c r="J139" s="143">
        <f t="shared" si="22"/>
        <v>0</v>
      </c>
      <c r="K139" s="445"/>
    </row>
    <row r="140" spans="1:11" ht="15.75" customHeight="1">
      <c r="A140" s="349" t="s">
        <v>165</v>
      </c>
      <c r="B140" s="267" t="s">
        <v>166</v>
      </c>
      <c r="C140" s="350">
        <v>191.6</v>
      </c>
      <c r="D140" s="351"/>
      <c r="E140" s="352"/>
      <c r="F140" s="350">
        <f t="shared" si="19"/>
        <v>191.6</v>
      </c>
      <c r="G140" s="353">
        <v>605</v>
      </c>
      <c r="H140" s="354">
        <f t="shared" ref="H140:H169" si="23">F140*G140</f>
        <v>115918</v>
      </c>
      <c r="I140" s="143">
        <f t="shared" si="21"/>
        <v>0</v>
      </c>
      <c r="J140" s="143">
        <f t="shared" si="22"/>
        <v>0</v>
      </c>
    </row>
    <row r="141" spans="1:11" ht="15.75" customHeight="1">
      <c r="A141" s="163" t="s">
        <v>167</v>
      </c>
      <c r="B141" s="145" t="s">
        <v>166</v>
      </c>
      <c r="C141" s="36">
        <v>214.6</v>
      </c>
      <c r="D141" s="148"/>
      <c r="E141" s="15"/>
      <c r="F141" s="183">
        <f t="shared" si="19"/>
        <v>214.6</v>
      </c>
      <c r="G141" s="17">
        <v>605</v>
      </c>
      <c r="H141" s="187">
        <f t="shared" si="23"/>
        <v>129833</v>
      </c>
      <c r="I141" s="143">
        <f t="shared" si="21"/>
        <v>0</v>
      </c>
      <c r="J141" s="143">
        <f t="shared" si="22"/>
        <v>0</v>
      </c>
    </row>
    <row r="142" spans="1:11" ht="15.75" customHeight="1">
      <c r="A142" s="163" t="s">
        <v>168</v>
      </c>
      <c r="B142" s="145" t="s">
        <v>166</v>
      </c>
      <c r="C142" s="36">
        <v>220.32</v>
      </c>
      <c r="D142" s="148"/>
      <c r="E142" s="15"/>
      <c r="F142" s="183">
        <f t="shared" si="19"/>
        <v>220.32</v>
      </c>
      <c r="G142" s="17">
        <v>605</v>
      </c>
      <c r="H142" s="187">
        <f t="shared" si="23"/>
        <v>133293.6</v>
      </c>
      <c r="I142" s="143">
        <f t="shared" si="21"/>
        <v>0</v>
      </c>
      <c r="J142" s="143">
        <f t="shared" si="22"/>
        <v>0</v>
      </c>
    </row>
    <row r="143" spans="1:11" ht="15.75" customHeight="1">
      <c r="A143" s="163" t="s">
        <v>169</v>
      </c>
      <c r="B143" s="145" t="s">
        <v>166</v>
      </c>
      <c r="C143" s="36">
        <v>186.45000000000002</v>
      </c>
      <c r="D143" s="148"/>
      <c r="E143" s="15"/>
      <c r="F143" s="183">
        <f t="shared" si="19"/>
        <v>186.45000000000002</v>
      </c>
      <c r="G143" s="17">
        <v>605</v>
      </c>
      <c r="H143" s="187">
        <f t="shared" si="23"/>
        <v>112802.25000000001</v>
      </c>
      <c r="I143" s="143">
        <f t="shared" si="21"/>
        <v>0</v>
      </c>
      <c r="J143" s="143">
        <f t="shared" si="22"/>
        <v>0</v>
      </c>
    </row>
    <row r="144" spans="1:11" ht="15.75" customHeight="1">
      <c r="A144" s="189" t="s">
        <v>170</v>
      </c>
      <c r="B144" s="145" t="s">
        <v>166</v>
      </c>
      <c r="C144" s="183">
        <v>292.88000000000005</v>
      </c>
      <c r="D144" s="184"/>
      <c r="E144" s="15"/>
      <c r="F144" s="183">
        <f t="shared" si="19"/>
        <v>292.88000000000005</v>
      </c>
      <c r="G144" s="190">
        <v>625</v>
      </c>
      <c r="H144" s="187">
        <f t="shared" si="23"/>
        <v>183050.00000000003</v>
      </c>
      <c r="I144" s="143">
        <f t="shared" si="21"/>
        <v>0</v>
      </c>
      <c r="J144" s="143">
        <f t="shared" si="22"/>
        <v>0</v>
      </c>
    </row>
    <row r="145" spans="1:10" ht="15.75" customHeight="1">
      <c r="A145" s="189" t="s">
        <v>171</v>
      </c>
      <c r="B145" s="145" t="s">
        <v>166</v>
      </c>
      <c r="C145" s="183">
        <v>180.15</v>
      </c>
      <c r="D145" s="184"/>
      <c r="E145" s="15"/>
      <c r="F145" s="183">
        <f t="shared" si="19"/>
        <v>180.15</v>
      </c>
      <c r="G145" s="17">
        <v>692</v>
      </c>
      <c r="H145" s="187">
        <f t="shared" si="23"/>
        <v>124663.8</v>
      </c>
      <c r="I145" s="143">
        <f t="shared" si="21"/>
        <v>0</v>
      </c>
      <c r="J145" s="143">
        <f t="shared" si="22"/>
        <v>0</v>
      </c>
    </row>
    <row r="146" spans="1:10" ht="15.75" customHeight="1">
      <c r="A146" s="189" t="s">
        <v>3659</v>
      </c>
      <c r="B146" s="145" t="s">
        <v>166</v>
      </c>
      <c r="C146" s="36">
        <v>274</v>
      </c>
      <c r="D146" s="184"/>
      <c r="E146" s="15"/>
      <c r="F146" s="183">
        <f t="shared" si="19"/>
        <v>274</v>
      </c>
      <c r="G146" s="17">
        <v>682</v>
      </c>
      <c r="H146" s="187">
        <f t="shared" si="23"/>
        <v>186868</v>
      </c>
      <c r="I146" s="143">
        <f t="shared" si="21"/>
        <v>0</v>
      </c>
      <c r="J146" s="143">
        <f t="shared" si="22"/>
        <v>0</v>
      </c>
    </row>
    <row r="147" spans="1:10" ht="15.75" customHeight="1">
      <c r="A147" s="189" t="s">
        <v>173</v>
      </c>
      <c r="B147" s="145" t="s">
        <v>166</v>
      </c>
      <c r="C147" s="183">
        <v>0</v>
      </c>
      <c r="D147" s="184"/>
      <c r="E147" s="15"/>
      <c r="F147" s="183">
        <f t="shared" si="19"/>
        <v>0</v>
      </c>
      <c r="G147" s="17">
        <v>414</v>
      </c>
      <c r="H147" s="187">
        <f t="shared" si="23"/>
        <v>0</v>
      </c>
      <c r="I147" s="143">
        <f t="shared" si="21"/>
        <v>0</v>
      </c>
      <c r="J147" s="143">
        <f t="shared" si="22"/>
        <v>0</v>
      </c>
    </row>
    <row r="148" spans="1:10" ht="15.75" customHeight="1">
      <c r="A148" s="191" t="s">
        <v>174</v>
      </c>
      <c r="B148" s="192" t="s">
        <v>175</v>
      </c>
      <c r="C148" s="36">
        <v>16625</v>
      </c>
      <c r="D148" s="148"/>
      <c r="E148" s="15"/>
      <c r="F148" s="183">
        <f t="shared" si="19"/>
        <v>16625</v>
      </c>
      <c r="G148" s="17">
        <v>17.399999999999999</v>
      </c>
      <c r="H148" s="187">
        <f t="shared" si="23"/>
        <v>289275</v>
      </c>
      <c r="I148" s="143">
        <f t="shared" si="21"/>
        <v>0</v>
      </c>
      <c r="J148" s="143">
        <f t="shared" si="22"/>
        <v>0</v>
      </c>
    </row>
    <row r="149" spans="1:10" ht="15.75" customHeight="1">
      <c r="A149" s="163" t="s">
        <v>176</v>
      </c>
      <c r="B149" s="15" t="s">
        <v>177</v>
      </c>
      <c r="C149" s="36">
        <v>0</v>
      </c>
      <c r="D149" s="148"/>
      <c r="E149" s="15"/>
      <c r="F149" s="183">
        <f t="shared" si="19"/>
        <v>0</v>
      </c>
      <c r="G149" s="17">
        <v>3.86</v>
      </c>
      <c r="H149" s="187">
        <f t="shared" si="23"/>
        <v>0</v>
      </c>
      <c r="I149" s="143">
        <f t="shared" si="21"/>
        <v>0</v>
      </c>
      <c r="J149" s="143">
        <f t="shared" si="22"/>
        <v>0</v>
      </c>
    </row>
    <row r="150" spans="1:10" ht="15.75" customHeight="1">
      <c r="A150" s="163" t="s">
        <v>178</v>
      </c>
      <c r="B150" s="145" t="s">
        <v>179</v>
      </c>
      <c r="C150" s="36">
        <v>18</v>
      </c>
      <c r="D150" s="148"/>
      <c r="E150" s="15"/>
      <c r="F150" s="183">
        <f t="shared" si="19"/>
        <v>18</v>
      </c>
      <c r="G150" s="17">
        <v>432.82</v>
      </c>
      <c r="H150" s="187">
        <f t="shared" si="23"/>
        <v>7790.76</v>
      </c>
      <c r="I150" s="143">
        <f t="shared" si="21"/>
        <v>0</v>
      </c>
      <c r="J150" s="143">
        <f t="shared" si="22"/>
        <v>0</v>
      </c>
    </row>
    <row r="151" spans="1:10" ht="15.75" customHeight="1">
      <c r="A151" s="163" t="s">
        <v>180</v>
      </c>
      <c r="B151" s="145" t="s">
        <v>179</v>
      </c>
      <c r="C151" s="36">
        <v>0</v>
      </c>
      <c r="D151" s="148"/>
      <c r="E151" s="15"/>
      <c r="F151" s="183">
        <f t="shared" si="19"/>
        <v>0</v>
      </c>
      <c r="G151" s="17">
        <v>4</v>
      </c>
      <c r="H151" s="187">
        <f t="shared" si="23"/>
        <v>0</v>
      </c>
      <c r="I151" s="143">
        <f t="shared" si="21"/>
        <v>0</v>
      </c>
      <c r="J151" s="143">
        <f t="shared" si="22"/>
        <v>0</v>
      </c>
    </row>
    <row r="152" spans="1:10" ht="15.75" customHeight="1">
      <c r="A152" s="146" t="s">
        <v>181</v>
      </c>
      <c r="B152" s="145" t="s">
        <v>179</v>
      </c>
      <c r="C152" s="36">
        <v>1077</v>
      </c>
      <c r="D152" s="148"/>
      <c r="E152" s="15"/>
      <c r="F152" s="183">
        <f t="shared" si="19"/>
        <v>1077</v>
      </c>
      <c r="G152" s="17">
        <v>2.9</v>
      </c>
      <c r="H152" s="187">
        <f t="shared" si="23"/>
        <v>3123.2999999999997</v>
      </c>
      <c r="I152" s="143">
        <f t="shared" si="21"/>
        <v>0</v>
      </c>
      <c r="J152" s="143">
        <f t="shared" si="22"/>
        <v>0</v>
      </c>
    </row>
    <row r="153" spans="1:10" ht="15.75" customHeight="1">
      <c r="A153" s="146" t="s">
        <v>182</v>
      </c>
      <c r="B153" s="145" t="s">
        <v>179</v>
      </c>
      <c r="C153" s="36">
        <v>0</v>
      </c>
      <c r="D153" s="148"/>
      <c r="E153" s="15"/>
      <c r="F153" s="183">
        <f t="shared" si="19"/>
        <v>0</v>
      </c>
      <c r="G153" s="17">
        <v>499.4</v>
      </c>
      <c r="H153" s="187">
        <f t="shared" si="23"/>
        <v>0</v>
      </c>
      <c r="I153" s="143">
        <f t="shared" si="21"/>
        <v>0</v>
      </c>
      <c r="J153" s="143">
        <f t="shared" si="22"/>
        <v>0</v>
      </c>
    </row>
    <row r="154" spans="1:10" ht="15.75" customHeight="1">
      <c r="A154" s="191" t="s">
        <v>183</v>
      </c>
      <c r="B154" s="193" t="s">
        <v>184</v>
      </c>
      <c r="C154" s="194">
        <v>1400</v>
      </c>
      <c r="D154" s="195"/>
      <c r="E154" s="196"/>
      <c r="F154" s="183">
        <f t="shared" si="19"/>
        <v>1400</v>
      </c>
      <c r="G154" s="197">
        <v>24.995999999999999</v>
      </c>
      <c r="H154" s="187">
        <f t="shared" si="23"/>
        <v>34994.400000000001</v>
      </c>
      <c r="I154" s="143">
        <f t="shared" si="21"/>
        <v>0</v>
      </c>
      <c r="J154" s="143">
        <f t="shared" si="22"/>
        <v>0</v>
      </c>
    </row>
    <row r="155" spans="1:10" ht="15.75" customHeight="1">
      <c r="A155" s="146" t="s">
        <v>185</v>
      </c>
      <c r="B155" s="145" t="s">
        <v>184</v>
      </c>
      <c r="C155" s="36">
        <v>4000</v>
      </c>
      <c r="D155" s="148"/>
      <c r="E155" s="15"/>
      <c r="F155" s="183">
        <f t="shared" si="19"/>
        <v>4000</v>
      </c>
      <c r="G155" s="17">
        <v>22.37</v>
      </c>
      <c r="H155" s="187">
        <f t="shared" si="23"/>
        <v>89480</v>
      </c>
      <c r="I155" s="143">
        <f t="shared" si="21"/>
        <v>0</v>
      </c>
      <c r="J155" s="143">
        <f t="shared" si="22"/>
        <v>0</v>
      </c>
    </row>
    <row r="156" spans="1:10" ht="15.75" customHeight="1">
      <c r="A156" s="146" t="s">
        <v>186</v>
      </c>
      <c r="B156" s="145" t="s">
        <v>184</v>
      </c>
      <c r="C156" s="36">
        <v>4000</v>
      </c>
      <c r="D156" s="148"/>
      <c r="E156" s="15"/>
      <c r="F156" s="183">
        <f t="shared" si="19"/>
        <v>4000</v>
      </c>
      <c r="G156" s="17">
        <v>13.788</v>
      </c>
      <c r="H156" s="187">
        <f t="shared" si="23"/>
        <v>55152</v>
      </c>
      <c r="I156" s="143">
        <f t="shared" si="21"/>
        <v>0</v>
      </c>
      <c r="J156" s="143">
        <f t="shared" si="22"/>
        <v>0</v>
      </c>
    </row>
    <row r="157" spans="1:10" ht="15.75" customHeight="1">
      <c r="A157" s="406" t="s">
        <v>187</v>
      </c>
      <c r="B157" s="145" t="s">
        <v>184</v>
      </c>
      <c r="C157" s="36">
        <v>1000</v>
      </c>
      <c r="D157" s="148"/>
      <c r="E157" s="15"/>
      <c r="F157" s="183">
        <f t="shared" si="19"/>
        <v>1000</v>
      </c>
      <c r="G157" s="17">
        <v>24.744</v>
      </c>
      <c r="H157" s="187">
        <f t="shared" si="23"/>
        <v>24744</v>
      </c>
      <c r="I157" s="143">
        <f t="shared" si="21"/>
        <v>0</v>
      </c>
      <c r="J157" s="143">
        <f t="shared" si="22"/>
        <v>0</v>
      </c>
    </row>
    <row r="158" spans="1:10" ht="15.75" customHeight="1">
      <c r="A158" s="406" t="s">
        <v>189</v>
      </c>
      <c r="B158" s="185" t="s">
        <v>190</v>
      </c>
      <c r="C158" s="183">
        <v>840</v>
      </c>
      <c r="D158" s="184"/>
      <c r="E158" s="185"/>
      <c r="F158" s="183">
        <f t="shared" si="19"/>
        <v>840</v>
      </c>
      <c r="G158" s="186">
        <v>33</v>
      </c>
      <c r="H158" s="187">
        <f t="shared" si="23"/>
        <v>27720</v>
      </c>
      <c r="I158" s="143">
        <f t="shared" si="21"/>
        <v>0</v>
      </c>
      <c r="J158" s="143">
        <f t="shared" si="22"/>
        <v>0</v>
      </c>
    </row>
    <row r="159" spans="1:10" ht="15.75" customHeight="1">
      <c r="A159" s="407" t="s">
        <v>3511</v>
      </c>
      <c r="B159" s="267" t="s">
        <v>192</v>
      </c>
      <c r="C159" s="350">
        <v>984.76</v>
      </c>
      <c r="D159" s="351"/>
      <c r="E159" s="352">
        <v>12.3</v>
      </c>
      <c r="F159" s="183">
        <f t="shared" si="19"/>
        <v>972.46</v>
      </c>
      <c r="G159" s="353">
        <v>727.5</v>
      </c>
      <c r="H159" s="187">
        <f t="shared" si="23"/>
        <v>707464.65</v>
      </c>
      <c r="I159" s="143">
        <f t="shared" si="21"/>
        <v>-8948.25</v>
      </c>
      <c r="J159" s="143">
        <f t="shared" si="22"/>
        <v>0</v>
      </c>
    </row>
    <row r="160" spans="1:10" ht="15.75" customHeight="1">
      <c r="A160" s="407" t="s">
        <v>3512</v>
      </c>
      <c r="B160" s="267" t="s">
        <v>192</v>
      </c>
      <c r="C160" s="350">
        <v>1025.24</v>
      </c>
      <c r="D160" s="351"/>
      <c r="E160" s="352">
        <v>11.96</v>
      </c>
      <c r="F160" s="183">
        <f t="shared" si="19"/>
        <v>1013.28</v>
      </c>
      <c r="G160" s="353">
        <v>727.5</v>
      </c>
      <c r="H160" s="187">
        <f t="shared" si="23"/>
        <v>737161.2</v>
      </c>
      <c r="I160" s="143">
        <f t="shared" si="21"/>
        <v>-8700.9000000000015</v>
      </c>
      <c r="J160" s="143">
        <f t="shared" si="22"/>
        <v>0</v>
      </c>
    </row>
    <row r="161" spans="1:10" ht="15.75" customHeight="1">
      <c r="A161" s="200" t="s">
        <v>191</v>
      </c>
      <c r="B161" s="145" t="s">
        <v>192</v>
      </c>
      <c r="C161" s="36">
        <v>76.899999999999991</v>
      </c>
      <c r="D161" s="148"/>
      <c r="E161" s="15"/>
      <c r="F161" s="183">
        <f t="shared" si="19"/>
        <v>76.899999999999991</v>
      </c>
      <c r="G161" s="17">
        <v>715</v>
      </c>
      <c r="H161" s="187">
        <f t="shared" si="23"/>
        <v>54983.499999999993</v>
      </c>
      <c r="I161" s="143">
        <f t="shared" si="21"/>
        <v>0</v>
      </c>
      <c r="J161" s="143">
        <f t="shared" si="22"/>
        <v>0</v>
      </c>
    </row>
    <row r="162" spans="1:10" ht="15.75" customHeight="1">
      <c r="A162" s="200" t="s">
        <v>193</v>
      </c>
      <c r="B162" s="145" t="s">
        <v>192</v>
      </c>
      <c r="C162" s="36">
        <v>183.85999999999999</v>
      </c>
      <c r="D162" s="148"/>
      <c r="E162" s="15"/>
      <c r="F162" s="183">
        <f t="shared" si="19"/>
        <v>183.85999999999999</v>
      </c>
      <c r="G162" s="17">
        <v>850</v>
      </c>
      <c r="H162" s="187">
        <f t="shared" si="23"/>
        <v>156281</v>
      </c>
      <c r="I162" s="143">
        <f t="shared" si="21"/>
        <v>0</v>
      </c>
      <c r="J162" s="143">
        <f t="shared" si="22"/>
        <v>0</v>
      </c>
    </row>
    <row r="163" spans="1:10" ht="15.75" customHeight="1">
      <c r="A163" s="200" t="s">
        <v>194</v>
      </c>
      <c r="B163" s="145" t="s">
        <v>192</v>
      </c>
      <c r="C163" s="36">
        <v>136.44000000000003</v>
      </c>
      <c r="D163" s="148"/>
      <c r="E163" s="15"/>
      <c r="F163" s="183">
        <f t="shared" si="19"/>
        <v>136.44000000000003</v>
      </c>
      <c r="G163" s="17">
        <v>850</v>
      </c>
      <c r="H163" s="187">
        <f t="shared" si="23"/>
        <v>115974.00000000003</v>
      </c>
      <c r="I163" s="143">
        <f t="shared" si="21"/>
        <v>0</v>
      </c>
      <c r="J163" s="143">
        <f t="shared" si="22"/>
        <v>0</v>
      </c>
    </row>
    <row r="164" spans="1:10" ht="15.75" customHeight="1">
      <c r="A164" s="146" t="s">
        <v>195</v>
      </c>
      <c r="B164" s="145" t="s">
        <v>192</v>
      </c>
      <c r="C164" s="36">
        <v>31.739999999999991</v>
      </c>
      <c r="D164" s="148"/>
      <c r="E164" s="15"/>
      <c r="F164" s="183">
        <f t="shared" si="19"/>
        <v>31.739999999999991</v>
      </c>
      <c r="G164" s="17">
        <v>741</v>
      </c>
      <c r="H164" s="187">
        <f t="shared" si="23"/>
        <v>23519.339999999993</v>
      </c>
      <c r="I164" s="143">
        <f t="shared" si="21"/>
        <v>0</v>
      </c>
      <c r="J164" s="143">
        <f t="shared" si="22"/>
        <v>0</v>
      </c>
    </row>
    <row r="165" spans="1:10" ht="15.75" customHeight="1">
      <c r="A165" s="146" t="s">
        <v>196</v>
      </c>
      <c r="B165" s="145" t="s">
        <v>197</v>
      </c>
      <c r="C165" s="36">
        <v>42.350000000000023</v>
      </c>
      <c r="D165" s="148"/>
      <c r="E165" s="15"/>
      <c r="F165" s="183">
        <f t="shared" si="19"/>
        <v>42.350000000000023</v>
      </c>
      <c r="G165" s="17">
        <v>240</v>
      </c>
      <c r="H165" s="187">
        <f t="shared" si="23"/>
        <v>10164.000000000005</v>
      </c>
      <c r="I165" s="143">
        <f t="shared" si="21"/>
        <v>0</v>
      </c>
      <c r="J165" s="143">
        <f t="shared" si="22"/>
        <v>0</v>
      </c>
    </row>
    <row r="166" spans="1:10" ht="15.75" customHeight="1">
      <c r="A166" s="146" t="s">
        <v>1585</v>
      </c>
      <c r="B166" s="145" t="s">
        <v>197</v>
      </c>
      <c r="C166" s="36">
        <v>508.74999999999994</v>
      </c>
      <c r="D166" s="148"/>
      <c r="E166" s="15"/>
      <c r="F166" s="183">
        <f t="shared" si="19"/>
        <v>508.74999999999994</v>
      </c>
      <c r="G166" s="17">
        <v>680</v>
      </c>
      <c r="H166" s="187">
        <f t="shared" si="23"/>
        <v>345949.99999999994</v>
      </c>
      <c r="I166" s="143">
        <f t="shared" si="21"/>
        <v>0</v>
      </c>
      <c r="J166" s="143">
        <f t="shared" si="22"/>
        <v>0</v>
      </c>
    </row>
    <row r="167" spans="1:10" ht="15.75" customHeight="1">
      <c r="A167" s="146" t="s">
        <v>1586</v>
      </c>
      <c r="B167" s="145" t="s">
        <v>197</v>
      </c>
      <c r="C167" s="36">
        <v>518.30000000000007</v>
      </c>
      <c r="D167" s="148"/>
      <c r="E167" s="15"/>
      <c r="F167" s="183">
        <f t="shared" si="19"/>
        <v>518.30000000000007</v>
      </c>
      <c r="G167" s="17">
        <v>680</v>
      </c>
      <c r="H167" s="187">
        <f t="shared" si="23"/>
        <v>352444.00000000006</v>
      </c>
      <c r="I167" s="143">
        <f t="shared" si="21"/>
        <v>0</v>
      </c>
      <c r="J167" s="143">
        <f t="shared" si="22"/>
        <v>0</v>
      </c>
    </row>
    <row r="168" spans="1:10" ht="15.75" customHeight="1">
      <c r="A168" s="146" t="s">
        <v>198</v>
      </c>
      <c r="B168" s="145" t="s">
        <v>197</v>
      </c>
      <c r="C168" s="36">
        <v>32.750000000000014</v>
      </c>
      <c r="D168" s="148"/>
      <c r="E168" s="15"/>
      <c r="F168" s="183">
        <f t="shared" si="19"/>
        <v>32.750000000000014</v>
      </c>
      <c r="G168" s="17">
        <v>280</v>
      </c>
      <c r="H168" s="187">
        <f t="shared" si="23"/>
        <v>9170.0000000000036</v>
      </c>
      <c r="I168" s="143">
        <f t="shared" si="21"/>
        <v>0</v>
      </c>
      <c r="J168" s="143">
        <f t="shared" si="22"/>
        <v>0</v>
      </c>
    </row>
    <row r="169" spans="1:10" ht="15.75" customHeight="1">
      <c r="A169" s="146" t="s">
        <v>199</v>
      </c>
      <c r="B169" s="15" t="s">
        <v>200</v>
      </c>
      <c r="C169" s="36">
        <v>68880</v>
      </c>
      <c r="D169" s="148"/>
      <c r="E169" s="15">
        <v>5040</v>
      </c>
      <c r="F169" s="183">
        <f t="shared" si="19"/>
        <v>63840</v>
      </c>
      <c r="G169" s="17">
        <v>5.3</v>
      </c>
      <c r="H169" s="187">
        <f t="shared" si="23"/>
        <v>338352</v>
      </c>
      <c r="I169" s="143">
        <f t="shared" si="21"/>
        <v>-26712</v>
      </c>
      <c r="J169" s="143">
        <f t="shared" si="22"/>
        <v>0</v>
      </c>
    </row>
    <row r="170" spans="1:10" ht="15.75" customHeight="1">
      <c r="A170" s="480"/>
      <c r="B170" s="477"/>
      <c r="C170" s="475"/>
      <c r="D170" s="476"/>
      <c r="E170" s="477"/>
      <c r="F170" s="481"/>
      <c r="G170" s="482"/>
      <c r="H170" s="479"/>
      <c r="I170" s="483"/>
      <c r="J170" s="483"/>
    </row>
    <row r="171" spans="1:10" ht="15.75" customHeight="1">
      <c r="A171" s="480"/>
      <c r="B171" s="477"/>
      <c r="C171" s="475"/>
      <c r="D171" s="476"/>
      <c r="E171" s="477"/>
      <c r="F171" s="481"/>
      <c r="G171" s="482"/>
      <c r="H171" s="479"/>
      <c r="I171" s="483"/>
      <c r="J171" s="483"/>
    </row>
    <row r="172" spans="1:10" ht="15.75" customHeight="1">
      <c r="A172" s="480"/>
      <c r="B172" s="477"/>
      <c r="C172" s="475"/>
      <c r="D172" s="476"/>
      <c r="E172" s="477"/>
      <c r="F172" s="481"/>
      <c r="G172" s="482"/>
      <c r="H172" s="479"/>
      <c r="I172" s="483"/>
      <c r="J172" s="483"/>
    </row>
    <row r="173" spans="1:10" ht="15.75" customHeight="1">
      <c r="A173" s="480"/>
      <c r="B173" s="477"/>
      <c r="C173" s="475"/>
      <c r="D173" s="476"/>
      <c r="E173" s="477"/>
      <c r="F173" s="481"/>
      <c r="G173" s="482"/>
      <c r="H173" s="479"/>
      <c r="I173" s="483"/>
      <c r="J173" s="483"/>
    </row>
    <row r="174" spans="1:10" ht="15.75" customHeight="1">
      <c r="A174" s="275" t="s">
        <v>203</v>
      </c>
      <c r="B174" s="276"/>
      <c r="C174" s="169">
        <f t="shared" ref="C174:J174" si="24">SUM(C136:C169)</f>
        <v>103237.09</v>
      </c>
      <c r="D174" s="277">
        <f t="shared" si="24"/>
        <v>0</v>
      </c>
      <c r="E174" s="277">
        <f t="shared" si="24"/>
        <v>5064.26</v>
      </c>
      <c r="F174" s="169">
        <f t="shared" si="24"/>
        <v>98172.83</v>
      </c>
      <c r="G174" s="337">
        <f t="shared" si="24"/>
        <v>13134.577999999998</v>
      </c>
      <c r="H174" s="278">
        <f t="shared" si="24"/>
        <v>4421031.8</v>
      </c>
      <c r="I174" s="278">
        <f t="shared" si="24"/>
        <v>-44361.15</v>
      </c>
      <c r="J174" s="457">
        <f t="shared" si="24"/>
        <v>0</v>
      </c>
    </row>
    <row r="175" spans="1:10" ht="15.75" customHeight="1">
      <c r="J175" s="188"/>
    </row>
    <row r="176" spans="1:10" ht="15.75" customHeight="1">
      <c r="A176" s="279"/>
      <c r="B176" s="280"/>
      <c r="C176" s="279"/>
      <c r="D176" s="279"/>
      <c r="E176" s="279"/>
      <c r="F176" s="279"/>
      <c r="G176" s="279"/>
      <c r="H176" s="279"/>
      <c r="J176" s="281" t="s">
        <v>390</v>
      </c>
    </row>
    <row r="177" spans="1:15" ht="15.75" customHeight="1">
      <c r="A177" s="282" t="s">
        <v>209</v>
      </c>
      <c r="B177" s="283" t="s">
        <v>211</v>
      </c>
      <c r="C177" s="283" t="s">
        <v>391</v>
      </c>
      <c r="D177" s="284" t="s">
        <v>392</v>
      </c>
      <c r="E177" s="285" t="s">
        <v>393</v>
      </c>
      <c r="F177" s="286" t="s">
        <v>212</v>
      </c>
      <c r="G177" s="287" t="s">
        <v>214</v>
      </c>
      <c r="H177" s="283" t="s">
        <v>55</v>
      </c>
      <c r="J177" s="188">
        <f>SUM(H178:H194)</f>
        <v>10641</v>
      </c>
    </row>
    <row r="178" spans="1:15" ht="15.75" customHeight="1">
      <c r="A178" s="288" t="s">
        <v>215</v>
      </c>
      <c r="B178" s="15" t="s">
        <v>216</v>
      </c>
      <c r="C178" s="36">
        <v>0</v>
      </c>
      <c r="D178" s="317"/>
      <c r="E178" s="348">
        <v>0</v>
      </c>
      <c r="F178" s="15"/>
      <c r="G178" s="15">
        <v>77</v>
      </c>
      <c r="H178" s="15">
        <f t="shared" ref="H178:H192" si="25">E178*G178</f>
        <v>0</v>
      </c>
      <c r="J178" s="24"/>
    </row>
    <row r="179" spans="1:15" ht="15.75" customHeight="1">
      <c r="A179" s="288" t="s">
        <v>218</v>
      </c>
      <c r="B179" s="15" t="s">
        <v>216</v>
      </c>
      <c r="C179" s="36">
        <v>0</v>
      </c>
      <c r="D179" s="317"/>
      <c r="E179" s="348">
        <f t="shared" ref="E179:E194" si="26">C179+D179</f>
        <v>0</v>
      </c>
      <c r="F179" s="15"/>
      <c r="G179" s="15">
        <v>128</v>
      </c>
      <c r="H179" s="15">
        <f t="shared" si="25"/>
        <v>0</v>
      </c>
      <c r="J179" s="188"/>
    </row>
    <row r="180" spans="1:15" ht="15.75" customHeight="1">
      <c r="A180" s="288" t="s">
        <v>219</v>
      </c>
      <c r="B180" s="15" t="s">
        <v>220</v>
      </c>
      <c r="C180" s="36">
        <v>0.7</v>
      </c>
      <c r="D180" s="317"/>
      <c r="E180" s="348">
        <f t="shared" si="26"/>
        <v>0.7</v>
      </c>
      <c r="F180" s="291"/>
      <c r="G180" s="15">
        <v>77</v>
      </c>
      <c r="H180" s="15">
        <f t="shared" si="25"/>
        <v>53.9</v>
      </c>
      <c r="J180" s="188"/>
    </row>
    <row r="181" spans="1:15" ht="15.75" customHeight="1">
      <c r="A181" s="288" t="s">
        <v>221</v>
      </c>
      <c r="B181" s="15" t="s">
        <v>220</v>
      </c>
      <c r="C181" s="36">
        <v>6</v>
      </c>
      <c r="D181" s="317"/>
      <c r="E181" s="348">
        <f t="shared" si="26"/>
        <v>6</v>
      </c>
      <c r="F181" s="15"/>
      <c r="G181" s="15">
        <v>102</v>
      </c>
      <c r="H181" s="15">
        <f t="shared" si="25"/>
        <v>612</v>
      </c>
      <c r="J181" s="24"/>
    </row>
    <row r="182" spans="1:15" ht="15.75" customHeight="1">
      <c r="A182" s="288" t="s">
        <v>222</v>
      </c>
      <c r="B182" s="15" t="s">
        <v>220</v>
      </c>
      <c r="C182" s="36">
        <v>6.1</v>
      </c>
      <c r="D182" s="317"/>
      <c r="E182" s="348">
        <f t="shared" si="26"/>
        <v>6.1</v>
      </c>
      <c r="F182" s="15"/>
      <c r="G182" s="15">
        <v>77</v>
      </c>
      <c r="H182" s="15">
        <f t="shared" si="25"/>
        <v>469.7</v>
      </c>
      <c r="J182" s="188"/>
    </row>
    <row r="183" spans="1:15" ht="15.75" customHeight="1">
      <c r="A183" s="288" t="s">
        <v>223</v>
      </c>
      <c r="B183" s="15" t="s">
        <v>224</v>
      </c>
      <c r="C183" s="36">
        <v>2.2999999999999998</v>
      </c>
      <c r="D183" s="317">
        <v>2.2999999999999998</v>
      </c>
      <c r="E183" s="348">
        <f t="shared" si="26"/>
        <v>4.5999999999999996</v>
      </c>
      <c r="F183" s="15"/>
      <c r="G183" s="15">
        <v>196</v>
      </c>
      <c r="H183" s="15">
        <f t="shared" si="25"/>
        <v>901.59999999999991</v>
      </c>
      <c r="J183" s="134"/>
    </row>
    <row r="184" spans="1:15" ht="15.75" customHeight="1">
      <c r="A184" s="288" t="s">
        <v>225</v>
      </c>
      <c r="B184" s="15" t="s">
        <v>224</v>
      </c>
      <c r="C184" s="36">
        <v>18.2</v>
      </c>
      <c r="D184" s="317">
        <v>8.4</v>
      </c>
      <c r="E184" s="348">
        <f t="shared" si="26"/>
        <v>26.6</v>
      </c>
      <c r="F184" s="291"/>
      <c r="G184" s="15">
        <v>140</v>
      </c>
      <c r="H184" s="15">
        <f t="shared" si="25"/>
        <v>3724</v>
      </c>
      <c r="I184" s="265"/>
      <c r="J184" s="265"/>
      <c r="K184" s="265"/>
      <c r="L184" s="265"/>
      <c r="M184" s="265"/>
      <c r="N184" s="265"/>
      <c r="O184" s="265"/>
    </row>
    <row r="185" spans="1:15" ht="15.75" customHeight="1">
      <c r="A185" s="288" t="s">
        <v>226</v>
      </c>
      <c r="B185" s="15" t="s">
        <v>227</v>
      </c>
      <c r="C185" s="36">
        <v>2.8</v>
      </c>
      <c r="D185" s="317"/>
      <c r="E185" s="348">
        <f t="shared" si="26"/>
        <v>2.8</v>
      </c>
      <c r="F185" s="291"/>
      <c r="G185" s="15">
        <v>128</v>
      </c>
      <c r="H185" s="15">
        <f t="shared" si="25"/>
        <v>358.4</v>
      </c>
      <c r="I185" s="265"/>
      <c r="J185" s="265"/>
      <c r="K185" s="265"/>
      <c r="L185" s="265"/>
      <c r="M185" s="265"/>
      <c r="N185" s="265"/>
      <c r="O185" s="265"/>
    </row>
    <row r="186" spans="1:15" ht="15.75" customHeight="1">
      <c r="A186" s="288" t="s">
        <v>228</v>
      </c>
      <c r="B186" s="15" t="s">
        <v>229</v>
      </c>
      <c r="C186" s="36">
        <v>0.8</v>
      </c>
      <c r="D186" s="317"/>
      <c r="E186" s="348">
        <f t="shared" si="26"/>
        <v>0.8</v>
      </c>
      <c r="F186" s="291"/>
      <c r="G186" s="15">
        <v>196</v>
      </c>
      <c r="H186" s="15">
        <f t="shared" si="25"/>
        <v>156.80000000000001</v>
      </c>
      <c r="I186" s="545"/>
      <c r="J186" s="522"/>
      <c r="K186" s="265"/>
      <c r="L186" s="265"/>
      <c r="M186" s="265"/>
      <c r="N186" s="265"/>
      <c r="O186" s="265"/>
    </row>
    <row r="187" spans="1:15" ht="15.75" customHeight="1">
      <c r="A187" s="288" t="s">
        <v>2838</v>
      </c>
      <c r="B187" s="15" t="s">
        <v>229</v>
      </c>
      <c r="C187" s="36">
        <v>8</v>
      </c>
      <c r="D187" s="317">
        <v>3.8</v>
      </c>
      <c r="E187" s="348">
        <f t="shared" si="26"/>
        <v>11.8</v>
      </c>
      <c r="F187" s="291"/>
      <c r="G187" s="15">
        <v>57</v>
      </c>
      <c r="H187" s="15">
        <f t="shared" si="25"/>
        <v>672.6</v>
      </c>
      <c r="I187" s="293"/>
      <c r="J187" s="265"/>
      <c r="K187" s="265"/>
      <c r="L187" s="265"/>
      <c r="M187" s="265"/>
      <c r="N187" s="265"/>
      <c r="O187" s="265"/>
    </row>
    <row r="188" spans="1:15" ht="15.75" customHeight="1">
      <c r="A188" s="288" t="s">
        <v>230</v>
      </c>
      <c r="B188" s="15" t="s">
        <v>229</v>
      </c>
      <c r="C188" s="36">
        <v>2.7</v>
      </c>
      <c r="D188" s="317">
        <v>4.5</v>
      </c>
      <c r="E188" s="348">
        <f t="shared" si="26"/>
        <v>7.2</v>
      </c>
      <c r="F188" s="291"/>
      <c r="G188" s="15">
        <v>128</v>
      </c>
      <c r="H188" s="15">
        <f t="shared" si="25"/>
        <v>921.6</v>
      </c>
      <c r="I188" s="293"/>
      <c r="J188" s="265"/>
      <c r="K188" s="265"/>
      <c r="L188" s="265"/>
      <c r="M188" s="265"/>
      <c r="N188" s="265"/>
      <c r="O188" s="265"/>
    </row>
    <row r="189" spans="1:15" ht="15.75" customHeight="1">
      <c r="A189" s="288" t="s">
        <v>231</v>
      </c>
      <c r="B189" s="15" t="s">
        <v>224</v>
      </c>
      <c r="C189" s="36">
        <v>2.4</v>
      </c>
      <c r="D189" s="317"/>
      <c r="E189" s="348">
        <f t="shared" si="26"/>
        <v>2.4</v>
      </c>
      <c r="F189" s="291"/>
      <c r="G189" s="15">
        <v>140</v>
      </c>
      <c r="H189" s="15">
        <f t="shared" si="25"/>
        <v>336</v>
      </c>
      <c r="I189" s="293"/>
      <c r="J189" s="265"/>
      <c r="K189" s="265"/>
      <c r="L189" s="265"/>
      <c r="M189" s="265"/>
      <c r="N189" s="265"/>
      <c r="O189" s="265"/>
    </row>
    <row r="190" spans="1:15" ht="15.75" customHeight="1">
      <c r="A190" s="294" t="s">
        <v>232</v>
      </c>
      <c r="B190" s="145" t="s">
        <v>233</v>
      </c>
      <c r="C190" s="36">
        <v>0</v>
      </c>
      <c r="D190" s="317"/>
      <c r="E190" s="348">
        <f t="shared" si="26"/>
        <v>0</v>
      </c>
      <c r="F190" s="295"/>
      <c r="G190" s="15">
        <v>140</v>
      </c>
      <c r="H190" s="15">
        <f t="shared" si="25"/>
        <v>0</v>
      </c>
      <c r="I190" s="1"/>
      <c r="J190" s="265"/>
      <c r="K190" s="265"/>
      <c r="L190" s="265"/>
      <c r="M190" s="265"/>
      <c r="N190" s="265"/>
      <c r="O190" s="265"/>
    </row>
    <row r="191" spans="1:15" ht="15.75" customHeight="1">
      <c r="A191" s="294" t="s">
        <v>2603</v>
      </c>
      <c r="B191" s="338" t="s">
        <v>229</v>
      </c>
      <c r="C191" s="36">
        <v>0</v>
      </c>
      <c r="D191" s="317"/>
      <c r="E191" s="348">
        <f t="shared" si="26"/>
        <v>0</v>
      </c>
      <c r="F191" s="297"/>
      <c r="G191" s="15">
        <v>196</v>
      </c>
      <c r="H191" s="15">
        <f t="shared" si="25"/>
        <v>0</v>
      </c>
      <c r="I191" s="1"/>
      <c r="J191" s="265"/>
      <c r="K191" s="265"/>
      <c r="L191" s="265"/>
      <c r="M191" s="265"/>
      <c r="N191" s="265"/>
      <c r="O191" s="265"/>
    </row>
    <row r="192" spans="1:15" ht="15.75" customHeight="1">
      <c r="A192" s="294" t="s">
        <v>3243</v>
      </c>
      <c r="B192" s="296" t="s">
        <v>234</v>
      </c>
      <c r="C192" s="36">
        <v>0</v>
      </c>
      <c r="D192" s="317"/>
      <c r="E192" s="348">
        <f t="shared" si="26"/>
        <v>0</v>
      </c>
      <c r="F192" s="297"/>
      <c r="G192" s="15">
        <v>280</v>
      </c>
      <c r="H192" s="15">
        <f t="shared" si="25"/>
        <v>0</v>
      </c>
      <c r="I192" s="1"/>
      <c r="J192" s="265"/>
      <c r="K192" s="265"/>
      <c r="L192" s="265"/>
      <c r="M192" s="265"/>
      <c r="N192" s="265"/>
      <c r="O192" s="265"/>
    </row>
    <row r="193" spans="1:25" ht="15.75" customHeight="1">
      <c r="A193" s="294" t="s">
        <v>450</v>
      </c>
      <c r="B193" s="296" t="s">
        <v>234</v>
      </c>
      <c r="C193" s="36">
        <v>1.36</v>
      </c>
      <c r="D193" s="317"/>
      <c r="E193" s="348">
        <f t="shared" si="26"/>
        <v>1.36</v>
      </c>
      <c r="F193" s="297"/>
      <c r="G193" s="15">
        <v>290</v>
      </c>
      <c r="H193" s="15">
        <f t="shared" ref="H193:H194" si="27">G193*E193</f>
        <v>394.40000000000003</v>
      </c>
      <c r="I193" s="1"/>
      <c r="J193" s="265"/>
      <c r="K193" s="265"/>
      <c r="L193" s="265"/>
      <c r="M193" s="265"/>
      <c r="N193" s="265"/>
      <c r="O193" s="265"/>
    </row>
    <row r="194" spans="1:25" ht="15.75" customHeight="1">
      <c r="A194" s="294" t="s">
        <v>1983</v>
      </c>
      <c r="B194" s="296" t="s">
        <v>234</v>
      </c>
      <c r="C194" s="36">
        <v>3</v>
      </c>
      <c r="D194" s="317"/>
      <c r="E194" s="348">
        <f t="shared" si="26"/>
        <v>3</v>
      </c>
      <c r="F194" s="297"/>
      <c r="G194" s="15">
        <v>680</v>
      </c>
      <c r="H194" s="15">
        <f t="shared" si="27"/>
        <v>2040</v>
      </c>
      <c r="I194" s="1"/>
      <c r="J194" s="265"/>
      <c r="K194" s="265"/>
      <c r="L194" s="265"/>
      <c r="M194" s="265"/>
      <c r="N194" s="265"/>
      <c r="O194" s="265"/>
    </row>
    <row r="195" spans="1:25" ht="15.75" customHeight="1">
      <c r="I195" s="265"/>
      <c r="J195" s="265"/>
      <c r="K195" s="265"/>
      <c r="L195" s="265"/>
      <c r="M195" s="265"/>
      <c r="N195" s="265"/>
      <c r="O195" s="265"/>
    </row>
    <row r="196" spans="1:25" ht="3.75" customHeight="1">
      <c r="I196" s="265"/>
      <c r="J196" s="265"/>
      <c r="K196" s="265"/>
      <c r="L196" s="265"/>
      <c r="M196" s="265"/>
      <c r="N196" s="265"/>
      <c r="O196" s="265"/>
    </row>
    <row r="197" spans="1:25" ht="15.75" customHeight="1">
      <c r="A197" s="537" t="s">
        <v>676</v>
      </c>
      <c r="B197" s="538" t="s">
        <v>677</v>
      </c>
      <c r="C197" s="539" t="s">
        <v>43</v>
      </c>
      <c r="D197" s="540" t="s">
        <v>678</v>
      </c>
      <c r="E197" s="537" t="s">
        <v>679</v>
      </c>
      <c r="F197" s="319"/>
      <c r="G197" s="319"/>
      <c r="H197" s="319"/>
      <c r="I197" s="319"/>
      <c r="J197" s="319"/>
      <c r="K197" s="319"/>
      <c r="L197" s="319"/>
      <c r="M197" s="319"/>
      <c r="N197" s="319"/>
      <c r="O197" s="319"/>
      <c r="P197" s="319"/>
      <c r="Q197" s="319"/>
      <c r="R197" s="319"/>
      <c r="S197" s="319"/>
      <c r="T197" s="319"/>
      <c r="U197" s="319"/>
      <c r="V197" s="319"/>
      <c r="W197" s="319"/>
      <c r="X197" s="319"/>
      <c r="Y197" s="319"/>
    </row>
    <row r="198" spans="1:25" ht="27" customHeight="1">
      <c r="A198" s="531"/>
      <c r="B198" s="531"/>
      <c r="C198" s="531"/>
      <c r="D198" s="531"/>
      <c r="E198" s="531"/>
      <c r="F198" s="320"/>
      <c r="G198" s="319"/>
      <c r="H198" s="319"/>
      <c r="I198" s="319"/>
      <c r="J198" s="319"/>
      <c r="K198" s="319"/>
      <c r="L198" s="319"/>
      <c r="M198" s="319"/>
      <c r="N198" s="319"/>
      <c r="O198" s="319"/>
      <c r="P198" s="319"/>
      <c r="Q198" s="319"/>
      <c r="R198" s="319"/>
      <c r="S198" s="319"/>
      <c r="T198" s="319"/>
      <c r="U198" s="319"/>
      <c r="V198" s="319"/>
      <c r="W198" s="319"/>
      <c r="X198" s="319"/>
      <c r="Y198" s="319"/>
    </row>
    <row r="199" spans="1:25" ht="15.75" customHeight="1">
      <c r="A199" s="321">
        <v>85755</v>
      </c>
      <c r="B199" s="321">
        <v>86065</v>
      </c>
      <c r="C199" s="322">
        <f>B199-A199</f>
        <v>310</v>
      </c>
      <c r="D199" s="322">
        <v>10.79</v>
      </c>
      <c r="E199" s="323">
        <f>D199*C199</f>
        <v>3344.8999999999996</v>
      </c>
      <c r="F199" s="319"/>
      <c r="G199" s="319"/>
      <c r="H199" s="319"/>
      <c r="I199" s="319"/>
      <c r="J199" s="319"/>
      <c r="K199" s="319"/>
      <c r="L199" s="319"/>
      <c r="M199" s="319"/>
      <c r="N199" s="319"/>
      <c r="O199" s="319"/>
      <c r="P199" s="319"/>
      <c r="Q199" s="319"/>
      <c r="R199" s="319"/>
      <c r="S199" s="319"/>
      <c r="T199" s="319"/>
      <c r="U199" s="319"/>
      <c r="V199" s="319"/>
      <c r="W199" s="319"/>
      <c r="X199" s="319"/>
      <c r="Y199" s="319"/>
    </row>
    <row r="200" spans="1:25" ht="15.75" customHeight="1">
      <c r="A200" s="541"/>
      <c r="B200" s="542"/>
      <c r="C200" s="542"/>
      <c r="D200" s="542"/>
      <c r="E200" s="543"/>
      <c r="F200" s="319"/>
      <c r="G200" s="319"/>
      <c r="H200" s="319"/>
      <c r="I200" s="319"/>
      <c r="J200" s="319"/>
      <c r="K200" s="319"/>
      <c r="L200" s="319"/>
      <c r="M200" s="319"/>
      <c r="N200" s="319"/>
      <c r="O200" s="319"/>
      <c r="P200" s="319"/>
      <c r="Q200" s="319"/>
      <c r="R200" s="319"/>
      <c r="S200" s="319"/>
      <c r="T200" s="319"/>
      <c r="U200" s="319"/>
      <c r="V200" s="319"/>
      <c r="W200" s="319"/>
      <c r="X200" s="319"/>
      <c r="Y200" s="319"/>
    </row>
    <row r="201" spans="1:25" ht="15.75" customHeight="1">
      <c r="A201" s="537" t="s">
        <v>680</v>
      </c>
      <c r="B201" s="537" t="s">
        <v>681</v>
      </c>
      <c r="C201" s="540" t="s">
        <v>43</v>
      </c>
      <c r="D201" s="540" t="s">
        <v>682</v>
      </c>
      <c r="E201" s="537" t="s">
        <v>679</v>
      </c>
      <c r="F201" s="319"/>
      <c r="G201" s="319"/>
      <c r="H201" s="319"/>
      <c r="I201" s="319"/>
      <c r="J201" s="319"/>
      <c r="K201" s="319"/>
      <c r="L201" s="319"/>
      <c r="M201" s="319"/>
      <c r="N201" s="319"/>
      <c r="O201" s="319"/>
      <c r="P201" s="319"/>
      <c r="Q201" s="319"/>
      <c r="R201" s="319"/>
      <c r="S201" s="319"/>
      <c r="T201" s="319"/>
      <c r="U201" s="319"/>
      <c r="V201" s="319"/>
      <c r="W201" s="319"/>
      <c r="X201" s="319"/>
      <c r="Y201" s="319"/>
    </row>
    <row r="202" spans="1:25" ht="28.5" customHeight="1">
      <c r="A202" s="531"/>
      <c r="B202" s="531"/>
      <c r="C202" s="531"/>
      <c r="D202" s="531"/>
      <c r="E202" s="531"/>
      <c r="F202" s="319"/>
      <c r="G202" s="319"/>
      <c r="H202" s="319"/>
      <c r="I202" s="319"/>
      <c r="J202" s="319"/>
      <c r="K202" s="319"/>
      <c r="L202" s="319"/>
      <c r="M202" s="319"/>
      <c r="N202" s="319"/>
      <c r="O202" s="319"/>
      <c r="P202" s="319"/>
      <c r="Q202" s="319"/>
      <c r="R202" s="319"/>
      <c r="S202" s="319"/>
      <c r="T202" s="319"/>
      <c r="U202" s="319"/>
      <c r="V202" s="319"/>
      <c r="W202" s="319"/>
      <c r="X202" s="319"/>
      <c r="Y202" s="319"/>
    </row>
    <row r="203" spans="1:25" ht="23.25" customHeight="1">
      <c r="A203" s="35">
        <v>2686.9783000000002</v>
      </c>
      <c r="B203" s="35">
        <v>2686.9783000000002</v>
      </c>
      <c r="C203" s="324">
        <f>B203-A203</f>
        <v>0</v>
      </c>
      <c r="D203" s="325">
        <v>7.5</v>
      </c>
      <c r="E203" s="326">
        <f>D203*C203</f>
        <v>0</v>
      </c>
      <c r="F203" s="319"/>
      <c r="G203" s="319"/>
      <c r="H203" s="319"/>
      <c r="I203" s="319"/>
      <c r="J203" s="319"/>
      <c r="K203" s="319"/>
      <c r="L203" s="319"/>
      <c r="M203" s="319"/>
      <c r="N203" s="319"/>
      <c r="O203" s="319"/>
      <c r="P203" s="319"/>
      <c r="Q203" s="319"/>
      <c r="R203" s="319"/>
      <c r="S203" s="319"/>
      <c r="T203" s="319"/>
      <c r="U203" s="319"/>
      <c r="V203" s="319"/>
      <c r="W203" s="319"/>
      <c r="X203" s="319"/>
      <c r="Y203" s="319"/>
    </row>
    <row r="204" spans="1:25" ht="15.75" customHeight="1">
      <c r="I204" s="265"/>
      <c r="J204" s="265"/>
      <c r="K204" s="265"/>
      <c r="L204" s="265"/>
      <c r="M204" s="265"/>
      <c r="N204" s="265"/>
      <c r="O204" s="265"/>
    </row>
    <row r="205" spans="1:25" ht="15.75" customHeight="1">
      <c r="I205" s="265"/>
      <c r="J205" s="265"/>
      <c r="K205" s="265"/>
      <c r="L205" s="265"/>
      <c r="M205" s="265"/>
      <c r="N205" s="265"/>
      <c r="O205" s="265"/>
    </row>
    <row r="206" spans="1:25" ht="15.75" customHeight="1">
      <c r="A206" s="181"/>
      <c r="B206" s="181"/>
      <c r="C206" s="298"/>
      <c r="D206" s="181"/>
      <c r="E206" s="299"/>
      <c r="F206" s="298"/>
      <c r="G206" s="300"/>
      <c r="H206" s="181"/>
      <c r="I206" s="265"/>
      <c r="J206" s="265"/>
      <c r="K206" s="265"/>
      <c r="L206" s="265"/>
      <c r="M206" s="265"/>
      <c r="N206" s="265"/>
      <c r="O206" s="265"/>
    </row>
    <row r="207" spans="1:25" ht="15.75" customHeight="1">
      <c r="A207" s="1"/>
      <c r="B207" s="301"/>
      <c r="C207" s="302"/>
      <c r="D207" s="301"/>
      <c r="E207" s="302"/>
      <c r="F207" s="302"/>
      <c r="G207" s="301"/>
      <c r="H207" s="301"/>
      <c r="I207" s="265"/>
      <c r="J207" s="265"/>
      <c r="K207" s="265"/>
      <c r="L207" s="265"/>
      <c r="M207" s="265"/>
      <c r="N207" s="265"/>
      <c r="O207" s="265"/>
    </row>
    <row r="208" spans="1:25" ht="15.75" customHeight="1">
      <c r="A208" s="1"/>
      <c r="B208" s="301"/>
      <c r="C208" s="302"/>
      <c r="D208" s="301"/>
      <c r="E208" s="302"/>
      <c r="F208" s="302"/>
      <c r="G208" s="301"/>
      <c r="H208" s="301"/>
      <c r="I208" s="265"/>
      <c r="J208" s="265"/>
      <c r="K208" s="265"/>
      <c r="L208" s="265"/>
      <c r="M208" s="265"/>
      <c r="N208" s="265"/>
      <c r="O208" s="265"/>
    </row>
    <row r="209" spans="1:15" ht="15.75" customHeight="1">
      <c r="A209" s="1"/>
      <c r="B209" s="301"/>
      <c r="C209" s="302"/>
      <c r="D209" s="301"/>
      <c r="E209" s="302"/>
      <c r="F209" s="302"/>
      <c r="G209" s="301"/>
      <c r="H209" s="301"/>
      <c r="I209" s="1"/>
      <c r="J209" s="1"/>
      <c r="K209" s="1"/>
      <c r="L209" s="1"/>
      <c r="M209" s="1"/>
      <c r="N209" s="1"/>
      <c r="O209" s="265"/>
    </row>
    <row r="210" spans="1:15" ht="15.75" customHeight="1">
      <c r="A210" s="303"/>
      <c r="B210" s="303"/>
      <c r="C210" s="303"/>
      <c r="D210" s="303"/>
      <c r="E210" s="303"/>
      <c r="F210" s="303"/>
      <c r="G210" s="303"/>
      <c r="H210" s="303"/>
      <c r="I210" s="303"/>
      <c r="J210" s="265"/>
      <c r="K210" s="265"/>
      <c r="L210" s="265"/>
      <c r="M210" s="265"/>
      <c r="N210" s="265"/>
      <c r="O210" s="265"/>
    </row>
    <row r="211" spans="1:15" ht="15.75" customHeight="1">
      <c r="A211" s="304"/>
      <c r="B211" s="304"/>
      <c r="C211" s="298"/>
      <c r="D211" s="181"/>
      <c r="E211" s="305"/>
      <c r="F211" s="298"/>
      <c r="G211" s="306"/>
      <c r="H211" s="181"/>
      <c r="I211" s="307"/>
      <c r="J211" s="265"/>
    </row>
    <row r="212" spans="1:15" ht="15.75" customHeight="1">
      <c r="A212" s="1"/>
      <c r="B212" s="301"/>
      <c r="C212" s="304"/>
      <c r="D212" s="301"/>
      <c r="E212" s="301"/>
      <c r="F212" s="304"/>
      <c r="G212" s="302"/>
      <c r="H212" s="308"/>
      <c r="I212" s="309"/>
      <c r="J212" s="265"/>
    </row>
    <row r="213" spans="1:15" ht="15.75" customHeight="1">
      <c r="A213" s="1"/>
      <c r="B213" s="301"/>
      <c r="C213" s="304"/>
      <c r="D213" s="301"/>
      <c r="E213" s="301"/>
      <c r="F213" s="304"/>
      <c r="G213" s="302"/>
      <c r="H213" s="308"/>
      <c r="I213" s="309"/>
      <c r="J213" s="265"/>
    </row>
    <row r="214" spans="1:15" ht="15.75" customHeight="1">
      <c r="A214" s="1"/>
      <c r="B214" s="301"/>
      <c r="C214" s="304"/>
      <c r="D214" s="301"/>
      <c r="E214" s="301"/>
      <c r="F214" s="304"/>
      <c r="G214" s="302"/>
      <c r="H214" s="308"/>
      <c r="I214" s="309"/>
      <c r="J214" s="265"/>
    </row>
    <row r="215" spans="1:15" ht="15.75" customHeight="1">
      <c r="A215" s="1"/>
      <c r="B215" s="301"/>
      <c r="C215" s="304"/>
      <c r="D215" s="301"/>
      <c r="E215" s="301"/>
      <c r="F215" s="304"/>
      <c r="G215" s="302"/>
      <c r="H215" s="308"/>
      <c r="I215" s="309"/>
      <c r="J215" s="265"/>
    </row>
    <row r="216" spans="1:15" ht="15.75" customHeight="1">
      <c r="A216" s="1"/>
      <c r="B216" s="301"/>
      <c r="C216" s="304"/>
      <c r="D216" s="301"/>
      <c r="E216" s="301"/>
      <c r="F216" s="304"/>
      <c r="G216" s="302"/>
      <c r="H216" s="308"/>
      <c r="I216" s="309"/>
      <c r="J216" s="265"/>
    </row>
    <row r="217" spans="1:15" ht="15.75" customHeight="1">
      <c r="A217" s="1"/>
      <c r="B217" s="301"/>
      <c r="C217" s="304"/>
      <c r="D217" s="301"/>
      <c r="E217" s="301"/>
      <c r="F217" s="304"/>
      <c r="G217" s="302"/>
      <c r="H217" s="308"/>
      <c r="I217" s="309"/>
      <c r="J217" s="265"/>
    </row>
    <row r="218" spans="1:15" ht="15.75" customHeight="1">
      <c r="A218" s="1"/>
      <c r="B218" s="301"/>
      <c r="C218" s="304"/>
      <c r="D218" s="301"/>
      <c r="E218" s="301"/>
      <c r="F218" s="304"/>
      <c r="G218" s="302"/>
      <c r="H218" s="308"/>
      <c r="I218" s="309"/>
      <c r="J218" s="265"/>
    </row>
    <row r="219" spans="1:15" ht="15.75" customHeight="1">
      <c r="A219" s="1"/>
      <c r="B219" s="301"/>
      <c r="C219" s="304"/>
      <c r="D219" s="301"/>
      <c r="E219" s="301"/>
      <c r="F219" s="304"/>
      <c r="G219" s="302"/>
      <c r="H219" s="308"/>
      <c r="I219" s="309"/>
      <c r="J219" s="265"/>
    </row>
    <row r="220" spans="1:15" ht="15.75" customHeight="1">
      <c r="A220" s="1"/>
      <c r="B220" s="301"/>
      <c r="C220" s="304"/>
      <c r="D220" s="301"/>
      <c r="E220" s="301"/>
      <c r="F220" s="304"/>
      <c r="G220" s="302"/>
      <c r="H220" s="308"/>
      <c r="I220" s="309"/>
      <c r="J220" s="265"/>
    </row>
    <row r="221" spans="1:15" ht="15.75" customHeight="1">
      <c r="A221" s="1"/>
      <c r="B221" s="301"/>
      <c r="C221" s="304"/>
      <c r="D221" s="301"/>
      <c r="E221" s="301"/>
      <c r="F221" s="304"/>
      <c r="G221" s="302"/>
      <c r="H221" s="308"/>
      <c r="I221" s="309"/>
      <c r="J221" s="265"/>
    </row>
    <row r="222" spans="1:15" ht="15.75" customHeight="1">
      <c r="A222" s="1"/>
      <c r="B222" s="301"/>
      <c r="C222" s="304"/>
      <c r="D222" s="301"/>
      <c r="E222" s="301"/>
      <c r="F222" s="304"/>
      <c r="G222" s="302"/>
      <c r="H222" s="308"/>
      <c r="I222" s="309"/>
      <c r="J222" s="265"/>
    </row>
    <row r="223" spans="1:15" ht="15.75" customHeight="1">
      <c r="A223" s="1"/>
      <c r="B223" s="301"/>
      <c r="C223" s="304"/>
      <c r="D223" s="301"/>
      <c r="E223" s="301"/>
      <c r="F223" s="304"/>
      <c r="G223" s="302"/>
      <c r="H223" s="308"/>
      <c r="I223" s="309"/>
      <c r="J223" s="265"/>
    </row>
    <row r="224" spans="1:15" ht="15.75" customHeight="1">
      <c r="A224" s="1"/>
      <c r="B224" s="301"/>
      <c r="C224" s="304"/>
      <c r="D224" s="301"/>
      <c r="E224" s="301"/>
      <c r="F224" s="304"/>
      <c r="G224" s="302"/>
      <c r="H224" s="308"/>
      <c r="I224" s="309"/>
      <c r="J224" s="265"/>
    </row>
    <row r="225" spans="1:10" ht="15.75" customHeight="1">
      <c r="A225" s="1"/>
      <c r="B225" s="301"/>
      <c r="C225" s="304"/>
      <c r="D225" s="301"/>
      <c r="E225" s="301"/>
      <c r="F225" s="304"/>
      <c r="G225" s="302"/>
      <c r="H225" s="308"/>
      <c r="I225" s="309"/>
      <c r="J225" s="265"/>
    </row>
    <row r="226" spans="1:10" ht="15.75" customHeight="1">
      <c r="A226" s="1"/>
      <c r="B226" s="301"/>
      <c r="C226" s="304"/>
      <c r="D226" s="301"/>
      <c r="E226" s="301"/>
      <c r="F226" s="304"/>
      <c r="G226" s="308"/>
      <c r="H226" s="308"/>
      <c r="I226" s="309"/>
      <c r="J226" s="265"/>
    </row>
    <row r="227" spans="1:10" ht="15.75" customHeight="1">
      <c r="A227" s="1"/>
      <c r="B227" s="301"/>
      <c r="C227" s="304"/>
      <c r="D227" s="301"/>
      <c r="E227" s="301"/>
      <c r="F227" s="304"/>
      <c r="G227" s="302"/>
      <c r="H227" s="308"/>
      <c r="I227" s="309"/>
      <c r="J227" s="265"/>
    </row>
    <row r="228" spans="1:10" ht="15.75" customHeight="1">
      <c r="A228" s="1"/>
      <c r="B228" s="301"/>
      <c r="C228" s="304"/>
      <c r="D228" s="301"/>
      <c r="E228" s="301"/>
      <c r="F228" s="304"/>
      <c r="G228" s="302"/>
      <c r="H228" s="308"/>
      <c r="I228" s="309"/>
      <c r="J228" s="265"/>
    </row>
    <row r="229" spans="1:10" ht="15.75" customHeight="1">
      <c r="A229" s="1"/>
      <c r="B229" s="301"/>
      <c r="C229" s="304"/>
      <c r="D229" s="301"/>
      <c r="E229" s="301"/>
      <c r="F229" s="304"/>
      <c r="G229" s="302"/>
      <c r="H229" s="308"/>
      <c r="I229" s="309"/>
      <c r="J229" s="265"/>
    </row>
    <row r="230" spans="1:10" ht="15.75" customHeight="1">
      <c r="A230" s="1"/>
      <c r="B230" s="301"/>
      <c r="C230" s="304"/>
      <c r="D230" s="301"/>
      <c r="E230" s="301"/>
      <c r="F230" s="304"/>
      <c r="G230" s="302"/>
      <c r="H230" s="308"/>
      <c r="I230" s="309"/>
      <c r="J230" s="265"/>
    </row>
    <row r="231" spans="1:10" ht="15.75" customHeight="1">
      <c r="A231" s="1"/>
      <c r="B231" s="301"/>
      <c r="C231" s="304"/>
      <c r="D231" s="301"/>
      <c r="E231" s="301"/>
      <c r="F231" s="304"/>
      <c r="G231" s="302"/>
      <c r="H231" s="308"/>
      <c r="I231" s="309"/>
      <c r="J231" s="265"/>
    </row>
    <row r="232" spans="1:10" ht="15.75" customHeight="1">
      <c r="A232" s="1"/>
      <c r="B232" s="301"/>
      <c r="C232" s="304"/>
      <c r="D232" s="301"/>
      <c r="E232" s="301"/>
      <c r="F232" s="304"/>
      <c r="G232" s="302"/>
      <c r="H232" s="308"/>
      <c r="I232" s="309"/>
      <c r="J232" s="265"/>
    </row>
    <row r="233" spans="1:10" ht="15.75" customHeight="1">
      <c r="A233" s="1"/>
      <c r="B233" s="301"/>
      <c r="C233" s="304"/>
      <c r="D233" s="301"/>
      <c r="E233" s="301"/>
      <c r="F233" s="304"/>
      <c r="G233" s="302"/>
      <c r="H233" s="308"/>
      <c r="I233" s="309"/>
      <c r="J233" s="265"/>
    </row>
    <row r="234" spans="1:10" ht="15.75" customHeight="1">
      <c r="A234" s="310"/>
      <c r="B234" s="301"/>
      <c r="C234" s="304"/>
      <c r="D234" s="301"/>
      <c r="E234" s="301"/>
      <c r="F234" s="304"/>
      <c r="G234" s="302"/>
      <c r="H234" s="308"/>
      <c r="I234" s="309"/>
      <c r="J234" s="265"/>
    </row>
    <row r="235" spans="1:10" ht="15.75" customHeight="1">
      <c r="A235" s="310"/>
      <c r="B235" s="301"/>
      <c r="C235" s="304"/>
      <c r="D235" s="301"/>
      <c r="E235" s="301"/>
      <c r="F235" s="304"/>
      <c r="G235" s="302"/>
      <c r="H235" s="308"/>
      <c r="I235" s="309"/>
      <c r="J235" s="265"/>
    </row>
    <row r="236" spans="1:10" ht="15.75" customHeight="1">
      <c r="A236" s="310"/>
      <c r="B236" s="301"/>
      <c r="C236" s="304"/>
      <c r="D236" s="301"/>
      <c r="E236" s="301"/>
      <c r="F236" s="304"/>
      <c r="G236" s="302"/>
      <c r="H236" s="308"/>
      <c r="I236" s="309"/>
      <c r="J236" s="265"/>
    </row>
    <row r="237" spans="1:10" ht="15.75" customHeight="1">
      <c r="A237" s="1"/>
      <c r="B237" s="301"/>
      <c r="C237" s="301"/>
      <c r="D237" s="301"/>
      <c r="E237" s="301"/>
      <c r="F237" s="301"/>
      <c r="G237" s="302"/>
      <c r="H237" s="308"/>
      <c r="I237" s="308"/>
      <c r="J237" s="265"/>
    </row>
    <row r="238" spans="1:10" ht="15.75" customHeight="1">
      <c r="A238" s="1"/>
      <c r="B238" s="301"/>
      <c r="C238" s="1"/>
      <c r="D238" s="1"/>
      <c r="E238" s="1"/>
      <c r="F238" s="1"/>
      <c r="G238" s="1"/>
      <c r="H238" s="1"/>
      <c r="I238" s="1"/>
      <c r="J238" s="265"/>
    </row>
    <row r="239" spans="1:10" ht="15.75" customHeight="1">
      <c r="A239" s="181"/>
      <c r="B239" s="181"/>
      <c r="C239" s="298"/>
      <c r="D239" s="181"/>
      <c r="E239" s="299"/>
      <c r="F239" s="298"/>
      <c r="G239" s="181"/>
      <c r="H239" s="311"/>
      <c r="I239" s="311"/>
      <c r="J239" s="265"/>
    </row>
    <row r="240" spans="1:10" ht="15.75" customHeight="1">
      <c r="A240" s="312"/>
      <c r="B240" s="301"/>
      <c r="C240" s="304"/>
      <c r="D240" s="301"/>
      <c r="E240" s="1"/>
      <c r="F240" s="304"/>
      <c r="G240" s="1"/>
      <c r="H240" s="313"/>
      <c r="I240" s="533"/>
      <c r="J240" s="265"/>
    </row>
    <row r="241" spans="1:10" ht="15.75" customHeight="1">
      <c r="A241" s="1"/>
      <c r="B241" s="301"/>
      <c r="C241" s="304"/>
      <c r="D241" s="301"/>
      <c r="E241" s="301"/>
      <c r="F241" s="304"/>
      <c r="G241" s="302"/>
      <c r="H241" s="308"/>
      <c r="I241" s="522"/>
      <c r="J241" s="265"/>
    </row>
    <row r="242" spans="1:10" ht="15.75" customHeight="1">
      <c r="A242" s="310"/>
      <c r="B242" s="301"/>
      <c r="C242" s="304"/>
      <c r="D242" s="301"/>
      <c r="E242" s="301"/>
      <c r="F242" s="304"/>
      <c r="G242" s="302"/>
      <c r="H242" s="308"/>
      <c r="I242" s="522"/>
      <c r="J242" s="265"/>
    </row>
    <row r="243" spans="1:10" ht="15.75" customHeight="1">
      <c r="A243" s="310"/>
      <c r="B243" s="301"/>
      <c r="C243" s="304"/>
      <c r="D243" s="301"/>
      <c r="E243" s="301"/>
      <c r="F243" s="304"/>
      <c r="G243" s="302"/>
      <c r="H243" s="308"/>
      <c r="I243" s="1"/>
      <c r="J243" s="265"/>
    </row>
    <row r="244" spans="1:10" ht="15.75" customHeight="1">
      <c r="A244" s="1"/>
      <c r="B244" s="301"/>
      <c r="C244" s="304"/>
      <c r="D244" s="301"/>
      <c r="E244" s="1"/>
      <c r="F244" s="304"/>
      <c r="G244" s="1"/>
      <c r="H244" s="313"/>
      <c r="I244" s="1"/>
      <c r="J244" s="265"/>
    </row>
    <row r="245" spans="1:10" ht="15.75" customHeight="1">
      <c r="A245" s="312"/>
      <c r="B245" s="301"/>
      <c r="C245" s="304"/>
      <c r="D245" s="301"/>
      <c r="E245" s="1"/>
      <c r="F245" s="304"/>
      <c r="G245" s="1"/>
      <c r="H245" s="313"/>
      <c r="I245" s="1"/>
      <c r="J245" s="265"/>
    </row>
    <row r="246" spans="1:10" ht="15.75" customHeight="1">
      <c r="A246" s="312"/>
      <c r="B246" s="301"/>
      <c r="C246" s="304"/>
      <c r="D246" s="301"/>
      <c r="E246" s="1"/>
      <c r="F246" s="304"/>
      <c r="G246" s="1"/>
      <c r="H246" s="313"/>
      <c r="I246" s="1"/>
      <c r="J246" s="265"/>
    </row>
    <row r="247" spans="1:10" ht="15.75" customHeight="1">
      <c r="A247" s="1"/>
      <c r="B247" s="301"/>
      <c r="C247" s="304"/>
      <c r="D247" s="301"/>
      <c r="E247" s="1"/>
      <c r="F247" s="304"/>
      <c r="G247" s="301"/>
      <c r="H247" s="313"/>
      <c r="I247" s="1"/>
      <c r="J247" s="265"/>
    </row>
    <row r="248" spans="1:10" ht="15.75" customHeight="1">
      <c r="A248" s="1"/>
      <c r="B248" s="301"/>
      <c r="C248" s="304"/>
      <c r="D248" s="301"/>
      <c r="E248" s="1"/>
      <c r="F248" s="304"/>
      <c r="G248" s="1"/>
      <c r="H248" s="313"/>
      <c r="I248" s="1"/>
      <c r="J248" s="265"/>
    </row>
    <row r="249" spans="1:10" ht="15.75" customHeight="1">
      <c r="A249" s="1"/>
      <c r="B249" s="301"/>
      <c r="C249" s="304"/>
      <c r="D249" s="301"/>
      <c r="E249" s="1"/>
      <c r="F249" s="304"/>
      <c r="G249" s="1"/>
      <c r="H249" s="313"/>
      <c r="I249" s="1"/>
      <c r="J249" s="265"/>
    </row>
    <row r="250" spans="1:10" ht="15.75" customHeight="1">
      <c r="A250" s="1"/>
      <c r="B250" s="301"/>
      <c r="C250" s="304"/>
      <c r="D250" s="301"/>
      <c r="E250" s="1"/>
      <c r="F250" s="304"/>
      <c r="G250" s="1"/>
      <c r="H250" s="313"/>
      <c r="I250" s="1"/>
      <c r="J250" s="265"/>
    </row>
    <row r="251" spans="1:10" ht="15.75" customHeight="1">
      <c r="A251" s="1"/>
      <c r="B251" s="301"/>
      <c r="C251" s="304"/>
      <c r="D251" s="301"/>
      <c r="E251" s="301"/>
      <c r="F251" s="304"/>
      <c r="G251" s="301"/>
      <c r="H251" s="313"/>
      <c r="I251" s="1"/>
      <c r="J251" s="265"/>
    </row>
    <row r="252" spans="1:10" ht="15.75" customHeight="1">
      <c r="A252" s="1"/>
      <c r="B252" s="301"/>
      <c r="C252" s="304"/>
      <c r="D252" s="301"/>
      <c r="E252" s="301"/>
      <c r="F252" s="304"/>
      <c r="G252" s="301"/>
      <c r="H252" s="313"/>
      <c r="I252" s="1"/>
      <c r="J252" s="265"/>
    </row>
    <row r="253" spans="1:10" ht="15.75" customHeight="1">
      <c r="A253" s="1"/>
      <c r="B253" s="301"/>
      <c r="C253" s="304"/>
      <c r="D253" s="301"/>
      <c r="E253" s="1"/>
      <c r="F253" s="304"/>
      <c r="G253" s="301"/>
      <c r="H253" s="313"/>
      <c r="I253" s="1"/>
      <c r="J253" s="265"/>
    </row>
    <row r="254" spans="1:10" ht="15.75" customHeight="1">
      <c r="A254" s="1"/>
      <c r="B254" s="301"/>
      <c r="C254" s="304"/>
      <c r="D254" s="301"/>
      <c r="E254" s="1"/>
      <c r="F254" s="304"/>
      <c r="G254" s="301"/>
      <c r="H254" s="313"/>
      <c r="I254" s="1"/>
      <c r="J254" s="265"/>
    </row>
    <row r="255" spans="1:10" ht="15.75" customHeight="1">
      <c r="A255" s="1"/>
      <c r="B255" s="301"/>
      <c r="C255" s="304"/>
      <c r="D255" s="301"/>
      <c r="E255" s="1"/>
      <c r="F255" s="304"/>
      <c r="G255" s="301"/>
      <c r="H255" s="313"/>
      <c r="I255" s="1"/>
      <c r="J255" s="265"/>
    </row>
    <row r="256" spans="1:10" ht="15.75" customHeight="1">
      <c r="A256" s="1"/>
      <c r="B256" s="301"/>
      <c r="C256" s="304"/>
      <c r="D256" s="301"/>
      <c r="E256" s="1"/>
      <c r="F256" s="304"/>
      <c r="G256" s="301"/>
      <c r="H256" s="313"/>
      <c r="I256" s="1"/>
      <c r="J256" s="265"/>
    </row>
    <row r="257" spans="1:10" ht="15.75" customHeight="1">
      <c r="A257" s="1"/>
      <c r="B257" s="301"/>
      <c r="C257" s="304"/>
      <c r="D257" s="301"/>
      <c r="E257" s="1"/>
      <c r="F257" s="304"/>
      <c r="G257" s="301"/>
      <c r="H257" s="313"/>
      <c r="I257" s="1"/>
      <c r="J257" s="265"/>
    </row>
    <row r="258" spans="1:10" ht="15.75" customHeight="1">
      <c r="A258" s="1"/>
      <c r="B258" s="301"/>
      <c r="C258" s="304"/>
      <c r="D258" s="301"/>
      <c r="E258" s="1"/>
      <c r="F258" s="304"/>
      <c r="G258" s="301"/>
      <c r="H258" s="313"/>
      <c r="I258" s="1"/>
      <c r="J258" s="265"/>
    </row>
    <row r="259" spans="1:10" ht="15.75" customHeight="1">
      <c r="A259" s="1"/>
      <c r="B259" s="301"/>
      <c r="C259" s="304"/>
      <c r="D259" s="301"/>
      <c r="E259" s="1"/>
      <c r="F259" s="304"/>
      <c r="G259" s="301"/>
      <c r="H259" s="313"/>
      <c r="I259" s="1"/>
      <c r="J259" s="265"/>
    </row>
    <row r="260" spans="1:10" ht="15.75" customHeight="1">
      <c r="A260" s="1"/>
      <c r="B260" s="301"/>
      <c r="C260" s="304"/>
      <c r="D260" s="301"/>
      <c r="E260" s="1"/>
      <c r="F260" s="304"/>
      <c r="G260" s="301"/>
      <c r="H260" s="313"/>
      <c r="I260" s="1"/>
      <c r="J260" s="265"/>
    </row>
    <row r="261" spans="1:10" ht="15.75" customHeight="1">
      <c r="A261" s="1"/>
      <c r="B261" s="301"/>
      <c r="C261" s="304"/>
      <c r="D261" s="301"/>
      <c r="E261" s="301"/>
      <c r="F261" s="304"/>
      <c r="G261" s="301"/>
      <c r="H261" s="313"/>
      <c r="I261" s="1"/>
      <c r="J261" s="265"/>
    </row>
    <row r="262" spans="1:10" ht="15.75" customHeight="1">
      <c r="A262" s="1"/>
      <c r="B262" s="301"/>
      <c r="C262" s="304"/>
      <c r="D262" s="301"/>
      <c r="E262" s="1"/>
      <c r="F262" s="304"/>
      <c r="G262" s="301"/>
      <c r="H262" s="313"/>
      <c r="I262" s="1"/>
      <c r="J262" s="265"/>
    </row>
    <row r="263" spans="1:10" ht="15.75" customHeight="1">
      <c r="A263" s="1"/>
      <c r="B263" s="301"/>
      <c r="C263" s="304"/>
      <c r="D263" s="301"/>
      <c r="E263" s="1"/>
      <c r="F263" s="304"/>
      <c r="G263" s="301"/>
      <c r="H263" s="313"/>
      <c r="I263" s="1"/>
      <c r="J263" s="265"/>
    </row>
    <row r="264" spans="1:10" ht="15.75" customHeight="1">
      <c r="A264" s="1"/>
      <c r="B264" s="301"/>
      <c r="C264" s="304"/>
      <c r="D264" s="301"/>
      <c r="E264" s="1"/>
      <c r="F264" s="304"/>
      <c r="G264" s="301"/>
      <c r="H264" s="313"/>
      <c r="I264" s="1"/>
      <c r="J264" s="265"/>
    </row>
    <row r="265" spans="1:10" ht="15.75" customHeight="1">
      <c r="A265" s="1"/>
      <c r="B265" s="301"/>
      <c r="C265" s="304"/>
      <c r="D265" s="301"/>
      <c r="E265" s="1"/>
      <c r="F265" s="304"/>
      <c r="G265" s="301"/>
      <c r="H265" s="313"/>
      <c r="I265" s="1"/>
      <c r="J265" s="265"/>
    </row>
    <row r="266" spans="1:10" ht="15.75" customHeight="1">
      <c r="A266" s="1"/>
      <c r="B266" s="301"/>
      <c r="C266" s="304"/>
      <c r="D266" s="301"/>
      <c r="E266" s="1"/>
      <c r="F266" s="304"/>
      <c r="G266" s="301"/>
      <c r="H266" s="313"/>
      <c r="I266" s="1"/>
      <c r="J266" s="265"/>
    </row>
    <row r="267" spans="1:10" ht="15.75" customHeight="1">
      <c r="A267" s="1"/>
      <c r="B267" s="301"/>
      <c r="C267" s="304"/>
      <c r="D267" s="301"/>
      <c r="E267" s="1"/>
      <c r="F267" s="304"/>
      <c r="G267" s="301"/>
      <c r="H267" s="313"/>
      <c r="I267" s="1"/>
      <c r="J267" s="265"/>
    </row>
    <row r="268" spans="1:10" ht="15.75" customHeight="1">
      <c r="A268" s="1"/>
      <c r="B268" s="301"/>
      <c r="C268" s="304"/>
      <c r="D268" s="301"/>
      <c r="E268" s="1"/>
      <c r="F268" s="304"/>
      <c r="G268" s="301"/>
      <c r="H268" s="313"/>
      <c r="I268" s="1"/>
      <c r="J268" s="265"/>
    </row>
    <row r="269" spans="1:10" ht="15.75" customHeight="1">
      <c r="A269" s="1"/>
      <c r="B269" s="301"/>
      <c r="C269" s="304"/>
      <c r="D269" s="301"/>
      <c r="E269" s="1"/>
      <c r="F269" s="304"/>
      <c r="G269" s="301"/>
      <c r="H269" s="313"/>
      <c r="I269" s="1"/>
      <c r="J269" s="265"/>
    </row>
    <row r="270" spans="1:10" ht="15.75" customHeight="1">
      <c r="A270" s="1"/>
      <c r="B270" s="301"/>
      <c r="C270" s="304"/>
      <c r="D270" s="301"/>
      <c r="E270" s="1"/>
      <c r="F270" s="304"/>
      <c r="G270" s="301"/>
      <c r="H270" s="313"/>
      <c r="I270" s="1"/>
      <c r="J270" s="265"/>
    </row>
    <row r="271" spans="1:10" ht="15.75" customHeight="1">
      <c r="A271" s="1"/>
      <c r="B271" s="301"/>
      <c r="C271" s="304"/>
      <c r="D271" s="301"/>
      <c r="E271" s="1"/>
      <c r="F271" s="304"/>
      <c r="G271" s="301"/>
      <c r="H271" s="313"/>
      <c r="I271" s="1"/>
      <c r="J271" s="265"/>
    </row>
    <row r="272" spans="1:10" ht="15.75" customHeight="1">
      <c r="A272" s="1"/>
      <c r="B272" s="301"/>
      <c r="C272" s="304"/>
      <c r="D272" s="301"/>
      <c r="E272" s="1"/>
      <c r="F272" s="304"/>
      <c r="G272" s="301"/>
      <c r="H272" s="313"/>
      <c r="I272" s="1"/>
      <c r="J272" s="265"/>
    </row>
    <row r="273" spans="1:10" ht="15.75" customHeight="1">
      <c r="A273" s="1"/>
      <c r="B273" s="301"/>
      <c r="C273" s="304"/>
      <c r="D273" s="301"/>
      <c r="E273" s="1"/>
      <c r="F273" s="304"/>
      <c r="G273" s="301"/>
      <c r="H273" s="313"/>
      <c r="I273" s="1"/>
      <c r="J273" s="265"/>
    </row>
    <row r="274" spans="1:10" ht="15.75" customHeight="1">
      <c r="A274" s="1"/>
      <c r="B274" s="301"/>
      <c r="C274" s="304"/>
      <c r="D274" s="301"/>
      <c r="E274" s="1"/>
      <c r="F274" s="304"/>
      <c r="G274" s="301"/>
      <c r="H274" s="313"/>
      <c r="I274" s="1"/>
      <c r="J274" s="265"/>
    </row>
    <row r="275" spans="1:10" ht="15.75" customHeight="1">
      <c r="A275" s="312"/>
      <c r="B275" s="301"/>
      <c r="C275" s="304"/>
      <c r="D275" s="301"/>
      <c r="E275" s="1"/>
      <c r="F275" s="304"/>
      <c r="G275" s="301"/>
      <c r="H275" s="313"/>
      <c r="I275" s="1"/>
      <c r="J275" s="265"/>
    </row>
    <row r="276" spans="1:10" ht="15.75" customHeight="1">
      <c r="A276" s="312"/>
      <c r="B276" s="301"/>
      <c r="C276" s="304"/>
      <c r="D276" s="301"/>
      <c r="E276" s="1"/>
      <c r="F276" s="304"/>
      <c r="G276" s="301"/>
      <c r="H276" s="313"/>
      <c r="I276" s="1"/>
      <c r="J276" s="265"/>
    </row>
    <row r="277" spans="1:10" ht="15.75" customHeight="1">
      <c r="A277" s="1"/>
      <c r="B277" s="301"/>
      <c r="C277" s="304"/>
      <c r="D277" s="301"/>
      <c r="E277" s="1"/>
      <c r="F277" s="304"/>
      <c r="G277" s="301"/>
      <c r="H277" s="313"/>
      <c r="I277" s="1"/>
      <c r="J277" s="265"/>
    </row>
    <row r="278" spans="1:10" ht="15.75" customHeight="1">
      <c r="A278" s="1"/>
      <c r="B278" s="301"/>
      <c r="C278" s="304"/>
      <c r="D278" s="301"/>
      <c r="E278" s="1"/>
      <c r="F278" s="304"/>
      <c r="G278" s="301"/>
      <c r="H278" s="313"/>
      <c r="I278" s="1"/>
      <c r="J278" s="265"/>
    </row>
    <row r="279" spans="1:10" ht="15.75" customHeight="1">
      <c r="A279" s="312"/>
      <c r="B279" s="301"/>
      <c r="C279" s="304"/>
      <c r="D279" s="301"/>
      <c r="E279" s="1"/>
      <c r="F279" s="304"/>
      <c r="G279" s="301"/>
      <c r="H279" s="313"/>
      <c r="I279" s="1"/>
      <c r="J279" s="265"/>
    </row>
    <row r="280" spans="1:10" ht="15.75" customHeight="1">
      <c r="A280" s="1"/>
      <c r="B280" s="301"/>
      <c r="C280" s="304"/>
      <c r="D280" s="301"/>
      <c r="E280" s="1"/>
      <c r="F280" s="304"/>
      <c r="G280" s="301"/>
      <c r="H280" s="313"/>
      <c r="I280" s="1"/>
      <c r="J280" s="265"/>
    </row>
    <row r="281" spans="1:10" ht="15.75" customHeight="1">
      <c r="A281" s="1"/>
      <c r="B281" s="301"/>
      <c r="C281" s="304"/>
      <c r="D281" s="301"/>
      <c r="E281" s="1"/>
      <c r="F281" s="304"/>
      <c r="G281" s="301"/>
      <c r="H281" s="313"/>
      <c r="I281" s="1"/>
      <c r="J281" s="265"/>
    </row>
    <row r="282" spans="1:10" ht="15.75" customHeight="1">
      <c r="A282" s="1"/>
      <c r="B282" s="301"/>
      <c r="C282" s="304"/>
      <c r="D282" s="301"/>
      <c r="E282" s="1"/>
      <c r="F282" s="304"/>
      <c r="G282" s="301"/>
      <c r="H282" s="313"/>
      <c r="I282" s="1"/>
      <c r="J282" s="265"/>
    </row>
    <row r="283" spans="1:10" ht="15.75" customHeight="1">
      <c r="A283" s="1"/>
      <c r="B283" s="301"/>
      <c r="C283" s="304"/>
      <c r="D283" s="301"/>
      <c r="E283" s="1"/>
      <c r="F283" s="314"/>
      <c r="G283" s="1"/>
      <c r="H283" s="313"/>
      <c r="I283" s="1"/>
      <c r="J283" s="265"/>
    </row>
    <row r="284" spans="1:10" ht="15.75" customHeight="1">
      <c r="A284" s="303"/>
      <c r="B284" s="303"/>
      <c r="C284" s="303"/>
      <c r="D284" s="303"/>
      <c r="E284" s="303"/>
      <c r="F284" s="303"/>
      <c r="G284" s="303"/>
      <c r="H284" s="303"/>
      <c r="I284" s="303"/>
      <c r="J284" s="265"/>
    </row>
    <row r="285" spans="1:10" ht="15.75" customHeight="1">
      <c r="A285" s="303"/>
      <c r="B285" s="303"/>
      <c r="C285" s="303"/>
      <c r="D285" s="303"/>
      <c r="E285" s="303"/>
      <c r="F285" s="303"/>
      <c r="G285" s="303"/>
      <c r="H285" s="303"/>
      <c r="I285" s="303"/>
      <c r="J285" s="265"/>
    </row>
    <row r="286" spans="1:1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265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65"/>
    </row>
    <row r="288" spans="1:1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265"/>
    </row>
    <row r="289" spans="1:1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265"/>
    </row>
    <row r="290" spans="1:1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265"/>
    </row>
    <row r="291" spans="1:10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265"/>
    </row>
    <row r="292" spans="1:10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265"/>
    </row>
    <row r="293" spans="1:10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265"/>
    </row>
    <row r="294" spans="1:10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265"/>
    </row>
    <row r="295" spans="1:10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265"/>
    </row>
    <row r="296" spans="1:10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265"/>
    </row>
    <row r="297" spans="1:10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265"/>
    </row>
    <row r="298" spans="1:10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265"/>
    </row>
    <row r="299" spans="1:10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265"/>
    </row>
    <row r="300" spans="1:1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265"/>
    </row>
    <row r="301" spans="1:10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265"/>
    </row>
    <row r="302" spans="1:10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265"/>
    </row>
    <row r="303" spans="1:10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265"/>
    </row>
    <row r="304" spans="1:10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265"/>
    </row>
    <row r="305" spans="1:10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265"/>
    </row>
    <row r="306" spans="1:10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265"/>
    </row>
    <row r="307" spans="1:10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265"/>
    </row>
    <row r="308" spans="1:10" ht="15.75" customHeight="1"/>
    <row r="309" spans="1:10" ht="15.75" customHeight="1"/>
    <row r="310" spans="1:10" ht="15.75" customHeight="1"/>
    <row r="311" spans="1:10" ht="15.75" customHeight="1"/>
    <row r="312" spans="1:10" ht="15.75" customHeight="1"/>
    <row r="313" spans="1:10" ht="15.75" customHeight="1"/>
    <row r="314" spans="1:10" ht="15.75" customHeight="1"/>
    <row r="315" spans="1:10" ht="15.75" customHeight="1"/>
    <row r="316" spans="1:10" ht="15.75" customHeight="1"/>
    <row r="317" spans="1:10" ht="15.75" customHeight="1"/>
    <row r="318" spans="1:10" ht="15.75" customHeight="1"/>
    <row r="319" spans="1:10" ht="15.75" customHeight="1"/>
    <row r="320" spans="1:1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</sheetData>
  <mergeCells count="19">
    <mergeCell ref="I240:I242"/>
    <mergeCell ref="A197:A198"/>
    <mergeCell ref="B197:B198"/>
    <mergeCell ref="C197:C198"/>
    <mergeCell ref="D197:D198"/>
    <mergeCell ref="E197:E198"/>
    <mergeCell ref="A200:E200"/>
    <mergeCell ref="A201:A202"/>
    <mergeCell ref="A134:H134"/>
    <mergeCell ref="I186:J186"/>
    <mergeCell ref="B201:B202"/>
    <mergeCell ref="C201:C202"/>
    <mergeCell ref="D201:D202"/>
    <mergeCell ref="E201:E202"/>
    <mergeCell ref="A2:K2"/>
    <mergeCell ref="P19:R19"/>
    <mergeCell ref="A51:G51"/>
    <mergeCell ref="A55:G55"/>
    <mergeCell ref="F86:H86"/>
  </mergeCells>
  <pageMargins left="0.7" right="0.7" top="0.75" bottom="0.75" header="0" footer="0"/>
  <pageSetup orientation="landscape"/>
  <legacy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pageSetUpPr fitToPage="1"/>
  </sheetPr>
  <dimension ref="A2:Z1022"/>
  <sheetViews>
    <sheetView workbookViewId="0"/>
  </sheetViews>
  <sheetFormatPr defaultColWidth="14.42578125" defaultRowHeight="15" customHeight="1"/>
  <cols>
    <col min="1" max="1" width="47.5703125" customWidth="1"/>
    <col min="2" max="2" width="16.85546875" customWidth="1"/>
    <col min="3" max="3" width="13.85546875" customWidth="1"/>
    <col min="4" max="4" width="17.140625" customWidth="1"/>
    <col min="5" max="5" width="17" customWidth="1"/>
    <col min="6" max="6" width="9.85546875" customWidth="1"/>
    <col min="7" max="8" width="13.85546875" customWidth="1"/>
    <col min="9" max="9" width="13.7109375" customWidth="1"/>
    <col min="10" max="10" width="15.5703125" customWidth="1"/>
    <col min="11" max="11" width="20.5703125" customWidth="1"/>
    <col min="12" max="12" width="13.28515625" customWidth="1"/>
    <col min="13" max="13" width="8.85546875" customWidth="1"/>
    <col min="14" max="14" width="13.7109375" customWidth="1"/>
    <col min="15" max="26" width="8.85546875" customWidth="1"/>
  </cols>
  <sheetData>
    <row r="2" spans="1:26" ht="23.25">
      <c r="A2" s="547" t="s">
        <v>0</v>
      </c>
      <c r="B2" s="522"/>
      <c r="C2" s="522"/>
      <c r="D2" s="522"/>
      <c r="E2" s="522"/>
      <c r="F2" s="522"/>
      <c r="G2" s="522"/>
      <c r="H2" s="522"/>
      <c r="I2" s="522"/>
      <c r="J2" s="522"/>
      <c r="K2" s="522"/>
      <c r="L2" s="358"/>
      <c r="M2" s="358"/>
      <c r="N2" s="358"/>
      <c r="O2" s="358"/>
    </row>
    <row r="3" spans="1:26" ht="57.75">
      <c r="A3" s="359" t="s">
        <v>1</v>
      </c>
      <c r="B3" s="360" t="s">
        <v>2</v>
      </c>
      <c r="C3" s="361" t="s">
        <v>3</v>
      </c>
      <c r="D3" s="362" t="s">
        <v>8</v>
      </c>
      <c r="E3" s="363" t="s">
        <v>3182</v>
      </c>
      <c r="F3" s="364" t="s">
        <v>3183</v>
      </c>
      <c r="G3" s="365" t="s">
        <v>3184</v>
      </c>
      <c r="H3" s="366" t="s">
        <v>3185</v>
      </c>
      <c r="I3" s="363" t="s">
        <v>3186</v>
      </c>
      <c r="J3" s="364" t="s">
        <v>3187</v>
      </c>
      <c r="K3" s="364" t="s">
        <v>3188</v>
      </c>
      <c r="L3" s="367" t="s">
        <v>3189</v>
      </c>
      <c r="M3" s="368" t="s">
        <v>11</v>
      </c>
      <c r="N3" s="368" t="s">
        <v>12</v>
      </c>
      <c r="O3" s="369" t="s">
        <v>9</v>
      </c>
      <c r="P3" s="370"/>
      <c r="Q3" s="370"/>
      <c r="R3" s="370"/>
      <c r="S3" s="370"/>
      <c r="T3" s="370"/>
      <c r="U3" s="370"/>
      <c r="V3" s="370"/>
      <c r="W3" s="370"/>
      <c r="X3" s="370"/>
      <c r="Y3" s="370"/>
      <c r="Z3" s="370"/>
    </row>
    <row r="4" spans="1:26" ht="15.75">
      <c r="A4" s="371" t="s">
        <v>3208</v>
      </c>
      <c r="B4" s="372" t="s">
        <v>16</v>
      </c>
      <c r="C4" s="373">
        <v>0.1</v>
      </c>
      <c r="D4" s="374">
        <v>12</v>
      </c>
      <c r="E4" s="382">
        <v>0</v>
      </c>
      <c r="F4" s="376">
        <f t="shared" ref="F4:F36" si="0">ROUNDDOWN(E4/D4,0)</f>
        <v>0</v>
      </c>
      <c r="G4" s="377">
        <f t="shared" ref="G4:G36" si="1">ROUNDDOWN(H4/D4,0)</f>
        <v>0</v>
      </c>
      <c r="H4" s="378"/>
      <c r="I4" s="379"/>
      <c r="J4" s="380">
        <f t="shared" ref="J4:J36" si="2">ROUNDDOWN(I4/D4,0)</f>
        <v>0</v>
      </c>
      <c r="K4" s="404">
        <f t="shared" ref="K4:K36" si="3">ROUNDDOWN(L4/D4,0)</f>
        <v>0</v>
      </c>
      <c r="L4" s="382">
        <f t="shared" ref="L4:L31" si="4">E4+H4-I4</f>
        <v>0</v>
      </c>
      <c r="M4" s="447">
        <v>17.2</v>
      </c>
      <c r="N4" s="429">
        <f t="shared" ref="N4:N36" si="5">L4*M4</f>
        <v>0</v>
      </c>
      <c r="O4" s="384">
        <f t="shared" ref="O4:O36" si="6">C4*L4</f>
        <v>0</v>
      </c>
    </row>
    <row r="5" spans="1:26" ht="15.75">
      <c r="A5" s="371" t="s">
        <v>3209</v>
      </c>
      <c r="B5" s="372" t="s">
        <v>16</v>
      </c>
      <c r="C5" s="373">
        <v>0.1</v>
      </c>
      <c r="D5" s="374">
        <v>12</v>
      </c>
      <c r="E5" s="382">
        <v>0</v>
      </c>
      <c r="F5" s="376">
        <f t="shared" si="0"/>
        <v>0</v>
      </c>
      <c r="G5" s="377">
        <f t="shared" si="1"/>
        <v>144</v>
      </c>
      <c r="H5" s="378">
        <v>1728</v>
      </c>
      <c r="I5" s="379"/>
      <c r="J5" s="380">
        <f t="shared" si="2"/>
        <v>0</v>
      </c>
      <c r="K5" s="404">
        <f t="shared" si="3"/>
        <v>144</v>
      </c>
      <c r="L5" s="382">
        <f t="shared" si="4"/>
        <v>1728</v>
      </c>
      <c r="M5" s="447">
        <v>16.579999999999998</v>
      </c>
      <c r="N5" s="429">
        <f t="shared" si="5"/>
        <v>28650.239999999998</v>
      </c>
      <c r="O5" s="384">
        <f t="shared" si="6"/>
        <v>172.8</v>
      </c>
    </row>
    <row r="6" spans="1:26" ht="15.75">
      <c r="A6" s="371" t="s">
        <v>3210</v>
      </c>
      <c r="B6" s="372" t="s">
        <v>16</v>
      </c>
      <c r="C6" s="373">
        <v>0.1</v>
      </c>
      <c r="D6" s="374">
        <v>12</v>
      </c>
      <c r="E6" s="382">
        <v>5184</v>
      </c>
      <c r="F6" s="376">
        <f t="shared" si="0"/>
        <v>432</v>
      </c>
      <c r="G6" s="377">
        <f t="shared" si="1"/>
        <v>0</v>
      </c>
      <c r="H6" s="378"/>
      <c r="I6" s="379"/>
      <c r="J6" s="380">
        <f t="shared" si="2"/>
        <v>0</v>
      </c>
      <c r="K6" s="404">
        <f t="shared" si="3"/>
        <v>432</v>
      </c>
      <c r="L6" s="382">
        <f t="shared" si="4"/>
        <v>5184</v>
      </c>
      <c r="M6" s="448">
        <v>17.04</v>
      </c>
      <c r="N6" s="429">
        <f t="shared" si="5"/>
        <v>88335.360000000001</v>
      </c>
      <c r="O6" s="384">
        <f t="shared" si="6"/>
        <v>518.4</v>
      </c>
    </row>
    <row r="7" spans="1:26" ht="15.75">
      <c r="A7" s="371" t="s">
        <v>3211</v>
      </c>
      <c r="B7" s="372" t="s">
        <v>16</v>
      </c>
      <c r="C7" s="373">
        <v>0.1</v>
      </c>
      <c r="D7" s="374">
        <v>12</v>
      </c>
      <c r="E7" s="382">
        <v>1728</v>
      </c>
      <c r="F7" s="376">
        <f t="shared" si="0"/>
        <v>144</v>
      </c>
      <c r="G7" s="377">
        <f t="shared" si="1"/>
        <v>144</v>
      </c>
      <c r="H7" s="378">
        <v>1728</v>
      </c>
      <c r="I7" s="379"/>
      <c r="J7" s="380">
        <f t="shared" si="2"/>
        <v>0</v>
      </c>
      <c r="K7" s="404">
        <f t="shared" si="3"/>
        <v>288</v>
      </c>
      <c r="L7" s="382">
        <f t="shared" si="4"/>
        <v>3456</v>
      </c>
      <c r="M7" s="448">
        <v>16.77</v>
      </c>
      <c r="N7" s="429">
        <f t="shared" si="5"/>
        <v>57957.119999999995</v>
      </c>
      <c r="O7" s="384">
        <f t="shared" si="6"/>
        <v>345.6</v>
      </c>
    </row>
    <row r="8" spans="1:26" ht="15.75">
      <c r="A8" s="371" t="s">
        <v>3206</v>
      </c>
      <c r="B8" s="372" t="s">
        <v>16</v>
      </c>
      <c r="C8" s="373">
        <v>0.11</v>
      </c>
      <c r="D8" s="374">
        <v>10</v>
      </c>
      <c r="E8" s="382">
        <v>589</v>
      </c>
      <c r="F8" s="376">
        <f t="shared" si="0"/>
        <v>58</v>
      </c>
      <c r="G8" s="377">
        <f t="shared" si="1"/>
        <v>0</v>
      </c>
      <c r="H8" s="378"/>
      <c r="I8" s="484">
        <v>8</v>
      </c>
      <c r="J8" s="380">
        <f t="shared" si="2"/>
        <v>0</v>
      </c>
      <c r="K8" s="404">
        <f t="shared" si="3"/>
        <v>58</v>
      </c>
      <c r="L8" s="382">
        <f t="shared" si="4"/>
        <v>581</v>
      </c>
      <c r="M8" s="447">
        <v>18.14</v>
      </c>
      <c r="N8" s="383">
        <f t="shared" si="5"/>
        <v>10539.34</v>
      </c>
      <c r="O8" s="384">
        <f t="shared" si="6"/>
        <v>63.910000000000004</v>
      </c>
      <c r="P8" s="485" t="s">
        <v>3660</v>
      </c>
    </row>
    <row r="9" spans="1:26" ht="15.75">
      <c r="A9" s="371" t="s">
        <v>3198</v>
      </c>
      <c r="B9" s="372" t="s">
        <v>16</v>
      </c>
      <c r="C9" s="373">
        <v>0.11</v>
      </c>
      <c r="D9" s="374">
        <v>10</v>
      </c>
      <c r="E9" s="382">
        <v>697</v>
      </c>
      <c r="F9" s="376">
        <f t="shared" si="0"/>
        <v>69</v>
      </c>
      <c r="G9" s="377">
        <f t="shared" si="1"/>
        <v>0</v>
      </c>
      <c r="H9" s="378"/>
      <c r="I9" s="484">
        <v>346</v>
      </c>
      <c r="J9" s="380">
        <f t="shared" si="2"/>
        <v>34</v>
      </c>
      <c r="K9" s="404">
        <f t="shared" si="3"/>
        <v>35</v>
      </c>
      <c r="L9" s="382">
        <f t="shared" si="4"/>
        <v>351</v>
      </c>
      <c r="M9" s="447">
        <v>17.670000000000002</v>
      </c>
      <c r="N9" s="383">
        <f t="shared" si="5"/>
        <v>6202.170000000001</v>
      </c>
      <c r="O9" s="384">
        <f t="shared" si="6"/>
        <v>38.61</v>
      </c>
      <c r="P9" s="485" t="s">
        <v>3661</v>
      </c>
      <c r="Q9" s="485" t="s">
        <v>3662</v>
      </c>
      <c r="R9" s="486"/>
      <c r="S9" s="486"/>
      <c r="T9" s="486"/>
      <c r="U9" s="486"/>
      <c r="V9" s="486"/>
      <c r="W9" s="486"/>
      <c r="X9" s="486"/>
      <c r="Y9" s="486"/>
      <c r="Z9" s="486"/>
    </row>
    <row r="10" spans="1:26" ht="15.75">
      <c r="A10" s="371" t="s">
        <v>3207</v>
      </c>
      <c r="B10" s="372" t="s">
        <v>16</v>
      </c>
      <c r="C10" s="373">
        <v>0.11</v>
      </c>
      <c r="D10" s="374">
        <v>10</v>
      </c>
      <c r="E10" s="382">
        <v>741</v>
      </c>
      <c r="F10" s="376">
        <f t="shared" si="0"/>
        <v>74</v>
      </c>
      <c r="G10" s="377">
        <f t="shared" si="1"/>
        <v>12</v>
      </c>
      <c r="H10" s="449">
        <v>125</v>
      </c>
      <c r="I10" s="379"/>
      <c r="J10" s="380">
        <f t="shared" si="2"/>
        <v>0</v>
      </c>
      <c r="K10" s="404">
        <f t="shared" si="3"/>
        <v>86</v>
      </c>
      <c r="L10" s="382">
        <f t="shared" si="4"/>
        <v>866</v>
      </c>
      <c r="M10" s="447">
        <v>17.46</v>
      </c>
      <c r="N10" s="383">
        <f t="shared" si="5"/>
        <v>15120.36</v>
      </c>
      <c r="O10" s="384">
        <f t="shared" si="6"/>
        <v>95.26</v>
      </c>
    </row>
    <row r="11" spans="1:26" ht="17.25" customHeight="1">
      <c r="A11" s="371" t="s">
        <v>3197</v>
      </c>
      <c r="B11" s="372" t="s">
        <v>16</v>
      </c>
      <c r="C11" s="373">
        <v>0.11</v>
      </c>
      <c r="D11" s="374">
        <v>10</v>
      </c>
      <c r="E11" s="382">
        <v>308</v>
      </c>
      <c r="F11" s="376">
        <f t="shared" si="0"/>
        <v>30</v>
      </c>
      <c r="G11" s="377">
        <f t="shared" si="1"/>
        <v>3</v>
      </c>
      <c r="H11" s="449">
        <v>39</v>
      </c>
      <c r="I11" s="379">
        <v>200</v>
      </c>
      <c r="J11" s="380">
        <f t="shared" si="2"/>
        <v>20</v>
      </c>
      <c r="K11" s="404">
        <f t="shared" si="3"/>
        <v>14</v>
      </c>
      <c r="L11" s="382">
        <f t="shared" si="4"/>
        <v>147</v>
      </c>
      <c r="M11" s="447">
        <v>17.940000000000001</v>
      </c>
      <c r="N11" s="383">
        <f t="shared" si="5"/>
        <v>2637.1800000000003</v>
      </c>
      <c r="O11" s="384">
        <f t="shared" si="6"/>
        <v>16.170000000000002</v>
      </c>
    </row>
    <row r="12" spans="1:26" ht="15.75">
      <c r="A12" s="389" t="s">
        <v>1887</v>
      </c>
      <c r="B12" s="372" t="s">
        <v>16</v>
      </c>
      <c r="C12" s="373">
        <v>0.11</v>
      </c>
      <c r="D12" s="374">
        <v>10</v>
      </c>
      <c r="E12" s="382">
        <v>508</v>
      </c>
      <c r="F12" s="376">
        <f t="shared" si="0"/>
        <v>50</v>
      </c>
      <c r="G12" s="377">
        <f t="shared" si="1"/>
        <v>0</v>
      </c>
      <c r="H12" s="378"/>
      <c r="I12" s="379">
        <v>10</v>
      </c>
      <c r="J12" s="380">
        <f t="shared" si="2"/>
        <v>1</v>
      </c>
      <c r="K12" s="404">
        <f t="shared" si="3"/>
        <v>49</v>
      </c>
      <c r="L12" s="382">
        <f t="shared" si="4"/>
        <v>498</v>
      </c>
      <c r="M12" s="447">
        <v>119</v>
      </c>
      <c r="N12" s="429">
        <f t="shared" si="5"/>
        <v>59262</v>
      </c>
      <c r="O12" s="384">
        <f t="shared" si="6"/>
        <v>54.78</v>
      </c>
    </row>
    <row r="13" spans="1:26" ht="15.75">
      <c r="A13" s="385" t="s">
        <v>3200</v>
      </c>
      <c r="B13" s="372" t="s">
        <v>26</v>
      </c>
      <c r="C13" s="373">
        <v>0.2</v>
      </c>
      <c r="D13" s="374">
        <v>18</v>
      </c>
      <c r="E13" s="382">
        <v>3420</v>
      </c>
      <c r="F13" s="376">
        <f t="shared" si="0"/>
        <v>190</v>
      </c>
      <c r="G13" s="377">
        <f t="shared" si="1"/>
        <v>160</v>
      </c>
      <c r="H13" s="378">
        <v>2880</v>
      </c>
      <c r="I13" s="379">
        <v>4860</v>
      </c>
      <c r="J13" s="380">
        <f t="shared" si="2"/>
        <v>270</v>
      </c>
      <c r="K13" s="404">
        <f t="shared" si="3"/>
        <v>80</v>
      </c>
      <c r="L13" s="382">
        <f t="shared" si="4"/>
        <v>1440</v>
      </c>
      <c r="M13" s="447">
        <v>37.78</v>
      </c>
      <c r="N13" s="383">
        <f t="shared" si="5"/>
        <v>54403.200000000004</v>
      </c>
      <c r="O13" s="384">
        <f t="shared" si="6"/>
        <v>288</v>
      </c>
    </row>
    <row r="14" spans="1:26" ht="15.75">
      <c r="A14" s="387" t="s">
        <v>3202</v>
      </c>
      <c r="B14" s="372" t="s">
        <v>26</v>
      </c>
      <c r="C14" s="373">
        <v>0.2</v>
      </c>
      <c r="D14" s="374">
        <v>18</v>
      </c>
      <c r="E14" s="382">
        <v>918</v>
      </c>
      <c r="F14" s="376">
        <f t="shared" si="0"/>
        <v>51</v>
      </c>
      <c r="G14" s="377">
        <f t="shared" si="1"/>
        <v>0</v>
      </c>
      <c r="H14" s="378"/>
      <c r="I14" s="379">
        <v>918</v>
      </c>
      <c r="J14" s="380">
        <f t="shared" si="2"/>
        <v>51</v>
      </c>
      <c r="K14" s="404">
        <f t="shared" si="3"/>
        <v>0</v>
      </c>
      <c r="L14" s="382">
        <f t="shared" si="4"/>
        <v>0</v>
      </c>
      <c r="M14" s="447">
        <v>38.26</v>
      </c>
      <c r="N14" s="383">
        <f t="shared" si="5"/>
        <v>0</v>
      </c>
      <c r="O14" s="384">
        <f t="shared" si="6"/>
        <v>0</v>
      </c>
    </row>
    <row r="15" spans="1:26" ht="15.75">
      <c r="A15" s="387" t="s">
        <v>3203</v>
      </c>
      <c r="B15" s="372" t="s">
        <v>26</v>
      </c>
      <c r="C15" s="373">
        <v>0.2</v>
      </c>
      <c r="D15" s="374">
        <v>18</v>
      </c>
      <c r="E15" s="382">
        <v>3420</v>
      </c>
      <c r="F15" s="376">
        <f t="shared" si="0"/>
        <v>190</v>
      </c>
      <c r="G15" s="377">
        <f t="shared" si="1"/>
        <v>80</v>
      </c>
      <c r="H15" s="378">
        <v>1440</v>
      </c>
      <c r="I15" s="379">
        <v>3420</v>
      </c>
      <c r="J15" s="380">
        <f t="shared" si="2"/>
        <v>190</v>
      </c>
      <c r="K15" s="404">
        <f t="shared" si="3"/>
        <v>80</v>
      </c>
      <c r="L15" s="382">
        <f t="shared" si="4"/>
        <v>1440</v>
      </c>
      <c r="M15" s="447">
        <v>40.89</v>
      </c>
      <c r="N15" s="383">
        <f t="shared" si="5"/>
        <v>58881.599999999999</v>
      </c>
      <c r="O15" s="384">
        <f t="shared" si="6"/>
        <v>288</v>
      </c>
    </row>
    <row r="16" spans="1:26" ht="15.75" customHeight="1">
      <c r="A16" s="371" t="s">
        <v>3204</v>
      </c>
      <c r="B16" s="372" t="s">
        <v>26</v>
      </c>
      <c r="C16" s="373">
        <v>0.2</v>
      </c>
      <c r="D16" s="374">
        <v>18</v>
      </c>
      <c r="E16" s="382">
        <v>522</v>
      </c>
      <c r="F16" s="376">
        <f t="shared" si="0"/>
        <v>29</v>
      </c>
      <c r="G16" s="377">
        <f t="shared" si="1"/>
        <v>0</v>
      </c>
      <c r="H16" s="378"/>
      <c r="I16" s="379">
        <v>522</v>
      </c>
      <c r="J16" s="380">
        <f t="shared" si="2"/>
        <v>29</v>
      </c>
      <c r="K16" s="404">
        <f t="shared" si="3"/>
        <v>0</v>
      </c>
      <c r="L16" s="382">
        <f t="shared" si="4"/>
        <v>0</v>
      </c>
      <c r="M16" s="447">
        <v>38.42</v>
      </c>
      <c r="N16" s="383">
        <f t="shared" si="5"/>
        <v>0</v>
      </c>
      <c r="O16" s="384">
        <f t="shared" si="6"/>
        <v>0</v>
      </c>
    </row>
    <row r="17" spans="1:15" ht="15.75" customHeight="1">
      <c r="A17" s="371" t="s">
        <v>3199</v>
      </c>
      <c r="B17" s="372" t="s">
        <v>16</v>
      </c>
      <c r="C17" s="373">
        <v>0.5</v>
      </c>
      <c r="D17" s="374">
        <v>12</v>
      </c>
      <c r="E17" s="382">
        <v>0</v>
      </c>
      <c r="F17" s="376">
        <f t="shared" si="0"/>
        <v>0</v>
      </c>
      <c r="G17" s="377">
        <f t="shared" si="1"/>
        <v>0</v>
      </c>
      <c r="H17" s="378"/>
      <c r="I17" s="379"/>
      <c r="J17" s="380">
        <f t="shared" si="2"/>
        <v>0</v>
      </c>
      <c r="K17" s="404">
        <f t="shared" si="3"/>
        <v>0</v>
      </c>
      <c r="L17" s="382">
        <f t="shared" si="4"/>
        <v>0</v>
      </c>
      <c r="M17" s="447">
        <v>70</v>
      </c>
      <c r="N17" s="383">
        <f t="shared" si="5"/>
        <v>0</v>
      </c>
      <c r="O17" s="384">
        <f t="shared" si="6"/>
        <v>0</v>
      </c>
    </row>
    <row r="18" spans="1:15" ht="15.75" customHeight="1">
      <c r="A18" s="435" t="s">
        <v>3199</v>
      </c>
      <c r="B18" s="450" t="s">
        <v>16</v>
      </c>
      <c r="C18" s="373">
        <v>0.5</v>
      </c>
      <c r="D18" s="374">
        <v>10</v>
      </c>
      <c r="E18" s="382">
        <v>0</v>
      </c>
      <c r="F18" s="376">
        <f t="shared" si="0"/>
        <v>0</v>
      </c>
      <c r="G18" s="377">
        <f t="shared" si="1"/>
        <v>0</v>
      </c>
      <c r="H18" s="378"/>
      <c r="I18" s="379"/>
      <c r="J18" s="380">
        <f t="shared" si="2"/>
        <v>0</v>
      </c>
      <c r="K18" s="404">
        <f t="shared" si="3"/>
        <v>0</v>
      </c>
      <c r="L18" s="382">
        <f t="shared" si="4"/>
        <v>0</v>
      </c>
      <c r="M18" s="448">
        <v>70</v>
      </c>
      <c r="N18" s="429">
        <f t="shared" si="5"/>
        <v>0</v>
      </c>
      <c r="O18" s="384">
        <f t="shared" si="6"/>
        <v>0</v>
      </c>
    </row>
    <row r="19" spans="1:15" ht="15.75" customHeight="1">
      <c r="A19" s="435" t="s">
        <v>3193</v>
      </c>
      <c r="B19" s="450" t="s">
        <v>16</v>
      </c>
      <c r="C19" s="373">
        <v>0.5</v>
      </c>
      <c r="D19" s="374">
        <v>10</v>
      </c>
      <c r="E19" s="382">
        <v>0</v>
      </c>
      <c r="F19" s="376">
        <f t="shared" si="0"/>
        <v>0</v>
      </c>
      <c r="G19" s="377">
        <f t="shared" si="1"/>
        <v>0</v>
      </c>
      <c r="H19" s="378"/>
      <c r="I19" s="379"/>
      <c r="J19" s="380">
        <f t="shared" si="2"/>
        <v>0</v>
      </c>
      <c r="K19" s="404">
        <f t="shared" si="3"/>
        <v>0</v>
      </c>
      <c r="L19" s="382">
        <f t="shared" si="4"/>
        <v>0</v>
      </c>
      <c r="M19" s="448">
        <v>72.319999999999993</v>
      </c>
      <c r="N19" s="429">
        <f t="shared" si="5"/>
        <v>0</v>
      </c>
      <c r="O19" s="384">
        <f t="shared" si="6"/>
        <v>0</v>
      </c>
    </row>
    <row r="20" spans="1:15" ht="15.75" customHeight="1">
      <c r="A20" s="451" t="s">
        <v>3198</v>
      </c>
      <c r="B20" s="452" t="s">
        <v>16</v>
      </c>
      <c r="C20" s="373">
        <v>0.5</v>
      </c>
      <c r="D20" s="374">
        <v>10</v>
      </c>
      <c r="E20" s="382">
        <v>0</v>
      </c>
      <c r="F20" s="376">
        <f t="shared" si="0"/>
        <v>0</v>
      </c>
      <c r="G20" s="377">
        <f t="shared" si="1"/>
        <v>0</v>
      </c>
      <c r="H20" s="378"/>
      <c r="I20" s="379"/>
      <c r="J20" s="380">
        <f t="shared" si="2"/>
        <v>0</v>
      </c>
      <c r="K20" s="404">
        <f t="shared" si="3"/>
        <v>0</v>
      </c>
      <c r="L20" s="382">
        <f t="shared" si="4"/>
        <v>0</v>
      </c>
      <c r="M20" s="448">
        <v>70.180000000000007</v>
      </c>
      <c r="N20" s="429">
        <f t="shared" si="5"/>
        <v>0</v>
      </c>
      <c r="O20" s="384">
        <f t="shared" si="6"/>
        <v>0</v>
      </c>
    </row>
    <row r="21" spans="1:15" ht="15.75" customHeight="1">
      <c r="A21" s="451" t="s">
        <v>3206</v>
      </c>
      <c r="B21" s="452" t="s">
        <v>16</v>
      </c>
      <c r="C21" s="373">
        <v>0.5</v>
      </c>
      <c r="D21" s="374">
        <v>10</v>
      </c>
      <c r="E21" s="382">
        <v>0</v>
      </c>
      <c r="F21" s="376">
        <f t="shared" si="0"/>
        <v>0</v>
      </c>
      <c r="G21" s="377">
        <f t="shared" si="1"/>
        <v>0</v>
      </c>
      <c r="H21" s="378"/>
      <c r="I21" s="379"/>
      <c r="J21" s="380">
        <f t="shared" si="2"/>
        <v>0</v>
      </c>
      <c r="K21" s="404">
        <f t="shared" si="3"/>
        <v>0</v>
      </c>
      <c r="L21" s="382">
        <f t="shared" si="4"/>
        <v>0</v>
      </c>
      <c r="M21" s="448">
        <v>72.319999999999993</v>
      </c>
      <c r="N21" s="429">
        <f t="shared" si="5"/>
        <v>0</v>
      </c>
      <c r="O21" s="384">
        <f t="shared" si="6"/>
        <v>0</v>
      </c>
    </row>
    <row r="22" spans="1:15" ht="15.75" customHeight="1">
      <c r="A22" s="451" t="s">
        <v>3191</v>
      </c>
      <c r="B22" s="452" t="s">
        <v>16</v>
      </c>
      <c r="C22" s="373">
        <v>0.5</v>
      </c>
      <c r="D22" s="374">
        <v>10</v>
      </c>
      <c r="E22" s="382">
        <v>0</v>
      </c>
      <c r="F22" s="376">
        <f t="shared" si="0"/>
        <v>0</v>
      </c>
      <c r="G22" s="377">
        <f t="shared" si="1"/>
        <v>0</v>
      </c>
      <c r="H22" s="378"/>
      <c r="I22" s="379"/>
      <c r="J22" s="380">
        <f t="shared" si="2"/>
        <v>0</v>
      </c>
      <c r="K22" s="404">
        <f t="shared" si="3"/>
        <v>0</v>
      </c>
      <c r="L22" s="382">
        <f t="shared" si="4"/>
        <v>0</v>
      </c>
      <c r="M22" s="448">
        <v>72.319999999999993</v>
      </c>
      <c r="N22" s="429">
        <f t="shared" si="5"/>
        <v>0</v>
      </c>
      <c r="O22" s="384">
        <f t="shared" si="6"/>
        <v>0</v>
      </c>
    </row>
    <row r="23" spans="1:15" ht="15.75" customHeight="1">
      <c r="A23" s="453" t="s">
        <v>3388</v>
      </c>
      <c r="B23" s="452" t="s">
        <v>16</v>
      </c>
      <c r="C23" s="373">
        <v>0.5</v>
      </c>
      <c r="D23" s="374">
        <v>10</v>
      </c>
      <c r="E23" s="382">
        <v>0</v>
      </c>
      <c r="F23" s="376">
        <f t="shared" si="0"/>
        <v>0</v>
      </c>
      <c r="G23" s="377">
        <f t="shared" si="1"/>
        <v>0</v>
      </c>
      <c r="H23" s="378"/>
      <c r="I23" s="379"/>
      <c r="J23" s="380">
        <f t="shared" si="2"/>
        <v>0</v>
      </c>
      <c r="K23" s="404">
        <f t="shared" si="3"/>
        <v>0</v>
      </c>
      <c r="L23" s="382">
        <f t="shared" si="4"/>
        <v>0</v>
      </c>
      <c r="M23" s="448">
        <v>70.180000000000007</v>
      </c>
      <c r="N23" s="429">
        <f t="shared" si="5"/>
        <v>0</v>
      </c>
      <c r="O23" s="384">
        <f t="shared" si="6"/>
        <v>0</v>
      </c>
    </row>
    <row r="24" spans="1:15" ht="15.75" customHeight="1">
      <c r="A24" s="453" t="s">
        <v>3390</v>
      </c>
      <c r="B24" s="452" t="s">
        <v>16</v>
      </c>
      <c r="C24" s="373">
        <v>0.5</v>
      </c>
      <c r="D24" s="374">
        <v>10</v>
      </c>
      <c r="E24" s="382">
        <v>0</v>
      </c>
      <c r="F24" s="376">
        <f t="shared" si="0"/>
        <v>0</v>
      </c>
      <c r="G24" s="377">
        <f t="shared" si="1"/>
        <v>0</v>
      </c>
      <c r="H24" s="378"/>
      <c r="I24" s="379"/>
      <c r="J24" s="380">
        <f t="shared" si="2"/>
        <v>0</v>
      </c>
      <c r="K24" s="404">
        <f t="shared" si="3"/>
        <v>0</v>
      </c>
      <c r="L24" s="382">
        <f t="shared" si="4"/>
        <v>0</v>
      </c>
      <c r="M24" s="448">
        <v>71.39</v>
      </c>
      <c r="N24" s="429">
        <f t="shared" si="5"/>
        <v>0</v>
      </c>
      <c r="O24" s="384">
        <f t="shared" si="6"/>
        <v>0</v>
      </c>
    </row>
    <row r="25" spans="1:15" ht="15.75" customHeight="1">
      <c r="A25" s="453" t="s">
        <v>3391</v>
      </c>
      <c r="B25" s="452" t="s">
        <v>16</v>
      </c>
      <c r="C25" s="373">
        <v>0.5</v>
      </c>
      <c r="D25" s="374">
        <v>10</v>
      </c>
      <c r="E25" s="382">
        <v>0</v>
      </c>
      <c r="F25" s="376">
        <f t="shared" si="0"/>
        <v>0</v>
      </c>
      <c r="G25" s="377">
        <f t="shared" si="1"/>
        <v>0</v>
      </c>
      <c r="H25" s="378"/>
      <c r="I25" s="379"/>
      <c r="J25" s="380">
        <f t="shared" si="2"/>
        <v>0</v>
      </c>
      <c r="K25" s="404">
        <f t="shared" si="3"/>
        <v>0</v>
      </c>
      <c r="L25" s="382">
        <f t="shared" si="4"/>
        <v>0</v>
      </c>
      <c r="M25" s="448">
        <v>69.209999999999994</v>
      </c>
      <c r="N25" s="429">
        <f t="shared" si="5"/>
        <v>0</v>
      </c>
      <c r="O25" s="384">
        <f t="shared" si="6"/>
        <v>0</v>
      </c>
    </row>
    <row r="26" spans="1:15" ht="15.75" customHeight="1">
      <c r="A26" s="453" t="s">
        <v>3392</v>
      </c>
      <c r="B26" s="452" t="s">
        <v>16</v>
      </c>
      <c r="C26" s="373">
        <v>0.5</v>
      </c>
      <c r="D26" s="374">
        <v>10</v>
      </c>
      <c r="E26" s="382">
        <v>0</v>
      </c>
      <c r="F26" s="376">
        <f t="shared" si="0"/>
        <v>0</v>
      </c>
      <c r="G26" s="377">
        <f t="shared" si="1"/>
        <v>0</v>
      </c>
      <c r="H26" s="378"/>
      <c r="I26" s="379"/>
      <c r="J26" s="380">
        <f t="shared" si="2"/>
        <v>0</v>
      </c>
      <c r="K26" s="404">
        <f t="shared" si="3"/>
        <v>0</v>
      </c>
      <c r="L26" s="382">
        <f t="shared" si="4"/>
        <v>0</v>
      </c>
      <c r="M26" s="448">
        <v>71.260000000000005</v>
      </c>
      <c r="N26" s="429">
        <f t="shared" si="5"/>
        <v>0</v>
      </c>
      <c r="O26" s="384">
        <f t="shared" si="6"/>
        <v>0</v>
      </c>
    </row>
    <row r="27" spans="1:15" ht="15.75" customHeight="1">
      <c r="A27" s="453" t="s">
        <v>3393</v>
      </c>
      <c r="B27" s="452" t="s">
        <v>16</v>
      </c>
      <c r="C27" s="373">
        <v>0.5</v>
      </c>
      <c r="D27" s="374">
        <v>10</v>
      </c>
      <c r="E27" s="382">
        <v>0</v>
      </c>
      <c r="F27" s="376">
        <f t="shared" si="0"/>
        <v>0</v>
      </c>
      <c r="G27" s="377">
        <f t="shared" si="1"/>
        <v>0</v>
      </c>
      <c r="H27" s="378"/>
      <c r="I27" s="379"/>
      <c r="J27" s="380">
        <f t="shared" si="2"/>
        <v>0</v>
      </c>
      <c r="K27" s="404">
        <f t="shared" si="3"/>
        <v>0</v>
      </c>
      <c r="L27" s="382">
        <f t="shared" si="4"/>
        <v>0</v>
      </c>
      <c r="M27" s="448">
        <v>520</v>
      </c>
      <c r="N27" s="429">
        <f t="shared" si="5"/>
        <v>0</v>
      </c>
      <c r="O27" s="384">
        <f t="shared" si="6"/>
        <v>0</v>
      </c>
    </row>
    <row r="28" spans="1:15" ht="15.75" customHeight="1">
      <c r="A28" s="454" t="s">
        <v>3359</v>
      </c>
      <c r="B28" s="455" t="s">
        <v>14</v>
      </c>
      <c r="C28" s="433">
        <v>1</v>
      </c>
      <c r="D28" s="434">
        <v>1</v>
      </c>
      <c r="E28" s="382">
        <v>0</v>
      </c>
      <c r="F28" s="376">
        <f t="shared" si="0"/>
        <v>0</v>
      </c>
      <c r="G28" s="377">
        <f t="shared" si="1"/>
        <v>0</v>
      </c>
      <c r="H28" s="378"/>
      <c r="I28" s="379"/>
      <c r="J28" s="380">
        <f t="shared" si="2"/>
        <v>0</v>
      </c>
      <c r="K28" s="404">
        <f t="shared" si="3"/>
        <v>0</v>
      </c>
      <c r="L28" s="382">
        <f t="shared" si="4"/>
        <v>0</v>
      </c>
      <c r="M28" s="447">
        <v>151</v>
      </c>
      <c r="N28" s="383">
        <f t="shared" si="5"/>
        <v>0</v>
      </c>
      <c r="O28" s="384">
        <f t="shared" si="6"/>
        <v>0</v>
      </c>
    </row>
    <row r="29" spans="1:15" ht="15.75" customHeight="1">
      <c r="A29" s="454" t="s">
        <v>3191</v>
      </c>
      <c r="B29" s="455" t="s">
        <v>16</v>
      </c>
      <c r="C29" s="433">
        <v>1</v>
      </c>
      <c r="D29" s="434">
        <v>10</v>
      </c>
      <c r="E29" s="382">
        <v>0</v>
      </c>
      <c r="F29" s="376">
        <f t="shared" si="0"/>
        <v>0</v>
      </c>
      <c r="G29" s="377">
        <f t="shared" si="1"/>
        <v>0</v>
      </c>
      <c r="H29" s="378"/>
      <c r="I29" s="379"/>
      <c r="J29" s="380">
        <f t="shared" si="2"/>
        <v>0</v>
      </c>
      <c r="K29" s="404">
        <f t="shared" si="3"/>
        <v>0</v>
      </c>
      <c r="L29" s="382">
        <f t="shared" si="4"/>
        <v>0</v>
      </c>
      <c r="M29" s="447">
        <v>143.13</v>
      </c>
      <c r="N29" s="383">
        <f t="shared" si="5"/>
        <v>0</v>
      </c>
      <c r="O29" s="384">
        <f t="shared" si="6"/>
        <v>0</v>
      </c>
    </row>
    <row r="30" spans="1:15" ht="15.75" customHeight="1">
      <c r="A30" s="371" t="s">
        <v>3192</v>
      </c>
      <c r="B30" s="455" t="s">
        <v>16</v>
      </c>
      <c r="C30" s="433">
        <v>1</v>
      </c>
      <c r="D30" s="374">
        <v>10</v>
      </c>
      <c r="E30" s="382">
        <v>0</v>
      </c>
      <c r="F30" s="376">
        <f t="shared" si="0"/>
        <v>0</v>
      </c>
      <c r="G30" s="377">
        <f t="shared" si="1"/>
        <v>0</v>
      </c>
      <c r="H30" s="378"/>
      <c r="I30" s="379"/>
      <c r="J30" s="380">
        <f t="shared" si="2"/>
        <v>0</v>
      </c>
      <c r="K30" s="404">
        <f t="shared" si="3"/>
        <v>0</v>
      </c>
      <c r="L30" s="382">
        <f t="shared" si="4"/>
        <v>0</v>
      </c>
      <c r="M30" s="447">
        <v>147.19</v>
      </c>
      <c r="N30" s="383">
        <f t="shared" si="5"/>
        <v>0</v>
      </c>
      <c r="O30" s="384">
        <f t="shared" si="6"/>
        <v>0</v>
      </c>
    </row>
    <row r="31" spans="1:15" ht="15.75" customHeight="1">
      <c r="A31" s="371" t="s">
        <v>3193</v>
      </c>
      <c r="B31" s="455" t="s">
        <v>16</v>
      </c>
      <c r="C31" s="433">
        <v>1</v>
      </c>
      <c r="D31" s="374">
        <v>10</v>
      </c>
      <c r="E31" s="382">
        <v>0</v>
      </c>
      <c r="F31" s="376">
        <f t="shared" si="0"/>
        <v>0</v>
      </c>
      <c r="G31" s="377">
        <f t="shared" si="1"/>
        <v>0</v>
      </c>
      <c r="H31" s="378"/>
      <c r="I31" s="379"/>
      <c r="J31" s="380">
        <f t="shared" si="2"/>
        <v>0</v>
      </c>
      <c r="K31" s="404">
        <f t="shared" si="3"/>
        <v>0</v>
      </c>
      <c r="L31" s="382">
        <f t="shared" si="4"/>
        <v>0</v>
      </c>
      <c r="M31" s="447">
        <v>143.13</v>
      </c>
      <c r="N31" s="383">
        <f t="shared" si="5"/>
        <v>0</v>
      </c>
      <c r="O31" s="384">
        <f t="shared" si="6"/>
        <v>0</v>
      </c>
    </row>
    <row r="32" spans="1:15" ht="15.75" customHeight="1">
      <c r="A32" s="371" t="s">
        <v>3194</v>
      </c>
      <c r="B32" s="455" t="s">
        <v>16</v>
      </c>
      <c r="C32" s="433">
        <v>1</v>
      </c>
      <c r="D32" s="374">
        <v>10</v>
      </c>
      <c r="E32" s="382">
        <v>0</v>
      </c>
      <c r="F32" s="376">
        <f t="shared" si="0"/>
        <v>0</v>
      </c>
      <c r="G32" s="377">
        <f t="shared" si="1"/>
        <v>0</v>
      </c>
      <c r="H32" s="378"/>
      <c r="I32" s="379"/>
      <c r="J32" s="380">
        <f t="shared" si="2"/>
        <v>0</v>
      </c>
      <c r="K32" s="404">
        <f t="shared" si="3"/>
        <v>0</v>
      </c>
      <c r="L32" s="382">
        <v>0</v>
      </c>
      <c r="M32" s="447">
        <v>136.91</v>
      </c>
      <c r="N32" s="383">
        <f t="shared" si="5"/>
        <v>0</v>
      </c>
      <c r="O32" s="384">
        <f t="shared" si="6"/>
        <v>0</v>
      </c>
    </row>
    <row r="33" spans="1:17" ht="15.75" customHeight="1">
      <c r="A33" s="371" t="s">
        <v>3195</v>
      </c>
      <c r="B33" s="455" t="s">
        <v>16</v>
      </c>
      <c r="C33" s="433">
        <v>1</v>
      </c>
      <c r="D33" s="434">
        <v>10</v>
      </c>
      <c r="E33" s="382">
        <v>0</v>
      </c>
      <c r="F33" s="376">
        <f t="shared" si="0"/>
        <v>0</v>
      </c>
      <c r="G33" s="377">
        <f t="shared" si="1"/>
        <v>0</v>
      </c>
      <c r="H33" s="378"/>
      <c r="I33" s="379"/>
      <c r="J33" s="380">
        <f t="shared" si="2"/>
        <v>0</v>
      </c>
      <c r="K33" s="404">
        <f t="shared" si="3"/>
        <v>0</v>
      </c>
      <c r="L33" s="382">
        <f t="shared" ref="L33:L36" si="7">E33+H33-I33</f>
        <v>0</v>
      </c>
      <c r="M33" s="447">
        <v>141.58000000000001</v>
      </c>
      <c r="N33" s="383">
        <f t="shared" si="5"/>
        <v>0</v>
      </c>
      <c r="O33" s="384">
        <f t="shared" si="6"/>
        <v>0</v>
      </c>
    </row>
    <row r="34" spans="1:17" ht="15.75" customHeight="1">
      <c r="A34" s="371" t="s">
        <v>3196</v>
      </c>
      <c r="B34" s="455" t="s">
        <v>16</v>
      </c>
      <c r="C34" s="433">
        <v>1</v>
      </c>
      <c r="D34" s="434">
        <v>10</v>
      </c>
      <c r="E34" s="382">
        <v>0</v>
      </c>
      <c r="F34" s="376">
        <f t="shared" si="0"/>
        <v>0</v>
      </c>
      <c r="G34" s="377">
        <f t="shared" si="1"/>
        <v>0</v>
      </c>
      <c r="H34" s="378"/>
      <c r="I34" s="379"/>
      <c r="J34" s="380">
        <f t="shared" si="2"/>
        <v>0</v>
      </c>
      <c r="K34" s="404">
        <f t="shared" si="3"/>
        <v>0</v>
      </c>
      <c r="L34" s="382">
        <f t="shared" si="7"/>
        <v>0</v>
      </c>
      <c r="M34" s="447">
        <v>141.03</v>
      </c>
      <c r="N34" s="383">
        <f t="shared" si="5"/>
        <v>0</v>
      </c>
      <c r="O34" s="384">
        <f t="shared" si="6"/>
        <v>0</v>
      </c>
      <c r="P34" s="424"/>
      <c r="Q34" s="424"/>
    </row>
    <row r="35" spans="1:17" ht="15.75" customHeight="1">
      <c r="A35" s="371" t="s">
        <v>3197</v>
      </c>
      <c r="B35" s="455" t="s">
        <v>16</v>
      </c>
      <c r="C35" s="433">
        <v>1</v>
      </c>
      <c r="D35" s="434">
        <v>10</v>
      </c>
      <c r="E35" s="382">
        <v>0</v>
      </c>
      <c r="F35" s="376">
        <f t="shared" si="0"/>
        <v>0</v>
      </c>
      <c r="G35" s="377">
        <f t="shared" si="1"/>
        <v>0</v>
      </c>
      <c r="H35" s="378"/>
      <c r="I35" s="379"/>
      <c r="J35" s="380">
        <f t="shared" si="2"/>
        <v>0</v>
      </c>
      <c r="K35" s="404">
        <f t="shared" si="3"/>
        <v>0</v>
      </c>
      <c r="L35" s="382">
        <f t="shared" si="7"/>
        <v>0</v>
      </c>
      <c r="M35" s="447">
        <v>141.28</v>
      </c>
      <c r="N35" s="383">
        <f t="shared" si="5"/>
        <v>0</v>
      </c>
      <c r="O35" s="384">
        <f t="shared" si="6"/>
        <v>0</v>
      </c>
    </row>
    <row r="36" spans="1:17" ht="15.75" customHeight="1">
      <c r="A36" s="371" t="s">
        <v>3198</v>
      </c>
      <c r="B36" s="455" t="s">
        <v>16</v>
      </c>
      <c r="C36" s="433">
        <v>1</v>
      </c>
      <c r="D36" s="434">
        <v>10</v>
      </c>
      <c r="E36" s="382">
        <v>0</v>
      </c>
      <c r="F36" s="376">
        <f t="shared" si="0"/>
        <v>0</v>
      </c>
      <c r="G36" s="377">
        <f t="shared" si="1"/>
        <v>0</v>
      </c>
      <c r="H36" s="378"/>
      <c r="I36" s="379"/>
      <c r="J36" s="380">
        <f t="shared" si="2"/>
        <v>0</v>
      </c>
      <c r="K36" s="404">
        <f t="shared" si="3"/>
        <v>0</v>
      </c>
      <c r="L36" s="382">
        <f t="shared" si="7"/>
        <v>0</v>
      </c>
      <c r="M36" s="447">
        <v>138.85</v>
      </c>
      <c r="N36" s="383">
        <f t="shared" si="5"/>
        <v>0</v>
      </c>
      <c r="O36" s="384">
        <f t="shared" si="6"/>
        <v>0</v>
      </c>
    </row>
    <row r="37" spans="1:17" ht="15.75" customHeight="1">
      <c r="A37" s="371"/>
      <c r="B37" s="455"/>
      <c r="C37" s="433"/>
      <c r="D37" s="434"/>
      <c r="E37" s="382"/>
      <c r="F37" s="376"/>
      <c r="G37" s="377"/>
      <c r="H37" s="378"/>
      <c r="I37" s="379"/>
      <c r="J37" s="380"/>
      <c r="K37" s="404"/>
      <c r="L37" s="382"/>
      <c r="M37" s="447"/>
      <c r="N37" s="383"/>
      <c r="O37" s="384"/>
    </row>
    <row r="38" spans="1:17" ht="15.75" customHeight="1">
      <c r="A38" s="458"/>
      <c r="B38" s="432"/>
      <c r="C38" s="433"/>
      <c r="D38" s="434"/>
      <c r="E38" s="459"/>
      <c r="F38" s="460"/>
      <c r="G38" s="461"/>
      <c r="H38" s="462"/>
      <c r="I38" s="463"/>
      <c r="J38" s="464"/>
      <c r="K38" s="456"/>
      <c r="L38" s="459"/>
      <c r="M38" s="465"/>
      <c r="N38" s="466"/>
      <c r="O38" s="467"/>
    </row>
    <row r="39" spans="1:17" ht="15.75" customHeight="1">
      <c r="A39" s="468"/>
      <c r="B39" s="432"/>
      <c r="C39" s="433"/>
      <c r="D39" s="434"/>
      <c r="E39" s="459"/>
      <c r="F39" s="460"/>
      <c r="G39" s="461"/>
      <c r="H39" s="462"/>
      <c r="I39" s="463"/>
      <c r="J39" s="464"/>
      <c r="K39" s="456"/>
      <c r="L39" s="459"/>
      <c r="M39" s="465"/>
      <c r="N39" s="466"/>
      <c r="O39" s="467"/>
    </row>
    <row r="40" spans="1:17" ht="15.75" customHeight="1">
      <c r="A40" s="468"/>
      <c r="B40" s="432"/>
      <c r="C40" s="433"/>
      <c r="D40" s="434"/>
      <c r="E40" s="459"/>
      <c r="F40" s="460"/>
      <c r="G40" s="461"/>
      <c r="H40" s="462"/>
      <c r="I40" s="463"/>
      <c r="J40" s="464"/>
      <c r="K40" s="456"/>
      <c r="L40" s="459"/>
      <c r="M40" s="465"/>
      <c r="N40" s="466"/>
      <c r="O40" s="467"/>
    </row>
    <row r="41" spans="1:17" ht="15.75" customHeight="1">
      <c r="A41" s="468"/>
      <c r="B41" s="432"/>
      <c r="C41" s="433"/>
      <c r="D41" s="434"/>
      <c r="E41" s="459"/>
      <c r="F41" s="460"/>
      <c r="G41" s="461"/>
      <c r="H41" s="462"/>
      <c r="I41" s="463"/>
      <c r="J41" s="464"/>
      <c r="K41" s="456"/>
      <c r="L41" s="459"/>
      <c r="M41" s="465"/>
      <c r="N41" s="466"/>
      <c r="O41" s="467"/>
    </row>
    <row r="42" spans="1:17" ht="15.75" customHeight="1">
      <c r="A42" s="469"/>
      <c r="B42" s="432"/>
      <c r="C42" s="433"/>
      <c r="D42" s="434"/>
      <c r="E42" s="459"/>
      <c r="F42" s="460"/>
      <c r="G42" s="461"/>
      <c r="H42" s="462"/>
      <c r="I42" s="463"/>
      <c r="J42" s="464"/>
      <c r="K42" s="456"/>
      <c r="L42" s="459"/>
      <c r="M42" s="465"/>
      <c r="N42" s="466"/>
      <c r="O42" s="467"/>
    </row>
    <row r="43" spans="1:17" ht="15.75" customHeight="1">
      <c r="A43" s="470"/>
      <c r="B43" s="455"/>
      <c r="C43" s="433"/>
      <c r="D43" s="434"/>
      <c r="E43" s="459"/>
      <c r="F43" s="460"/>
      <c r="G43" s="461"/>
      <c r="H43" s="462"/>
      <c r="I43" s="463"/>
      <c r="J43" s="464"/>
      <c r="K43" s="456"/>
      <c r="L43" s="459"/>
      <c r="M43" s="471"/>
      <c r="N43" s="466"/>
      <c r="O43" s="467"/>
    </row>
    <row r="44" spans="1:17" ht="15.75" customHeight="1">
      <c r="A44" s="470"/>
      <c r="B44" s="455"/>
      <c r="C44" s="433"/>
      <c r="D44" s="434"/>
      <c r="E44" s="459"/>
      <c r="F44" s="460"/>
      <c r="G44" s="461"/>
      <c r="H44" s="462"/>
      <c r="I44" s="463"/>
      <c r="J44" s="464"/>
      <c r="K44" s="456"/>
      <c r="L44" s="459"/>
      <c r="M44" s="471"/>
      <c r="N44" s="466"/>
      <c r="O44" s="467"/>
    </row>
    <row r="45" spans="1:17" ht="15.75" customHeight="1">
      <c r="A45" s="395"/>
      <c r="B45" s="396"/>
      <c r="C45" s="397"/>
      <c r="D45" s="398"/>
      <c r="E45" s="399">
        <f t="shared" ref="E45:J45" si="8">SUM(E4:E44)</f>
        <v>18035</v>
      </c>
      <c r="F45" s="399">
        <f t="shared" si="8"/>
        <v>1317</v>
      </c>
      <c r="G45" s="399">
        <f t="shared" si="8"/>
        <v>543</v>
      </c>
      <c r="H45" s="399">
        <f t="shared" si="8"/>
        <v>7940</v>
      </c>
      <c r="I45" s="399">
        <f t="shared" si="8"/>
        <v>10284</v>
      </c>
      <c r="J45" s="399">
        <f t="shared" si="8"/>
        <v>595</v>
      </c>
      <c r="K45" s="400">
        <f>ROUNDDOWN(SUM(K4:K44),0)</f>
        <v>1266</v>
      </c>
      <c r="L45" s="401">
        <f>SUM(L4:L44)</f>
        <v>15691</v>
      </c>
      <c r="M45" s="402">
        <f t="shared" ref="M45:N45" si="9">SUM(M3:M44)</f>
        <v>2926.4300000000003</v>
      </c>
      <c r="N45" s="446">
        <f t="shared" si="9"/>
        <v>381988.57</v>
      </c>
      <c r="O45" s="403">
        <f>SUM(O4:O44)</f>
        <v>1881.5300000000002</v>
      </c>
    </row>
    <row r="46" spans="1:17" ht="15.75" customHeight="1"/>
    <row r="47" spans="1:17" ht="15.75" customHeight="1">
      <c r="A47" s="523" t="s">
        <v>39</v>
      </c>
      <c r="B47" s="524"/>
      <c r="C47" s="524"/>
      <c r="D47" s="524"/>
      <c r="E47" s="524"/>
      <c r="F47" s="524"/>
      <c r="G47" s="525"/>
    </row>
    <row r="48" spans="1:17" ht="15.75" customHeight="1">
      <c r="A48" s="33" t="s">
        <v>40</v>
      </c>
      <c r="B48" s="34" t="s">
        <v>1</v>
      </c>
      <c r="C48" s="5" t="s">
        <v>41</v>
      </c>
      <c r="D48" s="35" t="s">
        <v>42</v>
      </c>
      <c r="E48" s="36" t="s">
        <v>43</v>
      </c>
      <c r="F48" s="5" t="s">
        <v>44</v>
      </c>
      <c r="G48" s="37" t="s">
        <v>45</v>
      </c>
    </row>
    <row r="49" spans="1:7" ht="15.75" customHeight="1">
      <c r="A49" s="33" t="s">
        <v>1896</v>
      </c>
      <c r="B49" s="41" t="s">
        <v>49</v>
      </c>
      <c r="C49" s="15">
        <v>0</v>
      </c>
      <c r="D49" s="15"/>
      <c r="E49" s="15"/>
      <c r="F49" s="15">
        <f>C49+D49-E49</f>
        <v>0</v>
      </c>
      <c r="G49" s="40"/>
    </row>
    <row r="50" spans="1:7" ht="15.75" customHeight="1">
      <c r="A50" s="327"/>
      <c r="B50" s="327"/>
      <c r="C50" s="327"/>
      <c r="D50" s="327"/>
      <c r="E50" s="327"/>
      <c r="F50" s="327"/>
      <c r="G50" s="327"/>
    </row>
    <row r="51" spans="1:7" ht="15.75" customHeight="1">
      <c r="A51" s="526" t="s">
        <v>50</v>
      </c>
      <c r="B51" s="527"/>
      <c r="C51" s="527"/>
      <c r="D51" s="527"/>
      <c r="E51" s="527"/>
      <c r="F51" s="527"/>
      <c r="G51" s="528"/>
    </row>
    <row r="52" spans="1:7" ht="15.75" customHeight="1">
      <c r="A52" s="259"/>
      <c r="B52" s="44" t="s">
        <v>51</v>
      </c>
      <c r="C52" s="45" t="s">
        <v>52</v>
      </c>
      <c r="D52" s="46" t="s">
        <v>53</v>
      </c>
      <c r="E52" s="46" t="s">
        <v>54</v>
      </c>
      <c r="F52" s="47" t="s">
        <v>11</v>
      </c>
      <c r="G52" s="48" t="s">
        <v>55</v>
      </c>
    </row>
    <row r="53" spans="1:7" ht="15.75" customHeight="1">
      <c r="A53" s="439" t="s">
        <v>1897</v>
      </c>
      <c r="B53" s="440">
        <v>88</v>
      </c>
      <c r="C53" s="441"/>
      <c r="D53" s="442"/>
      <c r="E53" s="440">
        <f t="shared" ref="E53:E79" si="10">B53+C53-D53</f>
        <v>88</v>
      </c>
      <c r="F53" s="443">
        <v>1028.48</v>
      </c>
      <c r="G53" s="444">
        <f t="shared" ref="G53:G79" si="11">E53*F53</f>
        <v>90506.240000000005</v>
      </c>
    </row>
    <row r="54" spans="1:7" ht="15.75" customHeight="1">
      <c r="A54" s="49" t="s">
        <v>3663</v>
      </c>
      <c r="B54" s="53">
        <v>484.30000000000018</v>
      </c>
      <c r="C54" s="51"/>
      <c r="D54" s="52"/>
      <c r="E54" s="53">
        <f t="shared" si="10"/>
        <v>484.30000000000018</v>
      </c>
      <c r="F54" s="54">
        <v>196</v>
      </c>
      <c r="G54" s="55">
        <f t="shared" si="11"/>
        <v>94922.800000000032</v>
      </c>
    </row>
    <row r="55" spans="1:7" ht="15.75" customHeight="1">
      <c r="A55" s="49" t="s">
        <v>3664</v>
      </c>
      <c r="B55" s="53">
        <v>927.2</v>
      </c>
      <c r="C55" s="51"/>
      <c r="D55" s="52"/>
      <c r="E55" s="53">
        <f t="shared" si="10"/>
        <v>927.2</v>
      </c>
      <c r="F55" s="54">
        <v>196</v>
      </c>
      <c r="G55" s="55">
        <f t="shared" si="11"/>
        <v>181731.20000000001</v>
      </c>
    </row>
    <row r="56" spans="1:7" ht="15.75" customHeight="1">
      <c r="A56" s="49" t="s">
        <v>3665</v>
      </c>
      <c r="B56" s="53">
        <v>537.20000000000005</v>
      </c>
      <c r="C56" s="51"/>
      <c r="D56" s="52"/>
      <c r="E56" s="53">
        <f t="shared" si="10"/>
        <v>537.20000000000005</v>
      </c>
      <c r="F56" s="54">
        <v>196</v>
      </c>
      <c r="G56" s="55">
        <f t="shared" si="11"/>
        <v>105291.20000000001</v>
      </c>
    </row>
    <row r="57" spans="1:7" ht="15.75" customHeight="1">
      <c r="A57" s="49" t="s">
        <v>3666</v>
      </c>
      <c r="B57" s="53">
        <v>651.70000000000005</v>
      </c>
      <c r="C57" s="51"/>
      <c r="D57" s="52"/>
      <c r="E57" s="53">
        <f t="shared" si="10"/>
        <v>651.70000000000005</v>
      </c>
      <c r="F57" s="54">
        <v>196</v>
      </c>
      <c r="G57" s="55">
        <f t="shared" si="11"/>
        <v>127733.20000000001</v>
      </c>
    </row>
    <row r="58" spans="1:7" ht="15.75" customHeight="1">
      <c r="A58" s="49" t="s">
        <v>3667</v>
      </c>
      <c r="B58" s="53">
        <v>1272.0999999999999</v>
      </c>
      <c r="C58" s="51"/>
      <c r="D58" s="52"/>
      <c r="E58" s="53">
        <f t="shared" si="10"/>
        <v>1272.0999999999999</v>
      </c>
      <c r="F58" s="54">
        <v>196</v>
      </c>
      <c r="G58" s="55">
        <f t="shared" si="11"/>
        <v>249331.59999999998</v>
      </c>
    </row>
    <row r="59" spans="1:7" ht="15.75" customHeight="1">
      <c r="A59" s="86" t="s">
        <v>3668</v>
      </c>
      <c r="B59" s="90">
        <v>726.2</v>
      </c>
      <c r="C59" s="88"/>
      <c r="D59" s="487">
        <v>96.4</v>
      </c>
      <c r="E59" s="90">
        <f t="shared" si="10"/>
        <v>629.80000000000007</v>
      </c>
      <c r="F59" s="91">
        <v>140</v>
      </c>
      <c r="G59" s="92">
        <f t="shared" si="11"/>
        <v>88172.000000000015</v>
      </c>
    </row>
    <row r="60" spans="1:7" ht="15.75" customHeight="1">
      <c r="A60" s="86" t="s">
        <v>3669</v>
      </c>
      <c r="B60" s="90">
        <v>477.4</v>
      </c>
      <c r="C60" s="88"/>
      <c r="D60" s="89"/>
      <c r="E60" s="90">
        <f t="shared" si="10"/>
        <v>477.4</v>
      </c>
      <c r="F60" s="91">
        <v>140</v>
      </c>
      <c r="G60" s="92">
        <f t="shared" si="11"/>
        <v>66836</v>
      </c>
    </row>
    <row r="61" spans="1:7" ht="15.75" customHeight="1">
      <c r="A61" s="86" t="s">
        <v>3670</v>
      </c>
      <c r="B61" s="90">
        <v>25.9</v>
      </c>
      <c r="C61" s="88"/>
      <c r="D61" s="89"/>
      <c r="E61" s="90">
        <f t="shared" si="10"/>
        <v>25.9</v>
      </c>
      <c r="F61" s="91">
        <v>140</v>
      </c>
      <c r="G61" s="92">
        <f t="shared" si="11"/>
        <v>3626</v>
      </c>
    </row>
    <row r="62" spans="1:7" ht="15.75" customHeight="1">
      <c r="A62" s="100" t="s">
        <v>3671</v>
      </c>
      <c r="B62" s="104">
        <v>2548.5</v>
      </c>
      <c r="C62" s="102"/>
      <c r="D62" s="103">
        <v>122</v>
      </c>
      <c r="E62" s="104">
        <f t="shared" si="10"/>
        <v>2426.5</v>
      </c>
      <c r="F62" s="105">
        <v>140</v>
      </c>
      <c r="G62" s="106">
        <f t="shared" si="11"/>
        <v>339710</v>
      </c>
    </row>
    <row r="63" spans="1:7" ht="36" customHeight="1">
      <c r="A63" s="71" t="s">
        <v>3672</v>
      </c>
      <c r="B63" s="75">
        <v>0</v>
      </c>
      <c r="C63" s="73"/>
      <c r="D63" s="74"/>
      <c r="E63" s="75">
        <f t="shared" si="10"/>
        <v>0</v>
      </c>
      <c r="F63" s="76">
        <v>140</v>
      </c>
      <c r="G63" s="77">
        <f t="shared" si="11"/>
        <v>0</v>
      </c>
    </row>
    <row r="64" spans="1:7" ht="30.75" customHeight="1">
      <c r="A64" s="78" t="s">
        <v>3673</v>
      </c>
      <c r="B64" s="75">
        <v>2147.7000000000003</v>
      </c>
      <c r="C64" s="73"/>
      <c r="D64" s="488">
        <v>206.7</v>
      </c>
      <c r="E64" s="75">
        <f t="shared" si="10"/>
        <v>1941.0000000000002</v>
      </c>
      <c r="F64" s="76">
        <v>140</v>
      </c>
      <c r="G64" s="77">
        <f t="shared" si="11"/>
        <v>271740.00000000006</v>
      </c>
    </row>
    <row r="65" spans="1:7" ht="30.75" customHeight="1">
      <c r="A65" s="79" t="s">
        <v>3674</v>
      </c>
      <c r="B65" s="83">
        <v>2589.7000000000003</v>
      </c>
      <c r="C65" s="81"/>
      <c r="D65" s="82">
        <v>29</v>
      </c>
      <c r="E65" s="83">
        <f t="shared" si="10"/>
        <v>2560.7000000000003</v>
      </c>
      <c r="F65" s="84">
        <v>140</v>
      </c>
      <c r="G65" s="85">
        <f t="shared" si="11"/>
        <v>358498.00000000006</v>
      </c>
    </row>
    <row r="66" spans="1:7" ht="15.75" customHeight="1">
      <c r="A66" s="63" t="s">
        <v>3675</v>
      </c>
      <c r="B66" s="315">
        <v>264.90000000000026</v>
      </c>
      <c r="C66" s="65"/>
      <c r="D66" s="66"/>
      <c r="E66" s="67">
        <f t="shared" si="10"/>
        <v>264.90000000000026</v>
      </c>
      <c r="F66" s="68">
        <v>140</v>
      </c>
      <c r="G66" s="69">
        <f t="shared" si="11"/>
        <v>37086.000000000036</v>
      </c>
    </row>
    <row r="67" spans="1:7" ht="15.75" customHeight="1">
      <c r="A67" s="63" t="s">
        <v>3676</v>
      </c>
      <c r="B67" s="315">
        <v>0</v>
      </c>
      <c r="C67" s="65"/>
      <c r="D67" s="66"/>
      <c r="E67" s="67">
        <f t="shared" si="10"/>
        <v>0</v>
      </c>
      <c r="F67" s="68">
        <v>140</v>
      </c>
      <c r="G67" s="69">
        <f t="shared" si="11"/>
        <v>0</v>
      </c>
    </row>
    <row r="68" spans="1:7" ht="39" customHeight="1">
      <c r="A68" s="63" t="s">
        <v>3677</v>
      </c>
      <c r="B68" s="67">
        <v>690.70000000000016</v>
      </c>
      <c r="C68" s="65"/>
      <c r="D68" s="66">
        <v>33.4</v>
      </c>
      <c r="E68" s="67">
        <f t="shared" si="10"/>
        <v>657.30000000000018</v>
      </c>
      <c r="F68" s="68">
        <v>140</v>
      </c>
      <c r="G68" s="69">
        <f t="shared" si="11"/>
        <v>92022.000000000029</v>
      </c>
    </row>
    <row r="69" spans="1:7" ht="15.75" customHeight="1">
      <c r="A69" s="93" t="s">
        <v>3678</v>
      </c>
      <c r="B69" s="97">
        <v>197</v>
      </c>
      <c r="C69" s="95"/>
      <c r="D69" s="96"/>
      <c r="E69" s="97">
        <f t="shared" si="10"/>
        <v>197</v>
      </c>
      <c r="F69" s="98">
        <v>140</v>
      </c>
      <c r="G69" s="99">
        <f t="shared" si="11"/>
        <v>27580</v>
      </c>
    </row>
    <row r="70" spans="1:7" ht="15.75" customHeight="1">
      <c r="A70" s="86" t="s">
        <v>3679</v>
      </c>
      <c r="B70" s="90">
        <v>185</v>
      </c>
      <c r="C70" s="88"/>
      <c r="D70" s="89"/>
      <c r="E70" s="90">
        <f t="shared" si="10"/>
        <v>185</v>
      </c>
      <c r="F70" s="91">
        <v>128</v>
      </c>
      <c r="G70" s="92">
        <f t="shared" si="11"/>
        <v>23680</v>
      </c>
    </row>
    <row r="71" spans="1:7" ht="15.75" customHeight="1">
      <c r="A71" s="78" t="s">
        <v>3680</v>
      </c>
      <c r="B71" s="75">
        <v>218.00000000000006</v>
      </c>
      <c r="C71" s="73"/>
      <c r="D71" s="74"/>
      <c r="E71" s="75">
        <f t="shared" si="10"/>
        <v>218.00000000000006</v>
      </c>
      <c r="F71" s="76">
        <v>128</v>
      </c>
      <c r="G71" s="77">
        <f t="shared" si="11"/>
        <v>27904.000000000007</v>
      </c>
    </row>
    <row r="72" spans="1:7" ht="15.75" customHeight="1">
      <c r="A72" s="100" t="s">
        <v>3681</v>
      </c>
      <c r="B72" s="472">
        <v>179.3</v>
      </c>
      <c r="C72" s="102"/>
      <c r="D72" s="103"/>
      <c r="E72" s="472">
        <f t="shared" si="10"/>
        <v>179.3</v>
      </c>
      <c r="F72" s="105">
        <v>128</v>
      </c>
      <c r="G72" s="106">
        <f t="shared" si="11"/>
        <v>22950.400000000001</v>
      </c>
    </row>
    <row r="73" spans="1:7" ht="15.75" customHeight="1">
      <c r="A73" s="79" t="s">
        <v>3682</v>
      </c>
      <c r="B73" s="83">
        <v>208.2</v>
      </c>
      <c r="C73" s="81"/>
      <c r="D73" s="82"/>
      <c r="E73" s="83">
        <f t="shared" si="10"/>
        <v>208.2</v>
      </c>
      <c r="F73" s="84">
        <v>128</v>
      </c>
      <c r="G73" s="85">
        <f t="shared" si="11"/>
        <v>26649.599999999999</v>
      </c>
    </row>
    <row r="74" spans="1:7" ht="15.75" customHeight="1">
      <c r="A74" s="63" t="s">
        <v>3683</v>
      </c>
      <c r="B74" s="315">
        <v>274.00000000000011</v>
      </c>
      <c r="C74" s="65">
        <v>232</v>
      </c>
      <c r="D74" s="66"/>
      <c r="E74" s="67">
        <f t="shared" si="10"/>
        <v>506.00000000000011</v>
      </c>
      <c r="F74" s="68">
        <v>128</v>
      </c>
      <c r="G74" s="69">
        <f t="shared" si="11"/>
        <v>64768.000000000015</v>
      </c>
    </row>
    <row r="75" spans="1:7" ht="15.75" customHeight="1">
      <c r="A75" s="86" t="s">
        <v>3684</v>
      </c>
      <c r="B75" s="316">
        <v>0</v>
      </c>
      <c r="C75" s="108"/>
      <c r="D75" s="109"/>
      <c r="E75" s="90">
        <f t="shared" si="10"/>
        <v>0</v>
      </c>
      <c r="F75" s="91">
        <v>102</v>
      </c>
      <c r="G75" s="92">
        <f t="shared" si="11"/>
        <v>0</v>
      </c>
    </row>
    <row r="76" spans="1:7" ht="15.75" customHeight="1">
      <c r="A76" s="78" t="s">
        <v>3685</v>
      </c>
      <c r="B76" s="75">
        <v>0</v>
      </c>
      <c r="C76" s="73"/>
      <c r="D76" s="74"/>
      <c r="E76" s="75">
        <f t="shared" si="10"/>
        <v>0</v>
      </c>
      <c r="F76" s="76">
        <v>102</v>
      </c>
      <c r="G76" s="77">
        <f t="shared" si="11"/>
        <v>0</v>
      </c>
    </row>
    <row r="77" spans="1:7" ht="15.75" customHeight="1">
      <c r="A77" s="100" t="s">
        <v>3686</v>
      </c>
      <c r="B77" s="104">
        <v>0</v>
      </c>
      <c r="C77" s="102"/>
      <c r="D77" s="103"/>
      <c r="E77" s="104">
        <f t="shared" si="10"/>
        <v>0</v>
      </c>
      <c r="F77" s="105">
        <v>102</v>
      </c>
      <c r="G77" s="106">
        <f t="shared" si="11"/>
        <v>0</v>
      </c>
    </row>
    <row r="78" spans="1:7" ht="26.25" customHeight="1">
      <c r="A78" s="79" t="s">
        <v>3687</v>
      </c>
      <c r="B78" s="83">
        <v>0</v>
      </c>
      <c r="C78" s="81"/>
      <c r="D78" s="82"/>
      <c r="E78" s="83">
        <f t="shared" si="10"/>
        <v>0</v>
      </c>
      <c r="F78" s="84">
        <v>102</v>
      </c>
      <c r="G78" s="85">
        <f t="shared" si="11"/>
        <v>0</v>
      </c>
    </row>
    <row r="79" spans="1:7" ht="15.75" customHeight="1">
      <c r="A79" s="63" t="s">
        <v>3688</v>
      </c>
      <c r="B79" s="315">
        <v>266</v>
      </c>
      <c r="C79" s="65"/>
      <c r="D79" s="66">
        <v>266</v>
      </c>
      <c r="E79" s="67">
        <f t="shared" si="10"/>
        <v>0</v>
      </c>
      <c r="F79" s="68">
        <v>102</v>
      </c>
      <c r="G79" s="69">
        <f t="shared" si="11"/>
        <v>0</v>
      </c>
    </row>
    <row r="80" spans="1:7" ht="15.75" customHeight="1">
      <c r="A80" s="260" t="s">
        <v>84</v>
      </c>
      <c r="B80" s="261">
        <f t="shared" ref="B80:G80" si="12">SUM(B53:B79)</f>
        <v>14959.000000000002</v>
      </c>
      <c r="C80" s="171">
        <f t="shared" si="12"/>
        <v>232</v>
      </c>
      <c r="D80" s="171">
        <f t="shared" si="12"/>
        <v>753.5</v>
      </c>
      <c r="E80" s="261">
        <f t="shared" si="12"/>
        <v>14437.5</v>
      </c>
      <c r="F80" s="262">
        <f t="shared" si="12"/>
        <v>4698.4799999999996</v>
      </c>
      <c r="G80" s="263">
        <f t="shared" si="12"/>
        <v>2300738.2400000002</v>
      </c>
    </row>
    <row r="81" spans="1:10" ht="15.75" customHeight="1"/>
    <row r="82" spans="1:10" ht="15.75" customHeight="1">
      <c r="A82" s="264"/>
      <c r="B82" s="133"/>
      <c r="C82" s="133"/>
      <c r="D82" s="133"/>
      <c r="E82" s="133"/>
      <c r="F82" s="534"/>
      <c r="G82" s="522"/>
      <c r="H82" s="522"/>
      <c r="I82" s="265"/>
    </row>
    <row r="83" spans="1:10" ht="15.75" customHeight="1">
      <c r="A83" s="135" t="s">
        <v>92</v>
      </c>
      <c r="B83" s="136" t="s">
        <v>40</v>
      </c>
      <c r="C83" s="137" t="s">
        <v>93</v>
      </c>
      <c r="D83" s="137" t="s">
        <v>42</v>
      </c>
      <c r="E83" s="137" t="s">
        <v>94</v>
      </c>
      <c r="F83" s="137" t="s">
        <v>95</v>
      </c>
      <c r="G83" s="137" t="s">
        <v>96</v>
      </c>
      <c r="H83" s="138" t="s">
        <v>55</v>
      </c>
      <c r="I83" s="138" t="s">
        <v>3567</v>
      </c>
      <c r="J83" s="138" t="s">
        <v>3568</v>
      </c>
    </row>
    <row r="84" spans="1:10" ht="15.75" customHeight="1">
      <c r="A84" s="146" t="s">
        <v>97</v>
      </c>
      <c r="B84" s="145" t="s">
        <v>102</v>
      </c>
      <c r="C84" s="36">
        <v>2675</v>
      </c>
      <c r="D84" s="148"/>
      <c r="E84" s="15"/>
      <c r="F84" s="36">
        <f t="shared" ref="F84:F124" si="13">C84+D84-E84</f>
        <v>2675</v>
      </c>
      <c r="G84" s="142">
        <v>178</v>
      </c>
      <c r="H84" s="143">
        <f t="shared" ref="H84:H118" si="14">F84*G84</f>
        <v>476150</v>
      </c>
      <c r="I84" s="143">
        <f t="shared" ref="I84:I124" si="15">(D84-E84)*G84</f>
        <v>0</v>
      </c>
      <c r="J84" s="143">
        <f t="shared" ref="J84:J124" si="16">D84*G84</f>
        <v>0</v>
      </c>
    </row>
    <row r="85" spans="1:10" ht="15.75" customHeight="1">
      <c r="A85" s="144" t="s">
        <v>99</v>
      </c>
      <c r="B85" s="145" t="s">
        <v>102</v>
      </c>
      <c r="C85" s="36">
        <v>2350</v>
      </c>
      <c r="D85" s="148"/>
      <c r="E85" s="15"/>
      <c r="F85" s="36">
        <f t="shared" si="13"/>
        <v>2350</v>
      </c>
      <c r="G85" s="142">
        <v>178</v>
      </c>
      <c r="H85" s="143">
        <f t="shared" si="14"/>
        <v>418300</v>
      </c>
      <c r="I85" s="143">
        <f t="shared" si="15"/>
        <v>0</v>
      </c>
      <c r="J85" s="143">
        <f t="shared" si="16"/>
        <v>0</v>
      </c>
    </row>
    <row r="86" spans="1:10" ht="15.75" customHeight="1">
      <c r="A86" s="144" t="s">
        <v>3656</v>
      </c>
      <c r="B86" s="147" t="s">
        <v>102</v>
      </c>
      <c r="C86" s="36">
        <v>2050</v>
      </c>
      <c r="D86" s="148"/>
      <c r="E86" s="15"/>
      <c r="F86" s="36">
        <f t="shared" si="13"/>
        <v>2050</v>
      </c>
      <c r="G86" s="142">
        <v>47</v>
      </c>
      <c r="H86" s="143">
        <f t="shared" si="14"/>
        <v>96350</v>
      </c>
      <c r="I86" s="143">
        <f t="shared" si="15"/>
        <v>0</v>
      </c>
      <c r="J86" s="143">
        <f t="shared" si="16"/>
        <v>0</v>
      </c>
    </row>
    <row r="87" spans="1:10" ht="15.75" customHeight="1">
      <c r="A87" s="146" t="s">
        <v>103</v>
      </c>
      <c r="B87" s="147" t="s">
        <v>104</v>
      </c>
      <c r="C87" s="36">
        <v>2250</v>
      </c>
      <c r="D87" s="148"/>
      <c r="E87" s="15"/>
      <c r="F87" s="36">
        <f t="shared" si="13"/>
        <v>2250</v>
      </c>
      <c r="G87" s="142">
        <v>27</v>
      </c>
      <c r="H87" s="143">
        <f t="shared" si="14"/>
        <v>60750</v>
      </c>
      <c r="I87" s="143">
        <f t="shared" si="15"/>
        <v>0</v>
      </c>
      <c r="J87" s="143">
        <f t="shared" si="16"/>
        <v>0</v>
      </c>
    </row>
    <row r="88" spans="1:10" ht="15.75" customHeight="1">
      <c r="A88" s="266" t="s">
        <v>2038</v>
      </c>
      <c r="B88" s="267" t="s">
        <v>106</v>
      </c>
      <c r="C88" s="36">
        <v>1800</v>
      </c>
      <c r="D88" s="148"/>
      <c r="E88" s="15"/>
      <c r="F88" s="36">
        <f t="shared" si="13"/>
        <v>1800</v>
      </c>
      <c r="G88" s="142">
        <v>160.69999999999999</v>
      </c>
      <c r="H88" s="143">
        <f t="shared" si="14"/>
        <v>289260</v>
      </c>
      <c r="I88" s="143">
        <f t="shared" si="15"/>
        <v>0</v>
      </c>
      <c r="J88" s="143">
        <f t="shared" si="16"/>
        <v>0</v>
      </c>
    </row>
    <row r="89" spans="1:10" ht="15.75" customHeight="1">
      <c r="A89" s="144" t="s">
        <v>737</v>
      </c>
      <c r="B89" s="145" t="s">
        <v>108</v>
      </c>
      <c r="C89" s="36">
        <v>329</v>
      </c>
      <c r="D89" s="148"/>
      <c r="E89" s="15"/>
      <c r="F89" s="36">
        <f t="shared" si="13"/>
        <v>329</v>
      </c>
      <c r="G89" s="142">
        <v>623</v>
      </c>
      <c r="H89" s="143">
        <f t="shared" si="14"/>
        <v>204967</v>
      </c>
      <c r="I89" s="143">
        <f t="shared" si="15"/>
        <v>0</v>
      </c>
      <c r="J89" s="143">
        <f t="shared" si="16"/>
        <v>0</v>
      </c>
    </row>
    <row r="90" spans="1:10" ht="15.75" customHeight="1">
      <c r="A90" s="139" t="s">
        <v>109</v>
      </c>
      <c r="B90" s="140" t="s">
        <v>110</v>
      </c>
      <c r="C90" s="36">
        <v>900</v>
      </c>
      <c r="D90" s="148"/>
      <c r="E90" s="15"/>
      <c r="F90" s="36">
        <f t="shared" si="13"/>
        <v>900</v>
      </c>
      <c r="G90" s="142">
        <v>24</v>
      </c>
      <c r="H90" s="143">
        <f t="shared" si="14"/>
        <v>21600</v>
      </c>
      <c r="I90" s="143">
        <f t="shared" si="15"/>
        <v>0</v>
      </c>
      <c r="J90" s="143">
        <f t="shared" si="16"/>
        <v>0</v>
      </c>
    </row>
    <row r="91" spans="1:10" ht="15.75" customHeight="1">
      <c r="A91" s="146" t="s">
        <v>1188</v>
      </c>
      <c r="B91" s="150" t="s">
        <v>3626</v>
      </c>
      <c r="C91" s="36">
        <v>2073</v>
      </c>
      <c r="D91" s="148"/>
      <c r="E91" s="15"/>
      <c r="F91" s="36">
        <f t="shared" si="13"/>
        <v>2073</v>
      </c>
      <c r="G91" s="142">
        <v>49</v>
      </c>
      <c r="H91" s="143">
        <f t="shared" si="14"/>
        <v>101577</v>
      </c>
      <c r="I91" s="143">
        <f t="shared" si="15"/>
        <v>0</v>
      </c>
      <c r="J91" s="143">
        <f t="shared" si="16"/>
        <v>0</v>
      </c>
    </row>
    <row r="92" spans="1:10" ht="15.75" customHeight="1">
      <c r="A92" s="152" t="s">
        <v>116</v>
      </c>
      <c r="B92" s="145" t="s">
        <v>117</v>
      </c>
      <c r="C92" s="36">
        <v>2</v>
      </c>
      <c r="D92" s="141"/>
      <c r="E92" s="15"/>
      <c r="F92" s="36">
        <f t="shared" si="13"/>
        <v>2</v>
      </c>
      <c r="G92" s="142">
        <v>1867.29</v>
      </c>
      <c r="H92" s="143">
        <f t="shared" si="14"/>
        <v>3734.58</v>
      </c>
      <c r="I92" s="143">
        <f t="shared" si="15"/>
        <v>0</v>
      </c>
      <c r="J92" s="143">
        <f t="shared" si="16"/>
        <v>0</v>
      </c>
    </row>
    <row r="93" spans="1:10" ht="15.75" customHeight="1">
      <c r="A93" s="146" t="s">
        <v>118</v>
      </c>
      <c r="B93" s="145" t="s">
        <v>115</v>
      </c>
      <c r="C93" s="36">
        <v>5</v>
      </c>
      <c r="D93" s="141"/>
      <c r="E93" s="15"/>
      <c r="F93" s="36">
        <f t="shared" si="13"/>
        <v>5</v>
      </c>
      <c r="G93" s="142">
        <v>1758</v>
      </c>
      <c r="H93" s="143">
        <f t="shared" si="14"/>
        <v>8790</v>
      </c>
      <c r="I93" s="143">
        <f t="shared" si="15"/>
        <v>0</v>
      </c>
      <c r="J93" s="143">
        <f t="shared" si="16"/>
        <v>0</v>
      </c>
    </row>
    <row r="94" spans="1:10" ht="15.75" customHeight="1">
      <c r="A94" s="146" t="s">
        <v>118</v>
      </c>
      <c r="B94" s="145" t="s">
        <v>117</v>
      </c>
      <c r="C94" s="36">
        <v>3</v>
      </c>
      <c r="D94" s="141"/>
      <c r="E94" s="151"/>
      <c r="F94" s="36">
        <f t="shared" si="13"/>
        <v>3</v>
      </c>
      <c r="G94" s="142">
        <v>2279.6799999999998</v>
      </c>
      <c r="H94" s="143">
        <f t="shared" si="14"/>
        <v>6839.0399999999991</v>
      </c>
      <c r="I94" s="143">
        <f t="shared" si="15"/>
        <v>0</v>
      </c>
      <c r="J94" s="143">
        <f t="shared" si="16"/>
        <v>0</v>
      </c>
    </row>
    <row r="95" spans="1:10" ht="15.75" customHeight="1">
      <c r="A95" s="157" t="s">
        <v>119</v>
      </c>
      <c r="B95" s="145" t="s">
        <v>117</v>
      </c>
      <c r="C95" s="36">
        <v>1</v>
      </c>
      <c r="D95" s="148"/>
      <c r="E95" s="15"/>
      <c r="F95" s="36">
        <f t="shared" si="13"/>
        <v>1</v>
      </c>
      <c r="G95" s="142">
        <v>1669.47</v>
      </c>
      <c r="H95" s="143">
        <f t="shared" si="14"/>
        <v>1669.47</v>
      </c>
      <c r="I95" s="143">
        <f t="shared" si="15"/>
        <v>0</v>
      </c>
      <c r="J95" s="143">
        <f t="shared" si="16"/>
        <v>0</v>
      </c>
    </row>
    <row r="96" spans="1:10" ht="15.75" customHeight="1">
      <c r="A96" s="157" t="s">
        <v>2772</v>
      </c>
      <c r="B96" s="145" t="s">
        <v>117</v>
      </c>
      <c r="C96" s="36">
        <v>3</v>
      </c>
      <c r="D96" s="141"/>
      <c r="E96" s="15"/>
      <c r="F96" s="36">
        <f t="shared" si="13"/>
        <v>3</v>
      </c>
      <c r="G96" s="142">
        <v>1598.32</v>
      </c>
      <c r="H96" s="143">
        <f t="shared" si="14"/>
        <v>4794.96</v>
      </c>
      <c r="I96" s="143">
        <f t="shared" si="15"/>
        <v>0</v>
      </c>
      <c r="J96" s="143">
        <f t="shared" si="16"/>
        <v>0</v>
      </c>
    </row>
    <row r="97" spans="1:10" ht="15.75" customHeight="1">
      <c r="A97" s="144" t="s">
        <v>122</v>
      </c>
      <c r="B97" s="145" t="s">
        <v>121</v>
      </c>
      <c r="C97" s="36">
        <v>50</v>
      </c>
      <c r="D97" s="141"/>
      <c r="E97" s="15"/>
      <c r="F97" s="36">
        <f t="shared" si="13"/>
        <v>50</v>
      </c>
      <c r="G97" s="142">
        <v>471.21600000000001</v>
      </c>
      <c r="H97" s="143">
        <f t="shared" si="14"/>
        <v>23560.799999999999</v>
      </c>
      <c r="I97" s="143">
        <f t="shared" si="15"/>
        <v>0</v>
      </c>
      <c r="J97" s="143">
        <f t="shared" si="16"/>
        <v>0</v>
      </c>
    </row>
    <row r="98" spans="1:10" ht="15.75" customHeight="1">
      <c r="A98" s="157" t="s">
        <v>124</v>
      </c>
      <c r="B98" s="145" t="s">
        <v>117</v>
      </c>
      <c r="C98" s="36">
        <v>0</v>
      </c>
      <c r="D98" s="148"/>
      <c r="E98" s="15"/>
      <c r="F98" s="36">
        <f t="shared" si="13"/>
        <v>0</v>
      </c>
      <c r="G98" s="142">
        <v>1711.09</v>
      </c>
      <c r="H98" s="143">
        <f t="shared" si="14"/>
        <v>0</v>
      </c>
      <c r="I98" s="143">
        <f t="shared" si="15"/>
        <v>0</v>
      </c>
      <c r="J98" s="143">
        <f t="shared" si="16"/>
        <v>0</v>
      </c>
    </row>
    <row r="99" spans="1:10" ht="15.75" customHeight="1">
      <c r="A99" s="339" t="s">
        <v>2773</v>
      </c>
      <c r="B99" s="145" t="s">
        <v>117</v>
      </c>
      <c r="C99" s="36">
        <v>4</v>
      </c>
      <c r="D99" s="148"/>
      <c r="E99" s="151"/>
      <c r="F99" s="272">
        <f t="shared" si="13"/>
        <v>4</v>
      </c>
      <c r="G99" s="142">
        <v>1594.52</v>
      </c>
      <c r="H99" s="143">
        <f t="shared" si="14"/>
        <v>6378.08</v>
      </c>
      <c r="I99" s="143">
        <f t="shared" si="15"/>
        <v>0</v>
      </c>
      <c r="J99" s="143">
        <f t="shared" si="16"/>
        <v>0</v>
      </c>
    </row>
    <row r="100" spans="1:10" ht="15.75" customHeight="1">
      <c r="A100" s="144" t="s">
        <v>128</v>
      </c>
      <c r="B100" s="145" t="s">
        <v>126</v>
      </c>
      <c r="C100" s="36">
        <v>0</v>
      </c>
      <c r="D100" s="141"/>
      <c r="E100" s="15"/>
      <c r="F100" s="36">
        <f t="shared" si="13"/>
        <v>0</v>
      </c>
      <c r="G100" s="142">
        <v>559.19762200000002</v>
      </c>
      <c r="H100" s="143">
        <f t="shared" si="14"/>
        <v>0</v>
      </c>
      <c r="I100" s="143">
        <f t="shared" si="15"/>
        <v>0</v>
      </c>
      <c r="J100" s="143">
        <f t="shared" si="16"/>
        <v>0</v>
      </c>
    </row>
    <row r="101" spans="1:10" ht="15.75" customHeight="1">
      <c r="A101" s="144" t="s">
        <v>129</v>
      </c>
      <c r="B101" s="145" t="s">
        <v>115</v>
      </c>
      <c r="C101" s="36">
        <v>225</v>
      </c>
      <c r="D101" s="148"/>
      <c r="E101" s="15"/>
      <c r="F101" s="36">
        <f t="shared" si="13"/>
        <v>225</v>
      </c>
      <c r="G101" s="142">
        <v>384</v>
      </c>
      <c r="H101" s="143">
        <f t="shared" si="14"/>
        <v>86400</v>
      </c>
      <c r="I101" s="143">
        <f t="shared" si="15"/>
        <v>0</v>
      </c>
      <c r="J101" s="143">
        <f t="shared" si="16"/>
        <v>0</v>
      </c>
    </row>
    <row r="102" spans="1:10" ht="15.75" customHeight="1">
      <c r="A102" s="144" t="s">
        <v>131</v>
      </c>
      <c r="B102" s="145" t="s">
        <v>117</v>
      </c>
      <c r="C102" s="36">
        <v>315</v>
      </c>
      <c r="D102" s="148"/>
      <c r="E102" s="15"/>
      <c r="F102" s="36">
        <f t="shared" si="13"/>
        <v>315</v>
      </c>
      <c r="G102" s="142">
        <v>427</v>
      </c>
      <c r="H102" s="143">
        <f t="shared" si="14"/>
        <v>134505</v>
      </c>
      <c r="I102" s="143">
        <f t="shared" si="15"/>
        <v>0</v>
      </c>
      <c r="J102" s="143">
        <f t="shared" si="16"/>
        <v>0</v>
      </c>
    </row>
    <row r="103" spans="1:10" ht="15.75" customHeight="1">
      <c r="A103" s="144" t="s">
        <v>132</v>
      </c>
      <c r="B103" s="145" t="s">
        <v>117</v>
      </c>
      <c r="C103" s="36">
        <v>5</v>
      </c>
      <c r="D103" s="141"/>
      <c r="E103" s="151"/>
      <c r="F103" s="36">
        <f t="shared" si="13"/>
        <v>5</v>
      </c>
      <c r="G103" s="142">
        <v>688.59</v>
      </c>
      <c r="H103" s="143">
        <f t="shared" si="14"/>
        <v>3442.9500000000003</v>
      </c>
      <c r="I103" s="143">
        <f t="shared" si="15"/>
        <v>0</v>
      </c>
      <c r="J103" s="143">
        <f t="shared" si="16"/>
        <v>0</v>
      </c>
    </row>
    <row r="104" spans="1:10" ht="15.75" customHeight="1">
      <c r="A104" s="157" t="s">
        <v>133</v>
      </c>
      <c r="B104" s="145" t="s">
        <v>117</v>
      </c>
      <c r="C104" s="36">
        <v>70</v>
      </c>
      <c r="D104" s="148"/>
      <c r="E104" s="15"/>
      <c r="F104" s="36">
        <f t="shared" si="13"/>
        <v>70</v>
      </c>
      <c r="G104" s="142">
        <v>522.19000000000005</v>
      </c>
      <c r="H104" s="143">
        <f t="shared" si="14"/>
        <v>36553.300000000003</v>
      </c>
      <c r="I104" s="143">
        <f t="shared" si="15"/>
        <v>0</v>
      </c>
      <c r="J104" s="143">
        <f t="shared" si="16"/>
        <v>0</v>
      </c>
    </row>
    <row r="105" spans="1:10" ht="15.75" customHeight="1">
      <c r="A105" s="144" t="s">
        <v>134</v>
      </c>
      <c r="B105" s="145" t="s">
        <v>117</v>
      </c>
      <c r="C105" s="36">
        <v>10</v>
      </c>
      <c r="D105" s="141"/>
      <c r="E105" s="151"/>
      <c r="F105" s="36">
        <f t="shared" si="13"/>
        <v>10</v>
      </c>
      <c r="G105" s="142">
        <v>504</v>
      </c>
      <c r="H105" s="143">
        <f t="shared" si="14"/>
        <v>5040</v>
      </c>
      <c r="I105" s="143">
        <f t="shared" si="15"/>
        <v>0</v>
      </c>
      <c r="J105" s="143">
        <f t="shared" si="16"/>
        <v>0</v>
      </c>
    </row>
    <row r="106" spans="1:10" ht="15.75" customHeight="1">
      <c r="A106" s="144" t="s">
        <v>135</v>
      </c>
      <c r="B106" s="145" t="s">
        <v>117</v>
      </c>
      <c r="C106" s="36">
        <v>0</v>
      </c>
      <c r="D106" s="141"/>
      <c r="E106" s="15"/>
      <c r="F106" s="36">
        <f t="shared" si="13"/>
        <v>0</v>
      </c>
      <c r="G106" s="142">
        <v>514</v>
      </c>
      <c r="H106" s="143">
        <f t="shared" si="14"/>
        <v>0</v>
      </c>
      <c r="I106" s="143">
        <f t="shared" si="15"/>
        <v>0</v>
      </c>
      <c r="J106" s="143">
        <f t="shared" si="16"/>
        <v>0</v>
      </c>
    </row>
    <row r="107" spans="1:10" ht="15.75" customHeight="1">
      <c r="A107" s="157" t="s">
        <v>136</v>
      </c>
      <c r="B107" s="145" t="s">
        <v>117</v>
      </c>
      <c r="C107" s="36">
        <v>60</v>
      </c>
      <c r="D107" s="148"/>
      <c r="E107" s="15"/>
      <c r="F107" s="36">
        <f t="shared" si="13"/>
        <v>60</v>
      </c>
      <c r="G107" s="142">
        <v>557</v>
      </c>
      <c r="H107" s="143">
        <f t="shared" si="14"/>
        <v>33420</v>
      </c>
      <c r="I107" s="143">
        <f t="shared" si="15"/>
        <v>0</v>
      </c>
      <c r="J107" s="143">
        <f t="shared" si="16"/>
        <v>0</v>
      </c>
    </row>
    <row r="108" spans="1:10" ht="15.75" customHeight="1">
      <c r="A108" s="157" t="s">
        <v>137</v>
      </c>
      <c r="B108" s="145" t="s">
        <v>117</v>
      </c>
      <c r="C108" s="36">
        <v>25</v>
      </c>
      <c r="D108" s="148"/>
      <c r="E108" s="15"/>
      <c r="F108" s="36">
        <f t="shared" si="13"/>
        <v>25</v>
      </c>
      <c r="G108" s="142">
        <v>524</v>
      </c>
      <c r="H108" s="143">
        <f t="shared" si="14"/>
        <v>13100</v>
      </c>
      <c r="I108" s="143">
        <f t="shared" si="15"/>
        <v>0</v>
      </c>
      <c r="J108" s="143">
        <f t="shared" si="16"/>
        <v>0</v>
      </c>
    </row>
    <row r="109" spans="1:10" ht="15.75" customHeight="1">
      <c r="A109" s="157" t="s">
        <v>138</v>
      </c>
      <c r="B109" s="145" t="s">
        <v>117</v>
      </c>
      <c r="C109" s="36">
        <v>15</v>
      </c>
      <c r="D109" s="148"/>
      <c r="E109" s="15"/>
      <c r="F109" s="36">
        <f t="shared" si="13"/>
        <v>15</v>
      </c>
      <c r="G109" s="142">
        <v>689.75</v>
      </c>
      <c r="H109" s="143">
        <f t="shared" si="14"/>
        <v>10346.25</v>
      </c>
      <c r="I109" s="143">
        <f t="shared" si="15"/>
        <v>0</v>
      </c>
      <c r="J109" s="143">
        <f t="shared" si="16"/>
        <v>0</v>
      </c>
    </row>
    <row r="110" spans="1:10" ht="15.75" customHeight="1">
      <c r="A110" s="157" t="s">
        <v>139</v>
      </c>
      <c r="B110" s="145" t="s">
        <v>117</v>
      </c>
      <c r="C110" s="36">
        <v>215</v>
      </c>
      <c r="D110" s="148"/>
      <c r="E110" s="15"/>
      <c r="F110" s="36">
        <f t="shared" si="13"/>
        <v>215</v>
      </c>
      <c r="G110" s="142">
        <v>629.27</v>
      </c>
      <c r="H110" s="143">
        <f t="shared" si="14"/>
        <v>135293.04999999999</v>
      </c>
      <c r="I110" s="143">
        <f t="shared" si="15"/>
        <v>0</v>
      </c>
      <c r="J110" s="143">
        <f t="shared" si="16"/>
        <v>0</v>
      </c>
    </row>
    <row r="111" spans="1:10" ht="15.75" customHeight="1">
      <c r="A111" s="157" t="s">
        <v>140</v>
      </c>
      <c r="B111" s="145" t="s">
        <v>117</v>
      </c>
      <c r="C111" s="36">
        <v>95</v>
      </c>
      <c r="D111" s="148"/>
      <c r="E111" s="15"/>
      <c r="F111" s="36">
        <f t="shared" si="13"/>
        <v>95</v>
      </c>
      <c r="G111" s="142">
        <v>532.12</v>
      </c>
      <c r="H111" s="143">
        <f t="shared" si="14"/>
        <v>50551.4</v>
      </c>
      <c r="I111" s="143">
        <f t="shared" si="15"/>
        <v>0</v>
      </c>
      <c r="J111" s="143">
        <f t="shared" si="16"/>
        <v>0</v>
      </c>
    </row>
    <row r="112" spans="1:10" ht="15.75" customHeight="1">
      <c r="A112" s="146" t="s">
        <v>141</v>
      </c>
      <c r="B112" s="145" t="s">
        <v>108</v>
      </c>
      <c r="C112" s="36">
        <v>600</v>
      </c>
      <c r="D112" s="148"/>
      <c r="E112" s="15"/>
      <c r="F112" s="36">
        <f t="shared" si="13"/>
        <v>600</v>
      </c>
      <c r="G112" s="142">
        <v>60</v>
      </c>
      <c r="H112" s="143">
        <f t="shared" si="14"/>
        <v>36000</v>
      </c>
      <c r="I112" s="143">
        <f t="shared" si="15"/>
        <v>0</v>
      </c>
      <c r="J112" s="143">
        <f t="shared" si="16"/>
        <v>0</v>
      </c>
    </row>
    <row r="113" spans="1:10" ht="15.75" customHeight="1">
      <c r="A113" s="144" t="s">
        <v>142</v>
      </c>
      <c r="B113" s="145" t="s">
        <v>143</v>
      </c>
      <c r="C113" s="36">
        <v>25</v>
      </c>
      <c r="D113" s="141"/>
      <c r="E113" s="151"/>
      <c r="F113" s="36">
        <f t="shared" si="13"/>
        <v>25</v>
      </c>
      <c r="G113" s="142">
        <v>84</v>
      </c>
      <c r="H113" s="143">
        <f t="shared" si="14"/>
        <v>2100</v>
      </c>
      <c r="I113" s="143">
        <f t="shared" si="15"/>
        <v>0</v>
      </c>
      <c r="J113" s="143">
        <f t="shared" si="16"/>
        <v>0</v>
      </c>
    </row>
    <row r="114" spans="1:10" ht="15.75" customHeight="1">
      <c r="A114" s="157" t="s">
        <v>2774</v>
      </c>
      <c r="B114" s="145" t="s">
        <v>117</v>
      </c>
      <c r="C114" s="36">
        <v>50</v>
      </c>
      <c r="D114" s="148"/>
      <c r="E114" s="15"/>
      <c r="F114" s="36">
        <f t="shared" si="13"/>
        <v>50</v>
      </c>
      <c r="G114" s="142">
        <v>168.1</v>
      </c>
      <c r="H114" s="143">
        <f t="shared" si="14"/>
        <v>8405</v>
      </c>
      <c r="I114" s="143">
        <f t="shared" si="15"/>
        <v>0</v>
      </c>
      <c r="J114" s="143">
        <f t="shared" si="16"/>
        <v>0</v>
      </c>
    </row>
    <row r="115" spans="1:10" ht="15.75" customHeight="1">
      <c r="A115" s="157" t="s">
        <v>145</v>
      </c>
      <c r="B115" s="145" t="s">
        <v>146</v>
      </c>
      <c r="C115" s="36">
        <v>25</v>
      </c>
      <c r="D115" s="148"/>
      <c r="E115" s="15"/>
      <c r="F115" s="36">
        <f t="shared" si="13"/>
        <v>25</v>
      </c>
      <c r="G115" s="142">
        <v>851.5</v>
      </c>
      <c r="H115" s="143">
        <f t="shared" si="14"/>
        <v>21287.5</v>
      </c>
      <c r="I115" s="143">
        <f t="shared" si="15"/>
        <v>0</v>
      </c>
      <c r="J115" s="143">
        <f t="shared" si="16"/>
        <v>0</v>
      </c>
    </row>
    <row r="116" spans="1:10" ht="15.75" customHeight="1">
      <c r="A116" s="157" t="s">
        <v>147</v>
      </c>
      <c r="B116" s="145" t="s">
        <v>148</v>
      </c>
      <c r="C116" s="36">
        <v>3750</v>
      </c>
      <c r="D116" s="148"/>
      <c r="E116" s="15"/>
      <c r="F116" s="36">
        <f t="shared" si="13"/>
        <v>3750</v>
      </c>
      <c r="G116" s="142">
        <v>125</v>
      </c>
      <c r="H116" s="143">
        <f t="shared" si="14"/>
        <v>468750</v>
      </c>
      <c r="I116" s="143">
        <f t="shared" si="15"/>
        <v>0</v>
      </c>
      <c r="J116" s="143">
        <f t="shared" si="16"/>
        <v>0</v>
      </c>
    </row>
    <row r="117" spans="1:10" ht="15.75" customHeight="1">
      <c r="A117" s="157" t="s">
        <v>147</v>
      </c>
      <c r="B117" s="145" t="s">
        <v>149</v>
      </c>
      <c r="C117" s="36">
        <v>0</v>
      </c>
      <c r="D117" s="148"/>
      <c r="E117" s="15"/>
      <c r="F117" s="36">
        <f t="shared" si="13"/>
        <v>0</v>
      </c>
      <c r="G117" s="142">
        <v>173</v>
      </c>
      <c r="H117" s="143">
        <f t="shared" si="14"/>
        <v>0</v>
      </c>
      <c r="I117" s="143">
        <f t="shared" si="15"/>
        <v>0</v>
      </c>
      <c r="J117" s="143">
        <f t="shared" si="16"/>
        <v>0</v>
      </c>
    </row>
    <row r="118" spans="1:10" ht="20.25" customHeight="1">
      <c r="A118" s="157" t="s">
        <v>150</v>
      </c>
      <c r="B118" s="145" t="s">
        <v>151</v>
      </c>
      <c r="C118" s="36">
        <v>0</v>
      </c>
      <c r="D118" s="148"/>
      <c r="E118" s="15"/>
      <c r="F118" s="36">
        <f t="shared" si="13"/>
        <v>0</v>
      </c>
      <c r="G118" s="142">
        <v>143</v>
      </c>
      <c r="H118" s="143">
        <f t="shared" si="14"/>
        <v>0</v>
      </c>
      <c r="I118" s="143">
        <f t="shared" si="15"/>
        <v>0</v>
      </c>
      <c r="J118" s="143">
        <f t="shared" si="16"/>
        <v>0</v>
      </c>
    </row>
    <row r="119" spans="1:10" ht="15.75" customHeight="1">
      <c r="A119" s="157" t="s">
        <v>850</v>
      </c>
      <c r="B119" s="147" t="s">
        <v>2949</v>
      </c>
      <c r="C119" s="36">
        <v>12000</v>
      </c>
      <c r="D119" s="148"/>
      <c r="E119" s="15"/>
      <c r="F119" s="36">
        <f t="shared" si="13"/>
        <v>12000</v>
      </c>
      <c r="G119" s="142">
        <v>145.91999999999999</v>
      </c>
      <c r="H119" s="143">
        <f>G119*F119</f>
        <v>1751039.9999999998</v>
      </c>
      <c r="I119" s="143">
        <f t="shared" si="15"/>
        <v>0</v>
      </c>
      <c r="J119" s="143">
        <f t="shared" si="16"/>
        <v>0</v>
      </c>
    </row>
    <row r="120" spans="1:10" ht="15.75" customHeight="1">
      <c r="A120" s="157" t="s">
        <v>152</v>
      </c>
      <c r="B120" s="145" t="s">
        <v>153</v>
      </c>
      <c r="C120" s="36">
        <v>35.676999999999992</v>
      </c>
      <c r="D120" s="148"/>
      <c r="E120" s="15"/>
      <c r="F120" s="36">
        <f t="shared" si="13"/>
        <v>35.676999999999992</v>
      </c>
      <c r="G120" s="142">
        <v>2196.6</v>
      </c>
      <c r="H120" s="143">
        <f t="shared" ref="H120:H124" si="17">F120*G120</f>
        <v>78368.098199999979</v>
      </c>
      <c r="I120" s="143">
        <f t="shared" si="15"/>
        <v>0</v>
      </c>
      <c r="J120" s="143">
        <f t="shared" si="16"/>
        <v>0</v>
      </c>
    </row>
    <row r="121" spans="1:10" ht="15.75" customHeight="1">
      <c r="A121" s="146" t="s">
        <v>154</v>
      </c>
      <c r="B121" s="145" t="s">
        <v>155</v>
      </c>
      <c r="C121" s="36">
        <v>920</v>
      </c>
      <c r="D121" s="141"/>
      <c r="E121" s="151"/>
      <c r="F121" s="36">
        <f t="shared" si="13"/>
        <v>920</v>
      </c>
      <c r="G121" s="142">
        <v>45</v>
      </c>
      <c r="H121" s="143">
        <f t="shared" si="17"/>
        <v>41400</v>
      </c>
      <c r="I121" s="143">
        <f t="shared" si="15"/>
        <v>0</v>
      </c>
      <c r="J121" s="143">
        <f t="shared" si="16"/>
        <v>0</v>
      </c>
    </row>
    <row r="122" spans="1:10" ht="15.75" customHeight="1">
      <c r="A122" s="163" t="s">
        <v>156</v>
      </c>
      <c r="B122" s="164" t="s">
        <v>117</v>
      </c>
      <c r="C122" s="36">
        <v>0</v>
      </c>
      <c r="D122" s="148"/>
      <c r="E122" s="15"/>
      <c r="F122" s="36">
        <f t="shared" si="13"/>
        <v>0</v>
      </c>
      <c r="G122" s="165">
        <v>168.11</v>
      </c>
      <c r="H122" s="143">
        <f t="shared" si="17"/>
        <v>0</v>
      </c>
      <c r="I122" s="143">
        <f t="shared" si="15"/>
        <v>0</v>
      </c>
      <c r="J122" s="143">
        <f t="shared" si="16"/>
        <v>0</v>
      </c>
    </row>
    <row r="123" spans="1:10" ht="15.75" customHeight="1">
      <c r="A123" s="163" t="s">
        <v>3689</v>
      </c>
      <c r="B123" s="164" t="s">
        <v>117</v>
      </c>
      <c r="C123" s="36">
        <v>24.6</v>
      </c>
      <c r="D123" s="148"/>
      <c r="E123" s="15"/>
      <c r="F123" s="36">
        <f t="shared" si="13"/>
        <v>24.6</v>
      </c>
      <c r="G123" s="165">
        <v>129</v>
      </c>
      <c r="H123" s="143">
        <f t="shared" si="17"/>
        <v>3173.4</v>
      </c>
      <c r="I123" s="143">
        <f t="shared" si="15"/>
        <v>0</v>
      </c>
      <c r="J123" s="143">
        <f t="shared" si="16"/>
        <v>0</v>
      </c>
    </row>
    <row r="124" spans="1:10" ht="15.75" customHeight="1">
      <c r="A124" s="473" t="s">
        <v>3658</v>
      </c>
      <c r="B124" s="474" t="s">
        <v>102</v>
      </c>
      <c r="C124" s="475">
        <v>1500</v>
      </c>
      <c r="D124" s="476"/>
      <c r="E124" s="477"/>
      <c r="F124" s="475">
        <f t="shared" si="13"/>
        <v>1500</v>
      </c>
      <c r="G124" s="165">
        <v>43</v>
      </c>
      <c r="H124" s="143">
        <f t="shared" si="17"/>
        <v>64500</v>
      </c>
      <c r="I124" s="143">
        <f t="shared" si="15"/>
        <v>0</v>
      </c>
      <c r="J124" s="143">
        <f t="shared" si="16"/>
        <v>0</v>
      </c>
    </row>
    <row r="125" spans="1:10" ht="15.75" customHeight="1">
      <c r="A125" s="473"/>
      <c r="B125" s="474"/>
      <c r="C125" s="475"/>
      <c r="D125" s="476"/>
      <c r="E125" s="477"/>
      <c r="F125" s="36"/>
      <c r="G125" s="142"/>
      <c r="H125" s="142"/>
      <c r="I125" s="142"/>
      <c r="J125" s="142"/>
    </row>
    <row r="126" spans="1:10" ht="15.75" customHeight="1">
      <c r="A126" s="473"/>
      <c r="B126" s="474"/>
      <c r="C126" s="475"/>
      <c r="D126" s="476"/>
      <c r="E126" s="477"/>
      <c r="F126" s="36"/>
      <c r="G126" s="142"/>
      <c r="H126" s="142"/>
      <c r="I126" s="142"/>
      <c r="J126" s="142"/>
    </row>
    <row r="127" spans="1:10" ht="15.75" customHeight="1">
      <c r="A127" s="473"/>
      <c r="B127" s="474"/>
      <c r="C127" s="475"/>
      <c r="D127" s="476"/>
      <c r="E127" s="477"/>
      <c r="F127" s="36"/>
      <c r="G127" s="142"/>
      <c r="H127" s="142"/>
      <c r="I127" s="142"/>
      <c r="J127" s="142"/>
    </row>
    <row r="128" spans="1:10" ht="15.75" customHeight="1">
      <c r="A128" s="355" t="s">
        <v>160</v>
      </c>
      <c r="B128" s="168"/>
      <c r="C128" s="169">
        <f t="shared" ref="C128:J128" si="18">SUM(C84:C124)</f>
        <v>34460.276999999995</v>
      </c>
      <c r="D128" s="170">
        <f t="shared" si="18"/>
        <v>0</v>
      </c>
      <c r="E128" s="170">
        <f t="shared" si="18"/>
        <v>0</v>
      </c>
      <c r="F128" s="171">
        <f t="shared" si="18"/>
        <v>34460.276999999995</v>
      </c>
      <c r="G128" s="336">
        <f t="shared" si="18"/>
        <v>25099.633621999994</v>
      </c>
      <c r="H128" s="489">
        <f t="shared" si="18"/>
        <v>4708396.8782000002</v>
      </c>
      <c r="I128" s="489">
        <f t="shared" si="18"/>
        <v>0</v>
      </c>
      <c r="J128" s="489">
        <f t="shared" si="18"/>
        <v>0</v>
      </c>
    </row>
    <row r="129" spans="1:11" ht="15.75" customHeight="1"/>
    <row r="130" spans="1:11" ht="15.75" customHeight="1">
      <c r="A130" s="535" t="s">
        <v>161</v>
      </c>
      <c r="B130" s="536"/>
      <c r="C130" s="536"/>
      <c r="D130" s="536"/>
      <c r="E130" s="536"/>
      <c r="F130" s="536"/>
      <c r="G130" s="536"/>
      <c r="H130" s="536"/>
      <c r="I130" s="1"/>
    </row>
    <row r="131" spans="1:11" ht="15.75" customHeight="1">
      <c r="A131" s="340" t="s">
        <v>162</v>
      </c>
      <c r="B131" s="341" t="s">
        <v>40</v>
      </c>
      <c r="C131" s="342" t="s">
        <v>163</v>
      </c>
      <c r="D131" s="343" t="s">
        <v>42</v>
      </c>
      <c r="E131" s="344" t="s">
        <v>43</v>
      </c>
      <c r="F131" s="342" t="s">
        <v>164</v>
      </c>
      <c r="G131" s="345" t="s">
        <v>96</v>
      </c>
      <c r="H131" s="343" t="s">
        <v>55</v>
      </c>
      <c r="I131" s="138" t="s">
        <v>3567</v>
      </c>
      <c r="J131" s="138" t="s">
        <v>3568</v>
      </c>
    </row>
    <row r="132" spans="1:11" ht="15.75" customHeight="1">
      <c r="A132" s="347" t="s">
        <v>3421</v>
      </c>
      <c r="B132" s="145" t="s">
        <v>2833</v>
      </c>
      <c r="C132" s="36">
        <v>27</v>
      </c>
      <c r="D132" s="148"/>
      <c r="E132" s="15"/>
      <c r="F132" s="36">
        <f t="shared" ref="F132:F165" si="19">C132+D132-E132</f>
        <v>27</v>
      </c>
      <c r="G132" s="17">
        <v>216</v>
      </c>
      <c r="H132" s="142">
        <f t="shared" ref="H132:H135" si="20">G132*F132</f>
        <v>5832</v>
      </c>
      <c r="I132" s="143">
        <f t="shared" ref="I132:I165" si="21">(D132-E132)*G132</f>
        <v>0</v>
      </c>
      <c r="J132" s="143">
        <f t="shared" ref="J132:J165" si="22">D132*G132</f>
        <v>0</v>
      </c>
      <c r="K132" s="445"/>
    </row>
    <row r="133" spans="1:11" ht="15.75" customHeight="1">
      <c r="A133" s="347" t="s">
        <v>3423</v>
      </c>
      <c r="B133" s="145" t="s">
        <v>2833</v>
      </c>
      <c r="C133" s="36">
        <v>128</v>
      </c>
      <c r="D133" s="148"/>
      <c r="E133" s="490">
        <v>7</v>
      </c>
      <c r="F133" s="36">
        <f t="shared" si="19"/>
        <v>121</v>
      </c>
      <c r="G133" s="17">
        <v>140</v>
      </c>
      <c r="H133" s="142">
        <f t="shared" si="20"/>
        <v>16940</v>
      </c>
      <c r="I133" s="143">
        <f t="shared" si="21"/>
        <v>-980</v>
      </c>
      <c r="J133" s="143">
        <f t="shared" si="22"/>
        <v>0</v>
      </c>
      <c r="K133" s="445"/>
    </row>
    <row r="134" spans="1:11" ht="15.75" customHeight="1">
      <c r="A134" s="347" t="s">
        <v>3424</v>
      </c>
      <c r="B134" s="145" t="s">
        <v>2833</v>
      </c>
      <c r="C134" s="348">
        <v>117</v>
      </c>
      <c r="D134" s="148"/>
      <c r="E134" s="15"/>
      <c r="F134" s="36">
        <f t="shared" si="19"/>
        <v>117</v>
      </c>
      <c r="G134" s="17">
        <v>196</v>
      </c>
      <c r="H134" s="142">
        <f t="shared" si="20"/>
        <v>22932</v>
      </c>
      <c r="I134" s="143">
        <f t="shared" si="21"/>
        <v>0</v>
      </c>
      <c r="J134" s="143">
        <f t="shared" si="22"/>
        <v>0</v>
      </c>
      <c r="K134" s="445"/>
    </row>
    <row r="135" spans="1:11" ht="15.75" customHeight="1">
      <c r="A135" s="347" t="s">
        <v>3425</v>
      </c>
      <c r="B135" s="145" t="s">
        <v>2833</v>
      </c>
      <c r="C135" s="36">
        <v>24</v>
      </c>
      <c r="D135" s="148"/>
      <c r="E135" s="15"/>
      <c r="F135" s="36">
        <f t="shared" si="19"/>
        <v>24</v>
      </c>
      <c r="G135" s="17">
        <v>174</v>
      </c>
      <c r="H135" s="142">
        <f t="shared" si="20"/>
        <v>4176</v>
      </c>
      <c r="I135" s="143">
        <f t="shared" si="21"/>
        <v>0</v>
      </c>
      <c r="J135" s="143">
        <f t="shared" si="22"/>
        <v>0</v>
      </c>
      <c r="K135" s="445"/>
    </row>
    <row r="136" spans="1:11" ht="15.75" customHeight="1">
      <c r="A136" s="349" t="s">
        <v>165</v>
      </c>
      <c r="B136" s="267" t="s">
        <v>166</v>
      </c>
      <c r="C136" s="350">
        <v>191.6</v>
      </c>
      <c r="D136" s="351"/>
      <c r="E136" s="352"/>
      <c r="F136" s="350">
        <f t="shared" si="19"/>
        <v>191.6</v>
      </c>
      <c r="G136" s="353">
        <v>605</v>
      </c>
      <c r="H136" s="354">
        <f t="shared" ref="H136:H165" si="23">F136*G136</f>
        <v>115918</v>
      </c>
      <c r="I136" s="143">
        <f t="shared" si="21"/>
        <v>0</v>
      </c>
      <c r="J136" s="143">
        <f t="shared" si="22"/>
        <v>0</v>
      </c>
    </row>
    <row r="137" spans="1:11" ht="15.75" customHeight="1">
      <c r="A137" s="163" t="s">
        <v>167</v>
      </c>
      <c r="B137" s="145" t="s">
        <v>166</v>
      </c>
      <c r="C137" s="36">
        <v>214.6</v>
      </c>
      <c r="D137" s="148"/>
      <c r="E137" s="15"/>
      <c r="F137" s="183">
        <f t="shared" si="19"/>
        <v>214.6</v>
      </c>
      <c r="G137" s="17">
        <v>605</v>
      </c>
      <c r="H137" s="187">
        <f t="shared" si="23"/>
        <v>129833</v>
      </c>
      <c r="I137" s="143">
        <f t="shared" si="21"/>
        <v>0</v>
      </c>
      <c r="J137" s="143">
        <f t="shared" si="22"/>
        <v>0</v>
      </c>
    </row>
    <row r="138" spans="1:11" ht="15.75" customHeight="1">
      <c r="A138" s="163" t="s">
        <v>168</v>
      </c>
      <c r="B138" s="145" t="s">
        <v>166</v>
      </c>
      <c r="C138" s="36">
        <v>220.32</v>
      </c>
      <c r="D138" s="148"/>
      <c r="E138" s="15"/>
      <c r="F138" s="183">
        <f t="shared" si="19"/>
        <v>220.32</v>
      </c>
      <c r="G138" s="17">
        <v>605</v>
      </c>
      <c r="H138" s="187">
        <f t="shared" si="23"/>
        <v>133293.6</v>
      </c>
      <c r="I138" s="143">
        <f t="shared" si="21"/>
        <v>0</v>
      </c>
      <c r="J138" s="143">
        <f t="shared" si="22"/>
        <v>0</v>
      </c>
    </row>
    <row r="139" spans="1:11" ht="15.75" customHeight="1">
      <c r="A139" s="163" t="s">
        <v>169</v>
      </c>
      <c r="B139" s="145" t="s">
        <v>166</v>
      </c>
      <c r="C139" s="36">
        <v>186.45000000000002</v>
      </c>
      <c r="D139" s="148"/>
      <c r="E139" s="15"/>
      <c r="F139" s="183">
        <f t="shared" si="19"/>
        <v>186.45000000000002</v>
      </c>
      <c r="G139" s="17">
        <v>605</v>
      </c>
      <c r="H139" s="187">
        <f t="shared" si="23"/>
        <v>112802.25000000001</v>
      </c>
      <c r="I139" s="143">
        <f t="shared" si="21"/>
        <v>0</v>
      </c>
      <c r="J139" s="143">
        <f t="shared" si="22"/>
        <v>0</v>
      </c>
    </row>
    <row r="140" spans="1:11" ht="15.75" customHeight="1">
      <c r="A140" s="189" t="s">
        <v>170</v>
      </c>
      <c r="B140" s="145" t="s">
        <v>166</v>
      </c>
      <c r="C140" s="183">
        <v>292.88000000000005</v>
      </c>
      <c r="D140" s="184"/>
      <c r="E140" s="490"/>
      <c r="F140" s="183">
        <f t="shared" si="19"/>
        <v>292.88000000000005</v>
      </c>
      <c r="G140" s="190">
        <v>625</v>
      </c>
      <c r="H140" s="187">
        <f t="shared" si="23"/>
        <v>183050.00000000003</v>
      </c>
      <c r="I140" s="143">
        <f t="shared" si="21"/>
        <v>0</v>
      </c>
      <c r="J140" s="143">
        <f t="shared" si="22"/>
        <v>0</v>
      </c>
    </row>
    <row r="141" spans="1:11" ht="15.75" customHeight="1">
      <c r="A141" s="189" t="s">
        <v>171</v>
      </c>
      <c r="B141" s="145" t="s">
        <v>166</v>
      </c>
      <c r="C141" s="183">
        <v>180.15</v>
      </c>
      <c r="D141" s="184"/>
      <c r="E141" s="15"/>
      <c r="F141" s="183">
        <f t="shared" si="19"/>
        <v>180.15</v>
      </c>
      <c r="G141" s="17">
        <v>692</v>
      </c>
      <c r="H141" s="187">
        <f t="shared" si="23"/>
        <v>124663.8</v>
      </c>
      <c r="I141" s="143">
        <f t="shared" si="21"/>
        <v>0</v>
      </c>
      <c r="J141" s="143">
        <f t="shared" si="22"/>
        <v>0</v>
      </c>
    </row>
    <row r="142" spans="1:11" ht="15.75" customHeight="1">
      <c r="A142" s="189" t="s">
        <v>3690</v>
      </c>
      <c r="B142" s="145" t="s">
        <v>166</v>
      </c>
      <c r="C142" s="36">
        <v>274</v>
      </c>
      <c r="D142" s="184"/>
      <c r="E142" s="15"/>
      <c r="F142" s="183">
        <f t="shared" si="19"/>
        <v>274</v>
      </c>
      <c r="G142" s="17">
        <v>682</v>
      </c>
      <c r="H142" s="187">
        <f t="shared" si="23"/>
        <v>186868</v>
      </c>
      <c r="I142" s="143">
        <f t="shared" si="21"/>
        <v>0</v>
      </c>
      <c r="J142" s="143">
        <f t="shared" si="22"/>
        <v>0</v>
      </c>
    </row>
    <row r="143" spans="1:11" ht="15.75" customHeight="1">
      <c r="A143" s="189" t="s">
        <v>173</v>
      </c>
      <c r="B143" s="145" t="s">
        <v>166</v>
      </c>
      <c r="C143" s="183">
        <v>0</v>
      </c>
      <c r="D143" s="184"/>
      <c r="E143" s="15"/>
      <c r="F143" s="183">
        <f t="shared" si="19"/>
        <v>0</v>
      </c>
      <c r="G143" s="17">
        <v>414</v>
      </c>
      <c r="H143" s="187">
        <f t="shared" si="23"/>
        <v>0</v>
      </c>
      <c r="I143" s="143">
        <f t="shared" si="21"/>
        <v>0</v>
      </c>
      <c r="J143" s="143">
        <f t="shared" si="22"/>
        <v>0</v>
      </c>
    </row>
    <row r="144" spans="1:11" ht="15.75" customHeight="1">
      <c r="A144" s="191" t="s">
        <v>174</v>
      </c>
      <c r="B144" s="192" t="s">
        <v>175</v>
      </c>
      <c r="C144" s="36">
        <v>16625</v>
      </c>
      <c r="D144" s="148"/>
      <c r="E144" s="15"/>
      <c r="F144" s="183">
        <f t="shared" si="19"/>
        <v>16625</v>
      </c>
      <c r="G144" s="17">
        <v>17.399999999999999</v>
      </c>
      <c r="H144" s="187">
        <f t="shared" si="23"/>
        <v>289275</v>
      </c>
      <c r="I144" s="143">
        <f t="shared" si="21"/>
        <v>0</v>
      </c>
      <c r="J144" s="143">
        <f t="shared" si="22"/>
        <v>0</v>
      </c>
    </row>
    <row r="145" spans="1:10" ht="15.75" customHeight="1">
      <c r="A145" s="163" t="s">
        <v>176</v>
      </c>
      <c r="B145" s="15" t="s">
        <v>177</v>
      </c>
      <c r="C145" s="36">
        <v>0</v>
      </c>
      <c r="D145" s="148"/>
      <c r="E145" s="15"/>
      <c r="F145" s="183">
        <f t="shared" si="19"/>
        <v>0</v>
      </c>
      <c r="G145" s="17">
        <v>3.86</v>
      </c>
      <c r="H145" s="187">
        <f t="shared" si="23"/>
        <v>0</v>
      </c>
      <c r="I145" s="143">
        <f t="shared" si="21"/>
        <v>0</v>
      </c>
      <c r="J145" s="143">
        <f t="shared" si="22"/>
        <v>0</v>
      </c>
    </row>
    <row r="146" spans="1:10" ht="15.75" customHeight="1">
      <c r="A146" s="163" t="s">
        <v>178</v>
      </c>
      <c r="B146" s="145" t="s">
        <v>179</v>
      </c>
      <c r="C146" s="36">
        <v>18</v>
      </c>
      <c r="D146" s="148"/>
      <c r="E146" s="15"/>
      <c r="F146" s="183">
        <f t="shared" si="19"/>
        <v>18</v>
      </c>
      <c r="G146" s="17">
        <v>432.82</v>
      </c>
      <c r="H146" s="187">
        <f t="shared" si="23"/>
        <v>7790.76</v>
      </c>
      <c r="I146" s="143">
        <f t="shared" si="21"/>
        <v>0</v>
      </c>
      <c r="J146" s="143">
        <f t="shared" si="22"/>
        <v>0</v>
      </c>
    </row>
    <row r="147" spans="1:10" ht="15.75" customHeight="1">
      <c r="A147" s="163" t="s">
        <v>180</v>
      </c>
      <c r="B147" s="145" t="s">
        <v>179</v>
      </c>
      <c r="C147" s="36">
        <v>0</v>
      </c>
      <c r="D147" s="148"/>
      <c r="E147" s="15"/>
      <c r="F147" s="183">
        <f t="shared" si="19"/>
        <v>0</v>
      </c>
      <c r="G147" s="17">
        <v>4</v>
      </c>
      <c r="H147" s="187">
        <f t="shared" si="23"/>
        <v>0</v>
      </c>
      <c r="I147" s="143">
        <f t="shared" si="21"/>
        <v>0</v>
      </c>
      <c r="J147" s="143">
        <f t="shared" si="22"/>
        <v>0</v>
      </c>
    </row>
    <row r="148" spans="1:10" ht="15.75" customHeight="1">
      <c r="A148" s="146" t="s">
        <v>181</v>
      </c>
      <c r="B148" s="145" t="s">
        <v>179</v>
      </c>
      <c r="C148" s="36">
        <v>1077</v>
      </c>
      <c r="D148" s="148"/>
      <c r="E148" s="15"/>
      <c r="F148" s="183">
        <f t="shared" si="19"/>
        <v>1077</v>
      </c>
      <c r="G148" s="17">
        <v>2.9</v>
      </c>
      <c r="H148" s="187">
        <f t="shared" si="23"/>
        <v>3123.2999999999997</v>
      </c>
      <c r="I148" s="143">
        <f t="shared" si="21"/>
        <v>0</v>
      </c>
      <c r="J148" s="143">
        <f t="shared" si="22"/>
        <v>0</v>
      </c>
    </row>
    <row r="149" spans="1:10" ht="15.75" customHeight="1">
      <c r="A149" s="146" t="s">
        <v>182</v>
      </c>
      <c r="B149" s="145" t="s">
        <v>179</v>
      </c>
      <c r="C149" s="36">
        <v>0</v>
      </c>
      <c r="D149" s="148"/>
      <c r="E149" s="15"/>
      <c r="F149" s="183">
        <f t="shared" si="19"/>
        <v>0</v>
      </c>
      <c r="G149" s="17">
        <v>499.4</v>
      </c>
      <c r="H149" s="187">
        <f t="shared" si="23"/>
        <v>0</v>
      </c>
      <c r="I149" s="143">
        <f t="shared" si="21"/>
        <v>0</v>
      </c>
      <c r="J149" s="143">
        <f t="shared" si="22"/>
        <v>0</v>
      </c>
    </row>
    <row r="150" spans="1:10" ht="15.75" customHeight="1">
      <c r="A150" s="191" t="s">
        <v>183</v>
      </c>
      <c r="B150" s="193" t="s">
        <v>184</v>
      </c>
      <c r="C150" s="194">
        <v>1400</v>
      </c>
      <c r="D150" s="195"/>
      <c r="E150" s="196"/>
      <c r="F150" s="183">
        <f t="shared" si="19"/>
        <v>1400</v>
      </c>
      <c r="G150" s="197">
        <v>24.995999999999999</v>
      </c>
      <c r="H150" s="187">
        <f t="shared" si="23"/>
        <v>34994.400000000001</v>
      </c>
      <c r="I150" s="143">
        <f t="shared" si="21"/>
        <v>0</v>
      </c>
      <c r="J150" s="143">
        <f t="shared" si="22"/>
        <v>0</v>
      </c>
    </row>
    <row r="151" spans="1:10" ht="15.75" customHeight="1">
      <c r="A151" s="146" t="s">
        <v>185</v>
      </c>
      <c r="B151" s="145" t="s">
        <v>184</v>
      </c>
      <c r="C151" s="36">
        <v>4000</v>
      </c>
      <c r="D151" s="148"/>
      <c r="E151" s="15"/>
      <c r="F151" s="183">
        <f t="shared" si="19"/>
        <v>4000</v>
      </c>
      <c r="G151" s="17">
        <v>22.37</v>
      </c>
      <c r="H151" s="187">
        <f t="shared" si="23"/>
        <v>89480</v>
      </c>
      <c r="I151" s="143">
        <f t="shared" si="21"/>
        <v>0</v>
      </c>
      <c r="J151" s="143">
        <f t="shared" si="22"/>
        <v>0</v>
      </c>
    </row>
    <row r="152" spans="1:10" ht="15.75" customHeight="1">
      <c r="A152" s="146" t="s">
        <v>186</v>
      </c>
      <c r="B152" s="145" t="s">
        <v>184</v>
      </c>
      <c r="C152" s="36">
        <v>4000</v>
      </c>
      <c r="D152" s="148"/>
      <c r="E152" s="15"/>
      <c r="F152" s="183">
        <f t="shared" si="19"/>
        <v>4000</v>
      </c>
      <c r="G152" s="17">
        <v>13.788</v>
      </c>
      <c r="H152" s="187">
        <f t="shared" si="23"/>
        <v>55152</v>
      </c>
      <c r="I152" s="143">
        <f t="shared" si="21"/>
        <v>0</v>
      </c>
      <c r="J152" s="143">
        <f t="shared" si="22"/>
        <v>0</v>
      </c>
    </row>
    <row r="153" spans="1:10" ht="15.75" customHeight="1">
      <c r="A153" s="406" t="s">
        <v>187</v>
      </c>
      <c r="B153" s="145" t="s">
        <v>184</v>
      </c>
      <c r="C153" s="36">
        <v>1000</v>
      </c>
      <c r="D153" s="148"/>
      <c r="E153" s="15"/>
      <c r="F153" s="183">
        <f t="shared" si="19"/>
        <v>1000</v>
      </c>
      <c r="G153" s="17">
        <v>24.744</v>
      </c>
      <c r="H153" s="187">
        <f t="shared" si="23"/>
        <v>24744</v>
      </c>
      <c r="I153" s="143">
        <f t="shared" si="21"/>
        <v>0</v>
      </c>
      <c r="J153" s="143">
        <f t="shared" si="22"/>
        <v>0</v>
      </c>
    </row>
    <row r="154" spans="1:10" ht="15.75" customHeight="1">
      <c r="A154" s="406" t="s">
        <v>189</v>
      </c>
      <c r="B154" s="185" t="s">
        <v>190</v>
      </c>
      <c r="C154" s="183">
        <v>840</v>
      </c>
      <c r="D154" s="184"/>
      <c r="E154" s="185"/>
      <c r="F154" s="183">
        <f t="shared" si="19"/>
        <v>840</v>
      </c>
      <c r="G154" s="186">
        <v>33</v>
      </c>
      <c r="H154" s="187">
        <f t="shared" si="23"/>
        <v>27720</v>
      </c>
      <c r="I154" s="143">
        <f t="shared" si="21"/>
        <v>0</v>
      </c>
      <c r="J154" s="143">
        <f t="shared" si="22"/>
        <v>0</v>
      </c>
    </row>
    <row r="155" spans="1:10" ht="15.75" customHeight="1">
      <c r="A155" s="407" t="s">
        <v>3511</v>
      </c>
      <c r="B155" s="267" t="s">
        <v>192</v>
      </c>
      <c r="C155" s="350">
        <v>972.46</v>
      </c>
      <c r="D155" s="351"/>
      <c r="E155" s="352">
        <v>12.32</v>
      </c>
      <c r="F155" s="183">
        <f t="shared" si="19"/>
        <v>960.14</v>
      </c>
      <c r="G155" s="353">
        <v>727.5</v>
      </c>
      <c r="H155" s="187">
        <f t="shared" si="23"/>
        <v>698501.85</v>
      </c>
      <c r="I155" s="143">
        <f t="shared" si="21"/>
        <v>-8962.8000000000011</v>
      </c>
      <c r="J155" s="143">
        <f t="shared" si="22"/>
        <v>0</v>
      </c>
    </row>
    <row r="156" spans="1:10" ht="15.75" customHeight="1">
      <c r="A156" s="407" t="s">
        <v>3512</v>
      </c>
      <c r="B156" s="267" t="s">
        <v>192</v>
      </c>
      <c r="C156" s="350">
        <v>1013.28</v>
      </c>
      <c r="D156" s="351"/>
      <c r="E156" s="352"/>
      <c r="F156" s="183">
        <f t="shared" si="19"/>
        <v>1013.28</v>
      </c>
      <c r="G156" s="353">
        <v>727.5</v>
      </c>
      <c r="H156" s="187">
        <f t="shared" si="23"/>
        <v>737161.2</v>
      </c>
      <c r="I156" s="143">
        <f t="shared" si="21"/>
        <v>0</v>
      </c>
      <c r="J156" s="143">
        <f t="shared" si="22"/>
        <v>0</v>
      </c>
    </row>
    <row r="157" spans="1:10" ht="15.75" customHeight="1">
      <c r="A157" s="200" t="s">
        <v>191</v>
      </c>
      <c r="B157" s="145" t="s">
        <v>192</v>
      </c>
      <c r="C157" s="36">
        <v>76.899999999999991</v>
      </c>
      <c r="D157" s="148"/>
      <c r="E157" s="15"/>
      <c r="F157" s="183">
        <f t="shared" si="19"/>
        <v>76.899999999999991</v>
      </c>
      <c r="G157" s="17">
        <v>715</v>
      </c>
      <c r="H157" s="187">
        <f t="shared" si="23"/>
        <v>54983.499999999993</v>
      </c>
      <c r="I157" s="143">
        <f t="shared" si="21"/>
        <v>0</v>
      </c>
      <c r="J157" s="143">
        <f t="shared" si="22"/>
        <v>0</v>
      </c>
    </row>
    <row r="158" spans="1:10" ht="15.75" customHeight="1">
      <c r="A158" s="200" t="s">
        <v>193</v>
      </c>
      <c r="B158" s="145" t="s">
        <v>192</v>
      </c>
      <c r="C158" s="36">
        <v>183.85999999999999</v>
      </c>
      <c r="D158" s="148"/>
      <c r="E158" s="15"/>
      <c r="F158" s="183">
        <f t="shared" si="19"/>
        <v>183.85999999999999</v>
      </c>
      <c r="G158" s="17">
        <v>850</v>
      </c>
      <c r="H158" s="187">
        <f t="shared" si="23"/>
        <v>156281</v>
      </c>
      <c r="I158" s="143">
        <f t="shared" si="21"/>
        <v>0</v>
      </c>
      <c r="J158" s="143">
        <f t="shared" si="22"/>
        <v>0</v>
      </c>
    </row>
    <row r="159" spans="1:10" ht="15.75" customHeight="1">
      <c r="A159" s="200" t="s">
        <v>194</v>
      </c>
      <c r="B159" s="145" t="s">
        <v>192</v>
      </c>
      <c r="C159" s="36">
        <v>136.44000000000003</v>
      </c>
      <c r="D159" s="148"/>
      <c r="E159" s="490">
        <v>15.28</v>
      </c>
      <c r="F159" s="183">
        <f t="shared" si="19"/>
        <v>121.16000000000003</v>
      </c>
      <c r="G159" s="17">
        <v>850</v>
      </c>
      <c r="H159" s="187">
        <f t="shared" si="23"/>
        <v>102986.00000000001</v>
      </c>
      <c r="I159" s="143">
        <f t="shared" si="21"/>
        <v>-12988</v>
      </c>
      <c r="J159" s="143">
        <f t="shared" si="22"/>
        <v>0</v>
      </c>
    </row>
    <row r="160" spans="1:10" ht="15.75" customHeight="1">
      <c r="A160" s="146" t="s">
        <v>195</v>
      </c>
      <c r="B160" s="145" t="s">
        <v>192</v>
      </c>
      <c r="C160" s="36">
        <v>31.739999999999991</v>
      </c>
      <c r="D160" s="148"/>
      <c r="E160" s="15"/>
      <c r="F160" s="183">
        <f t="shared" si="19"/>
        <v>31.739999999999991</v>
      </c>
      <c r="G160" s="17">
        <v>741</v>
      </c>
      <c r="H160" s="187">
        <f t="shared" si="23"/>
        <v>23519.339999999993</v>
      </c>
      <c r="I160" s="143">
        <f t="shared" si="21"/>
        <v>0</v>
      </c>
      <c r="J160" s="143">
        <f t="shared" si="22"/>
        <v>0</v>
      </c>
    </row>
    <row r="161" spans="1:10" ht="15.75" customHeight="1">
      <c r="A161" s="146" t="s">
        <v>196</v>
      </c>
      <c r="B161" s="145" t="s">
        <v>197</v>
      </c>
      <c r="C161" s="36">
        <v>42.350000000000023</v>
      </c>
      <c r="D161" s="148"/>
      <c r="E161" s="15"/>
      <c r="F161" s="183">
        <f t="shared" si="19"/>
        <v>42.350000000000023</v>
      </c>
      <c r="G161" s="17">
        <v>240</v>
      </c>
      <c r="H161" s="187">
        <f t="shared" si="23"/>
        <v>10164.000000000005</v>
      </c>
      <c r="I161" s="143">
        <f t="shared" si="21"/>
        <v>0</v>
      </c>
      <c r="J161" s="143">
        <f t="shared" si="22"/>
        <v>0</v>
      </c>
    </row>
    <row r="162" spans="1:10" ht="15.75" customHeight="1">
      <c r="A162" s="146" t="s">
        <v>1585</v>
      </c>
      <c r="B162" s="145" t="s">
        <v>197</v>
      </c>
      <c r="C162" s="36">
        <v>508.74999999999994</v>
      </c>
      <c r="D162" s="148"/>
      <c r="E162" s="15"/>
      <c r="F162" s="183">
        <f t="shared" si="19"/>
        <v>508.74999999999994</v>
      </c>
      <c r="G162" s="17">
        <v>680</v>
      </c>
      <c r="H162" s="187">
        <f t="shared" si="23"/>
        <v>345949.99999999994</v>
      </c>
      <c r="I162" s="143">
        <f t="shared" si="21"/>
        <v>0</v>
      </c>
      <c r="J162" s="143">
        <f t="shared" si="22"/>
        <v>0</v>
      </c>
    </row>
    <row r="163" spans="1:10" ht="15.75" customHeight="1">
      <c r="A163" s="146" t="s">
        <v>1586</v>
      </c>
      <c r="B163" s="145" t="s">
        <v>197</v>
      </c>
      <c r="C163" s="36">
        <v>518.30000000000007</v>
      </c>
      <c r="D163" s="148"/>
      <c r="E163" s="15"/>
      <c r="F163" s="183">
        <f t="shared" si="19"/>
        <v>518.30000000000007</v>
      </c>
      <c r="G163" s="17">
        <v>680</v>
      </c>
      <c r="H163" s="187">
        <f t="shared" si="23"/>
        <v>352444.00000000006</v>
      </c>
      <c r="I163" s="143">
        <f t="shared" si="21"/>
        <v>0</v>
      </c>
      <c r="J163" s="143">
        <f t="shared" si="22"/>
        <v>0</v>
      </c>
    </row>
    <row r="164" spans="1:10" ht="15.75" customHeight="1">
      <c r="A164" s="146" t="s">
        <v>198</v>
      </c>
      <c r="B164" s="145" t="s">
        <v>197</v>
      </c>
      <c r="C164" s="36">
        <v>32.750000000000014</v>
      </c>
      <c r="D164" s="148"/>
      <c r="E164" s="15"/>
      <c r="F164" s="183">
        <f t="shared" si="19"/>
        <v>32.750000000000014</v>
      </c>
      <c r="G164" s="17">
        <v>280</v>
      </c>
      <c r="H164" s="187">
        <f t="shared" si="23"/>
        <v>9170.0000000000036</v>
      </c>
      <c r="I164" s="143">
        <f t="shared" si="21"/>
        <v>0</v>
      </c>
      <c r="J164" s="143">
        <f t="shared" si="22"/>
        <v>0</v>
      </c>
    </row>
    <row r="165" spans="1:10" ht="15.75" customHeight="1">
      <c r="A165" s="146" t="s">
        <v>199</v>
      </c>
      <c r="B165" s="15" t="s">
        <v>200</v>
      </c>
      <c r="C165" s="36">
        <v>63840</v>
      </c>
      <c r="D165" s="148"/>
      <c r="E165" s="490">
        <v>4200</v>
      </c>
      <c r="F165" s="183">
        <f t="shared" si="19"/>
        <v>59640</v>
      </c>
      <c r="G165" s="17">
        <v>5.3</v>
      </c>
      <c r="H165" s="187">
        <f t="shared" si="23"/>
        <v>316092</v>
      </c>
      <c r="I165" s="143">
        <f t="shared" si="21"/>
        <v>-22260</v>
      </c>
      <c r="J165" s="143">
        <f t="shared" si="22"/>
        <v>0</v>
      </c>
    </row>
    <row r="166" spans="1:10" ht="15.75" customHeight="1">
      <c r="A166" s="480"/>
      <c r="B166" s="477"/>
      <c r="C166" s="475"/>
      <c r="D166" s="476"/>
      <c r="E166" s="15"/>
      <c r="F166" s="15"/>
      <c r="G166" s="15"/>
      <c r="H166" s="15"/>
      <c r="I166" s="15"/>
      <c r="J166" s="15"/>
    </row>
    <row r="167" spans="1:10" ht="15.75" customHeight="1">
      <c r="A167" s="480"/>
      <c r="B167" s="477"/>
      <c r="C167" s="475"/>
      <c r="D167" s="476"/>
      <c r="E167" s="15"/>
      <c r="F167" s="15"/>
      <c r="G167" s="15"/>
      <c r="H167" s="15"/>
      <c r="I167" s="15"/>
      <c r="J167" s="15"/>
    </row>
    <row r="168" spans="1:10" ht="15.75" customHeight="1">
      <c r="A168" s="480"/>
      <c r="B168" s="477"/>
      <c r="C168" s="475"/>
      <c r="D168" s="476"/>
      <c r="E168" s="15"/>
      <c r="F168" s="15"/>
      <c r="G168" s="15"/>
      <c r="H168" s="15"/>
      <c r="I168" s="15"/>
      <c r="J168" s="15"/>
    </row>
    <row r="169" spans="1:10" ht="15.75" customHeight="1">
      <c r="A169" s="480"/>
      <c r="B169" s="477"/>
      <c r="C169" s="475"/>
      <c r="D169" s="476"/>
      <c r="E169" s="15"/>
      <c r="F169" s="15"/>
      <c r="G169" s="15"/>
      <c r="H169" s="15"/>
      <c r="I169" s="15"/>
      <c r="J169" s="15"/>
    </row>
    <row r="170" spans="1:10" ht="15.75" customHeight="1">
      <c r="A170" s="275" t="s">
        <v>203</v>
      </c>
      <c r="B170" s="276"/>
      <c r="C170" s="169">
        <f t="shared" ref="C170:J170" si="24">SUM(C132:C165)</f>
        <v>98172.83</v>
      </c>
      <c r="D170" s="277">
        <f t="shared" si="24"/>
        <v>0</v>
      </c>
      <c r="E170" s="277">
        <f t="shared" si="24"/>
        <v>4234.6000000000004</v>
      </c>
      <c r="F170" s="169">
        <f t="shared" si="24"/>
        <v>93938.23000000001</v>
      </c>
      <c r="G170" s="337">
        <f t="shared" si="24"/>
        <v>13134.577999999998</v>
      </c>
      <c r="H170" s="278">
        <f t="shared" si="24"/>
        <v>4375841</v>
      </c>
      <c r="I170" s="278">
        <f t="shared" si="24"/>
        <v>-45190.8</v>
      </c>
      <c r="J170" s="457">
        <f t="shared" si="24"/>
        <v>0</v>
      </c>
    </row>
    <row r="171" spans="1:10" ht="15.75" customHeight="1">
      <c r="J171" s="188"/>
    </row>
    <row r="172" spans="1:10" ht="15.75" customHeight="1">
      <c r="A172" s="279"/>
      <c r="B172" s="280"/>
      <c r="C172" s="279"/>
      <c r="D172" s="279"/>
      <c r="E172" s="279"/>
      <c r="F172" s="279"/>
      <c r="G172" s="279"/>
      <c r="H172" s="279"/>
      <c r="J172" s="281" t="s">
        <v>390</v>
      </c>
    </row>
    <row r="173" spans="1:10" ht="15.75" customHeight="1">
      <c r="A173" s="282" t="s">
        <v>209</v>
      </c>
      <c r="B173" s="283" t="s">
        <v>211</v>
      </c>
      <c r="C173" s="283" t="s">
        <v>391</v>
      </c>
      <c r="D173" s="284" t="s">
        <v>392</v>
      </c>
      <c r="E173" s="285" t="s">
        <v>393</v>
      </c>
      <c r="F173" s="286" t="s">
        <v>212</v>
      </c>
      <c r="G173" s="287" t="s">
        <v>214</v>
      </c>
      <c r="H173" s="283" t="s">
        <v>55</v>
      </c>
      <c r="J173" s="188">
        <f>SUM(H174:H190)</f>
        <v>11971</v>
      </c>
    </row>
    <row r="174" spans="1:10" ht="15.75" customHeight="1">
      <c r="A174" s="288" t="s">
        <v>215</v>
      </c>
      <c r="B174" s="15" t="s">
        <v>216</v>
      </c>
      <c r="C174" s="36">
        <v>0</v>
      </c>
      <c r="D174" s="317"/>
      <c r="E174" s="348">
        <v>0</v>
      </c>
      <c r="F174" s="15"/>
      <c r="G174" s="15">
        <v>77</v>
      </c>
      <c r="H174" s="15">
        <f t="shared" ref="H174:H188" si="25">E174*G174</f>
        <v>0</v>
      </c>
      <c r="J174" s="24"/>
    </row>
    <row r="175" spans="1:10" ht="15.75" customHeight="1">
      <c r="A175" s="288" t="s">
        <v>218</v>
      </c>
      <c r="B175" s="15" t="s">
        <v>216</v>
      </c>
      <c r="C175" s="36">
        <v>0</v>
      </c>
      <c r="D175" s="317"/>
      <c r="E175" s="348">
        <f t="shared" ref="E175:E190" si="26">C175+D175</f>
        <v>0</v>
      </c>
      <c r="F175" s="15"/>
      <c r="G175" s="15">
        <v>128</v>
      </c>
      <c r="H175" s="15">
        <f t="shared" si="25"/>
        <v>0</v>
      </c>
      <c r="J175" s="188"/>
    </row>
    <row r="176" spans="1:10" ht="15.75" customHeight="1">
      <c r="A176" s="288" t="s">
        <v>219</v>
      </c>
      <c r="B176" s="15" t="s">
        <v>220</v>
      </c>
      <c r="C176" s="36">
        <v>0.7</v>
      </c>
      <c r="D176" s="317"/>
      <c r="E176" s="348">
        <f t="shared" si="26"/>
        <v>0.7</v>
      </c>
      <c r="F176" s="291"/>
      <c r="G176" s="15">
        <v>77</v>
      </c>
      <c r="H176" s="15">
        <f t="shared" si="25"/>
        <v>53.9</v>
      </c>
      <c r="J176" s="188"/>
    </row>
    <row r="177" spans="1:15" ht="15.75" customHeight="1">
      <c r="A177" s="288" t="s">
        <v>221</v>
      </c>
      <c r="B177" s="15" t="s">
        <v>220</v>
      </c>
      <c r="C177" s="36">
        <v>6</v>
      </c>
      <c r="D177" s="317"/>
      <c r="E177" s="348">
        <f t="shared" si="26"/>
        <v>6</v>
      </c>
      <c r="F177" s="15"/>
      <c r="G177" s="15">
        <v>102</v>
      </c>
      <c r="H177" s="15">
        <f t="shared" si="25"/>
        <v>612</v>
      </c>
      <c r="J177" s="24"/>
    </row>
    <row r="178" spans="1:15" ht="15.75" customHeight="1">
      <c r="A178" s="288" t="s">
        <v>222</v>
      </c>
      <c r="B178" s="15" t="s">
        <v>220</v>
      </c>
      <c r="C178" s="36">
        <v>6.1</v>
      </c>
      <c r="D178" s="317"/>
      <c r="E178" s="348">
        <f t="shared" si="26"/>
        <v>6.1</v>
      </c>
      <c r="F178" s="15"/>
      <c r="G178" s="15">
        <v>77</v>
      </c>
      <c r="H178" s="15">
        <f t="shared" si="25"/>
        <v>469.7</v>
      </c>
      <c r="J178" s="188"/>
    </row>
    <row r="179" spans="1:15" ht="15.75" customHeight="1">
      <c r="A179" s="288" t="s">
        <v>223</v>
      </c>
      <c r="B179" s="15" t="s">
        <v>224</v>
      </c>
      <c r="C179" s="36">
        <v>4.5999999999999996</v>
      </c>
      <c r="D179" s="317"/>
      <c r="E179" s="348">
        <f t="shared" si="26"/>
        <v>4.5999999999999996</v>
      </c>
      <c r="F179" s="15"/>
      <c r="G179" s="15">
        <v>196</v>
      </c>
      <c r="H179" s="15">
        <f t="shared" si="25"/>
        <v>901.59999999999991</v>
      </c>
      <c r="J179" s="134"/>
    </row>
    <row r="180" spans="1:15" ht="15.75" customHeight="1">
      <c r="A180" s="288" t="s">
        <v>225</v>
      </c>
      <c r="B180" s="15" t="s">
        <v>224</v>
      </c>
      <c r="C180" s="36">
        <v>26.6</v>
      </c>
      <c r="D180" s="317">
        <v>9.5</v>
      </c>
      <c r="E180" s="348">
        <f t="shared" si="26"/>
        <v>36.1</v>
      </c>
      <c r="F180" s="291"/>
      <c r="G180" s="15">
        <v>140</v>
      </c>
      <c r="H180" s="15">
        <f t="shared" si="25"/>
        <v>5054</v>
      </c>
      <c r="I180" s="265"/>
      <c r="J180" s="265"/>
      <c r="K180" s="265"/>
      <c r="L180" s="265"/>
      <c r="M180" s="265"/>
      <c r="N180" s="265"/>
      <c r="O180" s="265"/>
    </row>
    <row r="181" spans="1:15" ht="15.75" customHeight="1">
      <c r="A181" s="288" t="s">
        <v>226</v>
      </c>
      <c r="B181" s="15" t="s">
        <v>227</v>
      </c>
      <c r="C181" s="36">
        <v>2.8</v>
      </c>
      <c r="D181" s="317"/>
      <c r="E181" s="348">
        <f t="shared" si="26"/>
        <v>2.8</v>
      </c>
      <c r="F181" s="291"/>
      <c r="G181" s="15">
        <v>128</v>
      </c>
      <c r="H181" s="15">
        <f t="shared" si="25"/>
        <v>358.4</v>
      </c>
      <c r="I181" s="265"/>
      <c r="J181" s="265"/>
      <c r="K181" s="265"/>
      <c r="L181" s="265"/>
      <c r="M181" s="265"/>
      <c r="N181" s="265"/>
      <c r="O181" s="265"/>
    </row>
    <row r="182" spans="1:15" ht="15.75" customHeight="1">
      <c r="A182" s="288" t="s">
        <v>228</v>
      </c>
      <c r="B182" s="15" t="s">
        <v>229</v>
      </c>
      <c r="C182" s="36">
        <v>0.8</v>
      </c>
      <c r="D182" s="317"/>
      <c r="E182" s="348">
        <f t="shared" si="26"/>
        <v>0.8</v>
      </c>
      <c r="F182" s="291"/>
      <c r="G182" s="15">
        <v>196</v>
      </c>
      <c r="H182" s="15">
        <f t="shared" si="25"/>
        <v>156.80000000000001</v>
      </c>
      <c r="I182" s="545"/>
      <c r="J182" s="522"/>
      <c r="K182" s="265"/>
      <c r="L182" s="265"/>
      <c r="M182" s="265"/>
      <c r="N182" s="265"/>
      <c r="O182" s="265"/>
    </row>
    <row r="183" spans="1:15" ht="15.75" customHeight="1">
      <c r="A183" s="288" t="s">
        <v>2838</v>
      </c>
      <c r="B183" s="15" t="s">
        <v>229</v>
      </c>
      <c r="C183" s="36">
        <v>11.8</v>
      </c>
      <c r="D183" s="317"/>
      <c r="E183" s="348">
        <f t="shared" si="26"/>
        <v>11.8</v>
      </c>
      <c r="F183" s="291"/>
      <c r="G183" s="15">
        <v>57</v>
      </c>
      <c r="H183" s="15">
        <f t="shared" si="25"/>
        <v>672.6</v>
      </c>
      <c r="I183" s="293"/>
      <c r="J183" s="265"/>
      <c r="K183" s="265"/>
      <c r="L183" s="265"/>
      <c r="M183" s="265"/>
      <c r="N183" s="265"/>
      <c r="O183" s="265"/>
    </row>
    <row r="184" spans="1:15" ht="15.75" customHeight="1">
      <c r="A184" s="288" t="s">
        <v>230</v>
      </c>
      <c r="B184" s="15" t="s">
        <v>229</v>
      </c>
      <c r="C184" s="36">
        <v>7.2</v>
      </c>
      <c r="D184" s="317"/>
      <c r="E184" s="348">
        <f t="shared" si="26"/>
        <v>7.2</v>
      </c>
      <c r="F184" s="291"/>
      <c r="G184" s="15">
        <v>128</v>
      </c>
      <c r="H184" s="15">
        <f t="shared" si="25"/>
        <v>921.6</v>
      </c>
      <c r="I184" s="293"/>
      <c r="J184" s="265"/>
      <c r="K184" s="265"/>
      <c r="L184" s="265"/>
      <c r="M184" s="265"/>
      <c r="N184" s="265"/>
      <c r="O184" s="265"/>
    </row>
    <row r="185" spans="1:15" ht="15.75" customHeight="1">
      <c r="A185" s="288" t="s">
        <v>231</v>
      </c>
      <c r="B185" s="15" t="s">
        <v>224</v>
      </c>
      <c r="C185" s="36">
        <v>2.4</v>
      </c>
      <c r="D185" s="317"/>
      <c r="E185" s="348">
        <f t="shared" si="26"/>
        <v>2.4</v>
      </c>
      <c r="F185" s="291"/>
      <c r="G185" s="15">
        <v>140</v>
      </c>
      <c r="H185" s="15">
        <f t="shared" si="25"/>
        <v>336</v>
      </c>
      <c r="I185" s="293"/>
      <c r="J185" s="265"/>
      <c r="K185" s="265"/>
      <c r="L185" s="265"/>
      <c r="M185" s="265"/>
      <c r="N185" s="265"/>
      <c r="O185" s="265"/>
    </row>
    <row r="186" spans="1:15" ht="15.75" customHeight="1">
      <c r="A186" s="294" t="s">
        <v>232</v>
      </c>
      <c r="B186" s="145" t="s">
        <v>233</v>
      </c>
      <c r="C186" s="36">
        <v>0</v>
      </c>
      <c r="D186" s="317"/>
      <c r="E186" s="348">
        <f t="shared" si="26"/>
        <v>0</v>
      </c>
      <c r="F186" s="295"/>
      <c r="G186" s="15">
        <v>140</v>
      </c>
      <c r="H186" s="15">
        <f t="shared" si="25"/>
        <v>0</v>
      </c>
      <c r="I186" s="1"/>
      <c r="J186" s="265"/>
      <c r="K186" s="265"/>
      <c r="L186" s="265"/>
      <c r="M186" s="265"/>
      <c r="N186" s="265"/>
      <c r="O186" s="265"/>
    </row>
    <row r="187" spans="1:15" ht="15.75" customHeight="1">
      <c r="A187" s="294" t="s">
        <v>2603</v>
      </c>
      <c r="B187" s="338" t="s">
        <v>229</v>
      </c>
      <c r="C187" s="36">
        <v>0</v>
      </c>
      <c r="D187" s="317"/>
      <c r="E187" s="348">
        <f t="shared" si="26"/>
        <v>0</v>
      </c>
      <c r="F187" s="297"/>
      <c r="G187" s="15">
        <v>196</v>
      </c>
      <c r="H187" s="15">
        <f t="shared" si="25"/>
        <v>0</v>
      </c>
      <c r="I187" s="1"/>
      <c r="J187" s="265"/>
      <c r="K187" s="265"/>
      <c r="L187" s="265"/>
      <c r="M187" s="265"/>
      <c r="N187" s="265"/>
      <c r="O187" s="265"/>
    </row>
    <row r="188" spans="1:15" ht="15.75" customHeight="1">
      <c r="A188" s="294" t="s">
        <v>3243</v>
      </c>
      <c r="B188" s="296" t="s">
        <v>234</v>
      </c>
      <c r="C188" s="36">
        <v>0</v>
      </c>
      <c r="D188" s="317"/>
      <c r="E188" s="348">
        <f t="shared" si="26"/>
        <v>0</v>
      </c>
      <c r="F188" s="297"/>
      <c r="G188" s="15">
        <v>280</v>
      </c>
      <c r="H188" s="15">
        <f t="shared" si="25"/>
        <v>0</v>
      </c>
      <c r="I188" s="1"/>
      <c r="J188" s="265"/>
      <c r="K188" s="265"/>
      <c r="L188" s="265"/>
      <c r="M188" s="265"/>
      <c r="N188" s="265"/>
      <c r="O188" s="265"/>
    </row>
    <row r="189" spans="1:15" ht="15.75" customHeight="1">
      <c r="A189" s="294" t="s">
        <v>450</v>
      </c>
      <c r="B189" s="296" t="s">
        <v>234</v>
      </c>
      <c r="C189" s="36">
        <v>1.36</v>
      </c>
      <c r="D189" s="317"/>
      <c r="E189" s="348">
        <f t="shared" si="26"/>
        <v>1.36</v>
      </c>
      <c r="F189" s="297"/>
      <c r="G189" s="15">
        <v>290</v>
      </c>
      <c r="H189" s="15">
        <f t="shared" ref="H189:H190" si="27">G189*E189</f>
        <v>394.40000000000003</v>
      </c>
      <c r="I189" s="1"/>
      <c r="J189" s="265"/>
      <c r="K189" s="265"/>
      <c r="L189" s="265"/>
      <c r="M189" s="265"/>
      <c r="N189" s="265"/>
      <c r="O189" s="265"/>
    </row>
    <row r="190" spans="1:15" ht="15.75" customHeight="1">
      <c r="A190" s="294" t="s">
        <v>1983</v>
      </c>
      <c r="B190" s="296" t="s">
        <v>234</v>
      </c>
      <c r="C190" s="36">
        <v>3</v>
      </c>
      <c r="D190" s="317"/>
      <c r="E190" s="348">
        <f t="shared" si="26"/>
        <v>3</v>
      </c>
      <c r="F190" s="297"/>
      <c r="G190" s="15">
        <v>680</v>
      </c>
      <c r="H190" s="15">
        <f t="shared" si="27"/>
        <v>2040</v>
      </c>
      <c r="I190" s="1"/>
      <c r="J190" s="265"/>
      <c r="K190" s="265"/>
      <c r="L190" s="265"/>
      <c r="M190" s="265"/>
      <c r="N190" s="265"/>
      <c r="O190" s="265"/>
    </row>
    <row r="191" spans="1:15" ht="15.75" customHeight="1">
      <c r="I191" s="265"/>
      <c r="J191" s="265"/>
      <c r="K191" s="265"/>
      <c r="L191" s="265"/>
      <c r="M191" s="265"/>
      <c r="N191" s="265"/>
      <c r="O191" s="265"/>
    </row>
    <row r="192" spans="1:15" ht="3.75" customHeight="1">
      <c r="I192" s="265"/>
      <c r="J192" s="265"/>
      <c r="K192" s="265"/>
      <c r="L192" s="265"/>
      <c r="M192" s="265"/>
      <c r="N192" s="265"/>
      <c r="O192" s="265"/>
    </row>
    <row r="193" spans="1:25" ht="15.75" customHeight="1">
      <c r="A193" s="537" t="s">
        <v>676</v>
      </c>
      <c r="B193" s="538" t="s">
        <v>677</v>
      </c>
      <c r="C193" s="539" t="s">
        <v>43</v>
      </c>
      <c r="D193" s="540" t="s">
        <v>678</v>
      </c>
      <c r="E193" s="537" t="s">
        <v>679</v>
      </c>
      <c r="F193" s="319"/>
      <c r="G193" s="319"/>
      <c r="H193" s="319"/>
      <c r="I193" s="319"/>
      <c r="J193" s="319"/>
      <c r="K193" s="319"/>
      <c r="L193" s="319"/>
      <c r="M193" s="319"/>
      <c r="N193" s="319"/>
      <c r="O193" s="319"/>
      <c r="P193" s="319"/>
      <c r="Q193" s="319"/>
      <c r="R193" s="319"/>
      <c r="S193" s="319"/>
      <c r="T193" s="319"/>
      <c r="U193" s="319"/>
      <c r="V193" s="319"/>
      <c r="W193" s="319"/>
      <c r="X193" s="319"/>
      <c r="Y193" s="319"/>
    </row>
    <row r="194" spans="1:25" ht="27" customHeight="1">
      <c r="A194" s="531"/>
      <c r="B194" s="531"/>
      <c r="C194" s="531"/>
      <c r="D194" s="531"/>
      <c r="E194" s="531"/>
      <c r="F194" s="320"/>
      <c r="G194" s="319"/>
      <c r="H194" s="319"/>
      <c r="I194" s="319"/>
      <c r="J194" s="319"/>
      <c r="K194" s="319"/>
      <c r="L194" s="319"/>
      <c r="M194" s="319"/>
      <c r="N194" s="319"/>
      <c r="O194" s="319"/>
      <c r="P194" s="319"/>
      <c r="Q194" s="319"/>
      <c r="R194" s="319"/>
      <c r="S194" s="319"/>
      <c r="T194" s="319"/>
      <c r="U194" s="319"/>
      <c r="V194" s="319"/>
      <c r="W194" s="319"/>
      <c r="X194" s="319"/>
      <c r="Y194" s="319"/>
    </row>
    <row r="195" spans="1:25" ht="15.75" customHeight="1">
      <c r="A195" s="321">
        <v>86065</v>
      </c>
      <c r="B195" s="321">
        <v>86065</v>
      </c>
      <c r="C195" s="322">
        <f>B195-A195</f>
        <v>0</v>
      </c>
      <c r="D195" s="322">
        <v>10.79</v>
      </c>
      <c r="E195" s="323">
        <f>D195*C195</f>
        <v>0</v>
      </c>
      <c r="F195" s="319"/>
      <c r="G195" s="319"/>
      <c r="H195" s="319"/>
      <c r="I195" s="319"/>
      <c r="J195" s="319"/>
      <c r="K195" s="319"/>
      <c r="L195" s="319"/>
      <c r="M195" s="319"/>
      <c r="N195" s="319"/>
      <c r="O195" s="319"/>
      <c r="P195" s="319"/>
      <c r="Q195" s="319"/>
      <c r="R195" s="319"/>
      <c r="S195" s="319"/>
      <c r="T195" s="319"/>
      <c r="U195" s="319"/>
      <c r="V195" s="319"/>
      <c r="W195" s="319"/>
      <c r="X195" s="319"/>
      <c r="Y195" s="319"/>
    </row>
    <row r="196" spans="1:25" ht="15.75" customHeight="1">
      <c r="A196" s="541"/>
      <c r="B196" s="542"/>
      <c r="C196" s="542"/>
      <c r="D196" s="542"/>
      <c r="E196" s="543"/>
      <c r="F196" s="319"/>
      <c r="G196" s="319"/>
      <c r="H196" s="319"/>
      <c r="I196" s="319"/>
      <c r="J196" s="319"/>
      <c r="K196" s="319"/>
      <c r="L196" s="319"/>
      <c r="M196" s="319"/>
      <c r="N196" s="319"/>
      <c r="O196" s="319"/>
      <c r="P196" s="319"/>
      <c r="Q196" s="319"/>
      <c r="R196" s="319"/>
      <c r="S196" s="319"/>
      <c r="T196" s="319"/>
      <c r="U196" s="319"/>
      <c r="V196" s="319"/>
      <c r="W196" s="319"/>
      <c r="X196" s="319"/>
      <c r="Y196" s="319"/>
    </row>
    <row r="197" spans="1:25" ht="15.75" customHeight="1">
      <c r="A197" s="537" t="s">
        <v>680</v>
      </c>
      <c r="B197" s="537" t="s">
        <v>681</v>
      </c>
      <c r="C197" s="540" t="s">
        <v>43</v>
      </c>
      <c r="D197" s="540" t="s">
        <v>682</v>
      </c>
      <c r="E197" s="537" t="s">
        <v>679</v>
      </c>
      <c r="F197" s="319"/>
      <c r="G197" s="319"/>
      <c r="H197" s="319"/>
      <c r="I197" s="319"/>
      <c r="J197" s="319"/>
      <c r="K197" s="319"/>
      <c r="L197" s="319"/>
      <c r="M197" s="319"/>
      <c r="N197" s="319"/>
      <c r="O197" s="319"/>
      <c r="P197" s="319"/>
      <c r="Q197" s="319"/>
      <c r="R197" s="319"/>
      <c r="S197" s="319"/>
      <c r="T197" s="319"/>
      <c r="U197" s="319"/>
      <c r="V197" s="319"/>
      <c r="W197" s="319"/>
      <c r="X197" s="319"/>
      <c r="Y197" s="319"/>
    </row>
    <row r="198" spans="1:25" ht="28.5" customHeight="1">
      <c r="A198" s="531"/>
      <c r="B198" s="531"/>
      <c r="C198" s="531"/>
      <c r="D198" s="531"/>
      <c r="E198" s="531"/>
      <c r="F198" s="319"/>
      <c r="G198" s="319"/>
      <c r="H198" s="319"/>
      <c r="I198" s="319"/>
      <c r="J198" s="319"/>
      <c r="K198" s="319"/>
      <c r="L198" s="319"/>
      <c r="M198" s="319"/>
      <c r="N198" s="319"/>
      <c r="O198" s="319"/>
      <c r="P198" s="319"/>
      <c r="Q198" s="319"/>
      <c r="R198" s="319"/>
      <c r="S198" s="319"/>
      <c r="T198" s="319"/>
      <c r="U198" s="319"/>
      <c r="V198" s="319"/>
      <c r="W198" s="319"/>
      <c r="X198" s="319"/>
      <c r="Y198" s="319"/>
    </row>
    <row r="199" spans="1:25" ht="23.25" customHeight="1">
      <c r="A199" s="35">
        <v>2686.9783000000002</v>
      </c>
      <c r="B199" s="35">
        <v>2686.9783000000002</v>
      </c>
      <c r="C199" s="324">
        <f>B199-A199</f>
        <v>0</v>
      </c>
      <c r="D199" s="325">
        <v>7.5</v>
      </c>
      <c r="E199" s="326">
        <f>D199*C199</f>
        <v>0</v>
      </c>
      <c r="F199" s="319"/>
      <c r="G199" s="319"/>
      <c r="H199" s="319"/>
      <c r="I199" s="319"/>
      <c r="J199" s="319"/>
      <c r="K199" s="319"/>
      <c r="L199" s="319"/>
      <c r="M199" s="319"/>
      <c r="N199" s="319"/>
      <c r="O199" s="319"/>
      <c r="P199" s="319"/>
      <c r="Q199" s="319"/>
      <c r="R199" s="319"/>
      <c r="S199" s="319"/>
      <c r="T199" s="319"/>
      <c r="U199" s="319"/>
      <c r="V199" s="319"/>
      <c r="W199" s="319"/>
      <c r="X199" s="319"/>
      <c r="Y199" s="319"/>
    </row>
    <row r="200" spans="1:25" ht="15.75" customHeight="1">
      <c r="I200" s="265"/>
      <c r="J200" s="265"/>
      <c r="K200" s="265"/>
      <c r="L200" s="265"/>
      <c r="M200" s="265"/>
      <c r="N200" s="265"/>
      <c r="O200" s="265"/>
    </row>
    <row r="201" spans="1:25" ht="15.75" customHeight="1">
      <c r="I201" s="265"/>
      <c r="J201" s="265"/>
      <c r="K201" s="265"/>
      <c r="L201" s="265"/>
      <c r="M201" s="265"/>
      <c r="N201" s="265"/>
      <c r="O201" s="265"/>
    </row>
    <row r="202" spans="1:25" ht="15.75" customHeight="1">
      <c r="A202" s="181"/>
      <c r="B202" s="181"/>
      <c r="C202" s="298"/>
      <c r="D202" s="181"/>
      <c r="E202" s="299"/>
      <c r="F202" s="298"/>
      <c r="G202" s="300"/>
      <c r="H202" s="181"/>
      <c r="I202" s="265"/>
      <c r="J202" s="265"/>
      <c r="K202" s="265"/>
      <c r="L202" s="265"/>
      <c r="M202" s="265"/>
      <c r="N202" s="265"/>
      <c r="O202" s="265"/>
    </row>
    <row r="203" spans="1:25" ht="15.75" customHeight="1">
      <c r="A203" s="1"/>
      <c r="B203" s="301"/>
      <c r="C203" s="302"/>
      <c r="D203" s="301"/>
      <c r="E203" s="302"/>
      <c r="F203" s="302"/>
      <c r="G203" s="301"/>
      <c r="H203" s="301"/>
      <c r="I203" s="265"/>
      <c r="J203" s="265"/>
      <c r="K203" s="265"/>
      <c r="L203" s="265"/>
      <c r="M203" s="265"/>
      <c r="N203" s="265"/>
      <c r="O203" s="265"/>
    </row>
    <row r="204" spans="1:25" ht="15.75" customHeight="1">
      <c r="A204" s="1"/>
      <c r="B204" s="301"/>
      <c r="C204" s="302"/>
      <c r="D204" s="301"/>
      <c r="E204" s="302"/>
      <c r="F204" s="302"/>
      <c r="G204" s="301"/>
      <c r="H204" s="301"/>
      <c r="I204" s="265"/>
      <c r="J204" s="265"/>
      <c r="K204" s="265"/>
      <c r="L204" s="265"/>
      <c r="M204" s="265"/>
      <c r="N204" s="265"/>
      <c r="O204" s="265"/>
    </row>
    <row r="205" spans="1:25" ht="15.75" customHeight="1">
      <c r="A205" s="1"/>
      <c r="B205" s="301"/>
      <c r="C205" s="302"/>
      <c r="D205" s="301"/>
      <c r="E205" s="302"/>
      <c r="F205" s="302"/>
      <c r="G205" s="301"/>
      <c r="H205" s="301"/>
      <c r="I205" s="1"/>
      <c r="J205" s="1"/>
      <c r="K205" s="1"/>
      <c r="L205" s="1"/>
      <c r="M205" s="1"/>
      <c r="N205" s="1"/>
      <c r="O205" s="265"/>
    </row>
    <row r="206" spans="1:25" ht="15.75" customHeight="1">
      <c r="A206" s="303"/>
      <c r="B206" s="303"/>
      <c r="C206" s="303"/>
      <c r="D206" s="303"/>
      <c r="E206" s="303"/>
      <c r="F206" s="303"/>
      <c r="G206" s="303"/>
      <c r="H206" s="303"/>
      <c r="I206" s="303"/>
      <c r="J206" s="265"/>
      <c r="K206" s="265"/>
      <c r="L206" s="265"/>
      <c r="M206" s="265"/>
      <c r="N206" s="265"/>
      <c r="O206" s="265"/>
    </row>
    <row r="207" spans="1:25" ht="15.75" customHeight="1">
      <c r="A207" s="304"/>
      <c r="B207" s="304"/>
      <c r="C207" s="298"/>
      <c r="D207" s="181"/>
      <c r="E207" s="305"/>
      <c r="F207" s="298"/>
      <c r="G207" s="306"/>
      <c r="H207" s="181"/>
      <c r="I207" s="307"/>
      <c r="J207" s="265"/>
    </row>
    <row r="208" spans="1:25" ht="15.75" customHeight="1">
      <c r="A208" s="1"/>
      <c r="B208" s="301"/>
      <c r="C208" s="304"/>
      <c r="D208" s="301"/>
      <c r="E208" s="301"/>
      <c r="F208" s="304"/>
      <c r="G208" s="302"/>
      <c r="H208" s="308"/>
      <c r="I208" s="309"/>
      <c r="J208" s="265"/>
    </row>
    <row r="209" spans="1:10" ht="15.75" customHeight="1">
      <c r="A209" s="1"/>
      <c r="B209" s="301"/>
      <c r="C209" s="304"/>
      <c r="D209" s="301"/>
      <c r="E209" s="301"/>
      <c r="F209" s="304"/>
      <c r="G209" s="302"/>
      <c r="H209" s="308"/>
      <c r="I209" s="309"/>
      <c r="J209" s="265"/>
    </row>
    <row r="210" spans="1:10" ht="15.75" customHeight="1">
      <c r="A210" s="1"/>
      <c r="B210" s="301"/>
      <c r="C210" s="304"/>
      <c r="D210" s="301"/>
      <c r="E210" s="301"/>
      <c r="F210" s="304"/>
      <c r="G210" s="302"/>
      <c r="H210" s="308"/>
      <c r="I210" s="309"/>
      <c r="J210" s="265"/>
    </row>
    <row r="211" spans="1:10" ht="15.75" customHeight="1">
      <c r="A211" s="1"/>
      <c r="B211" s="301"/>
      <c r="C211" s="304"/>
      <c r="D211" s="301"/>
      <c r="E211" s="301"/>
      <c r="F211" s="304"/>
      <c r="G211" s="302"/>
      <c r="H211" s="308"/>
      <c r="I211" s="309"/>
      <c r="J211" s="265"/>
    </row>
    <row r="212" spans="1:10" ht="15.75" customHeight="1">
      <c r="A212" s="1"/>
      <c r="B212" s="301"/>
      <c r="C212" s="304"/>
      <c r="D212" s="301"/>
      <c r="E212" s="301"/>
      <c r="F212" s="304"/>
      <c r="G212" s="302"/>
      <c r="H212" s="308"/>
      <c r="I212" s="309"/>
      <c r="J212" s="265"/>
    </row>
    <row r="213" spans="1:10" ht="15.75" customHeight="1">
      <c r="A213" s="1"/>
      <c r="B213" s="301"/>
      <c r="C213" s="304"/>
      <c r="D213" s="301"/>
      <c r="E213" s="301"/>
      <c r="F213" s="304"/>
      <c r="G213" s="302"/>
      <c r="H213" s="308"/>
      <c r="I213" s="309"/>
      <c r="J213" s="265"/>
    </row>
    <row r="214" spans="1:10" ht="15.75" customHeight="1">
      <c r="A214" s="1"/>
      <c r="B214" s="301"/>
      <c r="C214" s="304"/>
      <c r="D214" s="301"/>
      <c r="E214" s="301"/>
      <c r="F214" s="304"/>
      <c r="G214" s="302"/>
      <c r="H214" s="308"/>
      <c r="I214" s="309"/>
      <c r="J214" s="265"/>
    </row>
    <row r="215" spans="1:10" ht="15.75" customHeight="1">
      <c r="A215" s="1"/>
      <c r="B215" s="301"/>
      <c r="C215" s="304"/>
      <c r="D215" s="301"/>
      <c r="E215" s="301"/>
      <c r="F215" s="304"/>
      <c r="G215" s="302"/>
      <c r="H215" s="308"/>
      <c r="I215" s="309"/>
      <c r="J215" s="265"/>
    </row>
    <row r="216" spans="1:10" ht="15.75" customHeight="1">
      <c r="A216" s="1"/>
      <c r="B216" s="301"/>
      <c r="C216" s="304"/>
      <c r="D216" s="301"/>
      <c r="E216" s="301"/>
      <c r="F216" s="304"/>
      <c r="G216" s="302"/>
      <c r="H216" s="308"/>
      <c r="I216" s="309"/>
      <c r="J216" s="265"/>
    </row>
    <row r="217" spans="1:10" ht="15.75" customHeight="1">
      <c r="A217" s="1"/>
      <c r="B217" s="301"/>
      <c r="C217" s="304"/>
      <c r="D217" s="301"/>
      <c r="E217" s="301"/>
      <c r="F217" s="304"/>
      <c r="G217" s="302"/>
      <c r="H217" s="308"/>
      <c r="I217" s="309"/>
      <c r="J217" s="265"/>
    </row>
    <row r="218" spans="1:10" ht="15.75" customHeight="1">
      <c r="A218" s="1"/>
      <c r="B218" s="301"/>
      <c r="C218" s="304"/>
      <c r="D218" s="301"/>
      <c r="E218" s="301"/>
      <c r="F218" s="304"/>
      <c r="G218" s="302"/>
      <c r="H218" s="308"/>
      <c r="I218" s="309"/>
      <c r="J218" s="265"/>
    </row>
    <row r="219" spans="1:10" ht="15.75" customHeight="1">
      <c r="A219" s="1"/>
      <c r="B219" s="301"/>
      <c r="C219" s="304"/>
      <c r="D219" s="301"/>
      <c r="E219" s="301"/>
      <c r="F219" s="304"/>
      <c r="G219" s="302"/>
      <c r="H219" s="308"/>
      <c r="I219" s="309"/>
      <c r="J219" s="265"/>
    </row>
    <row r="220" spans="1:10" ht="15.75" customHeight="1">
      <c r="A220" s="1"/>
      <c r="B220" s="301"/>
      <c r="C220" s="304"/>
      <c r="D220" s="301"/>
      <c r="E220" s="301"/>
      <c r="F220" s="304"/>
      <c r="G220" s="302"/>
      <c r="H220" s="308"/>
      <c r="I220" s="309"/>
      <c r="J220" s="265"/>
    </row>
    <row r="221" spans="1:10" ht="15.75" customHeight="1">
      <c r="A221" s="1"/>
      <c r="B221" s="301"/>
      <c r="C221" s="304"/>
      <c r="D221" s="301"/>
      <c r="E221" s="301"/>
      <c r="F221" s="304"/>
      <c r="G221" s="302"/>
      <c r="H221" s="308"/>
      <c r="I221" s="309"/>
      <c r="J221" s="265"/>
    </row>
    <row r="222" spans="1:10" ht="15.75" customHeight="1">
      <c r="A222" s="1"/>
      <c r="B222" s="301"/>
      <c r="C222" s="304"/>
      <c r="D222" s="301"/>
      <c r="E222" s="301"/>
      <c r="F222" s="304"/>
      <c r="G222" s="308"/>
      <c r="H222" s="308"/>
      <c r="I222" s="309"/>
      <c r="J222" s="265"/>
    </row>
    <row r="223" spans="1:10" ht="15.75" customHeight="1">
      <c r="A223" s="1"/>
      <c r="B223" s="301"/>
      <c r="C223" s="304"/>
      <c r="D223" s="301"/>
      <c r="E223" s="301"/>
      <c r="F223" s="304"/>
      <c r="G223" s="302"/>
      <c r="H223" s="308"/>
      <c r="I223" s="309"/>
      <c r="J223" s="265"/>
    </row>
    <row r="224" spans="1:10" ht="15.75" customHeight="1">
      <c r="A224" s="1"/>
      <c r="B224" s="301"/>
      <c r="C224" s="304"/>
      <c r="D224" s="301"/>
      <c r="E224" s="301"/>
      <c r="F224" s="304"/>
      <c r="G224" s="302"/>
      <c r="H224" s="308"/>
      <c r="I224" s="309"/>
      <c r="J224" s="265"/>
    </row>
    <row r="225" spans="1:10" ht="15.75" customHeight="1">
      <c r="A225" s="1"/>
      <c r="B225" s="301"/>
      <c r="C225" s="304"/>
      <c r="D225" s="301"/>
      <c r="E225" s="301"/>
      <c r="F225" s="304"/>
      <c r="G225" s="302"/>
      <c r="H225" s="308"/>
      <c r="I225" s="309"/>
      <c r="J225" s="265"/>
    </row>
    <row r="226" spans="1:10" ht="15.75" customHeight="1">
      <c r="A226" s="1"/>
      <c r="B226" s="301"/>
      <c r="C226" s="304"/>
      <c r="D226" s="301"/>
      <c r="E226" s="301"/>
      <c r="F226" s="304"/>
      <c r="G226" s="302"/>
      <c r="H226" s="308"/>
      <c r="I226" s="309"/>
      <c r="J226" s="265"/>
    </row>
    <row r="227" spans="1:10" ht="15.75" customHeight="1">
      <c r="A227" s="1"/>
      <c r="B227" s="301"/>
      <c r="C227" s="304"/>
      <c r="D227" s="301"/>
      <c r="E227" s="301"/>
      <c r="F227" s="304"/>
      <c r="G227" s="302"/>
      <c r="H227" s="308"/>
      <c r="I227" s="309"/>
      <c r="J227" s="265"/>
    </row>
    <row r="228" spans="1:10" ht="15.75" customHeight="1">
      <c r="A228" s="1"/>
      <c r="B228" s="301"/>
      <c r="C228" s="304"/>
      <c r="D228" s="301"/>
      <c r="E228" s="301"/>
      <c r="F228" s="304"/>
      <c r="G228" s="302"/>
      <c r="H228" s="308"/>
      <c r="I228" s="309"/>
      <c r="J228" s="265"/>
    </row>
    <row r="229" spans="1:10" ht="15.75" customHeight="1">
      <c r="A229" s="1"/>
      <c r="B229" s="301"/>
      <c r="C229" s="304"/>
      <c r="D229" s="301"/>
      <c r="E229" s="301"/>
      <c r="F229" s="304"/>
      <c r="G229" s="302"/>
      <c r="H229" s="308"/>
      <c r="I229" s="309"/>
      <c r="J229" s="265"/>
    </row>
    <row r="230" spans="1:10" ht="15.75" customHeight="1">
      <c r="A230" s="310"/>
      <c r="B230" s="301"/>
      <c r="C230" s="304"/>
      <c r="D230" s="301"/>
      <c r="E230" s="301"/>
      <c r="F230" s="304"/>
      <c r="G230" s="302"/>
      <c r="H230" s="308"/>
      <c r="I230" s="309"/>
      <c r="J230" s="265"/>
    </row>
    <row r="231" spans="1:10" ht="15.75" customHeight="1">
      <c r="A231" s="310"/>
      <c r="B231" s="301"/>
      <c r="C231" s="304"/>
      <c r="D231" s="301"/>
      <c r="E231" s="301"/>
      <c r="F231" s="304"/>
      <c r="G231" s="302"/>
      <c r="H231" s="308"/>
      <c r="I231" s="309"/>
      <c r="J231" s="265"/>
    </row>
    <row r="232" spans="1:10" ht="15.75" customHeight="1">
      <c r="A232" s="310"/>
      <c r="B232" s="301"/>
      <c r="C232" s="304"/>
      <c r="D232" s="301"/>
      <c r="E232" s="301"/>
      <c r="F232" s="304"/>
      <c r="G232" s="302"/>
      <c r="H232" s="308"/>
      <c r="I232" s="309"/>
      <c r="J232" s="265"/>
    </row>
    <row r="233" spans="1:10" ht="15.75" customHeight="1">
      <c r="A233" s="1"/>
      <c r="B233" s="301"/>
      <c r="C233" s="301"/>
      <c r="D233" s="301"/>
      <c r="E233" s="301"/>
      <c r="F233" s="301"/>
      <c r="G233" s="302"/>
      <c r="H233" s="308"/>
      <c r="I233" s="308"/>
      <c r="J233" s="265"/>
    </row>
    <row r="234" spans="1:10" ht="15.75" customHeight="1">
      <c r="A234" s="1"/>
      <c r="B234" s="301"/>
      <c r="C234" s="1"/>
      <c r="D234" s="1"/>
      <c r="E234" s="1"/>
      <c r="F234" s="1"/>
      <c r="G234" s="1"/>
      <c r="H234" s="1"/>
      <c r="I234" s="1"/>
      <c r="J234" s="265"/>
    </row>
    <row r="235" spans="1:10" ht="15.75" customHeight="1">
      <c r="A235" s="181"/>
      <c r="B235" s="181"/>
      <c r="C235" s="298"/>
      <c r="D235" s="181"/>
      <c r="E235" s="299"/>
      <c r="F235" s="298"/>
      <c r="G235" s="181"/>
      <c r="H235" s="311"/>
      <c r="I235" s="311"/>
      <c r="J235" s="265"/>
    </row>
    <row r="236" spans="1:10" ht="15.75" customHeight="1">
      <c r="A236" s="312"/>
      <c r="B236" s="301"/>
      <c r="C236" s="304"/>
      <c r="D236" s="301"/>
      <c r="E236" s="1"/>
      <c r="F236" s="304"/>
      <c r="G236" s="1"/>
      <c r="H236" s="313"/>
      <c r="I236" s="533"/>
      <c r="J236" s="265"/>
    </row>
    <row r="237" spans="1:10" ht="15.75" customHeight="1">
      <c r="A237" s="1"/>
      <c r="B237" s="301"/>
      <c r="C237" s="304"/>
      <c r="D237" s="301"/>
      <c r="E237" s="301"/>
      <c r="F237" s="304"/>
      <c r="G237" s="302"/>
      <c r="H237" s="308"/>
      <c r="I237" s="522"/>
      <c r="J237" s="265"/>
    </row>
    <row r="238" spans="1:10" ht="15.75" customHeight="1">
      <c r="A238" s="310"/>
      <c r="B238" s="301"/>
      <c r="C238" s="304"/>
      <c r="D238" s="301"/>
      <c r="E238" s="301"/>
      <c r="F238" s="304"/>
      <c r="G238" s="302"/>
      <c r="H238" s="308"/>
      <c r="I238" s="522"/>
      <c r="J238" s="265"/>
    </row>
    <row r="239" spans="1:10" ht="15.75" customHeight="1">
      <c r="A239" s="310"/>
      <c r="B239" s="301"/>
      <c r="C239" s="304"/>
      <c r="D239" s="301"/>
      <c r="E239" s="301"/>
      <c r="F239" s="304"/>
      <c r="G239" s="302"/>
      <c r="H239" s="308"/>
      <c r="I239" s="1"/>
      <c r="J239" s="265"/>
    </row>
    <row r="240" spans="1:10" ht="15.75" customHeight="1">
      <c r="A240" s="1"/>
      <c r="B240" s="301"/>
      <c r="C240" s="304"/>
      <c r="D240" s="301"/>
      <c r="E240" s="1"/>
      <c r="F240" s="304"/>
      <c r="G240" s="1"/>
      <c r="H240" s="313"/>
      <c r="I240" s="1"/>
      <c r="J240" s="265"/>
    </row>
    <row r="241" spans="1:10" ht="15.75" customHeight="1">
      <c r="A241" s="312"/>
      <c r="B241" s="301"/>
      <c r="C241" s="304"/>
      <c r="D241" s="301"/>
      <c r="E241" s="1"/>
      <c r="F241" s="304"/>
      <c r="G241" s="1"/>
      <c r="H241" s="313"/>
      <c r="I241" s="1"/>
      <c r="J241" s="265"/>
    </row>
    <row r="242" spans="1:10" ht="15.75" customHeight="1">
      <c r="A242" s="312"/>
      <c r="B242" s="301"/>
      <c r="C242" s="304"/>
      <c r="D242" s="301"/>
      <c r="E242" s="1"/>
      <c r="F242" s="304"/>
      <c r="G242" s="1"/>
      <c r="H242" s="313"/>
      <c r="I242" s="1"/>
      <c r="J242" s="265"/>
    </row>
    <row r="243" spans="1:10" ht="15.75" customHeight="1">
      <c r="A243" s="1"/>
      <c r="B243" s="301"/>
      <c r="C243" s="304"/>
      <c r="D243" s="301"/>
      <c r="E243" s="1"/>
      <c r="F243" s="304"/>
      <c r="G243" s="301"/>
      <c r="H243" s="313"/>
      <c r="I243" s="1"/>
      <c r="J243" s="265"/>
    </row>
    <row r="244" spans="1:10" ht="15.75" customHeight="1">
      <c r="A244" s="1"/>
      <c r="B244" s="301"/>
      <c r="C244" s="304"/>
      <c r="D244" s="301"/>
      <c r="E244" s="1"/>
      <c r="F244" s="304"/>
      <c r="G244" s="1"/>
      <c r="H244" s="313"/>
      <c r="I244" s="1"/>
      <c r="J244" s="265"/>
    </row>
    <row r="245" spans="1:10" ht="15.75" customHeight="1">
      <c r="A245" s="1"/>
      <c r="B245" s="301"/>
      <c r="C245" s="304"/>
      <c r="D245" s="301"/>
      <c r="E245" s="1"/>
      <c r="F245" s="304"/>
      <c r="G245" s="1"/>
      <c r="H245" s="313"/>
      <c r="I245" s="1"/>
      <c r="J245" s="265"/>
    </row>
    <row r="246" spans="1:10" ht="15.75" customHeight="1">
      <c r="A246" s="1"/>
      <c r="B246" s="301"/>
      <c r="C246" s="304"/>
      <c r="D246" s="301"/>
      <c r="E246" s="1"/>
      <c r="F246" s="304"/>
      <c r="G246" s="1"/>
      <c r="H246" s="313"/>
      <c r="I246" s="1"/>
      <c r="J246" s="265"/>
    </row>
    <row r="247" spans="1:10" ht="15.75" customHeight="1">
      <c r="A247" s="1"/>
      <c r="B247" s="301"/>
      <c r="C247" s="304"/>
      <c r="D247" s="301"/>
      <c r="E247" s="301"/>
      <c r="F247" s="304"/>
      <c r="G247" s="301"/>
      <c r="H247" s="313"/>
      <c r="I247" s="1"/>
      <c r="J247" s="265"/>
    </row>
    <row r="248" spans="1:10" ht="15.75" customHeight="1">
      <c r="A248" s="1"/>
      <c r="B248" s="301"/>
      <c r="C248" s="304"/>
      <c r="D248" s="301"/>
      <c r="E248" s="301"/>
      <c r="F248" s="304"/>
      <c r="G248" s="301"/>
      <c r="H248" s="313"/>
      <c r="I248" s="1"/>
      <c r="J248" s="265"/>
    </row>
    <row r="249" spans="1:10" ht="15.75" customHeight="1">
      <c r="A249" s="1"/>
      <c r="B249" s="301"/>
      <c r="C249" s="304"/>
      <c r="D249" s="301"/>
      <c r="E249" s="1"/>
      <c r="F249" s="304"/>
      <c r="G249" s="301"/>
      <c r="H249" s="313"/>
      <c r="I249" s="1"/>
      <c r="J249" s="265"/>
    </row>
    <row r="250" spans="1:10" ht="15.75" customHeight="1">
      <c r="A250" s="1"/>
      <c r="B250" s="301"/>
      <c r="C250" s="304"/>
      <c r="D250" s="301"/>
      <c r="E250" s="1"/>
      <c r="F250" s="304"/>
      <c r="G250" s="301"/>
      <c r="H250" s="313"/>
      <c r="I250" s="1"/>
      <c r="J250" s="265"/>
    </row>
    <row r="251" spans="1:10" ht="15.75" customHeight="1">
      <c r="A251" s="1"/>
      <c r="B251" s="301"/>
      <c r="C251" s="304"/>
      <c r="D251" s="301"/>
      <c r="E251" s="1"/>
      <c r="F251" s="304"/>
      <c r="G251" s="301"/>
      <c r="H251" s="313"/>
      <c r="I251" s="1"/>
      <c r="J251" s="265"/>
    </row>
    <row r="252" spans="1:10" ht="15.75" customHeight="1">
      <c r="A252" s="1"/>
      <c r="B252" s="301"/>
      <c r="C252" s="304"/>
      <c r="D252" s="301"/>
      <c r="E252" s="1"/>
      <c r="F252" s="304"/>
      <c r="G252" s="301"/>
      <c r="H252" s="313"/>
      <c r="I252" s="1"/>
      <c r="J252" s="265"/>
    </row>
    <row r="253" spans="1:10" ht="15.75" customHeight="1">
      <c r="A253" s="1"/>
      <c r="B253" s="301"/>
      <c r="C253" s="304"/>
      <c r="D253" s="301"/>
      <c r="E253" s="1"/>
      <c r="F253" s="304"/>
      <c r="G253" s="301"/>
      <c r="H253" s="313"/>
      <c r="I253" s="1"/>
      <c r="J253" s="265"/>
    </row>
    <row r="254" spans="1:10" ht="15.75" customHeight="1">
      <c r="A254" s="1"/>
      <c r="B254" s="301"/>
      <c r="C254" s="304"/>
      <c r="D254" s="301"/>
      <c r="E254" s="1"/>
      <c r="F254" s="304"/>
      <c r="G254" s="301"/>
      <c r="H254" s="313"/>
      <c r="I254" s="1"/>
      <c r="J254" s="265"/>
    </row>
    <row r="255" spans="1:10" ht="15.75" customHeight="1">
      <c r="A255" s="1"/>
      <c r="B255" s="301"/>
      <c r="C255" s="304"/>
      <c r="D255" s="301"/>
      <c r="E255" s="1"/>
      <c r="F255" s="304"/>
      <c r="G255" s="301"/>
      <c r="H255" s="313"/>
      <c r="I255" s="1"/>
      <c r="J255" s="265"/>
    </row>
    <row r="256" spans="1:10" ht="15.75" customHeight="1">
      <c r="A256" s="1"/>
      <c r="B256" s="301"/>
      <c r="C256" s="304"/>
      <c r="D256" s="301"/>
      <c r="E256" s="1"/>
      <c r="F256" s="304"/>
      <c r="G256" s="301"/>
      <c r="H256" s="313"/>
      <c r="I256" s="1"/>
      <c r="J256" s="265"/>
    </row>
    <row r="257" spans="1:10" ht="15.75" customHeight="1">
      <c r="A257" s="1"/>
      <c r="B257" s="301"/>
      <c r="C257" s="304"/>
      <c r="D257" s="301"/>
      <c r="E257" s="301"/>
      <c r="F257" s="304"/>
      <c r="G257" s="301"/>
      <c r="H257" s="313"/>
      <c r="I257" s="1"/>
      <c r="J257" s="265"/>
    </row>
    <row r="258" spans="1:10" ht="15.75" customHeight="1">
      <c r="A258" s="1"/>
      <c r="B258" s="301"/>
      <c r="C258" s="304"/>
      <c r="D258" s="301"/>
      <c r="E258" s="1"/>
      <c r="F258" s="304"/>
      <c r="G258" s="301"/>
      <c r="H258" s="313"/>
      <c r="I258" s="1"/>
      <c r="J258" s="265"/>
    </row>
    <row r="259" spans="1:10" ht="15.75" customHeight="1">
      <c r="A259" s="1"/>
      <c r="B259" s="301"/>
      <c r="C259" s="304"/>
      <c r="D259" s="301"/>
      <c r="E259" s="1"/>
      <c r="F259" s="304"/>
      <c r="G259" s="301"/>
      <c r="H259" s="313"/>
      <c r="I259" s="1"/>
      <c r="J259" s="265"/>
    </row>
    <row r="260" spans="1:10" ht="15.75" customHeight="1">
      <c r="A260" s="1"/>
      <c r="B260" s="301"/>
      <c r="C260" s="304"/>
      <c r="D260" s="301"/>
      <c r="E260" s="1"/>
      <c r="F260" s="304"/>
      <c r="G260" s="301"/>
      <c r="H260" s="313"/>
      <c r="I260" s="1"/>
      <c r="J260" s="265"/>
    </row>
    <row r="261" spans="1:10" ht="15.75" customHeight="1">
      <c r="A261" s="1"/>
      <c r="B261" s="301"/>
      <c r="C261" s="304"/>
      <c r="D261" s="301"/>
      <c r="E261" s="1"/>
      <c r="F261" s="304"/>
      <c r="G261" s="301"/>
      <c r="H261" s="313"/>
      <c r="I261" s="1"/>
      <c r="J261" s="265"/>
    </row>
    <row r="262" spans="1:10" ht="15.75" customHeight="1">
      <c r="A262" s="1"/>
      <c r="B262" s="301"/>
      <c r="C262" s="304"/>
      <c r="D262" s="301"/>
      <c r="E262" s="1"/>
      <c r="F262" s="304"/>
      <c r="G262" s="301"/>
      <c r="H262" s="313"/>
      <c r="I262" s="1"/>
      <c r="J262" s="265"/>
    </row>
    <row r="263" spans="1:10" ht="15.75" customHeight="1">
      <c r="A263" s="1"/>
      <c r="B263" s="301"/>
      <c r="C263" s="304"/>
      <c r="D263" s="301"/>
      <c r="E263" s="1"/>
      <c r="F263" s="304"/>
      <c r="G263" s="301"/>
      <c r="H263" s="313"/>
      <c r="I263" s="1"/>
      <c r="J263" s="265"/>
    </row>
    <row r="264" spans="1:10" ht="15.75" customHeight="1">
      <c r="A264" s="1"/>
      <c r="B264" s="301"/>
      <c r="C264" s="304"/>
      <c r="D264" s="301"/>
      <c r="E264" s="1"/>
      <c r="F264" s="304"/>
      <c r="G264" s="301"/>
      <c r="H264" s="313"/>
      <c r="I264" s="1"/>
      <c r="J264" s="265"/>
    </row>
    <row r="265" spans="1:10" ht="15.75" customHeight="1">
      <c r="A265" s="1"/>
      <c r="B265" s="301"/>
      <c r="C265" s="304"/>
      <c r="D265" s="301"/>
      <c r="E265" s="1"/>
      <c r="F265" s="304"/>
      <c r="G265" s="301"/>
      <c r="H265" s="313"/>
      <c r="I265" s="1"/>
      <c r="J265" s="265"/>
    </row>
    <row r="266" spans="1:10" ht="15.75" customHeight="1">
      <c r="A266" s="1"/>
      <c r="B266" s="301"/>
      <c r="C266" s="304"/>
      <c r="D266" s="301"/>
      <c r="E266" s="1"/>
      <c r="F266" s="304"/>
      <c r="G266" s="301"/>
      <c r="H266" s="313"/>
      <c r="I266" s="1"/>
      <c r="J266" s="265"/>
    </row>
    <row r="267" spans="1:10" ht="15.75" customHeight="1">
      <c r="A267" s="1"/>
      <c r="B267" s="301"/>
      <c r="C267" s="304"/>
      <c r="D267" s="301"/>
      <c r="E267" s="1"/>
      <c r="F267" s="304"/>
      <c r="G267" s="301"/>
      <c r="H267" s="313"/>
      <c r="I267" s="1"/>
      <c r="J267" s="265"/>
    </row>
    <row r="268" spans="1:10" ht="15.75" customHeight="1">
      <c r="A268" s="1"/>
      <c r="B268" s="301"/>
      <c r="C268" s="304"/>
      <c r="D268" s="301"/>
      <c r="E268" s="1"/>
      <c r="F268" s="304"/>
      <c r="G268" s="301"/>
      <c r="H268" s="313"/>
      <c r="I268" s="1"/>
      <c r="J268" s="265"/>
    </row>
    <row r="269" spans="1:10" ht="15.75" customHeight="1">
      <c r="A269" s="1"/>
      <c r="B269" s="301"/>
      <c r="C269" s="304"/>
      <c r="D269" s="301"/>
      <c r="E269" s="1"/>
      <c r="F269" s="304"/>
      <c r="G269" s="301"/>
      <c r="H269" s="313"/>
      <c r="I269" s="1"/>
      <c r="J269" s="265"/>
    </row>
    <row r="270" spans="1:10" ht="15.75" customHeight="1">
      <c r="A270" s="1"/>
      <c r="B270" s="301"/>
      <c r="C270" s="304"/>
      <c r="D270" s="301"/>
      <c r="E270" s="1"/>
      <c r="F270" s="304"/>
      <c r="G270" s="301"/>
      <c r="H270" s="313"/>
      <c r="I270" s="1"/>
      <c r="J270" s="265"/>
    </row>
    <row r="271" spans="1:10" ht="15.75" customHeight="1">
      <c r="A271" s="312"/>
      <c r="B271" s="301"/>
      <c r="C271" s="304"/>
      <c r="D271" s="301"/>
      <c r="E271" s="1"/>
      <c r="F271" s="304"/>
      <c r="G271" s="301"/>
      <c r="H271" s="313"/>
      <c r="I271" s="1"/>
      <c r="J271" s="265"/>
    </row>
    <row r="272" spans="1:10" ht="15.75" customHeight="1">
      <c r="A272" s="312"/>
      <c r="B272" s="301"/>
      <c r="C272" s="304"/>
      <c r="D272" s="301"/>
      <c r="E272" s="1"/>
      <c r="F272" s="304"/>
      <c r="G272" s="301"/>
      <c r="H272" s="313"/>
      <c r="I272" s="1"/>
      <c r="J272" s="265"/>
    </row>
    <row r="273" spans="1:10" ht="15.75" customHeight="1">
      <c r="A273" s="1"/>
      <c r="B273" s="301"/>
      <c r="C273" s="304"/>
      <c r="D273" s="301"/>
      <c r="E273" s="1"/>
      <c r="F273" s="304"/>
      <c r="G273" s="301"/>
      <c r="H273" s="313"/>
      <c r="I273" s="1"/>
      <c r="J273" s="265"/>
    </row>
    <row r="274" spans="1:10" ht="15.75" customHeight="1">
      <c r="A274" s="1"/>
      <c r="B274" s="301"/>
      <c r="C274" s="304"/>
      <c r="D274" s="301"/>
      <c r="E274" s="1"/>
      <c r="F274" s="304"/>
      <c r="G274" s="301"/>
      <c r="H274" s="313"/>
      <c r="I274" s="1"/>
      <c r="J274" s="265"/>
    </row>
    <row r="275" spans="1:10" ht="15.75" customHeight="1">
      <c r="A275" s="312"/>
      <c r="B275" s="301"/>
      <c r="C275" s="304"/>
      <c r="D275" s="301"/>
      <c r="E275" s="1"/>
      <c r="F275" s="304"/>
      <c r="G275" s="301"/>
      <c r="H275" s="313"/>
      <c r="I275" s="1"/>
      <c r="J275" s="265"/>
    </row>
    <row r="276" spans="1:10" ht="15.75" customHeight="1">
      <c r="A276" s="1"/>
      <c r="B276" s="301"/>
      <c r="C276" s="304"/>
      <c r="D276" s="301"/>
      <c r="E276" s="1"/>
      <c r="F276" s="304"/>
      <c r="G276" s="301"/>
      <c r="H276" s="313"/>
      <c r="I276" s="1"/>
      <c r="J276" s="265"/>
    </row>
    <row r="277" spans="1:10" ht="15.75" customHeight="1">
      <c r="A277" s="1"/>
      <c r="B277" s="301"/>
      <c r="C277" s="304"/>
      <c r="D277" s="301"/>
      <c r="E277" s="1"/>
      <c r="F277" s="304"/>
      <c r="G277" s="301"/>
      <c r="H277" s="313"/>
      <c r="I277" s="1"/>
      <c r="J277" s="265"/>
    </row>
    <row r="278" spans="1:10" ht="15.75" customHeight="1">
      <c r="A278" s="1"/>
      <c r="B278" s="301"/>
      <c r="C278" s="304"/>
      <c r="D278" s="301"/>
      <c r="E278" s="1"/>
      <c r="F278" s="304"/>
      <c r="G278" s="301"/>
      <c r="H278" s="313"/>
      <c r="I278" s="1"/>
      <c r="J278" s="265"/>
    </row>
    <row r="279" spans="1:10" ht="15.75" customHeight="1">
      <c r="A279" s="1"/>
      <c r="B279" s="301"/>
      <c r="C279" s="304"/>
      <c r="D279" s="301"/>
      <c r="E279" s="1"/>
      <c r="F279" s="314"/>
      <c r="G279" s="1"/>
      <c r="H279" s="313"/>
      <c r="I279" s="1"/>
      <c r="J279" s="265"/>
    </row>
    <row r="280" spans="1:10" ht="15.75" customHeight="1">
      <c r="A280" s="303"/>
      <c r="B280" s="303"/>
      <c r="C280" s="303"/>
      <c r="D280" s="303"/>
      <c r="E280" s="303"/>
      <c r="F280" s="303"/>
      <c r="G280" s="303"/>
      <c r="H280" s="303"/>
      <c r="I280" s="303"/>
      <c r="J280" s="265"/>
    </row>
    <row r="281" spans="1:10" ht="15.75" customHeight="1">
      <c r="A281" s="303"/>
      <c r="B281" s="303"/>
      <c r="C281" s="303"/>
      <c r="D281" s="303"/>
      <c r="E281" s="303"/>
      <c r="F281" s="303"/>
      <c r="G281" s="303"/>
      <c r="H281" s="303"/>
      <c r="I281" s="303"/>
      <c r="J281" s="265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5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5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5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65"/>
    </row>
    <row r="286" spans="1:1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265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65"/>
    </row>
    <row r="288" spans="1:1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265"/>
    </row>
    <row r="289" spans="1:1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265"/>
    </row>
    <row r="290" spans="1:1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265"/>
    </row>
    <row r="291" spans="1:10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265"/>
    </row>
    <row r="292" spans="1:10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265"/>
    </row>
    <row r="293" spans="1:10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265"/>
    </row>
    <row r="294" spans="1:10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265"/>
    </row>
    <row r="295" spans="1:10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265"/>
    </row>
    <row r="296" spans="1:10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265"/>
    </row>
    <row r="297" spans="1:10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265"/>
    </row>
    <row r="298" spans="1:10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265"/>
    </row>
    <row r="299" spans="1:10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265"/>
    </row>
    <row r="300" spans="1:1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265"/>
    </row>
    <row r="301" spans="1:10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265"/>
    </row>
    <row r="302" spans="1:10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265"/>
    </row>
    <row r="303" spans="1:10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265"/>
    </row>
    <row r="304" spans="1:10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</sheetData>
  <mergeCells count="18">
    <mergeCell ref="I182:J182"/>
    <mergeCell ref="A193:A194"/>
    <mergeCell ref="A2:K2"/>
    <mergeCell ref="A47:G47"/>
    <mergeCell ref="A51:G51"/>
    <mergeCell ref="F82:H82"/>
    <mergeCell ref="A130:H130"/>
    <mergeCell ref="B193:B194"/>
    <mergeCell ref="C193:C194"/>
    <mergeCell ref="I236:I238"/>
    <mergeCell ref="D193:D194"/>
    <mergeCell ref="E193:E194"/>
    <mergeCell ref="A196:E196"/>
    <mergeCell ref="A197:A198"/>
    <mergeCell ref="B197:B198"/>
    <mergeCell ref="C197:C198"/>
    <mergeCell ref="D197:D198"/>
    <mergeCell ref="E197:E198"/>
  </mergeCells>
  <pageMargins left="0.7" right="0.7" top="0.75" bottom="0.75" header="0" footer="0"/>
  <pageSetup orientation="landscape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pageSetUpPr fitToPage="1"/>
  </sheetPr>
  <dimension ref="A2:Z1022"/>
  <sheetViews>
    <sheetView workbookViewId="0"/>
  </sheetViews>
  <sheetFormatPr defaultColWidth="14.42578125" defaultRowHeight="15" customHeight="1"/>
  <cols>
    <col min="1" max="1" width="47.5703125" customWidth="1"/>
    <col min="2" max="2" width="16.85546875" customWidth="1"/>
    <col min="3" max="3" width="13.85546875" customWidth="1"/>
    <col min="4" max="4" width="17.140625" customWidth="1"/>
    <col min="5" max="5" width="17" customWidth="1"/>
    <col min="6" max="6" width="9.85546875" customWidth="1"/>
    <col min="7" max="8" width="13.85546875" customWidth="1"/>
    <col min="9" max="9" width="13.7109375" customWidth="1"/>
    <col min="10" max="10" width="15.5703125" customWidth="1"/>
    <col min="11" max="11" width="20.5703125" customWidth="1"/>
    <col min="12" max="12" width="13.28515625" customWidth="1"/>
    <col min="13" max="13" width="8.85546875" customWidth="1"/>
    <col min="14" max="14" width="13.7109375" customWidth="1"/>
    <col min="15" max="26" width="8.85546875" customWidth="1"/>
  </cols>
  <sheetData>
    <row r="2" spans="1:26" ht="23.25">
      <c r="A2" s="547" t="s">
        <v>0</v>
      </c>
      <c r="B2" s="522"/>
      <c r="C2" s="522"/>
      <c r="D2" s="522"/>
      <c r="E2" s="522"/>
      <c r="F2" s="522"/>
      <c r="G2" s="522"/>
      <c r="H2" s="522"/>
      <c r="I2" s="522"/>
      <c r="J2" s="522"/>
      <c r="K2" s="522"/>
      <c r="L2" s="358"/>
      <c r="M2" s="358"/>
      <c r="N2" s="358"/>
      <c r="O2" s="358"/>
    </row>
    <row r="3" spans="1:26" ht="57.75">
      <c r="A3" s="359" t="s">
        <v>1</v>
      </c>
      <c r="B3" s="360" t="s">
        <v>2</v>
      </c>
      <c r="C3" s="361" t="s">
        <v>3</v>
      </c>
      <c r="D3" s="362" t="s">
        <v>8</v>
      </c>
      <c r="E3" s="363" t="s">
        <v>3182</v>
      </c>
      <c r="F3" s="364" t="s">
        <v>3183</v>
      </c>
      <c r="G3" s="365" t="s">
        <v>3184</v>
      </c>
      <c r="H3" s="366" t="s">
        <v>3185</v>
      </c>
      <c r="I3" s="363" t="s">
        <v>3186</v>
      </c>
      <c r="J3" s="364" t="s">
        <v>3187</v>
      </c>
      <c r="K3" s="364" t="s">
        <v>3188</v>
      </c>
      <c r="L3" s="367" t="s">
        <v>3189</v>
      </c>
      <c r="M3" s="368" t="s">
        <v>11</v>
      </c>
      <c r="N3" s="368" t="s">
        <v>12</v>
      </c>
      <c r="O3" s="369" t="s">
        <v>9</v>
      </c>
      <c r="P3" s="370"/>
      <c r="Q3" s="370"/>
      <c r="R3" s="370"/>
      <c r="S3" s="370"/>
      <c r="T3" s="370"/>
      <c r="U3" s="370"/>
      <c r="V3" s="370"/>
      <c r="W3" s="370"/>
      <c r="X3" s="370"/>
      <c r="Y3" s="370"/>
      <c r="Z3" s="370"/>
    </row>
    <row r="4" spans="1:26" ht="15.75">
      <c r="A4" s="371" t="s">
        <v>3208</v>
      </c>
      <c r="B4" s="372" t="s">
        <v>16</v>
      </c>
      <c r="C4" s="373">
        <v>0.1</v>
      </c>
      <c r="D4" s="374">
        <v>12</v>
      </c>
      <c r="E4" s="382">
        <v>0</v>
      </c>
      <c r="F4" s="376">
        <f t="shared" ref="F4:F36" si="0">ROUNDDOWN(E4/D4,0)</f>
        <v>0</v>
      </c>
      <c r="G4" s="377">
        <f t="shared" ref="G4:G36" si="1">ROUNDDOWN(H4/D4,0)</f>
        <v>0</v>
      </c>
      <c r="H4" s="378"/>
      <c r="I4" s="379"/>
      <c r="J4" s="380">
        <f t="shared" ref="J4:J36" si="2">ROUNDDOWN(I4/D4,0)</f>
        <v>0</v>
      </c>
      <c r="K4" s="404">
        <f t="shared" ref="K4:K36" si="3">ROUNDDOWN(L4/D4,0)</f>
        <v>0</v>
      </c>
      <c r="L4" s="382">
        <f t="shared" ref="L4:L31" si="4">E4+H4-I4</f>
        <v>0</v>
      </c>
      <c r="M4" s="447">
        <v>17.2</v>
      </c>
      <c r="N4" s="429">
        <f t="shared" ref="N4:N36" si="5">L4*M4</f>
        <v>0</v>
      </c>
      <c r="O4" s="384">
        <f t="shared" ref="O4:O36" si="6">C4*L4</f>
        <v>0</v>
      </c>
    </row>
    <row r="5" spans="1:26" ht="15.75">
      <c r="A5" s="371" t="s">
        <v>3209</v>
      </c>
      <c r="B5" s="372" t="s">
        <v>16</v>
      </c>
      <c r="C5" s="373">
        <v>0.1</v>
      </c>
      <c r="D5" s="374">
        <v>12</v>
      </c>
      <c r="E5" s="382">
        <v>1728</v>
      </c>
      <c r="F5" s="376">
        <f t="shared" si="0"/>
        <v>144</v>
      </c>
      <c r="G5" s="377">
        <f t="shared" si="1"/>
        <v>0</v>
      </c>
      <c r="H5" s="378"/>
      <c r="I5" s="379"/>
      <c r="J5" s="380">
        <f t="shared" si="2"/>
        <v>0</v>
      </c>
      <c r="K5" s="404">
        <f t="shared" si="3"/>
        <v>144</v>
      </c>
      <c r="L5" s="382">
        <f t="shared" si="4"/>
        <v>1728</v>
      </c>
      <c r="M5" s="447">
        <v>16.579999999999998</v>
      </c>
      <c r="N5" s="429">
        <f t="shared" si="5"/>
        <v>28650.239999999998</v>
      </c>
      <c r="O5" s="384">
        <f t="shared" si="6"/>
        <v>172.8</v>
      </c>
    </row>
    <row r="6" spans="1:26" ht="15.75">
      <c r="A6" s="371" t="s">
        <v>3210</v>
      </c>
      <c r="B6" s="372" t="s">
        <v>16</v>
      </c>
      <c r="C6" s="373">
        <v>0.1</v>
      </c>
      <c r="D6" s="374">
        <v>12</v>
      </c>
      <c r="E6" s="382">
        <v>5184</v>
      </c>
      <c r="F6" s="376">
        <f t="shared" si="0"/>
        <v>432</v>
      </c>
      <c r="G6" s="377">
        <f t="shared" si="1"/>
        <v>0</v>
      </c>
      <c r="H6" s="378"/>
      <c r="I6" s="379"/>
      <c r="J6" s="380">
        <f t="shared" si="2"/>
        <v>0</v>
      </c>
      <c r="K6" s="404">
        <f t="shared" si="3"/>
        <v>432</v>
      </c>
      <c r="L6" s="382">
        <f t="shared" si="4"/>
        <v>5184</v>
      </c>
      <c r="M6" s="448">
        <v>17.04</v>
      </c>
      <c r="N6" s="429">
        <f t="shared" si="5"/>
        <v>88335.360000000001</v>
      </c>
      <c r="O6" s="384">
        <f t="shared" si="6"/>
        <v>518.4</v>
      </c>
    </row>
    <row r="7" spans="1:26" ht="15.75">
      <c r="A7" s="371" t="s">
        <v>3211</v>
      </c>
      <c r="B7" s="372" t="s">
        <v>16</v>
      </c>
      <c r="C7" s="373">
        <v>0.1</v>
      </c>
      <c r="D7" s="374">
        <v>12</v>
      </c>
      <c r="E7" s="382">
        <v>3456</v>
      </c>
      <c r="F7" s="376">
        <f t="shared" si="0"/>
        <v>288</v>
      </c>
      <c r="G7" s="377">
        <f t="shared" si="1"/>
        <v>0</v>
      </c>
      <c r="H7" s="378"/>
      <c r="I7" s="379"/>
      <c r="J7" s="380">
        <f t="shared" si="2"/>
        <v>0</v>
      </c>
      <c r="K7" s="404">
        <f t="shared" si="3"/>
        <v>288</v>
      </c>
      <c r="L7" s="382">
        <f t="shared" si="4"/>
        <v>3456</v>
      </c>
      <c r="M7" s="448">
        <v>16.77</v>
      </c>
      <c r="N7" s="429">
        <f t="shared" si="5"/>
        <v>57957.119999999995</v>
      </c>
      <c r="O7" s="384">
        <f t="shared" si="6"/>
        <v>345.6</v>
      </c>
    </row>
    <row r="8" spans="1:26" ht="15.75">
      <c r="A8" s="371" t="s">
        <v>3206</v>
      </c>
      <c r="B8" s="372" t="s">
        <v>16</v>
      </c>
      <c r="C8" s="373">
        <v>0.11</v>
      </c>
      <c r="D8" s="374">
        <v>10</v>
      </c>
      <c r="E8" s="382">
        <v>581</v>
      </c>
      <c r="F8" s="376">
        <f t="shared" si="0"/>
        <v>58</v>
      </c>
      <c r="G8" s="377">
        <f t="shared" si="1"/>
        <v>0</v>
      </c>
      <c r="H8" s="378"/>
      <c r="I8" s="484"/>
      <c r="J8" s="380">
        <f t="shared" si="2"/>
        <v>0</v>
      </c>
      <c r="K8" s="404">
        <f t="shared" si="3"/>
        <v>58</v>
      </c>
      <c r="L8" s="382">
        <f t="shared" si="4"/>
        <v>581</v>
      </c>
      <c r="M8" s="447">
        <v>18.14</v>
      </c>
      <c r="N8" s="383">
        <f t="shared" si="5"/>
        <v>10539.34</v>
      </c>
      <c r="O8" s="384">
        <f t="shared" si="6"/>
        <v>63.910000000000004</v>
      </c>
      <c r="P8" s="485"/>
    </row>
    <row r="9" spans="1:26" ht="15.75">
      <c r="A9" s="371" t="s">
        <v>3198</v>
      </c>
      <c r="B9" s="372" t="s">
        <v>16</v>
      </c>
      <c r="C9" s="373">
        <v>0.11</v>
      </c>
      <c r="D9" s="374">
        <v>10</v>
      </c>
      <c r="E9" s="382">
        <v>351</v>
      </c>
      <c r="F9" s="376">
        <f t="shared" si="0"/>
        <v>35</v>
      </c>
      <c r="G9" s="377">
        <f t="shared" si="1"/>
        <v>0</v>
      </c>
      <c r="H9" s="378"/>
      <c r="I9" s="484"/>
      <c r="J9" s="380">
        <f t="shared" si="2"/>
        <v>0</v>
      </c>
      <c r="K9" s="404">
        <f t="shared" si="3"/>
        <v>35</v>
      </c>
      <c r="L9" s="382">
        <f t="shared" si="4"/>
        <v>351</v>
      </c>
      <c r="M9" s="447">
        <v>17.670000000000002</v>
      </c>
      <c r="N9" s="383">
        <f t="shared" si="5"/>
        <v>6202.170000000001</v>
      </c>
      <c r="O9" s="384">
        <f t="shared" si="6"/>
        <v>38.61</v>
      </c>
      <c r="P9" s="485"/>
      <c r="Q9" s="485"/>
      <c r="R9" s="486"/>
      <c r="S9" s="486"/>
      <c r="T9" s="486"/>
      <c r="U9" s="486"/>
      <c r="V9" s="486"/>
      <c r="W9" s="486"/>
      <c r="X9" s="486"/>
      <c r="Y9" s="486"/>
      <c r="Z9" s="486"/>
    </row>
    <row r="10" spans="1:26" ht="15.75">
      <c r="A10" s="371" t="s">
        <v>3207</v>
      </c>
      <c r="B10" s="372" t="s">
        <v>16</v>
      </c>
      <c r="C10" s="373">
        <v>0.11</v>
      </c>
      <c r="D10" s="374">
        <v>10</v>
      </c>
      <c r="E10" s="382">
        <v>866</v>
      </c>
      <c r="F10" s="376">
        <f t="shared" si="0"/>
        <v>86</v>
      </c>
      <c r="G10" s="377">
        <f t="shared" si="1"/>
        <v>0</v>
      </c>
      <c r="H10" s="378"/>
      <c r="I10" s="379"/>
      <c r="J10" s="380">
        <f t="shared" si="2"/>
        <v>0</v>
      </c>
      <c r="K10" s="404">
        <f t="shared" si="3"/>
        <v>86</v>
      </c>
      <c r="L10" s="382">
        <f t="shared" si="4"/>
        <v>866</v>
      </c>
      <c r="M10" s="447">
        <v>17.46</v>
      </c>
      <c r="N10" s="383">
        <f t="shared" si="5"/>
        <v>15120.36</v>
      </c>
      <c r="O10" s="384">
        <f t="shared" si="6"/>
        <v>95.26</v>
      </c>
    </row>
    <row r="11" spans="1:26" ht="17.25" customHeight="1">
      <c r="A11" s="371" t="s">
        <v>3197</v>
      </c>
      <c r="B11" s="372" t="s">
        <v>16</v>
      </c>
      <c r="C11" s="373">
        <v>0.11</v>
      </c>
      <c r="D11" s="374">
        <v>10</v>
      </c>
      <c r="E11" s="382">
        <v>147</v>
      </c>
      <c r="F11" s="376">
        <f t="shared" si="0"/>
        <v>14</v>
      </c>
      <c r="G11" s="377">
        <f t="shared" si="1"/>
        <v>0</v>
      </c>
      <c r="H11" s="378"/>
      <c r="I11" s="379"/>
      <c r="J11" s="380">
        <f t="shared" si="2"/>
        <v>0</v>
      </c>
      <c r="K11" s="404">
        <f t="shared" si="3"/>
        <v>14</v>
      </c>
      <c r="L11" s="382">
        <f t="shared" si="4"/>
        <v>147</v>
      </c>
      <c r="M11" s="447">
        <v>17.940000000000001</v>
      </c>
      <c r="N11" s="383">
        <f t="shared" si="5"/>
        <v>2637.1800000000003</v>
      </c>
      <c r="O11" s="384">
        <f t="shared" si="6"/>
        <v>16.170000000000002</v>
      </c>
    </row>
    <row r="12" spans="1:26" ht="15.75">
      <c r="A12" s="389" t="s">
        <v>1887</v>
      </c>
      <c r="B12" s="372" t="s">
        <v>16</v>
      </c>
      <c r="C12" s="373">
        <v>0.11</v>
      </c>
      <c r="D12" s="374">
        <v>10</v>
      </c>
      <c r="E12" s="382">
        <v>498</v>
      </c>
      <c r="F12" s="376">
        <f t="shared" si="0"/>
        <v>49</v>
      </c>
      <c r="G12" s="377">
        <f t="shared" si="1"/>
        <v>0</v>
      </c>
      <c r="H12" s="378"/>
      <c r="I12" s="379"/>
      <c r="J12" s="380">
        <f t="shared" si="2"/>
        <v>0</v>
      </c>
      <c r="K12" s="404">
        <f t="shared" si="3"/>
        <v>49</v>
      </c>
      <c r="L12" s="382">
        <f t="shared" si="4"/>
        <v>498</v>
      </c>
      <c r="M12" s="447">
        <v>119</v>
      </c>
      <c r="N12" s="429">
        <f t="shared" si="5"/>
        <v>59262</v>
      </c>
      <c r="O12" s="384">
        <f t="shared" si="6"/>
        <v>54.78</v>
      </c>
    </row>
    <row r="13" spans="1:26" ht="15.75">
      <c r="A13" s="385" t="s">
        <v>3200</v>
      </c>
      <c r="B13" s="372" t="s">
        <v>26</v>
      </c>
      <c r="C13" s="373">
        <v>0.2</v>
      </c>
      <c r="D13" s="374">
        <v>18</v>
      </c>
      <c r="E13" s="382">
        <v>1440</v>
      </c>
      <c r="F13" s="376">
        <f t="shared" si="0"/>
        <v>80</v>
      </c>
      <c r="G13" s="377">
        <f t="shared" si="1"/>
        <v>0</v>
      </c>
      <c r="H13" s="378"/>
      <c r="I13" s="379"/>
      <c r="J13" s="380">
        <f t="shared" si="2"/>
        <v>0</v>
      </c>
      <c r="K13" s="404">
        <f t="shared" si="3"/>
        <v>80</v>
      </c>
      <c r="L13" s="382">
        <f t="shared" si="4"/>
        <v>1440</v>
      </c>
      <c r="M13" s="447">
        <v>37.78</v>
      </c>
      <c r="N13" s="383">
        <f t="shared" si="5"/>
        <v>54403.200000000004</v>
      </c>
      <c r="O13" s="384">
        <f t="shared" si="6"/>
        <v>288</v>
      </c>
    </row>
    <row r="14" spans="1:26" ht="15.75">
      <c r="A14" s="387" t="s">
        <v>3202</v>
      </c>
      <c r="B14" s="372" t="s">
        <v>26</v>
      </c>
      <c r="C14" s="373">
        <v>0.2</v>
      </c>
      <c r="D14" s="374">
        <v>18</v>
      </c>
      <c r="E14" s="382">
        <v>0</v>
      </c>
      <c r="F14" s="376">
        <f t="shared" si="0"/>
        <v>0</v>
      </c>
      <c r="G14" s="377">
        <f t="shared" si="1"/>
        <v>0</v>
      </c>
      <c r="H14" s="378"/>
      <c r="I14" s="379"/>
      <c r="J14" s="380">
        <f t="shared" si="2"/>
        <v>0</v>
      </c>
      <c r="K14" s="404">
        <f t="shared" si="3"/>
        <v>0</v>
      </c>
      <c r="L14" s="382">
        <f t="shared" si="4"/>
        <v>0</v>
      </c>
      <c r="M14" s="447">
        <v>38.26</v>
      </c>
      <c r="N14" s="383">
        <f t="shared" si="5"/>
        <v>0</v>
      </c>
      <c r="O14" s="384">
        <f t="shared" si="6"/>
        <v>0</v>
      </c>
    </row>
    <row r="15" spans="1:26" ht="15.75">
      <c r="A15" s="387" t="s">
        <v>3203</v>
      </c>
      <c r="B15" s="372" t="s">
        <v>26</v>
      </c>
      <c r="C15" s="373">
        <v>0.2</v>
      </c>
      <c r="D15" s="374">
        <v>18</v>
      </c>
      <c r="E15" s="382">
        <v>1440</v>
      </c>
      <c r="F15" s="376">
        <f t="shared" si="0"/>
        <v>80</v>
      </c>
      <c r="G15" s="377">
        <f t="shared" si="1"/>
        <v>0</v>
      </c>
      <c r="H15" s="378"/>
      <c r="I15" s="379"/>
      <c r="J15" s="380">
        <f t="shared" si="2"/>
        <v>0</v>
      </c>
      <c r="K15" s="404">
        <f t="shared" si="3"/>
        <v>80</v>
      </c>
      <c r="L15" s="382">
        <f t="shared" si="4"/>
        <v>1440</v>
      </c>
      <c r="M15" s="447">
        <v>40.89</v>
      </c>
      <c r="N15" s="383">
        <f t="shared" si="5"/>
        <v>58881.599999999999</v>
      </c>
      <c r="O15" s="384">
        <f t="shared" si="6"/>
        <v>288</v>
      </c>
    </row>
    <row r="16" spans="1:26" ht="15.75" customHeight="1">
      <c r="A16" s="371" t="s">
        <v>3204</v>
      </c>
      <c r="B16" s="372" t="s">
        <v>26</v>
      </c>
      <c r="C16" s="373">
        <v>0.2</v>
      </c>
      <c r="D16" s="374">
        <v>18</v>
      </c>
      <c r="E16" s="382">
        <v>0</v>
      </c>
      <c r="F16" s="376">
        <f t="shared" si="0"/>
        <v>0</v>
      </c>
      <c r="G16" s="377">
        <f t="shared" si="1"/>
        <v>0</v>
      </c>
      <c r="H16" s="378"/>
      <c r="I16" s="379"/>
      <c r="J16" s="380">
        <f t="shared" si="2"/>
        <v>0</v>
      </c>
      <c r="K16" s="404">
        <f t="shared" si="3"/>
        <v>0</v>
      </c>
      <c r="L16" s="382">
        <f t="shared" si="4"/>
        <v>0</v>
      </c>
      <c r="M16" s="447">
        <v>38.42</v>
      </c>
      <c r="N16" s="383">
        <f t="shared" si="5"/>
        <v>0</v>
      </c>
      <c r="O16" s="384">
        <f t="shared" si="6"/>
        <v>0</v>
      </c>
    </row>
    <row r="17" spans="1:15" ht="15.75" customHeight="1">
      <c r="A17" s="371" t="s">
        <v>3199</v>
      </c>
      <c r="B17" s="372" t="s">
        <v>16</v>
      </c>
      <c r="C17" s="373">
        <v>0.5</v>
      </c>
      <c r="D17" s="374">
        <v>12</v>
      </c>
      <c r="E17" s="382">
        <v>0</v>
      </c>
      <c r="F17" s="376">
        <f t="shared" si="0"/>
        <v>0</v>
      </c>
      <c r="G17" s="377">
        <f t="shared" si="1"/>
        <v>0</v>
      </c>
      <c r="H17" s="378"/>
      <c r="I17" s="379"/>
      <c r="J17" s="380">
        <f t="shared" si="2"/>
        <v>0</v>
      </c>
      <c r="K17" s="404">
        <f t="shared" si="3"/>
        <v>0</v>
      </c>
      <c r="L17" s="382">
        <f t="shared" si="4"/>
        <v>0</v>
      </c>
      <c r="M17" s="447">
        <v>70</v>
      </c>
      <c r="N17" s="383">
        <f t="shared" si="5"/>
        <v>0</v>
      </c>
      <c r="O17" s="384">
        <f t="shared" si="6"/>
        <v>0</v>
      </c>
    </row>
    <row r="18" spans="1:15" ht="15.75" customHeight="1">
      <c r="A18" s="435" t="s">
        <v>3199</v>
      </c>
      <c r="B18" s="450" t="s">
        <v>16</v>
      </c>
      <c r="C18" s="373">
        <v>0.5</v>
      </c>
      <c r="D18" s="374">
        <v>10</v>
      </c>
      <c r="E18" s="382">
        <v>0</v>
      </c>
      <c r="F18" s="376">
        <f t="shared" si="0"/>
        <v>0</v>
      </c>
      <c r="G18" s="377">
        <f t="shared" si="1"/>
        <v>0</v>
      </c>
      <c r="H18" s="378"/>
      <c r="I18" s="379"/>
      <c r="J18" s="380">
        <f t="shared" si="2"/>
        <v>0</v>
      </c>
      <c r="K18" s="404">
        <f t="shared" si="3"/>
        <v>0</v>
      </c>
      <c r="L18" s="382">
        <f t="shared" si="4"/>
        <v>0</v>
      </c>
      <c r="M18" s="448">
        <v>70</v>
      </c>
      <c r="N18" s="429">
        <f t="shared" si="5"/>
        <v>0</v>
      </c>
      <c r="O18" s="384">
        <f t="shared" si="6"/>
        <v>0</v>
      </c>
    </row>
    <row r="19" spans="1:15" ht="15.75" customHeight="1">
      <c r="A19" s="435" t="s">
        <v>3193</v>
      </c>
      <c r="B19" s="450" t="s">
        <v>16</v>
      </c>
      <c r="C19" s="373">
        <v>0.5</v>
      </c>
      <c r="D19" s="374">
        <v>10</v>
      </c>
      <c r="E19" s="382">
        <v>0</v>
      </c>
      <c r="F19" s="376">
        <f t="shared" si="0"/>
        <v>0</v>
      </c>
      <c r="G19" s="377">
        <f t="shared" si="1"/>
        <v>0</v>
      </c>
      <c r="H19" s="378"/>
      <c r="I19" s="379"/>
      <c r="J19" s="380">
        <f t="shared" si="2"/>
        <v>0</v>
      </c>
      <c r="K19" s="404">
        <f t="shared" si="3"/>
        <v>0</v>
      </c>
      <c r="L19" s="382">
        <f t="shared" si="4"/>
        <v>0</v>
      </c>
      <c r="M19" s="448">
        <v>72.319999999999993</v>
      </c>
      <c r="N19" s="429">
        <f t="shared" si="5"/>
        <v>0</v>
      </c>
      <c r="O19" s="384">
        <f t="shared" si="6"/>
        <v>0</v>
      </c>
    </row>
    <row r="20" spans="1:15" ht="15.75" customHeight="1">
      <c r="A20" s="451" t="s">
        <v>3198</v>
      </c>
      <c r="B20" s="452" t="s">
        <v>16</v>
      </c>
      <c r="C20" s="373">
        <v>0.5</v>
      </c>
      <c r="D20" s="374">
        <v>10</v>
      </c>
      <c r="E20" s="382">
        <v>0</v>
      </c>
      <c r="F20" s="376">
        <f t="shared" si="0"/>
        <v>0</v>
      </c>
      <c r="G20" s="377">
        <f t="shared" si="1"/>
        <v>0</v>
      </c>
      <c r="H20" s="378"/>
      <c r="I20" s="379"/>
      <c r="J20" s="380">
        <f t="shared" si="2"/>
        <v>0</v>
      </c>
      <c r="K20" s="404">
        <f t="shared" si="3"/>
        <v>0</v>
      </c>
      <c r="L20" s="382">
        <f t="shared" si="4"/>
        <v>0</v>
      </c>
      <c r="M20" s="448">
        <v>70.180000000000007</v>
      </c>
      <c r="N20" s="429">
        <f t="shared" si="5"/>
        <v>0</v>
      </c>
      <c r="O20" s="384">
        <f t="shared" si="6"/>
        <v>0</v>
      </c>
    </row>
    <row r="21" spans="1:15" ht="15.75" customHeight="1">
      <c r="A21" s="451" t="s">
        <v>3206</v>
      </c>
      <c r="B21" s="452" t="s">
        <v>16</v>
      </c>
      <c r="C21" s="373">
        <v>0.5</v>
      </c>
      <c r="D21" s="374">
        <v>10</v>
      </c>
      <c r="E21" s="382">
        <v>0</v>
      </c>
      <c r="F21" s="376">
        <f t="shared" si="0"/>
        <v>0</v>
      </c>
      <c r="G21" s="377">
        <f t="shared" si="1"/>
        <v>0</v>
      </c>
      <c r="H21" s="378"/>
      <c r="I21" s="379"/>
      <c r="J21" s="380">
        <f t="shared" si="2"/>
        <v>0</v>
      </c>
      <c r="K21" s="404">
        <f t="shared" si="3"/>
        <v>0</v>
      </c>
      <c r="L21" s="382">
        <f t="shared" si="4"/>
        <v>0</v>
      </c>
      <c r="M21" s="448">
        <v>72.319999999999993</v>
      </c>
      <c r="N21" s="429">
        <f t="shared" si="5"/>
        <v>0</v>
      </c>
      <c r="O21" s="384">
        <f t="shared" si="6"/>
        <v>0</v>
      </c>
    </row>
    <row r="22" spans="1:15" ht="15.75" customHeight="1">
      <c r="A22" s="451" t="s">
        <v>3191</v>
      </c>
      <c r="B22" s="452" t="s">
        <v>16</v>
      </c>
      <c r="C22" s="373">
        <v>0.5</v>
      </c>
      <c r="D22" s="374">
        <v>10</v>
      </c>
      <c r="E22" s="382">
        <v>0</v>
      </c>
      <c r="F22" s="376">
        <f t="shared" si="0"/>
        <v>0</v>
      </c>
      <c r="G22" s="377">
        <f t="shared" si="1"/>
        <v>0</v>
      </c>
      <c r="H22" s="378"/>
      <c r="I22" s="379"/>
      <c r="J22" s="380">
        <f t="shared" si="2"/>
        <v>0</v>
      </c>
      <c r="K22" s="404">
        <f t="shared" si="3"/>
        <v>0</v>
      </c>
      <c r="L22" s="382">
        <f t="shared" si="4"/>
        <v>0</v>
      </c>
      <c r="M22" s="448">
        <v>72.319999999999993</v>
      </c>
      <c r="N22" s="429">
        <f t="shared" si="5"/>
        <v>0</v>
      </c>
      <c r="O22" s="384">
        <f t="shared" si="6"/>
        <v>0</v>
      </c>
    </row>
    <row r="23" spans="1:15" ht="15.75" customHeight="1">
      <c r="A23" s="453" t="s">
        <v>3388</v>
      </c>
      <c r="B23" s="452" t="s">
        <v>16</v>
      </c>
      <c r="C23" s="373">
        <v>0.5</v>
      </c>
      <c r="D23" s="374">
        <v>10</v>
      </c>
      <c r="E23" s="382">
        <v>0</v>
      </c>
      <c r="F23" s="376">
        <f t="shared" si="0"/>
        <v>0</v>
      </c>
      <c r="G23" s="377">
        <f t="shared" si="1"/>
        <v>0</v>
      </c>
      <c r="H23" s="378"/>
      <c r="I23" s="379"/>
      <c r="J23" s="380">
        <f t="shared" si="2"/>
        <v>0</v>
      </c>
      <c r="K23" s="404">
        <f t="shared" si="3"/>
        <v>0</v>
      </c>
      <c r="L23" s="382">
        <f t="shared" si="4"/>
        <v>0</v>
      </c>
      <c r="M23" s="448">
        <v>70.180000000000007</v>
      </c>
      <c r="N23" s="429">
        <f t="shared" si="5"/>
        <v>0</v>
      </c>
      <c r="O23" s="384">
        <f t="shared" si="6"/>
        <v>0</v>
      </c>
    </row>
    <row r="24" spans="1:15" ht="15.75" customHeight="1">
      <c r="A24" s="453" t="s">
        <v>3390</v>
      </c>
      <c r="B24" s="452" t="s">
        <v>16</v>
      </c>
      <c r="C24" s="373">
        <v>0.5</v>
      </c>
      <c r="D24" s="374">
        <v>10</v>
      </c>
      <c r="E24" s="382">
        <v>0</v>
      </c>
      <c r="F24" s="376">
        <f t="shared" si="0"/>
        <v>0</v>
      </c>
      <c r="G24" s="377">
        <f t="shared" si="1"/>
        <v>0</v>
      </c>
      <c r="H24" s="378"/>
      <c r="I24" s="379"/>
      <c r="J24" s="380">
        <f t="shared" si="2"/>
        <v>0</v>
      </c>
      <c r="K24" s="404">
        <f t="shared" si="3"/>
        <v>0</v>
      </c>
      <c r="L24" s="382">
        <f t="shared" si="4"/>
        <v>0</v>
      </c>
      <c r="M24" s="448">
        <v>71.39</v>
      </c>
      <c r="N24" s="429">
        <f t="shared" si="5"/>
        <v>0</v>
      </c>
      <c r="O24" s="384">
        <f t="shared" si="6"/>
        <v>0</v>
      </c>
    </row>
    <row r="25" spans="1:15" ht="15.75" customHeight="1">
      <c r="A25" s="453" t="s">
        <v>3391</v>
      </c>
      <c r="B25" s="452" t="s">
        <v>16</v>
      </c>
      <c r="C25" s="373">
        <v>0.5</v>
      </c>
      <c r="D25" s="374">
        <v>10</v>
      </c>
      <c r="E25" s="382">
        <v>0</v>
      </c>
      <c r="F25" s="376">
        <f t="shared" si="0"/>
        <v>0</v>
      </c>
      <c r="G25" s="377">
        <f t="shared" si="1"/>
        <v>0</v>
      </c>
      <c r="H25" s="378"/>
      <c r="I25" s="379"/>
      <c r="J25" s="380">
        <f t="shared" si="2"/>
        <v>0</v>
      </c>
      <c r="K25" s="404">
        <f t="shared" si="3"/>
        <v>0</v>
      </c>
      <c r="L25" s="382">
        <f t="shared" si="4"/>
        <v>0</v>
      </c>
      <c r="M25" s="448">
        <v>69.209999999999994</v>
      </c>
      <c r="N25" s="429">
        <f t="shared" si="5"/>
        <v>0</v>
      </c>
      <c r="O25" s="384">
        <f t="shared" si="6"/>
        <v>0</v>
      </c>
    </row>
    <row r="26" spans="1:15" ht="15.75" customHeight="1">
      <c r="A26" s="453" t="s">
        <v>3392</v>
      </c>
      <c r="B26" s="452" t="s">
        <v>16</v>
      </c>
      <c r="C26" s="373">
        <v>0.5</v>
      </c>
      <c r="D26" s="374">
        <v>10</v>
      </c>
      <c r="E26" s="382">
        <v>0</v>
      </c>
      <c r="F26" s="376">
        <f t="shared" si="0"/>
        <v>0</v>
      </c>
      <c r="G26" s="377">
        <f t="shared" si="1"/>
        <v>0</v>
      </c>
      <c r="H26" s="378"/>
      <c r="I26" s="379"/>
      <c r="J26" s="380">
        <f t="shared" si="2"/>
        <v>0</v>
      </c>
      <c r="K26" s="404">
        <f t="shared" si="3"/>
        <v>0</v>
      </c>
      <c r="L26" s="382">
        <f t="shared" si="4"/>
        <v>0</v>
      </c>
      <c r="M26" s="448">
        <v>71.260000000000005</v>
      </c>
      <c r="N26" s="429">
        <f t="shared" si="5"/>
        <v>0</v>
      </c>
      <c r="O26" s="384">
        <f t="shared" si="6"/>
        <v>0</v>
      </c>
    </row>
    <row r="27" spans="1:15" ht="15.75" customHeight="1">
      <c r="A27" s="453" t="s">
        <v>3393</v>
      </c>
      <c r="B27" s="452" t="s">
        <v>16</v>
      </c>
      <c r="C27" s="373">
        <v>0.5</v>
      </c>
      <c r="D27" s="374">
        <v>10</v>
      </c>
      <c r="E27" s="382">
        <v>0</v>
      </c>
      <c r="F27" s="376">
        <f t="shared" si="0"/>
        <v>0</v>
      </c>
      <c r="G27" s="377">
        <f t="shared" si="1"/>
        <v>0</v>
      </c>
      <c r="H27" s="378"/>
      <c r="I27" s="379"/>
      <c r="J27" s="380">
        <f t="shared" si="2"/>
        <v>0</v>
      </c>
      <c r="K27" s="404">
        <f t="shared" si="3"/>
        <v>0</v>
      </c>
      <c r="L27" s="382">
        <f t="shared" si="4"/>
        <v>0</v>
      </c>
      <c r="M27" s="448">
        <v>520</v>
      </c>
      <c r="N27" s="429">
        <f t="shared" si="5"/>
        <v>0</v>
      </c>
      <c r="O27" s="384">
        <f t="shared" si="6"/>
        <v>0</v>
      </c>
    </row>
    <row r="28" spans="1:15" ht="15.75" customHeight="1">
      <c r="A28" s="454" t="s">
        <v>3359</v>
      </c>
      <c r="B28" s="455" t="s">
        <v>14</v>
      </c>
      <c r="C28" s="433">
        <v>1</v>
      </c>
      <c r="D28" s="434">
        <v>1</v>
      </c>
      <c r="E28" s="382">
        <v>0</v>
      </c>
      <c r="F28" s="376">
        <f t="shared" si="0"/>
        <v>0</v>
      </c>
      <c r="G28" s="377">
        <f t="shared" si="1"/>
        <v>0</v>
      </c>
      <c r="H28" s="378"/>
      <c r="I28" s="379"/>
      <c r="J28" s="380">
        <f t="shared" si="2"/>
        <v>0</v>
      </c>
      <c r="K28" s="404">
        <f t="shared" si="3"/>
        <v>0</v>
      </c>
      <c r="L28" s="382">
        <f t="shared" si="4"/>
        <v>0</v>
      </c>
      <c r="M28" s="447">
        <v>151</v>
      </c>
      <c r="N28" s="383">
        <f t="shared" si="5"/>
        <v>0</v>
      </c>
      <c r="O28" s="384">
        <f t="shared" si="6"/>
        <v>0</v>
      </c>
    </row>
    <row r="29" spans="1:15" ht="15.75" customHeight="1">
      <c r="A29" s="454" t="s">
        <v>3191</v>
      </c>
      <c r="B29" s="455" t="s">
        <v>16</v>
      </c>
      <c r="C29" s="433">
        <v>1</v>
      </c>
      <c r="D29" s="434">
        <v>10</v>
      </c>
      <c r="E29" s="382">
        <v>0</v>
      </c>
      <c r="F29" s="376">
        <f t="shared" si="0"/>
        <v>0</v>
      </c>
      <c r="G29" s="377">
        <f t="shared" si="1"/>
        <v>0</v>
      </c>
      <c r="H29" s="378"/>
      <c r="I29" s="379"/>
      <c r="J29" s="380">
        <f t="shared" si="2"/>
        <v>0</v>
      </c>
      <c r="K29" s="404">
        <f t="shared" si="3"/>
        <v>0</v>
      </c>
      <c r="L29" s="382">
        <f t="shared" si="4"/>
        <v>0</v>
      </c>
      <c r="M29" s="447">
        <v>143.13</v>
      </c>
      <c r="N29" s="383">
        <f t="shared" si="5"/>
        <v>0</v>
      </c>
      <c r="O29" s="384">
        <f t="shared" si="6"/>
        <v>0</v>
      </c>
    </row>
    <row r="30" spans="1:15" ht="15.75" customHeight="1">
      <c r="A30" s="371" t="s">
        <v>3192</v>
      </c>
      <c r="B30" s="455" t="s">
        <v>16</v>
      </c>
      <c r="C30" s="433">
        <v>1</v>
      </c>
      <c r="D30" s="374">
        <v>10</v>
      </c>
      <c r="E30" s="382">
        <v>0</v>
      </c>
      <c r="F30" s="376">
        <f t="shared" si="0"/>
        <v>0</v>
      </c>
      <c r="G30" s="377">
        <f t="shared" si="1"/>
        <v>0</v>
      </c>
      <c r="H30" s="378"/>
      <c r="I30" s="379"/>
      <c r="J30" s="380">
        <f t="shared" si="2"/>
        <v>0</v>
      </c>
      <c r="K30" s="404">
        <f t="shared" si="3"/>
        <v>0</v>
      </c>
      <c r="L30" s="382">
        <f t="shared" si="4"/>
        <v>0</v>
      </c>
      <c r="M30" s="447">
        <v>147.19</v>
      </c>
      <c r="N30" s="383">
        <f t="shared" si="5"/>
        <v>0</v>
      </c>
      <c r="O30" s="384">
        <f t="shared" si="6"/>
        <v>0</v>
      </c>
    </row>
    <row r="31" spans="1:15" ht="15.75" customHeight="1">
      <c r="A31" s="371" t="s">
        <v>3193</v>
      </c>
      <c r="B31" s="455" t="s">
        <v>16</v>
      </c>
      <c r="C31" s="433">
        <v>1</v>
      </c>
      <c r="D31" s="374">
        <v>10</v>
      </c>
      <c r="E31" s="382">
        <v>0</v>
      </c>
      <c r="F31" s="376">
        <f t="shared" si="0"/>
        <v>0</v>
      </c>
      <c r="G31" s="377">
        <f t="shared" si="1"/>
        <v>0</v>
      </c>
      <c r="H31" s="378"/>
      <c r="I31" s="379"/>
      <c r="J31" s="380">
        <f t="shared" si="2"/>
        <v>0</v>
      </c>
      <c r="K31" s="404">
        <f t="shared" si="3"/>
        <v>0</v>
      </c>
      <c r="L31" s="382">
        <f t="shared" si="4"/>
        <v>0</v>
      </c>
      <c r="M31" s="447">
        <v>143.13</v>
      </c>
      <c r="N31" s="383">
        <f t="shared" si="5"/>
        <v>0</v>
      </c>
      <c r="O31" s="384">
        <f t="shared" si="6"/>
        <v>0</v>
      </c>
    </row>
    <row r="32" spans="1:15" ht="15.75" customHeight="1">
      <c r="A32" s="371" t="s">
        <v>3194</v>
      </c>
      <c r="B32" s="455" t="s">
        <v>16</v>
      </c>
      <c r="C32" s="433">
        <v>1</v>
      </c>
      <c r="D32" s="374">
        <v>10</v>
      </c>
      <c r="E32" s="382">
        <v>0</v>
      </c>
      <c r="F32" s="376">
        <f t="shared" si="0"/>
        <v>0</v>
      </c>
      <c r="G32" s="377">
        <f t="shared" si="1"/>
        <v>0</v>
      </c>
      <c r="H32" s="378"/>
      <c r="I32" s="379"/>
      <c r="J32" s="380">
        <f t="shared" si="2"/>
        <v>0</v>
      </c>
      <c r="K32" s="404">
        <f t="shared" si="3"/>
        <v>0</v>
      </c>
      <c r="L32" s="382">
        <v>0</v>
      </c>
      <c r="M32" s="447">
        <v>136.91</v>
      </c>
      <c r="N32" s="383">
        <f t="shared" si="5"/>
        <v>0</v>
      </c>
      <c r="O32" s="384">
        <f t="shared" si="6"/>
        <v>0</v>
      </c>
    </row>
    <row r="33" spans="1:17" ht="15.75" customHeight="1">
      <c r="A33" s="371" t="s">
        <v>3195</v>
      </c>
      <c r="B33" s="455" t="s">
        <v>16</v>
      </c>
      <c r="C33" s="433">
        <v>1</v>
      </c>
      <c r="D33" s="434">
        <v>10</v>
      </c>
      <c r="E33" s="382">
        <v>0</v>
      </c>
      <c r="F33" s="376">
        <f t="shared" si="0"/>
        <v>0</v>
      </c>
      <c r="G33" s="377">
        <f t="shared" si="1"/>
        <v>0</v>
      </c>
      <c r="H33" s="378"/>
      <c r="I33" s="379"/>
      <c r="J33" s="380">
        <f t="shared" si="2"/>
        <v>0</v>
      </c>
      <c r="K33" s="404">
        <f t="shared" si="3"/>
        <v>0</v>
      </c>
      <c r="L33" s="382">
        <f t="shared" ref="L33:L36" si="7">E33+H33-I33</f>
        <v>0</v>
      </c>
      <c r="M33" s="447">
        <v>141.58000000000001</v>
      </c>
      <c r="N33" s="383">
        <f t="shared" si="5"/>
        <v>0</v>
      </c>
      <c r="O33" s="384">
        <f t="shared" si="6"/>
        <v>0</v>
      </c>
    </row>
    <row r="34" spans="1:17" ht="15.75" customHeight="1">
      <c r="A34" s="371" t="s">
        <v>3196</v>
      </c>
      <c r="B34" s="455" t="s">
        <v>16</v>
      </c>
      <c r="C34" s="433">
        <v>1</v>
      </c>
      <c r="D34" s="434">
        <v>10</v>
      </c>
      <c r="E34" s="382">
        <v>0</v>
      </c>
      <c r="F34" s="376">
        <f t="shared" si="0"/>
        <v>0</v>
      </c>
      <c r="G34" s="377">
        <f t="shared" si="1"/>
        <v>0</v>
      </c>
      <c r="H34" s="378"/>
      <c r="I34" s="379"/>
      <c r="J34" s="380">
        <f t="shared" si="2"/>
        <v>0</v>
      </c>
      <c r="K34" s="404">
        <f t="shared" si="3"/>
        <v>0</v>
      </c>
      <c r="L34" s="382">
        <f t="shared" si="7"/>
        <v>0</v>
      </c>
      <c r="M34" s="447">
        <v>141.03</v>
      </c>
      <c r="N34" s="383">
        <f t="shared" si="5"/>
        <v>0</v>
      </c>
      <c r="O34" s="384">
        <f t="shared" si="6"/>
        <v>0</v>
      </c>
      <c r="P34" s="424"/>
      <c r="Q34" s="424"/>
    </row>
    <row r="35" spans="1:17" ht="15.75" customHeight="1">
      <c r="A35" s="371" t="s">
        <v>3197</v>
      </c>
      <c r="B35" s="455" t="s">
        <v>16</v>
      </c>
      <c r="C35" s="433">
        <v>1</v>
      </c>
      <c r="D35" s="434">
        <v>10</v>
      </c>
      <c r="E35" s="382">
        <v>0</v>
      </c>
      <c r="F35" s="376">
        <f t="shared" si="0"/>
        <v>0</v>
      </c>
      <c r="G35" s="377">
        <f t="shared" si="1"/>
        <v>0</v>
      </c>
      <c r="H35" s="378"/>
      <c r="I35" s="379"/>
      <c r="J35" s="380">
        <f t="shared" si="2"/>
        <v>0</v>
      </c>
      <c r="K35" s="404">
        <f t="shared" si="3"/>
        <v>0</v>
      </c>
      <c r="L35" s="382">
        <f t="shared" si="7"/>
        <v>0</v>
      </c>
      <c r="M35" s="447">
        <v>141.28</v>
      </c>
      <c r="N35" s="383">
        <f t="shared" si="5"/>
        <v>0</v>
      </c>
      <c r="O35" s="384">
        <f t="shared" si="6"/>
        <v>0</v>
      </c>
    </row>
    <row r="36" spans="1:17" ht="15.75" customHeight="1">
      <c r="A36" s="371" t="s">
        <v>3198</v>
      </c>
      <c r="B36" s="455" t="s">
        <v>16</v>
      </c>
      <c r="C36" s="433">
        <v>1</v>
      </c>
      <c r="D36" s="434">
        <v>10</v>
      </c>
      <c r="E36" s="382">
        <v>0</v>
      </c>
      <c r="F36" s="376">
        <f t="shared" si="0"/>
        <v>0</v>
      </c>
      <c r="G36" s="377">
        <f t="shared" si="1"/>
        <v>0</v>
      </c>
      <c r="H36" s="378"/>
      <c r="I36" s="379"/>
      <c r="J36" s="380">
        <f t="shared" si="2"/>
        <v>0</v>
      </c>
      <c r="K36" s="404">
        <f t="shared" si="3"/>
        <v>0</v>
      </c>
      <c r="L36" s="382">
        <f t="shared" si="7"/>
        <v>0</v>
      </c>
      <c r="M36" s="447">
        <v>138.85</v>
      </c>
      <c r="N36" s="383">
        <f t="shared" si="5"/>
        <v>0</v>
      </c>
      <c r="O36" s="384">
        <f t="shared" si="6"/>
        <v>0</v>
      </c>
    </row>
    <row r="37" spans="1:17" ht="15.75" customHeight="1">
      <c r="A37" s="371"/>
      <c r="B37" s="455"/>
      <c r="C37" s="433"/>
      <c r="D37" s="434"/>
      <c r="E37" s="382"/>
      <c r="F37" s="376"/>
      <c r="G37" s="377"/>
      <c r="H37" s="378"/>
      <c r="I37" s="379"/>
      <c r="J37" s="380"/>
      <c r="K37" s="404"/>
      <c r="L37" s="382"/>
      <c r="M37" s="447"/>
      <c r="N37" s="383"/>
      <c r="O37" s="384"/>
    </row>
    <row r="38" spans="1:17" ht="15.75" customHeight="1">
      <c r="A38" s="458"/>
      <c r="B38" s="432"/>
      <c r="C38" s="433"/>
      <c r="D38" s="434"/>
      <c r="E38" s="459"/>
      <c r="F38" s="460"/>
      <c r="G38" s="461"/>
      <c r="H38" s="462"/>
      <c r="I38" s="463"/>
      <c r="J38" s="464"/>
      <c r="K38" s="456"/>
      <c r="L38" s="459"/>
      <c r="M38" s="465"/>
      <c r="N38" s="466"/>
      <c r="O38" s="467"/>
    </row>
    <row r="39" spans="1:17" ht="15.75" customHeight="1">
      <c r="A39" s="468"/>
      <c r="B39" s="432"/>
      <c r="C39" s="433"/>
      <c r="D39" s="434"/>
      <c r="E39" s="459"/>
      <c r="F39" s="460"/>
      <c r="G39" s="461"/>
      <c r="H39" s="462"/>
      <c r="I39" s="463"/>
      <c r="J39" s="464"/>
      <c r="K39" s="456"/>
      <c r="L39" s="459"/>
      <c r="M39" s="465"/>
      <c r="N39" s="466"/>
      <c r="O39" s="467"/>
    </row>
    <row r="40" spans="1:17" ht="15.75" customHeight="1">
      <c r="A40" s="468"/>
      <c r="B40" s="432"/>
      <c r="C40" s="433"/>
      <c r="D40" s="434"/>
      <c r="E40" s="459"/>
      <c r="F40" s="460"/>
      <c r="G40" s="461"/>
      <c r="H40" s="462"/>
      <c r="I40" s="463"/>
      <c r="J40" s="464"/>
      <c r="K40" s="456"/>
      <c r="L40" s="459"/>
      <c r="M40" s="465"/>
      <c r="N40" s="466"/>
      <c r="O40" s="467"/>
    </row>
    <row r="41" spans="1:17" ht="15.75" customHeight="1">
      <c r="A41" s="468"/>
      <c r="B41" s="432"/>
      <c r="C41" s="433"/>
      <c r="D41" s="434"/>
      <c r="E41" s="459"/>
      <c r="F41" s="460"/>
      <c r="G41" s="461"/>
      <c r="H41" s="462"/>
      <c r="I41" s="463"/>
      <c r="J41" s="464"/>
      <c r="K41" s="456"/>
      <c r="L41" s="459"/>
      <c r="M41" s="465"/>
      <c r="N41" s="466"/>
      <c r="O41" s="467"/>
    </row>
    <row r="42" spans="1:17" ht="15.75" customHeight="1">
      <c r="A42" s="469"/>
      <c r="B42" s="432"/>
      <c r="C42" s="433"/>
      <c r="D42" s="434"/>
      <c r="E42" s="459"/>
      <c r="F42" s="460"/>
      <c r="G42" s="461"/>
      <c r="H42" s="462"/>
      <c r="I42" s="463"/>
      <c r="J42" s="464"/>
      <c r="K42" s="456"/>
      <c r="L42" s="459"/>
      <c r="M42" s="465"/>
      <c r="N42" s="466"/>
      <c r="O42" s="467"/>
    </row>
    <row r="43" spans="1:17" ht="15.75" customHeight="1">
      <c r="A43" s="470"/>
      <c r="B43" s="455"/>
      <c r="C43" s="433"/>
      <c r="D43" s="434"/>
      <c r="E43" s="459"/>
      <c r="F43" s="460"/>
      <c r="G43" s="461"/>
      <c r="H43" s="462"/>
      <c r="I43" s="463"/>
      <c r="J43" s="464"/>
      <c r="K43" s="456"/>
      <c r="L43" s="459"/>
      <c r="M43" s="471"/>
      <c r="N43" s="466"/>
      <c r="O43" s="467"/>
    </row>
    <row r="44" spans="1:17" ht="15.75" customHeight="1">
      <c r="A44" s="470"/>
      <c r="B44" s="455"/>
      <c r="C44" s="433"/>
      <c r="D44" s="434"/>
      <c r="E44" s="459"/>
      <c r="F44" s="460"/>
      <c r="G44" s="461"/>
      <c r="H44" s="462"/>
      <c r="I44" s="463"/>
      <c r="J44" s="464"/>
      <c r="K44" s="456"/>
      <c r="L44" s="459"/>
      <c r="M44" s="471"/>
      <c r="N44" s="466"/>
      <c r="O44" s="467"/>
    </row>
    <row r="45" spans="1:17" ht="15.75" customHeight="1">
      <c r="A45" s="395"/>
      <c r="B45" s="396"/>
      <c r="C45" s="397"/>
      <c r="D45" s="398"/>
      <c r="E45" s="399">
        <f t="shared" ref="E45:J45" si="8">SUM(E4:E44)</f>
        <v>15691</v>
      </c>
      <c r="F45" s="399">
        <f t="shared" si="8"/>
        <v>1266</v>
      </c>
      <c r="G45" s="399">
        <f t="shared" si="8"/>
        <v>0</v>
      </c>
      <c r="H45" s="399">
        <f t="shared" si="8"/>
        <v>0</v>
      </c>
      <c r="I45" s="399">
        <f t="shared" si="8"/>
        <v>0</v>
      </c>
      <c r="J45" s="399">
        <f t="shared" si="8"/>
        <v>0</v>
      </c>
      <c r="K45" s="400">
        <f>ROUNDDOWN(SUM(K4:K44),0)</f>
        <v>1266</v>
      </c>
      <c r="L45" s="401">
        <f>SUM(L4:L44)</f>
        <v>15691</v>
      </c>
      <c r="M45" s="402">
        <f t="shared" ref="M45:N45" si="9">SUM(M3:M44)</f>
        <v>2926.4300000000003</v>
      </c>
      <c r="N45" s="446">
        <f t="shared" si="9"/>
        <v>381988.57</v>
      </c>
      <c r="O45" s="403">
        <f>SUM(O4:O44)</f>
        <v>1881.5300000000002</v>
      </c>
    </row>
    <row r="46" spans="1:17" ht="15.75" customHeight="1"/>
    <row r="47" spans="1:17" ht="15.75" customHeight="1">
      <c r="A47" s="523" t="s">
        <v>39</v>
      </c>
      <c r="B47" s="524"/>
      <c r="C47" s="524"/>
      <c r="D47" s="524"/>
      <c r="E47" s="524"/>
      <c r="F47" s="524"/>
      <c r="G47" s="525"/>
    </row>
    <row r="48" spans="1:17" ht="15.75" customHeight="1">
      <c r="A48" s="33" t="s">
        <v>40</v>
      </c>
      <c r="B48" s="34" t="s">
        <v>1</v>
      </c>
      <c r="C48" s="5" t="s">
        <v>41</v>
      </c>
      <c r="D48" s="35" t="s">
        <v>42</v>
      </c>
      <c r="E48" s="36" t="s">
        <v>43</v>
      </c>
      <c r="F48" s="5" t="s">
        <v>44</v>
      </c>
      <c r="G48" s="37" t="s">
        <v>45</v>
      </c>
    </row>
    <row r="49" spans="1:7" ht="15.75" customHeight="1">
      <c r="A49" s="33" t="s">
        <v>1896</v>
      </c>
      <c r="B49" s="41" t="s">
        <v>49</v>
      </c>
      <c r="C49" s="15">
        <v>0</v>
      </c>
      <c r="D49" s="15"/>
      <c r="E49" s="15"/>
      <c r="F49" s="15">
        <f>C49+D49-E49</f>
        <v>0</v>
      </c>
      <c r="G49" s="40"/>
    </row>
    <row r="50" spans="1:7" ht="15.75" customHeight="1">
      <c r="A50" s="327"/>
      <c r="B50" s="327"/>
      <c r="C50" s="327"/>
      <c r="D50" s="327"/>
      <c r="E50" s="327"/>
      <c r="F50" s="327"/>
      <c r="G50" s="327"/>
    </row>
    <row r="51" spans="1:7" ht="15.75" customHeight="1">
      <c r="A51" s="526" t="s">
        <v>50</v>
      </c>
      <c r="B51" s="527"/>
      <c r="C51" s="527"/>
      <c r="D51" s="527"/>
      <c r="E51" s="527"/>
      <c r="F51" s="527"/>
      <c r="G51" s="528"/>
    </row>
    <row r="52" spans="1:7" ht="15.75" customHeight="1">
      <c r="A52" s="259"/>
      <c r="B52" s="44" t="s">
        <v>51</v>
      </c>
      <c r="C52" s="45" t="s">
        <v>52</v>
      </c>
      <c r="D52" s="46" t="s">
        <v>53</v>
      </c>
      <c r="E52" s="46" t="s">
        <v>54</v>
      </c>
      <c r="F52" s="47" t="s">
        <v>11</v>
      </c>
      <c r="G52" s="48" t="s">
        <v>55</v>
      </c>
    </row>
    <row r="53" spans="1:7" ht="15.75" customHeight="1">
      <c r="A53" s="439" t="s">
        <v>1897</v>
      </c>
      <c r="B53" s="440">
        <v>88</v>
      </c>
      <c r="C53" s="441"/>
      <c r="D53" s="442"/>
      <c r="E53" s="440">
        <f t="shared" ref="E53:E79" si="10">B53+C53-D53</f>
        <v>88</v>
      </c>
      <c r="F53" s="443">
        <v>1028.48</v>
      </c>
      <c r="G53" s="444">
        <f t="shared" ref="G53:G79" si="11">E53*F53</f>
        <v>90506.240000000005</v>
      </c>
    </row>
    <row r="54" spans="1:7" ht="15.75" customHeight="1">
      <c r="A54" s="49" t="s">
        <v>3691</v>
      </c>
      <c r="B54" s="53">
        <v>484.30000000000018</v>
      </c>
      <c r="C54" s="51"/>
      <c r="D54" s="52">
        <v>98</v>
      </c>
      <c r="E54" s="53">
        <f t="shared" si="10"/>
        <v>386.30000000000018</v>
      </c>
      <c r="F54" s="54">
        <v>196</v>
      </c>
      <c r="G54" s="55">
        <f t="shared" si="11"/>
        <v>75714.800000000032</v>
      </c>
    </row>
    <row r="55" spans="1:7" ht="15.75" customHeight="1">
      <c r="A55" s="49" t="s">
        <v>3692</v>
      </c>
      <c r="B55" s="53">
        <v>927.2</v>
      </c>
      <c r="C55" s="51"/>
      <c r="D55" s="52">
        <v>61.7</v>
      </c>
      <c r="E55" s="53">
        <f t="shared" si="10"/>
        <v>865.5</v>
      </c>
      <c r="F55" s="54">
        <v>196</v>
      </c>
      <c r="G55" s="55">
        <f t="shared" si="11"/>
        <v>169638</v>
      </c>
    </row>
    <row r="56" spans="1:7" ht="15.75" customHeight="1">
      <c r="A56" s="49" t="s">
        <v>3693</v>
      </c>
      <c r="B56" s="53">
        <v>537.20000000000005</v>
      </c>
      <c r="C56" s="51"/>
      <c r="D56" s="52">
        <v>180</v>
      </c>
      <c r="E56" s="53">
        <f t="shared" si="10"/>
        <v>357.20000000000005</v>
      </c>
      <c r="F56" s="54">
        <v>196</v>
      </c>
      <c r="G56" s="55">
        <f t="shared" si="11"/>
        <v>70011.200000000012</v>
      </c>
    </row>
    <row r="57" spans="1:7" ht="15.75" customHeight="1">
      <c r="A57" s="49" t="s">
        <v>3694</v>
      </c>
      <c r="B57" s="53">
        <v>651.70000000000005</v>
      </c>
      <c r="C57" s="51"/>
      <c r="D57" s="52">
        <v>60.4</v>
      </c>
      <c r="E57" s="53">
        <f t="shared" si="10"/>
        <v>591.30000000000007</v>
      </c>
      <c r="F57" s="54">
        <v>196</v>
      </c>
      <c r="G57" s="55">
        <f t="shared" si="11"/>
        <v>115894.80000000002</v>
      </c>
    </row>
    <row r="58" spans="1:7" ht="15.75" customHeight="1">
      <c r="A58" s="49" t="s">
        <v>3695</v>
      </c>
      <c r="B58" s="53">
        <v>1272.0999999999999</v>
      </c>
      <c r="C58" s="51"/>
      <c r="D58" s="52">
        <v>670.9</v>
      </c>
      <c r="E58" s="53">
        <f t="shared" si="10"/>
        <v>601.19999999999993</v>
      </c>
      <c r="F58" s="54">
        <v>196</v>
      </c>
      <c r="G58" s="55">
        <f t="shared" si="11"/>
        <v>117835.19999999998</v>
      </c>
    </row>
    <row r="59" spans="1:7" ht="15.75" customHeight="1">
      <c r="A59" s="86" t="s">
        <v>3696</v>
      </c>
      <c r="B59" s="90">
        <v>629.80000000000007</v>
      </c>
      <c r="C59" s="88"/>
      <c r="D59" s="491"/>
      <c r="E59" s="90">
        <f t="shared" si="10"/>
        <v>629.80000000000007</v>
      </c>
      <c r="F59" s="91">
        <v>140</v>
      </c>
      <c r="G59" s="92">
        <f t="shared" si="11"/>
        <v>88172.000000000015</v>
      </c>
    </row>
    <row r="60" spans="1:7" ht="15.75" customHeight="1">
      <c r="A60" s="86" t="s">
        <v>3697</v>
      </c>
      <c r="B60" s="90">
        <v>477.4</v>
      </c>
      <c r="C60" s="88"/>
      <c r="D60" s="89"/>
      <c r="E60" s="90">
        <f t="shared" si="10"/>
        <v>477.4</v>
      </c>
      <c r="F60" s="91">
        <v>140</v>
      </c>
      <c r="G60" s="92">
        <f t="shared" si="11"/>
        <v>66836</v>
      </c>
    </row>
    <row r="61" spans="1:7" ht="15.75" customHeight="1">
      <c r="A61" s="86" t="s">
        <v>3698</v>
      </c>
      <c r="B61" s="90">
        <v>25.9</v>
      </c>
      <c r="C61" s="88"/>
      <c r="D61" s="89"/>
      <c r="E61" s="90">
        <f t="shared" si="10"/>
        <v>25.9</v>
      </c>
      <c r="F61" s="91">
        <v>140</v>
      </c>
      <c r="G61" s="92">
        <f t="shared" si="11"/>
        <v>3626</v>
      </c>
    </row>
    <row r="62" spans="1:7" ht="15.75" customHeight="1">
      <c r="A62" s="100" t="s">
        <v>3699</v>
      </c>
      <c r="B62" s="104">
        <v>2426.5</v>
      </c>
      <c r="C62" s="102"/>
      <c r="D62" s="492">
        <v>180.2</v>
      </c>
      <c r="E62" s="104">
        <f t="shared" si="10"/>
        <v>2246.3000000000002</v>
      </c>
      <c r="F62" s="105">
        <v>140</v>
      </c>
      <c r="G62" s="106">
        <f t="shared" si="11"/>
        <v>314482</v>
      </c>
    </row>
    <row r="63" spans="1:7" ht="36" customHeight="1">
      <c r="A63" s="71" t="s">
        <v>3700</v>
      </c>
      <c r="B63" s="75">
        <v>0</v>
      </c>
      <c r="C63" s="73"/>
      <c r="D63" s="74"/>
      <c r="E63" s="75">
        <f t="shared" si="10"/>
        <v>0</v>
      </c>
      <c r="F63" s="76">
        <v>140</v>
      </c>
      <c r="G63" s="77">
        <f t="shared" si="11"/>
        <v>0</v>
      </c>
    </row>
    <row r="64" spans="1:7" ht="30.75" customHeight="1">
      <c r="A64" s="78" t="s">
        <v>3701</v>
      </c>
      <c r="B64" s="75">
        <v>1941.0000000000002</v>
      </c>
      <c r="C64" s="73"/>
      <c r="D64" s="488"/>
      <c r="E64" s="75">
        <f t="shared" si="10"/>
        <v>1941.0000000000002</v>
      </c>
      <c r="F64" s="76">
        <v>140</v>
      </c>
      <c r="G64" s="77">
        <f t="shared" si="11"/>
        <v>271740.00000000006</v>
      </c>
    </row>
    <row r="65" spans="1:7" ht="30.75" customHeight="1">
      <c r="A65" s="79" t="s">
        <v>3702</v>
      </c>
      <c r="B65" s="83">
        <v>2560.7000000000003</v>
      </c>
      <c r="C65" s="81"/>
      <c r="D65" s="82">
        <v>173.3</v>
      </c>
      <c r="E65" s="83">
        <f t="shared" si="10"/>
        <v>2387.4</v>
      </c>
      <c r="F65" s="84">
        <v>140</v>
      </c>
      <c r="G65" s="85">
        <f t="shared" si="11"/>
        <v>334236</v>
      </c>
    </row>
    <row r="66" spans="1:7" ht="15.75" customHeight="1">
      <c r="A66" s="63" t="s">
        <v>3703</v>
      </c>
      <c r="B66" s="315">
        <v>264.90000000000026</v>
      </c>
      <c r="C66" s="65"/>
      <c r="D66" s="66"/>
      <c r="E66" s="67">
        <f t="shared" si="10"/>
        <v>264.90000000000026</v>
      </c>
      <c r="F66" s="68">
        <v>140</v>
      </c>
      <c r="G66" s="69">
        <f t="shared" si="11"/>
        <v>37086.000000000036</v>
      </c>
    </row>
    <row r="67" spans="1:7" ht="15.75" customHeight="1">
      <c r="A67" s="63" t="s">
        <v>3704</v>
      </c>
      <c r="B67" s="315">
        <v>0</v>
      </c>
      <c r="C67" s="65"/>
      <c r="D67" s="66"/>
      <c r="E67" s="67">
        <f t="shared" si="10"/>
        <v>0</v>
      </c>
      <c r="F67" s="68">
        <v>140</v>
      </c>
      <c r="G67" s="69">
        <f t="shared" si="11"/>
        <v>0</v>
      </c>
    </row>
    <row r="68" spans="1:7" ht="39" customHeight="1">
      <c r="A68" s="63" t="s">
        <v>3705</v>
      </c>
      <c r="B68" s="67">
        <v>657.30000000000018</v>
      </c>
      <c r="C68" s="65"/>
      <c r="D68" s="66"/>
      <c r="E68" s="67">
        <f t="shared" si="10"/>
        <v>657.30000000000018</v>
      </c>
      <c r="F68" s="68">
        <v>140</v>
      </c>
      <c r="G68" s="69">
        <f t="shared" si="11"/>
        <v>92022.000000000029</v>
      </c>
    </row>
    <row r="69" spans="1:7" ht="15.75" customHeight="1">
      <c r="A69" s="93" t="s">
        <v>3706</v>
      </c>
      <c r="B69" s="97">
        <v>197</v>
      </c>
      <c r="C69" s="95"/>
      <c r="D69" s="96"/>
      <c r="E69" s="97">
        <f t="shared" si="10"/>
        <v>197</v>
      </c>
      <c r="F69" s="98">
        <v>140</v>
      </c>
      <c r="G69" s="99">
        <f t="shared" si="11"/>
        <v>27580</v>
      </c>
    </row>
    <row r="70" spans="1:7" ht="15.75" customHeight="1">
      <c r="A70" s="86" t="s">
        <v>3707</v>
      </c>
      <c r="B70" s="90">
        <v>185</v>
      </c>
      <c r="C70" s="88"/>
      <c r="D70" s="89"/>
      <c r="E70" s="90">
        <f t="shared" si="10"/>
        <v>185</v>
      </c>
      <c r="F70" s="91">
        <v>128</v>
      </c>
      <c r="G70" s="92">
        <f t="shared" si="11"/>
        <v>23680</v>
      </c>
    </row>
    <row r="71" spans="1:7" ht="15.75" customHeight="1">
      <c r="A71" s="78" t="s">
        <v>3708</v>
      </c>
      <c r="B71" s="75">
        <v>218.00000000000006</v>
      </c>
      <c r="C71" s="73"/>
      <c r="D71" s="74"/>
      <c r="E71" s="75">
        <f t="shared" si="10"/>
        <v>218.00000000000006</v>
      </c>
      <c r="F71" s="76">
        <v>128</v>
      </c>
      <c r="G71" s="77">
        <f t="shared" si="11"/>
        <v>27904.000000000007</v>
      </c>
    </row>
    <row r="72" spans="1:7" ht="15.75" customHeight="1">
      <c r="A72" s="100" t="s">
        <v>3709</v>
      </c>
      <c r="B72" s="472">
        <v>179.3</v>
      </c>
      <c r="C72" s="102"/>
      <c r="D72" s="103"/>
      <c r="E72" s="472">
        <f t="shared" si="10"/>
        <v>179.3</v>
      </c>
      <c r="F72" s="105">
        <v>128</v>
      </c>
      <c r="G72" s="106">
        <f t="shared" si="11"/>
        <v>22950.400000000001</v>
      </c>
    </row>
    <row r="73" spans="1:7" ht="15.75" customHeight="1">
      <c r="A73" s="79" t="s">
        <v>3710</v>
      </c>
      <c r="B73" s="83">
        <v>208.2</v>
      </c>
      <c r="C73" s="81"/>
      <c r="D73" s="82"/>
      <c r="E73" s="83">
        <f t="shared" si="10"/>
        <v>208.2</v>
      </c>
      <c r="F73" s="84">
        <v>128</v>
      </c>
      <c r="G73" s="85">
        <f t="shared" si="11"/>
        <v>26649.599999999999</v>
      </c>
    </row>
    <row r="74" spans="1:7" ht="15.75" customHeight="1">
      <c r="A74" s="63" t="s">
        <v>3711</v>
      </c>
      <c r="B74" s="315">
        <v>506.00000000000011</v>
      </c>
      <c r="C74" s="65"/>
      <c r="D74" s="66"/>
      <c r="E74" s="67">
        <f t="shared" si="10"/>
        <v>506.00000000000011</v>
      </c>
      <c r="F74" s="68">
        <v>128</v>
      </c>
      <c r="G74" s="69">
        <f t="shared" si="11"/>
        <v>64768.000000000015</v>
      </c>
    </row>
    <row r="75" spans="1:7" ht="15.75" customHeight="1">
      <c r="A75" s="86" t="s">
        <v>3712</v>
      </c>
      <c r="B75" s="316">
        <v>0</v>
      </c>
      <c r="C75" s="108"/>
      <c r="D75" s="109"/>
      <c r="E75" s="90">
        <f t="shared" si="10"/>
        <v>0</v>
      </c>
      <c r="F75" s="91">
        <v>102</v>
      </c>
      <c r="G75" s="92">
        <f t="shared" si="11"/>
        <v>0</v>
      </c>
    </row>
    <row r="76" spans="1:7" ht="15.75" customHeight="1">
      <c r="A76" s="78" t="s">
        <v>3713</v>
      </c>
      <c r="B76" s="75">
        <v>0</v>
      </c>
      <c r="C76" s="73"/>
      <c r="D76" s="74"/>
      <c r="E76" s="75">
        <f t="shared" si="10"/>
        <v>0</v>
      </c>
      <c r="F76" s="76">
        <v>102</v>
      </c>
      <c r="G76" s="77">
        <f t="shared" si="11"/>
        <v>0</v>
      </c>
    </row>
    <row r="77" spans="1:7" ht="15.75" customHeight="1">
      <c r="A77" s="100" t="s">
        <v>3714</v>
      </c>
      <c r="B77" s="104">
        <v>0</v>
      </c>
      <c r="C77" s="102"/>
      <c r="D77" s="103"/>
      <c r="E77" s="104">
        <f t="shared" si="10"/>
        <v>0</v>
      </c>
      <c r="F77" s="105">
        <v>102</v>
      </c>
      <c r="G77" s="106">
        <f t="shared" si="11"/>
        <v>0</v>
      </c>
    </row>
    <row r="78" spans="1:7" ht="26.25" customHeight="1">
      <c r="A78" s="79" t="s">
        <v>3715</v>
      </c>
      <c r="B78" s="83">
        <v>0</v>
      </c>
      <c r="C78" s="81"/>
      <c r="D78" s="82"/>
      <c r="E78" s="83">
        <f t="shared" si="10"/>
        <v>0</v>
      </c>
      <c r="F78" s="84">
        <v>102</v>
      </c>
      <c r="G78" s="85">
        <f t="shared" si="11"/>
        <v>0</v>
      </c>
    </row>
    <row r="79" spans="1:7" ht="15.75" customHeight="1">
      <c r="A79" s="63" t="s">
        <v>3716</v>
      </c>
      <c r="B79" s="315">
        <v>0</v>
      </c>
      <c r="C79" s="65"/>
      <c r="D79" s="66"/>
      <c r="E79" s="67">
        <f t="shared" si="10"/>
        <v>0</v>
      </c>
      <c r="F79" s="68">
        <v>102</v>
      </c>
      <c r="G79" s="69">
        <f t="shared" si="11"/>
        <v>0</v>
      </c>
    </row>
    <row r="80" spans="1:7" ht="15.75" customHeight="1">
      <c r="A80" s="260" t="s">
        <v>84</v>
      </c>
      <c r="B80" s="261">
        <f t="shared" ref="B80:G80" si="12">SUM(B53:B79)</f>
        <v>14437.5</v>
      </c>
      <c r="C80" s="171">
        <f t="shared" si="12"/>
        <v>0</v>
      </c>
      <c r="D80" s="171">
        <f t="shared" si="12"/>
        <v>1424.5</v>
      </c>
      <c r="E80" s="261">
        <f t="shared" si="12"/>
        <v>13013</v>
      </c>
      <c r="F80" s="262">
        <f t="shared" si="12"/>
        <v>4698.4799999999996</v>
      </c>
      <c r="G80" s="263">
        <f t="shared" si="12"/>
        <v>2041332.24</v>
      </c>
    </row>
    <row r="81" spans="1:10" ht="15.75" customHeight="1"/>
    <row r="82" spans="1:10" ht="15.75" customHeight="1">
      <c r="A82" s="264"/>
      <c r="B82" s="133"/>
      <c r="C82" s="133"/>
      <c r="D82" s="133"/>
      <c r="E82" s="133"/>
      <c r="F82" s="534"/>
      <c r="G82" s="522"/>
      <c r="H82" s="522"/>
      <c r="I82" s="265"/>
    </row>
    <row r="83" spans="1:10" ht="15.75" customHeight="1">
      <c r="A83" s="135" t="s">
        <v>92</v>
      </c>
      <c r="B83" s="136" t="s">
        <v>40</v>
      </c>
      <c r="C83" s="137" t="s">
        <v>93</v>
      </c>
      <c r="D83" s="137" t="s">
        <v>42</v>
      </c>
      <c r="E83" s="137" t="s">
        <v>94</v>
      </c>
      <c r="F83" s="137" t="s">
        <v>95</v>
      </c>
      <c r="G83" s="137" t="s">
        <v>96</v>
      </c>
      <c r="H83" s="138" t="s">
        <v>55</v>
      </c>
      <c r="I83" s="138" t="s">
        <v>3567</v>
      </c>
      <c r="J83" s="138" t="s">
        <v>3568</v>
      </c>
    </row>
    <row r="84" spans="1:10" ht="15.75" customHeight="1">
      <c r="A84" s="146" t="s">
        <v>97</v>
      </c>
      <c r="B84" s="145" t="s">
        <v>102</v>
      </c>
      <c r="C84" s="36">
        <v>2675</v>
      </c>
      <c r="D84" s="148"/>
      <c r="E84" s="15"/>
      <c r="F84" s="36">
        <f t="shared" ref="F84:F124" si="13">C84+D84-E84</f>
        <v>2675</v>
      </c>
      <c r="G84" s="142">
        <v>178</v>
      </c>
      <c r="H84" s="143">
        <f t="shared" ref="H84:H118" si="14">F84*G84</f>
        <v>476150</v>
      </c>
      <c r="I84" s="143">
        <f t="shared" ref="I84:I124" si="15">(D84-E84)*G84</f>
        <v>0</v>
      </c>
      <c r="J84" s="143">
        <f t="shared" ref="J84:J124" si="16">D84*G84</f>
        <v>0</v>
      </c>
    </row>
    <row r="85" spans="1:10" ht="15.75" customHeight="1">
      <c r="A85" s="144" t="s">
        <v>99</v>
      </c>
      <c r="B85" s="145" t="s">
        <v>102</v>
      </c>
      <c r="C85" s="36">
        <v>2350</v>
      </c>
      <c r="D85" s="148"/>
      <c r="E85" s="15"/>
      <c r="F85" s="36">
        <f t="shared" si="13"/>
        <v>2350</v>
      </c>
      <c r="G85" s="142">
        <v>178</v>
      </c>
      <c r="H85" s="143">
        <f t="shared" si="14"/>
        <v>418300</v>
      </c>
      <c r="I85" s="143">
        <f t="shared" si="15"/>
        <v>0</v>
      </c>
      <c r="J85" s="143">
        <f t="shared" si="16"/>
        <v>0</v>
      </c>
    </row>
    <row r="86" spans="1:10" ht="15.75" customHeight="1">
      <c r="A86" s="144" t="s">
        <v>3656</v>
      </c>
      <c r="B86" s="147" t="s">
        <v>102</v>
      </c>
      <c r="C86" s="36">
        <v>2050</v>
      </c>
      <c r="D86" s="148"/>
      <c r="E86" s="15"/>
      <c r="F86" s="36">
        <f t="shared" si="13"/>
        <v>2050</v>
      </c>
      <c r="G86" s="142">
        <v>47</v>
      </c>
      <c r="H86" s="143">
        <f t="shared" si="14"/>
        <v>96350</v>
      </c>
      <c r="I86" s="143">
        <f t="shared" si="15"/>
        <v>0</v>
      </c>
      <c r="J86" s="143">
        <f t="shared" si="16"/>
        <v>0</v>
      </c>
    </row>
    <row r="87" spans="1:10" ht="15.75" customHeight="1">
      <c r="A87" s="146" t="s">
        <v>103</v>
      </c>
      <c r="B87" s="147" t="s">
        <v>104</v>
      </c>
      <c r="C87" s="36">
        <v>2250</v>
      </c>
      <c r="D87" s="148"/>
      <c r="E87" s="15"/>
      <c r="F87" s="36">
        <f t="shared" si="13"/>
        <v>2250</v>
      </c>
      <c r="G87" s="142">
        <v>27</v>
      </c>
      <c r="H87" s="143">
        <f t="shared" si="14"/>
        <v>60750</v>
      </c>
      <c r="I87" s="143">
        <f t="shared" si="15"/>
        <v>0</v>
      </c>
      <c r="J87" s="143">
        <f t="shared" si="16"/>
        <v>0</v>
      </c>
    </row>
    <row r="88" spans="1:10" ht="15.75" customHeight="1">
      <c r="A88" s="266" t="s">
        <v>2038</v>
      </c>
      <c r="B88" s="267" t="s">
        <v>106</v>
      </c>
      <c r="C88" s="36">
        <v>1800</v>
      </c>
      <c r="D88" s="148"/>
      <c r="E88" s="15"/>
      <c r="F88" s="36">
        <f t="shared" si="13"/>
        <v>1800</v>
      </c>
      <c r="G88" s="142">
        <v>160.69999999999999</v>
      </c>
      <c r="H88" s="143">
        <f t="shared" si="14"/>
        <v>289260</v>
      </c>
      <c r="I88" s="143">
        <f t="shared" si="15"/>
        <v>0</v>
      </c>
      <c r="J88" s="143">
        <f t="shared" si="16"/>
        <v>0</v>
      </c>
    </row>
    <row r="89" spans="1:10" ht="15.75" customHeight="1">
      <c r="A89" s="144" t="s">
        <v>737</v>
      </c>
      <c r="B89" s="145" t="s">
        <v>108</v>
      </c>
      <c r="C89" s="36">
        <v>329</v>
      </c>
      <c r="D89" s="148"/>
      <c r="E89" s="15"/>
      <c r="F89" s="36">
        <f t="shared" si="13"/>
        <v>329</v>
      </c>
      <c r="G89" s="142">
        <v>623</v>
      </c>
      <c r="H89" s="143">
        <f t="shared" si="14"/>
        <v>204967</v>
      </c>
      <c r="I89" s="143">
        <f t="shared" si="15"/>
        <v>0</v>
      </c>
      <c r="J89" s="143">
        <f t="shared" si="16"/>
        <v>0</v>
      </c>
    </row>
    <row r="90" spans="1:10" ht="15.75" customHeight="1">
      <c r="A90" s="139" t="s">
        <v>109</v>
      </c>
      <c r="B90" s="140" t="s">
        <v>110</v>
      </c>
      <c r="C90" s="36">
        <v>900</v>
      </c>
      <c r="D90" s="148"/>
      <c r="E90" s="15"/>
      <c r="F90" s="36">
        <f t="shared" si="13"/>
        <v>900</v>
      </c>
      <c r="G90" s="142">
        <v>24</v>
      </c>
      <c r="H90" s="143">
        <f t="shared" si="14"/>
        <v>21600</v>
      </c>
      <c r="I90" s="143">
        <f t="shared" si="15"/>
        <v>0</v>
      </c>
      <c r="J90" s="143">
        <f t="shared" si="16"/>
        <v>0</v>
      </c>
    </row>
    <row r="91" spans="1:10" ht="15.75" customHeight="1">
      <c r="A91" s="146" t="s">
        <v>1188</v>
      </c>
      <c r="B91" s="150" t="s">
        <v>3626</v>
      </c>
      <c r="C91" s="36">
        <v>2073</v>
      </c>
      <c r="D91" s="148"/>
      <c r="E91" s="15"/>
      <c r="F91" s="36">
        <f t="shared" si="13"/>
        <v>2073</v>
      </c>
      <c r="G91" s="142">
        <v>49</v>
      </c>
      <c r="H91" s="143">
        <f t="shared" si="14"/>
        <v>101577</v>
      </c>
      <c r="I91" s="143">
        <f t="shared" si="15"/>
        <v>0</v>
      </c>
      <c r="J91" s="143">
        <f t="shared" si="16"/>
        <v>0</v>
      </c>
    </row>
    <row r="92" spans="1:10" ht="15.75" customHeight="1">
      <c r="A92" s="152" t="s">
        <v>116</v>
      </c>
      <c r="B92" s="145" t="s">
        <v>117</v>
      </c>
      <c r="C92" s="36">
        <v>2</v>
      </c>
      <c r="D92" s="141"/>
      <c r="E92" s="15"/>
      <c r="F92" s="36">
        <f t="shared" si="13"/>
        <v>2</v>
      </c>
      <c r="G92" s="142">
        <v>1867.29</v>
      </c>
      <c r="H92" s="143">
        <f t="shared" si="14"/>
        <v>3734.58</v>
      </c>
      <c r="I92" s="143">
        <f t="shared" si="15"/>
        <v>0</v>
      </c>
      <c r="J92" s="143">
        <f t="shared" si="16"/>
        <v>0</v>
      </c>
    </row>
    <row r="93" spans="1:10" ht="15.75" customHeight="1">
      <c r="A93" s="146" t="s">
        <v>118</v>
      </c>
      <c r="B93" s="145" t="s">
        <v>115</v>
      </c>
      <c r="C93" s="36">
        <v>5</v>
      </c>
      <c r="D93" s="141"/>
      <c r="E93" s="15"/>
      <c r="F93" s="36">
        <f t="shared" si="13"/>
        <v>5</v>
      </c>
      <c r="G93" s="142">
        <v>1758</v>
      </c>
      <c r="H93" s="143">
        <f t="shared" si="14"/>
        <v>8790</v>
      </c>
      <c r="I93" s="143">
        <f t="shared" si="15"/>
        <v>0</v>
      </c>
      <c r="J93" s="143">
        <f t="shared" si="16"/>
        <v>0</v>
      </c>
    </row>
    <row r="94" spans="1:10" ht="15.75" customHeight="1">
      <c r="A94" s="146" t="s">
        <v>118</v>
      </c>
      <c r="B94" s="145" t="s">
        <v>117</v>
      </c>
      <c r="C94" s="36">
        <v>3</v>
      </c>
      <c r="D94" s="141"/>
      <c r="E94" s="151"/>
      <c r="F94" s="36">
        <f t="shared" si="13"/>
        <v>3</v>
      </c>
      <c r="G94" s="142">
        <v>2279.6799999999998</v>
      </c>
      <c r="H94" s="143">
        <f t="shared" si="14"/>
        <v>6839.0399999999991</v>
      </c>
      <c r="I94" s="143">
        <f t="shared" si="15"/>
        <v>0</v>
      </c>
      <c r="J94" s="143">
        <f t="shared" si="16"/>
        <v>0</v>
      </c>
    </row>
    <row r="95" spans="1:10" ht="15.75" customHeight="1">
      <c r="A95" s="157" t="s">
        <v>119</v>
      </c>
      <c r="B95" s="145" t="s">
        <v>117</v>
      </c>
      <c r="C95" s="36">
        <v>1</v>
      </c>
      <c r="D95" s="148"/>
      <c r="E95" s="15"/>
      <c r="F95" s="36">
        <f t="shared" si="13"/>
        <v>1</v>
      </c>
      <c r="G95" s="142">
        <v>1669.47</v>
      </c>
      <c r="H95" s="143">
        <f t="shared" si="14"/>
        <v>1669.47</v>
      </c>
      <c r="I95" s="143">
        <f t="shared" si="15"/>
        <v>0</v>
      </c>
      <c r="J95" s="143">
        <f t="shared" si="16"/>
        <v>0</v>
      </c>
    </row>
    <row r="96" spans="1:10" ht="15.75" customHeight="1">
      <c r="A96" s="157" t="s">
        <v>2772</v>
      </c>
      <c r="B96" s="145" t="s">
        <v>117</v>
      </c>
      <c r="C96" s="36">
        <v>3</v>
      </c>
      <c r="D96" s="141"/>
      <c r="E96" s="15"/>
      <c r="F96" s="36">
        <f t="shared" si="13"/>
        <v>3</v>
      </c>
      <c r="G96" s="142">
        <v>1598.32</v>
      </c>
      <c r="H96" s="143">
        <f t="shared" si="14"/>
        <v>4794.96</v>
      </c>
      <c r="I96" s="143">
        <f t="shared" si="15"/>
        <v>0</v>
      </c>
      <c r="J96" s="143">
        <f t="shared" si="16"/>
        <v>0</v>
      </c>
    </row>
    <row r="97" spans="1:10" ht="15.75" customHeight="1">
      <c r="A97" s="144" t="s">
        <v>122</v>
      </c>
      <c r="B97" s="145" t="s">
        <v>121</v>
      </c>
      <c r="C97" s="36">
        <v>50</v>
      </c>
      <c r="D97" s="141"/>
      <c r="E97" s="15"/>
      <c r="F97" s="36">
        <f t="shared" si="13"/>
        <v>50</v>
      </c>
      <c r="G97" s="142">
        <v>471.21600000000001</v>
      </c>
      <c r="H97" s="143">
        <f t="shared" si="14"/>
        <v>23560.799999999999</v>
      </c>
      <c r="I97" s="143">
        <f t="shared" si="15"/>
        <v>0</v>
      </c>
      <c r="J97" s="143">
        <f t="shared" si="16"/>
        <v>0</v>
      </c>
    </row>
    <row r="98" spans="1:10" ht="15.75" customHeight="1">
      <c r="A98" s="157" t="s">
        <v>124</v>
      </c>
      <c r="B98" s="145" t="s">
        <v>117</v>
      </c>
      <c r="C98" s="36">
        <v>0</v>
      </c>
      <c r="D98" s="148"/>
      <c r="E98" s="15"/>
      <c r="F98" s="36">
        <f t="shared" si="13"/>
        <v>0</v>
      </c>
      <c r="G98" s="142">
        <v>1711.09</v>
      </c>
      <c r="H98" s="143">
        <f t="shared" si="14"/>
        <v>0</v>
      </c>
      <c r="I98" s="143">
        <f t="shared" si="15"/>
        <v>0</v>
      </c>
      <c r="J98" s="143">
        <f t="shared" si="16"/>
        <v>0</v>
      </c>
    </row>
    <row r="99" spans="1:10" ht="15.75" customHeight="1">
      <c r="A99" s="339" t="s">
        <v>2773</v>
      </c>
      <c r="B99" s="145" t="s">
        <v>117</v>
      </c>
      <c r="C99" s="36">
        <v>4</v>
      </c>
      <c r="D99" s="148"/>
      <c r="E99" s="151"/>
      <c r="F99" s="272">
        <f t="shared" si="13"/>
        <v>4</v>
      </c>
      <c r="G99" s="142">
        <v>1594.52</v>
      </c>
      <c r="H99" s="143">
        <f t="shared" si="14"/>
        <v>6378.08</v>
      </c>
      <c r="I99" s="143">
        <f t="shared" si="15"/>
        <v>0</v>
      </c>
      <c r="J99" s="143">
        <f t="shared" si="16"/>
        <v>0</v>
      </c>
    </row>
    <row r="100" spans="1:10" ht="15.75" customHeight="1">
      <c r="A100" s="144" t="s">
        <v>128</v>
      </c>
      <c r="B100" s="145" t="s">
        <v>126</v>
      </c>
      <c r="C100" s="36">
        <v>0</v>
      </c>
      <c r="D100" s="141"/>
      <c r="E100" s="15"/>
      <c r="F100" s="36">
        <f t="shared" si="13"/>
        <v>0</v>
      </c>
      <c r="G100" s="142">
        <v>559.19762200000002</v>
      </c>
      <c r="H100" s="143">
        <f t="shared" si="14"/>
        <v>0</v>
      </c>
      <c r="I100" s="143">
        <f t="shared" si="15"/>
        <v>0</v>
      </c>
      <c r="J100" s="143">
        <f t="shared" si="16"/>
        <v>0</v>
      </c>
    </row>
    <row r="101" spans="1:10" ht="15.75" customHeight="1">
      <c r="A101" s="144" t="s">
        <v>129</v>
      </c>
      <c r="B101" s="145" t="s">
        <v>115</v>
      </c>
      <c r="C101" s="36">
        <v>225</v>
      </c>
      <c r="D101" s="148"/>
      <c r="E101" s="15"/>
      <c r="F101" s="36">
        <f t="shared" si="13"/>
        <v>225</v>
      </c>
      <c r="G101" s="142">
        <v>384</v>
      </c>
      <c r="H101" s="143">
        <f t="shared" si="14"/>
        <v>86400</v>
      </c>
      <c r="I101" s="143">
        <f t="shared" si="15"/>
        <v>0</v>
      </c>
      <c r="J101" s="143">
        <f t="shared" si="16"/>
        <v>0</v>
      </c>
    </row>
    <row r="102" spans="1:10" ht="15.75" customHeight="1">
      <c r="A102" s="144" t="s">
        <v>131</v>
      </c>
      <c r="B102" s="145" t="s">
        <v>117</v>
      </c>
      <c r="C102" s="36">
        <v>315</v>
      </c>
      <c r="D102" s="148"/>
      <c r="E102" s="15"/>
      <c r="F102" s="36">
        <f t="shared" si="13"/>
        <v>315</v>
      </c>
      <c r="G102" s="142">
        <v>427</v>
      </c>
      <c r="H102" s="143">
        <f t="shared" si="14"/>
        <v>134505</v>
      </c>
      <c r="I102" s="143">
        <f t="shared" si="15"/>
        <v>0</v>
      </c>
      <c r="J102" s="143">
        <f t="shared" si="16"/>
        <v>0</v>
      </c>
    </row>
    <row r="103" spans="1:10" ht="15.75" customHeight="1">
      <c r="A103" s="144" t="s">
        <v>132</v>
      </c>
      <c r="B103" s="145" t="s">
        <v>117</v>
      </c>
      <c r="C103" s="36">
        <v>5</v>
      </c>
      <c r="D103" s="141"/>
      <c r="E103" s="151"/>
      <c r="F103" s="36">
        <f t="shared" si="13"/>
        <v>5</v>
      </c>
      <c r="G103" s="142">
        <v>688.59</v>
      </c>
      <c r="H103" s="143">
        <f t="shared" si="14"/>
        <v>3442.9500000000003</v>
      </c>
      <c r="I103" s="143">
        <f t="shared" si="15"/>
        <v>0</v>
      </c>
      <c r="J103" s="143">
        <f t="shared" si="16"/>
        <v>0</v>
      </c>
    </row>
    <row r="104" spans="1:10" ht="15.75" customHeight="1">
      <c r="A104" s="157" t="s">
        <v>133</v>
      </c>
      <c r="B104" s="145" t="s">
        <v>117</v>
      </c>
      <c r="C104" s="36">
        <v>70</v>
      </c>
      <c r="D104" s="148"/>
      <c r="E104" s="15"/>
      <c r="F104" s="36">
        <f t="shared" si="13"/>
        <v>70</v>
      </c>
      <c r="G104" s="142">
        <v>522.19000000000005</v>
      </c>
      <c r="H104" s="143">
        <f t="shared" si="14"/>
        <v>36553.300000000003</v>
      </c>
      <c r="I104" s="143">
        <f t="shared" si="15"/>
        <v>0</v>
      </c>
      <c r="J104" s="143">
        <f t="shared" si="16"/>
        <v>0</v>
      </c>
    </row>
    <row r="105" spans="1:10" ht="15.75" customHeight="1">
      <c r="A105" s="144" t="s">
        <v>134</v>
      </c>
      <c r="B105" s="145" t="s">
        <v>117</v>
      </c>
      <c r="C105" s="36">
        <v>10</v>
      </c>
      <c r="D105" s="141"/>
      <c r="E105" s="151"/>
      <c r="F105" s="36">
        <f t="shared" si="13"/>
        <v>10</v>
      </c>
      <c r="G105" s="142">
        <v>504</v>
      </c>
      <c r="H105" s="143">
        <f t="shared" si="14"/>
        <v>5040</v>
      </c>
      <c r="I105" s="143">
        <f t="shared" si="15"/>
        <v>0</v>
      </c>
      <c r="J105" s="143">
        <f t="shared" si="16"/>
        <v>0</v>
      </c>
    </row>
    <row r="106" spans="1:10" ht="15.75" customHeight="1">
      <c r="A106" s="144" t="s">
        <v>135</v>
      </c>
      <c r="B106" s="145" t="s">
        <v>117</v>
      </c>
      <c r="C106" s="36">
        <v>0</v>
      </c>
      <c r="D106" s="141"/>
      <c r="E106" s="15"/>
      <c r="F106" s="36">
        <f t="shared" si="13"/>
        <v>0</v>
      </c>
      <c r="G106" s="142">
        <v>514</v>
      </c>
      <c r="H106" s="143">
        <f t="shared" si="14"/>
        <v>0</v>
      </c>
      <c r="I106" s="143">
        <f t="shared" si="15"/>
        <v>0</v>
      </c>
      <c r="J106" s="143">
        <f t="shared" si="16"/>
        <v>0</v>
      </c>
    </row>
    <row r="107" spans="1:10" ht="15.75" customHeight="1">
      <c r="A107" s="157" t="s">
        <v>136</v>
      </c>
      <c r="B107" s="145" t="s">
        <v>117</v>
      </c>
      <c r="C107" s="36">
        <v>60</v>
      </c>
      <c r="D107" s="148"/>
      <c r="E107" s="15"/>
      <c r="F107" s="36">
        <f t="shared" si="13"/>
        <v>60</v>
      </c>
      <c r="G107" s="142">
        <v>557</v>
      </c>
      <c r="H107" s="143">
        <f t="shared" si="14"/>
        <v>33420</v>
      </c>
      <c r="I107" s="143">
        <f t="shared" si="15"/>
        <v>0</v>
      </c>
      <c r="J107" s="143">
        <f t="shared" si="16"/>
        <v>0</v>
      </c>
    </row>
    <row r="108" spans="1:10" ht="15.75" customHeight="1">
      <c r="A108" s="157" t="s">
        <v>137</v>
      </c>
      <c r="B108" s="145" t="s">
        <v>117</v>
      </c>
      <c r="C108" s="36">
        <v>25</v>
      </c>
      <c r="D108" s="148"/>
      <c r="E108" s="15"/>
      <c r="F108" s="36">
        <f t="shared" si="13"/>
        <v>25</v>
      </c>
      <c r="G108" s="142">
        <v>524</v>
      </c>
      <c r="H108" s="143">
        <f t="shared" si="14"/>
        <v>13100</v>
      </c>
      <c r="I108" s="143">
        <f t="shared" si="15"/>
        <v>0</v>
      </c>
      <c r="J108" s="143">
        <f t="shared" si="16"/>
        <v>0</v>
      </c>
    </row>
    <row r="109" spans="1:10" ht="15.75" customHeight="1">
      <c r="A109" s="157" t="s">
        <v>138</v>
      </c>
      <c r="B109" s="145" t="s">
        <v>117</v>
      </c>
      <c r="C109" s="36">
        <v>15</v>
      </c>
      <c r="D109" s="148"/>
      <c r="E109" s="15"/>
      <c r="F109" s="36">
        <f t="shared" si="13"/>
        <v>15</v>
      </c>
      <c r="G109" s="142">
        <v>689.75</v>
      </c>
      <c r="H109" s="143">
        <f t="shared" si="14"/>
        <v>10346.25</v>
      </c>
      <c r="I109" s="143">
        <f t="shared" si="15"/>
        <v>0</v>
      </c>
      <c r="J109" s="143">
        <f t="shared" si="16"/>
        <v>0</v>
      </c>
    </row>
    <row r="110" spans="1:10" ht="15.75" customHeight="1">
      <c r="A110" s="157" t="s">
        <v>139</v>
      </c>
      <c r="B110" s="145" t="s">
        <v>117</v>
      </c>
      <c r="C110" s="36">
        <v>215</v>
      </c>
      <c r="D110" s="148"/>
      <c r="E110" s="15"/>
      <c r="F110" s="36">
        <f t="shared" si="13"/>
        <v>215</v>
      </c>
      <c r="G110" s="142">
        <v>629.27</v>
      </c>
      <c r="H110" s="143">
        <f t="shared" si="14"/>
        <v>135293.04999999999</v>
      </c>
      <c r="I110" s="143">
        <f t="shared" si="15"/>
        <v>0</v>
      </c>
      <c r="J110" s="143">
        <f t="shared" si="16"/>
        <v>0</v>
      </c>
    </row>
    <row r="111" spans="1:10" ht="15.75" customHeight="1">
      <c r="A111" s="157" t="s">
        <v>140</v>
      </c>
      <c r="B111" s="145" t="s">
        <v>117</v>
      </c>
      <c r="C111" s="36">
        <v>95</v>
      </c>
      <c r="D111" s="148"/>
      <c r="E111" s="15"/>
      <c r="F111" s="36">
        <f t="shared" si="13"/>
        <v>95</v>
      </c>
      <c r="G111" s="142">
        <v>532.12</v>
      </c>
      <c r="H111" s="143">
        <f t="shared" si="14"/>
        <v>50551.4</v>
      </c>
      <c r="I111" s="143">
        <f t="shared" si="15"/>
        <v>0</v>
      </c>
      <c r="J111" s="143">
        <f t="shared" si="16"/>
        <v>0</v>
      </c>
    </row>
    <row r="112" spans="1:10" ht="15.75" customHeight="1">
      <c r="A112" s="146" t="s">
        <v>141</v>
      </c>
      <c r="B112" s="145" t="s">
        <v>108</v>
      </c>
      <c r="C112" s="36">
        <v>600</v>
      </c>
      <c r="D112" s="148"/>
      <c r="E112" s="15"/>
      <c r="F112" s="36">
        <f t="shared" si="13"/>
        <v>600</v>
      </c>
      <c r="G112" s="142">
        <v>60</v>
      </c>
      <c r="H112" s="143">
        <f t="shared" si="14"/>
        <v>36000</v>
      </c>
      <c r="I112" s="143">
        <f t="shared" si="15"/>
        <v>0</v>
      </c>
      <c r="J112" s="143">
        <f t="shared" si="16"/>
        <v>0</v>
      </c>
    </row>
    <row r="113" spans="1:10" ht="15.75" customHeight="1">
      <c r="A113" s="144" t="s">
        <v>142</v>
      </c>
      <c r="B113" s="145" t="s">
        <v>143</v>
      </c>
      <c r="C113" s="36">
        <v>25</v>
      </c>
      <c r="D113" s="141"/>
      <c r="E113" s="151"/>
      <c r="F113" s="36">
        <f t="shared" si="13"/>
        <v>25</v>
      </c>
      <c r="G113" s="142">
        <v>84</v>
      </c>
      <c r="H113" s="143">
        <f t="shared" si="14"/>
        <v>2100</v>
      </c>
      <c r="I113" s="143">
        <f t="shared" si="15"/>
        <v>0</v>
      </c>
      <c r="J113" s="143">
        <f t="shared" si="16"/>
        <v>0</v>
      </c>
    </row>
    <row r="114" spans="1:10" ht="15.75" customHeight="1">
      <c r="A114" s="157" t="s">
        <v>2774</v>
      </c>
      <c r="B114" s="145" t="s">
        <v>117</v>
      </c>
      <c r="C114" s="36">
        <v>50</v>
      </c>
      <c r="D114" s="148"/>
      <c r="E114" s="15"/>
      <c r="F114" s="36">
        <f t="shared" si="13"/>
        <v>50</v>
      </c>
      <c r="G114" s="142">
        <v>168.1</v>
      </c>
      <c r="H114" s="143">
        <f t="shared" si="14"/>
        <v>8405</v>
      </c>
      <c r="I114" s="143">
        <f t="shared" si="15"/>
        <v>0</v>
      </c>
      <c r="J114" s="143">
        <f t="shared" si="16"/>
        <v>0</v>
      </c>
    </row>
    <row r="115" spans="1:10" ht="15.75" customHeight="1">
      <c r="A115" s="157" t="s">
        <v>145</v>
      </c>
      <c r="B115" s="145" t="s">
        <v>146</v>
      </c>
      <c r="C115" s="36">
        <v>25</v>
      </c>
      <c r="D115" s="148"/>
      <c r="E115" s="15"/>
      <c r="F115" s="36">
        <f t="shared" si="13"/>
        <v>25</v>
      </c>
      <c r="G115" s="142">
        <v>851.5</v>
      </c>
      <c r="H115" s="143">
        <f t="shared" si="14"/>
        <v>21287.5</v>
      </c>
      <c r="I115" s="143">
        <f t="shared" si="15"/>
        <v>0</v>
      </c>
      <c r="J115" s="143">
        <f t="shared" si="16"/>
        <v>0</v>
      </c>
    </row>
    <row r="116" spans="1:10" ht="15.75" customHeight="1">
      <c r="A116" s="157" t="s">
        <v>147</v>
      </c>
      <c r="B116" s="145" t="s">
        <v>148</v>
      </c>
      <c r="C116" s="36">
        <v>3750</v>
      </c>
      <c r="D116" s="148"/>
      <c r="E116" s="15"/>
      <c r="F116" s="36">
        <f t="shared" si="13"/>
        <v>3750</v>
      </c>
      <c r="G116" s="142">
        <v>125</v>
      </c>
      <c r="H116" s="143">
        <f t="shared" si="14"/>
        <v>468750</v>
      </c>
      <c r="I116" s="143">
        <f t="shared" si="15"/>
        <v>0</v>
      </c>
      <c r="J116" s="143">
        <f t="shared" si="16"/>
        <v>0</v>
      </c>
    </row>
    <row r="117" spans="1:10" ht="15.75" customHeight="1">
      <c r="A117" s="157" t="s">
        <v>147</v>
      </c>
      <c r="B117" s="145" t="s">
        <v>149</v>
      </c>
      <c r="C117" s="36">
        <v>0</v>
      </c>
      <c r="D117" s="148"/>
      <c r="E117" s="15"/>
      <c r="F117" s="36">
        <f t="shared" si="13"/>
        <v>0</v>
      </c>
      <c r="G117" s="142">
        <v>173</v>
      </c>
      <c r="H117" s="143">
        <f t="shared" si="14"/>
        <v>0</v>
      </c>
      <c r="I117" s="143">
        <f t="shared" si="15"/>
        <v>0</v>
      </c>
      <c r="J117" s="143">
        <f t="shared" si="16"/>
        <v>0</v>
      </c>
    </row>
    <row r="118" spans="1:10" ht="20.25" customHeight="1">
      <c r="A118" s="157" t="s">
        <v>150</v>
      </c>
      <c r="B118" s="145" t="s">
        <v>151</v>
      </c>
      <c r="C118" s="36">
        <v>0</v>
      </c>
      <c r="D118" s="148"/>
      <c r="E118" s="15"/>
      <c r="F118" s="36">
        <f t="shared" si="13"/>
        <v>0</v>
      </c>
      <c r="G118" s="142">
        <v>143</v>
      </c>
      <c r="H118" s="143">
        <f t="shared" si="14"/>
        <v>0</v>
      </c>
      <c r="I118" s="143">
        <f t="shared" si="15"/>
        <v>0</v>
      </c>
      <c r="J118" s="143">
        <f t="shared" si="16"/>
        <v>0</v>
      </c>
    </row>
    <row r="119" spans="1:10" ht="15.75" customHeight="1">
      <c r="A119" s="157" t="s">
        <v>850</v>
      </c>
      <c r="B119" s="147" t="s">
        <v>2949</v>
      </c>
      <c r="C119" s="36">
        <v>12000</v>
      </c>
      <c r="D119" s="148"/>
      <c r="E119" s="15"/>
      <c r="F119" s="36">
        <f t="shared" si="13"/>
        <v>12000</v>
      </c>
      <c r="G119" s="142">
        <v>145.91999999999999</v>
      </c>
      <c r="H119" s="143">
        <f>G119*F119</f>
        <v>1751039.9999999998</v>
      </c>
      <c r="I119" s="143">
        <f t="shared" si="15"/>
        <v>0</v>
      </c>
      <c r="J119" s="143">
        <f t="shared" si="16"/>
        <v>0</v>
      </c>
    </row>
    <row r="120" spans="1:10" ht="15.75" customHeight="1">
      <c r="A120" s="157" t="s">
        <v>152</v>
      </c>
      <c r="B120" s="145" t="s">
        <v>153</v>
      </c>
      <c r="C120" s="36">
        <v>35.676999999999992</v>
      </c>
      <c r="D120" s="148"/>
      <c r="E120" s="15"/>
      <c r="F120" s="36">
        <f t="shared" si="13"/>
        <v>35.676999999999992</v>
      </c>
      <c r="G120" s="142">
        <v>2196.6</v>
      </c>
      <c r="H120" s="143">
        <f t="shared" ref="H120:H124" si="17">F120*G120</f>
        <v>78368.098199999979</v>
      </c>
      <c r="I120" s="143">
        <f t="shared" si="15"/>
        <v>0</v>
      </c>
      <c r="J120" s="143">
        <f t="shared" si="16"/>
        <v>0</v>
      </c>
    </row>
    <row r="121" spans="1:10" ht="15.75" customHeight="1">
      <c r="A121" s="146" t="s">
        <v>154</v>
      </c>
      <c r="B121" s="145" t="s">
        <v>155</v>
      </c>
      <c r="C121" s="36">
        <v>920</v>
      </c>
      <c r="D121" s="141"/>
      <c r="E121" s="151"/>
      <c r="F121" s="36">
        <f t="shared" si="13"/>
        <v>920</v>
      </c>
      <c r="G121" s="142">
        <v>45</v>
      </c>
      <c r="H121" s="143">
        <f t="shared" si="17"/>
        <v>41400</v>
      </c>
      <c r="I121" s="143">
        <f t="shared" si="15"/>
        <v>0</v>
      </c>
      <c r="J121" s="143">
        <f t="shared" si="16"/>
        <v>0</v>
      </c>
    </row>
    <row r="122" spans="1:10" ht="15.75" customHeight="1">
      <c r="A122" s="163" t="s">
        <v>156</v>
      </c>
      <c r="B122" s="164" t="s">
        <v>117</v>
      </c>
      <c r="C122" s="36">
        <v>0</v>
      </c>
      <c r="D122" s="148"/>
      <c r="E122" s="15"/>
      <c r="F122" s="36">
        <f t="shared" si="13"/>
        <v>0</v>
      </c>
      <c r="G122" s="165">
        <v>168.11</v>
      </c>
      <c r="H122" s="143">
        <f t="shared" si="17"/>
        <v>0</v>
      </c>
      <c r="I122" s="143">
        <f t="shared" si="15"/>
        <v>0</v>
      </c>
      <c r="J122" s="143">
        <f t="shared" si="16"/>
        <v>0</v>
      </c>
    </row>
    <row r="123" spans="1:10" ht="15.75" customHeight="1">
      <c r="A123" s="163" t="s">
        <v>3717</v>
      </c>
      <c r="B123" s="164" t="s">
        <v>117</v>
      </c>
      <c r="C123" s="36">
        <v>24.6</v>
      </c>
      <c r="D123" s="148"/>
      <c r="E123" s="15"/>
      <c r="F123" s="36">
        <f t="shared" si="13"/>
        <v>24.6</v>
      </c>
      <c r="G123" s="165">
        <v>129</v>
      </c>
      <c r="H123" s="143">
        <f t="shared" si="17"/>
        <v>3173.4</v>
      </c>
      <c r="I123" s="143">
        <f t="shared" si="15"/>
        <v>0</v>
      </c>
      <c r="J123" s="143">
        <f t="shared" si="16"/>
        <v>0</v>
      </c>
    </row>
    <row r="124" spans="1:10" ht="15.75" customHeight="1">
      <c r="A124" s="473" t="s">
        <v>3658</v>
      </c>
      <c r="B124" s="474" t="s">
        <v>102</v>
      </c>
      <c r="C124" s="475">
        <v>1500</v>
      </c>
      <c r="D124" s="476"/>
      <c r="E124" s="477"/>
      <c r="F124" s="475">
        <f t="shared" si="13"/>
        <v>1500</v>
      </c>
      <c r="G124" s="165">
        <v>43</v>
      </c>
      <c r="H124" s="143">
        <f t="shared" si="17"/>
        <v>64500</v>
      </c>
      <c r="I124" s="143">
        <f t="shared" si="15"/>
        <v>0</v>
      </c>
      <c r="J124" s="143">
        <f t="shared" si="16"/>
        <v>0</v>
      </c>
    </row>
    <row r="125" spans="1:10" ht="15.75" customHeight="1">
      <c r="A125" s="473"/>
      <c r="B125" s="474"/>
      <c r="C125" s="475"/>
      <c r="D125" s="476"/>
      <c r="E125" s="477"/>
      <c r="F125" s="36"/>
      <c r="G125" s="142"/>
      <c r="H125" s="142"/>
      <c r="I125" s="142"/>
      <c r="J125" s="142"/>
    </row>
    <row r="126" spans="1:10" ht="15.75" customHeight="1">
      <c r="A126" s="473"/>
      <c r="B126" s="474"/>
      <c r="C126" s="475"/>
      <c r="D126" s="476"/>
      <c r="E126" s="477"/>
      <c r="F126" s="36"/>
      <c r="G126" s="142"/>
      <c r="H126" s="142"/>
      <c r="I126" s="142"/>
      <c r="J126" s="142"/>
    </row>
    <row r="127" spans="1:10" ht="15.75" customHeight="1">
      <c r="A127" s="473"/>
      <c r="B127" s="474"/>
      <c r="C127" s="475"/>
      <c r="D127" s="476"/>
      <c r="E127" s="477"/>
      <c r="F127" s="36"/>
      <c r="G127" s="142"/>
      <c r="H127" s="142"/>
      <c r="I127" s="142"/>
      <c r="J127" s="142"/>
    </row>
    <row r="128" spans="1:10" ht="15.75" customHeight="1">
      <c r="A128" s="355" t="s">
        <v>160</v>
      </c>
      <c r="B128" s="168"/>
      <c r="C128" s="169">
        <f t="shared" ref="C128:J128" si="18">SUM(C84:C124)</f>
        <v>34460.276999999995</v>
      </c>
      <c r="D128" s="170">
        <f t="shared" si="18"/>
        <v>0</v>
      </c>
      <c r="E128" s="170">
        <f t="shared" si="18"/>
        <v>0</v>
      </c>
      <c r="F128" s="171">
        <f t="shared" si="18"/>
        <v>34460.276999999995</v>
      </c>
      <c r="G128" s="336">
        <f t="shared" si="18"/>
        <v>25099.633621999994</v>
      </c>
      <c r="H128" s="489">
        <f t="shared" si="18"/>
        <v>4708396.8782000002</v>
      </c>
      <c r="I128" s="489">
        <f t="shared" si="18"/>
        <v>0</v>
      </c>
      <c r="J128" s="489">
        <f t="shared" si="18"/>
        <v>0</v>
      </c>
    </row>
    <row r="129" spans="1:11" ht="15.75" customHeight="1"/>
    <row r="130" spans="1:11" ht="15.75" customHeight="1">
      <c r="A130" s="535" t="s">
        <v>161</v>
      </c>
      <c r="B130" s="536"/>
      <c r="C130" s="536"/>
      <c r="D130" s="536"/>
      <c r="E130" s="536"/>
      <c r="F130" s="536"/>
      <c r="G130" s="536"/>
      <c r="H130" s="536"/>
      <c r="I130" s="1"/>
    </row>
    <row r="131" spans="1:11" ht="15.75" customHeight="1">
      <c r="A131" s="340" t="s">
        <v>162</v>
      </c>
      <c r="B131" s="341" t="s">
        <v>40</v>
      </c>
      <c r="C131" s="342" t="s">
        <v>163</v>
      </c>
      <c r="D131" s="343" t="s">
        <v>42</v>
      </c>
      <c r="E131" s="344" t="s">
        <v>43</v>
      </c>
      <c r="F131" s="342" t="s">
        <v>164</v>
      </c>
      <c r="G131" s="345" t="s">
        <v>96</v>
      </c>
      <c r="H131" s="343" t="s">
        <v>55</v>
      </c>
      <c r="I131" s="138" t="s">
        <v>3567</v>
      </c>
      <c r="J131" s="138" t="s">
        <v>3568</v>
      </c>
    </row>
    <row r="132" spans="1:11" ht="15.75" customHeight="1">
      <c r="A132" s="347" t="s">
        <v>3421</v>
      </c>
      <c r="B132" s="145" t="s">
        <v>2833</v>
      </c>
      <c r="C132" s="36">
        <v>27</v>
      </c>
      <c r="D132" s="148"/>
      <c r="E132" s="15"/>
      <c r="F132" s="36">
        <f t="shared" ref="F132:F165" si="19">C132+D132-E132</f>
        <v>27</v>
      </c>
      <c r="G132" s="17">
        <v>216</v>
      </c>
      <c r="H132" s="142">
        <f t="shared" ref="H132:H135" si="20">G132*F132</f>
        <v>5832</v>
      </c>
      <c r="I132" s="143">
        <f t="shared" ref="I132:I165" si="21">(D132-E132)*G132</f>
        <v>0</v>
      </c>
      <c r="J132" s="143">
        <f t="shared" ref="J132:J165" si="22">D132*G132</f>
        <v>0</v>
      </c>
      <c r="K132" s="445"/>
    </row>
    <row r="133" spans="1:11" ht="15.75" customHeight="1">
      <c r="A133" s="347" t="s">
        <v>3423</v>
      </c>
      <c r="B133" s="145" t="s">
        <v>2833</v>
      </c>
      <c r="C133" s="36">
        <v>121</v>
      </c>
      <c r="D133" s="148"/>
      <c r="E133" s="493">
        <v>4</v>
      </c>
      <c r="F133" s="36">
        <f t="shared" si="19"/>
        <v>117</v>
      </c>
      <c r="G133" s="17">
        <v>140</v>
      </c>
      <c r="H133" s="142">
        <f t="shared" si="20"/>
        <v>16380</v>
      </c>
      <c r="I133" s="143">
        <f t="shared" si="21"/>
        <v>-560</v>
      </c>
      <c r="J133" s="143">
        <f t="shared" si="22"/>
        <v>0</v>
      </c>
      <c r="K133" s="445"/>
    </row>
    <row r="134" spans="1:11" ht="15.75" customHeight="1">
      <c r="A134" s="347" t="s">
        <v>3424</v>
      </c>
      <c r="B134" s="145" t="s">
        <v>2833</v>
      </c>
      <c r="C134" s="348">
        <v>117</v>
      </c>
      <c r="D134" s="148"/>
      <c r="E134" s="15">
        <v>2</v>
      </c>
      <c r="F134" s="36">
        <f t="shared" si="19"/>
        <v>115</v>
      </c>
      <c r="G134" s="17">
        <v>196</v>
      </c>
      <c r="H134" s="142">
        <f t="shared" si="20"/>
        <v>22540</v>
      </c>
      <c r="I134" s="143">
        <f t="shared" si="21"/>
        <v>-392</v>
      </c>
      <c r="J134" s="143">
        <f t="shared" si="22"/>
        <v>0</v>
      </c>
      <c r="K134" s="445"/>
    </row>
    <row r="135" spans="1:11" ht="15.75" customHeight="1">
      <c r="A135" s="347" t="s">
        <v>3425</v>
      </c>
      <c r="B135" s="145" t="s">
        <v>2833</v>
      </c>
      <c r="C135" s="36">
        <v>24</v>
      </c>
      <c r="D135" s="148"/>
      <c r="E135" s="15">
        <v>3</v>
      </c>
      <c r="F135" s="36">
        <f t="shared" si="19"/>
        <v>21</v>
      </c>
      <c r="G135" s="17">
        <v>174</v>
      </c>
      <c r="H135" s="142">
        <f t="shared" si="20"/>
        <v>3654</v>
      </c>
      <c r="I135" s="143">
        <f t="shared" si="21"/>
        <v>-522</v>
      </c>
      <c r="J135" s="143">
        <f t="shared" si="22"/>
        <v>0</v>
      </c>
      <c r="K135" s="445"/>
    </row>
    <row r="136" spans="1:11" ht="15.75" customHeight="1">
      <c r="A136" s="349" t="s">
        <v>165</v>
      </c>
      <c r="B136" s="267" t="s">
        <v>166</v>
      </c>
      <c r="C136" s="350">
        <v>191.6</v>
      </c>
      <c r="D136" s="351"/>
      <c r="E136" s="352"/>
      <c r="F136" s="350">
        <f t="shared" si="19"/>
        <v>191.6</v>
      </c>
      <c r="G136" s="353">
        <v>605</v>
      </c>
      <c r="H136" s="354">
        <f t="shared" ref="H136:H165" si="23">F136*G136</f>
        <v>115918</v>
      </c>
      <c r="I136" s="143">
        <f t="shared" si="21"/>
        <v>0</v>
      </c>
      <c r="J136" s="143">
        <f t="shared" si="22"/>
        <v>0</v>
      </c>
    </row>
    <row r="137" spans="1:11" ht="15.75" customHeight="1">
      <c r="A137" s="163" t="s">
        <v>167</v>
      </c>
      <c r="B137" s="145" t="s">
        <v>166</v>
      </c>
      <c r="C137" s="36">
        <v>214.6</v>
      </c>
      <c r="D137" s="148"/>
      <c r="E137" s="15"/>
      <c r="F137" s="183">
        <f t="shared" si="19"/>
        <v>214.6</v>
      </c>
      <c r="G137" s="17">
        <v>605</v>
      </c>
      <c r="H137" s="187">
        <f t="shared" si="23"/>
        <v>129833</v>
      </c>
      <c r="I137" s="143">
        <f t="shared" si="21"/>
        <v>0</v>
      </c>
      <c r="J137" s="143">
        <f t="shared" si="22"/>
        <v>0</v>
      </c>
    </row>
    <row r="138" spans="1:11" ht="15.75" customHeight="1">
      <c r="A138" s="163" t="s">
        <v>168</v>
      </c>
      <c r="B138" s="145" t="s">
        <v>166</v>
      </c>
      <c r="C138" s="36">
        <v>220.32</v>
      </c>
      <c r="D138" s="148"/>
      <c r="E138" s="15"/>
      <c r="F138" s="183">
        <f t="shared" si="19"/>
        <v>220.32</v>
      </c>
      <c r="G138" s="17">
        <v>605</v>
      </c>
      <c r="H138" s="187">
        <f t="shared" si="23"/>
        <v>133293.6</v>
      </c>
      <c r="I138" s="143">
        <f t="shared" si="21"/>
        <v>0</v>
      </c>
      <c r="J138" s="143">
        <f t="shared" si="22"/>
        <v>0</v>
      </c>
    </row>
    <row r="139" spans="1:11" ht="15.75" customHeight="1">
      <c r="A139" s="163" t="s">
        <v>169</v>
      </c>
      <c r="B139" s="145" t="s">
        <v>166</v>
      </c>
      <c r="C139" s="36">
        <v>186.45000000000002</v>
      </c>
      <c r="D139" s="148"/>
      <c r="E139" s="15"/>
      <c r="F139" s="183">
        <f t="shared" si="19"/>
        <v>186.45000000000002</v>
      </c>
      <c r="G139" s="17">
        <v>605</v>
      </c>
      <c r="H139" s="187">
        <f t="shared" si="23"/>
        <v>112802.25000000001</v>
      </c>
      <c r="I139" s="143">
        <f t="shared" si="21"/>
        <v>0</v>
      </c>
      <c r="J139" s="143">
        <f t="shared" si="22"/>
        <v>0</v>
      </c>
    </row>
    <row r="140" spans="1:11" ht="15.75" customHeight="1">
      <c r="A140" s="189" t="s">
        <v>170</v>
      </c>
      <c r="B140" s="145" t="s">
        <v>166</v>
      </c>
      <c r="C140" s="183">
        <v>292.88000000000005</v>
      </c>
      <c r="D140" s="184"/>
      <c r="E140" s="490"/>
      <c r="F140" s="183">
        <f t="shared" si="19"/>
        <v>292.88000000000005</v>
      </c>
      <c r="G140" s="190">
        <v>625</v>
      </c>
      <c r="H140" s="187">
        <f t="shared" si="23"/>
        <v>183050.00000000003</v>
      </c>
      <c r="I140" s="143">
        <f t="shared" si="21"/>
        <v>0</v>
      </c>
      <c r="J140" s="143">
        <f t="shared" si="22"/>
        <v>0</v>
      </c>
    </row>
    <row r="141" spans="1:11" ht="15.75" customHeight="1">
      <c r="A141" s="189" t="s">
        <v>171</v>
      </c>
      <c r="B141" s="145" t="s">
        <v>166</v>
      </c>
      <c r="C141" s="183">
        <v>180.15</v>
      </c>
      <c r="D141" s="184"/>
      <c r="E141" s="15"/>
      <c r="F141" s="183">
        <f t="shared" si="19"/>
        <v>180.15</v>
      </c>
      <c r="G141" s="17">
        <v>692</v>
      </c>
      <c r="H141" s="187">
        <f t="shared" si="23"/>
        <v>124663.8</v>
      </c>
      <c r="I141" s="143">
        <f t="shared" si="21"/>
        <v>0</v>
      </c>
      <c r="J141" s="143">
        <f t="shared" si="22"/>
        <v>0</v>
      </c>
    </row>
    <row r="142" spans="1:11" ht="15.75" customHeight="1">
      <c r="A142" s="189" t="s">
        <v>3718</v>
      </c>
      <c r="B142" s="145" t="s">
        <v>166</v>
      </c>
      <c r="C142" s="36">
        <v>274</v>
      </c>
      <c r="D142" s="184"/>
      <c r="E142" s="15"/>
      <c r="F142" s="183">
        <f t="shared" si="19"/>
        <v>274</v>
      </c>
      <c r="G142" s="17">
        <v>682</v>
      </c>
      <c r="H142" s="187">
        <f t="shared" si="23"/>
        <v>186868</v>
      </c>
      <c r="I142" s="143">
        <f t="shared" si="21"/>
        <v>0</v>
      </c>
      <c r="J142" s="143">
        <f t="shared" si="22"/>
        <v>0</v>
      </c>
    </row>
    <row r="143" spans="1:11" ht="15.75" customHeight="1">
      <c r="A143" s="189" t="s">
        <v>173</v>
      </c>
      <c r="B143" s="145" t="s">
        <v>166</v>
      </c>
      <c r="C143" s="183">
        <v>0</v>
      </c>
      <c r="D143" s="184"/>
      <c r="E143" s="15"/>
      <c r="F143" s="183">
        <f t="shared" si="19"/>
        <v>0</v>
      </c>
      <c r="G143" s="17">
        <v>414</v>
      </c>
      <c r="H143" s="187">
        <f t="shared" si="23"/>
        <v>0</v>
      </c>
      <c r="I143" s="143">
        <f t="shared" si="21"/>
        <v>0</v>
      </c>
      <c r="J143" s="143">
        <f t="shared" si="22"/>
        <v>0</v>
      </c>
    </row>
    <row r="144" spans="1:11" ht="15.75" customHeight="1">
      <c r="A144" s="191" t="s">
        <v>174</v>
      </c>
      <c r="B144" s="192" t="s">
        <v>175</v>
      </c>
      <c r="C144" s="36">
        <v>16625</v>
      </c>
      <c r="D144" s="148"/>
      <c r="E144" s="15"/>
      <c r="F144" s="183">
        <f t="shared" si="19"/>
        <v>16625</v>
      </c>
      <c r="G144" s="17">
        <v>17.399999999999999</v>
      </c>
      <c r="H144" s="187">
        <f t="shared" si="23"/>
        <v>289275</v>
      </c>
      <c r="I144" s="143">
        <f t="shared" si="21"/>
        <v>0</v>
      </c>
      <c r="J144" s="143">
        <f t="shared" si="22"/>
        <v>0</v>
      </c>
    </row>
    <row r="145" spans="1:10" ht="15.75" customHeight="1">
      <c r="A145" s="163" t="s">
        <v>176</v>
      </c>
      <c r="B145" s="15" t="s">
        <v>177</v>
      </c>
      <c r="C145" s="36">
        <v>0</v>
      </c>
      <c r="D145" s="148"/>
      <c r="E145" s="15"/>
      <c r="F145" s="183">
        <f t="shared" si="19"/>
        <v>0</v>
      </c>
      <c r="G145" s="17">
        <v>3.86</v>
      </c>
      <c r="H145" s="187">
        <f t="shared" si="23"/>
        <v>0</v>
      </c>
      <c r="I145" s="143">
        <f t="shared" si="21"/>
        <v>0</v>
      </c>
      <c r="J145" s="143">
        <f t="shared" si="22"/>
        <v>0</v>
      </c>
    </row>
    <row r="146" spans="1:10" ht="15.75" customHeight="1">
      <c r="A146" s="163" t="s">
        <v>178</v>
      </c>
      <c r="B146" s="145" t="s">
        <v>179</v>
      </c>
      <c r="C146" s="36">
        <v>18</v>
      </c>
      <c r="D146" s="148"/>
      <c r="E146" s="15"/>
      <c r="F146" s="183">
        <f t="shared" si="19"/>
        <v>18</v>
      </c>
      <c r="G146" s="17">
        <v>432.82</v>
      </c>
      <c r="H146" s="187">
        <f t="shared" si="23"/>
        <v>7790.76</v>
      </c>
      <c r="I146" s="143">
        <f t="shared" si="21"/>
        <v>0</v>
      </c>
      <c r="J146" s="143">
        <f t="shared" si="22"/>
        <v>0</v>
      </c>
    </row>
    <row r="147" spans="1:10" ht="15.75" customHeight="1">
      <c r="A147" s="163" t="s">
        <v>180</v>
      </c>
      <c r="B147" s="145" t="s">
        <v>179</v>
      </c>
      <c r="C147" s="36">
        <v>0</v>
      </c>
      <c r="D147" s="148"/>
      <c r="E147" s="15"/>
      <c r="F147" s="183">
        <f t="shared" si="19"/>
        <v>0</v>
      </c>
      <c r="G147" s="17">
        <v>4</v>
      </c>
      <c r="H147" s="187">
        <f t="shared" si="23"/>
        <v>0</v>
      </c>
      <c r="I147" s="143">
        <f t="shared" si="21"/>
        <v>0</v>
      </c>
      <c r="J147" s="143">
        <f t="shared" si="22"/>
        <v>0</v>
      </c>
    </row>
    <row r="148" spans="1:10" ht="15.75" customHeight="1">
      <c r="A148" s="146" t="s">
        <v>181</v>
      </c>
      <c r="B148" s="145" t="s">
        <v>179</v>
      </c>
      <c r="C148" s="36">
        <v>1077</v>
      </c>
      <c r="D148" s="148"/>
      <c r="E148" s="15"/>
      <c r="F148" s="183">
        <f t="shared" si="19"/>
        <v>1077</v>
      </c>
      <c r="G148" s="17">
        <v>2.9</v>
      </c>
      <c r="H148" s="187">
        <f t="shared" si="23"/>
        <v>3123.2999999999997</v>
      </c>
      <c r="I148" s="143">
        <f t="shared" si="21"/>
        <v>0</v>
      </c>
      <c r="J148" s="143">
        <f t="shared" si="22"/>
        <v>0</v>
      </c>
    </row>
    <row r="149" spans="1:10" ht="15.75" customHeight="1">
      <c r="A149" s="146" t="s">
        <v>182</v>
      </c>
      <c r="B149" s="145" t="s">
        <v>179</v>
      </c>
      <c r="C149" s="36">
        <v>0</v>
      </c>
      <c r="D149" s="148"/>
      <c r="E149" s="15"/>
      <c r="F149" s="183">
        <f t="shared" si="19"/>
        <v>0</v>
      </c>
      <c r="G149" s="17">
        <v>499.4</v>
      </c>
      <c r="H149" s="187">
        <f t="shared" si="23"/>
        <v>0</v>
      </c>
      <c r="I149" s="143">
        <f t="shared" si="21"/>
        <v>0</v>
      </c>
      <c r="J149" s="143">
        <f t="shared" si="22"/>
        <v>0</v>
      </c>
    </row>
    <row r="150" spans="1:10" ht="15.75" customHeight="1">
      <c r="A150" s="191" t="s">
        <v>183</v>
      </c>
      <c r="B150" s="193" t="s">
        <v>184</v>
      </c>
      <c r="C150" s="194">
        <v>1400</v>
      </c>
      <c r="D150" s="195"/>
      <c r="E150" s="196"/>
      <c r="F150" s="183">
        <f t="shared" si="19"/>
        <v>1400</v>
      </c>
      <c r="G150" s="197">
        <v>24.995999999999999</v>
      </c>
      <c r="H150" s="187">
        <f t="shared" si="23"/>
        <v>34994.400000000001</v>
      </c>
      <c r="I150" s="143">
        <f t="shared" si="21"/>
        <v>0</v>
      </c>
      <c r="J150" s="143">
        <f t="shared" si="22"/>
        <v>0</v>
      </c>
    </row>
    <row r="151" spans="1:10" ht="15.75" customHeight="1">
      <c r="A151" s="146" t="s">
        <v>185</v>
      </c>
      <c r="B151" s="145" t="s">
        <v>184</v>
      </c>
      <c r="C151" s="36">
        <v>4000</v>
      </c>
      <c r="D151" s="148"/>
      <c r="E151" s="15"/>
      <c r="F151" s="183">
        <f t="shared" si="19"/>
        <v>4000</v>
      </c>
      <c r="G151" s="17">
        <v>22.37</v>
      </c>
      <c r="H151" s="187">
        <f t="shared" si="23"/>
        <v>89480</v>
      </c>
      <c r="I151" s="143">
        <f t="shared" si="21"/>
        <v>0</v>
      </c>
      <c r="J151" s="143">
        <f t="shared" si="22"/>
        <v>0</v>
      </c>
    </row>
    <row r="152" spans="1:10" ht="15.75" customHeight="1">
      <c r="A152" s="146" t="s">
        <v>186</v>
      </c>
      <c r="B152" s="145" t="s">
        <v>184</v>
      </c>
      <c r="C152" s="36">
        <v>4000</v>
      </c>
      <c r="D152" s="148"/>
      <c r="E152" s="15"/>
      <c r="F152" s="183">
        <f t="shared" si="19"/>
        <v>4000</v>
      </c>
      <c r="G152" s="17">
        <v>13.788</v>
      </c>
      <c r="H152" s="187">
        <f t="shared" si="23"/>
        <v>55152</v>
      </c>
      <c r="I152" s="143">
        <f t="shared" si="21"/>
        <v>0</v>
      </c>
      <c r="J152" s="143">
        <f t="shared" si="22"/>
        <v>0</v>
      </c>
    </row>
    <row r="153" spans="1:10" ht="15.75" customHeight="1">
      <c r="A153" s="406" t="s">
        <v>187</v>
      </c>
      <c r="B153" s="145" t="s">
        <v>184</v>
      </c>
      <c r="C153" s="36">
        <v>1000</v>
      </c>
      <c r="D153" s="148"/>
      <c r="E153" s="15"/>
      <c r="F153" s="183">
        <f t="shared" si="19"/>
        <v>1000</v>
      </c>
      <c r="G153" s="17">
        <v>24.744</v>
      </c>
      <c r="H153" s="187">
        <f t="shared" si="23"/>
        <v>24744</v>
      </c>
      <c r="I153" s="143">
        <f t="shared" si="21"/>
        <v>0</v>
      </c>
      <c r="J153" s="143">
        <f t="shared" si="22"/>
        <v>0</v>
      </c>
    </row>
    <row r="154" spans="1:10" ht="15.75" customHeight="1">
      <c r="A154" s="406" t="s">
        <v>189</v>
      </c>
      <c r="B154" s="185" t="s">
        <v>190</v>
      </c>
      <c r="C154" s="183">
        <v>840</v>
      </c>
      <c r="D154" s="184"/>
      <c r="E154" s="185"/>
      <c r="F154" s="183">
        <f t="shared" si="19"/>
        <v>840</v>
      </c>
      <c r="G154" s="186">
        <v>33</v>
      </c>
      <c r="H154" s="187">
        <f t="shared" si="23"/>
        <v>27720</v>
      </c>
      <c r="I154" s="143">
        <f t="shared" si="21"/>
        <v>0</v>
      </c>
      <c r="J154" s="143">
        <f t="shared" si="22"/>
        <v>0</v>
      </c>
    </row>
    <row r="155" spans="1:10" ht="15.75" customHeight="1">
      <c r="A155" s="407" t="s">
        <v>3511</v>
      </c>
      <c r="B155" s="267" t="s">
        <v>192</v>
      </c>
      <c r="C155" s="350">
        <v>960.14</v>
      </c>
      <c r="D155" s="351"/>
      <c r="E155" s="352"/>
      <c r="F155" s="183">
        <f t="shared" si="19"/>
        <v>960.14</v>
      </c>
      <c r="G155" s="353">
        <v>727.5</v>
      </c>
      <c r="H155" s="187">
        <f t="shared" si="23"/>
        <v>698501.85</v>
      </c>
      <c r="I155" s="143">
        <f t="shared" si="21"/>
        <v>0</v>
      </c>
      <c r="J155" s="143">
        <f t="shared" si="22"/>
        <v>0</v>
      </c>
    </row>
    <row r="156" spans="1:10" ht="15.75" customHeight="1">
      <c r="A156" s="407" t="s">
        <v>3512</v>
      </c>
      <c r="B156" s="267" t="s">
        <v>192</v>
      </c>
      <c r="C156" s="350">
        <v>1013.28</v>
      </c>
      <c r="D156" s="351"/>
      <c r="E156" s="352"/>
      <c r="F156" s="183">
        <f t="shared" si="19"/>
        <v>1013.28</v>
      </c>
      <c r="G156" s="353">
        <v>727.5</v>
      </c>
      <c r="H156" s="187">
        <f t="shared" si="23"/>
        <v>737161.2</v>
      </c>
      <c r="I156" s="143">
        <f t="shared" si="21"/>
        <v>0</v>
      </c>
      <c r="J156" s="143">
        <f t="shared" si="22"/>
        <v>0</v>
      </c>
    </row>
    <row r="157" spans="1:10" ht="15.75" customHeight="1">
      <c r="A157" s="200" t="s">
        <v>191</v>
      </c>
      <c r="B157" s="145" t="s">
        <v>192</v>
      </c>
      <c r="C157" s="36">
        <v>76.899999999999991</v>
      </c>
      <c r="D157" s="148"/>
      <c r="E157" s="15"/>
      <c r="F157" s="183">
        <f t="shared" si="19"/>
        <v>76.899999999999991</v>
      </c>
      <c r="G157" s="17">
        <v>715</v>
      </c>
      <c r="H157" s="187">
        <f t="shared" si="23"/>
        <v>54983.499999999993</v>
      </c>
      <c r="I157" s="143">
        <f t="shared" si="21"/>
        <v>0</v>
      </c>
      <c r="J157" s="143">
        <f t="shared" si="22"/>
        <v>0</v>
      </c>
    </row>
    <row r="158" spans="1:10" ht="15.75" customHeight="1">
      <c r="A158" s="200" t="s">
        <v>193</v>
      </c>
      <c r="B158" s="145" t="s">
        <v>192</v>
      </c>
      <c r="C158" s="36">
        <v>183.85999999999999</v>
      </c>
      <c r="D158" s="148"/>
      <c r="E158" s="15"/>
      <c r="F158" s="183">
        <f t="shared" si="19"/>
        <v>183.85999999999999</v>
      </c>
      <c r="G158" s="17">
        <v>850</v>
      </c>
      <c r="H158" s="187">
        <f t="shared" si="23"/>
        <v>156281</v>
      </c>
      <c r="I158" s="143">
        <f t="shared" si="21"/>
        <v>0</v>
      </c>
      <c r="J158" s="143">
        <f t="shared" si="22"/>
        <v>0</v>
      </c>
    </row>
    <row r="159" spans="1:10" ht="15.75" customHeight="1">
      <c r="A159" s="200" t="s">
        <v>194</v>
      </c>
      <c r="B159" s="145" t="s">
        <v>192</v>
      </c>
      <c r="C159" s="36">
        <v>121.16000000000003</v>
      </c>
      <c r="D159" s="148"/>
      <c r="E159" s="490"/>
      <c r="F159" s="183">
        <f t="shared" si="19"/>
        <v>121.16000000000003</v>
      </c>
      <c r="G159" s="17">
        <v>850</v>
      </c>
      <c r="H159" s="187">
        <f t="shared" si="23"/>
        <v>102986.00000000001</v>
      </c>
      <c r="I159" s="143">
        <f t="shared" si="21"/>
        <v>0</v>
      </c>
      <c r="J159" s="143">
        <f t="shared" si="22"/>
        <v>0</v>
      </c>
    </row>
    <row r="160" spans="1:10" ht="15.75" customHeight="1">
      <c r="A160" s="146" t="s">
        <v>195</v>
      </c>
      <c r="B160" s="145" t="s">
        <v>192</v>
      </c>
      <c r="C160" s="36">
        <v>31.739999999999991</v>
      </c>
      <c r="D160" s="148"/>
      <c r="E160" s="15"/>
      <c r="F160" s="183">
        <f t="shared" si="19"/>
        <v>31.739999999999991</v>
      </c>
      <c r="G160" s="17">
        <v>741</v>
      </c>
      <c r="H160" s="187">
        <f t="shared" si="23"/>
        <v>23519.339999999993</v>
      </c>
      <c r="I160" s="143">
        <f t="shared" si="21"/>
        <v>0</v>
      </c>
      <c r="J160" s="143">
        <f t="shared" si="22"/>
        <v>0</v>
      </c>
    </row>
    <row r="161" spans="1:10" ht="15.75" customHeight="1">
      <c r="A161" s="146" t="s">
        <v>196</v>
      </c>
      <c r="B161" s="145" t="s">
        <v>197</v>
      </c>
      <c r="C161" s="36">
        <v>42.350000000000023</v>
      </c>
      <c r="D161" s="148"/>
      <c r="E161" s="15"/>
      <c r="F161" s="183">
        <f t="shared" si="19"/>
        <v>42.350000000000023</v>
      </c>
      <c r="G161" s="17">
        <v>240</v>
      </c>
      <c r="H161" s="187">
        <f t="shared" si="23"/>
        <v>10164.000000000005</v>
      </c>
      <c r="I161" s="143">
        <f t="shared" si="21"/>
        <v>0</v>
      </c>
      <c r="J161" s="143">
        <f t="shared" si="22"/>
        <v>0</v>
      </c>
    </row>
    <row r="162" spans="1:10" ht="15.75" customHeight="1">
      <c r="A162" s="146" t="s">
        <v>1585</v>
      </c>
      <c r="B162" s="145" t="s">
        <v>197</v>
      </c>
      <c r="C162" s="36">
        <v>508.74999999999994</v>
      </c>
      <c r="D162" s="148"/>
      <c r="E162" s="15"/>
      <c r="F162" s="183">
        <f t="shared" si="19"/>
        <v>508.74999999999994</v>
      </c>
      <c r="G162" s="17">
        <v>680</v>
      </c>
      <c r="H162" s="187">
        <f t="shared" si="23"/>
        <v>345949.99999999994</v>
      </c>
      <c r="I162" s="143">
        <f t="shared" si="21"/>
        <v>0</v>
      </c>
      <c r="J162" s="143">
        <f t="shared" si="22"/>
        <v>0</v>
      </c>
    </row>
    <row r="163" spans="1:10" ht="15.75" customHeight="1">
      <c r="A163" s="146" t="s">
        <v>1586</v>
      </c>
      <c r="B163" s="145" t="s">
        <v>197</v>
      </c>
      <c r="C163" s="36">
        <v>518.30000000000007</v>
      </c>
      <c r="D163" s="148"/>
      <c r="E163" s="15"/>
      <c r="F163" s="183">
        <f t="shared" si="19"/>
        <v>518.30000000000007</v>
      </c>
      <c r="G163" s="17">
        <v>680</v>
      </c>
      <c r="H163" s="187">
        <f t="shared" si="23"/>
        <v>352444.00000000006</v>
      </c>
      <c r="I163" s="143">
        <f t="shared" si="21"/>
        <v>0</v>
      </c>
      <c r="J163" s="143">
        <f t="shared" si="22"/>
        <v>0</v>
      </c>
    </row>
    <row r="164" spans="1:10" ht="15.75" customHeight="1">
      <c r="A164" s="146" t="s">
        <v>198</v>
      </c>
      <c r="B164" s="145" t="s">
        <v>197</v>
      </c>
      <c r="C164" s="36">
        <v>32.750000000000014</v>
      </c>
      <c r="D164" s="148"/>
      <c r="E164" s="15"/>
      <c r="F164" s="183">
        <f t="shared" si="19"/>
        <v>32.750000000000014</v>
      </c>
      <c r="G164" s="17">
        <v>280</v>
      </c>
      <c r="H164" s="187">
        <f t="shared" si="23"/>
        <v>9170.0000000000036</v>
      </c>
      <c r="I164" s="143">
        <f t="shared" si="21"/>
        <v>0</v>
      </c>
      <c r="J164" s="143">
        <f t="shared" si="22"/>
        <v>0</v>
      </c>
    </row>
    <row r="165" spans="1:10" ht="15.75" customHeight="1">
      <c r="A165" s="146" t="s">
        <v>199</v>
      </c>
      <c r="B165" s="15" t="s">
        <v>200</v>
      </c>
      <c r="C165" s="36">
        <v>59640</v>
      </c>
      <c r="D165" s="148"/>
      <c r="E165" s="490"/>
      <c r="F165" s="183">
        <f t="shared" si="19"/>
        <v>59640</v>
      </c>
      <c r="G165" s="17">
        <v>5.3</v>
      </c>
      <c r="H165" s="187">
        <f t="shared" si="23"/>
        <v>316092</v>
      </c>
      <c r="I165" s="143">
        <f t="shared" si="21"/>
        <v>0</v>
      </c>
      <c r="J165" s="143">
        <f t="shared" si="22"/>
        <v>0</v>
      </c>
    </row>
    <row r="166" spans="1:10" ht="15.75" customHeight="1">
      <c r="A166" s="480"/>
      <c r="B166" s="477"/>
      <c r="C166" s="475"/>
      <c r="D166" s="476"/>
      <c r="E166" s="15"/>
      <c r="F166" s="15"/>
      <c r="G166" s="15"/>
      <c r="H166" s="15"/>
      <c r="I166" s="15"/>
      <c r="J166" s="15"/>
    </row>
    <row r="167" spans="1:10" ht="15.75" customHeight="1">
      <c r="A167" s="480"/>
      <c r="B167" s="477"/>
      <c r="C167" s="475"/>
      <c r="D167" s="476"/>
      <c r="E167" s="15"/>
      <c r="F167" s="15"/>
      <c r="G167" s="15"/>
      <c r="H167" s="15"/>
      <c r="I167" s="15"/>
      <c r="J167" s="15"/>
    </row>
    <row r="168" spans="1:10" ht="15.75" customHeight="1">
      <c r="A168" s="480"/>
      <c r="B168" s="477"/>
      <c r="C168" s="475"/>
      <c r="D168" s="476"/>
      <c r="E168" s="15"/>
      <c r="F168" s="15"/>
      <c r="G168" s="15"/>
      <c r="H168" s="15"/>
      <c r="I168" s="15"/>
      <c r="J168" s="15"/>
    </row>
    <row r="169" spans="1:10" ht="15.75" customHeight="1">
      <c r="A169" s="480"/>
      <c r="B169" s="477"/>
      <c r="C169" s="475"/>
      <c r="D169" s="476"/>
      <c r="E169" s="15"/>
      <c r="F169" s="15"/>
      <c r="G169" s="15"/>
      <c r="H169" s="15"/>
      <c r="I169" s="15"/>
      <c r="J169" s="15"/>
    </row>
    <row r="170" spans="1:10" ht="15.75" customHeight="1">
      <c r="A170" s="275" t="s">
        <v>203</v>
      </c>
      <c r="B170" s="276"/>
      <c r="C170" s="169">
        <f t="shared" ref="C170:J170" si="24">SUM(C132:C165)</f>
        <v>93938.23000000001</v>
      </c>
      <c r="D170" s="277">
        <f t="shared" si="24"/>
        <v>0</v>
      </c>
      <c r="E170" s="277">
        <f t="shared" si="24"/>
        <v>9</v>
      </c>
      <c r="F170" s="169">
        <f t="shared" si="24"/>
        <v>93929.23000000001</v>
      </c>
      <c r="G170" s="337">
        <f t="shared" si="24"/>
        <v>13134.577999999998</v>
      </c>
      <c r="H170" s="278">
        <f t="shared" si="24"/>
        <v>4374367</v>
      </c>
      <c r="I170" s="278">
        <f t="shared" si="24"/>
        <v>-1474</v>
      </c>
      <c r="J170" s="457">
        <f t="shared" si="24"/>
        <v>0</v>
      </c>
    </row>
    <row r="171" spans="1:10" ht="15.75" customHeight="1">
      <c r="J171" s="188"/>
    </row>
    <row r="172" spans="1:10" ht="15.75" customHeight="1">
      <c r="A172" s="279"/>
      <c r="B172" s="280"/>
      <c r="C172" s="279"/>
      <c r="D172" s="279"/>
      <c r="E172" s="279"/>
      <c r="F172" s="279"/>
      <c r="G172" s="279"/>
      <c r="H172" s="279"/>
      <c r="J172" s="281" t="s">
        <v>390</v>
      </c>
    </row>
    <row r="173" spans="1:10" ht="15.75" customHeight="1">
      <c r="A173" s="282" t="s">
        <v>209</v>
      </c>
      <c r="B173" s="283" t="s">
        <v>211</v>
      </c>
      <c r="C173" s="283" t="s">
        <v>391</v>
      </c>
      <c r="D173" s="284" t="s">
        <v>392</v>
      </c>
      <c r="E173" s="285" t="s">
        <v>393</v>
      </c>
      <c r="F173" s="286" t="s">
        <v>212</v>
      </c>
      <c r="G173" s="287" t="s">
        <v>214</v>
      </c>
      <c r="H173" s="283" t="s">
        <v>55</v>
      </c>
      <c r="J173" s="188">
        <f>SUM(H174:H190)</f>
        <v>13147</v>
      </c>
    </row>
    <row r="174" spans="1:10" ht="15.75" customHeight="1">
      <c r="A174" s="288" t="s">
        <v>215</v>
      </c>
      <c r="B174" s="15" t="s">
        <v>216</v>
      </c>
      <c r="C174" s="36">
        <v>0</v>
      </c>
      <c r="D174" s="317"/>
      <c r="E174" s="348">
        <v>0</v>
      </c>
      <c r="F174" s="15"/>
      <c r="G174" s="15">
        <v>77</v>
      </c>
      <c r="H174" s="15">
        <f t="shared" ref="H174:H188" si="25">E174*G174</f>
        <v>0</v>
      </c>
      <c r="J174" s="24"/>
    </row>
    <row r="175" spans="1:10" ht="15.75" customHeight="1">
      <c r="A175" s="288" t="s">
        <v>218</v>
      </c>
      <c r="B175" s="15" t="s">
        <v>216</v>
      </c>
      <c r="C175" s="36">
        <v>0</v>
      </c>
      <c r="D175" s="317"/>
      <c r="E175" s="348">
        <f t="shared" ref="E175:E190" si="26">C175+D175</f>
        <v>0</v>
      </c>
      <c r="F175" s="15"/>
      <c r="G175" s="15">
        <v>128</v>
      </c>
      <c r="H175" s="15">
        <f t="shared" si="25"/>
        <v>0</v>
      </c>
      <c r="J175" s="188"/>
    </row>
    <row r="176" spans="1:10" ht="15.75" customHeight="1">
      <c r="A176" s="288" t="s">
        <v>219</v>
      </c>
      <c r="B176" s="15" t="s">
        <v>220</v>
      </c>
      <c r="C176" s="36">
        <v>0.7</v>
      </c>
      <c r="D176" s="317"/>
      <c r="E176" s="348">
        <f t="shared" si="26"/>
        <v>0.7</v>
      </c>
      <c r="F176" s="291"/>
      <c r="G176" s="15">
        <v>77</v>
      </c>
      <c r="H176" s="15">
        <f t="shared" si="25"/>
        <v>53.9</v>
      </c>
      <c r="J176" s="188"/>
    </row>
    <row r="177" spans="1:15" ht="15.75" customHeight="1">
      <c r="A177" s="288" t="s">
        <v>221</v>
      </c>
      <c r="B177" s="15" t="s">
        <v>220</v>
      </c>
      <c r="C177" s="36">
        <v>6</v>
      </c>
      <c r="D177" s="317"/>
      <c r="E177" s="348">
        <f t="shared" si="26"/>
        <v>6</v>
      </c>
      <c r="F177" s="15"/>
      <c r="G177" s="15">
        <v>102</v>
      </c>
      <c r="H177" s="15">
        <f t="shared" si="25"/>
        <v>612</v>
      </c>
      <c r="J177" s="24"/>
    </row>
    <row r="178" spans="1:15" ht="15.75" customHeight="1">
      <c r="A178" s="288" t="s">
        <v>222</v>
      </c>
      <c r="B178" s="15" t="s">
        <v>220</v>
      </c>
      <c r="C178" s="36">
        <v>6.1</v>
      </c>
      <c r="D178" s="317"/>
      <c r="E178" s="348">
        <f t="shared" si="26"/>
        <v>6.1</v>
      </c>
      <c r="F178" s="15"/>
      <c r="G178" s="15">
        <v>77</v>
      </c>
      <c r="H178" s="15">
        <f t="shared" si="25"/>
        <v>469.7</v>
      </c>
      <c r="J178" s="188"/>
    </row>
    <row r="179" spans="1:15" ht="15.75" customHeight="1">
      <c r="A179" s="288" t="s">
        <v>223</v>
      </c>
      <c r="B179" s="15" t="s">
        <v>224</v>
      </c>
      <c r="C179" s="36">
        <v>4.5999999999999996</v>
      </c>
      <c r="D179" s="317">
        <v>1</v>
      </c>
      <c r="E179" s="348">
        <f t="shared" si="26"/>
        <v>5.6</v>
      </c>
      <c r="F179" s="15"/>
      <c r="G179" s="15">
        <v>196</v>
      </c>
      <c r="H179" s="15">
        <f t="shared" si="25"/>
        <v>1097.5999999999999</v>
      </c>
      <c r="J179" s="134"/>
    </row>
    <row r="180" spans="1:15" ht="15.75" customHeight="1">
      <c r="A180" s="288" t="s">
        <v>225</v>
      </c>
      <c r="B180" s="15" t="s">
        <v>224</v>
      </c>
      <c r="C180" s="36">
        <v>36.1</v>
      </c>
      <c r="D180" s="317"/>
      <c r="E180" s="348">
        <f t="shared" si="26"/>
        <v>36.1</v>
      </c>
      <c r="F180" s="291"/>
      <c r="G180" s="15">
        <v>140</v>
      </c>
      <c r="H180" s="15">
        <f t="shared" si="25"/>
        <v>5054</v>
      </c>
      <c r="I180" s="265"/>
      <c r="J180" s="265"/>
      <c r="K180" s="265"/>
      <c r="L180" s="265"/>
      <c r="M180" s="265"/>
      <c r="N180" s="265"/>
      <c r="O180" s="265"/>
    </row>
    <row r="181" spans="1:15" ht="15.75" customHeight="1">
      <c r="A181" s="288" t="s">
        <v>226</v>
      </c>
      <c r="B181" s="15" t="s">
        <v>227</v>
      </c>
      <c r="C181" s="36">
        <v>2.8</v>
      </c>
      <c r="D181" s="317"/>
      <c r="E181" s="348">
        <f t="shared" si="26"/>
        <v>2.8</v>
      </c>
      <c r="F181" s="291"/>
      <c r="G181" s="15">
        <v>128</v>
      </c>
      <c r="H181" s="15">
        <f t="shared" si="25"/>
        <v>358.4</v>
      </c>
      <c r="I181" s="265"/>
      <c r="J181" s="265"/>
      <c r="K181" s="265"/>
      <c r="L181" s="265"/>
      <c r="M181" s="265"/>
      <c r="N181" s="265"/>
      <c r="O181" s="265"/>
    </row>
    <row r="182" spans="1:15" ht="15.75" customHeight="1">
      <c r="A182" s="288" t="s">
        <v>228</v>
      </c>
      <c r="B182" s="15" t="s">
        <v>229</v>
      </c>
      <c r="C182" s="36">
        <v>0.8</v>
      </c>
      <c r="D182" s="317"/>
      <c r="E182" s="348">
        <f t="shared" si="26"/>
        <v>0.8</v>
      </c>
      <c r="F182" s="291"/>
      <c r="G182" s="15">
        <v>196</v>
      </c>
      <c r="H182" s="15">
        <f t="shared" si="25"/>
        <v>156.80000000000001</v>
      </c>
      <c r="I182" s="545"/>
      <c r="J182" s="522"/>
      <c r="K182" s="265"/>
      <c r="L182" s="265"/>
      <c r="M182" s="265"/>
      <c r="N182" s="265"/>
      <c r="O182" s="265"/>
    </row>
    <row r="183" spans="1:15" ht="15.75" customHeight="1">
      <c r="A183" s="288" t="s">
        <v>2838</v>
      </c>
      <c r="B183" s="15" t="s">
        <v>229</v>
      </c>
      <c r="C183" s="36">
        <v>11.8</v>
      </c>
      <c r="D183" s="317"/>
      <c r="E183" s="348">
        <f t="shared" si="26"/>
        <v>11.8</v>
      </c>
      <c r="F183" s="291"/>
      <c r="G183" s="15">
        <v>57</v>
      </c>
      <c r="H183" s="15">
        <f t="shared" si="25"/>
        <v>672.6</v>
      </c>
      <c r="I183" s="293"/>
      <c r="J183" s="265"/>
      <c r="K183" s="265"/>
      <c r="L183" s="265"/>
      <c r="M183" s="265"/>
      <c r="N183" s="265"/>
      <c r="O183" s="265"/>
    </row>
    <row r="184" spans="1:15" ht="15.75" customHeight="1">
      <c r="A184" s="288" t="s">
        <v>230</v>
      </c>
      <c r="B184" s="15" t="s">
        <v>229</v>
      </c>
      <c r="C184" s="36">
        <v>7.2</v>
      </c>
      <c r="D184" s="317"/>
      <c r="E184" s="348">
        <f t="shared" si="26"/>
        <v>7.2</v>
      </c>
      <c r="F184" s="291"/>
      <c r="G184" s="15">
        <v>128</v>
      </c>
      <c r="H184" s="15">
        <f t="shared" si="25"/>
        <v>921.6</v>
      </c>
      <c r="I184" s="293"/>
      <c r="J184" s="265"/>
      <c r="K184" s="265"/>
      <c r="L184" s="265"/>
      <c r="M184" s="265"/>
      <c r="N184" s="265"/>
      <c r="O184" s="265"/>
    </row>
    <row r="185" spans="1:15" ht="15.75" customHeight="1">
      <c r="A185" s="288" t="s">
        <v>231</v>
      </c>
      <c r="B185" s="15" t="s">
        <v>224</v>
      </c>
      <c r="C185" s="36">
        <v>2.4</v>
      </c>
      <c r="D185" s="317">
        <v>7</v>
      </c>
      <c r="E185" s="348">
        <f t="shared" si="26"/>
        <v>9.4</v>
      </c>
      <c r="F185" s="291"/>
      <c r="G185" s="15">
        <v>140</v>
      </c>
      <c r="H185" s="15">
        <f t="shared" si="25"/>
        <v>1316</v>
      </c>
      <c r="I185" s="293"/>
      <c r="J185" s="265"/>
      <c r="K185" s="265"/>
      <c r="L185" s="265"/>
      <c r="M185" s="265"/>
      <c r="N185" s="265"/>
      <c r="O185" s="265"/>
    </row>
    <row r="186" spans="1:15" ht="15.75" customHeight="1">
      <c r="A186" s="294" t="s">
        <v>232</v>
      </c>
      <c r="B186" s="145" t="s">
        <v>233</v>
      </c>
      <c r="C186" s="36">
        <v>0</v>
      </c>
      <c r="D186" s="317"/>
      <c r="E186" s="348">
        <f t="shared" si="26"/>
        <v>0</v>
      </c>
      <c r="F186" s="295"/>
      <c r="G186" s="15">
        <v>140</v>
      </c>
      <c r="H186" s="15">
        <f t="shared" si="25"/>
        <v>0</v>
      </c>
      <c r="I186" s="1"/>
      <c r="J186" s="265"/>
      <c r="K186" s="265"/>
      <c r="L186" s="265"/>
      <c r="M186" s="265"/>
      <c r="N186" s="265"/>
      <c r="O186" s="265"/>
    </row>
    <row r="187" spans="1:15" ht="15.75" customHeight="1">
      <c r="A187" s="294" t="s">
        <v>2603</v>
      </c>
      <c r="B187" s="338" t="s">
        <v>229</v>
      </c>
      <c r="C187" s="36">
        <v>0</v>
      </c>
      <c r="D187" s="317"/>
      <c r="E187" s="348">
        <f t="shared" si="26"/>
        <v>0</v>
      </c>
      <c r="F187" s="297"/>
      <c r="G187" s="15">
        <v>196</v>
      </c>
      <c r="H187" s="15">
        <f t="shared" si="25"/>
        <v>0</v>
      </c>
      <c r="I187" s="1"/>
      <c r="J187" s="265"/>
      <c r="K187" s="265"/>
      <c r="L187" s="265"/>
      <c r="M187" s="265"/>
      <c r="N187" s="265"/>
      <c r="O187" s="265"/>
    </row>
    <row r="188" spans="1:15" ht="15.75" customHeight="1">
      <c r="A188" s="294" t="s">
        <v>3243</v>
      </c>
      <c r="B188" s="296" t="s">
        <v>234</v>
      </c>
      <c r="C188" s="36">
        <v>0</v>
      </c>
      <c r="D188" s="317"/>
      <c r="E188" s="348">
        <f t="shared" si="26"/>
        <v>0</v>
      </c>
      <c r="F188" s="297"/>
      <c r="G188" s="15">
        <v>280</v>
      </c>
      <c r="H188" s="15">
        <f t="shared" si="25"/>
        <v>0</v>
      </c>
      <c r="I188" s="1"/>
      <c r="J188" s="265"/>
      <c r="K188" s="265"/>
      <c r="L188" s="265"/>
      <c r="M188" s="265"/>
      <c r="N188" s="265"/>
      <c r="O188" s="265"/>
    </row>
    <row r="189" spans="1:15" ht="15.75" customHeight="1">
      <c r="A189" s="294" t="s">
        <v>450</v>
      </c>
      <c r="B189" s="296" t="s">
        <v>234</v>
      </c>
      <c r="C189" s="36">
        <v>1.36</v>
      </c>
      <c r="D189" s="317"/>
      <c r="E189" s="348">
        <f t="shared" si="26"/>
        <v>1.36</v>
      </c>
      <c r="F189" s="297"/>
      <c r="G189" s="15">
        <v>290</v>
      </c>
      <c r="H189" s="15">
        <f t="shared" ref="H189:H190" si="27">G189*E189</f>
        <v>394.40000000000003</v>
      </c>
      <c r="I189" s="1"/>
      <c r="J189" s="265"/>
      <c r="K189" s="265"/>
      <c r="L189" s="265"/>
      <c r="M189" s="265"/>
      <c r="N189" s="265"/>
      <c r="O189" s="265"/>
    </row>
    <row r="190" spans="1:15" ht="15.75" customHeight="1">
      <c r="A190" s="294" t="s">
        <v>1983</v>
      </c>
      <c r="B190" s="296" t="s">
        <v>234</v>
      </c>
      <c r="C190" s="36">
        <v>3</v>
      </c>
      <c r="D190" s="317"/>
      <c r="E190" s="348">
        <f t="shared" si="26"/>
        <v>3</v>
      </c>
      <c r="F190" s="297"/>
      <c r="G190" s="15">
        <v>680</v>
      </c>
      <c r="H190" s="15">
        <f t="shared" si="27"/>
        <v>2040</v>
      </c>
      <c r="I190" s="1"/>
      <c r="J190" s="265"/>
      <c r="K190" s="265"/>
      <c r="L190" s="265"/>
      <c r="M190" s="265"/>
      <c r="N190" s="265"/>
      <c r="O190" s="265"/>
    </row>
    <row r="191" spans="1:15" ht="15.75" customHeight="1">
      <c r="I191" s="265"/>
      <c r="J191" s="265"/>
      <c r="K191" s="265"/>
      <c r="L191" s="265"/>
      <c r="M191" s="265"/>
      <c r="N191" s="265"/>
      <c r="O191" s="265"/>
    </row>
    <row r="192" spans="1:15" ht="3.75" customHeight="1">
      <c r="I192" s="265"/>
      <c r="J192" s="265"/>
      <c r="K192" s="265"/>
      <c r="L192" s="265"/>
      <c r="M192" s="265"/>
      <c r="N192" s="265"/>
      <c r="O192" s="265"/>
    </row>
    <row r="193" spans="1:25" ht="15.75" customHeight="1">
      <c r="A193" s="537" t="s">
        <v>676</v>
      </c>
      <c r="B193" s="538" t="s">
        <v>677</v>
      </c>
      <c r="C193" s="539" t="s">
        <v>43</v>
      </c>
      <c r="D193" s="540" t="s">
        <v>678</v>
      </c>
      <c r="E193" s="537" t="s">
        <v>679</v>
      </c>
      <c r="F193" s="319"/>
      <c r="G193" s="319"/>
      <c r="H193" s="319"/>
      <c r="I193" s="319"/>
      <c r="J193" s="319"/>
      <c r="K193" s="319"/>
      <c r="L193" s="319"/>
      <c r="M193" s="319"/>
      <c r="N193" s="319"/>
      <c r="O193" s="319"/>
      <c r="P193" s="319"/>
      <c r="Q193" s="319"/>
      <c r="R193" s="319"/>
      <c r="S193" s="319"/>
      <c r="T193" s="319"/>
      <c r="U193" s="319"/>
      <c r="V193" s="319"/>
      <c r="W193" s="319"/>
      <c r="X193" s="319"/>
      <c r="Y193" s="319"/>
    </row>
    <row r="194" spans="1:25" ht="27" customHeight="1">
      <c r="A194" s="531"/>
      <c r="B194" s="531"/>
      <c r="C194" s="531"/>
      <c r="D194" s="531"/>
      <c r="E194" s="531"/>
      <c r="F194" s="320"/>
      <c r="G194" s="319"/>
      <c r="H194" s="319"/>
      <c r="I194" s="319"/>
      <c r="J194" s="319"/>
      <c r="K194" s="319"/>
      <c r="L194" s="319"/>
      <c r="M194" s="319"/>
      <c r="N194" s="319"/>
      <c r="O194" s="319"/>
      <c r="P194" s="319"/>
      <c r="Q194" s="319"/>
      <c r="R194" s="319"/>
      <c r="S194" s="319"/>
      <c r="T194" s="319"/>
      <c r="U194" s="319"/>
      <c r="V194" s="319"/>
      <c r="W194" s="319"/>
      <c r="X194" s="319"/>
      <c r="Y194" s="319"/>
    </row>
    <row r="195" spans="1:25" ht="15.75" customHeight="1">
      <c r="A195" s="321">
        <v>86065</v>
      </c>
      <c r="B195" s="321">
        <v>86065</v>
      </c>
      <c r="C195" s="322">
        <f>B195-A195</f>
        <v>0</v>
      </c>
      <c r="D195" s="322">
        <v>10.79</v>
      </c>
      <c r="E195" s="323">
        <f>D195*C195</f>
        <v>0</v>
      </c>
      <c r="F195" s="319"/>
      <c r="G195" s="319"/>
      <c r="H195" s="319"/>
      <c r="I195" s="319"/>
      <c r="J195" s="319"/>
      <c r="K195" s="319"/>
      <c r="L195" s="319"/>
      <c r="M195" s="319"/>
      <c r="N195" s="319"/>
      <c r="O195" s="319"/>
      <c r="P195" s="319"/>
      <c r="Q195" s="319"/>
      <c r="R195" s="319"/>
      <c r="S195" s="319"/>
      <c r="T195" s="319"/>
      <c r="U195" s="319"/>
      <c r="V195" s="319"/>
      <c r="W195" s="319"/>
      <c r="X195" s="319"/>
      <c r="Y195" s="319"/>
    </row>
    <row r="196" spans="1:25" ht="15.75" customHeight="1">
      <c r="A196" s="541"/>
      <c r="B196" s="542"/>
      <c r="C196" s="542"/>
      <c r="D196" s="542"/>
      <c r="E196" s="543"/>
      <c r="F196" s="319"/>
      <c r="G196" s="319"/>
      <c r="H196" s="319"/>
      <c r="I196" s="319"/>
      <c r="J196" s="319"/>
      <c r="K196" s="319"/>
      <c r="L196" s="319"/>
      <c r="M196" s="319"/>
      <c r="N196" s="319"/>
      <c r="O196" s="319"/>
      <c r="P196" s="319"/>
      <c r="Q196" s="319"/>
      <c r="R196" s="319"/>
      <c r="S196" s="319"/>
      <c r="T196" s="319"/>
      <c r="U196" s="319"/>
      <c r="V196" s="319"/>
      <c r="W196" s="319"/>
      <c r="X196" s="319"/>
      <c r="Y196" s="319"/>
    </row>
    <row r="197" spans="1:25" ht="15.75" customHeight="1">
      <c r="A197" s="537" t="s">
        <v>680</v>
      </c>
      <c r="B197" s="537" t="s">
        <v>681</v>
      </c>
      <c r="C197" s="540" t="s">
        <v>43</v>
      </c>
      <c r="D197" s="540" t="s">
        <v>682</v>
      </c>
      <c r="E197" s="537" t="s">
        <v>679</v>
      </c>
      <c r="F197" s="319"/>
      <c r="G197" s="319"/>
      <c r="H197" s="319"/>
      <c r="I197" s="319"/>
      <c r="J197" s="319"/>
      <c r="K197" s="319"/>
      <c r="L197" s="319"/>
      <c r="M197" s="319"/>
      <c r="N197" s="319"/>
      <c r="O197" s="319"/>
      <c r="P197" s="319"/>
      <c r="Q197" s="319"/>
      <c r="R197" s="319"/>
      <c r="S197" s="319"/>
      <c r="T197" s="319"/>
      <c r="U197" s="319"/>
      <c r="V197" s="319"/>
      <c r="W197" s="319"/>
      <c r="X197" s="319"/>
      <c r="Y197" s="319"/>
    </row>
    <row r="198" spans="1:25" ht="28.5" customHeight="1">
      <c r="A198" s="531"/>
      <c r="B198" s="531"/>
      <c r="C198" s="531"/>
      <c r="D198" s="531"/>
      <c r="E198" s="531"/>
      <c r="F198" s="319"/>
      <c r="G198" s="319"/>
      <c r="H198" s="319"/>
      <c r="I198" s="319"/>
      <c r="J198" s="319"/>
      <c r="K198" s="319"/>
      <c r="L198" s="319"/>
      <c r="M198" s="319"/>
      <c r="N198" s="319"/>
      <c r="O198" s="319"/>
      <c r="P198" s="319"/>
      <c r="Q198" s="319"/>
      <c r="R198" s="319"/>
      <c r="S198" s="319"/>
      <c r="T198" s="319"/>
      <c r="U198" s="319"/>
      <c r="V198" s="319"/>
      <c r="W198" s="319"/>
      <c r="X198" s="319"/>
      <c r="Y198" s="319"/>
    </row>
    <row r="199" spans="1:25" ht="23.25" customHeight="1">
      <c r="A199" s="35">
        <v>2686.9783000000002</v>
      </c>
      <c r="B199" s="35">
        <v>2686.9783000000002</v>
      </c>
      <c r="C199" s="324">
        <f>B199-A199</f>
        <v>0</v>
      </c>
      <c r="D199" s="325">
        <v>7.5</v>
      </c>
      <c r="E199" s="326">
        <f>D199*C199</f>
        <v>0</v>
      </c>
      <c r="F199" s="319"/>
      <c r="G199" s="319"/>
      <c r="H199" s="319"/>
      <c r="I199" s="319"/>
      <c r="J199" s="319"/>
      <c r="K199" s="319"/>
      <c r="L199" s="319"/>
      <c r="M199" s="319"/>
      <c r="N199" s="319"/>
      <c r="O199" s="319"/>
      <c r="P199" s="319"/>
      <c r="Q199" s="319"/>
      <c r="R199" s="319"/>
      <c r="S199" s="319"/>
      <c r="T199" s="319"/>
      <c r="U199" s="319"/>
      <c r="V199" s="319"/>
      <c r="W199" s="319"/>
      <c r="X199" s="319"/>
      <c r="Y199" s="319"/>
    </row>
    <row r="200" spans="1:25" ht="15.75" customHeight="1">
      <c r="I200" s="265"/>
      <c r="J200" s="265"/>
      <c r="K200" s="265"/>
      <c r="L200" s="265"/>
      <c r="M200" s="265"/>
      <c r="N200" s="265"/>
      <c r="O200" s="265"/>
    </row>
    <row r="201" spans="1:25" ht="15.75" customHeight="1">
      <c r="I201" s="265"/>
      <c r="J201" s="265"/>
      <c r="K201" s="265"/>
      <c r="L201" s="265"/>
      <c r="M201" s="265"/>
      <c r="N201" s="265"/>
      <c r="O201" s="265"/>
    </row>
    <row r="202" spans="1:25" ht="15.75" customHeight="1">
      <c r="A202" s="181"/>
      <c r="B202" s="181"/>
      <c r="C202" s="298"/>
      <c r="D202" s="181"/>
      <c r="E202" s="299"/>
      <c r="F202" s="298"/>
      <c r="G202" s="300"/>
      <c r="H202" s="181"/>
      <c r="I202" s="265"/>
      <c r="J202" s="265"/>
      <c r="K202" s="265"/>
      <c r="L202" s="265"/>
      <c r="M202" s="265"/>
      <c r="N202" s="265"/>
      <c r="O202" s="265"/>
    </row>
    <row r="203" spans="1:25" ht="15.75" customHeight="1">
      <c r="A203" s="1"/>
      <c r="B203" s="301"/>
      <c r="C203" s="302"/>
      <c r="D203" s="301"/>
      <c r="E203" s="302"/>
      <c r="F203" s="302"/>
      <c r="G203" s="301"/>
      <c r="H203" s="301"/>
      <c r="I203" s="265"/>
      <c r="J203" s="265"/>
      <c r="K203" s="265"/>
      <c r="L203" s="265"/>
      <c r="M203" s="265"/>
      <c r="N203" s="265"/>
      <c r="O203" s="265"/>
    </row>
    <row r="204" spans="1:25" ht="15.75" customHeight="1">
      <c r="A204" s="1"/>
      <c r="B204" s="301"/>
      <c r="C204" s="302"/>
      <c r="D204" s="301"/>
      <c r="E204" s="302"/>
      <c r="F204" s="302"/>
      <c r="G204" s="301"/>
      <c r="H204" s="301"/>
      <c r="I204" s="265"/>
      <c r="J204" s="265"/>
      <c r="K204" s="265"/>
      <c r="L204" s="265"/>
      <c r="M204" s="265"/>
      <c r="N204" s="265"/>
      <c r="O204" s="265"/>
    </row>
    <row r="205" spans="1:25" ht="15.75" customHeight="1">
      <c r="A205" s="1"/>
      <c r="B205" s="301"/>
      <c r="C205" s="302"/>
      <c r="D205" s="301"/>
      <c r="E205" s="302"/>
      <c r="F205" s="302"/>
      <c r="G205" s="301"/>
      <c r="H205" s="301"/>
      <c r="I205" s="1"/>
      <c r="J205" s="1"/>
      <c r="K205" s="1"/>
      <c r="L205" s="1"/>
      <c r="M205" s="1"/>
      <c r="N205" s="1"/>
      <c r="O205" s="265"/>
    </row>
    <row r="206" spans="1:25" ht="15.75" customHeight="1">
      <c r="A206" s="303"/>
      <c r="B206" s="303"/>
      <c r="C206" s="303"/>
      <c r="D206" s="303"/>
      <c r="E206" s="303"/>
      <c r="F206" s="303"/>
      <c r="G206" s="303"/>
      <c r="H206" s="303"/>
      <c r="I206" s="303"/>
      <c r="J206" s="265"/>
      <c r="K206" s="265"/>
      <c r="L206" s="265"/>
      <c r="M206" s="265"/>
      <c r="N206" s="265"/>
      <c r="O206" s="265"/>
    </row>
    <row r="207" spans="1:25" ht="15.75" customHeight="1">
      <c r="A207" s="304"/>
      <c r="B207" s="304"/>
      <c r="C207" s="298"/>
      <c r="D207" s="181"/>
      <c r="E207" s="305"/>
      <c r="F207" s="298"/>
      <c r="G207" s="306"/>
      <c r="H207" s="181"/>
      <c r="I207" s="307"/>
      <c r="J207" s="265"/>
    </row>
    <row r="208" spans="1:25" ht="15.75" customHeight="1">
      <c r="A208" s="1"/>
      <c r="B208" s="301"/>
      <c r="C208" s="304"/>
      <c r="D208" s="301"/>
      <c r="E208" s="301"/>
      <c r="F208" s="304"/>
      <c r="G208" s="302"/>
      <c r="H208" s="308"/>
      <c r="I208" s="309"/>
      <c r="J208" s="265"/>
    </row>
    <row r="209" spans="1:10" ht="15.75" customHeight="1">
      <c r="A209" s="1"/>
      <c r="B209" s="301"/>
      <c r="C209" s="304"/>
      <c r="D209" s="301"/>
      <c r="E209" s="301"/>
      <c r="F209" s="304"/>
      <c r="G209" s="302"/>
      <c r="H209" s="308"/>
      <c r="I209" s="309"/>
      <c r="J209" s="265"/>
    </row>
    <row r="210" spans="1:10" ht="15.75" customHeight="1">
      <c r="A210" s="1"/>
      <c r="B210" s="301"/>
      <c r="C210" s="304"/>
      <c r="D210" s="301"/>
      <c r="E210" s="301"/>
      <c r="F210" s="304"/>
      <c r="G210" s="302"/>
      <c r="H210" s="308"/>
      <c r="I210" s="309"/>
      <c r="J210" s="265"/>
    </row>
    <row r="211" spans="1:10" ht="15.75" customHeight="1">
      <c r="A211" s="1"/>
      <c r="B211" s="301"/>
      <c r="C211" s="304"/>
      <c r="D211" s="301"/>
      <c r="E211" s="301"/>
      <c r="F211" s="304"/>
      <c r="G211" s="302"/>
      <c r="H211" s="308"/>
      <c r="I211" s="309"/>
      <c r="J211" s="265"/>
    </row>
    <row r="212" spans="1:10" ht="15.75" customHeight="1">
      <c r="A212" s="1"/>
      <c r="B212" s="301"/>
      <c r="C212" s="304"/>
      <c r="D212" s="301"/>
      <c r="E212" s="301"/>
      <c r="F212" s="304"/>
      <c r="G212" s="302"/>
      <c r="H212" s="308"/>
      <c r="I212" s="309"/>
      <c r="J212" s="265"/>
    </row>
    <row r="213" spans="1:10" ht="15.75" customHeight="1">
      <c r="A213" s="1"/>
      <c r="B213" s="301"/>
      <c r="C213" s="304"/>
      <c r="D213" s="301"/>
      <c r="E213" s="301"/>
      <c r="F213" s="304"/>
      <c r="G213" s="302"/>
      <c r="H213" s="308"/>
      <c r="I213" s="309"/>
      <c r="J213" s="265"/>
    </row>
    <row r="214" spans="1:10" ht="15.75" customHeight="1">
      <c r="A214" s="1"/>
      <c r="B214" s="301"/>
      <c r="C214" s="304"/>
      <c r="D214" s="301"/>
      <c r="E214" s="301"/>
      <c r="F214" s="304"/>
      <c r="G214" s="302"/>
      <c r="H214" s="308"/>
      <c r="I214" s="309"/>
      <c r="J214" s="265"/>
    </row>
    <row r="215" spans="1:10" ht="15.75" customHeight="1">
      <c r="A215" s="1"/>
      <c r="B215" s="301"/>
      <c r="C215" s="304"/>
      <c r="D215" s="301"/>
      <c r="E215" s="301"/>
      <c r="F215" s="304"/>
      <c r="G215" s="302"/>
      <c r="H215" s="308"/>
      <c r="I215" s="309"/>
      <c r="J215" s="265"/>
    </row>
    <row r="216" spans="1:10" ht="15.75" customHeight="1">
      <c r="A216" s="1"/>
      <c r="B216" s="301"/>
      <c r="C216" s="304"/>
      <c r="D216" s="301"/>
      <c r="E216" s="301"/>
      <c r="F216" s="304"/>
      <c r="G216" s="302"/>
      <c r="H216" s="308"/>
      <c r="I216" s="309"/>
      <c r="J216" s="265"/>
    </row>
    <row r="217" spans="1:10" ht="15.75" customHeight="1">
      <c r="A217" s="1"/>
      <c r="B217" s="301"/>
      <c r="C217" s="304"/>
      <c r="D217" s="301"/>
      <c r="E217" s="301"/>
      <c r="F217" s="304"/>
      <c r="G217" s="302"/>
      <c r="H217" s="308"/>
      <c r="I217" s="309"/>
      <c r="J217" s="265"/>
    </row>
    <row r="218" spans="1:10" ht="15.75" customHeight="1">
      <c r="A218" s="1"/>
      <c r="B218" s="301"/>
      <c r="C218" s="304"/>
      <c r="D218" s="301"/>
      <c r="E218" s="301"/>
      <c r="F218" s="304"/>
      <c r="G218" s="302"/>
      <c r="H218" s="308"/>
      <c r="I218" s="309"/>
      <c r="J218" s="265"/>
    </row>
    <row r="219" spans="1:10" ht="15.75" customHeight="1">
      <c r="A219" s="1"/>
      <c r="B219" s="301"/>
      <c r="C219" s="304"/>
      <c r="D219" s="301"/>
      <c r="E219" s="301"/>
      <c r="F219" s="304"/>
      <c r="G219" s="302"/>
      <c r="H219" s="308"/>
      <c r="I219" s="309"/>
      <c r="J219" s="265"/>
    </row>
    <row r="220" spans="1:10" ht="15.75" customHeight="1">
      <c r="A220" s="1"/>
      <c r="B220" s="301"/>
      <c r="C220" s="304"/>
      <c r="D220" s="301"/>
      <c r="E220" s="301"/>
      <c r="F220" s="304"/>
      <c r="G220" s="302"/>
      <c r="H220" s="308"/>
      <c r="I220" s="309"/>
      <c r="J220" s="265"/>
    </row>
    <row r="221" spans="1:10" ht="15.75" customHeight="1">
      <c r="A221" s="1"/>
      <c r="B221" s="301"/>
      <c r="C221" s="304"/>
      <c r="D221" s="301"/>
      <c r="E221" s="301"/>
      <c r="F221" s="304"/>
      <c r="G221" s="302"/>
      <c r="H221" s="308"/>
      <c r="I221" s="309"/>
      <c r="J221" s="265"/>
    </row>
    <row r="222" spans="1:10" ht="15.75" customHeight="1">
      <c r="A222" s="1"/>
      <c r="B222" s="301"/>
      <c r="C222" s="304"/>
      <c r="D222" s="301"/>
      <c r="E222" s="301"/>
      <c r="F222" s="304"/>
      <c r="G222" s="308"/>
      <c r="H222" s="308"/>
      <c r="I222" s="309"/>
      <c r="J222" s="265"/>
    </row>
    <row r="223" spans="1:10" ht="15.75" customHeight="1">
      <c r="A223" s="1"/>
      <c r="B223" s="301"/>
      <c r="C223" s="304"/>
      <c r="D223" s="301"/>
      <c r="E223" s="301"/>
      <c r="F223" s="304"/>
      <c r="G223" s="302"/>
      <c r="H223" s="308"/>
      <c r="I223" s="309"/>
      <c r="J223" s="265"/>
    </row>
    <row r="224" spans="1:10" ht="15.75" customHeight="1">
      <c r="A224" s="1"/>
      <c r="B224" s="301"/>
      <c r="C224" s="304"/>
      <c r="D224" s="301"/>
      <c r="E224" s="301"/>
      <c r="F224" s="304"/>
      <c r="G224" s="302"/>
      <c r="H224" s="308"/>
      <c r="I224" s="309"/>
      <c r="J224" s="265"/>
    </row>
    <row r="225" spans="1:10" ht="15.75" customHeight="1">
      <c r="A225" s="1"/>
      <c r="B225" s="301"/>
      <c r="C225" s="304"/>
      <c r="D225" s="301"/>
      <c r="E225" s="301"/>
      <c r="F225" s="304"/>
      <c r="G225" s="302"/>
      <c r="H225" s="308"/>
      <c r="I225" s="309"/>
      <c r="J225" s="265"/>
    </row>
    <row r="226" spans="1:10" ht="15.75" customHeight="1">
      <c r="A226" s="1"/>
      <c r="B226" s="301"/>
      <c r="C226" s="304"/>
      <c r="D226" s="301"/>
      <c r="E226" s="301"/>
      <c r="F226" s="304"/>
      <c r="G226" s="302"/>
      <c r="H226" s="308"/>
      <c r="I226" s="309"/>
      <c r="J226" s="265"/>
    </row>
    <row r="227" spans="1:10" ht="15.75" customHeight="1">
      <c r="A227" s="1"/>
      <c r="B227" s="301"/>
      <c r="C227" s="304"/>
      <c r="D227" s="301"/>
      <c r="E227" s="301"/>
      <c r="F227" s="304"/>
      <c r="G227" s="302"/>
      <c r="H227" s="308"/>
      <c r="I227" s="309"/>
      <c r="J227" s="265"/>
    </row>
    <row r="228" spans="1:10" ht="15.75" customHeight="1">
      <c r="A228" s="1"/>
      <c r="B228" s="301"/>
      <c r="C228" s="304"/>
      <c r="D228" s="301"/>
      <c r="E228" s="301"/>
      <c r="F228" s="304"/>
      <c r="G228" s="302"/>
      <c r="H228" s="308"/>
      <c r="I228" s="309"/>
      <c r="J228" s="265"/>
    </row>
    <row r="229" spans="1:10" ht="15.75" customHeight="1">
      <c r="A229" s="1"/>
      <c r="B229" s="301"/>
      <c r="C229" s="304"/>
      <c r="D229" s="301"/>
      <c r="E229" s="301"/>
      <c r="F229" s="304"/>
      <c r="G229" s="302"/>
      <c r="H229" s="308"/>
      <c r="I229" s="309"/>
      <c r="J229" s="265"/>
    </row>
    <row r="230" spans="1:10" ht="15.75" customHeight="1">
      <c r="A230" s="310"/>
      <c r="B230" s="301"/>
      <c r="C230" s="304"/>
      <c r="D230" s="301"/>
      <c r="E230" s="301"/>
      <c r="F230" s="304"/>
      <c r="G230" s="302"/>
      <c r="H230" s="308"/>
      <c r="I230" s="309"/>
      <c r="J230" s="265"/>
    </row>
    <row r="231" spans="1:10" ht="15.75" customHeight="1">
      <c r="A231" s="310"/>
      <c r="B231" s="301"/>
      <c r="C231" s="304"/>
      <c r="D231" s="301"/>
      <c r="E231" s="301"/>
      <c r="F231" s="304"/>
      <c r="G231" s="302"/>
      <c r="H231" s="308"/>
      <c r="I231" s="309"/>
      <c r="J231" s="265"/>
    </row>
    <row r="232" spans="1:10" ht="15.75" customHeight="1">
      <c r="A232" s="310"/>
      <c r="B232" s="301"/>
      <c r="C232" s="304"/>
      <c r="D232" s="301"/>
      <c r="E232" s="301"/>
      <c r="F232" s="304"/>
      <c r="G232" s="302"/>
      <c r="H232" s="308"/>
      <c r="I232" s="309"/>
      <c r="J232" s="265"/>
    </row>
    <row r="233" spans="1:10" ht="15.75" customHeight="1">
      <c r="A233" s="1"/>
      <c r="B233" s="301"/>
      <c r="C233" s="301"/>
      <c r="D233" s="301"/>
      <c r="E233" s="301"/>
      <c r="F233" s="301"/>
      <c r="G233" s="302"/>
      <c r="H233" s="308"/>
      <c r="I233" s="308"/>
      <c r="J233" s="265"/>
    </row>
    <row r="234" spans="1:10" ht="15.75" customHeight="1">
      <c r="A234" s="1"/>
      <c r="B234" s="301"/>
      <c r="C234" s="1"/>
      <c r="D234" s="1"/>
      <c r="E234" s="1"/>
      <c r="F234" s="1"/>
      <c r="G234" s="1"/>
      <c r="H234" s="1"/>
      <c r="I234" s="1"/>
      <c r="J234" s="265"/>
    </row>
    <row r="235" spans="1:10" ht="15.75" customHeight="1">
      <c r="A235" s="181"/>
      <c r="B235" s="181"/>
      <c r="C235" s="298"/>
      <c r="D235" s="181"/>
      <c r="E235" s="299"/>
      <c r="F235" s="298"/>
      <c r="G235" s="181"/>
      <c r="H235" s="311"/>
      <c r="I235" s="311"/>
      <c r="J235" s="265"/>
    </row>
    <row r="236" spans="1:10" ht="15.75" customHeight="1">
      <c r="A236" s="312"/>
      <c r="B236" s="301"/>
      <c r="C236" s="304"/>
      <c r="D236" s="301"/>
      <c r="E236" s="1"/>
      <c r="F236" s="304"/>
      <c r="G236" s="1"/>
      <c r="H236" s="313"/>
      <c r="I236" s="533"/>
      <c r="J236" s="265"/>
    </row>
    <row r="237" spans="1:10" ht="15.75" customHeight="1">
      <c r="A237" s="1"/>
      <c r="B237" s="301"/>
      <c r="C237" s="304"/>
      <c r="D237" s="301"/>
      <c r="E237" s="301"/>
      <c r="F237" s="304"/>
      <c r="G237" s="302"/>
      <c r="H237" s="308"/>
      <c r="I237" s="522"/>
      <c r="J237" s="265"/>
    </row>
    <row r="238" spans="1:10" ht="15.75" customHeight="1">
      <c r="A238" s="310"/>
      <c r="B238" s="301"/>
      <c r="C238" s="304"/>
      <c r="D238" s="301"/>
      <c r="E238" s="301"/>
      <c r="F238" s="304"/>
      <c r="G238" s="302"/>
      <c r="H238" s="308"/>
      <c r="I238" s="522"/>
      <c r="J238" s="265"/>
    </row>
    <row r="239" spans="1:10" ht="15.75" customHeight="1">
      <c r="A239" s="310"/>
      <c r="B239" s="301"/>
      <c r="C239" s="304"/>
      <c r="D239" s="301"/>
      <c r="E239" s="301"/>
      <c r="F239" s="304"/>
      <c r="G239" s="302"/>
      <c r="H239" s="308"/>
      <c r="I239" s="1"/>
      <c r="J239" s="265"/>
    </row>
    <row r="240" spans="1:10" ht="15.75" customHeight="1">
      <c r="A240" s="1"/>
      <c r="B240" s="301"/>
      <c r="C240" s="304"/>
      <c r="D240" s="301"/>
      <c r="E240" s="1"/>
      <c r="F240" s="304"/>
      <c r="G240" s="1"/>
      <c r="H240" s="313"/>
      <c r="I240" s="1"/>
      <c r="J240" s="265"/>
    </row>
    <row r="241" spans="1:10" ht="15.75" customHeight="1">
      <c r="A241" s="312"/>
      <c r="B241" s="301"/>
      <c r="C241" s="304"/>
      <c r="D241" s="301"/>
      <c r="E241" s="1"/>
      <c r="F241" s="304"/>
      <c r="G241" s="1"/>
      <c r="H241" s="313"/>
      <c r="I241" s="1"/>
      <c r="J241" s="265"/>
    </row>
    <row r="242" spans="1:10" ht="15.75" customHeight="1">
      <c r="A242" s="312"/>
      <c r="B242" s="301"/>
      <c r="C242" s="304"/>
      <c r="D242" s="301"/>
      <c r="E242" s="1"/>
      <c r="F242" s="304"/>
      <c r="G242" s="1"/>
      <c r="H242" s="313"/>
      <c r="I242" s="1"/>
      <c r="J242" s="265"/>
    </row>
    <row r="243" spans="1:10" ht="15.75" customHeight="1">
      <c r="A243" s="1"/>
      <c r="B243" s="301"/>
      <c r="C243" s="304"/>
      <c r="D243" s="301"/>
      <c r="E243" s="1"/>
      <c r="F243" s="304"/>
      <c r="G243" s="301"/>
      <c r="H243" s="313"/>
      <c r="I243" s="1"/>
      <c r="J243" s="265"/>
    </row>
    <row r="244" spans="1:10" ht="15.75" customHeight="1">
      <c r="A244" s="1"/>
      <c r="B244" s="301"/>
      <c r="C244" s="304"/>
      <c r="D244" s="301"/>
      <c r="E244" s="1"/>
      <c r="F244" s="304"/>
      <c r="G244" s="1"/>
      <c r="H244" s="313"/>
      <c r="I244" s="1"/>
      <c r="J244" s="265"/>
    </row>
    <row r="245" spans="1:10" ht="15.75" customHeight="1">
      <c r="A245" s="1"/>
      <c r="B245" s="301"/>
      <c r="C245" s="304"/>
      <c r="D245" s="301"/>
      <c r="E245" s="1"/>
      <c r="F245" s="304"/>
      <c r="G245" s="1"/>
      <c r="H245" s="313"/>
      <c r="I245" s="1"/>
      <c r="J245" s="265"/>
    </row>
    <row r="246" spans="1:10" ht="15.75" customHeight="1">
      <c r="A246" s="1"/>
      <c r="B246" s="301"/>
      <c r="C246" s="304"/>
      <c r="D246" s="301"/>
      <c r="E246" s="1"/>
      <c r="F246" s="304"/>
      <c r="G246" s="1"/>
      <c r="H246" s="313"/>
      <c r="I246" s="1"/>
      <c r="J246" s="265"/>
    </row>
    <row r="247" spans="1:10" ht="15.75" customHeight="1">
      <c r="A247" s="1"/>
      <c r="B247" s="301"/>
      <c r="C247" s="304"/>
      <c r="D247" s="301"/>
      <c r="E247" s="301"/>
      <c r="F247" s="304"/>
      <c r="G247" s="301"/>
      <c r="H247" s="313"/>
      <c r="I247" s="1"/>
      <c r="J247" s="265"/>
    </row>
    <row r="248" spans="1:10" ht="15.75" customHeight="1">
      <c r="A248" s="1"/>
      <c r="B248" s="301"/>
      <c r="C248" s="304"/>
      <c r="D248" s="301"/>
      <c r="E248" s="301"/>
      <c r="F248" s="304"/>
      <c r="G248" s="301"/>
      <c r="H248" s="313"/>
      <c r="I248" s="1"/>
      <c r="J248" s="265"/>
    </row>
    <row r="249" spans="1:10" ht="15.75" customHeight="1">
      <c r="A249" s="1"/>
      <c r="B249" s="301"/>
      <c r="C249" s="304"/>
      <c r="D249" s="301"/>
      <c r="E249" s="1"/>
      <c r="F249" s="304"/>
      <c r="G249" s="301"/>
      <c r="H249" s="313"/>
      <c r="I249" s="1"/>
      <c r="J249" s="265"/>
    </row>
    <row r="250" spans="1:10" ht="15.75" customHeight="1">
      <c r="A250" s="1"/>
      <c r="B250" s="301"/>
      <c r="C250" s="304"/>
      <c r="D250" s="301"/>
      <c r="E250" s="1"/>
      <c r="F250" s="304"/>
      <c r="G250" s="301"/>
      <c r="H250" s="313"/>
      <c r="I250" s="1"/>
      <c r="J250" s="265"/>
    </row>
    <row r="251" spans="1:10" ht="15.75" customHeight="1">
      <c r="A251" s="1"/>
      <c r="B251" s="301"/>
      <c r="C251" s="304"/>
      <c r="D251" s="301"/>
      <c r="E251" s="1"/>
      <c r="F251" s="304"/>
      <c r="G251" s="301"/>
      <c r="H251" s="313"/>
      <c r="I251" s="1"/>
      <c r="J251" s="265"/>
    </row>
    <row r="252" spans="1:10" ht="15.75" customHeight="1">
      <c r="A252" s="1"/>
      <c r="B252" s="301"/>
      <c r="C252" s="304"/>
      <c r="D252" s="301"/>
      <c r="E252" s="1"/>
      <c r="F252" s="304"/>
      <c r="G252" s="301"/>
      <c r="H252" s="313"/>
      <c r="I252" s="1"/>
      <c r="J252" s="265"/>
    </row>
    <row r="253" spans="1:10" ht="15.75" customHeight="1">
      <c r="A253" s="1"/>
      <c r="B253" s="301"/>
      <c r="C253" s="304"/>
      <c r="D253" s="301"/>
      <c r="E253" s="1"/>
      <c r="F253" s="304"/>
      <c r="G253" s="301"/>
      <c r="H253" s="313"/>
      <c r="I253" s="1"/>
      <c r="J253" s="265"/>
    </row>
    <row r="254" spans="1:10" ht="15.75" customHeight="1">
      <c r="A254" s="1"/>
      <c r="B254" s="301"/>
      <c r="C254" s="304"/>
      <c r="D254" s="301"/>
      <c r="E254" s="1"/>
      <c r="F254" s="304"/>
      <c r="G254" s="301"/>
      <c r="H254" s="313"/>
      <c r="I254" s="1"/>
      <c r="J254" s="265"/>
    </row>
    <row r="255" spans="1:10" ht="15.75" customHeight="1">
      <c r="A255" s="1"/>
      <c r="B255" s="301"/>
      <c r="C255" s="304"/>
      <c r="D255" s="301"/>
      <c r="E255" s="1"/>
      <c r="F255" s="304"/>
      <c r="G255" s="301"/>
      <c r="H255" s="313"/>
      <c r="I255" s="1"/>
      <c r="J255" s="265"/>
    </row>
    <row r="256" spans="1:10" ht="15.75" customHeight="1">
      <c r="A256" s="1"/>
      <c r="B256" s="301"/>
      <c r="C256" s="304"/>
      <c r="D256" s="301"/>
      <c r="E256" s="1"/>
      <c r="F256" s="304"/>
      <c r="G256" s="301"/>
      <c r="H256" s="313"/>
      <c r="I256" s="1"/>
      <c r="J256" s="265"/>
    </row>
    <row r="257" spans="1:10" ht="15.75" customHeight="1">
      <c r="A257" s="1"/>
      <c r="B257" s="301"/>
      <c r="C257" s="304"/>
      <c r="D257" s="301"/>
      <c r="E257" s="301"/>
      <c r="F257" s="304"/>
      <c r="G257" s="301"/>
      <c r="H257" s="313"/>
      <c r="I257" s="1"/>
      <c r="J257" s="265"/>
    </row>
    <row r="258" spans="1:10" ht="15.75" customHeight="1">
      <c r="A258" s="1"/>
      <c r="B258" s="301"/>
      <c r="C258" s="304"/>
      <c r="D258" s="301"/>
      <c r="E258" s="1"/>
      <c r="F258" s="304"/>
      <c r="G258" s="301"/>
      <c r="H258" s="313"/>
      <c r="I258" s="1"/>
      <c r="J258" s="265"/>
    </row>
    <row r="259" spans="1:10" ht="15.75" customHeight="1">
      <c r="A259" s="1"/>
      <c r="B259" s="301"/>
      <c r="C259" s="304"/>
      <c r="D259" s="301"/>
      <c r="E259" s="1"/>
      <c r="F259" s="304"/>
      <c r="G259" s="301"/>
      <c r="H259" s="313"/>
      <c r="I259" s="1"/>
      <c r="J259" s="265"/>
    </row>
    <row r="260" spans="1:10" ht="15.75" customHeight="1">
      <c r="A260" s="1"/>
      <c r="B260" s="301"/>
      <c r="C260" s="304"/>
      <c r="D260" s="301"/>
      <c r="E260" s="1"/>
      <c r="F260" s="304"/>
      <c r="G260" s="301"/>
      <c r="H260" s="313"/>
      <c r="I260" s="1"/>
      <c r="J260" s="265"/>
    </row>
    <row r="261" spans="1:10" ht="15.75" customHeight="1">
      <c r="A261" s="1"/>
      <c r="B261" s="301"/>
      <c r="C261" s="304"/>
      <c r="D261" s="301"/>
      <c r="E261" s="1"/>
      <c r="F261" s="304"/>
      <c r="G261" s="301"/>
      <c r="H261" s="313"/>
      <c r="I261" s="1"/>
      <c r="J261" s="265"/>
    </row>
    <row r="262" spans="1:10" ht="15.75" customHeight="1">
      <c r="A262" s="1"/>
      <c r="B262" s="301"/>
      <c r="C262" s="304"/>
      <c r="D262" s="301"/>
      <c r="E262" s="1"/>
      <c r="F262" s="304"/>
      <c r="G262" s="301"/>
      <c r="H262" s="313"/>
      <c r="I262" s="1"/>
      <c r="J262" s="265"/>
    </row>
    <row r="263" spans="1:10" ht="15.75" customHeight="1">
      <c r="A263" s="1"/>
      <c r="B263" s="301"/>
      <c r="C263" s="304"/>
      <c r="D263" s="301"/>
      <c r="E263" s="1"/>
      <c r="F263" s="304"/>
      <c r="G263" s="301"/>
      <c r="H263" s="313"/>
      <c r="I263" s="1"/>
      <c r="J263" s="265"/>
    </row>
    <row r="264" spans="1:10" ht="15.75" customHeight="1">
      <c r="A264" s="1"/>
      <c r="B264" s="301"/>
      <c r="C264" s="304"/>
      <c r="D264" s="301"/>
      <c r="E264" s="1"/>
      <c r="F264" s="304"/>
      <c r="G264" s="301"/>
      <c r="H264" s="313"/>
      <c r="I264" s="1"/>
      <c r="J264" s="265"/>
    </row>
    <row r="265" spans="1:10" ht="15.75" customHeight="1">
      <c r="A265" s="1"/>
      <c r="B265" s="301"/>
      <c r="C265" s="304"/>
      <c r="D265" s="301"/>
      <c r="E265" s="1"/>
      <c r="F265" s="304"/>
      <c r="G265" s="301"/>
      <c r="H265" s="313"/>
      <c r="I265" s="1"/>
      <c r="J265" s="265"/>
    </row>
    <row r="266" spans="1:10" ht="15.75" customHeight="1">
      <c r="A266" s="1"/>
      <c r="B266" s="301"/>
      <c r="C266" s="304"/>
      <c r="D266" s="301"/>
      <c r="E266" s="1"/>
      <c r="F266" s="304"/>
      <c r="G266" s="301"/>
      <c r="H266" s="313"/>
      <c r="I266" s="1"/>
      <c r="J266" s="265"/>
    </row>
    <row r="267" spans="1:10" ht="15.75" customHeight="1">
      <c r="A267" s="1"/>
      <c r="B267" s="301"/>
      <c r="C267" s="304"/>
      <c r="D267" s="301"/>
      <c r="E267" s="1"/>
      <c r="F267" s="304"/>
      <c r="G267" s="301"/>
      <c r="H267" s="313"/>
      <c r="I267" s="1"/>
      <c r="J267" s="265"/>
    </row>
    <row r="268" spans="1:10" ht="15.75" customHeight="1">
      <c r="A268" s="1"/>
      <c r="B268" s="301"/>
      <c r="C268" s="304"/>
      <c r="D268" s="301"/>
      <c r="E268" s="1"/>
      <c r="F268" s="304"/>
      <c r="G268" s="301"/>
      <c r="H268" s="313"/>
      <c r="I268" s="1"/>
      <c r="J268" s="265"/>
    </row>
    <row r="269" spans="1:10" ht="15.75" customHeight="1">
      <c r="A269" s="1"/>
      <c r="B269" s="301"/>
      <c r="C269" s="304"/>
      <c r="D269" s="301"/>
      <c r="E269" s="1"/>
      <c r="F269" s="304"/>
      <c r="G269" s="301"/>
      <c r="H269" s="313"/>
      <c r="I269" s="1"/>
      <c r="J269" s="265"/>
    </row>
    <row r="270" spans="1:10" ht="15.75" customHeight="1">
      <c r="A270" s="1"/>
      <c r="B270" s="301"/>
      <c r="C270" s="304"/>
      <c r="D270" s="301"/>
      <c r="E270" s="1"/>
      <c r="F270" s="304"/>
      <c r="G270" s="301"/>
      <c r="H270" s="313"/>
      <c r="I270" s="1"/>
      <c r="J270" s="265"/>
    </row>
    <row r="271" spans="1:10" ht="15.75" customHeight="1">
      <c r="A271" s="312"/>
      <c r="B271" s="301"/>
      <c r="C271" s="304"/>
      <c r="D271" s="301"/>
      <c r="E271" s="1"/>
      <c r="F271" s="304"/>
      <c r="G271" s="301"/>
      <c r="H271" s="313"/>
      <c r="I271" s="1"/>
      <c r="J271" s="265"/>
    </row>
    <row r="272" spans="1:10" ht="15.75" customHeight="1">
      <c r="A272" s="312"/>
      <c r="B272" s="301"/>
      <c r="C272" s="304"/>
      <c r="D272" s="301"/>
      <c r="E272" s="1"/>
      <c r="F272" s="304"/>
      <c r="G272" s="301"/>
      <c r="H272" s="313"/>
      <c r="I272" s="1"/>
      <c r="J272" s="265"/>
    </row>
    <row r="273" spans="1:10" ht="15.75" customHeight="1">
      <c r="A273" s="1"/>
      <c r="B273" s="301"/>
      <c r="C273" s="304"/>
      <c r="D273" s="301"/>
      <c r="E273" s="1"/>
      <c r="F273" s="304"/>
      <c r="G273" s="301"/>
      <c r="H273" s="313"/>
      <c r="I273" s="1"/>
      <c r="J273" s="265"/>
    </row>
    <row r="274" spans="1:10" ht="15.75" customHeight="1">
      <c r="A274" s="1"/>
      <c r="B274" s="301"/>
      <c r="C274" s="304"/>
      <c r="D274" s="301"/>
      <c r="E274" s="1"/>
      <c r="F274" s="304"/>
      <c r="G274" s="301"/>
      <c r="H274" s="313"/>
      <c r="I274" s="1"/>
      <c r="J274" s="265"/>
    </row>
    <row r="275" spans="1:10" ht="15.75" customHeight="1">
      <c r="A275" s="312"/>
      <c r="B275" s="301"/>
      <c r="C275" s="304"/>
      <c r="D275" s="301"/>
      <c r="E275" s="1"/>
      <c r="F275" s="304"/>
      <c r="G275" s="301"/>
      <c r="H275" s="313"/>
      <c r="I275" s="1"/>
      <c r="J275" s="265"/>
    </row>
    <row r="276" spans="1:10" ht="15.75" customHeight="1">
      <c r="A276" s="1"/>
      <c r="B276" s="301"/>
      <c r="C276" s="304"/>
      <c r="D276" s="301"/>
      <c r="E276" s="1"/>
      <c r="F276" s="304"/>
      <c r="G276" s="301"/>
      <c r="H276" s="313"/>
      <c r="I276" s="1"/>
      <c r="J276" s="265"/>
    </row>
    <row r="277" spans="1:10" ht="15.75" customHeight="1">
      <c r="A277" s="1"/>
      <c r="B277" s="301"/>
      <c r="C277" s="304"/>
      <c r="D277" s="301"/>
      <c r="E277" s="1"/>
      <c r="F277" s="304"/>
      <c r="G277" s="301"/>
      <c r="H277" s="313"/>
      <c r="I277" s="1"/>
      <c r="J277" s="265"/>
    </row>
    <row r="278" spans="1:10" ht="15.75" customHeight="1">
      <c r="A278" s="1"/>
      <c r="B278" s="301"/>
      <c r="C278" s="304"/>
      <c r="D278" s="301"/>
      <c r="E278" s="1"/>
      <c r="F278" s="304"/>
      <c r="G278" s="301"/>
      <c r="H278" s="313"/>
      <c r="I278" s="1"/>
      <c r="J278" s="265"/>
    </row>
    <row r="279" spans="1:10" ht="15.75" customHeight="1">
      <c r="A279" s="1"/>
      <c r="B279" s="301"/>
      <c r="C279" s="304"/>
      <c r="D279" s="301"/>
      <c r="E279" s="1"/>
      <c r="F279" s="314"/>
      <c r="G279" s="1"/>
      <c r="H279" s="313"/>
      <c r="I279" s="1"/>
      <c r="J279" s="265"/>
    </row>
    <row r="280" spans="1:10" ht="15.75" customHeight="1">
      <c r="A280" s="303"/>
      <c r="B280" s="303"/>
      <c r="C280" s="303"/>
      <c r="D280" s="303"/>
      <c r="E280" s="303"/>
      <c r="F280" s="303"/>
      <c r="G280" s="303"/>
      <c r="H280" s="303"/>
      <c r="I280" s="303"/>
      <c r="J280" s="265"/>
    </row>
    <row r="281" spans="1:10" ht="15.75" customHeight="1">
      <c r="A281" s="303"/>
      <c r="B281" s="303"/>
      <c r="C281" s="303"/>
      <c r="D281" s="303"/>
      <c r="E281" s="303"/>
      <c r="F281" s="303"/>
      <c r="G281" s="303"/>
      <c r="H281" s="303"/>
      <c r="I281" s="303"/>
      <c r="J281" s="265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5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5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5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65"/>
    </row>
    <row r="286" spans="1:1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265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65"/>
    </row>
    <row r="288" spans="1:1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265"/>
    </row>
    <row r="289" spans="1:1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265"/>
    </row>
    <row r="290" spans="1:1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265"/>
    </row>
    <row r="291" spans="1:10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265"/>
    </row>
    <row r="292" spans="1:10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265"/>
    </row>
    <row r="293" spans="1:10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265"/>
    </row>
    <row r="294" spans="1:10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265"/>
    </row>
    <row r="295" spans="1:10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265"/>
    </row>
    <row r="296" spans="1:10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265"/>
    </row>
    <row r="297" spans="1:10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265"/>
    </row>
    <row r="298" spans="1:10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265"/>
    </row>
    <row r="299" spans="1:10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265"/>
    </row>
    <row r="300" spans="1:1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265"/>
    </row>
    <row r="301" spans="1:10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265"/>
    </row>
    <row r="302" spans="1:10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265"/>
    </row>
    <row r="303" spans="1:10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265"/>
    </row>
    <row r="304" spans="1:10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</sheetData>
  <mergeCells count="18">
    <mergeCell ref="I182:J182"/>
    <mergeCell ref="A193:A194"/>
    <mergeCell ref="A2:K2"/>
    <mergeCell ref="A47:G47"/>
    <mergeCell ref="A51:G51"/>
    <mergeCell ref="F82:H82"/>
    <mergeCell ref="A130:H130"/>
    <mergeCell ref="B193:B194"/>
    <mergeCell ref="C193:C194"/>
    <mergeCell ref="I236:I238"/>
    <mergeCell ref="D193:D194"/>
    <mergeCell ref="E193:E194"/>
    <mergeCell ref="A196:E196"/>
    <mergeCell ref="A197:A198"/>
    <mergeCell ref="B197:B198"/>
    <mergeCell ref="C197:C198"/>
    <mergeCell ref="D197:D198"/>
    <mergeCell ref="E197:E198"/>
  </mergeCells>
  <pageMargins left="0.7" right="0.7" top="0.75" bottom="0.75" header="0" footer="0"/>
  <pageSetup orientation="landscape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pageSetUpPr fitToPage="1"/>
  </sheetPr>
  <dimension ref="A2:Z1022"/>
  <sheetViews>
    <sheetView workbookViewId="0"/>
  </sheetViews>
  <sheetFormatPr defaultColWidth="14.42578125" defaultRowHeight="15" customHeight="1"/>
  <cols>
    <col min="1" max="1" width="47.5703125" customWidth="1"/>
    <col min="2" max="2" width="16.85546875" customWidth="1"/>
    <col min="3" max="3" width="13.85546875" customWidth="1"/>
    <col min="4" max="4" width="17.140625" customWidth="1"/>
    <col min="5" max="5" width="17" customWidth="1"/>
    <col min="6" max="6" width="9.85546875" customWidth="1"/>
    <col min="7" max="8" width="13.85546875" customWidth="1"/>
    <col min="9" max="9" width="13.7109375" customWidth="1"/>
    <col min="10" max="10" width="15.5703125" customWidth="1"/>
    <col min="11" max="11" width="20.5703125" customWidth="1"/>
    <col min="12" max="12" width="13.28515625" customWidth="1"/>
    <col min="13" max="13" width="8.85546875" customWidth="1"/>
    <col min="14" max="14" width="13.7109375" customWidth="1"/>
    <col min="15" max="26" width="8.85546875" customWidth="1"/>
  </cols>
  <sheetData>
    <row r="2" spans="1:26" ht="23.25">
      <c r="A2" s="547" t="s">
        <v>0</v>
      </c>
      <c r="B2" s="522"/>
      <c r="C2" s="522"/>
      <c r="D2" s="522"/>
      <c r="E2" s="522"/>
      <c r="F2" s="522"/>
      <c r="G2" s="522"/>
      <c r="H2" s="522"/>
      <c r="I2" s="522"/>
      <c r="J2" s="522"/>
      <c r="K2" s="522"/>
      <c r="L2" s="358"/>
      <c r="M2" s="358"/>
      <c r="N2" s="358"/>
      <c r="O2" s="358"/>
    </row>
    <row r="3" spans="1:26" ht="57.75">
      <c r="A3" s="359" t="s">
        <v>1</v>
      </c>
      <c r="B3" s="360" t="s">
        <v>2</v>
      </c>
      <c r="C3" s="361" t="s">
        <v>3</v>
      </c>
      <c r="D3" s="362" t="s">
        <v>8</v>
      </c>
      <c r="E3" s="363" t="s">
        <v>3182</v>
      </c>
      <c r="F3" s="364" t="s">
        <v>3183</v>
      </c>
      <c r="G3" s="365" t="s">
        <v>3184</v>
      </c>
      <c r="H3" s="366" t="s">
        <v>3185</v>
      </c>
      <c r="I3" s="363" t="s">
        <v>3186</v>
      </c>
      <c r="J3" s="364" t="s">
        <v>3187</v>
      </c>
      <c r="K3" s="364" t="s">
        <v>3188</v>
      </c>
      <c r="L3" s="367" t="s">
        <v>3189</v>
      </c>
      <c r="M3" s="368" t="s">
        <v>11</v>
      </c>
      <c r="N3" s="368" t="s">
        <v>12</v>
      </c>
      <c r="O3" s="369" t="s">
        <v>9</v>
      </c>
      <c r="P3" s="370"/>
      <c r="Q3" s="370"/>
      <c r="R3" s="370"/>
      <c r="S3" s="370"/>
      <c r="T3" s="370"/>
      <c r="U3" s="370"/>
      <c r="V3" s="370"/>
      <c r="W3" s="370"/>
      <c r="X3" s="370"/>
      <c r="Y3" s="370"/>
      <c r="Z3" s="370"/>
    </row>
    <row r="4" spans="1:26" ht="15.75">
      <c r="A4" s="371" t="s">
        <v>3208</v>
      </c>
      <c r="B4" s="372" t="s">
        <v>16</v>
      </c>
      <c r="C4" s="373">
        <v>0.1</v>
      </c>
      <c r="D4" s="374">
        <v>12</v>
      </c>
      <c r="E4" s="382">
        <v>0</v>
      </c>
      <c r="F4" s="376">
        <f t="shared" ref="F4:F36" si="0">ROUNDDOWN(E4/D4,0)</f>
        <v>0</v>
      </c>
      <c r="G4" s="377">
        <f t="shared" ref="G4:G36" si="1">ROUNDDOWN(H4/D4,0)</f>
        <v>0</v>
      </c>
      <c r="H4" s="378"/>
      <c r="I4" s="379"/>
      <c r="J4" s="380">
        <f t="shared" ref="J4:J36" si="2">ROUNDDOWN(I4/D4,0)</f>
        <v>0</v>
      </c>
      <c r="K4" s="404">
        <f t="shared" ref="K4:K36" si="3">ROUNDDOWN(L4/D4,0)</f>
        <v>0</v>
      </c>
      <c r="L4" s="382">
        <f t="shared" ref="L4:L31" si="4">E4+H4-I4</f>
        <v>0</v>
      </c>
      <c r="M4" s="447">
        <v>17.2</v>
      </c>
      <c r="N4" s="429">
        <f t="shared" ref="N4:N36" si="5">L4*M4</f>
        <v>0</v>
      </c>
      <c r="O4" s="384">
        <f t="shared" ref="O4:O36" si="6">C4*L4</f>
        <v>0</v>
      </c>
    </row>
    <row r="5" spans="1:26" ht="15.75">
      <c r="A5" s="371" t="s">
        <v>3209</v>
      </c>
      <c r="B5" s="372" t="s">
        <v>16</v>
      </c>
      <c r="C5" s="373">
        <v>0.1</v>
      </c>
      <c r="D5" s="374">
        <v>12</v>
      </c>
      <c r="E5" s="382">
        <v>1728</v>
      </c>
      <c r="F5" s="376">
        <f t="shared" si="0"/>
        <v>144</v>
      </c>
      <c r="G5" s="377">
        <f t="shared" si="1"/>
        <v>0</v>
      </c>
      <c r="H5" s="378"/>
      <c r="I5" s="379"/>
      <c r="J5" s="380">
        <f t="shared" si="2"/>
        <v>0</v>
      </c>
      <c r="K5" s="404">
        <f t="shared" si="3"/>
        <v>144</v>
      </c>
      <c r="L5" s="382">
        <f t="shared" si="4"/>
        <v>1728</v>
      </c>
      <c r="M5" s="447">
        <v>16.579999999999998</v>
      </c>
      <c r="N5" s="429">
        <f t="shared" si="5"/>
        <v>28650.239999999998</v>
      </c>
      <c r="O5" s="384">
        <f t="shared" si="6"/>
        <v>172.8</v>
      </c>
    </row>
    <row r="6" spans="1:26" ht="15.75">
      <c r="A6" s="371" t="s">
        <v>3210</v>
      </c>
      <c r="B6" s="372" t="s">
        <v>16</v>
      </c>
      <c r="C6" s="373">
        <v>0.1</v>
      </c>
      <c r="D6" s="374">
        <v>12</v>
      </c>
      <c r="E6" s="382">
        <v>5184</v>
      </c>
      <c r="F6" s="376">
        <f t="shared" si="0"/>
        <v>432</v>
      </c>
      <c r="G6" s="377">
        <f t="shared" si="1"/>
        <v>0</v>
      </c>
      <c r="H6" s="378"/>
      <c r="I6" s="379"/>
      <c r="J6" s="380">
        <f t="shared" si="2"/>
        <v>0</v>
      </c>
      <c r="K6" s="404">
        <f t="shared" si="3"/>
        <v>432</v>
      </c>
      <c r="L6" s="382">
        <f t="shared" si="4"/>
        <v>5184</v>
      </c>
      <c r="M6" s="448">
        <v>17.04</v>
      </c>
      <c r="N6" s="429">
        <f t="shared" si="5"/>
        <v>88335.360000000001</v>
      </c>
      <c r="O6" s="384">
        <f t="shared" si="6"/>
        <v>518.4</v>
      </c>
    </row>
    <row r="7" spans="1:26" ht="15.75">
      <c r="A7" s="371" t="s">
        <v>3211</v>
      </c>
      <c r="B7" s="372" t="s">
        <v>16</v>
      </c>
      <c r="C7" s="373">
        <v>0.1</v>
      </c>
      <c r="D7" s="374">
        <v>12</v>
      </c>
      <c r="E7" s="382">
        <v>3456</v>
      </c>
      <c r="F7" s="376">
        <f t="shared" si="0"/>
        <v>288</v>
      </c>
      <c r="G7" s="377">
        <f t="shared" si="1"/>
        <v>0</v>
      </c>
      <c r="H7" s="378"/>
      <c r="I7" s="379"/>
      <c r="J7" s="380">
        <f t="shared" si="2"/>
        <v>0</v>
      </c>
      <c r="K7" s="404">
        <f t="shared" si="3"/>
        <v>288</v>
      </c>
      <c r="L7" s="382">
        <f t="shared" si="4"/>
        <v>3456</v>
      </c>
      <c r="M7" s="448">
        <v>16.77</v>
      </c>
      <c r="N7" s="429">
        <f t="shared" si="5"/>
        <v>57957.119999999995</v>
      </c>
      <c r="O7" s="384">
        <f t="shared" si="6"/>
        <v>345.6</v>
      </c>
    </row>
    <row r="8" spans="1:26" ht="15.75">
      <c r="A8" s="371" t="s">
        <v>3206</v>
      </c>
      <c r="B8" s="372" t="s">
        <v>16</v>
      </c>
      <c r="C8" s="373">
        <v>0.11</v>
      </c>
      <c r="D8" s="374">
        <v>10</v>
      </c>
      <c r="E8" s="382">
        <v>581</v>
      </c>
      <c r="F8" s="376">
        <f t="shared" si="0"/>
        <v>58</v>
      </c>
      <c r="G8" s="377">
        <f t="shared" si="1"/>
        <v>0</v>
      </c>
      <c r="H8" s="378"/>
      <c r="I8" s="484"/>
      <c r="J8" s="380">
        <f t="shared" si="2"/>
        <v>0</v>
      </c>
      <c r="K8" s="404">
        <f t="shared" si="3"/>
        <v>58</v>
      </c>
      <c r="L8" s="382">
        <f t="shared" si="4"/>
        <v>581</v>
      </c>
      <c r="M8" s="447">
        <v>18.14</v>
      </c>
      <c r="N8" s="383">
        <f t="shared" si="5"/>
        <v>10539.34</v>
      </c>
      <c r="O8" s="384">
        <f t="shared" si="6"/>
        <v>63.910000000000004</v>
      </c>
      <c r="P8" s="485"/>
    </row>
    <row r="9" spans="1:26" ht="15.75">
      <c r="A9" s="371" t="s">
        <v>3198</v>
      </c>
      <c r="B9" s="372" t="s">
        <v>16</v>
      </c>
      <c r="C9" s="373">
        <v>0.11</v>
      </c>
      <c r="D9" s="374">
        <v>10</v>
      </c>
      <c r="E9" s="382">
        <v>351</v>
      </c>
      <c r="F9" s="376">
        <f t="shared" si="0"/>
        <v>35</v>
      </c>
      <c r="G9" s="377">
        <f t="shared" si="1"/>
        <v>0</v>
      </c>
      <c r="H9" s="378"/>
      <c r="I9" s="484"/>
      <c r="J9" s="380">
        <f t="shared" si="2"/>
        <v>0</v>
      </c>
      <c r="K9" s="404">
        <f t="shared" si="3"/>
        <v>35</v>
      </c>
      <c r="L9" s="382">
        <f t="shared" si="4"/>
        <v>351</v>
      </c>
      <c r="M9" s="447">
        <v>17.670000000000002</v>
      </c>
      <c r="N9" s="383">
        <f t="shared" si="5"/>
        <v>6202.170000000001</v>
      </c>
      <c r="O9" s="384">
        <f t="shared" si="6"/>
        <v>38.61</v>
      </c>
      <c r="P9" s="485"/>
      <c r="Q9" s="485"/>
      <c r="R9" s="486"/>
      <c r="S9" s="486"/>
      <c r="T9" s="486"/>
      <c r="U9" s="486"/>
      <c r="V9" s="486"/>
      <c r="W9" s="486"/>
      <c r="X9" s="486"/>
      <c r="Y9" s="486"/>
      <c r="Z9" s="486"/>
    </row>
    <row r="10" spans="1:26" ht="15.75">
      <c r="A10" s="371" t="s">
        <v>3207</v>
      </c>
      <c r="B10" s="372" t="s">
        <v>16</v>
      </c>
      <c r="C10" s="373">
        <v>0.11</v>
      </c>
      <c r="D10" s="374">
        <v>10</v>
      </c>
      <c r="E10" s="382">
        <v>866</v>
      </c>
      <c r="F10" s="376">
        <f t="shared" si="0"/>
        <v>86</v>
      </c>
      <c r="G10" s="377">
        <f t="shared" si="1"/>
        <v>0</v>
      </c>
      <c r="H10" s="378"/>
      <c r="I10" s="379"/>
      <c r="J10" s="380">
        <f t="shared" si="2"/>
        <v>0</v>
      </c>
      <c r="K10" s="404">
        <f t="shared" si="3"/>
        <v>86</v>
      </c>
      <c r="L10" s="382">
        <f t="shared" si="4"/>
        <v>866</v>
      </c>
      <c r="M10" s="447">
        <v>17.46</v>
      </c>
      <c r="N10" s="383">
        <f t="shared" si="5"/>
        <v>15120.36</v>
      </c>
      <c r="O10" s="384">
        <f t="shared" si="6"/>
        <v>95.26</v>
      </c>
    </row>
    <row r="11" spans="1:26" ht="17.25" customHeight="1">
      <c r="A11" s="371" t="s">
        <v>3197</v>
      </c>
      <c r="B11" s="372" t="s">
        <v>16</v>
      </c>
      <c r="C11" s="373">
        <v>0.11</v>
      </c>
      <c r="D11" s="374">
        <v>10</v>
      </c>
      <c r="E11" s="382">
        <v>147</v>
      </c>
      <c r="F11" s="376">
        <f t="shared" si="0"/>
        <v>14</v>
      </c>
      <c r="G11" s="377">
        <f t="shared" si="1"/>
        <v>0</v>
      </c>
      <c r="H11" s="378"/>
      <c r="I11" s="379"/>
      <c r="J11" s="380">
        <f t="shared" si="2"/>
        <v>0</v>
      </c>
      <c r="K11" s="404">
        <f t="shared" si="3"/>
        <v>14</v>
      </c>
      <c r="L11" s="382">
        <f t="shared" si="4"/>
        <v>147</v>
      </c>
      <c r="M11" s="447">
        <v>17.940000000000001</v>
      </c>
      <c r="N11" s="383">
        <f t="shared" si="5"/>
        <v>2637.1800000000003</v>
      </c>
      <c r="O11" s="384">
        <f t="shared" si="6"/>
        <v>16.170000000000002</v>
      </c>
    </row>
    <row r="12" spans="1:26" ht="15.75">
      <c r="A12" s="389" t="s">
        <v>1887</v>
      </c>
      <c r="B12" s="372" t="s">
        <v>16</v>
      </c>
      <c r="C12" s="373">
        <v>0.11</v>
      </c>
      <c r="D12" s="374">
        <v>10</v>
      </c>
      <c r="E12" s="382">
        <v>498</v>
      </c>
      <c r="F12" s="376">
        <f t="shared" si="0"/>
        <v>49</v>
      </c>
      <c r="G12" s="377">
        <f t="shared" si="1"/>
        <v>0</v>
      </c>
      <c r="H12" s="378"/>
      <c r="I12" s="379"/>
      <c r="J12" s="380">
        <f t="shared" si="2"/>
        <v>0</v>
      </c>
      <c r="K12" s="404">
        <f t="shared" si="3"/>
        <v>49</v>
      </c>
      <c r="L12" s="382">
        <f t="shared" si="4"/>
        <v>498</v>
      </c>
      <c r="M12" s="447">
        <v>119</v>
      </c>
      <c r="N12" s="429">
        <f t="shared" si="5"/>
        <v>59262</v>
      </c>
      <c r="O12" s="384">
        <f t="shared" si="6"/>
        <v>54.78</v>
      </c>
    </row>
    <row r="13" spans="1:26" ht="15.75">
      <c r="A13" s="385" t="s">
        <v>3200</v>
      </c>
      <c r="B13" s="372" t="s">
        <v>26</v>
      </c>
      <c r="C13" s="373">
        <v>0.2</v>
      </c>
      <c r="D13" s="374">
        <v>18</v>
      </c>
      <c r="E13" s="382">
        <v>1440</v>
      </c>
      <c r="F13" s="376">
        <f t="shared" si="0"/>
        <v>80</v>
      </c>
      <c r="G13" s="377">
        <f t="shared" si="1"/>
        <v>0</v>
      </c>
      <c r="H13" s="378"/>
      <c r="I13" s="379"/>
      <c r="J13" s="380">
        <f t="shared" si="2"/>
        <v>0</v>
      </c>
      <c r="K13" s="404">
        <f t="shared" si="3"/>
        <v>80</v>
      </c>
      <c r="L13" s="382">
        <f t="shared" si="4"/>
        <v>1440</v>
      </c>
      <c r="M13" s="447">
        <v>37.78</v>
      </c>
      <c r="N13" s="383">
        <f t="shared" si="5"/>
        <v>54403.200000000004</v>
      </c>
      <c r="O13" s="384">
        <f t="shared" si="6"/>
        <v>288</v>
      </c>
    </row>
    <row r="14" spans="1:26" ht="15.75">
      <c r="A14" s="387" t="s">
        <v>3202</v>
      </c>
      <c r="B14" s="372" t="s">
        <v>26</v>
      </c>
      <c r="C14" s="373">
        <v>0.2</v>
      </c>
      <c r="D14" s="374">
        <v>18</v>
      </c>
      <c r="E14" s="382">
        <v>0</v>
      </c>
      <c r="F14" s="376">
        <f t="shared" si="0"/>
        <v>0</v>
      </c>
      <c r="G14" s="377">
        <f t="shared" si="1"/>
        <v>0</v>
      </c>
      <c r="H14" s="378"/>
      <c r="I14" s="379"/>
      <c r="J14" s="380">
        <f t="shared" si="2"/>
        <v>0</v>
      </c>
      <c r="K14" s="404">
        <f t="shared" si="3"/>
        <v>0</v>
      </c>
      <c r="L14" s="382">
        <f t="shared" si="4"/>
        <v>0</v>
      </c>
      <c r="M14" s="447">
        <v>38.26</v>
      </c>
      <c r="N14" s="383">
        <f t="shared" si="5"/>
        <v>0</v>
      </c>
      <c r="O14" s="384">
        <f t="shared" si="6"/>
        <v>0</v>
      </c>
    </row>
    <row r="15" spans="1:26" ht="15.75">
      <c r="A15" s="387" t="s">
        <v>3203</v>
      </c>
      <c r="B15" s="372" t="s">
        <v>26</v>
      </c>
      <c r="C15" s="373">
        <v>0.2</v>
      </c>
      <c r="D15" s="374">
        <v>18</v>
      </c>
      <c r="E15" s="382">
        <v>1440</v>
      </c>
      <c r="F15" s="376">
        <f t="shared" si="0"/>
        <v>80</v>
      </c>
      <c r="G15" s="377">
        <f t="shared" si="1"/>
        <v>0</v>
      </c>
      <c r="H15" s="378"/>
      <c r="I15" s="379"/>
      <c r="J15" s="380">
        <f t="shared" si="2"/>
        <v>0</v>
      </c>
      <c r="K15" s="404">
        <f t="shared" si="3"/>
        <v>80</v>
      </c>
      <c r="L15" s="382">
        <f t="shared" si="4"/>
        <v>1440</v>
      </c>
      <c r="M15" s="447">
        <v>40.89</v>
      </c>
      <c r="N15" s="383">
        <f t="shared" si="5"/>
        <v>58881.599999999999</v>
      </c>
      <c r="O15" s="384">
        <f t="shared" si="6"/>
        <v>288</v>
      </c>
    </row>
    <row r="16" spans="1:26" ht="15.75" customHeight="1">
      <c r="A16" s="371" t="s">
        <v>3204</v>
      </c>
      <c r="B16" s="372" t="s">
        <v>26</v>
      </c>
      <c r="C16" s="373">
        <v>0.2</v>
      </c>
      <c r="D16" s="374">
        <v>18</v>
      </c>
      <c r="E16" s="382">
        <v>0</v>
      </c>
      <c r="F16" s="376">
        <f t="shared" si="0"/>
        <v>0</v>
      </c>
      <c r="G16" s="377">
        <f t="shared" si="1"/>
        <v>0</v>
      </c>
      <c r="H16" s="378"/>
      <c r="I16" s="379"/>
      <c r="J16" s="380">
        <f t="shared" si="2"/>
        <v>0</v>
      </c>
      <c r="K16" s="404">
        <f t="shared" si="3"/>
        <v>0</v>
      </c>
      <c r="L16" s="382">
        <f t="shared" si="4"/>
        <v>0</v>
      </c>
      <c r="M16" s="447">
        <v>38.42</v>
      </c>
      <c r="N16" s="383">
        <f t="shared" si="5"/>
        <v>0</v>
      </c>
      <c r="O16" s="384">
        <f t="shared" si="6"/>
        <v>0</v>
      </c>
    </row>
    <row r="17" spans="1:15" ht="15.75" customHeight="1">
      <c r="A17" s="371" t="s">
        <v>3199</v>
      </c>
      <c r="B17" s="372" t="s">
        <v>16</v>
      </c>
      <c r="C17" s="373">
        <v>0.5</v>
      </c>
      <c r="D17" s="374">
        <v>12</v>
      </c>
      <c r="E17" s="382">
        <v>0</v>
      </c>
      <c r="F17" s="376">
        <f t="shared" si="0"/>
        <v>0</v>
      </c>
      <c r="G17" s="377">
        <f t="shared" si="1"/>
        <v>0</v>
      </c>
      <c r="H17" s="378"/>
      <c r="I17" s="379"/>
      <c r="J17" s="380">
        <f t="shared" si="2"/>
        <v>0</v>
      </c>
      <c r="K17" s="404">
        <f t="shared" si="3"/>
        <v>0</v>
      </c>
      <c r="L17" s="382">
        <f t="shared" si="4"/>
        <v>0</v>
      </c>
      <c r="M17" s="447">
        <v>70</v>
      </c>
      <c r="N17" s="383">
        <f t="shared" si="5"/>
        <v>0</v>
      </c>
      <c r="O17" s="384">
        <f t="shared" si="6"/>
        <v>0</v>
      </c>
    </row>
    <row r="18" spans="1:15" ht="15.75" customHeight="1">
      <c r="A18" s="435" t="s">
        <v>3199</v>
      </c>
      <c r="B18" s="450" t="s">
        <v>16</v>
      </c>
      <c r="C18" s="373">
        <v>0.5</v>
      </c>
      <c r="D18" s="374">
        <v>10</v>
      </c>
      <c r="E18" s="382">
        <v>0</v>
      </c>
      <c r="F18" s="376">
        <f t="shared" si="0"/>
        <v>0</v>
      </c>
      <c r="G18" s="377">
        <f t="shared" si="1"/>
        <v>0</v>
      </c>
      <c r="H18" s="378"/>
      <c r="I18" s="379"/>
      <c r="J18" s="380">
        <f t="shared" si="2"/>
        <v>0</v>
      </c>
      <c r="K18" s="404">
        <f t="shared" si="3"/>
        <v>0</v>
      </c>
      <c r="L18" s="382">
        <f t="shared" si="4"/>
        <v>0</v>
      </c>
      <c r="M18" s="448">
        <v>70</v>
      </c>
      <c r="N18" s="429">
        <f t="shared" si="5"/>
        <v>0</v>
      </c>
      <c r="O18" s="384">
        <f t="shared" si="6"/>
        <v>0</v>
      </c>
    </row>
    <row r="19" spans="1:15" ht="15.75" customHeight="1">
      <c r="A19" s="435" t="s">
        <v>3193</v>
      </c>
      <c r="B19" s="450" t="s">
        <v>16</v>
      </c>
      <c r="C19" s="373">
        <v>0.5</v>
      </c>
      <c r="D19" s="374">
        <v>10</v>
      </c>
      <c r="E19" s="382">
        <v>0</v>
      </c>
      <c r="F19" s="376">
        <f t="shared" si="0"/>
        <v>0</v>
      </c>
      <c r="G19" s="377">
        <f t="shared" si="1"/>
        <v>0</v>
      </c>
      <c r="H19" s="378"/>
      <c r="I19" s="379"/>
      <c r="J19" s="380">
        <f t="shared" si="2"/>
        <v>0</v>
      </c>
      <c r="K19" s="404">
        <f t="shared" si="3"/>
        <v>0</v>
      </c>
      <c r="L19" s="382">
        <f t="shared" si="4"/>
        <v>0</v>
      </c>
      <c r="M19" s="448">
        <v>72.319999999999993</v>
      </c>
      <c r="N19" s="429">
        <f t="shared" si="5"/>
        <v>0</v>
      </c>
      <c r="O19" s="384">
        <f t="shared" si="6"/>
        <v>0</v>
      </c>
    </row>
    <row r="20" spans="1:15" ht="15.75" customHeight="1">
      <c r="A20" s="451" t="s">
        <v>3198</v>
      </c>
      <c r="B20" s="452" t="s">
        <v>16</v>
      </c>
      <c r="C20" s="373">
        <v>0.5</v>
      </c>
      <c r="D20" s="374">
        <v>10</v>
      </c>
      <c r="E20" s="382">
        <v>0</v>
      </c>
      <c r="F20" s="376">
        <f t="shared" si="0"/>
        <v>0</v>
      </c>
      <c r="G20" s="377">
        <f t="shared" si="1"/>
        <v>0</v>
      </c>
      <c r="H20" s="378"/>
      <c r="I20" s="379"/>
      <c r="J20" s="380">
        <f t="shared" si="2"/>
        <v>0</v>
      </c>
      <c r="K20" s="404">
        <f t="shared" si="3"/>
        <v>0</v>
      </c>
      <c r="L20" s="382">
        <f t="shared" si="4"/>
        <v>0</v>
      </c>
      <c r="M20" s="448">
        <v>70.180000000000007</v>
      </c>
      <c r="N20" s="429">
        <f t="shared" si="5"/>
        <v>0</v>
      </c>
      <c r="O20" s="384">
        <f t="shared" si="6"/>
        <v>0</v>
      </c>
    </row>
    <row r="21" spans="1:15" ht="15.75" customHeight="1">
      <c r="A21" s="451" t="s">
        <v>3206</v>
      </c>
      <c r="B21" s="452" t="s">
        <v>16</v>
      </c>
      <c r="C21" s="373">
        <v>0.5</v>
      </c>
      <c r="D21" s="374">
        <v>10</v>
      </c>
      <c r="E21" s="382">
        <v>0</v>
      </c>
      <c r="F21" s="376">
        <f t="shared" si="0"/>
        <v>0</v>
      </c>
      <c r="G21" s="377">
        <f t="shared" si="1"/>
        <v>0</v>
      </c>
      <c r="H21" s="378"/>
      <c r="I21" s="379"/>
      <c r="J21" s="380">
        <f t="shared" si="2"/>
        <v>0</v>
      </c>
      <c r="K21" s="404">
        <f t="shared" si="3"/>
        <v>0</v>
      </c>
      <c r="L21" s="382">
        <f t="shared" si="4"/>
        <v>0</v>
      </c>
      <c r="M21" s="448">
        <v>72.319999999999993</v>
      </c>
      <c r="N21" s="429">
        <f t="shared" si="5"/>
        <v>0</v>
      </c>
      <c r="O21" s="384">
        <f t="shared" si="6"/>
        <v>0</v>
      </c>
    </row>
    <row r="22" spans="1:15" ht="15.75" customHeight="1">
      <c r="A22" s="451" t="s">
        <v>3191</v>
      </c>
      <c r="B22" s="452" t="s">
        <v>16</v>
      </c>
      <c r="C22" s="373">
        <v>0.5</v>
      </c>
      <c r="D22" s="374">
        <v>10</v>
      </c>
      <c r="E22" s="382">
        <v>0</v>
      </c>
      <c r="F22" s="376">
        <f t="shared" si="0"/>
        <v>0</v>
      </c>
      <c r="G22" s="377">
        <f t="shared" si="1"/>
        <v>0</v>
      </c>
      <c r="H22" s="378"/>
      <c r="I22" s="379"/>
      <c r="J22" s="380">
        <f t="shared" si="2"/>
        <v>0</v>
      </c>
      <c r="K22" s="404">
        <f t="shared" si="3"/>
        <v>0</v>
      </c>
      <c r="L22" s="382">
        <f t="shared" si="4"/>
        <v>0</v>
      </c>
      <c r="M22" s="448">
        <v>72.319999999999993</v>
      </c>
      <c r="N22" s="429">
        <f t="shared" si="5"/>
        <v>0</v>
      </c>
      <c r="O22" s="384">
        <f t="shared" si="6"/>
        <v>0</v>
      </c>
    </row>
    <row r="23" spans="1:15" ht="15.75" customHeight="1">
      <c r="A23" s="453" t="s">
        <v>3388</v>
      </c>
      <c r="B23" s="452" t="s">
        <v>16</v>
      </c>
      <c r="C23" s="373">
        <v>0.5</v>
      </c>
      <c r="D23" s="374">
        <v>10</v>
      </c>
      <c r="E23" s="382">
        <v>0</v>
      </c>
      <c r="F23" s="376">
        <f t="shared" si="0"/>
        <v>0</v>
      </c>
      <c r="G23" s="377">
        <f t="shared" si="1"/>
        <v>0</v>
      </c>
      <c r="H23" s="378"/>
      <c r="I23" s="379"/>
      <c r="J23" s="380">
        <f t="shared" si="2"/>
        <v>0</v>
      </c>
      <c r="K23" s="404">
        <f t="shared" si="3"/>
        <v>0</v>
      </c>
      <c r="L23" s="382">
        <f t="shared" si="4"/>
        <v>0</v>
      </c>
      <c r="M23" s="448">
        <v>70.180000000000007</v>
      </c>
      <c r="N23" s="429">
        <f t="shared" si="5"/>
        <v>0</v>
      </c>
      <c r="O23" s="384">
        <f t="shared" si="6"/>
        <v>0</v>
      </c>
    </row>
    <row r="24" spans="1:15" ht="15.75" customHeight="1">
      <c r="A24" s="453" t="s">
        <v>3390</v>
      </c>
      <c r="B24" s="452" t="s">
        <v>16</v>
      </c>
      <c r="C24" s="373">
        <v>0.5</v>
      </c>
      <c r="D24" s="374">
        <v>10</v>
      </c>
      <c r="E24" s="382">
        <v>0</v>
      </c>
      <c r="F24" s="376">
        <f t="shared" si="0"/>
        <v>0</v>
      </c>
      <c r="G24" s="377">
        <f t="shared" si="1"/>
        <v>0</v>
      </c>
      <c r="H24" s="378"/>
      <c r="I24" s="379"/>
      <c r="J24" s="380">
        <f t="shared" si="2"/>
        <v>0</v>
      </c>
      <c r="K24" s="404">
        <f t="shared" si="3"/>
        <v>0</v>
      </c>
      <c r="L24" s="382">
        <f t="shared" si="4"/>
        <v>0</v>
      </c>
      <c r="M24" s="448">
        <v>71.39</v>
      </c>
      <c r="N24" s="429">
        <f t="shared" si="5"/>
        <v>0</v>
      </c>
      <c r="O24" s="384">
        <f t="shared" si="6"/>
        <v>0</v>
      </c>
    </row>
    <row r="25" spans="1:15" ht="15.75" customHeight="1">
      <c r="A25" s="453" t="s">
        <v>3391</v>
      </c>
      <c r="B25" s="452" t="s">
        <v>16</v>
      </c>
      <c r="C25" s="373">
        <v>0.5</v>
      </c>
      <c r="D25" s="374">
        <v>10</v>
      </c>
      <c r="E25" s="382">
        <v>0</v>
      </c>
      <c r="F25" s="376">
        <f t="shared" si="0"/>
        <v>0</v>
      </c>
      <c r="G25" s="377">
        <f t="shared" si="1"/>
        <v>0</v>
      </c>
      <c r="H25" s="378"/>
      <c r="I25" s="379"/>
      <c r="J25" s="380">
        <f t="shared" si="2"/>
        <v>0</v>
      </c>
      <c r="K25" s="404">
        <f t="shared" si="3"/>
        <v>0</v>
      </c>
      <c r="L25" s="382">
        <f t="shared" si="4"/>
        <v>0</v>
      </c>
      <c r="M25" s="448">
        <v>69.209999999999994</v>
      </c>
      <c r="N25" s="429">
        <f t="shared" si="5"/>
        <v>0</v>
      </c>
      <c r="O25" s="384">
        <f t="shared" si="6"/>
        <v>0</v>
      </c>
    </row>
    <row r="26" spans="1:15" ht="15.75" customHeight="1">
      <c r="A26" s="453" t="s">
        <v>3392</v>
      </c>
      <c r="B26" s="452" t="s">
        <v>16</v>
      </c>
      <c r="C26" s="373">
        <v>0.5</v>
      </c>
      <c r="D26" s="374">
        <v>10</v>
      </c>
      <c r="E26" s="382">
        <v>0</v>
      </c>
      <c r="F26" s="376">
        <f t="shared" si="0"/>
        <v>0</v>
      </c>
      <c r="G26" s="377">
        <f t="shared" si="1"/>
        <v>0</v>
      </c>
      <c r="H26" s="378"/>
      <c r="I26" s="379"/>
      <c r="J26" s="380">
        <f t="shared" si="2"/>
        <v>0</v>
      </c>
      <c r="K26" s="404">
        <f t="shared" si="3"/>
        <v>0</v>
      </c>
      <c r="L26" s="382">
        <f t="shared" si="4"/>
        <v>0</v>
      </c>
      <c r="M26" s="448">
        <v>71.260000000000005</v>
      </c>
      <c r="N26" s="429">
        <f t="shared" si="5"/>
        <v>0</v>
      </c>
      <c r="O26" s="384">
        <f t="shared" si="6"/>
        <v>0</v>
      </c>
    </row>
    <row r="27" spans="1:15" ht="15.75" customHeight="1">
      <c r="A27" s="453" t="s">
        <v>3393</v>
      </c>
      <c r="B27" s="452" t="s">
        <v>16</v>
      </c>
      <c r="C27" s="373">
        <v>0.5</v>
      </c>
      <c r="D27" s="374">
        <v>10</v>
      </c>
      <c r="E27" s="382">
        <v>0</v>
      </c>
      <c r="F27" s="376">
        <f t="shared" si="0"/>
        <v>0</v>
      </c>
      <c r="G27" s="377">
        <f t="shared" si="1"/>
        <v>0</v>
      </c>
      <c r="H27" s="378"/>
      <c r="I27" s="379"/>
      <c r="J27" s="380">
        <f t="shared" si="2"/>
        <v>0</v>
      </c>
      <c r="K27" s="404">
        <f t="shared" si="3"/>
        <v>0</v>
      </c>
      <c r="L27" s="382">
        <f t="shared" si="4"/>
        <v>0</v>
      </c>
      <c r="M27" s="448">
        <v>520</v>
      </c>
      <c r="N27" s="429">
        <f t="shared" si="5"/>
        <v>0</v>
      </c>
      <c r="O27" s="384">
        <f t="shared" si="6"/>
        <v>0</v>
      </c>
    </row>
    <row r="28" spans="1:15" ht="15.75" customHeight="1">
      <c r="A28" s="454" t="s">
        <v>3359</v>
      </c>
      <c r="B28" s="455" t="s">
        <v>14</v>
      </c>
      <c r="C28" s="433">
        <v>1</v>
      </c>
      <c r="D28" s="434">
        <v>1</v>
      </c>
      <c r="E28" s="382">
        <v>0</v>
      </c>
      <c r="F28" s="376">
        <f t="shared" si="0"/>
        <v>0</v>
      </c>
      <c r="G28" s="377">
        <f t="shared" si="1"/>
        <v>0</v>
      </c>
      <c r="H28" s="378"/>
      <c r="I28" s="379"/>
      <c r="J28" s="380">
        <f t="shared" si="2"/>
        <v>0</v>
      </c>
      <c r="K28" s="404">
        <f t="shared" si="3"/>
        <v>0</v>
      </c>
      <c r="L28" s="382">
        <f t="shared" si="4"/>
        <v>0</v>
      </c>
      <c r="M28" s="447">
        <v>151</v>
      </c>
      <c r="N28" s="383">
        <f t="shared" si="5"/>
        <v>0</v>
      </c>
      <c r="O28" s="384">
        <f t="shared" si="6"/>
        <v>0</v>
      </c>
    </row>
    <row r="29" spans="1:15" ht="15.75" customHeight="1">
      <c r="A29" s="454" t="s">
        <v>3191</v>
      </c>
      <c r="B29" s="455" t="s">
        <v>16</v>
      </c>
      <c r="C29" s="433">
        <v>1</v>
      </c>
      <c r="D29" s="434">
        <v>10</v>
      </c>
      <c r="E29" s="382">
        <v>0</v>
      </c>
      <c r="F29" s="376">
        <f t="shared" si="0"/>
        <v>0</v>
      </c>
      <c r="G29" s="377">
        <f t="shared" si="1"/>
        <v>0</v>
      </c>
      <c r="H29" s="378"/>
      <c r="I29" s="379"/>
      <c r="J29" s="380">
        <f t="shared" si="2"/>
        <v>0</v>
      </c>
      <c r="K29" s="404">
        <f t="shared" si="3"/>
        <v>0</v>
      </c>
      <c r="L29" s="382">
        <f t="shared" si="4"/>
        <v>0</v>
      </c>
      <c r="M29" s="447">
        <v>143.13</v>
      </c>
      <c r="N29" s="383">
        <f t="shared" si="5"/>
        <v>0</v>
      </c>
      <c r="O29" s="384">
        <f t="shared" si="6"/>
        <v>0</v>
      </c>
    </row>
    <row r="30" spans="1:15" ht="15.75" customHeight="1">
      <c r="A30" s="371" t="s">
        <v>3192</v>
      </c>
      <c r="B30" s="455" t="s">
        <v>16</v>
      </c>
      <c r="C30" s="433">
        <v>1</v>
      </c>
      <c r="D30" s="374">
        <v>10</v>
      </c>
      <c r="E30" s="382">
        <v>0</v>
      </c>
      <c r="F30" s="376">
        <f t="shared" si="0"/>
        <v>0</v>
      </c>
      <c r="G30" s="377">
        <f t="shared" si="1"/>
        <v>0</v>
      </c>
      <c r="H30" s="378"/>
      <c r="I30" s="379"/>
      <c r="J30" s="380">
        <f t="shared" si="2"/>
        <v>0</v>
      </c>
      <c r="K30" s="404">
        <f t="shared" si="3"/>
        <v>0</v>
      </c>
      <c r="L30" s="382">
        <f t="shared" si="4"/>
        <v>0</v>
      </c>
      <c r="M30" s="447">
        <v>147.19</v>
      </c>
      <c r="N30" s="383">
        <f t="shared" si="5"/>
        <v>0</v>
      </c>
      <c r="O30" s="384">
        <f t="shared" si="6"/>
        <v>0</v>
      </c>
    </row>
    <row r="31" spans="1:15" ht="15.75" customHeight="1">
      <c r="A31" s="371" t="s">
        <v>3193</v>
      </c>
      <c r="B31" s="455" t="s">
        <v>16</v>
      </c>
      <c r="C31" s="433">
        <v>1</v>
      </c>
      <c r="D31" s="374">
        <v>10</v>
      </c>
      <c r="E31" s="382">
        <v>0</v>
      </c>
      <c r="F31" s="376">
        <f t="shared" si="0"/>
        <v>0</v>
      </c>
      <c r="G31" s="377">
        <f t="shared" si="1"/>
        <v>0</v>
      </c>
      <c r="H31" s="378"/>
      <c r="I31" s="379"/>
      <c r="J31" s="380">
        <f t="shared" si="2"/>
        <v>0</v>
      </c>
      <c r="K31" s="404">
        <f t="shared" si="3"/>
        <v>0</v>
      </c>
      <c r="L31" s="382">
        <f t="shared" si="4"/>
        <v>0</v>
      </c>
      <c r="M31" s="447">
        <v>143.13</v>
      </c>
      <c r="N31" s="383">
        <f t="shared" si="5"/>
        <v>0</v>
      </c>
      <c r="O31" s="384">
        <f t="shared" si="6"/>
        <v>0</v>
      </c>
    </row>
    <row r="32" spans="1:15" ht="15.75" customHeight="1">
      <c r="A32" s="371" t="s">
        <v>3194</v>
      </c>
      <c r="B32" s="455" t="s">
        <v>16</v>
      </c>
      <c r="C32" s="433">
        <v>1</v>
      </c>
      <c r="D32" s="374">
        <v>10</v>
      </c>
      <c r="E32" s="382">
        <v>0</v>
      </c>
      <c r="F32" s="376">
        <f t="shared" si="0"/>
        <v>0</v>
      </c>
      <c r="G32" s="377">
        <f t="shared" si="1"/>
        <v>0</v>
      </c>
      <c r="H32" s="378"/>
      <c r="I32" s="379"/>
      <c r="J32" s="380">
        <f t="shared" si="2"/>
        <v>0</v>
      </c>
      <c r="K32" s="404">
        <f t="shared" si="3"/>
        <v>0</v>
      </c>
      <c r="L32" s="382">
        <v>0</v>
      </c>
      <c r="M32" s="447">
        <v>136.91</v>
      </c>
      <c r="N32" s="383">
        <f t="shared" si="5"/>
        <v>0</v>
      </c>
      <c r="O32" s="384">
        <f t="shared" si="6"/>
        <v>0</v>
      </c>
    </row>
    <row r="33" spans="1:17" ht="15.75" customHeight="1">
      <c r="A33" s="371" t="s">
        <v>3195</v>
      </c>
      <c r="B33" s="455" t="s">
        <v>16</v>
      </c>
      <c r="C33" s="433">
        <v>1</v>
      </c>
      <c r="D33" s="434">
        <v>10</v>
      </c>
      <c r="E33" s="382">
        <v>0</v>
      </c>
      <c r="F33" s="376">
        <f t="shared" si="0"/>
        <v>0</v>
      </c>
      <c r="G33" s="377">
        <f t="shared" si="1"/>
        <v>0</v>
      </c>
      <c r="H33" s="378"/>
      <c r="I33" s="379"/>
      <c r="J33" s="380">
        <f t="shared" si="2"/>
        <v>0</v>
      </c>
      <c r="K33" s="404">
        <f t="shared" si="3"/>
        <v>0</v>
      </c>
      <c r="L33" s="382">
        <f t="shared" ref="L33:L36" si="7">E33+H33-I33</f>
        <v>0</v>
      </c>
      <c r="M33" s="447">
        <v>141.58000000000001</v>
      </c>
      <c r="N33" s="383">
        <f t="shared" si="5"/>
        <v>0</v>
      </c>
      <c r="O33" s="384">
        <f t="shared" si="6"/>
        <v>0</v>
      </c>
    </row>
    <row r="34" spans="1:17" ht="15.75" customHeight="1">
      <c r="A34" s="371" t="s">
        <v>3196</v>
      </c>
      <c r="B34" s="455" t="s">
        <v>16</v>
      </c>
      <c r="C34" s="433">
        <v>1</v>
      </c>
      <c r="D34" s="434">
        <v>10</v>
      </c>
      <c r="E34" s="382">
        <v>0</v>
      </c>
      <c r="F34" s="376">
        <f t="shared" si="0"/>
        <v>0</v>
      </c>
      <c r="G34" s="377">
        <f t="shared" si="1"/>
        <v>0</v>
      </c>
      <c r="H34" s="378"/>
      <c r="I34" s="379"/>
      <c r="J34" s="380">
        <f t="shared" si="2"/>
        <v>0</v>
      </c>
      <c r="K34" s="404">
        <f t="shared" si="3"/>
        <v>0</v>
      </c>
      <c r="L34" s="382">
        <f t="shared" si="7"/>
        <v>0</v>
      </c>
      <c r="M34" s="447">
        <v>141.03</v>
      </c>
      <c r="N34" s="383">
        <f t="shared" si="5"/>
        <v>0</v>
      </c>
      <c r="O34" s="384">
        <f t="shared" si="6"/>
        <v>0</v>
      </c>
      <c r="P34" s="424"/>
      <c r="Q34" s="424"/>
    </row>
    <row r="35" spans="1:17" ht="15.75" customHeight="1">
      <c r="A35" s="371" t="s">
        <v>3197</v>
      </c>
      <c r="B35" s="455" t="s">
        <v>16</v>
      </c>
      <c r="C35" s="433">
        <v>1</v>
      </c>
      <c r="D35" s="434">
        <v>10</v>
      </c>
      <c r="E35" s="382">
        <v>0</v>
      </c>
      <c r="F35" s="376">
        <f t="shared" si="0"/>
        <v>0</v>
      </c>
      <c r="G35" s="377">
        <f t="shared" si="1"/>
        <v>0</v>
      </c>
      <c r="H35" s="378"/>
      <c r="I35" s="379"/>
      <c r="J35" s="380">
        <f t="shared" si="2"/>
        <v>0</v>
      </c>
      <c r="K35" s="404">
        <f t="shared" si="3"/>
        <v>0</v>
      </c>
      <c r="L35" s="382">
        <f t="shared" si="7"/>
        <v>0</v>
      </c>
      <c r="M35" s="447">
        <v>141.28</v>
      </c>
      <c r="N35" s="383">
        <f t="shared" si="5"/>
        <v>0</v>
      </c>
      <c r="O35" s="384">
        <f t="shared" si="6"/>
        <v>0</v>
      </c>
    </row>
    <row r="36" spans="1:17" ht="15.75" customHeight="1">
      <c r="A36" s="371" t="s">
        <v>3198</v>
      </c>
      <c r="B36" s="455" t="s">
        <v>16</v>
      </c>
      <c r="C36" s="433">
        <v>1</v>
      </c>
      <c r="D36" s="434">
        <v>10</v>
      </c>
      <c r="E36" s="382">
        <v>0</v>
      </c>
      <c r="F36" s="376">
        <f t="shared" si="0"/>
        <v>0</v>
      </c>
      <c r="G36" s="377">
        <f t="shared" si="1"/>
        <v>0</v>
      </c>
      <c r="H36" s="378"/>
      <c r="I36" s="379"/>
      <c r="J36" s="380">
        <f t="shared" si="2"/>
        <v>0</v>
      </c>
      <c r="K36" s="404">
        <f t="shared" si="3"/>
        <v>0</v>
      </c>
      <c r="L36" s="382">
        <f t="shared" si="7"/>
        <v>0</v>
      </c>
      <c r="M36" s="447">
        <v>138.85</v>
      </c>
      <c r="N36" s="383">
        <f t="shared" si="5"/>
        <v>0</v>
      </c>
      <c r="O36" s="384">
        <f t="shared" si="6"/>
        <v>0</v>
      </c>
    </row>
    <row r="37" spans="1:17" ht="15.75" customHeight="1">
      <c r="A37" s="371"/>
      <c r="B37" s="455"/>
      <c r="C37" s="433"/>
      <c r="D37" s="434"/>
      <c r="E37" s="382"/>
      <c r="F37" s="376"/>
      <c r="G37" s="377"/>
      <c r="H37" s="378"/>
      <c r="I37" s="379"/>
      <c r="J37" s="380"/>
      <c r="K37" s="404"/>
      <c r="L37" s="382"/>
      <c r="M37" s="447"/>
      <c r="N37" s="383"/>
      <c r="O37" s="384"/>
    </row>
    <row r="38" spans="1:17" ht="15.75" customHeight="1">
      <c r="A38" s="458"/>
      <c r="B38" s="432"/>
      <c r="C38" s="433"/>
      <c r="D38" s="434"/>
      <c r="E38" s="459"/>
      <c r="F38" s="460"/>
      <c r="G38" s="461"/>
      <c r="H38" s="462"/>
      <c r="I38" s="463"/>
      <c r="J38" s="464"/>
      <c r="K38" s="456"/>
      <c r="L38" s="459"/>
      <c r="M38" s="465"/>
      <c r="N38" s="466"/>
      <c r="O38" s="467"/>
    </row>
    <row r="39" spans="1:17" ht="15.75" customHeight="1">
      <c r="A39" s="468"/>
      <c r="B39" s="432"/>
      <c r="C39" s="433"/>
      <c r="D39" s="434"/>
      <c r="E39" s="459"/>
      <c r="F39" s="460"/>
      <c r="G39" s="461"/>
      <c r="H39" s="462"/>
      <c r="I39" s="463"/>
      <c r="J39" s="464"/>
      <c r="K39" s="456"/>
      <c r="L39" s="459"/>
      <c r="M39" s="465"/>
      <c r="N39" s="466"/>
      <c r="O39" s="467"/>
    </row>
    <row r="40" spans="1:17" ht="15.75" customHeight="1">
      <c r="A40" s="468"/>
      <c r="B40" s="432"/>
      <c r="C40" s="433"/>
      <c r="D40" s="434"/>
      <c r="E40" s="459"/>
      <c r="F40" s="460"/>
      <c r="G40" s="461"/>
      <c r="H40" s="462"/>
      <c r="I40" s="463"/>
      <c r="J40" s="464"/>
      <c r="K40" s="456"/>
      <c r="L40" s="459"/>
      <c r="M40" s="465"/>
      <c r="N40" s="466"/>
      <c r="O40" s="467"/>
    </row>
    <row r="41" spans="1:17" ht="15.75" customHeight="1">
      <c r="A41" s="468"/>
      <c r="B41" s="432"/>
      <c r="C41" s="433"/>
      <c r="D41" s="434"/>
      <c r="E41" s="459"/>
      <c r="F41" s="460"/>
      <c r="G41" s="461"/>
      <c r="H41" s="462"/>
      <c r="I41" s="463"/>
      <c r="J41" s="464"/>
      <c r="K41" s="456"/>
      <c r="L41" s="459"/>
      <c r="M41" s="465"/>
      <c r="N41" s="466"/>
      <c r="O41" s="467"/>
    </row>
    <row r="42" spans="1:17" ht="15.75" customHeight="1">
      <c r="A42" s="469"/>
      <c r="B42" s="432"/>
      <c r="C42" s="433"/>
      <c r="D42" s="434"/>
      <c r="E42" s="459"/>
      <c r="F42" s="460"/>
      <c r="G42" s="461"/>
      <c r="H42" s="462"/>
      <c r="I42" s="463"/>
      <c r="J42" s="464"/>
      <c r="K42" s="456"/>
      <c r="L42" s="459"/>
      <c r="M42" s="465"/>
      <c r="N42" s="466"/>
      <c r="O42" s="467"/>
    </row>
    <row r="43" spans="1:17" ht="15.75" customHeight="1">
      <c r="A43" s="470"/>
      <c r="B43" s="455"/>
      <c r="C43" s="433"/>
      <c r="D43" s="434"/>
      <c r="E43" s="459"/>
      <c r="F43" s="460"/>
      <c r="G43" s="461"/>
      <c r="H43" s="462"/>
      <c r="I43" s="463"/>
      <c r="J43" s="464"/>
      <c r="K43" s="456"/>
      <c r="L43" s="459"/>
      <c r="M43" s="471"/>
      <c r="N43" s="466"/>
      <c r="O43" s="467"/>
    </row>
    <row r="44" spans="1:17" ht="15.75" customHeight="1">
      <c r="A44" s="470"/>
      <c r="B44" s="455"/>
      <c r="C44" s="433"/>
      <c r="D44" s="434"/>
      <c r="E44" s="459"/>
      <c r="F44" s="460"/>
      <c r="G44" s="461"/>
      <c r="H44" s="462"/>
      <c r="I44" s="463"/>
      <c r="J44" s="464"/>
      <c r="K44" s="456"/>
      <c r="L44" s="459"/>
      <c r="M44" s="471"/>
      <c r="N44" s="466"/>
      <c r="O44" s="467"/>
    </row>
    <row r="45" spans="1:17" ht="15.75" customHeight="1">
      <c r="A45" s="395"/>
      <c r="B45" s="396"/>
      <c r="C45" s="397"/>
      <c r="D45" s="398"/>
      <c r="E45" s="399">
        <f t="shared" ref="E45:J45" si="8">SUM(E4:E44)</f>
        <v>15691</v>
      </c>
      <c r="F45" s="399">
        <f t="shared" si="8"/>
        <v>1266</v>
      </c>
      <c r="G45" s="399">
        <f t="shared" si="8"/>
        <v>0</v>
      </c>
      <c r="H45" s="399">
        <f t="shared" si="8"/>
        <v>0</v>
      </c>
      <c r="I45" s="399">
        <f t="shared" si="8"/>
        <v>0</v>
      </c>
      <c r="J45" s="399">
        <f t="shared" si="8"/>
        <v>0</v>
      </c>
      <c r="K45" s="400">
        <f>ROUNDDOWN(SUM(K4:K44),0)</f>
        <v>1266</v>
      </c>
      <c r="L45" s="401">
        <f>SUM(L4:L44)</f>
        <v>15691</v>
      </c>
      <c r="M45" s="402">
        <f t="shared" ref="M45:N45" si="9">SUM(M3:M44)</f>
        <v>2926.4300000000003</v>
      </c>
      <c r="N45" s="446">
        <f t="shared" si="9"/>
        <v>381988.57</v>
      </c>
      <c r="O45" s="403">
        <f>SUM(O4:O44)</f>
        <v>1881.5300000000002</v>
      </c>
    </row>
    <row r="46" spans="1:17" ht="15.75" customHeight="1"/>
    <row r="47" spans="1:17" ht="15.75" customHeight="1">
      <c r="A47" s="523" t="s">
        <v>39</v>
      </c>
      <c r="B47" s="524"/>
      <c r="C47" s="524"/>
      <c r="D47" s="524"/>
      <c r="E47" s="524"/>
      <c r="F47" s="524"/>
      <c r="G47" s="525"/>
    </row>
    <row r="48" spans="1:17" ht="15.75" customHeight="1">
      <c r="A48" s="33" t="s">
        <v>40</v>
      </c>
      <c r="B48" s="34" t="s">
        <v>1</v>
      </c>
      <c r="C48" s="5" t="s">
        <v>41</v>
      </c>
      <c r="D48" s="35" t="s">
        <v>42</v>
      </c>
      <c r="E48" s="36" t="s">
        <v>43</v>
      </c>
      <c r="F48" s="5" t="s">
        <v>44</v>
      </c>
      <c r="G48" s="37" t="s">
        <v>45</v>
      </c>
    </row>
    <row r="49" spans="1:7" ht="15.75" customHeight="1">
      <c r="A49" s="33" t="s">
        <v>1896</v>
      </c>
      <c r="B49" s="41" t="s">
        <v>49</v>
      </c>
      <c r="C49" s="15">
        <v>0</v>
      </c>
      <c r="D49" s="15"/>
      <c r="E49" s="15"/>
      <c r="F49" s="15">
        <f>C49+D49-E49</f>
        <v>0</v>
      </c>
      <c r="G49" s="40"/>
    </row>
    <row r="50" spans="1:7" ht="15.75" customHeight="1">
      <c r="A50" s="327"/>
      <c r="B50" s="327"/>
      <c r="C50" s="327"/>
      <c r="D50" s="327"/>
      <c r="E50" s="327"/>
      <c r="F50" s="327"/>
      <c r="G50" s="327"/>
    </row>
    <row r="51" spans="1:7" ht="15.75" customHeight="1">
      <c r="A51" s="526" t="s">
        <v>50</v>
      </c>
      <c r="B51" s="527"/>
      <c r="C51" s="527"/>
      <c r="D51" s="527"/>
      <c r="E51" s="527"/>
      <c r="F51" s="527"/>
      <c r="G51" s="528"/>
    </row>
    <row r="52" spans="1:7" ht="15.75" customHeight="1">
      <c r="A52" s="259"/>
      <c r="B52" s="44" t="s">
        <v>51</v>
      </c>
      <c r="C52" s="45" t="s">
        <v>52</v>
      </c>
      <c r="D52" s="46" t="s">
        <v>53</v>
      </c>
      <c r="E52" s="46" t="s">
        <v>54</v>
      </c>
      <c r="F52" s="47" t="s">
        <v>11</v>
      </c>
      <c r="G52" s="48" t="s">
        <v>55</v>
      </c>
    </row>
    <row r="53" spans="1:7" ht="15.75" customHeight="1">
      <c r="A53" s="439" t="s">
        <v>1897</v>
      </c>
      <c r="B53" s="440">
        <v>88</v>
      </c>
      <c r="C53" s="441"/>
      <c r="D53" s="442"/>
      <c r="E53" s="440">
        <f t="shared" ref="E53:E79" si="10">B53+C53-D53</f>
        <v>88</v>
      </c>
      <c r="F53" s="443">
        <v>1028.48</v>
      </c>
      <c r="G53" s="444">
        <f t="shared" ref="G53:G79" si="11">E53*F53</f>
        <v>90506.240000000005</v>
      </c>
    </row>
    <row r="54" spans="1:7" ht="15.75" customHeight="1">
      <c r="A54" s="49" t="s">
        <v>3719</v>
      </c>
      <c r="B54" s="53">
        <v>386.30000000000018</v>
      </c>
      <c r="C54" s="51"/>
      <c r="D54" s="52"/>
      <c r="E54" s="53">
        <f t="shared" si="10"/>
        <v>386.30000000000018</v>
      </c>
      <c r="F54" s="54">
        <v>196</v>
      </c>
      <c r="G54" s="55">
        <f t="shared" si="11"/>
        <v>75714.800000000032</v>
      </c>
    </row>
    <row r="55" spans="1:7" ht="15.75" customHeight="1">
      <c r="A55" s="49" t="s">
        <v>3720</v>
      </c>
      <c r="B55" s="53">
        <v>865.5</v>
      </c>
      <c r="C55" s="51"/>
      <c r="D55" s="52"/>
      <c r="E55" s="53">
        <f t="shared" si="10"/>
        <v>865.5</v>
      </c>
      <c r="F55" s="54">
        <v>196</v>
      </c>
      <c r="G55" s="55">
        <f t="shared" si="11"/>
        <v>169638</v>
      </c>
    </row>
    <row r="56" spans="1:7" ht="15.75" customHeight="1">
      <c r="A56" s="49" t="s">
        <v>3721</v>
      </c>
      <c r="B56" s="53">
        <v>357.20000000000005</v>
      </c>
      <c r="C56" s="51"/>
      <c r="D56" s="52"/>
      <c r="E56" s="53">
        <f t="shared" si="10"/>
        <v>357.20000000000005</v>
      </c>
      <c r="F56" s="54">
        <v>196</v>
      </c>
      <c r="G56" s="55">
        <f t="shared" si="11"/>
        <v>70011.200000000012</v>
      </c>
    </row>
    <row r="57" spans="1:7" ht="15.75" customHeight="1">
      <c r="A57" s="49" t="s">
        <v>3722</v>
      </c>
      <c r="B57" s="53">
        <v>591.30000000000007</v>
      </c>
      <c r="C57" s="51"/>
      <c r="D57" s="52"/>
      <c r="E57" s="53">
        <f t="shared" si="10"/>
        <v>591.30000000000007</v>
      </c>
      <c r="F57" s="54">
        <v>196</v>
      </c>
      <c r="G57" s="55">
        <f t="shared" si="11"/>
        <v>115894.80000000002</v>
      </c>
    </row>
    <row r="58" spans="1:7" ht="15.75" customHeight="1">
      <c r="A58" s="49" t="s">
        <v>3723</v>
      </c>
      <c r="B58" s="53">
        <v>601.19999999999993</v>
      </c>
      <c r="C58" s="51"/>
      <c r="D58" s="52"/>
      <c r="E58" s="53">
        <f t="shared" si="10"/>
        <v>601.19999999999993</v>
      </c>
      <c r="F58" s="54">
        <v>196</v>
      </c>
      <c r="G58" s="55">
        <f t="shared" si="11"/>
        <v>117835.19999999998</v>
      </c>
    </row>
    <row r="59" spans="1:7" ht="15.75" customHeight="1">
      <c r="A59" s="86" t="s">
        <v>3724</v>
      </c>
      <c r="B59" s="90">
        <v>629.80000000000007</v>
      </c>
      <c r="C59" s="88"/>
      <c r="D59" s="487">
        <v>153</v>
      </c>
      <c r="E59" s="90">
        <f t="shared" si="10"/>
        <v>476.80000000000007</v>
      </c>
      <c r="F59" s="91">
        <v>140</v>
      </c>
      <c r="G59" s="92">
        <f t="shared" si="11"/>
        <v>66752.000000000015</v>
      </c>
    </row>
    <row r="60" spans="1:7" ht="15.75" customHeight="1">
      <c r="A60" s="86" t="s">
        <v>3725</v>
      </c>
      <c r="B60" s="90">
        <v>477.4</v>
      </c>
      <c r="C60" s="88"/>
      <c r="D60" s="89"/>
      <c r="E60" s="90">
        <f t="shared" si="10"/>
        <v>477.4</v>
      </c>
      <c r="F60" s="91">
        <v>140</v>
      </c>
      <c r="G60" s="92">
        <f t="shared" si="11"/>
        <v>66836</v>
      </c>
    </row>
    <row r="61" spans="1:7" ht="15.75" customHeight="1">
      <c r="A61" s="86" t="s">
        <v>3726</v>
      </c>
      <c r="B61" s="90">
        <v>25.9</v>
      </c>
      <c r="C61" s="88"/>
      <c r="D61" s="89"/>
      <c r="E61" s="90">
        <f t="shared" si="10"/>
        <v>25.9</v>
      </c>
      <c r="F61" s="91">
        <v>140</v>
      </c>
      <c r="G61" s="92">
        <f t="shared" si="11"/>
        <v>3626</v>
      </c>
    </row>
    <row r="62" spans="1:7" ht="15.75" customHeight="1">
      <c r="A62" s="100" t="s">
        <v>3727</v>
      </c>
      <c r="B62" s="104">
        <v>2246.3000000000002</v>
      </c>
      <c r="C62" s="102"/>
      <c r="D62" s="492">
        <v>171</v>
      </c>
      <c r="E62" s="104">
        <f t="shared" si="10"/>
        <v>2075.3000000000002</v>
      </c>
      <c r="F62" s="105">
        <v>140</v>
      </c>
      <c r="G62" s="106">
        <f t="shared" si="11"/>
        <v>290542</v>
      </c>
    </row>
    <row r="63" spans="1:7" ht="36" customHeight="1">
      <c r="A63" s="71" t="s">
        <v>3728</v>
      </c>
      <c r="B63" s="75">
        <v>0</v>
      </c>
      <c r="C63" s="73"/>
      <c r="D63" s="74"/>
      <c r="E63" s="75">
        <f t="shared" si="10"/>
        <v>0</v>
      </c>
      <c r="F63" s="76">
        <v>140</v>
      </c>
      <c r="G63" s="77">
        <f t="shared" si="11"/>
        <v>0</v>
      </c>
    </row>
    <row r="64" spans="1:7" ht="30.75" customHeight="1">
      <c r="A64" s="78" t="s">
        <v>3729</v>
      </c>
      <c r="B64" s="75">
        <v>1941.0000000000002</v>
      </c>
      <c r="C64" s="73"/>
      <c r="D64" s="488">
        <v>180</v>
      </c>
      <c r="E64" s="75">
        <f t="shared" si="10"/>
        <v>1761.0000000000002</v>
      </c>
      <c r="F64" s="76">
        <v>140</v>
      </c>
      <c r="G64" s="77">
        <f t="shared" si="11"/>
        <v>246540.00000000003</v>
      </c>
    </row>
    <row r="65" spans="1:7" ht="30.75" customHeight="1">
      <c r="A65" s="79" t="s">
        <v>3730</v>
      </c>
      <c r="B65" s="83">
        <v>2387.4</v>
      </c>
      <c r="C65" s="81"/>
      <c r="D65" s="82">
        <v>77.5</v>
      </c>
      <c r="E65" s="83">
        <f t="shared" si="10"/>
        <v>2309.9</v>
      </c>
      <c r="F65" s="84">
        <v>140</v>
      </c>
      <c r="G65" s="85">
        <f t="shared" si="11"/>
        <v>323386</v>
      </c>
    </row>
    <row r="66" spans="1:7" ht="15.75" customHeight="1">
      <c r="A66" s="63" t="s">
        <v>3731</v>
      </c>
      <c r="B66" s="315">
        <v>264.90000000000026</v>
      </c>
      <c r="C66" s="65"/>
      <c r="D66" s="66"/>
      <c r="E66" s="67">
        <f t="shared" si="10"/>
        <v>264.90000000000026</v>
      </c>
      <c r="F66" s="68">
        <v>140</v>
      </c>
      <c r="G66" s="69">
        <f t="shared" si="11"/>
        <v>37086.000000000036</v>
      </c>
    </row>
    <row r="67" spans="1:7" ht="15.75" customHeight="1">
      <c r="A67" s="63" t="s">
        <v>3732</v>
      </c>
      <c r="B67" s="315">
        <v>0</v>
      </c>
      <c r="C67" s="65"/>
      <c r="D67" s="66"/>
      <c r="E67" s="67">
        <f t="shared" si="10"/>
        <v>0</v>
      </c>
      <c r="F67" s="68">
        <v>140</v>
      </c>
      <c r="G67" s="69">
        <f t="shared" si="11"/>
        <v>0</v>
      </c>
    </row>
    <row r="68" spans="1:7" ht="39" customHeight="1">
      <c r="A68" s="63" t="s">
        <v>3733</v>
      </c>
      <c r="B68" s="67">
        <v>657.30000000000018</v>
      </c>
      <c r="C68" s="65"/>
      <c r="D68" s="66"/>
      <c r="E68" s="67">
        <f t="shared" si="10"/>
        <v>657.30000000000018</v>
      </c>
      <c r="F68" s="68">
        <v>140</v>
      </c>
      <c r="G68" s="69">
        <f t="shared" si="11"/>
        <v>92022.000000000029</v>
      </c>
    </row>
    <row r="69" spans="1:7" ht="15.75" customHeight="1">
      <c r="A69" s="93" t="s">
        <v>3734</v>
      </c>
      <c r="B69" s="97">
        <v>197</v>
      </c>
      <c r="C69" s="95"/>
      <c r="D69" s="96"/>
      <c r="E69" s="97">
        <f t="shared" si="10"/>
        <v>197</v>
      </c>
      <c r="F69" s="98">
        <v>140</v>
      </c>
      <c r="G69" s="99">
        <f t="shared" si="11"/>
        <v>27580</v>
      </c>
    </row>
    <row r="70" spans="1:7" ht="15.75" customHeight="1">
      <c r="A70" s="86" t="s">
        <v>3735</v>
      </c>
      <c r="B70" s="90">
        <v>185</v>
      </c>
      <c r="C70" s="88"/>
      <c r="D70" s="89"/>
      <c r="E70" s="90">
        <f t="shared" si="10"/>
        <v>185</v>
      </c>
      <c r="F70" s="91">
        <v>128</v>
      </c>
      <c r="G70" s="92">
        <f t="shared" si="11"/>
        <v>23680</v>
      </c>
    </row>
    <row r="71" spans="1:7" ht="15.75" customHeight="1">
      <c r="A71" s="78" t="s">
        <v>3736</v>
      </c>
      <c r="B71" s="75">
        <v>218.00000000000006</v>
      </c>
      <c r="C71" s="73"/>
      <c r="D71" s="74"/>
      <c r="E71" s="75">
        <f t="shared" si="10"/>
        <v>218.00000000000006</v>
      </c>
      <c r="F71" s="76">
        <v>128</v>
      </c>
      <c r="G71" s="77">
        <f t="shared" si="11"/>
        <v>27904.000000000007</v>
      </c>
    </row>
    <row r="72" spans="1:7" ht="15.75" customHeight="1">
      <c r="A72" s="100" t="s">
        <v>3737</v>
      </c>
      <c r="B72" s="472">
        <v>179.3</v>
      </c>
      <c r="C72" s="102"/>
      <c r="D72" s="103"/>
      <c r="E72" s="472">
        <f t="shared" si="10"/>
        <v>179.3</v>
      </c>
      <c r="F72" s="105">
        <v>128</v>
      </c>
      <c r="G72" s="106">
        <f t="shared" si="11"/>
        <v>22950.400000000001</v>
      </c>
    </row>
    <row r="73" spans="1:7" ht="15.75" customHeight="1">
      <c r="A73" s="79" t="s">
        <v>3738</v>
      </c>
      <c r="B73" s="83">
        <v>208.2</v>
      </c>
      <c r="C73" s="81"/>
      <c r="D73" s="82"/>
      <c r="E73" s="83">
        <f t="shared" si="10"/>
        <v>208.2</v>
      </c>
      <c r="F73" s="84">
        <v>128</v>
      </c>
      <c r="G73" s="85">
        <f t="shared" si="11"/>
        <v>26649.599999999999</v>
      </c>
    </row>
    <row r="74" spans="1:7" ht="15.75" customHeight="1">
      <c r="A74" s="63" t="s">
        <v>3739</v>
      </c>
      <c r="B74" s="315">
        <v>506.00000000000011</v>
      </c>
      <c r="C74" s="65"/>
      <c r="D74" s="66"/>
      <c r="E74" s="67">
        <f t="shared" si="10"/>
        <v>506.00000000000011</v>
      </c>
      <c r="F74" s="68">
        <v>128</v>
      </c>
      <c r="G74" s="69">
        <f t="shared" si="11"/>
        <v>64768.000000000015</v>
      </c>
    </row>
    <row r="75" spans="1:7" ht="15.75" customHeight="1">
      <c r="A75" s="86" t="s">
        <v>3740</v>
      </c>
      <c r="B75" s="316">
        <v>0</v>
      </c>
      <c r="C75" s="108"/>
      <c r="D75" s="109"/>
      <c r="E75" s="90">
        <f t="shared" si="10"/>
        <v>0</v>
      </c>
      <c r="F75" s="91">
        <v>102</v>
      </c>
      <c r="G75" s="92">
        <f t="shared" si="11"/>
        <v>0</v>
      </c>
    </row>
    <row r="76" spans="1:7" ht="15.75" customHeight="1">
      <c r="A76" s="78" t="s">
        <v>3741</v>
      </c>
      <c r="B76" s="75">
        <v>0</v>
      </c>
      <c r="C76" s="73"/>
      <c r="D76" s="74"/>
      <c r="E76" s="75">
        <f t="shared" si="10"/>
        <v>0</v>
      </c>
      <c r="F76" s="76">
        <v>102</v>
      </c>
      <c r="G76" s="77">
        <f t="shared" si="11"/>
        <v>0</v>
      </c>
    </row>
    <row r="77" spans="1:7" ht="15.75" customHeight="1">
      <c r="A77" s="100" t="s">
        <v>3742</v>
      </c>
      <c r="B77" s="104">
        <v>0</v>
      </c>
      <c r="C77" s="102"/>
      <c r="D77" s="103"/>
      <c r="E77" s="104">
        <f t="shared" si="10"/>
        <v>0</v>
      </c>
      <c r="F77" s="105">
        <v>102</v>
      </c>
      <c r="G77" s="106">
        <f t="shared" si="11"/>
        <v>0</v>
      </c>
    </row>
    <row r="78" spans="1:7" ht="26.25" customHeight="1">
      <c r="A78" s="79" t="s">
        <v>3743</v>
      </c>
      <c r="B78" s="83">
        <v>0</v>
      </c>
      <c r="C78" s="81"/>
      <c r="D78" s="82"/>
      <c r="E78" s="83">
        <f t="shared" si="10"/>
        <v>0</v>
      </c>
      <c r="F78" s="84">
        <v>102</v>
      </c>
      <c r="G78" s="85">
        <f t="shared" si="11"/>
        <v>0</v>
      </c>
    </row>
    <row r="79" spans="1:7" ht="15.75" customHeight="1">
      <c r="A79" s="63" t="s">
        <v>3744</v>
      </c>
      <c r="B79" s="315">
        <v>0</v>
      </c>
      <c r="C79" s="65"/>
      <c r="D79" s="66"/>
      <c r="E79" s="67">
        <f t="shared" si="10"/>
        <v>0</v>
      </c>
      <c r="F79" s="68">
        <v>102</v>
      </c>
      <c r="G79" s="69">
        <f t="shared" si="11"/>
        <v>0</v>
      </c>
    </row>
    <row r="80" spans="1:7" ht="15.75" customHeight="1">
      <c r="A80" s="260" t="s">
        <v>84</v>
      </c>
      <c r="B80" s="261">
        <f t="shared" ref="B80:G80" si="12">SUM(B53:B79)</f>
        <v>13013</v>
      </c>
      <c r="C80" s="171">
        <f t="shared" si="12"/>
        <v>0</v>
      </c>
      <c r="D80" s="171">
        <f t="shared" si="12"/>
        <v>581.5</v>
      </c>
      <c r="E80" s="261">
        <f t="shared" si="12"/>
        <v>12431.5</v>
      </c>
      <c r="F80" s="262">
        <f t="shared" si="12"/>
        <v>4698.4799999999996</v>
      </c>
      <c r="G80" s="263">
        <f t="shared" si="12"/>
        <v>1959922.24</v>
      </c>
    </row>
    <row r="81" spans="1:10" ht="15.75" customHeight="1"/>
    <row r="82" spans="1:10" ht="15.75" customHeight="1">
      <c r="A82" s="264"/>
      <c r="B82" s="133"/>
      <c r="C82" s="133"/>
      <c r="D82" s="133"/>
      <c r="E82" s="133"/>
      <c r="F82" s="534"/>
      <c r="G82" s="522"/>
      <c r="H82" s="522"/>
      <c r="I82" s="265"/>
    </row>
    <row r="83" spans="1:10" ht="15.75" customHeight="1">
      <c r="A83" s="135" t="s">
        <v>92</v>
      </c>
      <c r="B83" s="136" t="s">
        <v>40</v>
      </c>
      <c r="C83" s="137" t="s">
        <v>93</v>
      </c>
      <c r="D83" s="137" t="s">
        <v>42</v>
      </c>
      <c r="E83" s="137" t="s">
        <v>94</v>
      </c>
      <c r="F83" s="137" t="s">
        <v>95</v>
      </c>
      <c r="G83" s="137" t="s">
        <v>96</v>
      </c>
      <c r="H83" s="138" t="s">
        <v>55</v>
      </c>
      <c r="I83" s="138" t="s">
        <v>3567</v>
      </c>
      <c r="J83" s="138" t="s">
        <v>3568</v>
      </c>
    </row>
    <row r="84" spans="1:10" ht="15.75" customHeight="1">
      <c r="A84" s="146" t="s">
        <v>97</v>
      </c>
      <c r="B84" s="145" t="s">
        <v>102</v>
      </c>
      <c r="C84" s="36">
        <v>2675</v>
      </c>
      <c r="D84" s="148"/>
      <c r="E84" s="15"/>
      <c r="F84" s="36">
        <f t="shared" ref="F84:F124" si="13">C84+D84-E84</f>
        <v>2675</v>
      </c>
      <c r="G84" s="142">
        <v>178</v>
      </c>
      <c r="H84" s="143">
        <f t="shared" ref="H84:H118" si="14">F84*G84</f>
        <v>476150</v>
      </c>
      <c r="I84" s="143">
        <f t="shared" ref="I84:I124" si="15">(D84-E84)*G84</f>
        <v>0</v>
      </c>
      <c r="J84" s="143">
        <f t="shared" ref="J84:J124" si="16">D84*G84</f>
        <v>0</v>
      </c>
    </row>
    <row r="85" spans="1:10" ht="15.75" customHeight="1">
      <c r="A85" s="144" t="s">
        <v>99</v>
      </c>
      <c r="B85" s="145" t="s">
        <v>102</v>
      </c>
      <c r="C85" s="36">
        <v>2350</v>
      </c>
      <c r="D85" s="148"/>
      <c r="E85" s="15"/>
      <c r="F85" s="36">
        <f t="shared" si="13"/>
        <v>2350</v>
      </c>
      <c r="G85" s="142">
        <v>178</v>
      </c>
      <c r="H85" s="143">
        <f t="shared" si="14"/>
        <v>418300</v>
      </c>
      <c r="I85" s="143">
        <f t="shared" si="15"/>
        <v>0</v>
      </c>
      <c r="J85" s="143">
        <f t="shared" si="16"/>
        <v>0</v>
      </c>
    </row>
    <row r="86" spans="1:10" ht="15.75" customHeight="1">
      <c r="A86" s="144" t="s">
        <v>3656</v>
      </c>
      <c r="B86" s="147" t="s">
        <v>102</v>
      </c>
      <c r="C86" s="36">
        <v>2050</v>
      </c>
      <c r="D86" s="148"/>
      <c r="E86" s="15"/>
      <c r="F86" s="36">
        <f t="shared" si="13"/>
        <v>2050</v>
      </c>
      <c r="G86" s="142">
        <v>47</v>
      </c>
      <c r="H86" s="143">
        <f t="shared" si="14"/>
        <v>96350</v>
      </c>
      <c r="I86" s="143">
        <f t="shared" si="15"/>
        <v>0</v>
      </c>
      <c r="J86" s="143">
        <f t="shared" si="16"/>
        <v>0</v>
      </c>
    </row>
    <row r="87" spans="1:10" ht="15.75" customHeight="1">
      <c r="A87" s="146" t="s">
        <v>103</v>
      </c>
      <c r="B87" s="147" t="s">
        <v>104</v>
      </c>
      <c r="C87" s="36">
        <v>2250</v>
      </c>
      <c r="D87" s="148"/>
      <c r="E87" s="15"/>
      <c r="F87" s="36">
        <f t="shared" si="13"/>
        <v>2250</v>
      </c>
      <c r="G87" s="142">
        <v>27</v>
      </c>
      <c r="H87" s="143">
        <f t="shared" si="14"/>
        <v>60750</v>
      </c>
      <c r="I87" s="143">
        <f t="shared" si="15"/>
        <v>0</v>
      </c>
      <c r="J87" s="143">
        <f t="shared" si="16"/>
        <v>0</v>
      </c>
    </row>
    <row r="88" spans="1:10" ht="15.75" customHeight="1">
      <c r="A88" s="266" t="s">
        <v>2038</v>
      </c>
      <c r="B88" s="267" t="s">
        <v>106</v>
      </c>
      <c r="C88" s="36">
        <v>1800</v>
      </c>
      <c r="D88" s="148"/>
      <c r="E88" s="15"/>
      <c r="F88" s="36">
        <f t="shared" si="13"/>
        <v>1800</v>
      </c>
      <c r="G88" s="142">
        <v>160.69999999999999</v>
      </c>
      <c r="H88" s="143">
        <f t="shared" si="14"/>
        <v>289260</v>
      </c>
      <c r="I88" s="143">
        <f t="shared" si="15"/>
        <v>0</v>
      </c>
      <c r="J88" s="143">
        <f t="shared" si="16"/>
        <v>0</v>
      </c>
    </row>
    <row r="89" spans="1:10" ht="15.75" customHeight="1">
      <c r="A89" s="144" t="s">
        <v>737</v>
      </c>
      <c r="B89" s="145" t="s">
        <v>108</v>
      </c>
      <c r="C89" s="36">
        <v>329</v>
      </c>
      <c r="D89" s="148"/>
      <c r="E89" s="15"/>
      <c r="F89" s="36">
        <f t="shared" si="13"/>
        <v>329</v>
      </c>
      <c r="G89" s="142">
        <v>623</v>
      </c>
      <c r="H89" s="143">
        <f t="shared" si="14"/>
        <v>204967</v>
      </c>
      <c r="I89" s="143">
        <f t="shared" si="15"/>
        <v>0</v>
      </c>
      <c r="J89" s="143">
        <f t="shared" si="16"/>
        <v>0</v>
      </c>
    </row>
    <row r="90" spans="1:10" ht="15.75" customHeight="1">
      <c r="A90" s="139" t="s">
        <v>109</v>
      </c>
      <c r="B90" s="140" t="s">
        <v>110</v>
      </c>
      <c r="C90" s="36">
        <v>900</v>
      </c>
      <c r="D90" s="148"/>
      <c r="E90" s="15"/>
      <c r="F90" s="36">
        <f t="shared" si="13"/>
        <v>900</v>
      </c>
      <c r="G90" s="142">
        <v>24</v>
      </c>
      <c r="H90" s="143">
        <f t="shared" si="14"/>
        <v>21600</v>
      </c>
      <c r="I90" s="143">
        <f t="shared" si="15"/>
        <v>0</v>
      </c>
      <c r="J90" s="143">
        <f t="shared" si="16"/>
        <v>0</v>
      </c>
    </row>
    <row r="91" spans="1:10" ht="15.75" customHeight="1">
      <c r="A91" s="146" t="s">
        <v>1188</v>
      </c>
      <c r="B91" s="150" t="s">
        <v>3626</v>
      </c>
      <c r="C91" s="36">
        <v>2073</v>
      </c>
      <c r="D91" s="148"/>
      <c r="E91" s="15"/>
      <c r="F91" s="36">
        <f t="shared" si="13"/>
        <v>2073</v>
      </c>
      <c r="G91" s="142">
        <v>49</v>
      </c>
      <c r="H91" s="143">
        <f t="shared" si="14"/>
        <v>101577</v>
      </c>
      <c r="I91" s="143">
        <f t="shared" si="15"/>
        <v>0</v>
      </c>
      <c r="J91" s="143">
        <f t="shared" si="16"/>
        <v>0</v>
      </c>
    </row>
    <row r="92" spans="1:10" ht="15.75" customHeight="1">
      <c r="A92" s="152" t="s">
        <v>116</v>
      </c>
      <c r="B92" s="145" t="s">
        <v>117</v>
      </c>
      <c r="C92" s="36">
        <v>2</v>
      </c>
      <c r="D92" s="141"/>
      <c r="E92" s="15"/>
      <c r="F92" s="36">
        <f t="shared" si="13"/>
        <v>2</v>
      </c>
      <c r="G92" s="142">
        <v>1867.29</v>
      </c>
      <c r="H92" s="143">
        <f t="shared" si="14"/>
        <v>3734.58</v>
      </c>
      <c r="I92" s="143">
        <f t="shared" si="15"/>
        <v>0</v>
      </c>
      <c r="J92" s="143">
        <f t="shared" si="16"/>
        <v>0</v>
      </c>
    </row>
    <row r="93" spans="1:10" ht="15.75" customHeight="1">
      <c r="A93" s="146" t="s">
        <v>118</v>
      </c>
      <c r="B93" s="145" t="s">
        <v>115</v>
      </c>
      <c r="C93" s="36">
        <v>5</v>
      </c>
      <c r="D93" s="141"/>
      <c r="E93" s="15"/>
      <c r="F93" s="36">
        <f t="shared" si="13"/>
        <v>5</v>
      </c>
      <c r="G93" s="142">
        <v>1758</v>
      </c>
      <c r="H93" s="143">
        <f t="shared" si="14"/>
        <v>8790</v>
      </c>
      <c r="I93" s="143">
        <f t="shared" si="15"/>
        <v>0</v>
      </c>
      <c r="J93" s="143">
        <f t="shared" si="16"/>
        <v>0</v>
      </c>
    </row>
    <row r="94" spans="1:10" ht="15.75" customHeight="1">
      <c r="A94" s="146" t="s">
        <v>118</v>
      </c>
      <c r="B94" s="145" t="s">
        <v>117</v>
      </c>
      <c r="C94" s="36">
        <v>3</v>
      </c>
      <c r="D94" s="141"/>
      <c r="E94" s="151"/>
      <c r="F94" s="36">
        <f t="shared" si="13"/>
        <v>3</v>
      </c>
      <c r="G94" s="142">
        <v>2279.6799999999998</v>
      </c>
      <c r="H94" s="143">
        <f t="shared" si="14"/>
        <v>6839.0399999999991</v>
      </c>
      <c r="I94" s="143">
        <f t="shared" si="15"/>
        <v>0</v>
      </c>
      <c r="J94" s="143">
        <f t="shared" si="16"/>
        <v>0</v>
      </c>
    </row>
    <row r="95" spans="1:10" ht="15.75" customHeight="1">
      <c r="A95" s="157" t="s">
        <v>119</v>
      </c>
      <c r="B95" s="145" t="s">
        <v>117</v>
      </c>
      <c r="C95" s="36">
        <v>1</v>
      </c>
      <c r="D95" s="148"/>
      <c r="E95" s="15"/>
      <c r="F95" s="36">
        <f t="shared" si="13"/>
        <v>1</v>
      </c>
      <c r="G95" s="142">
        <v>1669.47</v>
      </c>
      <c r="H95" s="143">
        <f t="shared" si="14"/>
        <v>1669.47</v>
      </c>
      <c r="I95" s="143">
        <f t="shared" si="15"/>
        <v>0</v>
      </c>
      <c r="J95" s="143">
        <f t="shared" si="16"/>
        <v>0</v>
      </c>
    </row>
    <row r="96" spans="1:10" ht="15.75" customHeight="1">
      <c r="A96" s="157" t="s">
        <v>2772</v>
      </c>
      <c r="B96" s="145" t="s">
        <v>117</v>
      </c>
      <c r="C96" s="36">
        <v>3</v>
      </c>
      <c r="D96" s="141"/>
      <c r="E96" s="15"/>
      <c r="F96" s="36">
        <f t="shared" si="13"/>
        <v>3</v>
      </c>
      <c r="G96" s="142">
        <v>1598.32</v>
      </c>
      <c r="H96" s="143">
        <f t="shared" si="14"/>
        <v>4794.96</v>
      </c>
      <c r="I96" s="143">
        <f t="shared" si="15"/>
        <v>0</v>
      </c>
      <c r="J96" s="143">
        <f t="shared" si="16"/>
        <v>0</v>
      </c>
    </row>
    <row r="97" spans="1:10" ht="15.75" customHeight="1">
      <c r="A97" s="144" t="s">
        <v>122</v>
      </c>
      <c r="B97" s="145" t="s">
        <v>121</v>
      </c>
      <c r="C97" s="36">
        <v>50</v>
      </c>
      <c r="D97" s="141"/>
      <c r="E97" s="15"/>
      <c r="F97" s="36">
        <f t="shared" si="13"/>
        <v>50</v>
      </c>
      <c r="G97" s="142">
        <v>471.21600000000001</v>
      </c>
      <c r="H97" s="143">
        <f t="shared" si="14"/>
        <v>23560.799999999999</v>
      </c>
      <c r="I97" s="143">
        <f t="shared" si="15"/>
        <v>0</v>
      </c>
      <c r="J97" s="143">
        <f t="shared" si="16"/>
        <v>0</v>
      </c>
    </row>
    <row r="98" spans="1:10" ht="15.75" customHeight="1">
      <c r="A98" s="157" t="s">
        <v>124</v>
      </c>
      <c r="B98" s="145" t="s">
        <v>117</v>
      </c>
      <c r="C98" s="36">
        <v>0</v>
      </c>
      <c r="D98" s="148"/>
      <c r="E98" s="15"/>
      <c r="F98" s="36">
        <f t="shared" si="13"/>
        <v>0</v>
      </c>
      <c r="G98" s="142">
        <v>1711.09</v>
      </c>
      <c r="H98" s="143">
        <f t="shared" si="14"/>
        <v>0</v>
      </c>
      <c r="I98" s="143">
        <f t="shared" si="15"/>
        <v>0</v>
      </c>
      <c r="J98" s="143">
        <f t="shared" si="16"/>
        <v>0</v>
      </c>
    </row>
    <row r="99" spans="1:10" ht="15.75" customHeight="1">
      <c r="A99" s="339" t="s">
        <v>2773</v>
      </c>
      <c r="B99" s="145" t="s">
        <v>117</v>
      </c>
      <c r="C99" s="36">
        <v>4</v>
      </c>
      <c r="D99" s="148"/>
      <c r="E99" s="151"/>
      <c r="F99" s="272">
        <f t="shared" si="13"/>
        <v>4</v>
      </c>
      <c r="G99" s="142">
        <v>1594.52</v>
      </c>
      <c r="H99" s="143">
        <f t="shared" si="14"/>
        <v>6378.08</v>
      </c>
      <c r="I99" s="143">
        <f t="shared" si="15"/>
        <v>0</v>
      </c>
      <c r="J99" s="143">
        <f t="shared" si="16"/>
        <v>0</v>
      </c>
    </row>
    <row r="100" spans="1:10" ht="15.75" customHeight="1">
      <c r="A100" s="144" t="s">
        <v>128</v>
      </c>
      <c r="B100" s="145" t="s">
        <v>126</v>
      </c>
      <c r="C100" s="36">
        <v>0</v>
      </c>
      <c r="D100" s="141"/>
      <c r="E100" s="15"/>
      <c r="F100" s="36">
        <f t="shared" si="13"/>
        <v>0</v>
      </c>
      <c r="G100" s="142">
        <v>559.19762200000002</v>
      </c>
      <c r="H100" s="143">
        <f t="shared" si="14"/>
        <v>0</v>
      </c>
      <c r="I100" s="143">
        <f t="shared" si="15"/>
        <v>0</v>
      </c>
      <c r="J100" s="143">
        <f t="shared" si="16"/>
        <v>0</v>
      </c>
    </row>
    <row r="101" spans="1:10" ht="15.75" customHeight="1">
      <c r="A101" s="144" t="s">
        <v>129</v>
      </c>
      <c r="B101" s="145" t="s">
        <v>115</v>
      </c>
      <c r="C101" s="36">
        <v>225</v>
      </c>
      <c r="D101" s="148"/>
      <c r="E101" s="15"/>
      <c r="F101" s="36">
        <f t="shared" si="13"/>
        <v>225</v>
      </c>
      <c r="G101" s="142">
        <v>384</v>
      </c>
      <c r="H101" s="143">
        <f t="shared" si="14"/>
        <v>86400</v>
      </c>
      <c r="I101" s="143">
        <f t="shared" si="15"/>
        <v>0</v>
      </c>
      <c r="J101" s="143">
        <f t="shared" si="16"/>
        <v>0</v>
      </c>
    </row>
    <row r="102" spans="1:10" ht="15.75" customHeight="1">
      <c r="A102" s="144" t="s">
        <v>131</v>
      </c>
      <c r="B102" s="145" t="s">
        <v>117</v>
      </c>
      <c r="C102" s="36">
        <v>315</v>
      </c>
      <c r="D102" s="148"/>
      <c r="E102" s="15"/>
      <c r="F102" s="36">
        <f t="shared" si="13"/>
        <v>315</v>
      </c>
      <c r="G102" s="142">
        <v>427</v>
      </c>
      <c r="H102" s="143">
        <f t="shared" si="14"/>
        <v>134505</v>
      </c>
      <c r="I102" s="143">
        <f t="shared" si="15"/>
        <v>0</v>
      </c>
      <c r="J102" s="143">
        <f t="shared" si="16"/>
        <v>0</v>
      </c>
    </row>
    <row r="103" spans="1:10" ht="15.75" customHeight="1">
      <c r="A103" s="144" t="s">
        <v>132</v>
      </c>
      <c r="B103" s="145" t="s">
        <v>117</v>
      </c>
      <c r="C103" s="36">
        <v>5</v>
      </c>
      <c r="D103" s="141"/>
      <c r="E103" s="151"/>
      <c r="F103" s="36">
        <f t="shared" si="13"/>
        <v>5</v>
      </c>
      <c r="G103" s="142">
        <v>688.59</v>
      </c>
      <c r="H103" s="143">
        <f t="shared" si="14"/>
        <v>3442.9500000000003</v>
      </c>
      <c r="I103" s="143">
        <f t="shared" si="15"/>
        <v>0</v>
      </c>
      <c r="J103" s="143">
        <f t="shared" si="16"/>
        <v>0</v>
      </c>
    </row>
    <row r="104" spans="1:10" ht="15.75" customHeight="1">
      <c r="A104" s="157" t="s">
        <v>133</v>
      </c>
      <c r="B104" s="145" t="s">
        <v>117</v>
      </c>
      <c r="C104" s="36">
        <v>70</v>
      </c>
      <c r="D104" s="148"/>
      <c r="E104" s="15"/>
      <c r="F104" s="36">
        <f t="shared" si="13"/>
        <v>70</v>
      </c>
      <c r="G104" s="142">
        <v>522.19000000000005</v>
      </c>
      <c r="H104" s="143">
        <f t="shared" si="14"/>
        <v>36553.300000000003</v>
      </c>
      <c r="I104" s="143">
        <f t="shared" si="15"/>
        <v>0</v>
      </c>
      <c r="J104" s="143">
        <f t="shared" si="16"/>
        <v>0</v>
      </c>
    </row>
    <row r="105" spans="1:10" ht="15.75" customHeight="1">
      <c r="A105" s="144" t="s">
        <v>134</v>
      </c>
      <c r="B105" s="145" t="s">
        <v>117</v>
      </c>
      <c r="C105" s="36">
        <v>10</v>
      </c>
      <c r="D105" s="141"/>
      <c r="E105" s="151"/>
      <c r="F105" s="36">
        <f t="shared" si="13"/>
        <v>10</v>
      </c>
      <c r="G105" s="142">
        <v>504</v>
      </c>
      <c r="H105" s="143">
        <f t="shared" si="14"/>
        <v>5040</v>
      </c>
      <c r="I105" s="143">
        <f t="shared" si="15"/>
        <v>0</v>
      </c>
      <c r="J105" s="143">
        <f t="shared" si="16"/>
        <v>0</v>
      </c>
    </row>
    <row r="106" spans="1:10" ht="15.75" customHeight="1">
      <c r="A106" s="144" t="s">
        <v>135</v>
      </c>
      <c r="B106" s="145" t="s">
        <v>117</v>
      </c>
      <c r="C106" s="36">
        <v>0</v>
      </c>
      <c r="D106" s="141"/>
      <c r="E106" s="15"/>
      <c r="F106" s="36">
        <f t="shared" si="13"/>
        <v>0</v>
      </c>
      <c r="G106" s="142">
        <v>514</v>
      </c>
      <c r="H106" s="143">
        <f t="shared" si="14"/>
        <v>0</v>
      </c>
      <c r="I106" s="143">
        <f t="shared" si="15"/>
        <v>0</v>
      </c>
      <c r="J106" s="143">
        <f t="shared" si="16"/>
        <v>0</v>
      </c>
    </row>
    <row r="107" spans="1:10" ht="15.75" customHeight="1">
      <c r="A107" s="157" t="s">
        <v>136</v>
      </c>
      <c r="B107" s="145" t="s">
        <v>117</v>
      </c>
      <c r="C107" s="36">
        <v>60</v>
      </c>
      <c r="D107" s="148"/>
      <c r="E107" s="15"/>
      <c r="F107" s="36">
        <f t="shared" si="13"/>
        <v>60</v>
      </c>
      <c r="G107" s="142">
        <v>557</v>
      </c>
      <c r="H107" s="143">
        <f t="shared" si="14"/>
        <v>33420</v>
      </c>
      <c r="I107" s="143">
        <f t="shared" si="15"/>
        <v>0</v>
      </c>
      <c r="J107" s="143">
        <f t="shared" si="16"/>
        <v>0</v>
      </c>
    </row>
    <row r="108" spans="1:10" ht="15.75" customHeight="1">
      <c r="A108" s="157" t="s">
        <v>137</v>
      </c>
      <c r="B108" s="145" t="s">
        <v>117</v>
      </c>
      <c r="C108" s="36">
        <v>25</v>
      </c>
      <c r="D108" s="148"/>
      <c r="E108" s="15"/>
      <c r="F108" s="36">
        <f t="shared" si="13"/>
        <v>25</v>
      </c>
      <c r="G108" s="142">
        <v>524</v>
      </c>
      <c r="H108" s="143">
        <f t="shared" si="14"/>
        <v>13100</v>
      </c>
      <c r="I108" s="143">
        <f t="shared" si="15"/>
        <v>0</v>
      </c>
      <c r="J108" s="143">
        <f t="shared" si="16"/>
        <v>0</v>
      </c>
    </row>
    <row r="109" spans="1:10" ht="15.75" customHeight="1">
      <c r="A109" s="157" t="s">
        <v>138</v>
      </c>
      <c r="B109" s="145" t="s">
        <v>117</v>
      </c>
      <c r="C109" s="36">
        <v>15</v>
      </c>
      <c r="D109" s="148"/>
      <c r="E109" s="15"/>
      <c r="F109" s="36">
        <f t="shared" si="13"/>
        <v>15</v>
      </c>
      <c r="G109" s="142">
        <v>689.75</v>
      </c>
      <c r="H109" s="143">
        <f t="shared" si="14"/>
        <v>10346.25</v>
      </c>
      <c r="I109" s="143">
        <f t="shared" si="15"/>
        <v>0</v>
      </c>
      <c r="J109" s="143">
        <f t="shared" si="16"/>
        <v>0</v>
      </c>
    </row>
    <row r="110" spans="1:10" ht="15.75" customHeight="1">
      <c r="A110" s="157" t="s">
        <v>139</v>
      </c>
      <c r="B110" s="145" t="s">
        <v>117</v>
      </c>
      <c r="C110" s="36">
        <v>215</v>
      </c>
      <c r="D110" s="148"/>
      <c r="E110" s="15"/>
      <c r="F110" s="36">
        <f t="shared" si="13"/>
        <v>215</v>
      </c>
      <c r="G110" s="142">
        <v>629.27</v>
      </c>
      <c r="H110" s="143">
        <f t="shared" si="14"/>
        <v>135293.04999999999</v>
      </c>
      <c r="I110" s="143">
        <f t="shared" si="15"/>
        <v>0</v>
      </c>
      <c r="J110" s="143">
        <f t="shared" si="16"/>
        <v>0</v>
      </c>
    </row>
    <row r="111" spans="1:10" ht="15.75" customHeight="1">
      <c r="A111" s="157" t="s">
        <v>140</v>
      </c>
      <c r="B111" s="145" t="s">
        <v>117</v>
      </c>
      <c r="C111" s="36">
        <v>95</v>
      </c>
      <c r="D111" s="148"/>
      <c r="E111" s="15"/>
      <c r="F111" s="36">
        <f t="shared" si="13"/>
        <v>95</v>
      </c>
      <c r="G111" s="142">
        <v>532.12</v>
      </c>
      <c r="H111" s="143">
        <f t="shared" si="14"/>
        <v>50551.4</v>
      </c>
      <c r="I111" s="143">
        <f t="shared" si="15"/>
        <v>0</v>
      </c>
      <c r="J111" s="143">
        <f t="shared" si="16"/>
        <v>0</v>
      </c>
    </row>
    <row r="112" spans="1:10" ht="15.75" customHeight="1">
      <c r="A112" s="146" t="s">
        <v>141</v>
      </c>
      <c r="B112" s="145" t="s">
        <v>108</v>
      </c>
      <c r="C112" s="36">
        <v>600</v>
      </c>
      <c r="D112" s="148"/>
      <c r="E112" s="15"/>
      <c r="F112" s="36">
        <f t="shared" si="13"/>
        <v>600</v>
      </c>
      <c r="G112" s="142">
        <v>60</v>
      </c>
      <c r="H112" s="143">
        <f t="shared" si="14"/>
        <v>36000</v>
      </c>
      <c r="I112" s="143">
        <f t="shared" si="15"/>
        <v>0</v>
      </c>
      <c r="J112" s="143">
        <f t="shared" si="16"/>
        <v>0</v>
      </c>
    </row>
    <row r="113" spans="1:10" ht="15.75" customHeight="1">
      <c r="A113" s="144" t="s">
        <v>142</v>
      </c>
      <c r="B113" s="145" t="s">
        <v>143</v>
      </c>
      <c r="C113" s="36">
        <v>25</v>
      </c>
      <c r="D113" s="141"/>
      <c r="E113" s="151"/>
      <c r="F113" s="36">
        <f t="shared" si="13"/>
        <v>25</v>
      </c>
      <c r="G113" s="142">
        <v>84</v>
      </c>
      <c r="H113" s="143">
        <f t="shared" si="14"/>
        <v>2100</v>
      </c>
      <c r="I113" s="143">
        <f t="shared" si="15"/>
        <v>0</v>
      </c>
      <c r="J113" s="143">
        <f t="shared" si="16"/>
        <v>0</v>
      </c>
    </row>
    <row r="114" spans="1:10" ht="15.75" customHeight="1">
      <c r="A114" s="157" t="s">
        <v>2774</v>
      </c>
      <c r="B114" s="145" t="s">
        <v>117</v>
      </c>
      <c r="C114" s="36">
        <v>50</v>
      </c>
      <c r="D114" s="148"/>
      <c r="E114" s="15"/>
      <c r="F114" s="36">
        <f t="shared" si="13"/>
        <v>50</v>
      </c>
      <c r="G114" s="142">
        <v>168.1</v>
      </c>
      <c r="H114" s="143">
        <f t="shared" si="14"/>
        <v>8405</v>
      </c>
      <c r="I114" s="143">
        <f t="shared" si="15"/>
        <v>0</v>
      </c>
      <c r="J114" s="143">
        <f t="shared" si="16"/>
        <v>0</v>
      </c>
    </row>
    <row r="115" spans="1:10" ht="15.75" customHeight="1">
      <c r="A115" s="157" t="s">
        <v>145</v>
      </c>
      <c r="B115" s="145" t="s">
        <v>146</v>
      </c>
      <c r="C115" s="36">
        <v>25</v>
      </c>
      <c r="D115" s="148"/>
      <c r="E115" s="15"/>
      <c r="F115" s="36">
        <f t="shared" si="13"/>
        <v>25</v>
      </c>
      <c r="G115" s="142">
        <v>851.5</v>
      </c>
      <c r="H115" s="143">
        <f t="shared" si="14"/>
        <v>21287.5</v>
      </c>
      <c r="I115" s="143">
        <f t="shared" si="15"/>
        <v>0</v>
      </c>
      <c r="J115" s="143">
        <f t="shared" si="16"/>
        <v>0</v>
      </c>
    </row>
    <row r="116" spans="1:10" ht="15.75" customHeight="1">
      <c r="A116" s="157" t="s">
        <v>147</v>
      </c>
      <c r="B116" s="145" t="s">
        <v>148</v>
      </c>
      <c r="C116" s="36">
        <v>3750</v>
      </c>
      <c r="D116" s="148"/>
      <c r="E116" s="15"/>
      <c r="F116" s="36">
        <f t="shared" si="13"/>
        <v>3750</v>
      </c>
      <c r="G116" s="142">
        <v>125</v>
      </c>
      <c r="H116" s="143">
        <f t="shared" si="14"/>
        <v>468750</v>
      </c>
      <c r="I116" s="143">
        <f t="shared" si="15"/>
        <v>0</v>
      </c>
      <c r="J116" s="143">
        <f t="shared" si="16"/>
        <v>0</v>
      </c>
    </row>
    <row r="117" spans="1:10" ht="15.75" customHeight="1">
      <c r="A117" s="157" t="s">
        <v>147</v>
      </c>
      <c r="B117" s="145" t="s">
        <v>149</v>
      </c>
      <c r="C117" s="36">
        <v>0</v>
      </c>
      <c r="D117" s="148"/>
      <c r="E117" s="15"/>
      <c r="F117" s="36">
        <f t="shared" si="13"/>
        <v>0</v>
      </c>
      <c r="G117" s="142">
        <v>173</v>
      </c>
      <c r="H117" s="143">
        <f t="shared" si="14"/>
        <v>0</v>
      </c>
      <c r="I117" s="143">
        <f t="shared" si="15"/>
        <v>0</v>
      </c>
      <c r="J117" s="143">
        <f t="shared" si="16"/>
        <v>0</v>
      </c>
    </row>
    <row r="118" spans="1:10" ht="20.25" customHeight="1">
      <c r="A118" s="157" t="s">
        <v>150</v>
      </c>
      <c r="B118" s="145" t="s">
        <v>151</v>
      </c>
      <c r="C118" s="36">
        <v>0</v>
      </c>
      <c r="D118" s="148"/>
      <c r="E118" s="15"/>
      <c r="F118" s="36">
        <f t="shared" si="13"/>
        <v>0</v>
      </c>
      <c r="G118" s="142">
        <v>143</v>
      </c>
      <c r="H118" s="143">
        <f t="shared" si="14"/>
        <v>0</v>
      </c>
      <c r="I118" s="143">
        <f t="shared" si="15"/>
        <v>0</v>
      </c>
      <c r="J118" s="143">
        <f t="shared" si="16"/>
        <v>0</v>
      </c>
    </row>
    <row r="119" spans="1:10" ht="15.75" customHeight="1">
      <c r="A119" s="157" t="s">
        <v>850</v>
      </c>
      <c r="B119" s="147" t="s">
        <v>2949</v>
      </c>
      <c r="C119" s="36">
        <v>12000</v>
      </c>
      <c r="D119" s="148"/>
      <c r="E119" s="15"/>
      <c r="F119" s="36">
        <f t="shared" si="13"/>
        <v>12000</v>
      </c>
      <c r="G119" s="142">
        <v>145.91999999999999</v>
      </c>
      <c r="H119" s="143">
        <f>G119*F119</f>
        <v>1751039.9999999998</v>
      </c>
      <c r="I119" s="143">
        <f t="shared" si="15"/>
        <v>0</v>
      </c>
      <c r="J119" s="143">
        <f t="shared" si="16"/>
        <v>0</v>
      </c>
    </row>
    <row r="120" spans="1:10" ht="15.75" customHeight="1">
      <c r="A120" s="157" t="s">
        <v>152</v>
      </c>
      <c r="B120" s="145" t="s">
        <v>153</v>
      </c>
      <c r="C120" s="36">
        <v>35.676999999999992</v>
      </c>
      <c r="D120" s="148"/>
      <c r="E120" s="15"/>
      <c r="F120" s="36">
        <f t="shared" si="13"/>
        <v>35.676999999999992</v>
      </c>
      <c r="G120" s="142">
        <v>2196.6</v>
      </c>
      <c r="H120" s="143">
        <f t="shared" ref="H120:H124" si="17">F120*G120</f>
        <v>78368.098199999979</v>
      </c>
      <c r="I120" s="143">
        <f t="shared" si="15"/>
        <v>0</v>
      </c>
      <c r="J120" s="143">
        <f t="shared" si="16"/>
        <v>0</v>
      </c>
    </row>
    <row r="121" spans="1:10" ht="15.75" customHeight="1">
      <c r="A121" s="146" t="s">
        <v>154</v>
      </c>
      <c r="B121" s="145" t="s">
        <v>155</v>
      </c>
      <c r="C121" s="36">
        <v>920</v>
      </c>
      <c r="D121" s="141"/>
      <c r="E121" s="151"/>
      <c r="F121" s="36">
        <f t="shared" si="13"/>
        <v>920</v>
      </c>
      <c r="G121" s="142">
        <v>45</v>
      </c>
      <c r="H121" s="143">
        <f t="shared" si="17"/>
        <v>41400</v>
      </c>
      <c r="I121" s="143">
        <f t="shared" si="15"/>
        <v>0</v>
      </c>
      <c r="J121" s="143">
        <f t="shared" si="16"/>
        <v>0</v>
      </c>
    </row>
    <row r="122" spans="1:10" ht="15.75" customHeight="1">
      <c r="A122" s="163" t="s">
        <v>156</v>
      </c>
      <c r="B122" s="164" t="s">
        <v>117</v>
      </c>
      <c r="C122" s="36">
        <v>0</v>
      </c>
      <c r="D122" s="148"/>
      <c r="E122" s="15"/>
      <c r="F122" s="36">
        <f t="shared" si="13"/>
        <v>0</v>
      </c>
      <c r="G122" s="165">
        <v>168.11</v>
      </c>
      <c r="H122" s="143">
        <f t="shared" si="17"/>
        <v>0</v>
      </c>
      <c r="I122" s="143">
        <f t="shared" si="15"/>
        <v>0</v>
      </c>
      <c r="J122" s="143">
        <f t="shared" si="16"/>
        <v>0</v>
      </c>
    </row>
    <row r="123" spans="1:10" ht="15.75" customHeight="1">
      <c r="A123" s="163" t="s">
        <v>3745</v>
      </c>
      <c r="B123" s="164" t="s">
        <v>117</v>
      </c>
      <c r="C123" s="36">
        <v>24.6</v>
      </c>
      <c r="D123" s="148"/>
      <c r="E123" s="15"/>
      <c r="F123" s="36">
        <f t="shared" si="13"/>
        <v>24.6</v>
      </c>
      <c r="G123" s="165">
        <v>129</v>
      </c>
      <c r="H123" s="143">
        <f t="shared" si="17"/>
        <v>3173.4</v>
      </c>
      <c r="I123" s="143">
        <f t="shared" si="15"/>
        <v>0</v>
      </c>
      <c r="J123" s="143">
        <f t="shared" si="16"/>
        <v>0</v>
      </c>
    </row>
    <row r="124" spans="1:10" ht="15.75" customHeight="1">
      <c r="A124" s="473" t="s">
        <v>3658</v>
      </c>
      <c r="B124" s="474" t="s">
        <v>102</v>
      </c>
      <c r="C124" s="475">
        <v>1500</v>
      </c>
      <c r="D124" s="476"/>
      <c r="E124" s="477"/>
      <c r="F124" s="475">
        <f t="shared" si="13"/>
        <v>1500</v>
      </c>
      <c r="G124" s="165">
        <v>43</v>
      </c>
      <c r="H124" s="143">
        <f t="shared" si="17"/>
        <v>64500</v>
      </c>
      <c r="I124" s="143">
        <f t="shared" si="15"/>
        <v>0</v>
      </c>
      <c r="J124" s="143">
        <f t="shared" si="16"/>
        <v>0</v>
      </c>
    </row>
    <row r="125" spans="1:10" ht="15.75" customHeight="1">
      <c r="A125" s="473"/>
      <c r="B125" s="474"/>
      <c r="C125" s="475"/>
      <c r="D125" s="476"/>
      <c r="E125" s="477"/>
      <c r="F125" s="36"/>
      <c r="G125" s="142"/>
      <c r="H125" s="142"/>
      <c r="I125" s="142"/>
      <c r="J125" s="142"/>
    </row>
    <row r="126" spans="1:10" ht="15.75" customHeight="1">
      <c r="A126" s="473"/>
      <c r="B126" s="474"/>
      <c r="C126" s="475"/>
      <c r="D126" s="476"/>
      <c r="E126" s="477"/>
      <c r="F126" s="36"/>
      <c r="G126" s="142"/>
      <c r="H126" s="142"/>
      <c r="I126" s="142"/>
      <c r="J126" s="142"/>
    </row>
    <row r="127" spans="1:10" ht="15.75" customHeight="1">
      <c r="A127" s="473"/>
      <c r="B127" s="474"/>
      <c r="C127" s="475"/>
      <c r="D127" s="476"/>
      <c r="E127" s="477"/>
      <c r="F127" s="36"/>
      <c r="G127" s="142"/>
      <c r="H127" s="142"/>
      <c r="I127" s="142"/>
      <c r="J127" s="142"/>
    </row>
    <row r="128" spans="1:10" ht="15.75" customHeight="1">
      <c r="A128" s="355" t="s">
        <v>160</v>
      </c>
      <c r="B128" s="168"/>
      <c r="C128" s="169">
        <f t="shared" ref="C128:E128" si="18">SUM(C84:C124)</f>
        <v>34460.276999999995</v>
      </c>
      <c r="D128" s="170">
        <f t="shared" si="18"/>
        <v>0</v>
      </c>
      <c r="E128" s="170">
        <f t="shared" si="18"/>
        <v>0</v>
      </c>
      <c r="F128" s="171">
        <f>SUM(F84:F127)</f>
        <v>34460.276999999995</v>
      </c>
      <c r="G128" s="336">
        <f t="shared" ref="G128:J128" si="19">SUM(G84:G124)</f>
        <v>25099.633621999994</v>
      </c>
      <c r="H128" s="489">
        <f t="shared" si="19"/>
        <v>4708396.8782000002</v>
      </c>
      <c r="I128" s="489">
        <f t="shared" si="19"/>
        <v>0</v>
      </c>
      <c r="J128" s="489">
        <f t="shared" si="19"/>
        <v>0</v>
      </c>
    </row>
    <row r="129" spans="1:11" ht="15.75" customHeight="1"/>
    <row r="130" spans="1:11" ht="15.75" customHeight="1">
      <c r="A130" s="535" t="s">
        <v>161</v>
      </c>
      <c r="B130" s="536"/>
      <c r="C130" s="536"/>
      <c r="D130" s="536"/>
      <c r="E130" s="536"/>
      <c r="F130" s="536"/>
      <c r="G130" s="536"/>
      <c r="H130" s="536"/>
      <c r="I130" s="1"/>
    </row>
    <row r="131" spans="1:11" ht="15.75" customHeight="1">
      <c r="A131" s="340" t="s">
        <v>162</v>
      </c>
      <c r="B131" s="341" t="s">
        <v>40</v>
      </c>
      <c r="C131" s="342" t="s">
        <v>163</v>
      </c>
      <c r="D131" s="343" t="s">
        <v>42</v>
      </c>
      <c r="E131" s="344" t="s">
        <v>43</v>
      </c>
      <c r="F131" s="342" t="s">
        <v>164</v>
      </c>
      <c r="G131" s="345" t="s">
        <v>96</v>
      </c>
      <c r="H131" s="343" t="s">
        <v>55</v>
      </c>
      <c r="I131" s="138" t="s">
        <v>3567</v>
      </c>
      <c r="J131" s="138" t="s">
        <v>3568</v>
      </c>
    </row>
    <row r="132" spans="1:11" ht="15.75" customHeight="1">
      <c r="A132" s="347" t="s">
        <v>3421</v>
      </c>
      <c r="B132" s="145" t="s">
        <v>2833</v>
      </c>
      <c r="C132" s="36">
        <v>27</v>
      </c>
      <c r="D132" s="148"/>
      <c r="E132" s="15"/>
      <c r="F132" s="36">
        <f t="shared" ref="F132:F165" si="20">C132+D132-E132</f>
        <v>27</v>
      </c>
      <c r="G132" s="17">
        <v>216</v>
      </c>
      <c r="H132" s="142">
        <f t="shared" ref="H132:H135" si="21">G132*F132</f>
        <v>5832</v>
      </c>
      <c r="I132" s="143">
        <f t="shared" ref="I132:I165" si="22">(D132-E132)*G132</f>
        <v>0</v>
      </c>
      <c r="J132" s="143">
        <f t="shared" ref="J132:J165" si="23">D132*G132</f>
        <v>0</v>
      </c>
      <c r="K132" s="445"/>
    </row>
    <row r="133" spans="1:11" ht="15.75" customHeight="1">
      <c r="A133" s="347" t="s">
        <v>3423</v>
      </c>
      <c r="B133" s="145" t="s">
        <v>2833</v>
      </c>
      <c r="C133" s="36">
        <v>117</v>
      </c>
      <c r="D133" s="148"/>
      <c r="E133" s="493">
        <v>3</v>
      </c>
      <c r="F133" s="36">
        <f t="shared" si="20"/>
        <v>114</v>
      </c>
      <c r="G133" s="17">
        <v>140</v>
      </c>
      <c r="H133" s="142">
        <f t="shared" si="21"/>
        <v>15960</v>
      </c>
      <c r="I133" s="143">
        <f t="shared" si="22"/>
        <v>-420</v>
      </c>
      <c r="J133" s="143">
        <f t="shared" si="23"/>
        <v>0</v>
      </c>
      <c r="K133" s="445"/>
    </row>
    <row r="134" spans="1:11" ht="15.75" customHeight="1">
      <c r="A134" s="347" t="s">
        <v>3424</v>
      </c>
      <c r="B134" s="145" t="s">
        <v>2833</v>
      </c>
      <c r="C134" s="348">
        <v>115</v>
      </c>
      <c r="D134" s="148"/>
      <c r="E134" s="15"/>
      <c r="F134" s="36">
        <f t="shared" si="20"/>
        <v>115</v>
      </c>
      <c r="G134" s="17">
        <v>196</v>
      </c>
      <c r="H134" s="142">
        <f t="shared" si="21"/>
        <v>22540</v>
      </c>
      <c r="I134" s="143">
        <f t="shared" si="22"/>
        <v>0</v>
      </c>
      <c r="J134" s="143">
        <f t="shared" si="23"/>
        <v>0</v>
      </c>
      <c r="K134" s="445"/>
    </row>
    <row r="135" spans="1:11" ht="15.75" customHeight="1">
      <c r="A135" s="347" t="s">
        <v>3425</v>
      </c>
      <c r="B135" s="145" t="s">
        <v>2833</v>
      </c>
      <c r="C135" s="36">
        <v>21</v>
      </c>
      <c r="D135" s="148"/>
      <c r="E135" s="15"/>
      <c r="F135" s="36">
        <f t="shared" si="20"/>
        <v>21</v>
      </c>
      <c r="G135" s="17">
        <v>174</v>
      </c>
      <c r="H135" s="142">
        <f t="shared" si="21"/>
        <v>3654</v>
      </c>
      <c r="I135" s="143">
        <f t="shared" si="22"/>
        <v>0</v>
      </c>
      <c r="J135" s="143">
        <f t="shared" si="23"/>
        <v>0</v>
      </c>
      <c r="K135" s="445"/>
    </row>
    <row r="136" spans="1:11" ht="15.75" customHeight="1">
      <c r="A136" s="349" t="s">
        <v>165</v>
      </c>
      <c r="B136" s="267" t="s">
        <v>166</v>
      </c>
      <c r="C136" s="350">
        <v>191.6</v>
      </c>
      <c r="D136" s="351"/>
      <c r="E136" s="352"/>
      <c r="F136" s="350">
        <f t="shared" si="20"/>
        <v>191.6</v>
      </c>
      <c r="G136" s="353">
        <v>605</v>
      </c>
      <c r="H136" s="354">
        <f t="shared" ref="H136:H165" si="24">F136*G136</f>
        <v>115918</v>
      </c>
      <c r="I136" s="143">
        <f t="shared" si="22"/>
        <v>0</v>
      </c>
      <c r="J136" s="143">
        <f t="shared" si="23"/>
        <v>0</v>
      </c>
    </row>
    <row r="137" spans="1:11" ht="15.75" customHeight="1">
      <c r="A137" s="163" t="s">
        <v>167</v>
      </c>
      <c r="B137" s="145" t="s">
        <v>166</v>
      </c>
      <c r="C137" s="36">
        <v>214.6</v>
      </c>
      <c r="D137" s="148"/>
      <c r="E137" s="15"/>
      <c r="F137" s="183">
        <f t="shared" si="20"/>
        <v>214.6</v>
      </c>
      <c r="G137" s="17">
        <v>605</v>
      </c>
      <c r="H137" s="187">
        <f t="shared" si="24"/>
        <v>129833</v>
      </c>
      <c r="I137" s="143">
        <f t="shared" si="22"/>
        <v>0</v>
      </c>
      <c r="J137" s="143">
        <f t="shared" si="23"/>
        <v>0</v>
      </c>
    </row>
    <row r="138" spans="1:11" ht="15.75" customHeight="1">
      <c r="A138" s="163" t="s">
        <v>168</v>
      </c>
      <c r="B138" s="145" t="s">
        <v>166</v>
      </c>
      <c r="C138" s="36">
        <v>220.32</v>
      </c>
      <c r="D138" s="148"/>
      <c r="E138" s="15"/>
      <c r="F138" s="183">
        <f t="shared" si="20"/>
        <v>220.32</v>
      </c>
      <c r="G138" s="17">
        <v>605</v>
      </c>
      <c r="H138" s="187">
        <f t="shared" si="24"/>
        <v>133293.6</v>
      </c>
      <c r="I138" s="143">
        <f t="shared" si="22"/>
        <v>0</v>
      </c>
      <c r="J138" s="143">
        <f t="shared" si="23"/>
        <v>0</v>
      </c>
    </row>
    <row r="139" spans="1:11" ht="15.75" customHeight="1">
      <c r="A139" s="163" t="s">
        <v>169</v>
      </c>
      <c r="B139" s="145" t="s">
        <v>166</v>
      </c>
      <c r="C139" s="36">
        <v>186.45000000000002</v>
      </c>
      <c r="D139" s="148"/>
      <c r="E139" s="15"/>
      <c r="F139" s="183">
        <f t="shared" si="20"/>
        <v>186.45000000000002</v>
      </c>
      <c r="G139" s="17">
        <v>605</v>
      </c>
      <c r="H139" s="187">
        <f t="shared" si="24"/>
        <v>112802.25000000001</v>
      </c>
      <c r="I139" s="143">
        <f t="shared" si="22"/>
        <v>0</v>
      </c>
      <c r="J139" s="143">
        <f t="shared" si="23"/>
        <v>0</v>
      </c>
    </row>
    <row r="140" spans="1:11" ht="15.75" customHeight="1">
      <c r="A140" s="189" t="s">
        <v>170</v>
      </c>
      <c r="B140" s="145" t="s">
        <v>166</v>
      </c>
      <c r="C140" s="183">
        <v>292.88000000000005</v>
      </c>
      <c r="D140" s="184"/>
      <c r="E140" s="493"/>
      <c r="F140" s="183">
        <f t="shared" si="20"/>
        <v>292.88000000000005</v>
      </c>
      <c r="G140" s="190">
        <v>625</v>
      </c>
      <c r="H140" s="187">
        <f t="shared" si="24"/>
        <v>183050.00000000003</v>
      </c>
      <c r="I140" s="143">
        <f t="shared" si="22"/>
        <v>0</v>
      </c>
      <c r="J140" s="143">
        <f t="shared" si="23"/>
        <v>0</v>
      </c>
    </row>
    <row r="141" spans="1:11" ht="15.75" customHeight="1">
      <c r="A141" s="189" t="s">
        <v>171</v>
      </c>
      <c r="B141" s="145" t="s">
        <v>166</v>
      </c>
      <c r="C141" s="183">
        <v>180.15</v>
      </c>
      <c r="D141" s="184"/>
      <c r="E141" s="15"/>
      <c r="F141" s="183">
        <f t="shared" si="20"/>
        <v>180.15</v>
      </c>
      <c r="G141" s="17">
        <v>692</v>
      </c>
      <c r="H141" s="187">
        <f t="shared" si="24"/>
        <v>124663.8</v>
      </c>
      <c r="I141" s="143">
        <f t="shared" si="22"/>
        <v>0</v>
      </c>
      <c r="J141" s="143">
        <f t="shared" si="23"/>
        <v>0</v>
      </c>
    </row>
    <row r="142" spans="1:11" ht="15.75" customHeight="1">
      <c r="A142" s="189" t="s">
        <v>3746</v>
      </c>
      <c r="B142" s="145" t="s">
        <v>166</v>
      </c>
      <c r="C142" s="36">
        <v>274</v>
      </c>
      <c r="D142" s="184"/>
      <c r="E142" s="15"/>
      <c r="F142" s="183">
        <f t="shared" si="20"/>
        <v>274</v>
      </c>
      <c r="G142" s="17">
        <v>682</v>
      </c>
      <c r="H142" s="187">
        <f t="shared" si="24"/>
        <v>186868</v>
      </c>
      <c r="I142" s="143">
        <f t="shared" si="22"/>
        <v>0</v>
      </c>
      <c r="J142" s="143">
        <f t="shared" si="23"/>
        <v>0</v>
      </c>
    </row>
    <row r="143" spans="1:11" ht="15.75" customHeight="1">
      <c r="A143" s="189" t="s">
        <v>173</v>
      </c>
      <c r="B143" s="145" t="s">
        <v>166</v>
      </c>
      <c r="C143" s="183">
        <v>0</v>
      </c>
      <c r="D143" s="184"/>
      <c r="E143" s="15"/>
      <c r="F143" s="183">
        <f t="shared" si="20"/>
        <v>0</v>
      </c>
      <c r="G143" s="17">
        <v>414</v>
      </c>
      <c r="H143" s="187">
        <f t="shared" si="24"/>
        <v>0</v>
      </c>
      <c r="I143" s="143">
        <f t="shared" si="22"/>
        <v>0</v>
      </c>
      <c r="J143" s="143">
        <f t="shared" si="23"/>
        <v>0</v>
      </c>
    </row>
    <row r="144" spans="1:11" ht="15.75" customHeight="1">
      <c r="A144" s="191" t="s">
        <v>174</v>
      </c>
      <c r="B144" s="192" t="s">
        <v>175</v>
      </c>
      <c r="C144" s="36">
        <v>16625</v>
      </c>
      <c r="D144" s="148"/>
      <c r="E144" s="15"/>
      <c r="F144" s="183">
        <f t="shared" si="20"/>
        <v>16625</v>
      </c>
      <c r="G144" s="17">
        <v>17.399999999999999</v>
      </c>
      <c r="H144" s="187">
        <f t="shared" si="24"/>
        <v>289275</v>
      </c>
      <c r="I144" s="143">
        <f t="shared" si="22"/>
        <v>0</v>
      </c>
      <c r="J144" s="143">
        <f t="shared" si="23"/>
        <v>0</v>
      </c>
    </row>
    <row r="145" spans="1:10" ht="15.75" customHeight="1">
      <c r="A145" s="163" t="s">
        <v>176</v>
      </c>
      <c r="B145" s="15" t="s">
        <v>177</v>
      </c>
      <c r="C145" s="36">
        <v>0</v>
      </c>
      <c r="D145" s="148"/>
      <c r="E145" s="15"/>
      <c r="F145" s="183">
        <f t="shared" si="20"/>
        <v>0</v>
      </c>
      <c r="G145" s="17">
        <v>3.86</v>
      </c>
      <c r="H145" s="187">
        <f t="shared" si="24"/>
        <v>0</v>
      </c>
      <c r="I145" s="143">
        <f t="shared" si="22"/>
        <v>0</v>
      </c>
      <c r="J145" s="143">
        <f t="shared" si="23"/>
        <v>0</v>
      </c>
    </row>
    <row r="146" spans="1:10" ht="15.75" customHeight="1">
      <c r="A146" s="163" t="s">
        <v>178</v>
      </c>
      <c r="B146" s="145" t="s">
        <v>179</v>
      </c>
      <c r="C146" s="36">
        <v>18</v>
      </c>
      <c r="D146" s="148"/>
      <c r="E146" s="15">
        <v>1</v>
      </c>
      <c r="F146" s="183">
        <f t="shared" si="20"/>
        <v>17</v>
      </c>
      <c r="G146" s="17">
        <v>432.82</v>
      </c>
      <c r="H146" s="187">
        <f t="shared" si="24"/>
        <v>7357.94</v>
      </c>
      <c r="I146" s="143">
        <f t="shared" si="22"/>
        <v>-432.82</v>
      </c>
      <c r="J146" s="143">
        <f t="shared" si="23"/>
        <v>0</v>
      </c>
    </row>
    <row r="147" spans="1:10" ht="15.75" customHeight="1">
      <c r="A147" s="163" t="s">
        <v>180</v>
      </c>
      <c r="B147" s="145" t="s">
        <v>179</v>
      </c>
      <c r="C147" s="36">
        <v>0</v>
      </c>
      <c r="D147" s="148"/>
      <c r="E147" s="15"/>
      <c r="F147" s="183">
        <f t="shared" si="20"/>
        <v>0</v>
      </c>
      <c r="G147" s="17">
        <v>4</v>
      </c>
      <c r="H147" s="187">
        <f t="shared" si="24"/>
        <v>0</v>
      </c>
      <c r="I147" s="143">
        <f t="shared" si="22"/>
        <v>0</v>
      </c>
      <c r="J147" s="143">
        <f t="shared" si="23"/>
        <v>0</v>
      </c>
    </row>
    <row r="148" spans="1:10" ht="15.75" customHeight="1">
      <c r="A148" s="146" t="s">
        <v>181</v>
      </c>
      <c r="B148" s="145" t="s">
        <v>179</v>
      </c>
      <c r="C148" s="36">
        <v>1077</v>
      </c>
      <c r="D148" s="148"/>
      <c r="E148" s="15"/>
      <c r="F148" s="183">
        <f t="shared" si="20"/>
        <v>1077</v>
      </c>
      <c r="G148" s="17">
        <v>2.9</v>
      </c>
      <c r="H148" s="187">
        <f t="shared" si="24"/>
        <v>3123.2999999999997</v>
      </c>
      <c r="I148" s="143">
        <f t="shared" si="22"/>
        <v>0</v>
      </c>
      <c r="J148" s="143">
        <f t="shared" si="23"/>
        <v>0</v>
      </c>
    </row>
    <row r="149" spans="1:10" ht="15.75" customHeight="1">
      <c r="A149" s="146" t="s">
        <v>182</v>
      </c>
      <c r="B149" s="145" t="s">
        <v>179</v>
      </c>
      <c r="C149" s="36">
        <v>0</v>
      </c>
      <c r="D149" s="148"/>
      <c r="E149" s="15"/>
      <c r="F149" s="183">
        <f t="shared" si="20"/>
        <v>0</v>
      </c>
      <c r="G149" s="17">
        <v>499.4</v>
      </c>
      <c r="H149" s="187">
        <f t="shared" si="24"/>
        <v>0</v>
      </c>
      <c r="I149" s="143">
        <f t="shared" si="22"/>
        <v>0</v>
      </c>
      <c r="J149" s="143">
        <f t="shared" si="23"/>
        <v>0</v>
      </c>
    </row>
    <row r="150" spans="1:10" ht="15.75" customHeight="1">
      <c r="A150" s="191" t="s">
        <v>183</v>
      </c>
      <c r="B150" s="193" t="s">
        <v>184</v>
      </c>
      <c r="C150" s="194">
        <v>1400</v>
      </c>
      <c r="D150" s="195"/>
      <c r="E150" s="196"/>
      <c r="F150" s="183">
        <f t="shared" si="20"/>
        <v>1400</v>
      </c>
      <c r="G150" s="197">
        <v>24.995999999999999</v>
      </c>
      <c r="H150" s="187">
        <f t="shared" si="24"/>
        <v>34994.400000000001</v>
      </c>
      <c r="I150" s="143">
        <f t="shared" si="22"/>
        <v>0</v>
      </c>
      <c r="J150" s="143">
        <f t="shared" si="23"/>
        <v>0</v>
      </c>
    </row>
    <row r="151" spans="1:10" ht="15.75" customHeight="1">
      <c r="A151" s="146" t="s">
        <v>185</v>
      </c>
      <c r="B151" s="145" t="s">
        <v>184</v>
      </c>
      <c r="C151" s="36">
        <v>4000</v>
      </c>
      <c r="D151" s="148"/>
      <c r="E151" s="15"/>
      <c r="F151" s="183">
        <f t="shared" si="20"/>
        <v>4000</v>
      </c>
      <c r="G151" s="17">
        <v>22.37</v>
      </c>
      <c r="H151" s="187">
        <f t="shared" si="24"/>
        <v>89480</v>
      </c>
      <c r="I151" s="143">
        <f t="shared" si="22"/>
        <v>0</v>
      </c>
      <c r="J151" s="143">
        <f t="shared" si="23"/>
        <v>0</v>
      </c>
    </row>
    <row r="152" spans="1:10" ht="15.75" customHeight="1">
      <c r="A152" s="146" t="s">
        <v>186</v>
      </c>
      <c r="B152" s="145" t="s">
        <v>184</v>
      </c>
      <c r="C152" s="36">
        <v>4000</v>
      </c>
      <c r="D152" s="148"/>
      <c r="E152" s="15"/>
      <c r="F152" s="183">
        <f t="shared" si="20"/>
        <v>4000</v>
      </c>
      <c r="G152" s="17">
        <v>13.788</v>
      </c>
      <c r="H152" s="187">
        <f t="shared" si="24"/>
        <v>55152</v>
      </c>
      <c r="I152" s="143">
        <f t="shared" si="22"/>
        <v>0</v>
      </c>
      <c r="J152" s="143">
        <f t="shared" si="23"/>
        <v>0</v>
      </c>
    </row>
    <row r="153" spans="1:10" ht="15.75" customHeight="1">
      <c r="A153" s="406" t="s">
        <v>187</v>
      </c>
      <c r="B153" s="145" t="s">
        <v>184</v>
      </c>
      <c r="C153" s="36">
        <v>1000</v>
      </c>
      <c r="D153" s="148"/>
      <c r="E153" s="15"/>
      <c r="F153" s="183">
        <f t="shared" si="20"/>
        <v>1000</v>
      </c>
      <c r="G153" s="17">
        <v>24.744</v>
      </c>
      <c r="H153" s="187">
        <f t="shared" si="24"/>
        <v>24744</v>
      </c>
      <c r="I153" s="143">
        <f t="shared" si="22"/>
        <v>0</v>
      </c>
      <c r="J153" s="143">
        <f t="shared" si="23"/>
        <v>0</v>
      </c>
    </row>
    <row r="154" spans="1:10" ht="15.75" customHeight="1">
      <c r="A154" s="406" t="s">
        <v>189</v>
      </c>
      <c r="B154" s="185" t="s">
        <v>190</v>
      </c>
      <c r="C154" s="183">
        <v>840</v>
      </c>
      <c r="D154" s="184"/>
      <c r="E154" s="185"/>
      <c r="F154" s="183">
        <f t="shared" si="20"/>
        <v>840</v>
      </c>
      <c r="G154" s="186">
        <v>33</v>
      </c>
      <c r="H154" s="187">
        <f t="shared" si="24"/>
        <v>27720</v>
      </c>
      <c r="I154" s="143">
        <f t="shared" si="22"/>
        <v>0</v>
      </c>
      <c r="J154" s="143">
        <f t="shared" si="23"/>
        <v>0</v>
      </c>
    </row>
    <row r="155" spans="1:10" ht="15.75" customHeight="1">
      <c r="A155" s="407" t="s">
        <v>3511</v>
      </c>
      <c r="B155" s="267" t="s">
        <v>192</v>
      </c>
      <c r="C155" s="350">
        <v>960.14</v>
      </c>
      <c r="D155" s="351"/>
      <c r="E155" s="352">
        <v>9.76</v>
      </c>
      <c r="F155" s="183">
        <f t="shared" si="20"/>
        <v>950.38</v>
      </c>
      <c r="G155" s="353">
        <v>727.5</v>
      </c>
      <c r="H155" s="187">
        <f t="shared" si="24"/>
        <v>691401.45</v>
      </c>
      <c r="I155" s="143">
        <f t="shared" si="22"/>
        <v>-7100.4</v>
      </c>
      <c r="J155" s="143">
        <f t="shared" si="23"/>
        <v>0</v>
      </c>
    </row>
    <row r="156" spans="1:10" ht="15.75" customHeight="1">
      <c r="A156" s="407" t="s">
        <v>3512</v>
      </c>
      <c r="B156" s="267" t="s">
        <v>192</v>
      </c>
      <c r="C156" s="350">
        <v>1013.28</v>
      </c>
      <c r="D156" s="351"/>
      <c r="E156" s="352"/>
      <c r="F156" s="183">
        <f t="shared" si="20"/>
        <v>1013.28</v>
      </c>
      <c r="G156" s="353">
        <v>727.5</v>
      </c>
      <c r="H156" s="187">
        <f t="shared" si="24"/>
        <v>737161.2</v>
      </c>
      <c r="I156" s="143">
        <f t="shared" si="22"/>
        <v>0</v>
      </c>
      <c r="J156" s="143">
        <f t="shared" si="23"/>
        <v>0</v>
      </c>
    </row>
    <row r="157" spans="1:10" ht="15.75" customHeight="1">
      <c r="A157" s="200" t="s">
        <v>191</v>
      </c>
      <c r="B157" s="145" t="s">
        <v>192</v>
      </c>
      <c r="C157" s="36">
        <v>76.899999999999991</v>
      </c>
      <c r="D157" s="148"/>
      <c r="E157" s="15"/>
      <c r="F157" s="183">
        <f t="shared" si="20"/>
        <v>76.899999999999991</v>
      </c>
      <c r="G157" s="17">
        <v>715</v>
      </c>
      <c r="H157" s="187">
        <f t="shared" si="24"/>
        <v>54983.499999999993</v>
      </c>
      <c r="I157" s="143">
        <f t="shared" si="22"/>
        <v>0</v>
      </c>
      <c r="J157" s="143">
        <f t="shared" si="23"/>
        <v>0</v>
      </c>
    </row>
    <row r="158" spans="1:10" ht="15.75" customHeight="1">
      <c r="A158" s="200" t="s">
        <v>193</v>
      </c>
      <c r="B158" s="145" t="s">
        <v>192</v>
      </c>
      <c r="C158" s="36">
        <v>183.85999999999999</v>
      </c>
      <c r="D158" s="148"/>
      <c r="E158" s="15"/>
      <c r="F158" s="183">
        <f t="shared" si="20"/>
        <v>183.85999999999999</v>
      </c>
      <c r="G158" s="17">
        <v>850</v>
      </c>
      <c r="H158" s="187">
        <f t="shared" si="24"/>
        <v>156281</v>
      </c>
      <c r="I158" s="143">
        <f t="shared" si="22"/>
        <v>0</v>
      </c>
      <c r="J158" s="143">
        <f t="shared" si="23"/>
        <v>0</v>
      </c>
    </row>
    <row r="159" spans="1:10" ht="15.75" customHeight="1">
      <c r="A159" s="200" t="s">
        <v>194</v>
      </c>
      <c r="B159" s="145" t="s">
        <v>192</v>
      </c>
      <c r="C159" s="36">
        <v>121.16000000000003</v>
      </c>
      <c r="D159" s="148"/>
      <c r="E159" s="490"/>
      <c r="F159" s="183">
        <f t="shared" si="20"/>
        <v>121.16000000000003</v>
      </c>
      <c r="G159" s="17">
        <v>850</v>
      </c>
      <c r="H159" s="187">
        <f t="shared" si="24"/>
        <v>102986.00000000001</v>
      </c>
      <c r="I159" s="143">
        <f t="shared" si="22"/>
        <v>0</v>
      </c>
      <c r="J159" s="143">
        <f t="shared" si="23"/>
        <v>0</v>
      </c>
    </row>
    <row r="160" spans="1:10" ht="15.75" customHeight="1">
      <c r="A160" s="146" t="s">
        <v>195</v>
      </c>
      <c r="B160" s="145" t="s">
        <v>192</v>
      </c>
      <c r="C160" s="36">
        <v>31.739999999999991</v>
      </c>
      <c r="D160" s="148"/>
      <c r="E160" s="15"/>
      <c r="F160" s="183">
        <f t="shared" si="20"/>
        <v>31.739999999999991</v>
      </c>
      <c r="G160" s="17">
        <v>741</v>
      </c>
      <c r="H160" s="187">
        <f t="shared" si="24"/>
        <v>23519.339999999993</v>
      </c>
      <c r="I160" s="143">
        <f t="shared" si="22"/>
        <v>0</v>
      </c>
      <c r="J160" s="143">
        <f t="shared" si="23"/>
        <v>0</v>
      </c>
    </row>
    <row r="161" spans="1:10" ht="15.75" customHeight="1">
      <c r="A161" s="146" t="s">
        <v>196</v>
      </c>
      <c r="B161" s="145" t="s">
        <v>197</v>
      </c>
      <c r="C161" s="36">
        <v>42.350000000000023</v>
      </c>
      <c r="D161" s="148"/>
      <c r="E161" s="15"/>
      <c r="F161" s="183">
        <f t="shared" si="20"/>
        <v>42.350000000000023</v>
      </c>
      <c r="G161" s="17">
        <v>240</v>
      </c>
      <c r="H161" s="187">
        <f t="shared" si="24"/>
        <v>10164.000000000005</v>
      </c>
      <c r="I161" s="143">
        <f t="shared" si="22"/>
        <v>0</v>
      </c>
      <c r="J161" s="143">
        <f t="shared" si="23"/>
        <v>0</v>
      </c>
    </row>
    <row r="162" spans="1:10" ht="15.75" customHeight="1">
      <c r="A162" s="146" t="s">
        <v>1585</v>
      </c>
      <c r="B162" s="145" t="s">
        <v>197</v>
      </c>
      <c r="C162" s="36">
        <v>508.74999999999994</v>
      </c>
      <c r="D162" s="148"/>
      <c r="E162" s="15"/>
      <c r="F162" s="183">
        <f t="shared" si="20"/>
        <v>508.74999999999994</v>
      </c>
      <c r="G162" s="17">
        <v>680</v>
      </c>
      <c r="H162" s="187">
        <f t="shared" si="24"/>
        <v>345949.99999999994</v>
      </c>
      <c r="I162" s="143">
        <f t="shared" si="22"/>
        <v>0</v>
      </c>
      <c r="J162" s="143">
        <f t="shared" si="23"/>
        <v>0</v>
      </c>
    </row>
    <row r="163" spans="1:10" ht="15.75" customHeight="1">
      <c r="A163" s="146" t="s">
        <v>1586</v>
      </c>
      <c r="B163" s="145" t="s">
        <v>197</v>
      </c>
      <c r="C163" s="36">
        <v>518.30000000000007</v>
      </c>
      <c r="D163" s="148"/>
      <c r="E163" s="15"/>
      <c r="F163" s="183">
        <f t="shared" si="20"/>
        <v>518.30000000000007</v>
      </c>
      <c r="G163" s="17">
        <v>680</v>
      </c>
      <c r="H163" s="187">
        <f t="shared" si="24"/>
        <v>352444.00000000006</v>
      </c>
      <c r="I163" s="143">
        <f t="shared" si="22"/>
        <v>0</v>
      </c>
      <c r="J163" s="143">
        <f t="shared" si="23"/>
        <v>0</v>
      </c>
    </row>
    <row r="164" spans="1:10" ht="15.75" customHeight="1">
      <c r="A164" s="146" t="s">
        <v>198</v>
      </c>
      <c r="B164" s="145" t="s">
        <v>197</v>
      </c>
      <c r="C164" s="36">
        <v>32.750000000000014</v>
      </c>
      <c r="D164" s="148"/>
      <c r="E164" s="15"/>
      <c r="F164" s="183">
        <f t="shared" si="20"/>
        <v>32.750000000000014</v>
      </c>
      <c r="G164" s="17">
        <v>280</v>
      </c>
      <c r="H164" s="187">
        <f t="shared" si="24"/>
        <v>9170.0000000000036</v>
      </c>
      <c r="I164" s="143">
        <f t="shared" si="22"/>
        <v>0</v>
      </c>
      <c r="J164" s="143">
        <f t="shared" si="23"/>
        <v>0</v>
      </c>
    </row>
    <row r="165" spans="1:10" ht="15.75" customHeight="1">
      <c r="A165" s="146" t="s">
        <v>199</v>
      </c>
      <c r="B165" s="15" t="s">
        <v>200</v>
      </c>
      <c r="C165" s="36">
        <v>59640</v>
      </c>
      <c r="D165" s="148"/>
      <c r="E165" s="493">
        <v>840</v>
      </c>
      <c r="F165" s="183">
        <f t="shared" si="20"/>
        <v>58800</v>
      </c>
      <c r="G165" s="17">
        <v>5.3</v>
      </c>
      <c r="H165" s="187">
        <f t="shared" si="24"/>
        <v>311640</v>
      </c>
      <c r="I165" s="143">
        <f t="shared" si="22"/>
        <v>-4452</v>
      </c>
      <c r="J165" s="143">
        <f t="shared" si="23"/>
        <v>0</v>
      </c>
    </row>
    <row r="166" spans="1:10" ht="15.75" customHeight="1">
      <c r="A166" s="480"/>
      <c r="B166" s="477"/>
      <c r="C166" s="475"/>
      <c r="D166" s="476"/>
      <c r="E166" s="15"/>
      <c r="F166" s="15"/>
      <c r="G166" s="15"/>
      <c r="H166" s="15"/>
      <c r="I166" s="15"/>
      <c r="J166" s="15"/>
    </row>
    <row r="167" spans="1:10" ht="15.75" customHeight="1">
      <c r="A167" s="480"/>
      <c r="B167" s="477"/>
      <c r="C167" s="475"/>
      <c r="D167" s="476"/>
      <c r="E167" s="15"/>
      <c r="F167" s="15"/>
      <c r="G167" s="15"/>
      <c r="H167" s="15"/>
      <c r="I167" s="15"/>
      <c r="J167" s="15"/>
    </row>
    <row r="168" spans="1:10" ht="15.75" customHeight="1">
      <c r="A168" s="480"/>
      <c r="B168" s="477"/>
      <c r="C168" s="475"/>
      <c r="D168" s="476"/>
      <c r="E168" s="15"/>
      <c r="F168" s="15"/>
      <c r="G168" s="15"/>
      <c r="H168" s="15"/>
      <c r="I168" s="15"/>
      <c r="J168" s="15"/>
    </row>
    <row r="169" spans="1:10" ht="15.75" customHeight="1">
      <c r="A169" s="480"/>
      <c r="B169" s="477"/>
      <c r="C169" s="475"/>
      <c r="D169" s="476"/>
      <c r="E169" s="15"/>
      <c r="F169" s="15"/>
      <c r="G169" s="15"/>
      <c r="H169" s="15"/>
      <c r="I169" s="15"/>
      <c r="J169" s="15"/>
    </row>
    <row r="170" spans="1:10" ht="15.75" customHeight="1">
      <c r="A170" s="275" t="s">
        <v>203</v>
      </c>
      <c r="B170" s="276"/>
      <c r="C170" s="169">
        <f t="shared" ref="C170:J170" si="25">SUM(C132:C165)</f>
        <v>93929.23000000001</v>
      </c>
      <c r="D170" s="277">
        <f t="shared" si="25"/>
        <v>0</v>
      </c>
      <c r="E170" s="277">
        <f t="shared" si="25"/>
        <v>853.76</v>
      </c>
      <c r="F170" s="169">
        <f t="shared" si="25"/>
        <v>93075.47</v>
      </c>
      <c r="G170" s="337">
        <f t="shared" si="25"/>
        <v>13134.577999999998</v>
      </c>
      <c r="H170" s="278">
        <f t="shared" si="25"/>
        <v>4361961.7799999993</v>
      </c>
      <c r="I170" s="278">
        <f t="shared" si="25"/>
        <v>-12405.22</v>
      </c>
      <c r="J170" s="457">
        <f t="shared" si="25"/>
        <v>0</v>
      </c>
    </row>
    <row r="171" spans="1:10" ht="15.75" customHeight="1">
      <c r="J171" s="188"/>
    </row>
    <row r="172" spans="1:10" ht="15.75" customHeight="1">
      <c r="A172" s="279"/>
      <c r="B172" s="280"/>
      <c r="C172" s="279"/>
      <c r="D172" s="279"/>
      <c r="E172" s="279"/>
      <c r="F172" s="279"/>
      <c r="G172" s="279"/>
      <c r="H172" s="279"/>
      <c r="J172" s="281" t="s">
        <v>390</v>
      </c>
    </row>
    <row r="173" spans="1:10" ht="15.75" customHeight="1">
      <c r="A173" s="282" t="s">
        <v>209</v>
      </c>
      <c r="B173" s="283" t="s">
        <v>211</v>
      </c>
      <c r="C173" s="283" t="s">
        <v>391</v>
      </c>
      <c r="D173" s="284" t="s">
        <v>392</v>
      </c>
      <c r="E173" s="285" t="s">
        <v>393</v>
      </c>
      <c r="F173" s="286" t="s">
        <v>212</v>
      </c>
      <c r="G173" s="287" t="s">
        <v>214</v>
      </c>
      <c r="H173" s="283" t="s">
        <v>55</v>
      </c>
      <c r="J173" s="188">
        <f>SUM(H174:H190)</f>
        <v>14095.199999999999</v>
      </c>
    </row>
    <row r="174" spans="1:10" ht="15.75" customHeight="1">
      <c r="A174" s="288" t="s">
        <v>215</v>
      </c>
      <c r="B174" s="15" t="s">
        <v>216</v>
      </c>
      <c r="C174" s="36">
        <v>0</v>
      </c>
      <c r="D174" s="317"/>
      <c r="E174" s="348">
        <v>0</v>
      </c>
      <c r="F174" s="15"/>
      <c r="G174" s="15">
        <v>77</v>
      </c>
      <c r="H174" s="15">
        <f t="shared" ref="H174:H188" si="26">E174*G174</f>
        <v>0</v>
      </c>
      <c r="J174" s="24"/>
    </row>
    <row r="175" spans="1:10" ht="15.75" customHeight="1">
      <c r="A175" s="288" t="s">
        <v>218</v>
      </c>
      <c r="B175" s="15" t="s">
        <v>216</v>
      </c>
      <c r="C175" s="36">
        <v>0</v>
      </c>
      <c r="D175" s="317"/>
      <c r="E175" s="348">
        <f t="shared" ref="E175:E190" si="27">C175+D175</f>
        <v>0</v>
      </c>
      <c r="F175" s="15"/>
      <c r="G175" s="15">
        <v>128</v>
      </c>
      <c r="H175" s="15">
        <f t="shared" si="26"/>
        <v>0</v>
      </c>
      <c r="J175" s="188"/>
    </row>
    <row r="176" spans="1:10" ht="15.75" customHeight="1">
      <c r="A176" s="288" t="s">
        <v>219</v>
      </c>
      <c r="B176" s="15" t="s">
        <v>220</v>
      </c>
      <c r="C176" s="36">
        <v>0.7</v>
      </c>
      <c r="D176" s="317"/>
      <c r="E176" s="348">
        <f t="shared" si="27"/>
        <v>0.7</v>
      </c>
      <c r="F176" s="291"/>
      <c r="G176" s="15">
        <v>77</v>
      </c>
      <c r="H176" s="15">
        <f t="shared" si="26"/>
        <v>53.9</v>
      </c>
      <c r="J176" s="188"/>
    </row>
    <row r="177" spans="1:15" ht="15.75" customHeight="1">
      <c r="A177" s="288" t="s">
        <v>221</v>
      </c>
      <c r="B177" s="15" t="s">
        <v>220</v>
      </c>
      <c r="C177" s="36">
        <v>6</v>
      </c>
      <c r="D177" s="317"/>
      <c r="E177" s="348">
        <f t="shared" si="27"/>
        <v>6</v>
      </c>
      <c r="F177" s="15"/>
      <c r="G177" s="15">
        <v>102</v>
      </c>
      <c r="H177" s="15">
        <f t="shared" si="26"/>
        <v>612</v>
      </c>
      <c r="J177" s="24"/>
    </row>
    <row r="178" spans="1:15" ht="15.75" customHeight="1">
      <c r="A178" s="288" t="s">
        <v>222</v>
      </c>
      <c r="B178" s="15" t="s">
        <v>220</v>
      </c>
      <c r="C178" s="36">
        <v>6.1</v>
      </c>
      <c r="D178" s="317"/>
      <c r="E178" s="348">
        <f t="shared" si="27"/>
        <v>6.1</v>
      </c>
      <c r="F178" s="15"/>
      <c r="G178" s="15">
        <v>77</v>
      </c>
      <c r="H178" s="15">
        <f t="shared" si="26"/>
        <v>469.7</v>
      </c>
      <c r="J178" s="188"/>
    </row>
    <row r="179" spans="1:15" ht="15.75" customHeight="1">
      <c r="A179" s="288" t="s">
        <v>223</v>
      </c>
      <c r="B179" s="15" t="s">
        <v>224</v>
      </c>
      <c r="C179" s="36">
        <v>5.6</v>
      </c>
      <c r="D179" s="317">
        <v>0.5</v>
      </c>
      <c r="E179" s="348">
        <f t="shared" si="27"/>
        <v>6.1</v>
      </c>
      <c r="F179" s="15"/>
      <c r="G179" s="15">
        <v>196</v>
      </c>
      <c r="H179" s="15">
        <f t="shared" si="26"/>
        <v>1195.5999999999999</v>
      </c>
      <c r="J179" s="134"/>
    </row>
    <row r="180" spans="1:15" ht="15.75" customHeight="1">
      <c r="A180" s="288" t="s">
        <v>225</v>
      </c>
      <c r="B180" s="15" t="s">
        <v>224</v>
      </c>
      <c r="C180" s="36">
        <v>36.1</v>
      </c>
      <c r="D180" s="317">
        <v>4.2</v>
      </c>
      <c r="E180" s="348">
        <f t="shared" si="27"/>
        <v>40.300000000000004</v>
      </c>
      <c r="F180" s="291"/>
      <c r="G180" s="15">
        <v>140</v>
      </c>
      <c r="H180" s="15">
        <f t="shared" si="26"/>
        <v>5642.0000000000009</v>
      </c>
      <c r="I180" s="265"/>
      <c r="J180" s="265"/>
      <c r="K180" s="265"/>
      <c r="L180" s="265"/>
      <c r="M180" s="265"/>
      <c r="N180" s="265"/>
      <c r="O180" s="265"/>
    </row>
    <row r="181" spans="1:15" ht="15.75" customHeight="1">
      <c r="A181" s="288" t="s">
        <v>226</v>
      </c>
      <c r="B181" s="15" t="s">
        <v>227</v>
      </c>
      <c r="C181" s="36">
        <v>2.8</v>
      </c>
      <c r="D181" s="317"/>
      <c r="E181" s="348">
        <f t="shared" si="27"/>
        <v>2.8</v>
      </c>
      <c r="F181" s="291"/>
      <c r="G181" s="15">
        <v>128</v>
      </c>
      <c r="H181" s="15">
        <f t="shared" si="26"/>
        <v>358.4</v>
      </c>
      <c r="I181" s="265"/>
      <c r="J181" s="265"/>
      <c r="K181" s="265"/>
      <c r="L181" s="265"/>
      <c r="M181" s="265"/>
      <c r="N181" s="265"/>
      <c r="O181" s="265"/>
    </row>
    <row r="182" spans="1:15" ht="15.75" customHeight="1">
      <c r="A182" s="288" t="s">
        <v>228</v>
      </c>
      <c r="B182" s="15" t="s">
        <v>229</v>
      </c>
      <c r="C182" s="36">
        <v>0.8</v>
      </c>
      <c r="D182" s="317"/>
      <c r="E182" s="348">
        <f t="shared" si="27"/>
        <v>0.8</v>
      </c>
      <c r="F182" s="291"/>
      <c r="G182" s="15">
        <v>196</v>
      </c>
      <c r="H182" s="15">
        <f t="shared" si="26"/>
        <v>156.80000000000001</v>
      </c>
      <c r="I182" s="545"/>
      <c r="J182" s="522"/>
      <c r="K182" s="265"/>
      <c r="L182" s="265"/>
      <c r="M182" s="265"/>
      <c r="N182" s="265"/>
      <c r="O182" s="265"/>
    </row>
    <row r="183" spans="1:15" ht="15.75" customHeight="1">
      <c r="A183" s="288" t="s">
        <v>2838</v>
      </c>
      <c r="B183" s="15" t="s">
        <v>229</v>
      </c>
      <c r="C183" s="36">
        <v>11.8</v>
      </c>
      <c r="D183" s="317">
        <v>4.5999999999999996</v>
      </c>
      <c r="E183" s="348">
        <f t="shared" si="27"/>
        <v>16.399999999999999</v>
      </c>
      <c r="F183" s="291"/>
      <c r="G183" s="15">
        <v>57</v>
      </c>
      <c r="H183" s="15">
        <f t="shared" si="26"/>
        <v>934.8</v>
      </c>
      <c r="I183" s="293"/>
      <c r="J183" s="265"/>
      <c r="K183" s="265"/>
      <c r="L183" s="265"/>
      <c r="M183" s="265"/>
      <c r="N183" s="265"/>
      <c r="O183" s="265"/>
    </row>
    <row r="184" spans="1:15" ht="15.75" customHeight="1">
      <c r="A184" s="288" t="s">
        <v>230</v>
      </c>
      <c r="B184" s="15" t="s">
        <v>229</v>
      </c>
      <c r="C184" s="36">
        <v>7.2</v>
      </c>
      <c r="D184" s="317"/>
      <c r="E184" s="348">
        <f t="shared" si="27"/>
        <v>7.2</v>
      </c>
      <c r="F184" s="291"/>
      <c r="G184" s="15">
        <v>128</v>
      </c>
      <c r="H184" s="15">
        <f t="shared" si="26"/>
        <v>921.6</v>
      </c>
      <c r="I184" s="293"/>
      <c r="J184" s="265"/>
      <c r="K184" s="265"/>
      <c r="L184" s="265"/>
      <c r="M184" s="265"/>
      <c r="N184" s="265"/>
      <c r="O184" s="265"/>
    </row>
    <row r="185" spans="1:15" ht="15.75" customHeight="1">
      <c r="A185" s="288" t="s">
        <v>231</v>
      </c>
      <c r="B185" s="15" t="s">
        <v>224</v>
      </c>
      <c r="C185" s="36">
        <v>9.4</v>
      </c>
      <c r="D185" s="317"/>
      <c r="E185" s="348">
        <f t="shared" si="27"/>
        <v>9.4</v>
      </c>
      <c r="F185" s="291"/>
      <c r="G185" s="15">
        <v>140</v>
      </c>
      <c r="H185" s="15">
        <f t="shared" si="26"/>
        <v>1316</v>
      </c>
      <c r="I185" s="293"/>
      <c r="J185" s="265"/>
      <c r="K185" s="265"/>
      <c r="L185" s="265"/>
      <c r="M185" s="265"/>
      <c r="N185" s="265"/>
      <c r="O185" s="265"/>
    </row>
    <row r="186" spans="1:15" ht="15.75" customHeight="1">
      <c r="A186" s="294" t="s">
        <v>232</v>
      </c>
      <c r="B186" s="145" t="s">
        <v>233</v>
      </c>
      <c r="C186" s="36">
        <v>0</v>
      </c>
      <c r="D186" s="317"/>
      <c r="E186" s="348">
        <f t="shared" si="27"/>
        <v>0</v>
      </c>
      <c r="F186" s="295"/>
      <c r="G186" s="15">
        <v>140</v>
      </c>
      <c r="H186" s="15">
        <f t="shared" si="26"/>
        <v>0</v>
      </c>
      <c r="I186" s="1"/>
      <c r="J186" s="265"/>
      <c r="K186" s="265"/>
      <c r="L186" s="265"/>
      <c r="M186" s="265"/>
      <c r="N186" s="265"/>
      <c r="O186" s="265"/>
    </row>
    <row r="187" spans="1:15" ht="15.75" customHeight="1">
      <c r="A187" s="294" t="s">
        <v>2603</v>
      </c>
      <c r="B187" s="338" t="s">
        <v>229</v>
      </c>
      <c r="C187" s="36">
        <v>0</v>
      </c>
      <c r="D187" s="317"/>
      <c r="E187" s="348">
        <f t="shared" si="27"/>
        <v>0</v>
      </c>
      <c r="F187" s="297"/>
      <c r="G187" s="15">
        <v>196</v>
      </c>
      <c r="H187" s="15">
        <f t="shared" si="26"/>
        <v>0</v>
      </c>
      <c r="I187" s="1"/>
      <c r="J187" s="265"/>
      <c r="K187" s="265"/>
      <c r="L187" s="265"/>
      <c r="M187" s="265"/>
      <c r="N187" s="265"/>
      <c r="O187" s="265"/>
    </row>
    <row r="188" spans="1:15" ht="15.75" customHeight="1">
      <c r="A188" s="294" t="s">
        <v>3243</v>
      </c>
      <c r="B188" s="296" t="s">
        <v>234</v>
      </c>
      <c r="C188" s="36">
        <v>0</v>
      </c>
      <c r="D188" s="317"/>
      <c r="E188" s="348">
        <f t="shared" si="27"/>
        <v>0</v>
      </c>
      <c r="F188" s="297"/>
      <c r="G188" s="15">
        <v>280</v>
      </c>
      <c r="H188" s="15">
        <f t="shared" si="26"/>
        <v>0</v>
      </c>
      <c r="I188" s="1"/>
      <c r="J188" s="265"/>
      <c r="K188" s="265"/>
      <c r="L188" s="265"/>
      <c r="M188" s="265"/>
      <c r="N188" s="265"/>
      <c r="O188" s="265"/>
    </row>
    <row r="189" spans="1:15" ht="15.75" customHeight="1">
      <c r="A189" s="294" t="s">
        <v>450</v>
      </c>
      <c r="B189" s="296" t="s">
        <v>234</v>
      </c>
      <c r="C189" s="36">
        <v>1.36</v>
      </c>
      <c r="D189" s="317"/>
      <c r="E189" s="348">
        <f t="shared" si="27"/>
        <v>1.36</v>
      </c>
      <c r="F189" s="297"/>
      <c r="G189" s="15">
        <v>290</v>
      </c>
      <c r="H189" s="15">
        <f t="shared" ref="H189:H190" si="28">G189*E189</f>
        <v>394.40000000000003</v>
      </c>
      <c r="I189" s="1"/>
      <c r="J189" s="265"/>
      <c r="K189" s="265"/>
      <c r="L189" s="265"/>
      <c r="M189" s="265"/>
      <c r="N189" s="265"/>
      <c r="O189" s="265"/>
    </row>
    <row r="190" spans="1:15" ht="15.75" customHeight="1">
      <c r="A190" s="294" t="s">
        <v>1983</v>
      </c>
      <c r="B190" s="296" t="s">
        <v>234</v>
      </c>
      <c r="C190" s="36">
        <v>3</v>
      </c>
      <c r="D190" s="317"/>
      <c r="E190" s="348">
        <f t="shared" si="27"/>
        <v>3</v>
      </c>
      <c r="F190" s="297"/>
      <c r="G190" s="15">
        <v>680</v>
      </c>
      <c r="H190" s="15">
        <f t="shared" si="28"/>
        <v>2040</v>
      </c>
      <c r="I190" s="1"/>
      <c r="J190" s="265"/>
      <c r="K190" s="265"/>
      <c r="L190" s="265"/>
      <c r="M190" s="265"/>
      <c r="N190" s="265"/>
      <c r="O190" s="265"/>
    </row>
    <row r="191" spans="1:15" ht="15.75" customHeight="1">
      <c r="I191" s="265"/>
      <c r="J191" s="265"/>
      <c r="K191" s="265"/>
      <c r="L191" s="265"/>
      <c r="M191" s="265"/>
      <c r="N191" s="265"/>
      <c r="O191" s="265"/>
    </row>
    <row r="192" spans="1:15" ht="3.75" customHeight="1">
      <c r="I192" s="265"/>
      <c r="J192" s="265"/>
      <c r="K192" s="265"/>
      <c r="L192" s="265"/>
      <c r="M192" s="265"/>
      <c r="N192" s="265"/>
      <c r="O192" s="265"/>
    </row>
    <row r="193" spans="1:25" ht="15.75" customHeight="1">
      <c r="A193" s="537" t="s">
        <v>676</v>
      </c>
      <c r="B193" s="538" t="s">
        <v>677</v>
      </c>
      <c r="C193" s="539" t="s">
        <v>43</v>
      </c>
      <c r="D193" s="540" t="s">
        <v>678</v>
      </c>
      <c r="E193" s="537" t="s">
        <v>679</v>
      </c>
      <c r="F193" s="319"/>
      <c r="G193" s="319"/>
      <c r="H193" s="319"/>
      <c r="I193" s="319"/>
      <c r="J193" s="319"/>
      <c r="K193" s="319"/>
      <c r="L193" s="319"/>
      <c r="M193" s="319"/>
      <c r="N193" s="319"/>
      <c r="O193" s="319"/>
      <c r="P193" s="319"/>
      <c r="Q193" s="319"/>
      <c r="R193" s="319"/>
      <c r="S193" s="319"/>
      <c r="T193" s="319"/>
      <c r="U193" s="319"/>
      <c r="V193" s="319"/>
      <c r="W193" s="319"/>
      <c r="X193" s="319"/>
      <c r="Y193" s="319"/>
    </row>
    <row r="194" spans="1:25" ht="27" customHeight="1">
      <c r="A194" s="531"/>
      <c r="B194" s="531"/>
      <c r="C194" s="531"/>
      <c r="D194" s="531"/>
      <c r="E194" s="531"/>
      <c r="F194" s="320"/>
      <c r="G194" s="319"/>
      <c r="H194" s="319"/>
      <c r="I194" s="319"/>
      <c r="J194" s="319"/>
      <c r="K194" s="319"/>
      <c r="L194" s="319"/>
      <c r="M194" s="319"/>
      <c r="N194" s="319"/>
      <c r="O194" s="319"/>
      <c r="P194" s="319"/>
      <c r="Q194" s="319"/>
      <c r="R194" s="319"/>
      <c r="S194" s="319"/>
      <c r="T194" s="319"/>
      <c r="U194" s="319"/>
      <c r="V194" s="319"/>
      <c r="W194" s="319"/>
      <c r="X194" s="319"/>
      <c r="Y194" s="319"/>
    </row>
    <row r="195" spans="1:25" ht="15.75" customHeight="1">
      <c r="A195" s="321">
        <v>86065</v>
      </c>
      <c r="B195" s="321">
        <v>86065</v>
      </c>
      <c r="C195" s="322">
        <f>B195-A195</f>
        <v>0</v>
      </c>
      <c r="D195" s="322">
        <v>10.79</v>
      </c>
      <c r="E195" s="323">
        <f>D195*C195</f>
        <v>0</v>
      </c>
      <c r="F195" s="319"/>
      <c r="G195" s="319"/>
      <c r="H195" s="319"/>
      <c r="I195" s="319"/>
      <c r="J195" s="319"/>
      <c r="K195" s="319"/>
      <c r="L195" s="319"/>
      <c r="M195" s="319"/>
      <c r="N195" s="319"/>
      <c r="O195" s="319"/>
      <c r="P195" s="319"/>
      <c r="Q195" s="319"/>
      <c r="R195" s="319"/>
      <c r="S195" s="319"/>
      <c r="T195" s="319"/>
      <c r="U195" s="319"/>
      <c r="V195" s="319"/>
      <c r="W195" s="319"/>
      <c r="X195" s="319"/>
      <c r="Y195" s="319"/>
    </row>
    <row r="196" spans="1:25" ht="15.75" customHeight="1">
      <c r="A196" s="541"/>
      <c r="B196" s="542"/>
      <c r="C196" s="542"/>
      <c r="D196" s="542"/>
      <c r="E196" s="543"/>
      <c r="F196" s="319"/>
      <c r="G196" s="319"/>
      <c r="H196" s="319"/>
      <c r="I196" s="319"/>
      <c r="J196" s="319"/>
      <c r="K196" s="319"/>
      <c r="L196" s="319"/>
      <c r="M196" s="319"/>
      <c r="N196" s="319"/>
      <c r="O196" s="319"/>
      <c r="P196" s="319"/>
      <c r="Q196" s="319"/>
      <c r="R196" s="319"/>
      <c r="S196" s="319"/>
      <c r="T196" s="319"/>
      <c r="U196" s="319"/>
      <c r="V196" s="319"/>
      <c r="W196" s="319"/>
      <c r="X196" s="319"/>
      <c r="Y196" s="319"/>
    </row>
    <row r="197" spans="1:25" ht="15.75" customHeight="1">
      <c r="A197" s="537" t="s">
        <v>680</v>
      </c>
      <c r="B197" s="537" t="s">
        <v>681</v>
      </c>
      <c r="C197" s="540" t="s">
        <v>43</v>
      </c>
      <c r="D197" s="540" t="s">
        <v>682</v>
      </c>
      <c r="E197" s="537" t="s">
        <v>679</v>
      </c>
      <c r="F197" s="319"/>
      <c r="G197" s="319"/>
      <c r="H197" s="319"/>
      <c r="I197" s="319"/>
      <c r="J197" s="319"/>
      <c r="K197" s="319"/>
      <c r="L197" s="319"/>
      <c r="M197" s="319"/>
      <c r="N197" s="319"/>
      <c r="O197" s="319"/>
      <c r="P197" s="319"/>
      <c r="Q197" s="319"/>
      <c r="R197" s="319"/>
      <c r="S197" s="319"/>
      <c r="T197" s="319"/>
      <c r="U197" s="319"/>
      <c r="V197" s="319"/>
      <c r="W197" s="319"/>
      <c r="X197" s="319"/>
      <c r="Y197" s="319"/>
    </row>
    <row r="198" spans="1:25" ht="28.5" customHeight="1">
      <c r="A198" s="531"/>
      <c r="B198" s="531"/>
      <c r="C198" s="531"/>
      <c r="D198" s="531"/>
      <c r="E198" s="531"/>
      <c r="F198" s="319"/>
      <c r="G198" s="319"/>
      <c r="H198" s="319"/>
      <c r="I198" s="319"/>
      <c r="J198" s="319"/>
      <c r="K198" s="319"/>
      <c r="L198" s="319"/>
      <c r="M198" s="319"/>
      <c r="N198" s="319"/>
      <c r="O198" s="319"/>
      <c r="P198" s="319"/>
      <c r="Q198" s="319"/>
      <c r="R198" s="319"/>
      <c r="S198" s="319"/>
      <c r="T198" s="319"/>
      <c r="U198" s="319"/>
      <c r="V198" s="319"/>
      <c r="W198" s="319"/>
      <c r="X198" s="319"/>
      <c r="Y198" s="319"/>
    </row>
    <row r="199" spans="1:25" ht="23.25" customHeight="1">
      <c r="A199" s="35">
        <v>2686.9783000000002</v>
      </c>
      <c r="B199" s="35">
        <v>2686.9783000000002</v>
      </c>
      <c r="C199" s="324">
        <f>B199-A199</f>
        <v>0</v>
      </c>
      <c r="D199" s="325">
        <v>7.5</v>
      </c>
      <c r="E199" s="326">
        <f>D199*C199</f>
        <v>0</v>
      </c>
      <c r="F199" s="319"/>
      <c r="G199" s="319"/>
      <c r="H199" s="319"/>
      <c r="I199" s="319"/>
      <c r="J199" s="319"/>
      <c r="K199" s="319"/>
      <c r="L199" s="319"/>
      <c r="M199" s="319"/>
      <c r="N199" s="319"/>
      <c r="O199" s="319"/>
      <c r="P199" s="319"/>
      <c r="Q199" s="319"/>
      <c r="R199" s="319"/>
      <c r="S199" s="319"/>
      <c r="T199" s="319"/>
      <c r="U199" s="319"/>
      <c r="V199" s="319"/>
      <c r="W199" s="319"/>
      <c r="X199" s="319"/>
      <c r="Y199" s="319"/>
    </row>
    <row r="200" spans="1:25" ht="15.75" customHeight="1">
      <c r="I200" s="265"/>
      <c r="J200" s="265"/>
      <c r="K200" s="265"/>
      <c r="L200" s="265"/>
      <c r="M200" s="265"/>
      <c r="N200" s="265"/>
      <c r="O200" s="265"/>
    </row>
    <row r="201" spans="1:25" ht="15.75" customHeight="1">
      <c r="I201" s="265"/>
      <c r="J201" s="265"/>
      <c r="K201" s="265"/>
      <c r="L201" s="265"/>
      <c r="M201" s="265"/>
      <c r="N201" s="265"/>
      <c r="O201" s="265"/>
    </row>
    <row r="202" spans="1:25" ht="15.75" customHeight="1">
      <c r="A202" s="181"/>
      <c r="B202" s="181"/>
      <c r="C202" s="298"/>
      <c r="D202" s="181"/>
      <c r="E202" s="299"/>
      <c r="F202" s="298"/>
      <c r="G202" s="300"/>
      <c r="H202" s="181"/>
      <c r="I202" s="265"/>
      <c r="J202" s="265"/>
      <c r="K202" s="265"/>
      <c r="L202" s="265"/>
      <c r="M202" s="265"/>
      <c r="N202" s="265"/>
      <c r="O202" s="265"/>
    </row>
    <row r="203" spans="1:25" ht="15.75" customHeight="1">
      <c r="A203" s="1"/>
      <c r="B203" s="301"/>
      <c r="C203" s="302"/>
      <c r="D203" s="301"/>
      <c r="E203" s="302"/>
      <c r="F203" s="302"/>
      <c r="G203" s="301"/>
      <c r="H203" s="301"/>
      <c r="I203" s="265"/>
      <c r="J203" s="265"/>
      <c r="K203" s="265"/>
      <c r="L203" s="265"/>
      <c r="M203" s="265"/>
      <c r="N203" s="265"/>
      <c r="O203" s="265"/>
    </row>
    <row r="204" spans="1:25" ht="15.75" customHeight="1">
      <c r="A204" s="1"/>
      <c r="B204" s="301"/>
      <c r="C204" s="302"/>
      <c r="D204" s="301"/>
      <c r="E204" s="302"/>
      <c r="F204" s="302"/>
      <c r="G204" s="301"/>
      <c r="H204" s="301"/>
      <c r="I204" s="265"/>
      <c r="J204" s="265"/>
      <c r="K204" s="265"/>
      <c r="L204" s="265"/>
      <c r="M204" s="265"/>
      <c r="N204" s="265"/>
      <c r="O204" s="265"/>
    </row>
    <row r="205" spans="1:25" ht="15.75" customHeight="1">
      <c r="A205" s="1"/>
      <c r="B205" s="301"/>
      <c r="C205" s="302"/>
      <c r="D205" s="301"/>
      <c r="E205" s="302"/>
      <c r="F205" s="302"/>
      <c r="G205" s="301"/>
      <c r="H205" s="301"/>
      <c r="I205" s="1"/>
      <c r="J205" s="1"/>
      <c r="K205" s="1"/>
      <c r="L205" s="1"/>
      <c r="M205" s="1"/>
      <c r="N205" s="1"/>
      <c r="O205" s="265"/>
    </row>
    <row r="206" spans="1:25" ht="15.75" customHeight="1">
      <c r="A206" s="303"/>
      <c r="B206" s="303"/>
      <c r="C206" s="303"/>
      <c r="D206" s="303"/>
      <c r="E206" s="303"/>
      <c r="F206" s="303"/>
      <c r="G206" s="303"/>
      <c r="H206" s="303"/>
      <c r="I206" s="303"/>
      <c r="J206" s="265"/>
      <c r="K206" s="265"/>
      <c r="L206" s="265"/>
      <c r="M206" s="265"/>
      <c r="N206" s="265"/>
      <c r="O206" s="265"/>
    </row>
    <row r="207" spans="1:25" ht="15.75" customHeight="1">
      <c r="A207" s="304"/>
      <c r="B207" s="304"/>
      <c r="C207" s="298"/>
      <c r="D207" s="181"/>
      <c r="E207" s="305"/>
      <c r="F207" s="298"/>
      <c r="G207" s="306"/>
      <c r="H207" s="181"/>
      <c r="I207" s="307"/>
      <c r="J207" s="265"/>
    </row>
    <row r="208" spans="1:25" ht="15.75" customHeight="1">
      <c r="A208" s="1"/>
      <c r="B208" s="301"/>
      <c r="C208" s="304"/>
      <c r="D208" s="301"/>
      <c r="E208" s="301"/>
      <c r="F208" s="304"/>
      <c r="G208" s="302"/>
      <c r="H208" s="308"/>
      <c r="I208" s="309"/>
      <c r="J208" s="265"/>
    </row>
    <row r="209" spans="1:10" ht="15.75" customHeight="1">
      <c r="A209" s="1"/>
      <c r="B209" s="301"/>
      <c r="C209" s="304"/>
      <c r="D209" s="301"/>
      <c r="E209" s="301"/>
      <c r="F209" s="304"/>
      <c r="G209" s="302"/>
      <c r="H209" s="308"/>
      <c r="I209" s="309"/>
      <c r="J209" s="265"/>
    </row>
    <row r="210" spans="1:10" ht="15.75" customHeight="1">
      <c r="A210" s="1"/>
      <c r="B210" s="301"/>
      <c r="C210" s="304"/>
      <c r="D210" s="301"/>
      <c r="E210" s="301"/>
      <c r="F210" s="304"/>
      <c r="G210" s="302"/>
      <c r="H210" s="308"/>
      <c r="I210" s="309"/>
      <c r="J210" s="265"/>
    </row>
    <row r="211" spans="1:10" ht="15.75" customHeight="1">
      <c r="A211" s="1"/>
      <c r="B211" s="301"/>
      <c r="C211" s="304"/>
      <c r="D211" s="301"/>
      <c r="E211" s="301"/>
      <c r="F211" s="304"/>
      <c r="G211" s="302"/>
      <c r="H211" s="308"/>
      <c r="I211" s="309"/>
      <c r="J211" s="265"/>
    </row>
    <row r="212" spans="1:10" ht="15.75" customHeight="1">
      <c r="A212" s="1"/>
      <c r="B212" s="301"/>
      <c r="C212" s="304"/>
      <c r="D212" s="301"/>
      <c r="E212" s="301"/>
      <c r="F212" s="304"/>
      <c r="G212" s="302"/>
      <c r="H212" s="308"/>
      <c r="I212" s="309"/>
      <c r="J212" s="265"/>
    </row>
    <row r="213" spans="1:10" ht="15.75" customHeight="1">
      <c r="A213" s="1"/>
      <c r="B213" s="301"/>
      <c r="C213" s="304"/>
      <c r="D213" s="301"/>
      <c r="E213" s="301"/>
      <c r="F213" s="304"/>
      <c r="G213" s="302"/>
      <c r="H213" s="308"/>
      <c r="I213" s="309"/>
      <c r="J213" s="265"/>
    </row>
    <row r="214" spans="1:10" ht="15.75" customHeight="1">
      <c r="A214" s="1"/>
      <c r="B214" s="301"/>
      <c r="C214" s="304"/>
      <c r="D214" s="301"/>
      <c r="E214" s="301"/>
      <c r="F214" s="304"/>
      <c r="G214" s="302"/>
      <c r="H214" s="308"/>
      <c r="I214" s="309"/>
      <c r="J214" s="265"/>
    </row>
    <row r="215" spans="1:10" ht="15.75" customHeight="1">
      <c r="A215" s="1"/>
      <c r="B215" s="301"/>
      <c r="C215" s="304"/>
      <c r="D215" s="301"/>
      <c r="E215" s="301"/>
      <c r="F215" s="304"/>
      <c r="G215" s="302"/>
      <c r="H215" s="308"/>
      <c r="I215" s="309"/>
      <c r="J215" s="265"/>
    </row>
    <row r="216" spans="1:10" ht="15.75" customHeight="1">
      <c r="A216" s="1"/>
      <c r="B216" s="301"/>
      <c r="C216" s="304"/>
      <c r="D216" s="301"/>
      <c r="E216" s="301"/>
      <c r="F216" s="304"/>
      <c r="G216" s="302"/>
      <c r="H216" s="308"/>
      <c r="I216" s="309"/>
      <c r="J216" s="265"/>
    </row>
    <row r="217" spans="1:10" ht="15.75" customHeight="1">
      <c r="A217" s="1"/>
      <c r="B217" s="301"/>
      <c r="C217" s="304"/>
      <c r="D217" s="301"/>
      <c r="E217" s="301"/>
      <c r="F217" s="304"/>
      <c r="G217" s="302"/>
      <c r="H217" s="308"/>
      <c r="I217" s="309"/>
      <c r="J217" s="265"/>
    </row>
    <row r="218" spans="1:10" ht="15.75" customHeight="1">
      <c r="A218" s="1"/>
      <c r="B218" s="301"/>
      <c r="C218" s="304"/>
      <c r="D218" s="301"/>
      <c r="E218" s="301"/>
      <c r="F218" s="304"/>
      <c r="G218" s="302"/>
      <c r="H218" s="308"/>
      <c r="I218" s="309"/>
      <c r="J218" s="265"/>
    </row>
    <row r="219" spans="1:10" ht="15.75" customHeight="1">
      <c r="A219" s="1"/>
      <c r="B219" s="301"/>
      <c r="C219" s="304"/>
      <c r="D219" s="301"/>
      <c r="E219" s="301"/>
      <c r="F219" s="304"/>
      <c r="G219" s="302"/>
      <c r="H219" s="308"/>
      <c r="I219" s="309"/>
      <c r="J219" s="265"/>
    </row>
    <row r="220" spans="1:10" ht="15.75" customHeight="1">
      <c r="A220" s="1"/>
      <c r="B220" s="301"/>
      <c r="C220" s="304"/>
      <c r="D220" s="301"/>
      <c r="E220" s="301"/>
      <c r="F220" s="304"/>
      <c r="G220" s="302"/>
      <c r="H220" s="308"/>
      <c r="I220" s="309"/>
      <c r="J220" s="265"/>
    </row>
    <row r="221" spans="1:10" ht="15.75" customHeight="1">
      <c r="A221" s="1"/>
      <c r="B221" s="301"/>
      <c r="C221" s="304"/>
      <c r="D221" s="301"/>
      <c r="E221" s="301"/>
      <c r="F221" s="304"/>
      <c r="G221" s="302"/>
      <c r="H221" s="308"/>
      <c r="I221" s="309"/>
      <c r="J221" s="265"/>
    </row>
    <row r="222" spans="1:10" ht="15.75" customHeight="1">
      <c r="A222" s="1"/>
      <c r="B222" s="301"/>
      <c r="C222" s="304"/>
      <c r="D222" s="301"/>
      <c r="E222" s="301"/>
      <c r="F222" s="304"/>
      <c r="G222" s="308"/>
      <c r="H222" s="308"/>
      <c r="I222" s="309"/>
      <c r="J222" s="265"/>
    </row>
    <row r="223" spans="1:10" ht="15.75" customHeight="1">
      <c r="A223" s="1"/>
      <c r="B223" s="301"/>
      <c r="C223" s="304"/>
      <c r="D223" s="301"/>
      <c r="E223" s="301"/>
      <c r="F223" s="304"/>
      <c r="G223" s="302"/>
      <c r="H223" s="308"/>
      <c r="I223" s="309"/>
      <c r="J223" s="265"/>
    </row>
    <row r="224" spans="1:10" ht="15.75" customHeight="1">
      <c r="A224" s="1"/>
      <c r="B224" s="301"/>
      <c r="C224" s="304"/>
      <c r="D224" s="301"/>
      <c r="E224" s="301"/>
      <c r="F224" s="304"/>
      <c r="G224" s="302"/>
      <c r="H224" s="308"/>
      <c r="I224" s="309"/>
      <c r="J224" s="265"/>
    </row>
    <row r="225" spans="1:10" ht="15.75" customHeight="1">
      <c r="A225" s="1"/>
      <c r="B225" s="301"/>
      <c r="C225" s="304"/>
      <c r="D225" s="301"/>
      <c r="E225" s="301"/>
      <c r="F225" s="304"/>
      <c r="G225" s="302"/>
      <c r="H225" s="308"/>
      <c r="I225" s="309"/>
      <c r="J225" s="265"/>
    </row>
    <row r="226" spans="1:10" ht="15.75" customHeight="1">
      <c r="A226" s="1"/>
      <c r="B226" s="301"/>
      <c r="C226" s="304"/>
      <c r="D226" s="301"/>
      <c r="E226" s="301"/>
      <c r="F226" s="304"/>
      <c r="G226" s="302"/>
      <c r="H226" s="308"/>
      <c r="I226" s="309"/>
      <c r="J226" s="265"/>
    </row>
    <row r="227" spans="1:10" ht="15.75" customHeight="1">
      <c r="A227" s="1"/>
      <c r="B227" s="301"/>
      <c r="C227" s="304"/>
      <c r="D227" s="301"/>
      <c r="E227" s="301"/>
      <c r="F227" s="304"/>
      <c r="G227" s="302"/>
      <c r="H227" s="308"/>
      <c r="I227" s="309"/>
      <c r="J227" s="265"/>
    </row>
    <row r="228" spans="1:10" ht="15.75" customHeight="1">
      <c r="A228" s="1"/>
      <c r="B228" s="301"/>
      <c r="C228" s="304"/>
      <c r="D228" s="301"/>
      <c r="E228" s="301"/>
      <c r="F228" s="304"/>
      <c r="G228" s="302"/>
      <c r="H228" s="308"/>
      <c r="I228" s="309"/>
      <c r="J228" s="265"/>
    </row>
    <row r="229" spans="1:10" ht="15.75" customHeight="1">
      <c r="A229" s="1"/>
      <c r="B229" s="301"/>
      <c r="C229" s="304"/>
      <c r="D229" s="301"/>
      <c r="E229" s="301"/>
      <c r="F229" s="304"/>
      <c r="G229" s="302"/>
      <c r="H229" s="308"/>
      <c r="I229" s="309"/>
      <c r="J229" s="265"/>
    </row>
    <row r="230" spans="1:10" ht="15.75" customHeight="1">
      <c r="A230" s="310"/>
      <c r="B230" s="301"/>
      <c r="C230" s="304"/>
      <c r="D230" s="301"/>
      <c r="E230" s="301"/>
      <c r="F230" s="304"/>
      <c r="G230" s="302"/>
      <c r="H230" s="308"/>
      <c r="I230" s="309"/>
      <c r="J230" s="265"/>
    </row>
    <row r="231" spans="1:10" ht="15.75" customHeight="1">
      <c r="A231" s="310"/>
      <c r="B231" s="301"/>
      <c r="C231" s="304"/>
      <c r="D231" s="301"/>
      <c r="E231" s="301"/>
      <c r="F231" s="304"/>
      <c r="G231" s="302"/>
      <c r="H231" s="308"/>
      <c r="I231" s="309"/>
      <c r="J231" s="265"/>
    </row>
    <row r="232" spans="1:10" ht="15.75" customHeight="1">
      <c r="A232" s="310"/>
      <c r="B232" s="301"/>
      <c r="C232" s="304"/>
      <c r="D232" s="301"/>
      <c r="E232" s="301"/>
      <c r="F232" s="304"/>
      <c r="G232" s="302"/>
      <c r="H232" s="308"/>
      <c r="I232" s="309"/>
      <c r="J232" s="265"/>
    </row>
    <row r="233" spans="1:10" ht="15.75" customHeight="1">
      <c r="A233" s="1"/>
      <c r="B233" s="301"/>
      <c r="C233" s="301"/>
      <c r="D233" s="301"/>
      <c r="E233" s="301"/>
      <c r="F233" s="301"/>
      <c r="G233" s="302"/>
      <c r="H233" s="308"/>
      <c r="I233" s="308"/>
      <c r="J233" s="265"/>
    </row>
    <row r="234" spans="1:10" ht="15.75" customHeight="1">
      <c r="A234" s="1"/>
      <c r="B234" s="301"/>
      <c r="C234" s="1"/>
      <c r="D234" s="1"/>
      <c r="E234" s="1"/>
      <c r="F234" s="1"/>
      <c r="G234" s="1"/>
      <c r="H234" s="1"/>
      <c r="I234" s="1"/>
      <c r="J234" s="265"/>
    </row>
    <row r="235" spans="1:10" ht="15.75" customHeight="1">
      <c r="A235" s="181"/>
      <c r="B235" s="181"/>
      <c r="C235" s="298"/>
      <c r="D235" s="181"/>
      <c r="E235" s="299"/>
      <c r="F235" s="298"/>
      <c r="G235" s="181"/>
      <c r="H235" s="311"/>
      <c r="I235" s="311"/>
      <c r="J235" s="265"/>
    </row>
    <row r="236" spans="1:10" ht="15.75" customHeight="1">
      <c r="A236" s="312"/>
      <c r="B236" s="301"/>
      <c r="C236" s="304"/>
      <c r="D236" s="301"/>
      <c r="E236" s="1"/>
      <c r="F236" s="304"/>
      <c r="G236" s="1"/>
      <c r="H236" s="313"/>
      <c r="I236" s="533"/>
      <c r="J236" s="265"/>
    </row>
    <row r="237" spans="1:10" ht="15.75" customHeight="1">
      <c r="A237" s="1"/>
      <c r="B237" s="301"/>
      <c r="C237" s="304"/>
      <c r="D237" s="301"/>
      <c r="E237" s="301"/>
      <c r="F237" s="304"/>
      <c r="G237" s="302"/>
      <c r="H237" s="308"/>
      <c r="I237" s="522"/>
      <c r="J237" s="265"/>
    </row>
    <row r="238" spans="1:10" ht="15.75" customHeight="1">
      <c r="A238" s="310"/>
      <c r="B238" s="301"/>
      <c r="C238" s="304"/>
      <c r="D238" s="301"/>
      <c r="E238" s="301"/>
      <c r="F238" s="304"/>
      <c r="G238" s="302"/>
      <c r="H238" s="308"/>
      <c r="I238" s="522"/>
      <c r="J238" s="265"/>
    </row>
    <row r="239" spans="1:10" ht="15.75" customHeight="1">
      <c r="A239" s="310"/>
      <c r="B239" s="301"/>
      <c r="C239" s="304"/>
      <c r="D239" s="301"/>
      <c r="E239" s="301"/>
      <c r="F239" s="304"/>
      <c r="G239" s="302"/>
      <c r="H239" s="308"/>
      <c r="I239" s="1"/>
      <c r="J239" s="265"/>
    </row>
    <row r="240" spans="1:10" ht="15.75" customHeight="1">
      <c r="A240" s="1"/>
      <c r="B240" s="301"/>
      <c r="C240" s="304"/>
      <c r="D240" s="301"/>
      <c r="E240" s="1"/>
      <c r="F240" s="304"/>
      <c r="G240" s="1"/>
      <c r="H240" s="313"/>
      <c r="I240" s="1"/>
      <c r="J240" s="265"/>
    </row>
    <row r="241" spans="1:10" ht="15.75" customHeight="1">
      <c r="A241" s="312"/>
      <c r="B241" s="301"/>
      <c r="C241" s="304"/>
      <c r="D241" s="301"/>
      <c r="E241" s="1"/>
      <c r="F241" s="304"/>
      <c r="G241" s="1"/>
      <c r="H241" s="313"/>
      <c r="I241" s="1"/>
      <c r="J241" s="265"/>
    </row>
    <row r="242" spans="1:10" ht="15.75" customHeight="1">
      <c r="A242" s="312"/>
      <c r="B242" s="301"/>
      <c r="C242" s="304"/>
      <c r="D242" s="301"/>
      <c r="E242" s="1"/>
      <c r="F242" s="304"/>
      <c r="G242" s="1"/>
      <c r="H242" s="313"/>
      <c r="I242" s="1"/>
      <c r="J242" s="265"/>
    </row>
    <row r="243" spans="1:10" ht="15.75" customHeight="1">
      <c r="A243" s="1"/>
      <c r="B243" s="301"/>
      <c r="C243" s="304"/>
      <c r="D243" s="301"/>
      <c r="E243" s="1"/>
      <c r="F243" s="304"/>
      <c r="G243" s="301"/>
      <c r="H243" s="313"/>
      <c r="I243" s="1"/>
      <c r="J243" s="265"/>
    </row>
    <row r="244" spans="1:10" ht="15.75" customHeight="1">
      <c r="A244" s="1"/>
      <c r="B244" s="301"/>
      <c r="C244" s="304"/>
      <c r="D244" s="301"/>
      <c r="E244" s="1"/>
      <c r="F244" s="304"/>
      <c r="G244" s="1"/>
      <c r="H244" s="313"/>
      <c r="I244" s="1"/>
      <c r="J244" s="265"/>
    </row>
    <row r="245" spans="1:10" ht="15.75" customHeight="1">
      <c r="A245" s="1"/>
      <c r="B245" s="301"/>
      <c r="C245" s="304"/>
      <c r="D245" s="301"/>
      <c r="E245" s="1"/>
      <c r="F245" s="304"/>
      <c r="G245" s="1"/>
      <c r="H245" s="313"/>
      <c r="I245" s="1"/>
      <c r="J245" s="265"/>
    </row>
    <row r="246" spans="1:10" ht="15.75" customHeight="1">
      <c r="A246" s="1"/>
      <c r="B246" s="301"/>
      <c r="C246" s="304"/>
      <c r="D246" s="301"/>
      <c r="E246" s="1"/>
      <c r="F246" s="304"/>
      <c r="G246" s="1"/>
      <c r="H246" s="313"/>
      <c r="I246" s="1"/>
      <c r="J246" s="265"/>
    </row>
    <row r="247" spans="1:10" ht="15.75" customHeight="1">
      <c r="A247" s="1"/>
      <c r="B247" s="301"/>
      <c r="C247" s="304"/>
      <c r="D247" s="301"/>
      <c r="E247" s="301"/>
      <c r="F247" s="304"/>
      <c r="G247" s="301"/>
      <c r="H247" s="313"/>
      <c r="I247" s="1"/>
      <c r="J247" s="265"/>
    </row>
    <row r="248" spans="1:10" ht="15.75" customHeight="1">
      <c r="A248" s="1"/>
      <c r="B248" s="301"/>
      <c r="C248" s="304"/>
      <c r="D248" s="301"/>
      <c r="E248" s="301"/>
      <c r="F248" s="304"/>
      <c r="G248" s="301"/>
      <c r="H248" s="313"/>
      <c r="I248" s="1"/>
      <c r="J248" s="265"/>
    </row>
    <row r="249" spans="1:10" ht="15.75" customHeight="1">
      <c r="A249" s="1"/>
      <c r="B249" s="301"/>
      <c r="C249" s="304"/>
      <c r="D249" s="301"/>
      <c r="E249" s="1"/>
      <c r="F249" s="304"/>
      <c r="G249" s="301"/>
      <c r="H249" s="313"/>
      <c r="I249" s="1"/>
      <c r="J249" s="265"/>
    </row>
    <row r="250" spans="1:10" ht="15.75" customHeight="1">
      <c r="A250" s="1"/>
      <c r="B250" s="301"/>
      <c r="C250" s="304"/>
      <c r="D250" s="301"/>
      <c r="E250" s="1"/>
      <c r="F250" s="304"/>
      <c r="G250" s="301"/>
      <c r="H250" s="313"/>
      <c r="I250" s="1"/>
      <c r="J250" s="265"/>
    </row>
    <row r="251" spans="1:10" ht="15.75" customHeight="1">
      <c r="A251" s="1"/>
      <c r="B251" s="301"/>
      <c r="C251" s="304"/>
      <c r="D251" s="301"/>
      <c r="E251" s="1"/>
      <c r="F251" s="304"/>
      <c r="G251" s="301"/>
      <c r="H251" s="313"/>
      <c r="I251" s="1"/>
      <c r="J251" s="265"/>
    </row>
    <row r="252" spans="1:10" ht="15.75" customHeight="1">
      <c r="A252" s="1"/>
      <c r="B252" s="301"/>
      <c r="C252" s="304"/>
      <c r="D252" s="301"/>
      <c r="E252" s="1"/>
      <c r="F252" s="304"/>
      <c r="G252" s="301"/>
      <c r="H252" s="313"/>
      <c r="I252" s="1"/>
      <c r="J252" s="265"/>
    </row>
    <row r="253" spans="1:10" ht="15.75" customHeight="1">
      <c r="A253" s="1"/>
      <c r="B253" s="301"/>
      <c r="C253" s="304"/>
      <c r="D253" s="301"/>
      <c r="E253" s="1"/>
      <c r="F253" s="304"/>
      <c r="G253" s="301"/>
      <c r="H253" s="313"/>
      <c r="I253" s="1"/>
      <c r="J253" s="265"/>
    </row>
    <row r="254" spans="1:10" ht="15.75" customHeight="1">
      <c r="A254" s="1"/>
      <c r="B254" s="301"/>
      <c r="C254" s="304"/>
      <c r="D254" s="301"/>
      <c r="E254" s="1"/>
      <c r="F254" s="304"/>
      <c r="G254" s="301"/>
      <c r="H254" s="313"/>
      <c r="I254" s="1"/>
      <c r="J254" s="265"/>
    </row>
    <row r="255" spans="1:10" ht="15.75" customHeight="1">
      <c r="A255" s="1"/>
      <c r="B255" s="301"/>
      <c r="C255" s="304"/>
      <c r="D255" s="301"/>
      <c r="E255" s="1"/>
      <c r="F255" s="304"/>
      <c r="G255" s="301"/>
      <c r="H255" s="313"/>
      <c r="I255" s="1"/>
      <c r="J255" s="265"/>
    </row>
    <row r="256" spans="1:10" ht="15.75" customHeight="1">
      <c r="A256" s="1"/>
      <c r="B256" s="301"/>
      <c r="C256" s="304"/>
      <c r="D256" s="301"/>
      <c r="E256" s="1"/>
      <c r="F256" s="304"/>
      <c r="G256" s="301"/>
      <c r="H256" s="313"/>
      <c r="I256" s="1"/>
      <c r="J256" s="265"/>
    </row>
    <row r="257" spans="1:10" ht="15.75" customHeight="1">
      <c r="A257" s="1"/>
      <c r="B257" s="301"/>
      <c r="C257" s="304"/>
      <c r="D257" s="301"/>
      <c r="E257" s="301"/>
      <c r="F257" s="304"/>
      <c r="G257" s="301"/>
      <c r="H257" s="313"/>
      <c r="I257" s="1"/>
      <c r="J257" s="265"/>
    </row>
    <row r="258" spans="1:10" ht="15.75" customHeight="1">
      <c r="A258" s="1"/>
      <c r="B258" s="301"/>
      <c r="C258" s="304"/>
      <c r="D258" s="301"/>
      <c r="E258" s="1"/>
      <c r="F258" s="304"/>
      <c r="G258" s="301"/>
      <c r="H258" s="313"/>
      <c r="I258" s="1"/>
      <c r="J258" s="265"/>
    </row>
    <row r="259" spans="1:10" ht="15.75" customHeight="1">
      <c r="A259" s="1"/>
      <c r="B259" s="301"/>
      <c r="C259" s="304"/>
      <c r="D259" s="301"/>
      <c r="E259" s="1"/>
      <c r="F259" s="304"/>
      <c r="G259" s="301"/>
      <c r="H259" s="313"/>
      <c r="I259" s="1"/>
      <c r="J259" s="265"/>
    </row>
    <row r="260" spans="1:10" ht="15.75" customHeight="1">
      <c r="A260" s="1"/>
      <c r="B260" s="301"/>
      <c r="C260" s="304"/>
      <c r="D260" s="301"/>
      <c r="E260" s="1"/>
      <c r="F260" s="304"/>
      <c r="G260" s="301"/>
      <c r="H260" s="313"/>
      <c r="I260" s="1"/>
      <c r="J260" s="265"/>
    </row>
    <row r="261" spans="1:10" ht="15.75" customHeight="1">
      <c r="A261" s="1"/>
      <c r="B261" s="301"/>
      <c r="C261" s="304"/>
      <c r="D261" s="301"/>
      <c r="E261" s="1"/>
      <c r="F261" s="304"/>
      <c r="G261" s="301"/>
      <c r="H261" s="313"/>
      <c r="I261" s="1"/>
      <c r="J261" s="265"/>
    </row>
    <row r="262" spans="1:10" ht="15.75" customHeight="1">
      <c r="A262" s="1"/>
      <c r="B262" s="301"/>
      <c r="C262" s="304"/>
      <c r="D262" s="301"/>
      <c r="E262" s="1"/>
      <c r="F262" s="304"/>
      <c r="G262" s="301"/>
      <c r="H262" s="313"/>
      <c r="I262" s="1"/>
      <c r="J262" s="265"/>
    </row>
    <row r="263" spans="1:10" ht="15.75" customHeight="1">
      <c r="A263" s="1"/>
      <c r="B263" s="301"/>
      <c r="C263" s="304"/>
      <c r="D263" s="301"/>
      <c r="E263" s="1"/>
      <c r="F263" s="304"/>
      <c r="G263" s="301"/>
      <c r="H263" s="313"/>
      <c r="I263" s="1"/>
      <c r="J263" s="265"/>
    </row>
    <row r="264" spans="1:10" ht="15.75" customHeight="1">
      <c r="A264" s="1"/>
      <c r="B264" s="301"/>
      <c r="C264" s="304"/>
      <c r="D264" s="301"/>
      <c r="E264" s="1"/>
      <c r="F264" s="304"/>
      <c r="G264" s="301"/>
      <c r="H264" s="313"/>
      <c r="I264" s="1"/>
      <c r="J264" s="265"/>
    </row>
    <row r="265" spans="1:10" ht="15.75" customHeight="1">
      <c r="A265" s="1"/>
      <c r="B265" s="301"/>
      <c r="C265" s="304"/>
      <c r="D265" s="301"/>
      <c r="E265" s="1"/>
      <c r="F265" s="304"/>
      <c r="G265" s="301"/>
      <c r="H265" s="313"/>
      <c r="I265" s="1"/>
      <c r="J265" s="265"/>
    </row>
    <row r="266" spans="1:10" ht="15.75" customHeight="1">
      <c r="A266" s="1"/>
      <c r="B266" s="301"/>
      <c r="C266" s="304"/>
      <c r="D266" s="301"/>
      <c r="E266" s="1"/>
      <c r="F266" s="304"/>
      <c r="G266" s="301"/>
      <c r="H266" s="313"/>
      <c r="I266" s="1"/>
      <c r="J266" s="265"/>
    </row>
    <row r="267" spans="1:10" ht="15.75" customHeight="1">
      <c r="A267" s="1"/>
      <c r="B267" s="301"/>
      <c r="C267" s="304"/>
      <c r="D267" s="301"/>
      <c r="E267" s="1"/>
      <c r="F267" s="304"/>
      <c r="G267" s="301"/>
      <c r="H267" s="313"/>
      <c r="I267" s="1"/>
      <c r="J267" s="265"/>
    </row>
    <row r="268" spans="1:10" ht="15.75" customHeight="1">
      <c r="A268" s="1"/>
      <c r="B268" s="301"/>
      <c r="C268" s="304"/>
      <c r="D268" s="301"/>
      <c r="E268" s="1"/>
      <c r="F268" s="304"/>
      <c r="G268" s="301"/>
      <c r="H268" s="313"/>
      <c r="I268" s="1"/>
      <c r="J268" s="265"/>
    </row>
    <row r="269" spans="1:10" ht="15.75" customHeight="1">
      <c r="A269" s="1"/>
      <c r="B269" s="301"/>
      <c r="C269" s="304"/>
      <c r="D269" s="301"/>
      <c r="E269" s="1"/>
      <c r="F269" s="304"/>
      <c r="G269" s="301"/>
      <c r="H269" s="313"/>
      <c r="I269" s="1"/>
      <c r="J269" s="265"/>
    </row>
    <row r="270" spans="1:10" ht="15.75" customHeight="1">
      <c r="A270" s="1"/>
      <c r="B270" s="301"/>
      <c r="C270" s="304"/>
      <c r="D270" s="301"/>
      <c r="E270" s="1"/>
      <c r="F270" s="304"/>
      <c r="G270" s="301"/>
      <c r="H270" s="313"/>
      <c r="I270" s="1"/>
      <c r="J270" s="265"/>
    </row>
    <row r="271" spans="1:10" ht="15.75" customHeight="1">
      <c r="A271" s="312"/>
      <c r="B271" s="301"/>
      <c r="C271" s="304"/>
      <c r="D271" s="301"/>
      <c r="E271" s="1"/>
      <c r="F271" s="304"/>
      <c r="G271" s="301"/>
      <c r="H271" s="313"/>
      <c r="I271" s="1"/>
      <c r="J271" s="265"/>
    </row>
    <row r="272" spans="1:10" ht="15.75" customHeight="1">
      <c r="A272" s="312"/>
      <c r="B272" s="301"/>
      <c r="C272" s="304"/>
      <c r="D272" s="301"/>
      <c r="E272" s="1"/>
      <c r="F272" s="304"/>
      <c r="G272" s="301"/>
      <c r="H272" s="313"/>
      <c r="I272" s="1"/>
      <c r="J272" s="265"/>
    </row>
    <row r="273" spans="1:10" ht="15.75" customHeight="1">
      <c r="A273" s="1"/>
      <c r="B273" s="301"/>
      <c r="C273" s="304"/>
      <c r="D273" s="301"/>
      <c r="E273" s="1"/>
      <c r="F273" s="304"/>
      <c r="G273" s="301"/>
      <c r="H273" s="313"/>
      <c r="I273" s="1"/>
      <c r="J273" s="265"/>
    </row>
    <row r="274" spans="1:10" ht="15.75" customHeight="1">
      <c r="A274" s="1"/>
      <c r="B274" s="301"/>
      <c r="C274" s="304"/>
      <c r="D274" s="301"/>
      <c r="E274" s="1"/>
      <c r="F274" s="304"/>
      <c r="G274" s="301"/>
      <c r="H274" s="313"/>
      <c r="I274" s="1"/>
      <c r="J274" s="265"/>
    </row>
    <row r="275" spans="1:10" ht="15.75" customHeight="1">
      <c r="A275" s="312"/>
      <c r="B275" s="301"/>
      <c r="C275" s="304"/>
      <c r="D275" s="301"/>
      <c r="E275" s="1"/>
      <c r="F275" s="304"/>
      <c r="G275" s="301"/>
      <c r="H275" s="313"/>
      <c r="I275" s="1"/>
      <c r="J275" s="265"/>
    </row>
    <row r="276" spans="1:10" ht="15.75" customHeight="1">
      <c r="A276" s="1"/>
      <c r="B276" s="301"/>
      <c r="C276" s="304"/>
      <c r="D276" s="301"/>
      <c r="E276" s="1"/>
      <c r="F276" s="304"/>
      <c r="G276" s="301"/>
      <c r="H276" s="313"/>
      <c r="I276" s="1"/>
      <c r="J276" s="265"/>
    </row>
    <row r="277" spans="1:10" ht="15.75" customHeight="1">
      <c r="A277" s="1"/>
      <c r="B277" s="301"/>
      <c r="C277" s="304"/>
      <c r="D277" s="301"/>
      <c r="E277" s="1"/>
      <c r="F277" s="304"/>
      <c r="G277" s="301"/>
      <c r="H277" s="313"/>
      <c r="I277" s="1"/>
      <c r="J277" s="265"/>
    </row>
    <row r="278" spans="1:10" ht="15.75" customHeight="1">
      <c r="A278" s="1"/>
      <c r="B278" s="301"/>
      <c r="C278" s="304"/>
      <c r="D278" s="301"/>
      <c r="E278" s="1"/>
      <c r="F278" s="304"/>
      <c r="G278" s="301"/>
      <c r="H278" s="313"/>
      <c r="I278" s="1"/>
      <c r="J278" s="265"/>
    </row>
    <row r="279" spans="1:10" ht="15.75" customHeight="1">
      <c r="A279" s="1"/>
      <c r="B279" s="301"/>
      <c r="C279" s="304"/>
      <c r="D279" s="301"/>
      <c r="E279" s="1"/>
      <c r="F279" s="314"/>
      <c r="G279" s="1"/>
      <c r="H279" s="313"/>
      <c r="I279" s="1"/>
      <c r="J279" s="265"/>
    </row>
    <row r="280" spans="1:10" ht="15.75" customHeight="1">
      <c r="A280" s="303"/>
      <c r="B280" s="303"/>
      <c r="C280" s="303"/>
      <c r="D280" s="303"/>
      <c r="E280" s="303"/>
      <c r="F280" s="303"/>
      <c r="G280" s="303"/>
      <c r="H280" s="303"/>
      <c r="I280" s="303"/>
      <c r="J280" s="265"/>
    </row>
    <row r="281" spans="1:10" ht="15.75" customHeight="1">
      <c r="A281" s="303"/>
      <c r="B281" s="303"/>
      <c r="C281" s="303"/>
      <c r="D281" s="303"/>
      <c r="E281" s="303"/>
      <c r="F281" s="303"/>
      <c r="G281" s="303"/>
      <c r="H281" s="303"/>
      <c r="I281" s="303"/>
      <c r="J281" s="265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5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5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5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65"/>
    </row>
    <row r="286" spans="1:1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265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65"/>
    </row>
    <row r="288" spans="1:1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265"/>
    </row>
    <row r="289" spans="1:1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265"/>
    </row>
    <row r="290" spans="1:1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265"/>
    </row>
    <row r="291" spans="1:10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265"/>
    </row>
    <row r="292" spans="1:10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265"/>
    </row>
    <row r="293" spans="1:10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265"/>
    </row>
    <row r="294" spans="1:10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265"/>
    </row>
    <row r="295" spans="1:10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265"/>
    </row>
    <row r="296" spans="1:10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265"/>
    </row>
    <row r="297" spans="1:10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265"/>
    </row>
    <row r="298" spans="1:10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265"/>
    </row>
    <row r="299" spans="1:10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265"/>
    </row>
    <row r="300" spans="1:1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265"/>
    </row>
    <row r="301" spans="1:10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265"/>
    </row>
    <row r="302" spans="1:10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265"/>
    </row>
    <row r="303" spans="1:10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265"/>
    </row>
    <row r="304" spans="1:10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</sheetData>
  <mergeCells count="18">
    <mergeCell ref="I182:J182"/>
    <mergeCell ref="A193:A194"/>
    <mergeCell ref="A2:K2"/>
    <mergeCell ref="A47:G47"/>
    <mergeCell ref="A51:G51"/>
    <mergeCell ref="F82:H82"/>
    <mergeCell ref="A130:H130"/>
    <mergeCell ref="B193:B194"/>
    <mergeCell ref="C193:C194"/>
    <mergeCell ref="I236:I238"/>
    <mergeCell ref="D193:D194"/>
    <mergeCell ref="E193:E194"/>
    <mergeCell ref="A196:E196"/>
    <mergeCell ref="A197:A198"/>
    <mergeCell ref="B197:B198"/>
    <mergeCell ref="C197:C198"/>
    <mergeCell ref="D197:D198"/>
    <mergeCell ref="E197:E198"/>
  </mergeCells>
  <pageMargins left="0.7" right="0.7" top="0.75" bottom="0.75" header="0" footer="0"/>
  <pageSetup orientation="landscape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pageSetUpPr fitToPage="1"/>
  </sheetPr>
  <dimension ref="A2:Z1022"/>
  <sheetViews>
    <sheetView workbookViewId="0"/>
  </sheetViews>
  <sheetFormatPr defaultColWidth="14.42578125" defaultRowHeight="15" customHeight="1"/>
  <cols>
    <col min="1" max="1" width="47.5703125" customWidth="1"/>
    <col min="2" max="2" width="16.85546875" customWidth="1"/>
    <col min="3" max="3" width="13.85546875" customWidth="1"/>
    <col min="4" max="4" width="17.140625" customWidth="1"/>
    <col min="5" max="5" width="17" customWidth="1"/>
    <col min="6" max="6" width="9.85546875" customWidth="1"/>
    <col min="7" max="8" width="13.85546875" customWidth="1"/>
    <col min="9" max="9" width="13.7109375" customWidth="1"/>
    <col min="10" max="10" width="15.5703125" customWidth="1"/>
    <col min="11" max="11" width="20.5703125" customWidth="1"/>
    <col min="12" max="12" width="13.28515625" customWidth="1"/>
    <col min="13" max="13" width="8.85546875" customWidth="1"/>
    <col min="14" max="14" width="13.7109375" customWidth="1"/>
    <col min="15" max="26" width="8.85546875" customWidth="1"/>
  </cols>
  <sheetData>
    <row r="2" spans="1:26" ht="23.25">
      <c r="A2" s="547" t="s">
        <v>0</v>
      </c>
      <c r="B2" s="522"/>
      <c r="C2" s="522"/>
      <c r="D2" s="522"/>
      <c r="E2" s="522"/>
      <c r="F2" s="522"/>
      <c r="G2" s="522"/>
      <c r="H2" s="522"/>
      <c r="I2" s="522"/>
      <c r="J2" s="522"/>
      <c r="K2" s="522"/>
      <c r="L2" s="358"/>
      <c r="M2" s="358"/>
      <c r="N2" s="358"/>
      <c r="O2" s="358"/>
    </row>
    <row r="3" spans="1:26" ht="57.75">
      <c r="A3" s="359" t="s">
        <v>1</v>
      </c>
      <c r="B3" s="360" t="s">
        <v>2</v>
      </c>
      <c r="C3" s="361" t="s">
        <v>3</v>
      </c>
      <c r="D3" s="362" t="s">
        <v>8</v>
      </c>
      <c r="E3" s="363" t="s">
        <v>3182</v>
      </c>
      <c r="F3" s="364" t="s">
        <v>3183</v>
      </c>
      <c r="G3" s="365" t="s">
        <v>3184</v>
      </c>
      <c r="H3" s="366" t="s">
        <v>3185</v>
      </c>
      <c r="I3" s="363" t="s">
        <v>3186</v>
      </c>
      <c r="J3" s="364" t="s">
        <v>3187</v>
      </c>
      <c r="K3" s="364" t="s">
        <v>3188</v>
      </c>
      <c r="L3" s="367" t="s">
        <v>3189</v>
      </c>
      <c r="M3" s="368" t="s">
        <v>11</v>
      </c>
      <c r="N3" s="368" t="s">
        <v>12</v>
      </c>
      <c r="O3" s="369" t="s">
        <v>9</v>
      </c>
      <c r="P3" s="370"/>
      <c r="Q3" s="370"/>
      <c r="R3" s="370"/>
      <c r="S3" s="370"/>
      <c r="T3" s="370"/>
      <c r="U3" s="370"/>
      <c r="V3" s="370"/>
      <c r="W3" s="370"/>
      <c r="X3" s="370"/>
      <c r="Y3" s="370"/>
      <c r="Z3" s="370"/>
    </row>
    <row r="4" spans="1:26" ht="15.75">
      <c r="A4" s="371" t="s">
        <v>3208</v>
      </c>
      <c r="B4" s="372" t="s">
        <v>16</v>
      </c>
      <c r="C4" s="373">
        <v>0.1</v>
      </c>
      <c r="D4" s="374">
        <v>12</v>
      </c>
      <c r="E4" s="382">
        <v>0</v>
      </c>
      <c r="F4" s="376">
        <f t="shared" ref="F4:F37" si="0">ROUNDDOWN(E4/D4,0)</f>
        <v>0</v>
      </c>
      <c r="G4" s="377">
        <f t="shared" ref="G4:G37" si="1">ROUNDDOWN(H4/D4,0)</f>
        <v>0</v>
      </c>
      <c r="H4" s="378"/>
      <c r="I4" s="379"/>
      <c r="J4" s="380">
        <f t="shared" ref="J4:J37" si="2">ROUNDDOWN(I4/D4,0)</f>
        <v>0</v>
      </c>
      <c r="K4" s="404">
        <f t="shared" ref="K4:K37" si="3">ROUNDDOWN(L4/D4,0)</f>
        <v>0</v>
      </c>
      <c r="L4" s="382">
        <f t="shared" ref="L4:L31" si="4">E4+H4-I4</f>
        <v>0</v>
      </c>
      <c r="M4" s="447">
        <v>17.2</v>
      </c>
      <c r="N4" s="429">
        <f t="shared" ref="N4:N37" si="5">L4*M4</f>
        <v>0</v>
      </c>
      <c r="O4" s="384">
        <f t="shared" ref="O4:O37" si="6">C4*L4</f>
        <v>0</v>
      </c>
    </row>
    <row r="5" spans="1:26" ht="15.75">
      <c r="A5" s="371" t="s">
        <v>3209</v>
      </c>
      <c r="B5" s="372" t="s">
        <v>16</v>
      </c>
      <c r="C5" s="373">
        <v>0.1</v>
      </c>
      <c r="D5" s="374">
        <v>12</v>
      </c>
      <c r="E5" s="382">
        <v>1728</v>
      </c>
      <c r="F5" s="376">
        <f t="shared" si="0"/>
        <v>144</v>
      </c>
      <c r="G5" s="377">
        <f t="shared" si="1"/>
        <v>0</v>
      </c>
      <c r="H5" s="378"/>
      <c r="I5" s="379"/>
      <c r="J5" s="380">
        <f t="shared" si="2"/>
        <v>0</v>
      </c>
      <c r="K5" s="404">
        <f t="shared" si="3"/>
        <v>144</v>
      </c>
      <c r="L5" s="382">
        <f t="shared" si="4"/>
        <v>1728</v>
      </c>
      <c r="M5" s="447">
        <v>16.579999999999998</v>
      </c>
      <c r="N5" s="429">
        <f t="shared" si="5"/>
        <v>28650.239999999998</v>
      </c>
      <c r="O5" s="384">
        <f t="shared" si="6"/>
        <v>172.8</v>
      </c>
    </row>
    <row r="6" spans="1:26" ht="15.75">
      <c r="A6" s="371" t="s">
        <v>3210</v>
      </c>
      <c r="B6" s="372" t="s">
        <v>16</v>
      </c>
      <c r="C6" s="373">
        <v>0.1</v>
      </c>
      <c r="D6" s="374">
        <v>12</v>
      </c>
      <c r="E6" s="382">
        <v>5184</v>
      </c>
      <c r="F6" s="376">
        <f t="shared" si="0"/>
        <v>432</v>
      </c>
      <c r="G6" s="377">
        <f t="shared" si="1"/>
        <v>0</v>
      </c>
      <c r="H6" s="378"/>
      <c r="I6" s="379"/>
      <c r="J6" s="380">
        <f t="shared" si="2"/>
        <v>0</v>
      </c>
      <c r="K6" s="404">
        <f t="shared" si="3"/>
        <v>432</v>
      </c>
      <c r="L6" s="382">
        <f t="shared" si="4"/>
        <v>5184</v>
      </c>
      <c r="M6" s="448">
        <v>17.04</v>
      </c>
      <c r="N6" s="429">
        <f t="shared" si="5"/>
        <v>88335.360000000001</v>
      </c>
      <c r="O6" s="384">
        <f t="shared" si="6"/>
        <v>518.4</v>
      </c>
    </row>
    <row r="7" spans="1:26" ht="15.75">
      <c r="A7" s="371" t="s">
        <v>3211</v>
      </c>
      <c r="B7" s="372" t="s">
        <v>16</v>
      </c>
      <c r="C7" s="373">
        <v>0.1</v>
      </c>
      <c r="D7" s="374">
        <v>12</v>
      </c>
      <c r="E7" s="382">
        <v>3456</v>
      </c>
      <c r="F7" s="376">
        <f t="shared" si="0"/>
        <v>288</v>
      </c>
      <c r="G7" s="377">
        <f t="shared" si="1"/>
        <v>0</v>
      </c>
      <c r="H7" s="378"/>
      <c r="I7" s="379"/>
      <c r="J7" s="380">
        <f t="shared" si="2"/>
        <v>0</v>
      </c>
      <c r="K7" s="404">
        <f t="shared" si="3"/>
        <v>288</v>
      </c>
      <c r="L7" s="382">
        <f t="shared" si="4"/>
        <v>3456</v>
      </c>
      <c r="M7" s="448">
        <v>16.77</v>
      </c>
      <c r="N7" s="429">
        <f t="shared" si="5"/>
        <v>57957.119999999995</v>
      </c>
      <c r="O7" s="384">
        <f t="shared" si="6"/>
        <v>345.6</v>
      </c>
    </row>
    <row r="8" spans="1:26" ht="15.75">
      <c r="A8" s="371" t="s">
        <v>3206</v>
      </c>
      <c r="B8" s="372" t="s">
        <v>16</v>
      </c>
      <c r="C8" s="373">
        <v>0.11</v>
      </c>
      <c r="D8" s="374">
        <v>10</v>
      </c>
      <c r="E8" s="382">
        <v>581</v>
      </c>
      <c r="F8" s="376">
        <f t="shared" si="0"/>
        <v>58</v>
      </c>
      <c r="G8" s="377">
        <f t="shared" si="1"/>
        <v>0</v>
      </c>
      <c r="H8" s="378"/>
      <c r="I8" s="484"/>
      <c r="J8" s="380">
        <f t="shared" si="2"/>
        <v>0</v>
      </c>
      <c r="K8" s="404">
        <f t="shared" si="3"/>
        <v>58</v>
      </c>
      <c r="L8" s="382">
        <f t="shared" si="4"/>
        <v>581</v>
      </c>
      <c r="M8" s="447">
        <v>18.14</v>
      </c>
      <c r="N8" s="383">
        <f t="shared" si="5"/>
        <v>10539.34</v>
      </c>
      <c r="O8" s="384">
        <f t="shared" si="6"/>
        <v>63.910000000000004</v>
      </c>
      <c r="P8" s="485"/>
    </row>
    <row r="9" spans="1:26" ht="15.75">
      <c r="A9" s="371" t="s">
        <v>3198</v>
      </c>
      <c r="B9" s="372" t="s">
        <v>16</v>
      </c>
      <c r="C9" s="373">
        <v>0.11</v>
      </c>
      <c r="D9" s="374">
        <v>10</v>
      </c>
      <c r="E9" s="382">
        <v>351</v>
      </c>
      <c r="F9" s="376">
        <f t="shared" si="0"/>
        <v>35</v>
      </c>
      <c r="G9" s="377">
        <f t="shared" si="1"/>
        <v>0</v>
      </c>
      <c r="H9" s="378"/>
      <c r="I9" s="484"/>
      <c r="J9" s="380">
        <f t="shared" si="2"/>
        <v>0</v>
      </c>
      <c r="K9" s="404">
        <f t="shared" si="3"/>
        <v>35</v>
      </c>
      <c r="L9" s="382">
        <f t="shared" si="4"/>
        <v>351</v>
      </c>
      <c r="M9" s="447">
        <v>17.670000000000002</v>
      </c>
      <c r="N9" s="383">
        <f t="shared" si="5"/>
        <v>6202.170000000001</v>
      </c>
      <c r="O9" s="384">
        <f t="shared" si="6"/>
        <v>38.61</v>
      </c>
      <c r="P9" s="485"/>
      <c r="Q9" s="485"/>
      <c r="R9" s="486"/>
      <c r="S9" s="486"/>
      <c r="T9" s="486"/>
      <c r="U9" s="486"/>
      <c r="V9" s="486"/>
      <c r="W9" s="486"/>
      <c r="X9" s="486"/>
      <c r="Y9" s="486"/>
      <c r="Z9" s="486"/>
    </row>
    <row r="10" spans="1:26" ht="15.75">
      <c r="A10" s="371" t="s">
        <v>3207</v>
      </c>
      <c r="B10" s="372" t="s">
        <v>16</v>
      </c>
      <c r="C10" s="373">
        <v>0.11</v>
      </c>
      <c r="D10" s="374">
        <v>10</v>
      </c>
      <c r="E10" s="382">
        <v>866</v>
      </c>
      <c r="F10" s="376">
        <f t="shared" si="0"/>
        <v>86</v>
      </c>
      <c r="G10" s="377">
        <f t="shared" si="1"/>
        <v>0</v>
      </c>
      <c r="H10" s="378"/>
      <c r="I10" s="379"/>
      <c r="J10" s="380">
        <f t="shared" si="2"/>
        <v>0</v>
      </c>
      <c r="K10" s="404">
        <f t="shared" si="3"/>
        <v>86</v>
      </c>
      <c r="L10" s="382">
        <f t="shared" si="4"/>
        <v>866</v>
      </c>
      <c r="M10" s="447">
        <v>17.46</v>
      </c>
      <c r="N10" s="383">
        <f t="shared" si="5"/>
        <v>15120.36</v>
      </c>
      <c r="O10" s="384">
        <f t="shared" si="6"/>
        <v>95.26</v>
      </c>
    </row>
    <row r="11" spans="1:26" ht="17.25" customHeight="1">
      <c r="A11" s="371" t="s">
        <v>3197</v>
      </c>
      <c r="B11" s="372" t="s">
        <v>16</v>
      </c>
      <c r="C11" s="373">
        <v>0.11</v>
      </c>
      <c r="D11" s="374">
        <v>10</v>
      </c>
      <c r="E11" s="382">
        <v>147</v>
      </c>
      <c r="F11" s="376">
        <f t="shared" si="0"/>
        <v>14</v>
      </c>
      <c r="G11" s="377">
        <f t="shared" si="1"/>
        <v>0</v>
      </c>
      <c r="H11" s="378"/>
      <c r="I11" s="379"/>
      <c r="J11" s="380">
        <f t="shared" si="2"/>
        <v>0</v>
      </c>
      <c r="K11" s="404">
        <f t="shared" si="3"/>
        <v>14</v>
      </c>
      <c r="L11" s="382">
        <f t="shared" si="4"/>
        <v>147</v>
      </c>
      <c r="M11" s="447">
        <v>17.940000000000001</v>
      </c>
      <c r="N11" s="383">
        <f t="shared" si="5"/>
        <v>2637.1800000000003</v>
      </c>
      <c r="O11" s="384">
        <f t="shared" si="6"/>
        <v>16.170000000000002</v>
      </c>
    </row>
    <row r="12" spans="1:26" ht="15.75">
      <c r="A12" s="389" t="s">
        <v>1887</v>
      </c>
      <c r="B12" s="372" t="s">
        <v>16</v>
      </c>
      <c r="C12" s="373">
        <v>0.11</v>
      </c>
      <c r="D12" s="374">
        <v>10</v>
      </c>
      <c r="E12" s="382">
        <v>498</v>
      </c>
      <c r="F12" s="376">
        <f t="shared" si="0"/>
        <v>49</v>
      </c>
      <c r="G12" s="377">
        <f t="shared" si="1"/>
        <v>0</v>
      </c>
      <c r="H12" s="378"/>
      <c r="I12" s="379"/>
      <c r="J12" s="380">
        <f t="shared" si="2"/>
        <v>0</v>
      </c>
      <c r="K12" s="404">
        <f t="shared" si="3"/>
        <v>49</v>
      </c>
      <c r="L12" s="382">
        <f t="shared" si="4"/>
        <v>498</v>
      </c>
      <c r="M12" s="447">
        <v>119</v>
      </c>
      <c r="N12" s="429">
        <f t="shared" si="5"/>
        <v>59262</v>
      </c>
      <c r="O12" s="384">
        <f t="shared" si="6"/>
        <v>54.78</v>
      </c>
    </row>
    <row r="13" spans="1:26" ht="15.75">
      <c r="A13" s="385" t="s">
        <v>3200</v>
      </c>
      <c r="B13" s="372" t="s">
        <v>26</v>
      </c>
      <c r="C13" s="373">
        <v>0.2</v>
      </c>
      <c r="D13" s="374">
        <v>18</v>
      </c>
      <c r="E13" s="382">
        <v>1440</v>
      </c>
      <c r="F13" s="376">
        <f t="shared" si="0"/>
        <v>80</v>
      </c>
      <c r="G13" s="377">
        <f t="shared" si="1"/>
        <v>160</v>
      </c>
      <c r="H13" s="378">
        <v>2880</v>
      </c>
      <c r="I13" s="379"/>
      <c r="J13" s="380">
        <f t="shared" si="2"/>
        <v>0</v>
      </c>
      <c r="K13" s="404">
        <f t="shared" si="3"/>
        <v>240</v>
      </c>
      <c r="L13" s="382">
        <f t="shared" si="4"/>
        <v>4320</v>
      </c>
      <c r="M13" s="447">
        <v>37.78</v>
      </c>
      <c r="N13" s="383">
        <f t="shared" si="5"/>
        <v>163209.60000000001</v>
      </c>
      <c r="O13" s="384">
        <f t="shared" si="6"/>
        <v>864</v>
      </c>
    </row>
    <row r="14" spans="1:26" ht="15.75">
      <c r="A14" s="387" t="s">
        <v>3202</v>
      </c>
      <c r="B14" s="372" t="s">
        <v>26</v>
      </c>
      <c r="C14" s="373">
        <v>0.2</v>
      </c>
      <c r="D14" s="374">
        <v>18</v>
      </c>
      <c r="E14" s="382">
        <v>0</v>
      </c>
      <c r="F14" s="376">
        <f t="shared" si="0"/>
        <v>0</v>
      </c>
      <c r="G14" s="377">
        <f t="shared" si="1"/>
        <v>60</v>
      </c>
      <c r="H14" s="378">
        <v>1080</v>
      </c>
      <c r="I14" s="379"/>
      <c r="J14" s="380">
        <f t="shared" si="2"/>
        <v>0</v>
      </c>
      <c r="K14" s="404">
        <f t="shared" si="3"/>
        <v>60</v>
      </c>
      <c r="L14" s="382">
        <f t="shared" si="4"/>
        <v>1080</v>
      </c>
      <c r="M14" s="447">
        <v>38.26</v>
      </c>
      <c r="N14" s="383">
        <f t="shared" si="5"/>
        <v>41320.799999999996</v>
      </c>
      <c r="O14" s="384">
        <f t="shared" si="6"/>
        <v>216</v>
      </c>
    </row>
    <row r="15" spans="1:26" ht="15.75">
      <c r="A15" s="387" t="s">
        <v>3203</v>
      </c>
      <c r="B15" s="372" t="s">
        <v>26</v>
      </c>
      <c r="C15" s="373">
        <v>0.2</v>
      </c>
      <c r="D15" s="374">
        <v>18</v>
      </c>
      <c r="E15" s="382">
        <v>1440</v>
      </c>
      <c r="F15" s="376">
        <f t="shared" si="0"/>
        <v>80</v>
      </c>
      <c r="G15" s="377">
        <f t="shared" si="1"/>
        <v>160</v>
      </c>
      <c r="H15" s="378">
        <v>2880</v>
      </c>
      <c r="I15" s="379"/>
      <c r="J15" s="380">
        <f t="shared" si="2"/>
        <v>0</v>
      </c>
      <c r="K15" s="404">
        <f t="shared" si="3"/>
        <v>240</v>
      </c>
      <c r="L15" s="382">
        <f t="shared" si="4"/>
        <v>4320</v>
      </c>
      <c r="M15" s="447">
        <v>40.89</v>
      </c>
      <c r="N15" s="383">
        <f t="shared" si="5"/>
        <v>176644.8</v>
      </c>
      <c r="O15" s="384">
        <f t="shared" si="6"/>
        <v>864</v>
      </c>
    </row>
    <row r="16" spans="1:26" ht="15.75" customHeight="1">
      <c r="A16" s="371" t="s">
        <v>3204</v>
      </c>
      <c r="B16" s="372" t="s">
        <v>26</v>
      </c>
      <c r="C16" s="373">
        <v>0.2</v>
      </c>
      <c r="D16" s="374">
        <v>18</v>
      </c>
      <c r="E16" s="382">
        <v>0</v>
      </c>
      <c r="F16" s="376">
        <f t="shared" si="0"/>
        <v>0</v>
      </c>
      <c r="G16" s="377">
        <f t="shared" si="1"/>
        <v>32</v>
      </c>
      <c r="H16" s="378">
        <v>576</v>
      </c>
      <c r="I16" s="379"/>
      <c r="J16" s="380">
        <f t="shared" si="2"/>
        <v>0</v>
      </c>
      <c r="K16" s="404">
        <f t="shared" si="3"/>
        <v>32</v>
      </c>
      <c r="L16" s="382">
        <f t="shared" si="4"/>
        <v>576</v>
      </c>
      <c r="M16" s="447">
        <v>38.42</v>
      </c>
      <c r="N16" s="383">
        <f t="shared" si="5"/>
        <v>22129.920000000002</v>
      </c>
      <c r="O16" s="384">
        <f t="shared" si="6"/>
        <v>115.2</v>
      </c>
    </row>
    <row r="17" spans="1:15" ht="15.75" customHeight="1">
      <c r="A17" s="371" t="s">
        <v>3199</v>
      </c>
      <c r="B17" s="372" t="s">
        <v>16</v>
      </c>
      <c r="C17" s="373">
        <v>0.5</v>
      </c>
      <c r="D17" s="374">
        <v>12</v>
      </c>
      <c r="E17" s="382">
        <v>0</v>
      </c>
      <c r="F17" s="376">
        <f t="shared" si="0"/>
        <v>0</v>
      </c>
      <c r="G17" s="377">
        <f t="shared" si="1"/>
        <v>0</v>
      </c>
      <c r="H17" s="378"/>
      <c r="I17" s="379"/>
      <c r="J17" s="380">
        <f t="shared" si="2"/>
        <v>0</v>
      </c>
      <c r="K17" s="404">
        <f t="shared" si="3"/>
        <v>0</v>
      </c>
      <c r="L17" s="382">
        <f t="shared" si="4"/>
        <v>0</v>
      </c>
      <c r="M17" s="447">
        <v>70</v>
      </c>
      <c r="N17" s="383">
        <f t="shared" si="5"/>
        <v>0</v>
      </c>
      <c r="O17" s="384">
        <f t="shared" si="6"/>
        <v>0</v>
      </c>
    </row>
    <row r="18" spans="1:15" ht="15.75" customHeight="1">
      <c r="A18" s="435" t="s">
        <v>3199</v>
      </c>
      <c r="B18" s="450" t="s">
        <v>16</v>
      </c>
      <c r="C18" s="373">
        <v>0.5</v>
      </c>
      <c r="D18" s="374">
        <v>10</v>
      </c>
      <c r="E18" s="382">
        <v>0</v>
      </c>
      <c r="F18" s="376">
        <f t="shared" si="0"/>
        <v>0</v>
      </c>
      <c r="G18" s="377">
        <f t="shared" si="1"/>
        <v>0</v>
      </c>
      <c r="H18" s="378"/>
      <c r="I18" s="379"/>
      <c r="J18" s="380">
        <f t="shared" si="2"/>
        <v>0</v>
      </c>
      <c r="K18" s="404">
        <f t="shared" si="3"/>
        <v>0</v>
      </c>
      <c r="L18" s="382">
        <f t="shared" si="4"/>
        <v>0</v>
      </c>
      <c r="M18" s="448">
        <v>70</v>
      </c>
      <c r="N18" s="429">
        <f t="shared" si="5"/>
        <v>0</v>
      </c>
      <c r="O18" s="384">
        <f t="shared" si="6"/>
        <v>0</v>
      </c>
    </row>
    <row r="19" spans="1:15" ht="15.75" customHeight="1">
      <c r="A19" s="435" t="s">
        <v>3193</v>
      </c>
      <c r="B19" s="450" t="s">
        <v>16</v>
      </c>
      <c r="C19" s="373">
        <v>0.5</v>
      </c>
      <c r="D19" s="374">
        <v>10</v>
      </c>
      <c r="E19" s="382">
        <v>0</v>
      </c>
      <c r="F19" s="376">
        <f t="shared" si="0"/>
        <v>0</v>
      </c>
      <c r="G19" s="377">
        <f t="shared" si="1"/>
        <v>0</v>
      </c>
      <c r="H19" s="378"/>
      <c r="I19" s="379"/>
      <c r="J19" s="380">
        <f t="shared" si="2"/>
        <v>0</v>
      </c>
      <c r="K19" s="404">
        <f t="shared" si="3"/>
        <v>0</v>
      </c>
      <c r="L19" s="382">
        <f t="shared" si="4"/>
        <v>0</v>
      </c>
      <c r="M19" s="448">
        <v>72.319999999999993</v>
      </c>
      <c r="N19" s="429">
        <f t="shared" si="5"/>
        <v>0</v>
      </c>
      <c r="O19" s="384">
        <f t="shared" si="6"/>
        <v>0</v>
      </c>
    </row>
    <row r="20" spans="1:15" ht="15.75" customHeight="1">
      <c r="A20" s="451" t="s">
        <v>3198</v>
      </c>
      <c r="B20" s="452" t="s">
        <v>16</v>
      </c>
      <c r="C20" s="373">
        <v>0.5</v>
      </c>
      <c r="D20" s="374">
        <v>10</v>
      </c>
      <c r="E20" s="382">
        <v>0</v>
      </c>
      <c r="F20" s="376">
        <f t="shared" si="0"/>
        <v>0</v>
      </c>
      <c r="G20" s="377">
        <f t="shared" si="1"/>
        <v>0</v>
      </c>
      <c r="H20" s="378"/>
      <c r="I20" s="379"/>
      <c r="J20" s="380">
        <f t="shared" si="2"/>
        <v>0</v>
      </c>
      <c r="K20" s="404">
        <f t="shared" si="3"/>
        <v>0</v>
      </c>
      <c r="L20" s="382">
        <f t="shared" si="4"/>
        <v>0</v>
      </c>
      <c r="M20" s="448">
        <v>70.180000000000007</v>
      </c>
      <c r="N20" s="429">
        <f t="shared" si="5"/>
        <v>0</v>
      </c>
      <c r="O20" s="384">
        <f t="shared" si="6"/>
        <v>0</v>
      </c>
    </row>
    <row r="21" spans="1:15" ht="15.75" customHeight="1">
      <c r="A21" s="451" t="s">
        <v>3206</v>
      </c>
      <c r="B21" s="452" t="s">
        <v>16</v>
      </c>
      <c r="C21" s="373">
        <v>0.5</v>
      </c>
      <c r="D21" s="374">
        <v>10</v>
      </c>
      <c r="E21" s="382">
        <v>0</v>
      </c>
      <c r="F21" s="376">
        <f t="shared" si="0"/>
        <v>0</v>
      </c>
      <c r="G21" s="377">
        <f t="shared" si="1"/>
        <v>0</v>
      </c>
      <c r="H21" s="378"/>
      <c r="I21" s="379"/>
      <c r="J21" s="380">
        <f t="shared" si="2"/>
        <v>0</v>
      </c>
      <c r="K21" s="404">
        <f t="shared" si="3"/>
        <v>0</v>
      </c>
      <c r="L21" s="382">
        <f t="shared" si="4"/>
        <v>0</v>
      </c>
      <c r="M21" s="448">
        <v>72.319999999999993</v>
      </c>
      <c r="N21" s="429">
        <f t="shared" si="5"/>
        <v>0</v>
      </c>
      <c r="O21" s="384">
        <f t="shared" si="6"/>
        <v>0</v>
      </c>
    </row>
    <row r="22" spans="1:15" ht="15.75" customHeight="1">
      <c r="A22" s="451" t="s">
        <v>3191</v>
      </c>
      <c r="B22" s="452" t="s">
        <v>16</v>
      </c>
      <c r="C22" s="373">
        <v>0.5</v>
      </c>
      <c r="D22" s="374">
        <v>10</v>
      </c>
      <c r="E22" s="382">
        <v>0</v>
      </c>
      <c r="F22" s="376">
        <f t="shared" si="0"/>
        <v>0</v>
      </c>
      <c r="G22" s="377">
        <f t="shared" si="1"/>
        <v>0</v>
      </c>
      <c r="H22" s="378"/>
      <c r="I22" s="379"/>
      <c r="J22" s="380">
        <f t="shared" si="2"/>
        <v>0</v>
      </c>
      <c r="K22" s="404">
        <f t="shared" si="3"/>
        <v>0</v>
      </c>
      <c r="L22" s="382">
        <f t="shared" si="4"/>
        <v>0</v>
      </c>
      <c r="M22" s="448">
        <v>72.319999999999993</v>
      </c>
      <c r="N22" s="429">
        <f t="shared" si="5"/>
        <v>0</v>
      </c>
      <c r="O22" s="384">
        <f t="shared" si="6"/>
        <v>0</v>
      </c>
    </row>
    <row r="23" spans="1:15" ht="15.75" customHeight="1">
      <c r="A23" s="453" t="s">
        <v>3388</v>
      </c>
      <c r="B23" s="452" t="s">
        <v>16</v>
      </c>
      <c r="C23" s="373">
        <v>0.5</v>
      </c>
      <c r="D23" s="374">
        <v>10</v>
      </c>
      <c r="E23" s="382">
        <v>0</v>
      </c>
      <c r="F23" s="376">
        <f t="shared" si="0"/>
        <v>0</v>
      </c>
      <c r="G23" s="377">
        <f t="shared" si="1"/>
        <v>0</v>
      </c>
      <c r="H23" s="378"/>
      <c r="I23" s="379"/>
      <c r="J23" s="380">
        <f t="shared" si="2"/>
        <v>0</v>
      </c>
      <c r="K23" s="404">
        <f t="shared" si="3"/>
        <v>0</v>
      </c>
      <c r="L23" s="382">
        <f t="shared" si="4"/>
        <v>0</v>
      </c>
      <c r="M23" s="448">
        <v>70.180000000000007</v>
      </c>
      <c r="N23" s="429">
        <f t="shared" si="5"/>
        <v>0</v>
      </c>
      <c r="O23" s="384">
        <f t="shared" si="6"/>
        <v>0</v>
      </c>
    </row>
    <row r="24" spans="1:15" ht="15.75" customHeight="1">
      <c r="A24" s="453" t="s">
        <v>3390</v>
      </c>
      <c r="B24" s="452" t="s">
        <v>16</v>
      </c>
      <c r="C24" s="373">
        <v>0.5</v>
      </c>
      <c r="D24" s="374">
        <v>10</v>
      </c>
      <c r="E24" s="382">
        <v>0</v>
      </c>
      <c r="F24" s="376">
        <f t="shared" si="0"/>
        <v>0</v>
      </c>
      <c r="G24" s="377">
        <f t="shared" si="1"/>
        <v>0</v>
      </c>
      <c r="H24" s="378"/>
      <c r="I24" s="379"/>
      <c r="J24" s="380">
        <f t="shared" si="2"/>
        <v>0</v>
      </c>
      <c r="K24" s="404">
        <f t="shared" si="3"/>
        <v>0</v>
      </c>
      <c r="L24" s="382">
        <f t="shared" si="4"/>
        <v>0</v>
      </c>
      <c r="M24" s="448">
        <v>71.39</v>
      </c>
      <c r="N24" s="429">
        <f t="shared" si="5"/>
        <v>0</v>
      </c>
      <c r="O24" s="384">
        <f t="shared" si="6"/>
        <v>0</v>
      </c>
    </row>
    <row r="25" spans="1:15" ht="15.75" customHeight="1">
      <c r="A25" s="453" t="s">
        <v>3391</v>
      </c>
      <c r="B25" s="452" t="s">
        <v>16</v>
      </c>
      <c r="C25" s="373">
        <v>0.5</v>
      </c>
      <c r="D25" s="374">
        <v>10</v>
      </c>
      <c r="E25" s="382">
        <v>0</v>
      </c>
      <c r="F25" s="376">
        <f t="shared" si="0"/>
        <v>0</v>
      </c>
      <c r="G25" s="377">
        <f t="shared" si="1"/>
        <v>0</v>
      </c>
      <c r="H25" s="378"/>
      <c r="I25" s="379"/>
      <c r="J25" s="380">
        <f t="shared" si="2"/>
        <v>0</v>
      </c>
      <c r="K25" s="404">
        <f t="shared" si="3"/>
        <v>0</v>
      </c>
      <c r="L25" s="382">
        <f t="shared" si="4"/>
        <v>0</v>
      </c>
      <c r="M25" s="448">
        <v>69.209999999999994</v>
      </c>
      <c r="N25" s="429">
        <f t="shared" si="5"/>
        <v>0</v>
      </c>
      <c r="O25" s="384">
        <f t="shared" si="6"/>
        <v>0</v>
      </c>
    </row>
    <row r="26" spans="1:15" ht="15.75" customHeight="1">
      <c r="A26" s="453" t="s">
        <v>3392</v>
      </c>
      <c r="B26" s="452" t="s">
        <v>16</v>
      </c>
      <c r="C26" s="373">
        <v>0.5</v>
      </c>
      <c r="D26" s="374">
        <v>10</v>
      </c>
      <c r="E26" s="382">
        <v>0</v>
      </c>
      <c r="F26" s="376">
        <f t="shared" si="0"/>
        <v>0</v>
      </c>
      <c r="G26" s="377">
        <f t="shared" si="1"/>
        <v>0</v>
      </c>
      <c r="H26" s="378"/>
      <c r="I26" s="379"/>
      <c r="J26" s="380">
        <f t="shared" si="2"/>
        <v>0</v>
      </c>
      <c r="K26" s="404">
        <f t="shared" si="3"/>
        <v>0</v>
      </c>
      <c r="L26" s="382">
        <f t="shared" si="4"/>
        <v>0</v>
      </c>
      <c r="M26" s="448">
        <v>71.260000000000005</v>
      </c>
      <c r="N26" s="429">
        <f t="shared" si="5"/>
        <v>0</v>
      </c>
      <c r="O26" s="384">
        <f t="shared" si="6"/>
        <v>0</v>
      </c>
    </row>
    <row r="27" spans="1:15" ht="15.75" customHeight="1">
      <c r="A27" s="453" t="s">
        <v>3393</v>
      </c>
      <c r="B27" s="452" t="s">
        <v>16</v>
      </c>
      <c r="C27" s="373">
        <v>0.5</v>
      </c>
      <c r="D27" s="374">
        <v>10</v>
      </c>
      <c r="E27" s="382">
        <v>0</v>
      </c>
      <c r="F27" s="376">
        <f t="shared" si="0"/>
        <v>0</v>
      </c>
      <c r="G27" s="377">
        <f t="shared" si="1"/>
        <v>0</v>
      </c>
      <c r="H27" s="378"/>
      <c r="I27" s="379"/>
      <c r="J27" s="380">
        <f t="shared" si="2"/>
        <v>0</v>
      </c>
      <c r="K27" s="404">
        <f t="shared" si="3"/>
        <v>0</v>
      </c>
      <c r="L27" s="382">
        <f t="shared" si="4"/>
        <v>0</v>
      </c>
      <c r="M27" s="448">
        <v>520</v>
      </c>
      <c r="N27" s="429">
        <f t="shared" si="5"/>
        <v>0</v>
      </c>
      <c r="O27" s="384">
        <f t="shared" si="6"/>
        <v>0</v>
      </c>
    </row>
    <row r="28" spans="1:15" ht="15.75" customHeight="1">
      <c r="A28" s="454" t="s">
        <v>3359</v>
      </c>
      <c r="B28" s="455" t="s">
        <v>14</v>
      </c>
      <c r="C28" s="433">
        <v>1</v>
      </c>
      <c r="D28" s="434">
        <v>1</v>
      </c>
      <c r="E28" s="382">
        <v>0</v>
      </c>
      <c r="F28" s="376">
        <f t="shared" si="0"/>
        <v>0</v>
      </c>
      <c r="G28" s="377">
        <f t="shared" si="1"/>
        <v>0</v>
      </c>
      <c r="H28" s="378"/>
      <c r="I28" s="379"/>
      <c r="J28" s="380">
        <f t="shared" si="2"/>
        <v>0</v>
      </c>
      <c r="K28" s="404">
        <f t="shared" si="3"/>
        <v>0</v>
      </c>
      <c r="L28" s="382">
        <f t="shared" si="4"/>
        <v>0</v>
      </c>
      <c r="M28" s="447">
        <v>151</v>
      </c>
      <c r="N28" s="383">
        <f t="shared" si="5"/>
        <v>0</v>
      </c>
      <c r="O28" s="384">
        <f t="shared" si="6"/>
        <v>0</v>
      </c>
    </row>
    <row r="29" spans="1:15" ht="15.75" customHeight="1">
      <c r="A29" s="454" t="s">
        <v>3191</v>
      </c>
      <c r="B29" s="455" t="s">
        <v>16</v>
      </c>
      <c r="C29" s="433">
        <v>1</v>
      </c>
      <c r="D29" s="434">
        <v>10</v>
      </c>
      <c r="E29" s="382">
        <v>0</v>
      </c>
      <c r="F29" s="376">
        <f t="shared" si="0"/>
        <v>0</v>
      </c>
      <c r="G29" s="377">
        <f t="shared" si="1"/>
        <v>0</v>
      </c>
      <c r="H29" s="378"/>
      <c r="I29" s="379"/>
      <c r="J29" s="380">
        <f t="shared" si="2"/>
        <v>0</v>
      </c>
      <c r="K29" s="404">
        <f t="shared" si="3"/>
        <v>0</v>
      </c>
      <c r="L29" s="382">
        <f t="shared" si="4"/>
        <v>0</v>
      </c>
      <c r="M29" s="447">
        <v>143.13</v>
      </c>
      <c r="N29" s="383">
        <f t="shared" si="5"/>
        <v>0</v>
      </c>
      <c r="O29" s="384">
        <f t="shared" si="6"/>
        <v>0</v>
      </c>
    </row>
    <row r="30" spans="1:15" ht="15.75" customHeight="1">
      <c r="A30" s="371" t="s">
        <v>3192</v>
      </c>
      <c r="B30" s="455" t="s">
        <v>16</v>
      </c>
      <c r="C30" s="433">
        <v>1</v>
      </c>
      <c r="D30" s="374">
        <v>10</v>
      </c>
      <c r="E30" s="382">
        <v>0</v>
      </c>
      <c r="F30" s="376">
        <f t="shared" si="0"/>
        <v>0</v>
      </c>
      <c r="G30" s="377">
        <f t="shared" si="1"/>
        <v>0</v>
      </c>
      <c r="H30" s="378"/>
      <c r="I30" s="379"/>
      <c r="J30" s="380">
        <f t="shared" si="2"/>
        <v>0</v>
      </c>
      <c r="K30" s="404">
        <f t="shared" si="3"/>
        <v>0</v>
      </c>
      <c r="L30" s="382">
        <f t="shared" si="4"/>
        <v>0</v>
      </c>
      <c r="M30" s="447">
        <v>147.19</v>
      </c>
      <c r="N30" s="383">
        <f t="shared" si="5"/>
        <v>0</v>
      </c>
      <c r="O30" s="384">
        <f t="shared" si="6"/>
        <v>0</v>
      </c>
    </row>
    <row r="31" spans="1:15" ht="15.75" customHeight="1">
      <c r="A31" s="371" t="s">
        <v>3193</v>
      </c>
      <c r="B31" s="455" t="s">
        <v>16</v>
      </c>
      <c r="C31" s="433">
        <v>1</v>
      </c>
      <c r="D31" s="374">
        <v>10</v>
      </c>
      <c r="E31" s="382">
        <v>0</v>
      </c>
      <c r="F31" s="376">
        <f t="shared" si="0"/>
        <v>0</v>
      </c>
      <c r="G31" s="377">
        <f t="shared" si="1"/>
        <v>0</v>
      </c>
      <c r="H31" s="378"/>
      <c r="I31" s="379"/>
      <c r="J31" s="380">
        <f t="shared" si="2"/>
        <v>0</v>
      </c>
      <c r="K31" s="404">
        <f t="shared" si="3"/>
        <v>0</v>
      </c>
      <c r="L31" s="382">
        <f t="shared" si="4"/>
        <v>0</v>
      </c>
      <c r="M31" s="447">
        <v>143.13</v>
      </c>
      <c r="N31" s="383">
        <f t="shared" si="5"/>
        <v>0</v>
      </c>
      <c r="O31" s="384">
        <f t="shared" si="6"/>
        <v>0</v>
      </c>
    </row>
    <row r="32" spans="1:15" ht="15.75" customHeight="1">
      <c r="A32" s="371" t="s">
        <v>3194</v>
      </c>
      <c r="B32" s="455" t="s">
        <v>16</v>
      </c>
      <c r="C32" s="433">
        <v>1</v>
      </c>
      <c r="D32" s="374">
        <v>10</v>
      </c>
      <c r="E32" s="382">
        <v>0</v>
      </c>
      <c r="F32" s="376">
        <f t="shared" si="0"/>
        <v>0</v>
      </c>
      <c r="G32" s="377">
        <f t="shared" si="1"/>
        <v>0</v>
      </c>
      <c r="H32" s="378"/>
      <c r="I32" s="379"/>
      <c r="J32" s="380">
        <f t="shared" si="2"/>
        <v>0</v>
      </c>
      <c r="K32" s="404">
        <f t="shared" si="3"/>
        <v>0</v>
      </c>
      <c r="L32" s="382">
        <v>0</v>
      </c>
      <c r="M32" s="447">
        <v>136.91</v>
      </c>
      <c r="N32" s="383">
        <f t="shared" si="5"/>
        <v>0</v>
      </c>
      <c r="O32" s="384">
        <f t="shared" si="6"/>
        <v>0</v>
      </c>
    </row>
    <row r="33" spans="1:17" ht="15.75" customHeight="1">
      <c r="A33" s="371" t="s">
        <v>3195</v>
      </c>
      <c r="B33" s="455" t="s">
        <v>16</v>
      </c>
      <c r="C33" s="433">
        <v>1</v>
      </c>
      <c r="D33" s="434">
        <v>10</v>
      </c>
      <c r="E33" s="382">
        <v>0</v>
      </c>
      <c r="F33" s="376">
        <f t="shared" si="0"/>
        <v>0</v>
      </c>
      <c r="G33" s="377">
        <f t="shared" si="1"/>
        <v>0</v>
      </c>
      <c r="H33" s="378"/>
      <c r="I33" s="379"/>
      <c r="J33" s="380">
        <f t="shared" si="2"/>
        <v>0</v>
      </c>
      <c r="K33" s="404">
        <f t="shared" si="3"/>
        <v>0</v>
      </c>
      <c r="L33" s="382">
        <f t="shared" ref="L33:L37" si="7">E33+H33-I33</f>
        <v>0</v>
      </c>
      <c r="M33" s="447">
        <v>141.58000000000001</v>
      </c>
      <c r="N33" s="383">
        <f t="shared" si="5"/>
        <v>0</v>
      </c>
      <c r="O33" s="384">
        <f t="shared" si="6"/>
        <v>0</v>
      </c>
    </row>
    <row r="34" spans="1:17" ht="15.75" customHeight="1">
      <c r="A34" s="371" t="s">
        <v>3196</v>
      </c>
      <c r="B34" s="455" t="s">
        <v>16</v>
      </c>
      <c r="C34" s="433">
        <v>1</v>
      </c>
      <c r="D34" s="434">
        <v>10</v>
      </c>
      <c r="E34" s="382">
        <v>0</v>
      </c>
      <c r="F34" s="376">
        <f t="shared" si="0"/>
        <v>0</v>
      </c>
      <c r="G34" s="377">
        <f t="shared" si="1"/>
        <v>0</v>
      </c>
      <c r="H34" s="378"/>
      <c r="I34" s="379"/>
      <c r="J34" s="380">
        <f t="shared" si="2"/>
        <v>0</v>
      </c>
      <c r="K34" s="404">
        <f t="shared" si="3"/>
        <v>0</v>
      </c>
      <c r="L34" s="382">
        <f t="shared" si="7"/>
        <v>0</v>
      </c>
      <c r="M34" s="447">
        <v>141.03</v>
      </c>
      <c r="N34" s="383">
        <f t="shared" si="5"/>
        <v>0</v>
      </c>
      <c r="O34" s="384">
        <f t="shared" si="6"/>
        <v>0</v>
      </c>
      <c r="P34" s="424"/>
      <c r="Q34" s="424"/>
    </row>
    <row r="35" spans="1:17" ht="15.75" customHeight="1">
      <c r="A35" s="371" t="s">
        <v>3197</v>
      </c>
      <c r="B35" s="455" t="s">
        <v>16</v>
      </c>
      <c r="C35" s="433">
        <v>1</v>
      </c>
      <c r="D35" s="434">
        <v>10</v>
      </c>
      <c r="E35" s="382">
        <v>0</v>
      </c>
      <c r="F35" s="376">
        <f t="shared" si="0"/>
        <v>0</v>
      </c>
      <c r="G35" s="377">
        <f t="shared" si="1"/>
        <v>0</v>
      </c>
      <c r="H35" s="378"/>
      <c r="I35" s="379"/>
      <c r="J35" s="380">
        <f t="shared" si="2"/>
        <v>0</v>
      </c>
      <c r="K35" s="404">
        <f t="shared" si="3"/>
        <v>0</v>
      </c>
      <c r="L35" s="382">
        <f t="shared" si="7"/>
        <v>0</v>
      </c>
      <c r="M35" s="447">
        <v>141.28</v>
      </c>
      <c r="N35" s="383">
        <f t="shared" si="5"/>
        <v>0</v>
      </c>
      <c r="O35" s="384">
        <f t="shared" si="6"/>
        <v>0</v>
      </c>
    </row>
    <row r="36" spans="1:17" ht="15.75" customHeight="1">
      <c r="A36" s="371" t="s">
        <v>3198</v>
      </c>
      <c r="B36" s="455" t="s">
        <v>16</v>
      </c>
      <c r="C36" s="433">
        <v>1</v>
      </c>
      <c r="D36" s="434">
        <v>10</v>
      </c>
      <c r="E36" s="382">
        <v>0</v>
      </c>
      <c r="F36" s="376">
        <f t="shared" si="0"/>
        <v>0</v>
      </c>
      <c r="G36" s="377">
        <f t="shared" si="1"/>
        <v>0</v>
      </c>
      <c r="H36" s="378"/>
      <c r="I36" s="379"/>
      <c r="J36" s="380">
        <f t="shared" si="2"/>
        <v>0</v>
      </c>
      <c r="K36" s="404">
        <f t="shared" si="3"/>
        <v>0</v>
      </c>
      <c r="L36" s="382">
        <f t="shared" si="7"/>
        <v>0</v>
      </c>
      <c r="M36" s="447">
        <v>138.85</v>
      </c>
      <c r="N36" s="383">
        <f t="shared" si="5"/>
        <v>0</v>
      </c>
      <c r="O36" s="384">
        <f t="shared" si="6"/>
        <v>0</v>
      </c>
    </row>
    <row r="37" spans="1:17" ht="15.75" customHeight="1">
      <c r="A37" s="454" t="s">
        <v>3747</v>
      </c>
      <c r="B37" s="455" t="s">
        <v>14</v>
      </c>
      <c r="C37" s="433">
        <v>1</v>
      </c>
      <c r="D37" s="434">
        <v>1</v>
      </c>
      <c r="E37" s="382">
        <v>0</v>
      </c>
      <c r="F37" s="376">
        <f t="shared" si="0"/>
        <v>0</v>
      </c>
      <c r="G37" s="377">
        <f t="shared" si="1"/>
        <v>1772</v>
      </c>
      <c r="H37" s="378">
        <v>1772</v>
      </c>
      <c r="I37" s="379"/>
      <c r="J37" s="380">
        <f t="shared" si="2"/>
        <v>0</v>
      </c>
      <c r="K37" s="404">
        <f t="shared" si="3"/>
        <v>1772</v>
      </c>
      <c r="L37" s="382">
        <f t="shared" si="7"/>
        <v>1772</v>
      </c>
      <c r="M37" s="447">
        <v>148</v>
      </c>
      <c r="N37" s="383">
        <f t="shared" si="5"/>
        <v>262256</v>
      </c>
      <c r="O37" s="384">
        <f t="shared" si="6"/>
        <v>1772</v>
      </c>
    </row>
    <row r="38" spans="1:17" ht="15.75" customHeight="1">
      <c r="A38" s="458"/>
      <c r="B38" s="432"/>
      <c r="C38" s="433"/>
      <c r="D38" s="434"/>
      <c r="E38" s="459"/>
      <c r="F38" s="460"/>
      <c r="G38" s="461"/>
      <c r="H38" s="462"/>
      <c r="I38" s="463"/>
      <c r="J38" s="464"/>
      <c r="K38" s="456"/>
      <c r="L38" s="459"/>
      <c r="M38" s="465"/>
      <c r="N38" s="466"/>
      <c r="O38" s="467"/>
    </row>
    <row r="39" spans="1:17" ht="15.75" customHeight="1">
      <c r="A39" s="468"/>
      <c r="B39" s="432"/>
      <c r="C39" s="433"/>
      <c r="D39" s="434"/>
      <c r="E39" s="459"/>
      <c r="F39" s="460"/>
      <c r="G39" s="461"/>
      <c r="H39" s="462"/>
      <c r="I39" s="463"/>
      <c r="J39" s="464"/>
      <c r="K39" s="456"/>
      <c r="L39" s="459"/>
      <c r="M39" s="465"/>
      <c r="N39" s="466"/>
      <c r="O39" s="467"/>
    </row>
    <row r="40" spans="1:17" ht="15.75" customHeight="1">
      <c r="A40" s="468"/>
      <c r="B40" s="432"/>
      <c r="C40" s="433"/>
      <c r="D40" s="434"/>
      <c r="E40" s="459"/>
      <c r="F40" s="460"/>
      <c r="G40" s="461"/>
      <c r="H40" s="462"/>
      <c r="I40" s="463"/>
      <c r="J40" s="464"/>
      <c r="K40" s="456"/>
      <c r="L40" s="459"/>
      <c r="M40" s="465"/>
      <c r="N40" s="466"/>
      <c r="O40" s="467"/>
    </row>
    <row r="41" spans="1:17" ht="15.75" customHeight="1">
      <c r="A41" s="468"/>
      <c r="B41" s="432"/>
      <c r="C41" s="433"/>
      <c r="D41" s="434"/>
      <c r="E41" s="459"/>
      <c r="F41" s="460"/>
      <c r="G41" s="461"/>
      <c r="H41" s="462"/>
      <c r="I41" s="463"/>
      <c r="J41" s="464"/>
      <c r="K41" s="456"/>
      <c r="L41" s="459"/>
      <c r="M41" s="465"/>
      <c r="N41" s="466"/>
      <c r="O41" s="467"/>
    </row>
    <row r="42" spans="1:17" ht="15.75" customHeight="1">
      <c r="A42" s="469"/>
      <c r="B42" s="432"/>
      <c r="C42" s="433"/>
      <c r="D42" s="434"/>
      <c r="E42" s="459"/>
      <c r="F42" s="460"/>
      <c r="G42" s="461"/>
      <c r="H42" s="462"/>
      <c r="I42" s="463"/>
      <c r="J42" s="464"/>
      <c r="K42" s="456"/>
      <c r="L42" s="459"/>
      <c r="M42" s="465"/>
      <c r="N42" s="466"/>
      <c r="O42" s="467"/>
    </row>
    <row r="43" spans="1:17" ht="15.75" customHeight="1">
      <c r="A43" s="470"/>
      <c r="B43" s="455"/>
      <c r="C43" s="433"/>
      <c r="D43" s="434"/>
      <c r="E43" s="459"/>
      <c r="F43" s="460"/>
      <c r="G43" s="461"/>
      <c r="H43" s="462"/>
      <c r="I43" s="463"/>
      <c r="J43" s="464"/>
      <c r="K43" s="456"/>
      <c r="L43" s="459"/>
      <c r="M43" s="471"/>
      <c r="N43" s="466"/>
      <c r="O43" s="467"/>
    </row>
    <row r="44" spans="1:17" ht="15.75" customHeight="1">
      <c r="A44" s="470"/>
      <c r="B44" s="455"/>
      <c r="C44" s="433"/>
      <c r="D44" s="434"/>
      <c r="E44" s="459"/>
      <c r="F44" s="460"/>
      <c r="G44" s="461"/>
      <c r="H44" s="462"/>
      <c r="I44" s="463"/>
      <c r="J44" s="464"/>
      <c r="K44" s="456"/>
      <c r="L44" s="459"/>
      <c r="M44" s="471"/>
      <c r="N44" s="466"/>
      <c r="O44" s="467"/>
    </row>
    <row r="45" spans="1:17" ht="15.75" customHeight="1">
      <c r="A45" s="395"/>
      <c r="B45" s="396"/>
      <c r="C45" s="397"/>
      <c r="D45" s="398"/>
      <c r="E45" s="399">
        <f t="shared" ref="E45:J45" si="8">SUM(E4:E44)</f>
        <v>15691</v>
      </c>
      <c r="F45" s="399">
        <f t="shared" si="8"/>
        <v>1266</v>
      </c>
      <c r="G45" s="399">
        <f t="shared" si="8"/>
        <v>2184</v>
      </c>
      <c r="H45" s="399">
        <f t="shared" si="8"/>
        <v>9188</v>
      </c>
      <c r="I45" s="399">
        <f t="shared" si="8"/>
        <v>0</v>
      </c>
      <c r="J45" s="399">
        <f t="shared" si="8"/>
        <v>0</v>
      </c>
      <c r="K45" s="400">
        <f>ROUNDDOWN(SUM(K4:K44),0)</f>
        <v>3450</v>
      </c>
      <c r="L45" s="401">
        <f>SUM(L4:L44)</f>
        <v>24879</v>
      </c>
      <c r="M45" s="402">
        <f t="shared" ref="M45:N45" si="9">SUM(M3:M44)</f>
        <v>3074.4300000000003</v>
      </c>
      <c r="N45" s="446">
        <f t="shared" si="9"/>
        <v>934264.89</v>
      </c>
      <c r="O45" s="403">
        <f>SUM(O4:O44)</f>
        <v>5136.7299999999996</v>
      </c>
    </row>
    <row r="46" spans="1:17" ht="15.75" customHeight="1"/>
    <row r="47" spans="1:17" ht="15.75" customHeight="1">
      <c r="A47" s="523" t="s">
        <v>39</v>
      </c>
      <c r="B47" s="524"/>
      <c r="C47" s="524"/>
      <c r="D47" s="524"/>
      <c r="E47" s="524"/>
      <c r="F47" s="524"/>
      <c r="G47" s="525"/>
    </row>
    <row r="48" spans="1:17" ht="15.75" customHeight="1">
      <c r="A48" s="33" t="s">
        <v>40</v>
      </c>
      <c r="B48" s="34" t="s">
        <v>1</v>
      </c>
      <c r="C48" s="5" t="s">
        <v>41</v>
      </c>
      <c r="D48" s="35" t="s">
        <v>42</v>
      </c>
      <c r="E48" s="36" t="s">
        <v>43</v>
      </c>
      <c r="F48" s="5" t="s">
        <v>44</v>
      </c>
      <c r="G48" s="37" t="s">
        <v>45</v>
      </c>
    </row>
    <row r="49" spans="1:7" ht="15.75" customHeight="1">
      <c r="A49" s="33" t="s">
        <v>1896</v>
      </c>
      <c r="B49" s="41" t="s">
        <v>49</v>
      </c>
      <c r="C49" s="15">
        <v>0</v>
      </c>
      <c r="D49" s="15"/>
      <c r="E49" s="15"/>
      <c r="F49" s="15">
        <f>C49+D49-E49</f>
        <v>0</v>
      </c>
      <c r="G49" s="40"/>
    </row>
    <row r="50" spans="1:7" ht="15.75" customHeight="1">
      <c r="A50" s="327"/>
      <c r="B50" s="327"/>
      <c r="C50" s="327"/>
      <c r="D50" s="327"/>
      <c r="E50" s="327"/>
      <c r="F50" s="327"/>
      <c r="G50" s="327"/>
    </row>
    <row r="51" spans="1:7" ht="15.75" customHeight="1">
      <c r="A51" s="526" t="s">
        <v>50</v>
      </c>
      <c r="B51" s="527"/>
      <c r="C51" s="527"/>
      <c r="D51" s="527"/>
      <c r="E51" s="527"/>
      <c r="F51" s="527"/>
      <c r="G51" s="528"/>
    </row>
    <row r="52" spans="1:7" ht="15.75" customHeight="1">
      <c r="A52" s="259"/>
      <c r="B52" s="44" t="s">
        <v>51</v>
      </c>
      <c r="C52" s="45" t="s">
        <v>52</v>
      </c>
      <c r="D52" s="46" t="s">
        <v>53</v>
      </c>
      <c r="E52" s="46" t="s">
        <v>54</v>
      </c>
      <c r="F52" s="47" t="s">
        <v>11</v>
      </c>
      <c r="G52" s="48" t="s">
        <v>55</v>
      </c>
    </row>
    <row r="53" spans="1:7" ht="15.75" customHeight="1">
      <c r="A53" s="439" t="s">
        <v>1897</v>
      </c>
      <c r="B53" s="440">
        <v>88</v>
      </c>
      <c r="C53" s="441"/>
      <c r="D53" s="442"/>
      <c r="E53" s="440">
        <f t="shared" ref="E53:E79" si="10">B53+C53-D53</f>
        <v>88</v>
      </c>
      <c r="F53" s="443">
        <v>1028.48</v>
      </c>
      <c r="G53" s="444">
        <f t="shared" ref="G53:G79" si="11">E53*F53</f>
        <v>90506.240000000005</v>
      </c>
    </row>
    <row r="54" spans="1:7" ht="15.75" customHeight="1">
      <c r="A54" s="49" t="s">
        <v>3748</v>
      </c>
      <c r="B54" s="53">
        <v>386.30000000000018</v>
      </c>
      <c r="C54" s="51">
        <v>1920</v>
      </c>
      <c r="D54" s="52"/>
      <c r="E54" s="53">
        <f t="shared" si="10"/>
        <v>2306.3000000000002</v>
      </c>
      <c r="F54" s="54">
        <v>196</v>
      </c>
      <c r="G54" s="55">
        <f t="shared" si="11"/>
        <v>452034.80000000005</v>
      </c>
    </row>
    <row r="55" spans="1:7" ht="15.75" customHeight="1">
      <c r="A55" s="49" t="s">
        <v>3749</v>
      </c>
      <c r="B55" s="53">
        <v>865.5</v>
      </c>
      <c r="C55" s="51"/>
      <c r="D55" s="52"/>
      <c r="E55" s="53">
        <f t="shared" si="10"/>
        <v>865.5</v>
      </c>
      <c r="F55" s="54">
        <v>196</v>
      </c>
      <c r="G55" s="55">
        <f t="shared" si="11"/>
        <v>169638</v>
      </c>
    </row>
    <row r="56" spans="1:7" ht="15.75" customHeight="1">
      <c r="A56" s="49" t="s">
        <v>3750</v>
      </c>
      <c r="B56" s="53">
        <v>357.20000000000005</v>
      </c>
      <c r="C56" s="51"/>
      <c r="D56" s="52"/>
      <c r="E56" s="53">
        <f t="shared" si="10"/>
        <v>357.20000000000005</v>
      </c>
      <c r="F56" s="54">
        <v>196</v>
      </c>
      <c r="G56" s="55">
        <f t="shared" si="11"/>
        <v>70011.200000000012</v>
      </c>
    </row>
    <row r="57" spans="1:7" ht="15.75" customHeight="1">
      <c r="A57" s="49" t="s">
        <v>3751</v>
      </c>
      <c r="B57" s="53">
        <v>591.30000000000007</v>
      </c>
      <c r="C57" s="51"/>
      <c r="D57" s="52">
        <v>30.1</v>
      </c>
      <c r="E57" s="53">
        <f t="shared" si="10"/>
        <v>561.20000000000005</v>
      </c>
      <c r="F57" s="54">
        <v>196</v>
      </c>
      <c r="G57" s="55">
        <f t="shared" si="11"/>
        <v>109995.20000000001</v>
      </c>
    </row>
    <row r="58" spans="1:7" ht="15.75" customHeight="1">
      <c r="A58" s="49" t="s">
        <v>3752</v>
      </c>
      <c r="B58" s="53">
        <v>601.19999999999993</v>
      </c>
      <c r="C58" s="51"/>
      <c r="D58" s="52"/>
      <c r="E58" s="53">
        <f t="shared" si="10"/>
        <v>601.19999999999993</v>
      </c>
      <c r="F58" s="54">
        <v>196</v>
      </c>
      <c r="G58" s="55">
        <f t="shared" si="11"/>
        <v>117835.19999999998</v>
      </c>
    </row>
    <row r="59" spans="1:7" ht="15.75" customHeight="1">
      <c r="A59" s="86" t="s">
        <v>3753</v>
      </c>
      <c r="B59" s="90">
        <v>476.80000000000007</v>
      </c>
      <c r="C59" s="487">
        <v>228</v>
      </c>
      <c r="D59" s="487">
        <v>200</v>
      </c>
      <c r="E59" s="90">
        <f t="shared" si="10"/>
        <v>504.80000000000007</v>
      </c>
      <c r="F59" s="91">
        <v>140</v>
      </c>
      <c r="G59" s="92">
        <f t="shared" si="11"/>
        <v>70672.000000000015</v>
      </c>
    </row>
    <row r="60" spans="1:7" ht="15.75" customHeight="1">
      <c r="A60" s="86" t="s">
        <v>3754</v>
      </c>
      <c r="B60" s="90">
        <v>477.4</v>
      </c>
      <c r="C60" s="88"/>
      <c r="D60" s="89"/>
      <c r="E60" s="90">
        <f t="shared" si="10"/>
        <v>477.4</v>
      </c>
      <c r="F60" s="91">
        <v>140</v>
      </c>
      <c r="G60" s="92">
        <f t="shared" si="11"/>
        <v>66836</v>
      </c>
    </row>
    <row r="61" spans="1:7" ht="15.75" customHeight="1">
      <c r="A61" s="86" t="s">
        <v>3755</v>
      </c>
      <c r="B61" s="90">
        <v>25.9</v>
      </c>
      <c r="C61" s="88"/>
      <c r="D61" s="89"/>
      <c r="E61" s="90">
        <f t="shared" si="10"/>
        <v>25.9</v>
      </c>
      <c r="F61" s="91">
        <v>140</v>
      </c>
      <c r="G61" s="92">
        <f t="shared" si="11"/>
        <v>3626</v>
      </c>
    </row>
    <row r="62" spans="1:7" ht="15.75" customHeight="1">
      <c r="A62" s="100" t="s">
        <v>3756</v>
      </c>
      <c r="B62" s="104">
        <v>2075.3000000000002</v>
      </c>
      <c r="C62" s="102"/>
      <c r="D62" s="492">
        <v>185.9</v>
      </c>
      <c r="E62" s="104">
        <f t="shared" si="10"/>
        <v>1889.4</v>
      </c>
      <c r="F62" s="105">
        <v>140</v>
      </c>
      <c r="G62" s="106">
        <f t="shared" si="11"/>
        <v>264516</v>
      </c>
    </row>
    <row r="63" spans="1:7" ht="36" customHeight="1">
      <c r="A63" s="71" t="s">
        <v>3757</v>
      </c>
      <c r="B63" s="75">
        <v>0</v>
      </c>
      <c r="C63" s="73"/>
      <c r="D63" s="74"/>
      <c r="E63" s="75">
        <f t="shared" si="10"/>
        <v>0</v>
      </c>
      <c r="F63" s="76">
        <v>140</v>
      </c>
      <c r="G63" s="77">
        <f t="shared" si="11"/>
        <v>0</v>
      </c>
    </row>
    <row r="64" spans="1:7" ht="30.75" customHeight="1">
      <c r="A64" s="78" t="s">
        <v>3758</v>
      </c>
      <c r="B64" s="75">
        <v>1761.0000000000002</v>
      </c>
      <c r="C64" s="73"/>
      <c r="D64" s="488">
        <v>291</v>
      </c>
      <c r="E64" s="75">
        <f t="shared" si="10"/>
        <v>1470.0000000000002</v>
      </c>
      <c r="F64" s="76">
        <v>140</v>
      </c>
      <c r="G64" s="77">
        <f t="shared" si="11"/>
        <v>205800.00000000003</v>
      </c>
    </row>
    <row r="65" spans="1:7" ht="30.75" customHeight="1">
      <c r="A65" s="79" t="s">
        <v>3759</v>
      </c>
      <c r="B65" s="83">
        <v>2309.9</v>
      </c>
      <c r="C65" s="81"/>
      <c r="D65" s="82">
        <v>142.1</v>
      </c>
      <c r="E65" s="83">
        <f t="shared" si="10"/>
        <v>2167.8000000000002</v>
      </c>
      <c r="F65" s="84">
        <v>140</v>
      </c>
      <c r="G65" s="85">
        <f t="shared" si="11"/>
        <v>303492</v>
      </c>
    </row>
    <row r="66" spans="1:7" ht="15.75" customHeight="1">
      <c r="A66" s="63" t="s">
        <v>3760</v>
      </c>
      <c r="B66" s="315">
        <v>264.90000000000026</v>
      </c>
      <c r="C66" s="65"/>
      <c r="D66" s="66"/>
      <c r="E66" s="67">
        <f t="shared" si="10"/>
        <v>264.90000000000026</v>
      </c>
      <c r="F66" s="68">
        <v>140</v>
      </c>
      <c r="G66" s="69">
        <f t="shared" si="11"/>
        <v>37086.000000000036</v>
      </c>
    </row>
    <row r="67" spans="1:7" ht="15.75" customHeight="1">
      <c r="A67" s="63" t="s">
        <v>3761</v>
      </c>
      <c r="B67" s="315">
        <v>0</v>
      </c>
      <c r="C67" s="65"/>
      <c r="D67" s="66"/>
      <c r="E67" s="67">
        <f t="shared" si="10"/>
        <v>0</v>
      </c>
      <c r="F67" s="68">
        <v>140</v>
      </c>
      <c r="G67" s="69">
        <f t="shared" si="11"/>
        <v>0</v>
      </c>
    </row>
    <row r="68" spans="1:7" ht="39" customHeight="1">
      <c r="A68" s="63" t="s">
        <v>3762</v>
      </c>
      <c r="B68" s="67">
        <v>657.30000000000018</v>
      </c>
      <c r="C68" s="65"/>
      <c r="D68" s="66"/>
      <c r="E68" s="67">
        <f t="shared" si="10"/>
        <v>657.30000000000018</v>
      </c>
      <c r="F68" s="68">
        <v>140</v>
      </c>
      <c r="G68" s="69">
        <f t="shared" si="11"/>
        <v>92022.000000000029</v>
      </c>
    </row>
    <row r="69" spans="1:7" ht="15.75" customHeight="1">
      <c r="A69" s="93" t="s">
        <v>3763</v>
      </c>
      <c r="B69" s="97">
        <v>197</v>
      </c>
      <c r="C69" s="95"/>
      <c r="D69" s="96"/>
      <c r="E69" s="97">
        <f t="shared" si="10"/>
        <v>197</v>
      </c>
      <c r="F69" s="98">
        <v>140</v>
      </c>
      <c r="G69" s="99">
        <f t="shared" si="11"/>
        <v>27580</v>
      </c>
    </row>
    <row r="70" spans="1:7" ht="15.75" customHeight="1">
      <c r="A70" s="86" t="s">
        <v>3764</v>
      </c>
      <c r="B70" s="90">
        <v>185</v>
      </c>
      <c r="C70" s="88"/>
      <c r="D70" s="89">
        <v>185</v>
      </c>
      <c r="E70" s="90">
        <f t="shared" si="10"/>
        <v>0</v>
      </c>
      <c r="F70" s="91">
        <v>128</v>
      </c>
      <c r="G70" s="92">
        <f t="shared" si="11"/>
        <v>0</v>
      </c>
    </row>
    <row r="71" spans="1:7" ht="15.75" customHeight="1">
      <c r="A71" s="78" t="s">
        <v>3765</v>
      </c>
      <c r="B71" s="75">
        <v>218.00000000000006</v>
      </c>
      <c r="C71" s="73"/>
      <c r="D71" s="74"/>
      <c r="E71" s="75">
        <f t="shared" si="10"/>
        <v>218.00000000000006</v>
      </c>
      <c r="F71" s="76">
        <v>128</v>
      </c>
      <c r="G71" s="77">
        <f t="shared" si="11"/>
        <v>27904.000000000007</v>
      </c>
    </row>
    <row r="72" spans="1:7" ht="15.75" customHeight="1">
      <c r="A72" s="100" t="s">
        <v>3766</v>
      </c>
      <c r="B72" s="472">
        <v>179.3</v>
      </c>
      <c r="C72" s="102"/>
      <c r="D72" s="103"/>
      <c r="E72" s="472">
        <f t="shared" si="10"/>
        <v>179.3</v>
      </c>
      <c r="F72" s="105">
        <v>128</v>
      </c>
      <c r="G72" s="106">
        <f t="shared" si="11"/>
        <v>22950.400000000001</v>
      </c>
    </row>
    <row r="73" spans="1:7" ht="15.75" customHeight="1">
      <c r="A73" s="79" t="s">
        <v>3767</v>
      </c>
      <c r="B73" s="83">
        <v>208.2</v>
      </c>
      <c r="C73" s="81"/>
      <c r="D73" s="82"/>
      <c r="E73" s="83">
        <f t="shared" si="10"/>
        <v>208.2</v>
      </c>
      <c r="F73" s="84">
        <v>128</v>
      </c>
      <c r="G73" s="85">
        <f t="shared" si="11"/>
        <v>26649.599999999999</v>
      </c>
    </row>
    <row r="74" spans="1:7" ht="15.75" customHeight="1">
      <c r="A74" s="63" t="s">
        <v>3768</v>
      </c>
      <c r="B74" s="315">
        <v>506.00000000000011</v>
      </c>
      <c r="C74" s="65"/>
      <c r="D74" s="66"/>
      <c r="E74" s="67">
        <f t="shared" si="10"/>
        <v>506.00000000000011</v>
      </c>
      <c r="F74" s="68">
        <v>128</v>
      </c>
      <c r="G74" s="69">
        <f t="shared" si="11"/>
        <v>64768.000000000015</v>
      </c>
    </row>
    <row r="75" spans="1:7" ht="15.75" customHeight="1">
      <c r="A75" s="86" t="s">
        <v>3769</v>
      </c>
      <c r="B75" s="316">
        <v>0</v>
      </c>
      <c r="C75" s="108"/>
      <c r="D75" s="109"/>
      <c r="E75" s="90">
        <f t="shared" si="10"/>
        <v>0</v>
      </c>
      <c r="F75" s="91">
        <v>102</v>
      </c>
      <c r="G75" s="92">
        <f t="shared" si="11"/>
        <v>0</v>
      </c>
    </row>
    <row r="76" spans="1:7" ht="15.75" customHeight="1">
      <c r="A76" s="78" t="s">
        <v>3770</v>
      </c>
      <c r="B76" s="75">
        <v>0</v>
      </c>
      <c r="C76" s="73"/>
      <c r="D76" s="74"/>
      <c r="E76" s="75">
        <f t="shared" si="10"/>
        <v>0</v>
      </c>
      <c r="F76" s="76">
        <v>102</v>
      </c>
      <c r="G76" s="77">
        <f t="shared" si="11"/>
        <v>0</v>
      </c>
    </row>
    <row r="77" spans="1:7" ht="15.75" customHeight="1">
      <c r="A77" s="100" t="s">
        <v>3771</v>
      </c>
      <c r="B77" s="104">
        <v>0</v>
      </c>
      <c r="C77" s="102"/>
      <c r="D77" s="103"/>
      <c r="E77" s="104">
        <f t="shared" si="10"/>
        <v>0</v>
      </c>
      <c r="F77" s="105">
        <v>102</v>
      </c>
      <c r="G77" s="106">
        <f t="shared" si="11"/>
        <v>0</v>
      </c>
    </row>
    <row r="78" spans="1:7" ht="26.25" customHeight="1">
      <c r="A78" s="79" t="s">
        <v>3772</v>
      </c>
      <c r="B78" s="83">
        <v>0</v>
      </c>
      <c r="C78" s="81"/>
      <c r="D78" s="82"/>
      <c r="E78" s="83">
        <f t="shared" si="10"/>
        <v>0</v>
      </c>
      <c r="F78" s="84">
        <v>102</v>
      </c>
      <c r="G78" s="85">
        <f t="shared" si="11"/>
        <v>0</v>
      </c>
    </row>
    <row r="79" spans="1:7" ht="15.75" customHeight="1">
      <c r="A79" s="63" t="s">
        <v>3773</v>
      </c>
      <c r="B79" s="315">
        <v>0</v>
      </c>
      <c r="C79" s="65"/>
      <c r="D79" s="66"/>
      <c r="E79" s="67">
        <f t="shared" si="10"/>
        <v>0</v>
      </c>
      <c r="F79" s="68">
        <v>102</v>
      </c>
      <c r="G79" s="69">
        <f t="shared" si="11"/>
        <v>0</v>
      </c>
    </row>
    <row r="80" spans="1:7" ht="15.75" customHeight="1">
      <c r="A80" s="260" t="s">
        <v>84</v>
      </c>
      <c r="B80" s="261">
        <f t="shared" ref="B80:G80" si="12">SUM(B53:B79)</f>
        <v>12431.5</v>
      </c>
      <c r="C80" s="171">
        <f t="shared" si="12"/>
        <v>2148</v>
      </c>
      <c r="D80" s="171">
        <f t="shared" si="12"/>
        <v>1034.0999999999999</v>
      </c>
      <c r="E80" s="261">
        <f t="shared" si="12"/>
        <v>13545.400000000001</v>
      </c>
      <c r="F80" s="262">
        <f t="shared" si="12"/>
        <v>4698.4799999999996</v>
      </c>
      <c r="G80" s="263">
        <f t="shared" si="12"/>
        <v>2223922.64</v>
      </c>
    </row>
    <row r="81" spans="1:10" ht="15.75" customHeight="1"/>
    <row r="82" spans="1:10" ht="15.75" customHeight="1">
      <c r="A82" s="264"/>
      <c r="B82" s="133"/>
      <c r="C82" s="133"/>
      <c r="D82" s="133"/>
      <c r="E82" s="133"/>
      <c r="F82" s="534"/>
      <c r="G82" s="522"/>
      <c r="H82" s="522"/>
      <c r="I82" s="265"/>
    </row>
    <row r="83" spans="1:10" ht="15.75" customHeight="1">
      <c r="A83" s="135" t="s">
        <v>92</v>
      </c>
      <c r="B83" s="136" t="s">
        <v>40</v>
      </c>
      <c r="C83" s="137" t="s">
        <v>93</v>
      </c>
      <c r="D83" s="137" t="s">
        <v>42</v>
      </c>
      <c r="E83" s="137" t="s">
        <v>94</v>
      </c>
      <c r="F83" s="137" t="s">
        <v>95</v>
      </c>
      <c r="G83" s="137" t="s">
        <v>96</v>
      </c>
      <c r="H83" s="138" t="s">
        <v>55</v>
      </c>
      <c r="I83" s="138" t="s">
        <v>3567</v>
      </c>
      <c r="J83" s="138" t="s">
        <v>3568</v>
      </c>
    </row>
    <row r="84" spans="1:10" ht="15.75" customHeight="1">
      <c r="A84" s="146" t="s">
        <v>97</v>
      </c>
      <c r="B84" s="145" t="s">
        <v>102</v>
      </c>
      <c r="C84" s="36">
        <v>2675</v>
      </c>
      <c r="D84" s="148"/>
      <c r="E84" s="15"/>
      <c r="F84" s="36">
        <f t="shared" ref="F84:F124" si="13">C84+D84-E84</f>
        <v>2675</v>
      </c>
      <c r="G84" s="142">
        <v>178</v>
      </c>
      <c r="H84" s="143">
        <f t="shared" ref="H84:H118" si="14">F84*G84</f>
        <v>476150</v>
      </c>
      <c r="I84" s="143">
        <f t="shared" ref="I84:I124" si="15">(D84-E84)*G84</f>
        <v>0</v>
      </c>
      <c r="J84" s="143">
        <f t="shared" ref="J84:J124" si="16">D84*G84</f>
        <v>0</v>
      </c>
    </row>
    <row r="85" spans="1:10" ht="15.75" customHeight="1">
      <c r="A85" s="144" t="s">
        <v>99</v>
      </c>
      <c r="B85" s="145" t="s">
        <v>102</v>
      </c>
      <c r="C85" s="36">
        <v>2350</v>
      </c>
      <c r="D85" s="148"/>
      <c r="E85" s="15"/>
      <c r="F85" s="36">
        <f t="shared" si="13"/>
        <v>2350</v>
      </c>
      <c r="G85" s="142">
        <v>178</v>
      </c>
      <c r="H85" s="143">
        <f t="shared" si="14"/>
        <v>418300</v>
      </c>
      <c r="I85" s="143">
        <f t="shared" si="15"/>
        <v>0</v>
      </c>
      <c r="J85" s="143">
        <f t="shared" si="16"/>
        <v>0</v>
      </c>
    </row>
    <row r="86" spans="1:10" ht="15.75" customHeight="1">
      <c r="A86" s="144" t="s">
        <v>3656</v>
      </c>
      <c r="B86" s="147" t="s">
        <v>102</v>
      </c>
      <c r="C86" s="36">
        <v>2050</v>
      </c>
      <c r="D86" s="148"/>
      <c r="E86" s="15"/>
      <c r="F86" s="36">
        <f t="shared" si="13"/>
        <v>2050</v>
      </c>
      <c r="G86" s="142">
        <v>47</v>
      </c>
      <c r="H86" s="143">
        <f t="shared" si="14"/>
        <v>96350</v>
      </c>
      <c r="I86" s="143">
        <f t="shared" si="15"/>
        <v>0</v>
      </c>
      <c r="J86" s="143">
        <f t="shared" si="16"/>
        <v>0</v>
      </c>
    </row>
    <row r="87" spans="1:10" ht="15.75" customHeight="1">
      <c r="A87" s="146" t="s">
        <v>103</v>
      </c>
      <c r="B87" s="147" t="s">
        <v>104</v>
      </c>
      <c r="C87" s="36">
        <v>2250</v>
      </c>
      <c r="D87" s="148"/>
      <c r="E87" s="15"/>
      <c r="F87" s="36">
        <f t="shared" si="13"/>
        <v>2250</v>
      </c>
      <c r="G87" s="142">
        <v>27</v>
      </c>
      <c r="H87" s="143">
        <f t="shared" si="14"/>
        <v>60750</v>
      </c>
      <c r="I87" s="143">
        <f t="shared" si="15"/>
        <v>0</v>
      </c>
      <c r="J87" s="143">
        <f t="shared" si="16"/>
        <v>0</v>
      </c>
    </row>
    <row r="88" spans="1:10" ht="15.75" customHeight="1">
      <c r="A88" s="266" t="s">
        <v>2038</v>
      </c>
      <c r="B88" s="267" t="s">
        <v>106</v>
      </c>
      <c r="C88" s="36">
        <v>1800</v>
      </c>
      <c r="D88" s="148"/>
      <c r="E88" s="15"/>
      <c r="F88" s="36">
        <f t="shared" si="13"/>
        <v>1800</v>
      </c>
      <c r="G88" s="142">
        <v>160.69999999999999</v>
      </c>
      <c r="H88" s="143">
        <f t="shared" si="14"/>
        <v>289260</v>
      </c>
      <c r="I88" s="143">
        <f t="shared" si="15"/>
        <v>0</v>
      </c>
      <c r="J88" s="143">
        <f t="shared" si="16"/>
        <v>0</v>
      </c>
    </row>
    <row r="89" spans="1:10" ht="15.75" customHeight="1">
      <c r="A89" s="144" t="s">
        <v>737</v>
      </c>
      <c r="B89" s="145" t="s">
        <v>108</v>
      </c>
      <c r="C89" s="36">
        <v>329</v>
      </c>
      <c r="D89" s="148"/>
      <c r="E89" s="15"/>
      <c r="F89" s="36">
        <f t="shared" si="13"/>
        <v>329</v>
      </c>
      <c r="G89" s="142">
        <v>623</v>
      </c>
      <c r="H89" s="143">
        <f t="shared" si="14"/>
        <v>204967</v>
      </c>
      <c r="I89" s="143">
        <f t="shared" si="15"/>
        <v>0</v>
      </c>
      <c r="J89" s="143">
        <f t="shared" si="16"/>
        <v>0</v>
      </c>
    </row>
    <row r="90" spans="1:10" ht="15.75" customHeight="1">
      <c r="A90" s="139" t="s">
        <v>109</v>
      </c>
      <c r="B90" s="140" t="s">
        <v>110</v>
      </c>
      <c r="C90" s="36">
        <v>900</v>
      </c>
      <c r="D90" s="148"/>
      <c r="E90" s="15"/>
      <c r="F90" s="36">
        <f t="shared" si="13"/>
        <v>900</v>
      </c>
      <c r="G90" s="142">
        <v>24</v>
      </c>
      <c r="H90" s="143">
        <f t="shared" si="14"/>
        <v>21600</v>
      </c>
      <c r="I90" s="143">
        <f t="shared" si="15"/>
        <v>0</v>
      </c>
      <c r="J90" s="143">
        <f t="shared" si="16"/>
        <v>0</v>
      </c>
    </row>
    <row r="91" spans="1:10" ht="15.75" customHeight="1">
      <c r="A91" s="146" t="s">
        <v>1188</v>
      </c>
      <c r="B91" s="150" t="s">
        <v>3626</v>
      </c>
      <c r="C91" s="36">
        <v>2073</v>
      </c>
      <c r="D91" s="148"/>
      <c r="E91" s="15"/>
      <c r="F91" s="36">
        <f t="shared" si="13"/>
        <v>2073</v>
      </c>
      <c r="G91" s="142">
        <v>49</v>
      </c>
      <c r="H91" s="143">
        <f t="shared" si="14"/>
        <v>101577</v>
      </c>
      <c r="I91" s="143">
        <f t="shared" si="15"/>
        <v>0</v>
      </c>
      <c r="J91" s="143">
        <f t="shared" si="16"/>
        <v>0</v>
      </c>
    </row>
    <row r="92" spans="1:10" ht="15.75" customHeight="1">
      <c r="A92" s="152" t="s">
        <v>116</v>
      </c>
      <c r="B92" s="145" t="s">
        <v>117</v>
      </c>
      <c r="C92" s="36">
        <v>2</v>
      </c>
      <c r="D92" s="141"/>
      <c r="E92" s="15"/>
      <c r="F92" s="36">
        <f t="shared" si="13"/>
        <v>2</v>
      </c>
      <c r="G92" s="142">
        <v>1867.29</v>
      </c>
      <c r="H92" s="143">
        <f t="shared" si="14"/>
        <v>3734.58</v>
      </c>
      <c r="I92" s="143">
        <f t="shared" si="15"/>
        <v>0</v>
      </c>
      <c r="J92" s="143">
        <f t="shared" si="16"/>
        <v>0</v>
      </c>
    </row>
    <row r="93" spans="1:10" ht="15.75" customHeight="1">
      <c r="A93" s="146" t="s">
        <v>118</v>
      </c>
      <c r="B93" s="145" t="s">
        <v>115</v>
      </c>
      <c r="C93" s="36">
        <v>5</v>
      </c>
      <c r="D93" s="141"/>
      <c r="E93" s="15"/>
      <c r="F93" s="36">
        <f t="shared" si="13"/>
        <v>5</v>
      </c>
      <c r="G93" s="142">
        <v>1758</v>
      </c>
      <c r="H93" s="143">
        <f t="shared" si="14"/>
        <v>8790</v>
      </c>
      <c r="I93" s="143">
        <f t="shared" si="15"/>
        <v>0</v>
      </c>
      <c r="J93" s="143">
        <f t="shared" si="16"/>
        <v>0</v>
      </c>
    </row>
    <row r="94" spans="1:10" ht="15.75" customHeight="1">
      <c r="A94" s="146" t="s">
        <v>118</v>
      </c>
      <c r="B94" s="145" t="s">
        <v>117</v>
      </c>
      <c r="C94" s="36">
        <v>3</v>
      </c>
      <c r="D94" s="141"/>
      <c r="E94" s="151"/>
      <c r="F94" s="36">
        <f t="shared" si="13"/>
        <v>3</v>
      </c>
      <c r="G94" s="142">
        <v>2279.6799999999998</v>
      </c>
      <c r="H94" s="143">
        <f t="shared" si="14"/>
        <v>6839.0399999999991</v>
      </c>
      <c r="I94" s="143">
        <f t="shared" si="15"/>
        <v>0</v>
      </c>
      <c r="J94" s="143">
        <f t="shared" si="16"/>
        <v>0</v>
      </c>
    </row>
    <row r="95" spans="1:10" ht="15.75" customHeight="1">
      <c r="A95" s="157" t="s">
        <v>119</v>
      </c>
      <c r="B95" s="145" t="s">
        <v>117</v>
      </c>
      <c r="C95" s="36">
        <v>1</v>
      </c>
      <c r="D95" s="148"/>
      <c r="E95" s="15"/>
      <c r="F95" s="36">
        <f t="shared" si="13"/>
        <v>1</v>
      </c>
      <c r="G95" s="142">
        <v>1669.47</v>
      </c>
      <c r="H95" s="143">
        <f t="shared" si="14"/>
        <v>1669.47</v>
      </c>
      <c r="I95" s="143">
        <f t="shared" si="15"/>
        <v>0</v>
      </c>
      <c r="J95" s="143">
        <f t="shared" si="16"/>
        <v>0</v>
      </c>
    </row>
    <row r="96" spans="1:10" ht="15.75" customHeight="1">
      <c r="A96" s="157" t="s">
        <v>2772</v>
      </c>
      <c r="B96" s="145" t="s">
        <v>117</v>
      </c>
      <c r="C96" s="36">
        <v>3</v>
      </c>
      <c r="D96" s="141"/>
      <c r="E96" s="15"/>
      <c r="F96" s="36">
        <f t="shared" si="13"/>
        <v>3</v>
      </c>
      <c r="G96" s="142">
        <v>1598.32</v>
      </c>
      <c r="H96" s="143">
        <f t="shared" si="14"/>
        <v>4794.96</v>
      </c>
      <c r="I96" s="143">
        <f t="shared" si="15"/>
        <v>0</v>
      </c>
      <c r="J96" s="143">
        <f t="shared" si="16"/>
        <v>0</v>
      </c>
    </row>
    <row r="97" spans="1:10" ht="15.75" customHeight="1">
      <c r="A97" s="144" t="s">
        <v>122</v>
      </c>
      <c r="B97" s="145" t="s">
        <v>121</v>
      </c>
      <c r="C97" s="36">
        <v>50</v>
      </c>
      <c r="D97" s="141"/>
      <c r="E97" s="15"/>
      <c r="F97" s="36">
        <f t="shared" si="13"/>
        <v>50</v>
      </c>
      <c r="G97" s="142">
        <v>471.21600000000001</v>
      </c>
      <c r="H97" s="143">
        <f t="shared" si="14"/>
        <v>23560.799999999999</v>
      </c>
      <c r="I97" s="143">
        <f t="shared" si="15"/>
        <v>0</v>
      </c>
      <c r="J97" s="143">
        <f t="shared" si="16"/>
        <v>0</v>
      </c>
    </row>
    <row r="98" spans="1:10" ht="15.75" customHeight="1">
      <c r="A98" s="157" t="s">
        <v>124</v>
      </c>
      <c r="B98" s="145" t="s">
        <v>117</v>
      </c>
      <c r="C98" s="36">
        <v>0</v>
      </c>
      <c r="D98" s="148"/>
      <c r="E98" s="15"/>
      <c r="F98" s="36">
        <f t="shared" si="13"/>
        <v>0</v>
      </c>
      <c r="G98" s="142">
        <v>1711.09</v>
      </c>
      <c r="H98" s="143">
        <f t="shared" si="14"/>
        <v>0</v>
      </c>
      <c r="I98" s="143">
        <f t="shared" si="15"/>
        <v>0</v>
      </c>
      <c r="J98" s="143">
        <f t="shared" si="16"/>
        <v>0</v>
      </c>
    </row>
    <row r="99" spans="1:10" ht="15.75" customHeight="1">
      <c r="A99" s="339" t="s">
        <v>2773</v>
      </c>
      <c r="B99" s="145" t="s">
        <v>117</v>
      </c>
      <c r="C99" s="36">
        <v>4</v>
      </c>
      <c r="D99" s="148"/>
      <c r="E99" s="151"/>
      <c r="F99" s="272">
        <f t="shared" si="13"/>
        <v>4</v>
      </c>
      <c r="G99" s="142">
        <v>1594.52</v>
      </c>
      <c r="H99" s="143">
        <f t="shared" si="14"/>
        <v>6378.08</v>
      </c>
      <c r="I99" s="143">
        <f t="shared" si="15"/>
        <v>0</v>
      </c>
      <c r="J99" s="143">
        <f t="shared" si="16"/>
        <v>0</v>
      </c>
    </row>
    <row r="100" spans="1:10" ht="15.75" customHeight="1">
      <c r="A100" s="144" t="s">
        <v>128</v>
      </c>
      <c r="B100" s="145" t="s">
        <v>126</v>
      </c>
      <c r="C100" s="36">
        <v>0</v>
      </c>
      <c r="D100" s="141"/>
      <c r="E100" s="15"/>
      <c r="F100" s="36">
        <f t="shared" si="13"/>
        <v>0</v>
      </c>
      <c r="G100" s="142">
        <v>559.19762200000002</v>
      </c>
      <c r="H100" s="143">
        <f t="shared" si="14"/>
        <v>0</v>
      </c>
      <c r="I100" s="143">
        <f t="shared" si="15"/>
        <v>0</v>
      </c>
      <c r="J100" s="143">
        <f t="shared" si="16"/>
        <v>0</v>
      </c>
    </row>
    <row r="101" spans="1:10" ht="15.75" customHeight="1">
      <c r="A101" s="144" t="s">
        <v>129</v>
      </c>
      <c r="B101" s="145" t="s">
        <v>115</v>
      </c>
      <c r="C101" s="36">
        <v>225</v>
      </c>
      <c r="D101" s="148"/>
      <c r="E101" s="15"/>
      <c r="F101" s="36">
        <f t="shared" si="13"/>
        <v>225</v>
      </c>
      <c r="G101" s="142">
        <v>384</v>
      </c>
      <c r="H101" s="143">
        <f t="shared" si="14"/>
        <v>86400</v>
      </c>
      <c r="I101" s="143">
        <f t="shared" si="15"/>
        <v>0</v>
      </c>
      <c r="J101" s="143">
        <f t="shared" si="16"/>
        <v>0</v>
      </c>
    </row>
    <row r="102" spans="1:10" ht="15.75" customHeight="1">
      <c r="A102" s="144" t="s">
        <v>131</v>
      </c>
      <c r="B102" s="145" t="s">
        <v>117</v>
      </c>
      <c r="C102" s="36">
        <v>315</v>
      </c>
      <c r="D102" s="148"/>
      <c r="E102" s="15"/>
      <c r="F102" s="36">
        <f t="shared" si="13"/>
        <v>315</v>
      </c>
      <c r="G102" s="142">
        <v>427</v>
      </c>
      <c r="H102" s="143">
        <f t="shared" si="14"/>
        <v>134505</v>
      </c>
      <c r="I102" s="143">
        <f t="shared" si="15"/>
        <v>0</v>
      </c>
      <c r="J102" s="143">
        <f t="shared" si="16"/>
        <v>0</v>
      </c>
    </row>
    <row r="103" spans="1:10" ht="15.75" customHeight="1">
      <c r="A103" s="144" t="s">
        <v>132</v>
      </c>
      <c r="B103" s="145" t="s">
        <v>117</v>
      </c>
      <c r="C103" s="36">
        <v>5</v>
      </c>
      <c r="D103" s="141"/>
      <c r="E103" s="151"/>
      <c r="F103" s="36">
        <f t="shared" si="13"/>
        <v>5</v>
      </c>
      <c r="G103" s="142">
        <v>688.59</v>
      </c>
      <c r="H103" s="143">
        <f t="shared" si="14"/>
        <v>3442.9500000000003</v>
      </c>
      <c r="I103" s="143">
        <f t="shared" si="15"/>
        <v>0</v>
      </c>
      <c r="J103" s="143">
        <f t="shared" si="16"/>
        <v>0</v>
      </c>
    </row>
    <row r="104" spans="1:10" ht="15.75" customHeight="1">
      <c r="A104" s="157" t="s">
        <v>133</v>
      </c>
      <c r="B104" s="145" t="s">
        <v>117</v>
      </c>
      <c r="C104" s="36">
        <v>70</v>
      </c>
      <c r="D104" s="148"/>
      <c r="E104" s="15"/>
      <c r="F104" s="36">
        <f t="shared" si="13"/>
        <v>70</v>
      </c>
      <c r="G104" s="142">
        <v>522.19000000000005</v>
      </c>
      <c r="H104" s="143">
        <f t="shared" si="14"/>
        <v>36553.300000000003</v>
      </c>
      <c r="I104" s="143">
        <f t="shared" si="15"/>
        <v>0</v>
      </c>
      <c r="J104" s="143">
        <f t="shared" si="16"/>
        <v>0</v>
      </c>
    </row>
    <row r="105" spans="1:10" ht="15.75" customHeight="1">
      <c r="A105" s="144" t="s">
        <v>134</v>
      </c>
      <c r="B105" s="145" t="s">
        <v>117</v>
      </c>
      <c r="C105" s="36">
        <v>10</v>
      </c>
      <c r="D105" s="141"/>
      <c r="E105" s="151"/>
      <c r="F105" s="36">
        <f t="shared" si="13"/>
        <v>10</v>
      </c>
      <c r="G105" s="142">
        <v>504</v>
      </c>
      <c r="H105" s="143">
        <f t="shared" si="14"/>
        <v>5040</v>
      </c>
      <c r="I105" s="143">
        <f t="shared" si="15"/>
        <v>0</v>
      </c>
      <c r="J105" s="143">
        <f t="shared" si="16"/>
        <v>0</v>
      </c>
    </row>
    <row r="106" spans="1:10" ht="15.75" customHeight="1">
      <c r="A106" s="144" t="s">
        <v>135</v>
      </c>
      <c r="B106" s="145" t="s">
        <v>117</v>
      </c>
      <c r="C106" s="36">
        <v>0</v>
      </c>
      <c r="D106" s="141"/>
      <c r="E106" s="15"/>
      <c r="F106" s="36">
        <f t="shared" si="13"/>
        <v>0</v>
      </c>
      <c r="G106" s="142">
        <v>514</v>
      </c>
      <c r="H106" s="143">
        <f t="shared" si="14"/>
        <v>0</v>
      </c>
      <c r="I106" s="143">
        <f t="shared" si="15"/>
        <v>0</v>
      </c>
      <c r="J106" s="143">
        <f t="shared" si="16"/>
        <v>0</v>
      </c>
    </row>
    <row r="107" spans="1:10" ht="15.75" customHeight="1">
      <c r="A107" s="157" t="s">
        <v>136</v>
      </c>
      <c r="B107" s="145" t="s">
        <v>117</v>
      </c>
      <c r="C107" s="36">
        <v>60</v>
      </c>
      <c r="D107" s="148"/>
      <c r="E107" s="15"/>
      <c r="F107" s="36">
        <f t="shared" si="13"/>
        <v>60</v>
      </c>
      <c r="G107" s="142">
        <v>557</v>
      </c>
      <c r="H107" s="143">
        <f t="shared" si="14"/>
        <v>33420</v>
      </c>
      <c r="I107" s="143">
        <f t="shared" si="15"/>
        <v>0</v>
      </c>
      <c r="J107" s="143">
        <f t="shared" si="16"/>
        <v>0</v>
      </c>
    </row>
    <row r="108" spans="1:10" ht="15.75" customHeight="1">
      <c r="A108" s="157" t="s">
        <v>137</v>
      </c>
      <c r="B108" s="145" t="s">
        <v>117</v>
      </c>
      <c r="C108" s="36">
        <v>25</v>
      </c>
      <c r="D108" s="148"/>
      <c r="E108" s="15"/>
      <c r="F108" s="36">
        <f t="shared" si="13"/>
        <v>25</v>
      </c>
      <c r="G108" s="142">
        <v>524</v>
      </c>
      <c r="H108" s="143">
        <f t="shared" si="14"/>
        <v>13100</v>
      </c>
      <c r="I108" s="143">
        <f t="shared" si="15"/>
        <v>0</v>
      </c>
      <c r="J108" s="143">
        <f t="shared" si="16"/>
        <v>0</v>
      </c>
    </row>
    <row r="109" spans="1:10" ht="15.75" customHeight="1">
      <c r="A109" s="157" t="s">
        <v>138</v>
      </c>
      <c r="B109" s="145" t="s">
        <v>117</v>
      </c>
      <c r="C109" s="36">
        <v>15</v>
      </c>
      <c r="D109" s="148"/>
      <c r="E109" s="15"/>
      <c r="F109" s="36">
        <f t="shared" si="13"/>
        <v>15</v>
      </c>
      <c r="G109" s="142">
        <v>689.75</v>
      </c>
      <c r="H109" s="143">
        <f t="shared" si="14"/>
        <v>10346.25</v>
      </c>
      <c r="I109" s="143">
        <f t="shared" si="15"/>
        <v>0</v>
      </c>
      <c r="J109" s="143">
        <f t="shared" si="16"/>
        <v>0</v>
      </c>
    </row>
    <row r="110" spans="1:10" ht="15.75" customHeight="1">
      <c r="A110" s="157" t="s">
        <v>139</v>
      </c>
      <c r="B110" s="145" t="s">
        <v>117</v>
      </c>
      <c r="C110" s="36">
        <v>215</v>
      </c>
      <c r="D110" s="148"/>
      <c r="E110" s="15">
        <v>10</v>
      </c>
      <c r="F110" s="36">
        <f t="shared" si="13"/>
        <v>205</v>
      </c>
      <c r="G110" s="142">
        <v>629.27</v>
      </c>
      <c r="H110" s="143">
        <f t="shared" si="14"/>
        <v>129000.34999999999</v>
      </c>
      <c r="I110" s="143">
        <f t="shared" si="15"/>
        <v>-6292.7</v>
      </c>
      <c r="J110" s="143">
        <f t="shared" si="16"/>
        <v>0</v>
      </c>
    </row>
    <row r="111" spans="1:10" ht="15.75" customHeight="1">
      <c r="A111" s="157" t="s">
        <v>140</v>
      </c>
      <c r="B111" s="145" t="s">
        <v>117</v>
      </c>
      <c r="C111" s="36">
        <v>95</v>
      </c>
      <c r="D111" s="148"/>
      <c r="E111" s="15"/>
      <c r="F111" s="36">
        <f t="shared" si="13"/>
        <v>95</v>
      </c>
      <c r="G111" s="142">
        <v>532.12</v>
      </c>
      <c r="H111" s="143">
        <f t="shared" si="14"/>
        <v>50551.4</v>
      </c>
      <c r="I111" s="143">
        <f t="shared" si="15"/>
        <v>0</v>
      </c>
      <c r="J111" s="143">
        <f t="shared" si="16"/>
        <v>0</v>
      </c>
    </row>
    <row r="112" spans="1:10" ht="15.75" customHeight="1">
      <c r="A112" s="146" t="s">
        <v>141</v>
      </c>
      <c r="B112" s="145" t="s">
        <v>108</v>
      </c>
      <c r="C112" s="36">
        <v>600</v>
      </c>
      <c r="D112" s="148"/>
      <c r="E112" s="15"/>
      <c r="F112" s="36">
        <f t="shared" si="13"/>
        <v>600</v>
      </c>
      <c r="G112" s="142">
        <v>60</v>
      </c>
      <c r="H112" s="143">
        <f t="shared" si="14"/>
        <v>36000</v>
      </c>
      <c r="I112" s="143">
        <f t="shared" si="15"/>
        <v>0</v>
      </c>
      <c r="J112" s="143">
        <f t="shared" si="16"/>
        <v>0</v>
      </c>
    </row>
    <row r="113" spans="1:10" ht="15.75" customHeight="1">
      <c r="A113" s="144" t="s">
        <v>142</v>
      </c>
      <c r="B113" s="145" t="s">
        <v>143</v>
      </c>
      <c r="C113" s="36">
        <v>25</v>
      </c>
      <c r="D113" s="141"/>
      <c r="E113" s="151"/>
      <c r="F113" s="36">
        <f t="shared" si="13"/>
        <v>25</v>
      </c>
      <c r="G113" s="142">
        <v>84</v>
      </c>
      <c r="H113" s="143">
        <f t="shared" si="14"/>
        <v>2100</v>
      </c>
      <c r="I113" s="143">
        <f t="shared" si="15"/>
        <v>0</v>
      </c>
      <c r="J113" s="143">
        <f t="shared" si="16"/>
        <v>0</v>
      </c>
    </row>
    <row r="114" spans="1:10" ht="15.75" customHeight="1">
      <c r="A114" s="157" t="s">
        <v>2774</v>
      </c>
      <c r="B114" s="145" t="s">
        <v>117</v>
      </c>
      <c r="C114" s="36">
        <v>50</v>
      </c>
      <c r="D114" s="148"/>
      <c r="E114" s="15"/>
      <c r="F114" s="36">
        <f t="shared" si="13"/>
        <v>50</v>
      </c>
      <c r="G114" s="142">
        <v>168.1</v>
      </c>
      <c r="H114" s="143">
        <f t="shared" si="14"/>
        <v>8405</v>
      </c>
      <c r="I114" s="143">
        <f t="shared" si="15"/>
        <v>0</v>
      </c>
      <c r="J114" s="143">
        <f t="shared" si="16"/>
        <v>0</v>
      </c>
    </row>
    <row r="115" spans="1:10" ht="15.75" customHeight="1">
      <c r="A115" s="157" t="s">
        <v>145</v>
      </c>
      <c r="B115" s="145" t="s">
        <v>146</v>
      </c>
      <c r="C115" s="36">
        <v>25</v>
      </c>
      <c r="D115" s="148"/>
      <c r="E115" s="15"/>
      <c r="F115" s="36">
        <f t="shared" si="13"/>
        <v>25</v>
      </c>
      <c r="G115" s="142">
        <v>851.5</v>
      </c>
      <c r="H115" s="143">
        <f t="shared" si="14"/>
        <v>21287.5</v>
      </c>
      <c r="I115" s="143">
        <f t="shared" si="15"/>
        <v>0</v>
      </c>
      <c r="J115" s="143">
        <f t="shared" si="16"/>
        <v>0</v>
      </c>
    </row>
    <row r="116" spans="1:10" ht="15.75" customHeight="1">
      <c r="A116" s="157" t="s">
        <v>147</v>
      </c>
      <c r="B116" s="145" t="s">
        <v>148</v>
      </c>
      <c r="C116" s="36">
        <v>3750</v>
      </c>
      <c r="D116" s="148"/>
      <c r="E116" s="15"/>
      <c r="F116" s="36">
        <f t="shared" si="13"/>
        <v>3750</v>
      </c>
      <c r="G116" s="142">
        <v>125</v>
      </c>
      <c r="H116" s="143">
        <f t="shared" si="14"/>
        <v>468750</v>
      </c>
      <c r="I116" s="143">
        <f t="shared" si="15"/>
        <v>0</v>
      </c>
      <c r="J116" s="143">
        <f t="shared" si="16"/>
        <v>0</v>
      </c>
    </row>
    <row r="117" spans="1:10" ht="15.75" customHeight="1">
      <c r="A117" s="157" t="s">
        <v>147</v>
      </c>
      <c r="B117" s="145" t="s">
        <v>149</v>
      </c>
      <c r="C117" s="36">
        <v>0</v>
      </c>
      <c r="D117" s="148"/>
      <c r="E117" s="15"/>
      <c r="F117" s="36">
        <f t="shared" si="13"/>
        <v>0</v>
      </c>
      <c r="G117" s="142">
        <v>173</v>
      </c>
      <c r="H117" s="143">
        <f t="shared" si="14"/>
        <v>0</v>
      </c>
      <c r="I117" s="143">
        <f t="shared" si="15"/>
        <v>0</v>
      </c>
      <c r="J117" s="143">
        <f t="shared" si="16"/>
        <v>0</v>
      </c>
    </row>
    <row r="118" spans="1:10" ht="20.25" customHeight="1">
      <c r="A118" s="157" t="s">
        <v>150</v>
      </c>
      <c r="B118" s="145" t="s">
        <v>151</v>
      </c>
      <c r="C118" s="36">
        <v>0</v>
      </c>
      <c r="D118" s="148"/>
      <c r="E118" s="15"/>
      <c r="F118" s="36">
        <f t="shared" si="13"/>
        <v>0</v>
      </c>
      <c r="G118" s="142">
        <v>143</v>
      </c>
      <c r="H118" s="143">
        <f t="shared" si="14"/>
        <v>0</v>
      </c>
      <c r="I118" s="143">
        <f t="shared" si="15"/>
        <v>0</v>
      </c>
      <c r="J118" s="143">
        <f t="shared" si="16"/>
        <v>0</v>
      </c>
    </row>
    <row r="119" spans="1:10" ht="15.75" customHeight="1">
      <c r="A119" s="157" t="s">
        <v>850</v>
      </c>
      <c r="B119" s="147" t="s">
        <v>2949</v>
      </c>
      <c r="C119" s="36">
        <v>12000</v>
      </c>
      <c r="D119" s="148"/>
      <c r="E119" s="15"/>
      <c r="F119" s="36">
        <f t="shared" si="13"/>
        <v>12000</v>
      </c>
      <c r="G119" s="142">
        <v>145.91999999999999</v>
      </c>
      <c r="H119" s="143">
        <f>G119*F119</f>
        <v>1751039.9999999998</v>
      </c>
      <c r="I119" s="143">
        <f t="shared" si="15"/>
        <v>0</v>
      </c>
      <c r="J119" s="143">
        <f t="shared" si="16"/>
        <v>0</v>
      </c>
    </row>
    <row r="120" spans="1:10" ht="15.75" customHeight="1">
      <c r="A120" s="157" t="s">
        <v>152</v>
      </c>
      <c r="B120" s="145" t="s">
        <v>153</v>
      </c>
      <c r="C120" s="36">
        <v>35.676999999999992</v>
      </c>
      <c r="D120" s="148"/>
      <c r="E120" s="15"/>
      <c r="F120" s="36">
        <f t="shared" si="13"/>
        <v>35.676999999999992</v>
      </c>
      <c r="G120" s="142">
        <v>2196.6</v>
      </c>
      <c r="H120" s="143">
        <f t="shared" ref="H120:H124" si="17">F120*G120</f>
        <v>78368.098199999979</v>
      </c>
      <c r="I120" s="143">
        <f t="shared" si="15"/>
        <v>0</v>
      </c>
      <c r="J120" s="143">
        <f t="shared" si="16"/>
        <v>0</v>
      </c>
    </row>
    <row r="121" spans="1:10" ht="15.75" customHeight="1">
      <c r="A121" s="146" t="s">
        <v>154</v>
      </c>
      <c r="B121" s="145" t="s">
        <v>155</v>
      </c>
      <c r="C121" s="36">
        <v>920</v>
      </c>
      <c r="D121" s="141"/>
      <c r="E121" s="151"/>
      <c r="F121" s="36">
        <f t="shared" si="13"/>
        <v>920</v>
      </c>
      <c r="G121" s="142">
        <v>45</v>
      </c>
      <c r="H121" s="143">
        <f t="shared" si="17"/>
        <v>41400</v>
      </c>
      <c r="I121" s="143">
        <f t="shared" si="15"/>
        <v>0</v>
      </c>
      <c r="J121" s="143">
        <f t="shared" si="16"/>
        <v>0</v>
      </c>
    </row>
    <row r="122" spans="1:10" ht="15.75" customHeight="1">
      <c r="A122" s="163" t="s">
        <v>156</v>
      </c>
      <c r="B122" s="164" t="s">
        <v>117</v>
      </c>
      <c r="C122" s="36">
        <v>0</v>
      </c>
      <c r="D122" s="148"/>
      <c r="E122" s="15"/>
      <c r="F122" s="36">
        <f t="shared" si="13"/>
        <v>0</v>
      </c>
      <c r="G122" s="165">
        <v>168.11</v>
      </c>
      <c r="H122" s="143">
        <f t="shared" si="17"/>
        <v>0</v>
      </c>
      <c r="I122" s="143">
        <f t="shared" si="15"/>
        <v>0</v>
      </c>
      <c r="J122" s="143">
        <f t="shared" si="16"/>
        <v>0</v>
      </c>
    </row>
    <row r="123" spans="1:10" ht="15.75" customHeight="1">
      <c r="A123" s="163" t="s">
        <v>3774</v>
      </c>
      <c r="B123" s="164" t="s">
        <v>117</v>
      </c>
      <c r="C123" s="36">
        <v>24.6</v>
      </c>
      <c r="D123" s="148"/>
      <c r="E123" s="15"/>
      <c r="F123" s="36">
        <f t="shared" si="13"/>
        <v>24.6</v>
      </c>
      <c r="G123" s="165">
        <v>129</v>
      </c>
      <c r="H123" s="143">
        <f t="shared" si="17"/>
        <v>3173.4</v>
      </c>
      <c r="I123" s="143">
        <f t="shared" si="15"/>
        <v>0</v>
      </c>
      <c r="J123" s="143">
        <f t="shared" si="16"/>
        <v>0</v>
      </c>
    </row>
    <row r="124" spans="1:10" ht="15.75" customHeight="1">
      <c r="A124" s="473" t="s">
        <v>3658</v>
      </c>
      <c r="B124" s="474" t="s">
        <v>102</v>
      </c>
      <c r="C124" s="475">
        <v>1500</v>
      </c>
      <c r="D124" s="476"/>
      <c r="E124" s="477"/>
      <c r="F124" s="475">
        <f t="shared" si="13"/>
        <v>1500</v>
      </c>
      <c r="G124" s="165">
        <v>43</v>
      </c>
      <c r="H124" s="143">
        <f t="shared" si="17"/>
        <v>64500</v>
      </c>
      <c r="I124" s="143">
        <f t="shared" si="15"/>
        <v>0</v>
      </c>
      <c r="J124" s="143">
        <f t="shared" si="16"/>
        <v>0</v>
      </c>
    </row>
    <row r="125" spans="1:10" ht="15.75" customHeight="1">
      <c r="A125" s="473"/>
      <c r="B125" s="474"/>
      <c r="C125" s="475"/>
      <c r="D125" s="476"/>
      <c r="E125" s="477"/>
      <c r="F125" s="36"/>
      <c r="G125" s="142"/>
      <c r="H125" s="142"/>
      <c r="I125" s="142"/>
      <c r="J125" s="142"/>
    </row>
    <row r="126" spans="1:10" ht="15.75" customHeight="1">
      <c r="A126" s="473"/>
      <c r="B126" s="474"/>
      <c r="C126" s="475"/>
      <c r="D126" s="476"/>
      <c r="E126" s="477"/>
      <c r="F126" s="36"/>
      <c r="G126" s="142"/>
      <c r="H126" s="142"/>
      <c r="I126" s="142"/>
      <c r="J126" s="142"/>
    </row>
    <row r="127" spans="1:10" ht="15.75" customHeight="1">
      <c r="A127" s="473"/>
      <c r="B127" s="474"/>
      <c r="C127" s="475"/>
      <c r="D127" s="476"/>
      <c r="E127" s="477"/>
      <c r="F127" s="36"/>
      <c r="G127" s="142"/>
      <c r="H127" s="142"/>
      <c r="I127" s="142"/>
      <c r="J127" s="142"/>
    </row>
    <row r="128" spans="1:10" ht="15.75" customHeight="1">
      <c r="A128" s="355" t="s">
        <v>160</v>
      </c>
      <c r="B128" s="168"/>
      <c r="C128" s="169">
        <f t="shared" ref="C128:J128" si="18">SUM(C84:C124)</f>
        <v>34460.276999999995</v>
      </c>
      <c r="D128" s="170">
        <f t="shared" si="18"/>
        <v>0</v>
      </c>
      <c r="E128" s="170">
        <f t="shared" si="18"/>
        <v>10</v>
      </c>
      <c r="F128" s="171">
        <f t="shared" si="18"/>
        <v>34450.276999999995</v>
      </c>
      <c r="G128" s="336">
        <f t="shared" si="18"/>
        <v>25099.633621999994</v>
      </c>
      <c r="H128" s="489">
        <f t="shared" si="18"/>
        <v>4702104.1782</v>
      </c>
      <c r="I128" s="489">
        <f t="shared" si="18"/>
        <v>-6292.7</v>
      </c>
      <c r="J128" s="489">
        <f t="shared" si="18"/>
        <v>0</v>
      </c>
    </row>
    <row r="129" spans="1:11" ht="15.75" customHeight="1"/>
    <row r="130" spans="1:11" ht="15.75" customHeight="1">
      <c r="A130" s="535" t="s">
        <v>161</v>
      </c>
      <c r="B130" s="536"/>
      <c r="C130" s="536"/>
      <c r="D130" s="536"/>
      <c r="E130" s="536"/>
      <c r="F130" s="536"/>
      <c r="G130" s="536"/>
      <c r="H130" s="536"/>
      <c r="I130" s="1"/>
    </row>
    <row r="131" spans="1:11" ht="15.75" customHeight="1">
      <c r="A131" s="340" t="s">
        <v>162</v>
      </c>
      <c r="B131" s="341" t="s">
        <v>40</v>
      </c>
      <c r="C131" s="342" t="s">
        <v>163</v>
      </c>
      <c r="D131" s="343" t="s">
        <v>42</v>
      </c>
      <c r="E131" s="344" t="s">
        <v>43</v>
      </c>
      <c r="F131" s="342" t="s">
        <v>164</v>
      </c>
      <c r="G131" s="345" t="s">
        <v>96</v>
      </c>
      <c r="H131" s="343" t="s">
        <v>55</v>
      </c>
      <c r="I131" s="138" t="s">
        <v>3567</v>
      </c>
      <c r="J131" s="138" t="s">
        <v>3568</v>
      </c>
    </row>
    <row r="132" spans="1:11" ht="15.75" customHeight="1">
      <c r="A132" s="347" t="s">
        <v>3421</v>
      </c>
      <c r="B132" s="145" t="s">
        <v>2833</v>
      </c>
      <c r="C132" s="36">
        <v>27</v>
      </c>
      <c r="D132" s="148"/>
      <c r="E132" s="15"/>
      <c r="F132" s="36">
        <f t="shared" ref="F132:F165" si="19">C132+D132-E132</f>
        <v>27</v>
      </c>
      <c r="G132" s="17">
        <v>216</v>
      </c>
      <c r="H132" s="142">
        <f t="shared" ref="H132:H135" si="20">G132*F132</f>
        <v>5832</v>
      </c>
      <c r="I132" s="143">
        <f t="shared" ref="I132:I165" si="21">(D132-E132)*G132</f>
        <v>0</v>
      </c>
      <c r="J132" s="143">
        <f t="shared" ref="J132:J165" si="22">D132*G132</f>
        <v>0</v>
      </c>
      <c r="K132" s="445"/>
    </row>
    <row r="133" spans="1:11" ht="15.75" customHeight="1">
      <c r="A133" s="347" t="s">
        <v>3423</v>
      </c>
      <c r="B133" s="145" t="s">
        <v>2833</v>
      </c>
      <c r="C133" s="36">
        <v>114</v>
      </c>
      <c r="D133" s="148"/>
      <c r="E133" s="493"/>
      <c r="F133" s="36">
        <f t="shared" si="19"/>
        <v>114</v>
      </c>
      <c r="G133" s="17">
        <v>140</v>
      </c>
      <c r="H133" s="142">
        <f t="shared" si="20"/>
        <v>15960</v>
      </c>
      <c r="I133" s="143">
        <f t="shared" si="21"/>
        <v>0</v>
      </c>
      <c r="J133" s="143">
        <f t="shared" si="22"/>
        <v>0</v>
      </c>
      <c r="K133" s="445"/>
    </row>
    <row r="134" spans="1:11" ht="15.75" customHeight="1">
      <c r="A134" s="347" t="s">
        <v>3424</v>
      </c>
      <c r="B134" s="145" t="s">
        <v>2833</v>
      </c>
      <c r="C134" s="348">
        <v>115</v>
      </c>
      <c r="D134" s="148"/>
      <c r="E134" s="15"/>
      <c r="F134" s="36">
        <f t="shared" si="19"/>
        <v>115</v>
      </c>
      <c r="G134" s="17">
        <v>196</v>
      </c>
      <c r="H134" s="142">
        <f t="shared" si="20"/>
        <v>22540</v>
      </c>
      <c r="I134" s="143">
        <f t="shared" si="21"/>
        <v>0</v>
      </c>
      <c r="J134" s="143">
        <f t="shared" si="22"/>
        <v>0</v>
      </c>
      <c r="K134" s="445"/>
    </row>
    <row r="135" spans="1:11" ht="15.75" customHeight="1">
      <c r="A135" s="347" t="s">
        <v>3425</v>
      </c>
      <c r="B135" s="145" t="s">
        <v>2833</v>
      </c>
      <c r="C135" s="36">
        <v>21</v>
      </c>
      <c r="D135" s="148"/>
      <c r="E135" s="15"/>
      <c r="F135" s="36">
        <f t="shared" si="19"/>
        <v>21</v>
      </c>
      <c r="G135" s="17">
        <v>174</v>
      </c>
      <c r="H135" s="142">
        <f t="shared" si="20"/>
        <v>3654</v>
      </c>
      <c r="I135" s="143">
        <f t="shared" si="21"/>
        <v>0</v>
      </c>
      <c r="J135" s="143">
        <f t="shared" si="22"/>
        <v>0</v>
      </c>
      <c r="K135" s="445"/>
    </row>
    <row r="136" spans="1:11" ht="15.75" customHeight="1">
      <c r="A136" s="349" t="s">
        <v>165</v>
      </c>
      <c r="B136" s="267" t="s">
        <v>166</v>
      </c>
      <c r="C136" s="350">
        <v>191.6</v>
      </c>
      <c r="D136" s="351"/>
      <c r="E136" s="352"/>
      <c r="F136" s="350">
        <f t="shared" si="19"/>
        <v>191.6</v>
      </c>
      <c r="G136" s="353">
        <v>605</v>
      </c>
      <c r="H136" s="354">
        <f t="shared" ref="H136:H165" si="23">F136*G136</f>
        <v>115918</v>
      </c>
      <c r="I136" s="143">
        <f t="shared" si="21"/>
        <v>0</v>
      </c>
      <c r="J136" s="143">
        <f t="shared" si="22"/>
        <v>0</v>
      </c>
    </row>
    <row r="137" spans="1:11" ht="15.75" customHeight="1">
      <c r="A137" s="163" t="s">
        <v>167</v>
      </c>
      <c r="B137" s="145" t="s">
        <v>166</v>
      </c>
      <c r="C137" s="36">
        <v>214.6</v>
      </c>
      <c r="D137" s="148"/>
      <c r="E137" s="15"/>
      <c r="F137" s="183">
        <f t="shared" si="19"/>
        <v>214.6</v>
      </c>
      <c r="G137" s="17">
        <v>605</v>
      </c>
      <c r="H137" s="187">
        <f t="shared" si="23"/>
        <v>129833</v>
      </c>
      <c r="I137" s="143">
        <f t="shared" si="21"/>
        <v>0</v>
      </c>
      <c r="J137" s="143">
        <f t="shared" si="22"/>
        <v>0</v>
      </c>
    </row>
    <row r="138" spans="1:11" ht="15.75" customHeight="1">
      <c r="A138" s="163" t="s">
        <v>168</v>
      </c>
      <c r="B138" s="145" t="s">
        <v>166</v>
      </c>
      <c r="C138" s="36">
        <v>220.32</v>
      </c>
      <c r="D138" s="148"/>
      <c r="E138" s="15"/>
      <c r="F138" s="183">
        <f t="shared" si="19"/>
        <v>220.32</v>
      </c>
      <c r="G138" s="17">
        <v>605</v>
      </c>
      <c r="H138" s="187">
        <f t="shared" si="23"/>
        <v>133293.6</v>
      </c>
      <c r="I138" s="143">
        <f t="shared" si="21"/>
        <v>0</v>
      </c>
      <c r="J138" s="143">
        <f t="shared" si="22"/>
        <v>0</v>
      </c>
    </row>
    <row r="139" spans="1:11" ht="15.75" customHeight="1">
      <c r="A139" s="163" t="s">
        <v>169</v>
      </c>
      <c r="B139" s="145" t="s">
        <v>166</v>
      </c>
      <c r="C139" s="36">
        <v>186.45000000000002</v>
      </c>
      <c r="D139" s="148"/>
      <c r="E139" s="15"/>
      <c r="F139" s="183">
        <f t="shared" si="19"/>
        <v>186.45000000000002</v>
      </c>
      <c r="G139" s="17">
        <v>605</v>
      </c>
      <c r="H139" s="187">
        <f t="shared" si="23"/>
        <v>112802.25000000001</v>
      </c>
      <c r="I139" s="143">
        <f t="shared" si="21"/>
        <v>0</v>
      </c>
      <c r="J139" s="143">
        <f t="shared" si="22"/>
        <v>0</v>
      </c>
    </row>
    <row r="140" spans="1:11" ht="15.75" customHeight="1">
      <c r="A140" s="189" t="s">
        <v>170</v>
      </c>
      <c r="B140" s="145" t="s">
        <v>166</v>
      </c>
      <c r="C140" s="183">
        <v>292.88000000000005</v>
      </c>
      <c r="D140" s="184"/>
      <c r="E140" s="493"/>
      <c r="F140" s="183">
        <f t="shared" si="19"/>
        <v>292.88000000000005</v>
      </c>
      <c r="G140" s="190">
        <v>625</v>
      </c>
      <c r="H140" s="187">
        <f t="shared" si="23"/>
        <v>183050.00000000003</v>
      </c>
      <c r="I140" s="143">
        <f t="shared" si="21"/>
        <v>0</v>
      </c>
      <c r="J140" s="143">
        <f t="shared" si="22"/>
        <v>0</v>
      </c>
    </row>
    <row r="141" spans="1:11" ht="15.75" customHeight="1">
      <c r="A141" s="189" t="s">
        <v>171</v>
      </c>
      <c r="B141" s="145" t="s">
        <v>166</v>
      </c>
      <c r="C141" s="183">
        <v>180.15</v>
      </c>
      <c r="D141" s="184"/>
      <c r="E141" s="15"/>
      <c r="F141" s="183">
        <f t="shared" si="19"/>
        <v>180.15</v>
      </c>
      <c r="G141" s="17">
        <v>692</v>
      </c>
      <c r="H141" s="187">
        <f t="shared" si="23"/>
        <v>124663.8</v>
      </c>
      <c r="I141" s="143">
        <f t="shared" si="21"/>
        <v>0</v>
      </c>
      <c r="J141" s="143">
        <f t="shared" si="22"/>
        <v>0</v>
      </c>
    </row>
    <row r="142" spans="1:11" ht="15.75" customHeight="1">
      <c r="A142" s="189" t="s">
        <v>3775</v>
      </c>
      <c r="B142" s="145" t="s">
        <v>166</v>
      </c>
      <c r="C142" s="36">
        <v>274</v>
      </c>
      <c r="D142" s="184"/>
      <c r="E142" s="15"/>
      <c r="F142" s="183">
        <f t="shared" si="19"/>
        <v>274</v>
      </c>
      <c r="G142" s="17">
        <v>682</v>
      </c>
      <c r="H142" s="187">
        <f t="shared" si="23"/>
        <v>186868</v>
      </c>
      <c r="I142" s="143">
        <f t="shared" si="21"/>
        <v>0</v>
      </c>
      <c r="J142" s="143">
        <f t="shared" si="22"/>
        <v>0</v>
      </c>
    </row>
    <row r="143" spans="1:11" ht="15.75" customHeight="1">
      <c r="A143" s="189" t="s">
        <v>173</v>
      </c>
      <c r="B143" s="145" t="s">
        <v>166</v>
      </c>
      <c r="C143" s="183">
        <v>0</v>
      </c>
      <c r="D143" s="184"/>
      <c r="E143" s="15"/>
      <c r="F143" s="183">
        <f t="shared" si="19"/>
        <v>0</v>
      </c>
      <c r="G143" s="17">
        <v>414</v>
      </c>
      <c r="H143" s="187">
        <f t="shared" si="23"/>
        <v>0</v>
      </c>
      <c r="I143" s="143">
        <f t="shared" si="21"/>
        <v>0</v>
      </c>
      <c r="J143" s="143">
        <f t="shared" si="22"/>
        <v>0</v>
      </c>
    </row>
    <row r="144" spans="1:11" ht="15.75" customHeight="1">
      <c r="A144" s="191" t="s">
        <v>174</v>
      </c>
      <c r="B144" s="192" t="s">
        <v>175</v>
      </c>
      <c r="C144" s="36">
        <v>16625</v>
      </c>
      <c r="D144" s="148"/>
      <c r="E144" s="15"/>
      <c r="F144" s="183">
        <f t="shared" si="19"/>
        <v>16625</v>
      </c>
      <c r="G144" s="17">
        <v>17.399999999999999</v>
      </c>
      <c r="H144" s="187">
        <f t="shared" si="23"/>
        <v>289275</v>
      </c>
      <c r="I144" s="143">
        <f t="shared" si="21"/>
        <v>0</v>
      </c>
      <c r="J144" s="143">
        <f t="shared" si="22"/>
        <v>0</v>
      </c>
    </row>
    <row r="145" spans="1:10" ht="15.75" customHeight="1">
      <c r="A145" s="163" t="s">
        <v>176</v>
      </c>
      <c r="B145" s="15" t="s">
        <v>177</v>
      </c>
      <c r="C145" s="36">
        <v>0</v>
      </c>
      <c r="D145" s="148"/>
      <c r="E145" s="15"/>
      <c r="F145" s="183">
        <f t="shared" si="19"/>
        <v>0</v>
      </c>
      <c r="G145" s="17">
        <v>3.86</v>
      </c>
      <c r="H145" s="187">
        <f t="shared" si="23"/>
        <v>0</v>
      </c>
      <c r="I145" s="143">
        <f t="shared" si="21"/>
        <v>0</v>
      </c>
      <c r="J145" s="143">
        <f t="shared" si="22"/>
        <v>0</v>
      </c>
    </row>
    <row r="146" spans="1:10" ht="15.75" customHeight="1">
      <c r="A146" s="163" t="s">
        <v>178</v>
      </c>
      <c r="B146" s="145" t="s">
        <v>179</v>
      </c>
      <c r="C146" s="36">
        <v>17</v>
      </c>
      <c r="D146" s="148"/>
      <c r="E146" s="15"/>
      <c r="F146" s="183">
        <f t="shared" si="19"/>
        <v>17</v>
      </c>
      <c r="G146" s="17">
        <v>432.82</v>
      </c>
      <c r="H146" s="187">
        <f t="shared" si="23"/>
        <v>7357.94</v>
      </c>
      <c r="I146" s="143">
        <f t="shared" si="21"/>
        <v>0</v>
      </c>
      <c r="J146" s="143">
        <f t="shared" si="22"/>
        <v>0</v>
      </c>
    </row>
    <row r="147" spans="1:10" ht="15.75" customHeight="1">
      <c r="A147" s="163" t="s">
        <v>180</v>
      </c>
      <c r="B147" s="145" t="s">
        <v>179</v>
      </c>
      <c r="C147" s="36">
        <v>0</v>
      </c>
      <c r="D147" s="148"/>
      <c r="E147" s="15"/>
      <c r="F147" s="183">
        <f t="shared" si="19"/>
        <v>0</v>
      </c>
      <c r="G147" s="17">
        <v>4</v>
      </c>
      <c r="H147" s="187">
        <f t="shared" si="23"/>
        <v>0</v>
      </c>
      <c r="I147" s="143">
        <f t="shared" si="21"/>
        <v>0</v>
      </c>
      <c r="J147" s="143">
        <f t="shared" si="22"/>
        <v>0</v>
      </c>
    </row>
    <row r="148" spans="1:10" ht="15.75" customHeight="1">
      <c r="A148" s="146" t="s">
        <v>181</v>
      </c>
      <c r="B148" s="145" t="s">
        <v>179</v>
      </c>
      <c r="C148" s="36">
        <v>1077</v>
      </c>
      <c r="D148" s="148"/>
      <c r="E148" s="15"/>
      <c r="F148" s="183">
        <f t="shared" si="19"/>
        <v>1077</v>
      </c>
      <c r="G148" s="17">
        <v>2.9</v>
      </c>
      <c r="H148" s="187">
        <f t="shared" si="23"/>
        <v>3123.2999999999997</v>
      </c>
      <c r="I148" s="143">
        <f t="shared" si="21"/>
        <v>0</v>
      </c>
      <c r="J148" s="143">
        <f t="shared" si="22"/>
        <v>0</v>
      </c>
    </row>
    <row r="149" spans="1:10" ht="15.75" customHeight="1">
      <c r="A149" s="146" t="s">
        <v>182</v>
      </c>
      <c r="B149" s="145" t="s">
        <v>179</v>
      </c>
      <c r="C149" s="36">
        <v>0</v>
      </c>
      <c r="D149" s="148"/>
      <c r="E149" s="15"/>
      <c r="F149" s="183">
        <f t="shared" si="19"/>
        <v>0</v>
      </c>
      <c r="G149" s="17">
        <v>499.4</v>
      </c>
      <c r="H149" s="187">
        <f t="shared" si="23"/>
        <v>0</v>
      </c>
      <c r="I149" s="143">
        <f t="shared" si="21"/>
        <v>0</v>
      </c>
      <c r="J149" s="143">
        <f t="shared" si="22"/>
        <v>0</v>
      </c>
    </row>
    <row r="150" spans="1:10" ht="15.75" customHeight="1">
      <c r="A150" s="191" t="s">
        <v>183</v>
      </c>
      <c r="B150" s="193" t="s">
        <v>184</v>
      </c>
      <c r="C150" s="194">
        <v>1400</v>
      </c>
      <c r="D150" s="195"/>
      <c r="E150" s="196"/>
      <c r="F150" s="183">
        <f t="shared" si="19"/>
        <v>1400</v>
      </c>
      <c r="G150" s="197">
        <v>24.995999999999999</v>
      </c>
      <c r="H150" s="187">
        <f t="shared" si="23"/>
        <v>34994.400000000001</v>
      </c>
      <c r="I150" s="143">
        <f t="shared" si="21"/>
        <v>0</v>
      </c>
      <c r="J150" s="143">
        <f t="shared" si="22"/>
        <v>0</v>
      </c>
    </row>
    <row r="151" spans="1:10" ht="15.75" customHeight="1">
      <c r="A151" s="146" t="s">
        <v>185</v>
      </c>
      <c r="B151" s="145" t="s">
        <v>184</v>
      </c>
      <c r="C151" s="36">
        <v>4000</v>
      </c>
      <c r="D151" s="148"/>
      <c r="E151" s="15"/>
      <c r="F151" s="183">
        <f t="shared" si="19"/>
        <v>4000</v>
      </c>
      <c r="G151" s="17">
        <v>22.37</v>
      </c>
      <c r="H151" s="187">
        <f t="shared" si="23"/>
        <v>89480</v>
      </c>
      <c r="I151" s="143">
        <f t="shared" si="21"/>
        <v>0</v>
      </c>
      <c r="J151" s="143">
        <f t="shared" si="22"/>
        <v>0</v>
      </c>
    </row>
    <row r="152" spans="1:10" ht="15.75" customHeight="1">
      <c r="A152" s="146" t="s">
        <v>186</v>
      </c>
      <c r="B152" s="145" t="s">
        <v>184</v>
      </c>
      <c r="C152" s="36">
        <v>4000</v>
      </c>
      <c r="D152" s="148"/>
      <c r="E152" s="15"/>
      <c r="F152" s="183">
        <f t="shared" si="19"/>
        <v>4000</v>
      </c>
      <c r="G152" s="17">
        <v>13.788</v>
      </c>
      <c r="H152" s="187">
        <f t="shared" si="23"/>
        <v>55152</v>
      </c>
      <c r="I152" s="143">
        <f t="shared" si="21"/>
        <v>0</v>
      </c>
      <c r="J152" s="143">
        <f t="shared" si="22"/>
        <v>0</v>
      </c>
    </row>
    <row r="153" spans="1:10" ht="15.75" customHeight="1">
      <c r="A153" s="406" t="s">
        <v>187</v>
      </c>
      <c r="B153" s="145" t="s">
        <v>184</v>
      </c>
      <c r="C153" s="36">
        <v>1000</v>
      </c>
      <c r="D153" s="148"/>
      <c r="E153" s="15"/>
      <c r="F153" s="183">
        <f t="shared" si="19"/>
        <v>1000</v>
      </c>
      <c r="G153" s="17">
        <v>24.744</v>
      </c>
      <c r="H153" s="187">
        <f t="shared" si="23"/>
        <v>24744</v>
      </c>
      <c r="I153" s="143">
        <f t="shared" si="21"/>
        <v>0</v>
      </c>
      <c r="J153" s="143">
        <f t="shared" si="22"/>
        <v>0</v>
      </c>
    </row>
    <row r="154" spans="1:10" ht="15.75" customHeight="1">
      <c r="A154" s="406" t="s">
        <v>189</v>
      </c>
      <c r="B154" s="185" t="s">
        <v>190</v>
      </c>
      <c r="C154" s="183">
        <v>840</v>
      </c>
      <c r="D154" s="184"/>
      <c r="E154" s="185"/>
      <c r="F154" s="183">
        <f t="shared" si="19"/>
        <v>840</v>
      </c>
      <c r="G154" s="186">
        <v>33</v>
      </c>
      <c r="H154" s="187">
        <f t="shared" si="23"/>
        <v>27720</v>
      </c>
      <c r="I154" s="143">
        <f t="shared" si="21"/>
        <v>0</v>
      </c>
      <c r="J154" s="143">
        <f t="shared" si="22"/>
        <v>0</v>
      </c>
    </row>
    <row r="155" spans="1:10" ht="15.75" customHeight="1">
      <c r="A155" s="407" t="s">
        <v>3511</v>
      </c>
      <c r="B155" s="267" t="s">
        <v>192</v>
      </c>
      <c r="C155" s="350">
        <v>950.38</v>
      </c>
      <c r="D155" s="351"/>
      <c r="E155" s="352">
        <v>12.32</v>
      </c>
      <c r="F155" s="183">
        <f t="shared" si="19"/>
        <v>938.06</v>
      </c>
      <c r="G155" s="353">
        <v>727.5</v>
      </c>
      <c r="H155" s="187">
        <f t="shared" si="23"/>
        <v>682438.64999999991</v>
      </c>
      <c r="I155" s="143">
        <f t="shared" si="21"/>
        <v>-8962.8000000000011</v>
      </c>
      <c r="J155" s="143">
        <f t="shared" si="22"/>
        <v>0</v>
      </c>
    </row>
    <row r="156" spans="1:10" ht="15.75" customHeight="1">
      <c r="A156" s="407" t="s">
        <v>3512</v>
      </c>
      <c r="B156" s="267" t="s">
        <v>192</v>
      </c>
      <c r="C156" s="350">
        <v>1013.28</v>
      </c>
      <c r="D156" s="351"/>
      <c r="E156" s="352"/>
      <c r="F156" s="183">
        <f t="shared" si="19"/>
        <v>1013.28</v>
      </c>
      <c r="G156" s="353">
        <v>727.5</v>
      </c>
      <c r="H156" s="187">
        <f t="shared" si="23"/>
        <v>737161.2</v>
      </c>
      <c r="I156" s="143">
        <f t="shared" si="21"/>
        <v>0</v>
      </c>
      <c r="J156" s="143">
        <f t="shared" si="22"/>
        <v>0</v>
      </c>
    </row>
    <row r="157" spans="1:10" ht="15.75" customHeight="1">
      <c r="A157" s="200" t="s">
        <v>191</v>
      </c>
      <c r="B157" s="145" t="s">
        <v>192</v>
      </c>
      <c r="C157" s="36">
        <v>76.899999999999991</v>
      </c>
      <c r="D157" s="148"/>
      <c r="E157" s="15"/>
      <c r="F157" s="183">
        <f t="shared" si="19"/>
        <v>76.899999999999991</v>
      </c>
      <c r="G157" s="17">
        <v>715</v>
      </c>
      <c r="H157" s="187">
        <f t="shared" si="23"/>
        <v>54983.499999999993</v>
      </c>
      <c r="I157" s="143">
        <f t="shared" si="21"/>
        <v>0</v>
      </c>
      <c r="J157" s="143">
        <f t="shared" si="22"/>
        <v>0</v>
      </c>
    </row>
    <row r="158" spans="1:10" ht="15.75" customHeight="1">
      <c r="A158" s="200" t="s">
        <v>193</v>
      </c>
      <c r="B158" s="145" t="s">
        <v>192</v>
      </c>
      <c r="C158" s="36">
        <v>183.85999999999999</v>
      </c>
      <c r="D158" s="148"/>
      <c r="E158" s="15"/>
      <c r="F158" s="183">
        <f t="shared" si="19"/>
        <v>183.85999999999999</v>
      </c>
      <c r="G158" s="17">
        <v>850</v>
      </c>
      <c r="H158" s="187">
        <f t="shared" si="23"/>
        <v>156281</v>
      </c>
      <c r="I158" s="143">
        <f t="shared" si="21"/>
        <v>0</v>
      </c>
      <c r="J158" s="143">
        <f t="shared" si="22"/>
        <v>0</v>
      </c>
    </row>
    <row r="159" spans="1:10" ht="15.75" customHeight="1">
      <c r="A159" s="200" t="s">
        <v>194</v>
      </c>
      <c r="B159" s="145" t="s">
        <v>192</v>
      </c>
      <c r="C159" s="36">
        <v>121.16000000000003</v>
      </c>
      <c r="D159" s="148"/>
      <c r="E159" s="490"/>
      <c r="F159" s="183">
        <f t="shared" si="19"/>
        <v>121.16000000000003</v>
      </c>
      <c r="G159" s="17">
        <v>850</v>
      </c>
      <c r="H159" s="187">
        <f t="shared" si="23"/>
        <v>102986.00000000001</v>
      </c>
      <c r="I159" s="143">
        <f t="shared" si="21"/>
        <v>0</v>
      </c>
      <c r="J159" s="143">
        <f t="shared" si="22"/>
        <v>0</v>
      </c>
    </row>
    <row r="160" spans="1:10" ht="15.75" customHeight="1">
      <c r="A160" s="146" t="s">
        <v>195</v>
      </c>
      <c r="B160" s="145" t="s">
        <v>192</v>
      </c>
      <c r="C160" s="36">
        <v>31.739999999999991</v>
      </c>
      <c r="D160" s="148"/>
      <c r="E160" s="15"/>
      <c r="F160" s="183">
        <f t="shared" si="19"/>
        <v>31.739999999999991</v>
      </c>
      <c r="G160" s="17">
        <v>741</v>
      </c>
      <c r="H160" s="187">
        <f t="shared" si="23"/>
        <v>23519.339999999993</v>
      </c>
      <c r="I160" s="143">
        <f t="shared" si="21"/>
        <v>0</v>
      </c>
      <c r="J160" s="143">
        <f t="shared" si="22"/>
        <v>0</v>
      </c>
    </row>
    <row r="161" spans="1:10" ht="15.75" customHeight="1">
      <c r="A161" s="146" t="s">
        <v>196</v>
      </c>
      <c r="B161" s="145" t="s">
        <v>197</v>
      </c>
      <c r="C161" s="36">
        <v>42.350000000000023</v>
      </c>
      <c r="D161" s="148"/>
      <c r="E161" s="15"/>
      <c r="F161" s="183">
        <f t="shared" si="19"/>
        <v>42.350000000000023</v>
      </c>
      <c r="G161" s="17">
        <v>240</v>
      </c>
      <c r="H161" s="187">
        <f t="shared" si="23"/>
        <v>10164.000000000005</v>
      </c>
      <c r="I161" s="143">
        <f t="shared" si="21"/>
        <v>0</v>
      </c>
      <c r="J161" s="143">
        <f t="shared" si="22"/>
        <v>0</v>
      </c>
    </row>
    <row r="162" spans="1:10" ht="15.75" customHeight="1">
      <c r="A162" s="146" t="s">
        <v>1585</v>
      </c>
      <c r="B162" s="145" t="s">
        <v>197</v>
      </c>
      <c r="C162" s="36">
        <v>508.74999999999994</v>
      </c>
      <c r="D162" s="148"/>
      <c r="E162" s="15"/>
      <c r="F162" s="183">
        <f t="shared" si="19"/>
        <v>508.74999999999994</v>
      </c>
      <c r="G162" s="17">
        <v>680</v>
      </c>
      <c r="H162" s="187">
        <f t="shared" si="23"/>
        <v>345949.99999999994</v>
      </c>
      <c r="I162" s="143">
        <f t="shared" si="21"/>
        <v>0</v>
      </c>
      <c r="J162" s="143">
        <f t="shared" si="22"/>
        <v>0</v>
      </c>
    </row>
    <row r="163" spans="1:10" ht="15.75" customHeight="1">
      <c r="A163" s="146" t="s">
        <v>1586</v>
      </c>
      <c r="B163" s="145" t="s">
        <v>197</v>
      </c>
      <c r="C163" s="36">
        <v>518.30000000000007</v>
      </c>
      <c r="D163" s="148"/>
      <c r="E163" s="15"/>
      <c r="F163" s="183">
        <f t="shared" si="19"/>
        <v>518.30000000000007</v>
      </c>
      <c r="G163" s="17">
        <v>680</v>
      </c>
      <c r="H163" s="187">
        <f t="shared" si="23"/>
        <v>352444.00000000006</v>
      </c>
      <c r="I163" s="143">
        <f t="shared" si="21"/>
        <v>0</v>
      </c>
      <c r="J163" s="143">
        <f t="shared" si="22"/>
        <v>0</v>
      </c>
    </row>
    <row r="164" spans="1:10" ht="15.75" customHeight="1">
      <c r="A164" s="146" t="s">
        <v>198</v>
      </c>
      <c r="B164" s="145" t="s">
        <v>197</v>
      </c>
      <c r="C164" s="36">
        <v>32.750000000000014</v>
      </c>
      <c r="D164" s="148"/>
      <c r="E164" s="15"/>
      <c r="F164" s="183">
        <f t="shared" si="19"/>
        <v>32.750000000000014</v>
      </c>
      <c r="G164" s="17">
        <v>280</v>
      </c>
      <c r="H164" s="187">
        <f t="shared" si="23"/>
        <v>9170.0000000000036</v>
      </c>
      <c r="I164" s="143">
        <f t="shared" si="21"/>
        <v>0</v>
      </c>
      <c r="J164" s="143">
        <f t="shared" si="22"/>
        <v>0</v>
      </c>
    </row>
    <row r="165" spans="1:10" ht="15.75" customHeight="1">
      <c r="A165" s="146" t="s">
        <v>199</v>
      </c>
      <c r="B165" s="15" t="s">
        <v>200</v>
      </c>
      <c r="C165" s="36">
        <v>58800</v>
      </c>
      <c r="D165" s="148"/>
      <c r="E165" s="493">
        <v>6720</v>
      </c>
      <c r="F165" s="183">
        <f t="shared" si="19"/>
        <v>52080</v>
      </c>
      <c r="G165" s="17">
        <v>5.3</v>
      </c>
      <c r="H165" s="187">
        <f t="shared" si="23"/>
        <v>276024</v>
      </c>
      <c r="I165" s="143">
        <f t="shared" si="21"/>
        <v>-35616</v>
      </c>
      <c r="J165" s="143">
        <f t="shared" si="22"/>
        <v>0</v>
      </c>
    </row>
    <row r="166" spans="1:10" ht="15.75" customHeight="1">
      <c r="A166" s="480"/>
      <c r="B166" s="477"/>
      <c r="C166" s="475"/>
      <c r="D166" s="476"/>
      <c r="E166" s="15"/>
      <c r="F166" s="15"/>
      <c r="G166" s="15"/>
      <c r="H166" s="15"/>
      <c r="I166" s="15"/>
      <c r="J166" s="15"/>
    </row>
    <row r="167" spans="1:10" ht="15.75" customHeight="1">
      <c r="A167" s="480"/>
      <c r="B167" s="477"/>
      <c r="C167" s="475"/>
      <c r="D167" s="476"/>
      <c r="E167" s="15"/>
      <c r="F167" s="15"/>
      <c r="G167" s="15"/>
      <c r="H167" s="15"/>
      <c r="I167" s="15"/>
      <c r="J167" s="15"/>
    </row>
    <row r="168" spans="1:10" ht="15.75" customHeight="1">
      <c r="A168" s="480"/>
      <c r="B168" s="477"/>
      <c r="C168" s="475"/>
      <c r="D168" s="476"/>
      <c r="E168" s="15"/>
      <c r="F168" s="15"/>
      <c r="G168" s="15"/>
      <c r="H168" s="15"/>
      <c r="I168" s="15"/>
      <c r="J168" s="15"/>
    </row>
    <row r="169" spans="1:10" ht="15.75" customHeight="1">
      <c r="A169" s="480"/>
      <c r="B169" s="477"/>
      <c r="C169" s="475"/>
      <c r="D169" s="476"/>
      <c r="E169" s="15"/>
      <c r="F169" s="15"/>
      <c r="G169" s="15"/>
      <c r="H169" s="15"/>
      <c r="I169" s="15"/>
      <c r="J169" s="15"/>
    </row>
    <row r="170" spans="1:10" ht="15.75" customHeight="1">
      <c r="A170" s="275" t="s">
        <v>203</v>
      </c>
      <c r="B170" s="276"/>
      <c r="C170" s="169">
        <f t="shared" ref="C170:J170" si="24">SUM(C132:C165)</f>
        <v>93075.47</v>
      </c>
      <c r="D170" s="277">
        <f t="shared" si="24"/>
        <v>0</v>
      </c>
      <c r="E170" s="277">
        <f t="shared" si="24"/>
        <v>6732.32</v>
      </c>
      <c r="F170" s="169">
        <f t="shared" si="24"/>
        <v>86343.15</v>
      </c>
      <c r="G170" s="337">
        <f t="shared" si="24"/>
        <v>13134.577999999998</v>
      </c>
      <c r="H170" s="278">
        <f t="shared" si="24"/>
        <v>4317382.9799999995</v>
      </c>
      <c r="I170" s="278">
        <f t="shared" si="24"/>
        <v>-44578.8</v>
      </c>
      <c r="J170" s="457">
        <f t="shared" si="24"/>
        <v>0</v>
      </c>
    </row>
    <row r="171" spans="1:10" ht="15.75" customHeight="1">
      <c r="J171" s="188"/>
    </row>
    <row r="172" spans="1:10" ht="15.75" customHeight="1">
      <c r="A172" s="279"/>
      <c r="B172" s="280"/>
      <c r="C172" s="279"/>
      <c r="D172" s="279"/>
      <c r="E172" s="279"/>
      <c r="F172" s="279"/>
      <c r="G172" s="279"/>
      <c r="H172" s="279"/>
      <c r="J172" s="281" t="s">
        <v>390</v>
      </c>
    </row>
    <row r="173" spans="1:10" ht="15.75" customHeight="1">
      <c r="A173" s="282" t="s">
        <v>209</v>
      </c>
      <c r="B173" s="283" t="s">
        <v>211</v>
      </c>
      <c r="C173" s="283" t="s">
        <v>391</v>
      </c>
      <c r="D173" s="284" t="s">
        <v>392</v>
      </c>
      <c r="E173" s="285" t="s">
        <v>393</v>
      </c>
      <c r="F173" s="286" t="s">
        <v>212</v>
      </c>
      <c r="G173" s="287" t="s">
        <v>214</v>
      </c>
      <c r="H173" s="283" t="s">
        <v>55</v>
      </c>
      <c r="J173" s="188">
        <f>SUM(H174:H190)</f>
        <v>15856.8</v>
      </c>
    </row>
    <row r="174" spans="1:10" ht="15.75" customHeight="1">
      <c r="A174" s="288" t="s">
        <v>215</v>
      </c>
      <c r="B174" s="15" t="s">
        <v>216</v>
      </c>
      <c r="C174" s="36">
        <v>0</v>
      </c>
      <c r="D174" s="494">
        <v>26.2</v>
      </c>
      <c r="E174" s="348">
        <v>0</v>
      </c>
      <c r="F174" s="15"/>
      <c r="G174" s="15">
        <v>77</v>
      </c>
      <c r="H174" s="15">
        <f t="shared" ref="H174:H188" si="25">E174*G174</f>
        <v>0</v>
      </c>
      <c r="J174" s="24"/>
    </row>
    <row r="175" spans="1:10" ht="15.75" customHeight="1">
      <c r="A175" s="288" t="s">
        <v>218</v>
      </c>
      <c r="B175" s="15" t="s">
        <v>216</v>
      </c>
      <c r="C175" s="36">
        <v>0</v>
      </c>
      <c r="D175" s="494">
        <v>7.2</v>
      </c>
      <c r="E175" s="348">
        <f t="shared" ref="E175:E190" si="26">C175+D175</f>
        <v>7.2</v>
      </c>
      <c r="F175" s="15"/>
      <c r="G175" s="15">
        <v>128</v>
      </c>
      <c r="H175" s="15">
        <f t="shared" si="25"/>
        <v>921.6</v>
      </c>
      <c r="J175" s="188"/>
    </row>
    <row r="176" spans="1:10" ht="15.75" customHeight="1">
      <c r="A176" s="288" t="s">
        <v>219</v>
      </c>
      <c r="B176" s="15" t="s">
        <v>220</v>
      </c>
      <c r="C176" s="36">
        <v>0.7</v>
      </c>
      <c r="D176" s="317"/>
      <c r="E176" s="348">
        <f t="shared" si="26"/>
        <v>0.7</v>
      </c>
      <c r="F176" s="291"/>
      <c r="G176" s="15">
        <v>77</v>
      </c>
      <c r="H176" s="15">
        <f t="shared" si="25"/>
        <v>53.9</v>
      </c>
      <c r="J176" s="188"/>
    </row>
    <row r="177" spans="1:15" ht="15.75" customHeight="1">
      <c r="A177" s="288" t="s">
        <v>221</v>
      </c>
      <c r="B177" s="15" t="s">
        <v>220</v>
      </c>
      <c r="C177" s="36">
        <v>6</v>
      </c>
      <c r="D177" s="317"/>
      <c r="E177" s="348">
        <f t="shared" si="26"/>
        <v>6</v>
      </c>
      <c r="F177" s="15"/>
      <c r="G177" s="15">
        <v>102</v>
      </c>
      <c r="H177" s="15">
        <f t="shared" si="25"/>
        <v>612</v>
      </c>
      <c r="J177" s="24"/>
    </row>
    <row r="178" spans="1:15" ht="15.75" customHeight="1">
      <c r="A178" s="288" t="s">
        <v>222</v>
      </c>
      <c r="B178" s="15" t="s">
        <v>220</v>
      </c>
      <c r="C178" s="36">
        <v>6.1</v>
      </c>
      <c r="D178" s="317"/>
      <c r="E178" s="348">
        <f t="shared" si="26"/>
        <v>6.1</v>
      </c>
      <c r="F178" s="15"/>
      <c r="G178" s="15">
        <v>77</v>
      </c>
      <c r="H178" s="15">
        <f t="shared" si="25"/>
        <v>469.7</v>
      </c>
      <c r="J178" s="188"/>
    </row>
    <row r="179" spans="1:15" ht="15.75" customHeight="1">
      <c r="A179" s="288" t="s">
        <v>223</v>
      </c>
      <c r="B179" s="15" t="s">
        <v>224</v>
      </c>
      <c r="C179" s="36">
        <v>6.1</v>
      </c>
      <c r="D179" s="317"/>
      <c r="E179" s="348">
        <f t="shared" si="26"/>
        <v>6.1</v>
      </c>
      <c r="F179" s="15"/>
      <c r="G179" s="15">
        <v>196</v>
      </c>
      <c r="H179" s="15">
        <f t="shared" si="25"/>
        <v>1195.5999999999999</v>
      </c>
      <c r="J179" s="134"/>
    </row>
    <row r="180" spans="1:15" ht="15.75" customHeight="1">
      <c r="A180" s="288" t="s">
        <v>225</v>
      </c>
      <c r="B180" s="15" t="s">
        <v>224</v>
      </c>
      <c r="C180" s="36">
        <v>40.300000000000004</v>
      </c>
      <c r="D180" s="317">
        <v>6</v>
      </c>
      <c r="E180" s="348">
        <f t="shared" si="26"/>
        <v>46.300000000000004</v>
      </c>
      <c r="F180" s="291"/>
      <c r="G180" s="15">
        <v>140</v>
      </c>
      <c r="H180" s="15">
        <f t="shared" si="25"/>
        <v>6482.0000000000009</v>
      </c>
      <c r="I180" s="265"/>
      <c r="J180" s="265"/>
      <c r="K180" s="265"/>
      <c r="L180" s="265"/>
      <c r="M180" s="265"/>
      <c r="N180" s="265"/>
      <c r="O180" s="265"/>
    </row>
    <row r="181" spans="1:15" ht="15.75" customHeight="1">
      <c r="A181" s="288" t="s">
        <v>226</v>
      </c>
      <c r="B181" s="15" t="s">
        <v>227</v>
      </c>
      <c r="C181" s="36">
        <v>2.8</v>
      </c>
      <c r="D181" s="317"/>
      <c r="E181" s="348">
        <f t="shared" si="26"/>
        <v>2.8</v>
      </c>
      <c r="F181" s="291"/>
      <c r="G181" s="15">
        <v>128</v>
      </c>
      <c r="H181" s="15">
        <f t="shared" si="25"/>
        <v>358.4</v>
      </c>
      <c r="I181" s="265"/>
      <c r="J181" s="265"/>
      <c r="K181" s="265"/>
      <c r="L181" s="265"/>
      <c r="M181" s="265"/>
      <c r="N181" s="265"/>
      <c r="O181" s="265"/>
    </row>
    <row r="182" spans="1:15" ht="15.75" customHeight="1">
      <c r="A182" s="288" t="s">
        <v>228</v>
      </c>
      <c r="B182" s="15" t="s">
        <v>229</v>
      </c>
      <c r="C182" s="36">
        <v>0.8</v>
      </c>
      <c r="D182" s="317"/>
      <c r="E182" s="348">
        <f t="shared" si="26"/>
        <v>0.8</v>
      </c>
      <c r="F182" s="291"/>
      <c r="G182" s="15">
        <v>196</v>
      </c>
      <c r="H182" s="15">
        <f t="shared" si="25"/>
        <v>156.80000000000001</v>
      </c>
      <c r="I182" s="545"/>
      <c r="J182" s="522"/>
      <c r="K182" s="265"/>
      <c r="L182" s="265"/>
      <c r="M182" s="265"/>
      <c r="N182" s="265"/>
      <c r="O182" s="265"/>
    </row>
    <row r="183" spans="1:15" ht="15.75" customHeight="1">
      <c r="A183" s="288" t="s">
        <v>2838</v>
      </c>
      <c r="B183" s="15" t="s">
        <v>229</v>
      </c>
      <c r="C183" s="36">
        <v>16.399999999999999</v>
      </c>
      <c r="D183" s="317"/>
      <c r="E183" s="348">
        <f t="shared" si="26"/>
        <v>16.399999999999999</v>
      </c>
      <c r="F183" s="291"/>
      <c r="G183" s="15">
        <v>57</v>
      </c>
      <c r="H183" s="15">
        <f t="shared" si="25"/>
        <v>934.8</v>
      </c>
      <c r="I183" s="293"/>
      <c r="J183" s="265"/>
      <c r="K183" s="265"/>
      <c r="L183" s="265"/>
      <c r="M183" s="265"/>
      <c r="N183" s="265"/>
      <c r="O183" s="265"/>
    </row>
    <row r="184" spans="1:15" ht="15.75" customHeight="1">
      <c r="A184" s="288" t="s">
        <v>230</v>
      </c>
      <c r="B184" s="15" t="s">
        <v>229</v>
      </c>
      <c r="C184" s="36">
        <v>7.2</v>
      </c>
      <c r="D184" s="317"/>
      <c r="E184" s="348">
        <f t="shared" si="26"/>
        <v>7.2</v>
      </c>
      <c r="F184" s="291"/>
      <c r="G184" s="15">
        <v>128</v>
      </c>
      <c r="H184" s="15">
        <f t="shared" si="25"/>
        <v>921.6</v>
      </c>
      <c r="I184" s="293"/>
      <c r="J184" s="265"/>
      <c r="K184" s="265"/>
      <c r="L184" s="265"/>
      <c r="M184" s="265"/>
      <c r="N184" s="265"/>
      <c r="O184" s="265"/>
    </row>
    <row r="185" spans="1:15" ht="15.75" customHeight="1">
      <c r="A185" s="288" t="s">
        <v>231</v>
      </c>
      <c r="B185" s="15" t="s">
        <v>224</v>
      </c>
      <c r="C185" s="36">
        <v>9.4</v>
      </c>
      <c r="D185" s="317"/>
      <c r="E185" s="348">
        <f t="shared" si="26"/>
        <v>9.4</v>
      </c>
      <c r="F185" s="291"/>
      <c r="G185" s="15">
        <v>140</v>
      </c>
      <c r="H185" s="15">
        <f t="shared" si="25"/>
        <v>1316</v>
      </c>
      <c r="I185" s="293"/>
      <c r="J185" s="265"/>
      <c r="K185" s="265"/>
      <c r="L185" s="265"/>
      <c r="M185" s="265"/>
      <c r="N185" s="265"/>
      <c r="O185" s="265"/>
    </row>
    <row r="186" spans="1:15" ht="15.75" customHeight="1">
      <c r="A186" s="294" t="s">
        <v>232</v>
      </c>
      <c r="B186" s="145" t="s">
        <v>233</v>
      </c>
      <c r="C186" s="36">
        <v>0</v>
      </c>
      <c r="D186" s="317"/>
      <c r="E186" s="348">
        <f t="shared" si="26"/>
        <v>0</v>
      </c>
      <c r="F186" s="295"/>
      <c r="G186" s="15">
        <v>140</v>
      </c>
      <c r="H186" s="15">
        <f t="shared" si="25"/>
        <v>0</v>
      </c>
      <c r="I186" s="1"/>
      <c r="J186" s="265"/>
      <c r="K186" s="265"/>
      <c r="L186" s="265"/>
      <c r="M186" s="265"/>
      <c r="N186" s="265"/>
      <c r="O186" s="265"/>
    </row>
    <row r="187" spans="1:15" ht="15.75" customHeight="1">
      <c r="A187" s="294" t="s">
        <v>2603</v>
      </c>
      <c r="B187" s="338" t="s">
        <v>229</v>
      </c>
      <c r="C187" s="36">
        <v>0</v>
      </c>
      <c r="D187" s="317"/>
      <c r="E187" s="348">
        <f t="shared" si="26"/>
        <v>0</v>
      </c>
      <c r="F187" s="297"/>
      <c r="G187" s="15">
        <v>196</v>
      </c>
      <c r="H187" s="15">
        <f t="shared" si="25"/>
        <v>0</v>
      </c>
      <c r="I187" s="1"/>
      <c r="J187" s="265"/>
      <c r="K187" s="265"/>
      <c r="L187" s="265"/>
      <c r="M187" s="265"/>
      <c r="N187" s="265"/>
      <c r="O187" s="265"/>
    </row>
    <row r="188" spans="1:15" ht="15.75" customHeight="1">
      <c r="A188" s="294" t="s">
        <v>3243</v>
      </c>
      <c r="B188" s="296" t="s">
        <v>234</v>
      </c>
      <c r="C188" s="36">
        <v>0</v>
      </c>
      <c r="D188" s="317"/>
      <c r="E188" s="348">
        <f t="shared" si="26"/>
        <v>0</v>
      </c>
      <c r="F188" s="297"/>
      <c r="G188" s="15">
        <v>280</v>
      </c>
      <c r="H188" s="15">
        <f t="shared" si="25"/>
        <v>0</v>
      </c>
      <c r="I188" s="1"/>
      <c r="J188" s="265"/>
      <c r="K188" s="265"/>
      <c r="L188" s="265"/>
      <c r="M188" s="265"/>
      <c r="N188" s="265"/>
      <c r="O188" s="265"/>
    </row>
    <row r="189" spans="1:15" ht="15.75" customHeight="1">
      <c r="A189" s="294" t="s">
        <v>450</v>
      </c>
      <c r="B189" s="296" t="s">
        <v>234</v>
      </c>
      <c r="C189" s="36">
        <v>1.36</v>
      </c>
      <c r="D189" s="317"/>
      <c r="E189" s="348">
        <f t="shared" si="26"/>
        <v>1.36</v>
      </c>
      <c r="F189" s="297"/>
      <c r="G189" s="15">
        <v>290</v>
      </c>
      <c r="H189" s="15">
        <f t="shared" ref="H189:H190" si="27">G189*E189</f>
        <v>394.40000000000003</v>
      </c>
      <c r="I189" s="1"/>
      <c r="J189" s="265"/>
      <c r="K189" s="265"/>
      <c r="L189" s="265"/>
      <c r="M189" s="265"/>
      <c r="N189" s="265"/>
      <c r="O189" s="265"/>
    </row>
    <row r="190" spans="1:15" ht="15.75" customHeight="1">
      <c r="A190" s="294" t="s">
        <v>1983</v>
      </c>
      <c r="B190" s="296" t="s">
        <v>234</v>
      </c>
      <c r="C190" s="36">
        <v>3</v>
      </c>
      <c r="D190" s="317"/>
      <c r="E190" s="348">
        <f t="shared" si="26"/>
        <v>3</v>
      </c>
      <c r="F190" s="297"/>
      <c r="G190" s="15">
        <v>680</v>
      </c>
      <c r="H190" s="15">
        <f t="shared" si="27"/>
        <v>2040</v>
      </c>
      <c r="I190" s="1"/>
      <c r="J190" s="265"/>
      <c r="K190" s="265"/>
      <c r="L190" s="265"/>
      <c r="M190" s="265"/>
      <c r="N190" s="265"/>
      <c r="O190" s="265"/>
    </row>
    <row r="191" spans="1:15" ht="15.75" customHeight="1">
      <c r="I191" s="265"/>
      <c r="J191" s="265"/>
      <c r="K191" s="265"/>
      <c r="L191" s="265"/>
      <c r="M191" s="265"/>
      <c r="N191" s="265"/>
      <c r="O191" s="265"/>
    </row>
    <row r="192" spans="1:15" ht="3.75" customHeight="1">
      <c r="I192" s="265"/>
      <c r="J192" s="265"/>
      <c r="K192" s="265"/>
      <c r="L192" s="265"/>
      <c r="M192" s="265"/>
      <c r="N192" s="265"/>
      <c r="O192" s="265"/>
    </row>
    <row r="193" spans="1:25" ht="15.75" customHeight="1">
      <c r="A193" s="537" t="s">
        <v>676</v>
      </c>
      <c r="B193" s="538" t="s">
        <v>677</v>
      </c>
      <c r="C193" s="539" t="s">
        <v>43</v>
      </c>
      <c r="D193" s="540" t="s">
        <v>678</v>
      </c>
      <c r="E193" s="537" t="s">
        <v>679</v>
      </c>
      <c r="F193" s="319"/>
      <c r="G193" s="319"/>
      <c r="H193" s="319"/>
      <c r="I193" s="319"/>
      <c r="J193" s="319"/>
      <c r="K193" s="319"/>
      <c r="L193" s="319"/>
      <c r="M193" s="319"/>
      <c r="N193" s="319"/>
      <c r="O193" s="319"/>
      <c r="P193" s="319"/>
      <c r="Q193" s="319"/>
      <c r="R193" s="319"/>
      <c r="S193" s="319"/>
      <c r="T193" s="319"/>
      <c r="U193" s="319"/>
      <c r="V193" s="319"/>
      <c r="W193" s="319"/>
      <c r="X193" s="319"/>
      <c r="Y193" s="319"/>
    </row>
    <row r="194" spans="1:25" ht="27" customHeight="1">
      <c r="A194" s="531"/>
      <c r="B194" s="531"/>
      <c r="C194" s="531"/>
      <c r="D194" s="531"/>
      <c r="E194" s="531"/>
      <c r="F194" s="320"/>
      <c r="G194" s="319"/>
      <c r="H194" s="319"/>
      <c r="I194" s="319"/>
      <c r="J194" s="319"/>
      <c r="K194" s="319"/>
      <c r="L194" s="319"/>
      <c r="M194" s="319"/>
      <c r="N194" s="319"/>
      <c r="O194" s="319"/>
      <c r="P194" s="319"/>
      <c r="Q194" s="319"/>
      <c r="R194" s="319"/>
      <c r="S194" s="319"/>
      <c r="T194" s="319"/>
      <c r="U194" s="319"/>
      <c r="V194" s="319"/>
      <c r="W194" s="319"/>
      <c r="X194" s="319"/>
      <c r="Y194" s="319"/>
    </row>
    <row r="195" spans="1:25" ht="15.75" customHeight="1">
      <c r="A195" s="321">
        <v>86065</v>
      </c>
      <c r="B195" s="321">
        <v>86065</v>
      </c>
      <c r="C195" s="322">
        <f>B195-A195</f>
        <v>0</v>
      </c>
      <c r="D195" s="322">
        <v>10.79</v>
      </c>
      <c r="E195" s="323">
        <f>D195*C195</f>
        <v>0</v>
      </c>
      <c r="F195" s="319"/>
      <c r="G195" s="319"/>
      <c r="H195" s="319"/>
      <c r="I195" s="319"/>
      <c r="J195" s="319"/>
      <c r="K195" s="319"/>
      <c r="L195" s="319"/>
      <c r="M195" s="319"/>
      <c r="N195" s="319"/>
      <c r="O195" s="319"/>
      <c r="P195" s="319"/>
      <c r="Q195" s="319"/>
      <c r="R195" s="319"/>
      <c r="S195" s="319"/>
      <c r="T195" s="319"/>
      <c r="U195" s="319"/>
      <c r="V195" s="319"/>
      <c r="W195" s="319"/>
      <c r="X195" s="319"/>
      <c r="Y195" s="319"/>
    </row>
    <row r="196" spans="1:25" ht="15.75" customHeight="1">
      <c r="A196" s="541"/>
      <c r="B196" s="542"/>
      <c r="C196" s="542"/>
      <c r="D196" s="542"/>
      <c r="E196" s="543"/>
      <c r="F196" s="319"/>
      <c r="G196" s="319"/>
      <c r="H196" s="319"/>
      <c r="I196" s="319"/>
      <c r="J196" s="319"/>
      <c r="K196" s="319"/>
      <c r="L196" s="319"/>
      <c r="M196" s="319"/>
      <c r="N196" s="319"/>
      <c r="O196" s="319"/>
      <c r="P196" s="319"/>
      <c r="Q196" s="319"/>
      <c r="R196" s="319"/>
      <c r="S196" s="319"/>
      <c r="T196" s="319"/>
      <c r="U196" s="319"/>
      <c r="V196" s="319"/>
      <c r="W196" s="319"/>
      <c r="X196" s="319"/>
      <c r="Y196" s="319"/>
    </row>
    <row r="197" spans="1:25" ht="15.75" customHeight="1">
      <c r="A197" s="537" t="s">
        <v>680</v>
      </c>
      <c r="B197" s="537" t="s">
        <v>681</v>
      </c>
      <c r="C197" s="540" t="s">
        <v>43</v>
      </c>
      <c r="D197" s="540" t="s">
        <v>682</v>
      </c>
      <c r="E197" s="537" t="s">
        <v>679</v>
      </c>
      <c r="F197" s="319"/>
      <c r="G197" s="319"/>
      <c r="H197" s="319"/>
      <c r="I197" s="319"/>
      <c r="J197" s="319"/>
      <c r="K197" s="319"/>
      <c r="L197" s="319"/>
      <c r="M197" s="319"/>
      <c r="N197" s="319"/>
      <c r="O197" s="319"/>
      <c r="P197" s="319"/>
      <c r="Q197" s="319"/>
      <c r="R197" s="319"/>
      <c r="S197" s="319"/>
      <c r="T197" s="319"/>
      <c r="U197" s="319"/>
      <c r="V197" s="319"/>
      <c r="W197" s="319"/>
      <c r="X197" s="319"/>
      <c r="Y197" s="319"/>
    </row>
    <row r="198" spans="1:25" ht="28.5" customHeight="1">
      <c r="A198" s="531"/>
      <c r="B198" s="531"/>
      <c r="C198" s="531"/>
      <c r="D198" s="531"/>
      <c r="E198" s="531"/>
      <c r="F198" s="319"/>
      <c r="G198" s="319"/>
      <c r="H198" s="319"/>
      <c r="I198" s="319"/>
      <c r="J198" s="319"/>
      <c r="K198" s="319"/>
      <c r="L198" s="319"/>
      <c r="M198" s="319"/>
      <c r="N198" s="319"/>
      <c r="O198" s="319"/>
      <c r="P198" s="319"/>
      <c r="Q198" s="319"/>
      <c r="R198" s="319"/>
      <c r="S198" s="319"/>
      <c r="T198" s="319"/>
      <c r="U198" s="319"/>
      <c r="V198" s="319"/>
      <c r="W198" s="319"/>
      <c r="X198" s="319"/>
      <c r="Y198" s="319"/>
    </row>
    <row r="199" spans="1:25" ht="23.25" customHeight="1">
      <c r="A199" s="35">
        <v>2686.9783000000002</v>
      </c>
      <c r="B199" s="35">
        <v>2686.9783000000002</v>
      </c>
      <c r="C199" s="324">
        <f>B199-A199</f>
        <v>0</v>
      </c>
      <c r="D199" s="325">
        <v>7.5</v>
      </c>
      <c r="E199" s="326">
        <f>D199*C199</f>
        <v>0</v>
      </c>
      <c r="F199" s="319"/>
      <c r="G199" s="319"/>
      <c r="H199" s="319"/>
      <c r="I199" s="319"/>
      <c r="J199" s="319"/>
      <c r="K199" s="319"/>
      <c r="L199" s="319"/>
      <c r="M199" s="319"/>
      <c r="N199" s="319"/>
      <c r="O199" s="319"/>
      <c r="P199" s="319"/>
      <c r="Q199" s="319"/>
      <c r="R199" s="319"/>
      <c r="S199" s="319"/>
      <c r="T199" s="319"/>
      <c r="U199" s="319"/>
      <c r="V199" s="319"/>
      <c r="W199" s="319"/>
      <c r="X199" s="319"/>
      <c r="Y199" s="319"/>
    </row>
    <row r="200" spans="1:25" ht="15.75" customHeight="1">
      <c r="I200" s="265"/>
      <c r="J200" s="265"/>
      <c r="K200" s="265"/>
      <c r="L200" s="265"/>
      <c r="M200" s="265"/>
      <c r="N200" s="265"/>
      <c r="O200" s="265"/>
    </row>
    <row r="201" spans="1:25" ht="15.75" customHeight="1">
      <c r="I201" s="265"/>
      <c r="J201" s="265"/>
      <c r="K201" s="265"/>
      <c r="L201" s="265"/>
      <c r="M201" s="265"/>
      <c r="N201" s="265"/>
      <c r="O201" s="265"/>
    </row>
    <row r="202" spans="1:25" ht="15.75" customHeight="1">
      <c r="A202" s="181"/>
      <c r="B202" s="181"/>
      <c r="C202" s="298"/>
      <c r="D202" s="181"/>
      <c r="E202" s="299"/>
      <c r="F202" s="298"/>
      <c r="G202" s="300"/>
      <c r="H202" s="181"/>
      <c r="I202" s="265"/>
      <c r="J202" s="265"/>
      <c r="K202" s="265"/>
      <c r="L202" s="265"/>
      <c r="M202" s="265"/>
      <c r="N202" s="265"/>
      <c r="O202" s="265"/>
    </row>
    <row r="203" spans="1:25" ht="15.75" customHeight="1">
      <c r="A203" s="1"/>
      <c r="B203" s="301"/>
      <c r="C203" s="302"/>
      <c r="D203" s="301"/>
      <c r="E203" s="302"/>
      <c r="F203" s="302"/>
      <c r="G203" s="301"/>
      <c r="H203" s="301"/>
      <c r="I203" s="265"/>
      <c r="J203" s="265"/>
      <c r="K203" s="265"/>
      <c r="L203" s="265"/>
      <c r="M203" s="265"/>
      <c r="N203" s="265"/>
      <c r="O203" s="265"/>
    </row>
    <row r="204" spans="1:25" ht="15.75" customHeight="1">
      <c r="A204" s="1"/>
      <c r="B204" s="301"/>
      <c r="C204" s="302"/>
      <c r="D204" s="301"/>
      <c r="E204" s="302"/>
      <c r="F204" s="302"/>
      <c r="G204" s="301"/>
      <c r="H204" s="301"/>
      <c r="I204" s="265"/>
      <c r="J204" s="265"/>
      <c r="K204" s="265"/>
      <c r="L204" s="265"/>
      <c r="M204" s="265"/>
      <c r="N204" s="265"/>
      <c r="O204" s="265"/>
    </row>
    <row r="205" spans="1:25" ht="15.75" customHeight="1">
      <c r="A205" s="1"/>
      <c r="B205" s="301"/>
      <c r="C205" s="302"/>
      <c r="D205" s="301"/>
      <c r="E205" s="302"/>
      <c r="F205" s="302"/>
      <c r="G205" s="301"/>
      <c r="H205" s="301"/>
      <c r="I205" s="1"/>
      <c r="J205" s="1"/>
      <c r="K205" s="1"/>
      <c r="L205" s="1"/>
      <c r="M205" s="1"/>
      <c r="N205" s="1"/>
      <c r="O205" s="265"/>
    </row>
    <row r="206" spans="1:25" ht="15.75" customHeight="1">
      <c r="A206" s="303"/>
      <c r="B206" s="303"/>
      <c r="C206" s="303"/>
      <c r="D206" s="303"/>
      <c r="E206" s="303"/>
      <c r="F206" s="303"/>
      <c r="G206" s="303"/>
      <c r="H206" s="303"/>
      <c r="I206" s="303"/>
      <c r="J206" s="265"/>
      <c r="K206" s="265"/>
      <c r="L206" s="265"/>
      <c r="M206" s="265"/>
      <c r="N206" s="265"/>
      <c r="O206" s="265"/>
    </row>
    <row r="207" spans="1:25" ht="15.75" customHeight="1">
      <c r="A207" s="304"/>
      <c r="B207" s="304"/>
      <c r="C207" s="298"/>
      <c r="D207" s="181"/>
      <c r="E207" s="305"/>
      <c r="F207" s="298"/>
      <c r="G207" s="306"/>
      <c r="H207" s="181"/>
      <c r="I207" s="307"/>
      <c r="J207" s="265"/>
    </row>
    <row r="208" spans="1:25" ht="15.75" customHeight="1">
      <c r="A208" s="1"/>
      <c r="B208" s="301"/>
      <c r="C208" s="304"/>
      <c r="D208" s="301"/>
      <c r="E208" s="301"/>
      <c r="F208" s="304"/>
      <c r="G208" s="302"/>
      <c r="H208" s="308"/>
      <c r="I208" s="309"/>
      <c r="J208" s="265"/>
    </row>
    <row r="209" spans="1:10" ht="15.75" customHeight="1">
      <c r="A209" s="1"/>
      <c r="B209" s="301"/>
      <c r="C209" s="304"/>
      <c r="D209" s="301"/>
      <c r="E209" s="301"/>
      <c r="F209" s="304"/>
      <c r="G209" s="302"/>
      <c r="H209" s="308"/>
      <c r="I209" s="309"/>
      <c r="J209" s="265"/>
    </row>
    <row r="210" spans="1:10" ht="15.75" customHeight="1">
      <c r="A210" s="1"/>
      <c r="B210" s="301"/>
      <c r="C210" s="304"/>
      <c r="D210" s="301"/>
      <c r="E210" s="301"/>
      <c r="F210" s="304"/>
      <c r="G210" s="302"/>
      <c r="H210" s="308"/>
      <c r="I210" s="309"/>
      <c r="J210" s="265"/>
    </row>
    <row r="211" spans="1:10" ht="15.75" customHeight="1">
      <c r="A211" s="1"/>
      <c r="B211" s="301"/>
      <c r="C211" s="304"/>
      <c r="D211" s="301"/>
      <c r="E211" s="301"/>
      <c r="F211" s="304"/>
      <c r="G211" s="302"/>
      <c r="H211" s="308"/>
      <c r="I211" s="309"/>
      <c r="J211" s="265"/>
    </row>
    <row r="212" spans="1:10" ht="15.75" customHeight="1">
      <c r="A212" s="1"/>
      <c r="B212" s="301"/>
      <c r="C212" s="304"/>
      <c r="D212" s="301"/>
      <c r="E212" s="301"/>
      <c r="F212" s="304"/>
      <c r="G212" s="302"/>
      <c r="H212" s="308"/>
      <c r="I212" s="309"/>
      <c r="J212" s="265"/>
    </row>
    <row r="213" spans="1:10" ht="15.75" customHeight="1">
      <c r="A213" s="1"/>
      <c r="B213" s="301"/>
      <c r="C213" s="304"/>
      <c r="D213" s="301"/>
      <c r="E213" s="301"/>
      <c r="F213" s="304"/>
      <c r="G213" s="302"/>
      <c r="H213" s="308"/>
      <c r="I213" s="309"/>
      <c r="J213" s="265"/>
    </row>
    <row r="214" spans="1:10" ht="15.75" customHeight="1">
      <c r="A214" s="1"/>
      <c r="B214" s="301"/>
      <c r="C214" s="304"/>
      <c r="D214" s="301"/>
      <c r="E214" s="301"/>
      <c r="F214" s="304"/>
      <c r="G214" s="302"/>
      <c r="H214" s="308"/>
      <c r="I214" s="309"/>
      <c r="J214" s="265"/>
    </row>
    <row r="215" spans="1:10" ht="15.75" customHeight="1">
      <c r="A215" s="1"/>
      <c r="B215" s="301"/>
      <c r="C215" s="304"/>
      <c r="D215" s="301"/>
      <c r="E215" s="301"/>
      <c r="F215" s="304"/>
      <c r="G215" s="302"/>
      <c r="H215" s="308"/>
      <c r="I215" s="309"/>
      <c r="J215" s="265"/>
    </row>
    <row r="216" spans="1:10" ht="15.75" customHeight="1">
      <c r="A216" s="1"/>
      <c r="B216" s="301"/>
      <c r="C216" s="304"/>
      <c r="D216" s="301"/>
      <c r="E216" s="301"/>
      <c r="F216" s="304"/>
      <c r="G216" s="302"/>
      <c r="H216" s="308"/>
      <c r="I216" s="309"/>
      <c r="J216" s="265"/>
    </row>
    <row r="217" spans="1:10" ht="15.75" customHeight="1">
      <c r="A217" s="1"/>
      <c r="B217" s="301"/>
      <c r="C217" s="304"/>
      <c r="D217" s="301"/>
      <c r="E217" s="301"/>
      <c r="F217" s="304"/>
      <c r="G217" s="302"/>
      <c r="H217" s="308"/>
      <c r="I217" s="309"/>
      <c r="J217" s="265"/>
    </row>
    <row r="218" spans="1:10" ht="15.75" customHeight="1">
      <c r="A218" s="1"/>
      <c r="B218" s="301"/>
      <c r="C218" s="304"/>
      <c r="D218" s="301"/>
      <c r="E218" s="301"/>
      <c r="F218" s="304"/>
      <c r="G218" s="302"/>
      <c r="H218" s="308"/>
      <c r="I218" s="309"/>
      <c r="J218" s="265"/>
    </row>
    <row r="219" spans="1:10" ht="15.75" customHeight="1">
      <c r="A219" s="1"/>
      <c r="B219" s="301"/>
      <c r="C219" s="304"/>
      <c r="D219" s="301"/>
      <c r="E219" s="301"/>
      <c r="F219" s="304"/>
      <c r="G219" s="302"/>
      <c r="H219" s="308"/>
      <c r="I219" s="309"/>
      <c r="J219" s="265"/>
    </row>
    <row r="220" spans="1:10" ht="15.75" customHeight="1">
      <c r="A220" s="1"/>
      <c r="B220" s="301"/>
      <c r="C220" s="304"/>
      <c r="D220" s="301"/>
      <c r="E220" s="301"/>
      <c r="F220" s="304"/>
      <c r="G220" s="302"/>
      <c r="H220" s="308"/>
      <c r="I220" s="309"/>
      <c r="J220" s="265"/>
    </row>
    <row r="221" spans="1:10" ht="15.75" customHeight="1">
      <c r="A221" s="1"/>
      <c r="B221" s="301"/>
      <c r="C221" s="304"/>
      <c r="D221" s="301"/>
      <c r="E221" s="301"/>
      <c r="F221" s="304"/>
      <c r="G221" s="302"/>
      <c r="H221" s="308"/>
      <c r="I221" s="309"/>
      <c r="J221" s="265"/>
    </row>
    <row r="222" spans="1:10" ht="15.75" customHeight="1">
      <c r="A222" s="1"/>
      <c r="B222" s="301"/>
      <c r="C222" s="304"/>
      <c r="D222" s="301"/>
      <c r="E222" s="301"/>
      <c r="F222" s="304"/>
      <c r="G222" s="308"/>
      <c r="H222" s="308"/>
      <c r="I222" s="309"/>
      <c r="J222" s="265"/>
    </row>
    <row r="223" spans="1:10" ht="15.75" customHeight="1">
      <c r="A223" s="1"/>
      <c r="B223" s="301"/>
      <c r="C223" s="304"/>
      <c r="D223" s="301"/>
      <c r="E223" s="301"/>
      <c r="F223" s="304"/>
      <c r="G223" s="302"/>
      <c r="H223" s="308"/>
      <c r="I223" s="309"/>
      <c r="J223" s="265"/>
    </row>
    <row r="224" spans="1:10" ht="15.75" customHeight="1">
      <c r="A224" s="1"/>
      <c r="B224" s="301"/>
      <c r="C224" s="304"/>
      <c r="D224" s="301"/>
      <c r="E224" s="301"/>
      <c r="F224" s="304"/>
      <c r="G224" s="302"/>
      <c r="H224" s="308"/>
      <c r="I224" s="309"/>
      <c r="J224" s="265"/>
    </row>
    <row r="225" spans="1:10" ht="15.75" customHeight="1">
      <c r="A225" s="1"/>
      <c r="B225" s="301"/>
      <c r="C225" s="304"/>
      <c r="D225" s="301"/>
      <c r="E225" s="301"/>
      <c r="F225" s="304"/>
      <c r="G225" s="302"/>
      <c r="H225" s="308"/>
      <c r="I225" s="309"/>
      <c r="J225" s="265"/>
    </row>
    <row r="226" spans="1:10" ht="15.75" customHeight="1">
      <c r="A226" s="1"/>
      <c r="B226" s="301"/>
      <c r="C226" s="304"/>
      <c r="D226" s="301"/>
      <c r="E226" s="301"/>
      <c r="F226" s="304"/>
      <c r="G226" s="302"/>
      <c r="H226" s="308"/>
      <c r="I226" s="309"/>
      <c r="J226" s="265"/>
    </row>
    <row r="227" spans="1:10" ht="15.75" customHeight="1">
      <c r="A227" s="1"/>
      <c r="B227" s="301"/>
      <c r="C227" s="304"/>
      <c r="D227" s="301"/>
      <c r="E227" s="301"/>
      <c r="F227" s="304"/>
      <c r="G227" s="302"/>
      <c r="H227" s="308"/>
      <c r="I227" s="309"/>
      <c r="J227" s="265"/>
    </row>
    <row r="228" spans="1:10" ht="15.75" customHeight="1">
      <c r="A228" s="1"/>
      <c r="B228" s="301"/>
      <c r="C228" s="304"/>
      <c r="D228" s="301"/>
      <c r="E228" s="301"/>
      <c r="F228" s="304"/>
      <c r="G228" s="302"/>
      <c r="H228" s="308"/>
      <c r="I228" s="309"/>
      <c r="J228" s="265"/>
    </row>
    <row r="229" spans="1:10" ht="15.75" customHeight="1">
      <c r="A229" s="1"/>
      <c r="B229" s="301"/>
      <c r="C229" s="304"/>
      <c r="D229" s="301"/>
      <c r="E229" s="301"/>
      <c r="F229" s="304"/>
      <c r="G229" s="302"/>
      <c r="H229" s="308"/>
      <c r="I229" s="309"/>
      <c r="J229" s="265"/>
    </row>
    <row r="230" spans="1:10" ht="15.75" customHeight="1">
      <c r="A230" s="310"/>
      <c r="B230" s="301"/>
      <c r="C230" s="304"/>
      <c r="D230" s="301"/>
      <c r="E230" s="301"/>
      <c r="F230" s="304"/>
      <c r="G230" s="302"/>
      <c r="H230" s="308"/>
      <c r="I230" s="309"/>
      <c r="J230" s="265"/>
    </row>
    <row r="231" spans="1:10" ht="15.75" customHeight="1">
      <c r="A231" s="310"/>
      <c r="B231" s="301"/>
      <c r="C231" s="304"/>
      <c r="D231" s="301"/>
      <c r="E231" s="301"/>
      <c r="F231" s="304"/>
      <c r="G231" s="302"/>
      <c r="H231" s="308"/>
      <c r="I231" s="309"/>
      <c r="J231" s="265"/>
    </row>
    <row r="232" spans="1:10" ht="15.75" customHeight="1">
      <c r="A232" s="310"/>
      <c r="B232" s="301"/>
      <c r="C232" s="304"/>
      <c r="D232" s="301"/>
      <c r="E232" s="301"/>
      <c r="F232" s="304"/>
      <c r="G232" s="302"/>
      <c r="H232" s="308"/>
      <c r="I232" s="309"/>
      <c r="J232" s="265"/>
    </row>
    <row r="233" spans="1:10" ht="15.75" customHeight="1">
      <c r="A233" s="1"/>
      <c r="B233" s="301"/>
      <c r="C233" s="301"/>
      <c r="D233" s="301"/>
      <c r="E233" s="301"/>
      <c r="F233" s="301"/>
      <c r="G233" s="302"/>
      <c r="H233" s="308"/>
      <c r="I233" s="308"/>
      <c r="J233" s="265"/>
    </row>
    <row r="234" spans="1:10" ht="15.75" customHeight="1">
      <c r="A234" s="1"/>
      <c r="B234" s="301"/>
      <c r="C234" s="1"/>
      <c r="D234" s="1"/>
      <c r="E234" s="1"/>
      <c r="F234" s="1"/>
      <c r="G234" s="1"/>
      <c r="H234" s="1"/>
      <c r="I234" s="1"/>
      <c r="J234" s="265"/>
    </row>
    <row r="235" spans="1:10" ht="15.75" customHeight="1">
      <c r="A235" s="181"/>
      <c r="B235" s="181"/>
      <c r="C235" s="298"/>
      <c r="D235" s="181"/>
      <c r="E235" s="299"/>
      <c r="F235" s="298"/>
      <c r="G235" s="181"/>
      <c r="H235" s="311"/>
      <c r="I235" s="311"/>
      <c r="J235" s="265"/>
    </row>
    <row r="236" spans="1:10" ht="15.75" customHeight="1">
      <c r="A236" s="312"/>
      <c r="B236" s="301"/>
      <c r="C236" s="304"/>
      <c r="D236" s="301"/>
      <c r="E236" s="1"/>
      <c r="F236" s="304"/>
      <c r="G236" s="1"/>
      <c r="H236" s="313"/>
      <c r="I236" s="533"/>
      <c r="J236" s="265"/>
    </row>
    <row r="237" spans="1:10" ht="15.75" customHeight="1">
      <c r="A237" s="1"/>
      <c r="B237" s="301"/>
      <c r="C237" s="304"/>
      <c r="D237" s="301"/>
      <c r="E237" s="301"/>
      <c r="F237" s="304"/>
      <c r="G237" s="302"/>
      <c r="H237" s="308"/>
      <c r="I237" s="522"/>
      <c r="J237" s="265"/>
    </row>
    <row r="238" spans="1:10" ht="15.75" customHeight="1">
      <c r="A238" s="310"/>
      <c r="B238" s="301"/>
      <c r="C238" s="304"/>
      <c r="D238" s="301"/>
      <c r="E238" s="301"/>
      <c r="F238" s="304"/>
      <c r="G238" s="302"/>
      <c r="H238" s="308"/>
      <c r="I238" s="522"/>
      <c r="J238" s="265"/>
    </row>
    <row r="239" spans="1:10" ht="15.75" customHeight="1">
      <c r="A239" s="310"/>
      <c r="B239" s="301"/>
      <c r="C239" s="304"/>
      <c r="D239" s="301"/>
      <c r="E239" s="301"/>
      <c r="F239" s="304"/>
      <c r="G239" s="302"/>
      <c r="H239" s="308"/>
      <c r="I239" s="1"/>
      <c r="J239" s="265"/>
    </row>
    <row r="240" spans="1:10" ht="15.75" customHeight="1">
      <c r="A240" s="1"/>
      <c r="B240" s="301"/>
      <c r="C240" s="304"/>
      <c r="D240" s="301"/>
      <c r="E240" s="1"/>
      <c r="F240" s="304"/>
      <c r="G240" s="1"/>
      <c r="H240" s="313"/>
      <c r="I240" s="1"/>
      <c r="J240" s="265"/>
    </row>
    <row r="241" spans="1:10" ht="15.75" customHeight="1">
      <c r="A241" s="312"/>
      <c r="B241" s="301"/>
      <c r="C241" s="304"/>
      <c r="D241" s="301"/>
      <c r="E241" s="1"/>
      <c r="F241" s="304"/>
      <c r="G241" s="1"/>
      <c r="H241" s="313"/>
      <c r="I241" s="1"/>
      <c r="J241" s="265"/>
    </row>
    <row r="242" spans="1:10" ht="15.75" customHeight="1">
      <c r="A242" s="312"/>
      <c r="B242" s="301"/>
      <c r="C242" s="304"/>
      <c r="D242" s="301"/>
      <c r="E242" s="1"/>
      <c r="F242" s="304"/>
      <c r="G242" s="1"/>
      <c r="H242" s="313"/>
      <c r="I242" s="1"/>
      <c r="J242" s="265"/>
    </row>
    <row r="243" spans="1:10" ht="15.75" customHeight="1">
      <c r="A243" s="1"/>
      <c r="B243" s="301"/>
      <c r="C243" s="304"/>
      <c r="D243" s="301"/>
      <c r="E243" s="1"/>
      <c r="F243" s="304"/>
      <c r="G243" s="301"/>
      <c r="H243" s="313"/>
      <c r="I243" s="1"/>
      <c r="J243" s="265"/>
    </row>
    <row r="244" spans="1:10" ht="15.75" customHeight="1">
      <c r="A244" s="1"/>
      <c r="B244" s="301"/>
      <c r="C244" s="304"/>
      <c r="D244" s="301"/>
      <c r="E244" s="1"/>
      <c r="F244" s="304"/>
      <c r="G244" s="1"/>
      <c r="H244" s="313"/>
      <c r="I244" s="1"/>
      <c r="J244" s="265"/>
    </row>
    <row r="245" spans="1:10" ht="15.75" customHeight="1">
      <c r="A245" s="1"/>
      <c r="B245" s="301"/>
      <c r="C245" s="304"/>
      <c r="D245" s="301"/>
      <c r="E245" s="1"/>
      <c r="F245" s="304"/>
      <c r="G245" s="1"/>
      <c r="H245" s="313"/>
      <c r="I245" s="1"/>
      <c r="J245" s="265"/>
    </row>
    <row r="246" spans="1:10" ht="15.75" customHeight="1">
      <c r="A246" s="1"/>
      <c r="B246" s="301"/>
      <c r="C246" s="304"/>
      <c r="D246" s="301"/>
      <c r="E246" s="1"/>
      <c r="F246" s="304"/>
      <c r="G246" s="1"/>
      <c r="H246" s="313"/>
      <c r="I246" s="1"/>
      <c r="J246" s="265"/>
    </row>
    <row r="247" spans="1:10" ht="15.75" customHeight="1">
      <c r="A247" s="1"/>
      <c r="B247" s="301"/>
      <c r="C247" s="304"/>
      <c r="D247" s="301"/>
      <c r="E247" s="301"/>
      <c r="F247" s="304"/>
      <c r="G247" s="301"/>
      <c r="H247" s="313"/>
      <c r="I247" s="1"/>
      <c r="J247" s="265"/>
    </row>
    <row r="248" spans="1:10" ht="15.75" customHeight="1">
      <c r="A248" s="1"/>
      <c r="B248" s="301"/>
      <c r="C248" s="304"/>
      <c r="D248" s="301"/>
      <c r="E248" s="301"/>
      <c r="F248" s="304"/>
      <c r="G248" s="301"/>
      <c r="H248" s="313"/>
      <c r="I248" s="1"/>
      <c r="J248" s="265"/>
    </row>
    <row r="249" spans="1:10" ht="15.75" customHeight="1">
      <c r="A249" s="1"/>
      <c r="B249" s="301"/>
      <c r="C249" s="304"/>
      <c r="D249" s="301"/>
      <c r="E249" s="1"/>
      <c r="F249" s="304"/>
      <c r="G249" s="301"/>
      <c r="H249" s="313"/>
      <c r="I249" s="1"/>
      <c r="J249" s="265"/>
    </row>
    <row r="250" spans="1:10" ht="15.75" customHeight="1">
      <c r="A250" s="1"/>
      <c r="B250" s="301"/>
      <c r="C250" s="304"/>
      <c r="D250" s="301"/>
      <c r="E250" s="1"/>
      <c r="F250" s="304"/>
      <c r="G250" s="301"/>
      <c r="H250" s="313"/>
      <c r="I250" s="1"/>
      <c r="J250" s="265"/>
    </row>
    <row r="251" spans="1:10" ht="15.75" customHeight="1">
      <c r="A251" s="1"/>
      <c r="B251" s="301"/>
      <c r="C251" s="304"/>
      <c r="D251" s="301"/>
      <c r="E251" s="1"/>
      <c r="F251" s="304"/>
      <c r="G251" s="301"/>
      <c r="H251" s="313"/>
      <c r="I251" s="1"/>
      <c r="J251" s="265"/>
    </row>
    <row r="252" spans="1:10" ht="15.75" customHeight="1">
      <c r="A252" s="1"/>
      <c r="B252" s="301"/>
      <c r="C252" s="304"/>
      <c r="D252" s="301"/>
      <c r="E252" s="1"/>
      <c r="F252" s="304"/>
      <c r="G252" s="301"/>
      <c r="H252" s="313"/>
      <c r="I252" s="1"/>
      <c r="J252" s="265"/>
    </row>
    <row r="253" spans="1:10" ht="15.75" customHeight="1">
      <c r="A253" s="1"/>
      <c r="B253" s="301"/>
      <c r="C253" s="304"/>
      <c r="D253" s="301"/>
      <c r="E253" s="1"/>
      <c r="F253" s="304"/>
      <c r="G253" s="301"/>
      <c r="H253" s="313"/>
      <c r="I253" s="1"/>
      <c r="J253" s="265"/>
    </row>
    <row r="254" spans="1:10" ht="15.75" customHeight="1">
      <c r="A254" s="1"/>
      <c r="B254" s="301"/>
      <c r="C254" s="304"/>
      <c r="D254" s="301"/>
      <c r="E254" s="1"/>
      <c r="F254" s="304"/>
      <c r="G254" s="301"/>
      <c r="H254" s="313"/>
      <c r="I254" s="1"/>
      <c r="J254" s="265"/>
    </row>
    <row r="255" spans="1:10" ht="15.75" customHeight="1">
      <c r="A255" s="1"/>
      <c r="B255" s="301"/>
      <c r="C255" s="304"/>
      <c r="D255" s="301"/>
      <c r="E255" s="1"/>
      <c r="F255" s="304"/>
      <c r="G255" s="301"/>
      <c r="H255" s="313"/>
      <c r="I255" s="1"/>
      <c r="J255" s="265"/>
    </row>
    <row r="256" spans="1:10" ht="15.75" customHeight="1">
      <c r="A256" s="1"/>
      <c r="B256" s="301"/>
      <c r="C256" s="304"/>
      <c r="D256" s="301"/>
      <c r="E256" s="1"/>
      <c r="F256" s="304"/>
      <c r="G256" s="301"/>
      <c r="H256" s="313"/>
      <c r="I256" s="1"/>
      <c r="J256" s="265"/>
    </row>
    <row r="257" spans="1:10" ht="15.75" customHeight="1">
      <c r="A257" s="1"/>
      <c r="B257" s="301"/>
      <c r="C257" s="304"/>
      <c r="D257" s="301"/>
      <c r="E257" s="301"/>
      <c r="F257" s="304"/>
      <c r="G257" s="301"/>
      <c r="H257" s="313"/>
      <c r="I257" s="1"/>
      <c r="J257" s="265"/>
    </row>
    <row r="258" spans="1:10" ht="15.75" customHeight="1">
      <c r="A258" s="1"/>
      <c r="B258" s="301"/>
      <c r="C258" s="304"/>
      <c r="D258" s="301"/>
      <c r="E258" s="1"/>
      <c r="F258" s="304"/>
      <c r="G258" s="301"/>
      <c r="H258" s="313"/>
      <c r="I258" s="1"/>
      <c r="J258" s="265"/>
    </row>
    <row r="259" spans="1:10" ht="15.75" customHeight="1">
      <c r="A259" s="1"/>
      <c r="B259" s="301"/>
      <c r="C259" s="304"/>
      <c r="D259" s="301"/>
      <c r="E259" s="1"/>
      <c r="F259" s="304"/>
      <c r="G259" s="301"/>
      <c r="H259" s="313"/>
      <c r="I259" s="1"/>
      <c r="J259" s="265"/>
    </row>
    <row r="260" spans="1:10" ht="15.75" customHeight="1">
      <c r="A260" s="1"/>
      <c r="B260" s="301"/>
      <c r="C260" s="304"/>
      <c r="D260" s="301"/>
      <c r="E260" s="1"/>
      <c r="F260" s="304"/>
      <c r="G260" s="301"/>
      <c r="H260" s="313"/>
      <c r="I260" s="1"/>
      <c r="J260" s="265"/>
    </row>
    <row r="261" spans="1:10" ht="15.75" customHeight="1">
      <c r="A261" s="1"/>
      <c r="B261" s="301"/>
      <c r="C261" s="304"/>
      <c r="D261" s="301"/>
      <c r="E261" s="1"/>
      <c r="F261" s="304"/>
      <c r="G261" s="301"/>
      <c r="H261" s="313"/>
      <c r="I261" s="1"/>
      <c r="J261" s="265"/>
    </row>
    <row r="262" spans="1:10" ht="15.75" customHeight="1">
      <c r="A262" s="1"/>
      <c r="B262" s="301"/>
      <c r="C262" s="304"/>
      <c r="D262" s="301"/>
      <c r="E262" s="1"/>
      <c r="F262" s="304"/>
      <c r="G262" s="301"/>
      <c r="H262" s="313"/>
      <c r="I262" s="1"/>
      <c r="J262" s="265"/>
    </row>
    <row r="263" spans="1:10" ht="15.75" customHeight="1">
      <c r="A263" s="1"/>
      <c r="B263" s="301"/>
      <c r="C263" s="304"/>
      <c r="D263" s="301"/>
      <c r="E263" s="1"/>
      <c r="F263" s="304"/>
      <c r="G263" s="301"/>
      <c r="H263" s="313"/>
      <c r="I263" s="1"/>
      <c r="J263" s="265"/>
    </row>
    <row r="264" spans="1:10" ht="15.75" customHeight="1">
      <c r="A264" s="1"/>
      <c r="B264" s="301"/>
      <c r="C264" s="304"/>
      <c r="D264" s="301"/>
      <c r="E264" s="1"/>
      <c r="F264" s="304"/>
      <c r="G264" s="301"/>
      <c r="H264" s="313"/>
      <c r="I264" s="1"/>
      <c r="J264" s="265"/>
    </row>
    <row r="265" spans="1:10" ht="15.75" customHeight="1">
      <c r="A265" s="1"/>
      <c r="B265" s="301"/>
      <c r="C265" s="304"/>
      <c r="D265" s="301"/>
      <c r="E265" s="1"/>
      <c r="F265" s="304"/>
      <c r="G265" s="301"/>
      <c r="H265" s="313"/>
      <c r="I265" s="1"/>
      <c r="J265" s="265"/>
    </row>
    <row r="266" spans="1:10" ht="15.75" customHeight="1">
      <c r="A266" s="1"/>
      <c r="B266" s="301"/>
      <c r="C266" s="304"/>
      <c r="D266" s="301"/>
      <c r="E266" s="1"/>
      <c r="F266" s="304"/>
      <c r="G266" s="301"/>
      <c r="H266" s="313"/>
      <c r="I266" s="1"/>
      <c r="J266" s="265"/>
    </row>
    <row r="267" spans="1:10" ht="15.75" customHeight="1">
      <c r="A267" s="1"/>
      <c r="B267" s="301"/>
      <c r="C267" s="304"/>
      <c r="D267" s="301"/>
      <c r="E267" s="1"/>
      <c r="F267" s="304"/>
      <c r="G267" s="301"/>
      <c r="H267" s="313"/>
      <c r="I267" s="1"/>
      <c r="J267" s="265"/>
    </row>
    <row r="268" spans="1:10" ht="15.75" customHeight="1">
      <c r="A268" s="1"/>
      <c r="B268" s="301"/>
      <c r="C268" s="304"/>
      <c r="D268" s="301"/>
      <c r="E268" s="1"/>
      <c r="F268" s="304"/>
      <c r="G268" s="301"/>
      <c r="H268" s="313"/>
      <c r="I268" s="1"/>
      <c r="J268" s="265"/>
    </row>
    <row r="269" spans="1:10" ht="15.75" customHeight="1">
      <c r="A269" s="1"/>
      <c r="B269" s="301"/>
      <c r="C269" s="304"/>
      <c r="D269" s="301"/>
      <c r="E269" s="1"/>
      <c r="F269" s="304"/>
      <c r="G269" s="301"/>
      <c r="H269" s="313"/>
      <c r="I269" s="1"/>
      <c r="J269" s="265"/>
    </row>
    <row r="270" spans="1:10" ht="15.75" customHeight="1">
      <c r="A270" s="1"/>
      <c r="B270" s="301"/>
      <c r="C270" s="304"/>
      <c r="D270" s="301"/>
      <c r="E270" s="1"/>
      <c r="F270" s="304"/>
      <c r="G270" s="301"/>
      <c r="H270" s="313"/>
      <c r="I270" s="1"/>
      <c r="J270" s="265"/>
    </row>
    <row r="271" spans="1:10" ht="15.75" customHeight="1">
      <c r="A271" s="312"/>
      <c r="B271" s="301"/>
      <c r="C271" s="304"/>
      <c r="D271" s="301"/>
      <c r="E271" s="1"/>
      <c r="F271" s="304"/>
      <c r="G271" s="301"/>
      <c r="H271" s="313"/>
      <c r="I271" s="1"/>
      <c r="J271" s="265"/>
    </row>
    <row r="272" spans="1:10" ht="15.75" customHeight="1">
      <c r="A272" s="312"/>
      <c r="B272" s="301"/>
      <c r="C272" s="304"/>
      <c r="D272" s="301"/>
      <c r="E272" s="1"/>
      <c r="F272" s="304"/>
      <c r="G272" s="301"/>
      <c r="H272" s="313"/>
      <c r="I272" s="1"/>
      <c r="J272" s="265"/>
    </row>
    <row r="273" spans="1:10" ht="15.75" customHeight="1">
      <c r="A273" s="1"/>
      <c r="B273" s="301"/>
      <c r="C273" s="304"/>
      <c r="D273" s="301"/>
      <c r="E273" s="1"/>
      <c r="F273" s="304"/>
      <c r="G273" s="301"/>
      <c r="H273" s="313"/>
      <c r="I273" s="1"/>
      <c r="J273" s="265"/>
    </row>
    <row r="274" spans="1:10" ht="15.75" customHeight="1">
      <c r="A274" s="1"/>
      <c r="B274" s="301"/>
      <c r="C274" s="304"/>
      <c r="D274" s="301"/>
      <c r="E274" s="1"/>
      <c r="F274" s="304"/>
      <c r="G274" s="301"/>
      <c r="H274" s="313"/>
      <c r="I274" s="1"/>
      <c r="J274" s="265"/>
    </row>
    <row r="275" spans="1:10" ht="15.75" customHeight="1">
      <c r="A275" s="312"/>
      <c r="B275" s="301"/>
      <c r="C275" s="304"/>
      <c r="D275" s="301"/>
      <c r="E275" s="1"/>
      <c r="F275" s="304"/>
      <c r="G275" s="301"/>
      <c r="H275" s="313"/>
      <c r="I275" s="1"/>
      <c r="J275" s="265"/>
    </row>
    <row r="276" spans="1:10" ht="15.75" customHeight="1">
      <c r="A276" s="1"/>
      <c r="B276" s="301"/>
      <c r="C276" s="304"/>
      <c r="D276" s="301"/>
      <c r="E276" s="1"/>
      <c r="F276" s="304"/>
      <c r="G276" s="301"/>
      <c r="H276" s="313"/>
      <c r="I276" s="1"/>
      <c r="J276" s="265"/>
    </row>
    <row r="277" spans="1:10" ht="15.75" customHeight="1">
      <c r="A277" s="1"/>
      <c r="B277" s="301"/>
      <c r="C277" s="304"/>
      <c r="D277" s="301"/>
      <c r="E277" s="1"/>
      <c r="F277" s="304"/>
      <c r="G277" s="301"/>
      <c r="H277" s="313"/>
      <c r="I277" s="1"/>
      <c r="J277" s="265"/>
    </row>
    <row r="278" spans="1:10" ht="15.75" customHeight="1">
      <c r="A278" s="1"/>
      <c r="B278" s="301"/>
      <c r="C278" s="304"/>
      <c r="D278" s="301"/>
      <c r="E278" s="1"/>
      <c r="F278" s="304"/>
      <c r="G278" s="301"/>
      <c r="H278" s="313"/>
      <c r="I278" s="1"/>
      <c r="J278" s="265"/>
    </row>
    <row r="279" spans="1:10" ht="15.75" customHeight="1">
      <c r="A279" s="1"/>
      <c r="B279" s="301"/>
      <c r="C279" s="304"/>
      <c r="D279" s="301"/>
      <c r="E279" s="1"/>
      <c r="F279" s="314"/>
      <c r="G279" s="1"/>
      <c r="H279" s="313"/>
      <c r="I279" s="1"/>
      <c r="J279" s="265"/>
    </row>
    <row r="280" spans="1:10" ht="15.75" customHeight="1">
      <c r="A280" s="303"/>
      <c r="B280" s="303"/>
      <c r="C280" s="303"/>
      <c r="D280" s="303"/>
      <c r="E280" s="303"/>
      <c r="F280" s="303"/>
      <c r="G280" s="303"/>
      <c r="H280" s="303"/>
      <c r="I280" s="303"/>
      <c r="J280" s="265"/>
    </row>
    <row r="281" spans="1:10" ht="15.75" customHeight="1">
      <c r="A281" s="303"/>
      <c r="B281" s="303"/>
      <c r="C281" s="303"/>
      <c r="D281" s="303"/>
      <c r="E281" s="303"/>
      <c r="F281" s="303"/>
      <c r="G281" s="303"/>
      <c r="H281" s="303"/>
      <c r="I281" s="303"/>
      <c r="J281" s="265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5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5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5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65"/>
    </row>
    <row r="286" spans="1:1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265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65"/>
    </row>
    <row r="288" spans="1:1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265"/>
    </row>
    <row r="289" spans="1:1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265"/>
    </row>
    <row r="290" spans="1:1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265"/>
    </row>
    <row r="291" spans="1:10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265"/>
    </row>
    <row r="292" spans="1:10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265"/>
    </row>
    <row r="293" spans="1:10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265"/>
    </row>
    <row r="294" spans="1:10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265"/>
    </row>
    <row r="295" spans="1:10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265"/>
    </row>
    <row r="296" spans="1:10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265"/>
    </row>
    <row r="297" spans="1:10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265"/>
    </row>
    <row r="298" spans="1:10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265"/>
    </row>
    <row r="299" spans="1:10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265"/>
    </row>
    <row r="300" spans="1:1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265"/>
    </row>
    <row r="301" spans="1:10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265"/>
    </row>
    <row r="302" spans="1:10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265"/>
    </row>
    <row r="303" spans="1:10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265"/>
    </row>
    <row r="304" spans="1:10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</sheetData>
  <mergeCells count="18">
    <mergeCell ref="I182:J182"/>
    <mergeCell ref="A193:A194"/>
    <mergeCell ref="A2:K2"/>
    <mergeCell ref="A47:G47"/>
    <mergeCell ref="A51:G51"/>
    <mergeCell ref="F82:H82"/>
    <mergeCell ref="A130:H130"/>
    <mergeCell ref="B193:B194"/>
    <mergeCell ref="C193:C194"/>
    <mergeCell ref="I236:I238"/>
    <mergeCell ref="D193:D194"/>
    <mergeCell ref="E193:E194"/>
    <mergeCell ref="A196:E196"/>
    <mergeCell ref="A197:A198"/>
    <mergeCell ref="B197:B198"/>
    <mergeCell ref="C197:C198"/>
    <mergeCell ref="D197:D198"/>
    <mergeCell ref="E197:E198"/>
  </mergeCells>
  <pageMargins left="0.7" right="0.7" top="0.75" bottom="0.75" header="0" footer="0"/>
  <pageSetup orientation="landscape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pageSetUpPr fitToPage="1"/>
  </sheetPr>
  <dimension ref="A2:Z1022"/>
  <sheetViews>
    <sheetView workbookViewId="0"/>
  </sheetViews>
  <sheetFormatPr defaultColWidth="14.42578125" defaultRowHeight="15" customHeight="1"/>
  <cols>
    <col min="1" max="1" width="47.5703125" customWidth="1"/>
    <col min="2" max="2" width="16.85546875" customWidth="1"/>
    <col min="3" max="3" width="13.85546875" customWidth="1"/>
    <col min="4" max="4" width="17.140625" customWidth="1"/>
    <col min="5" max="5" width="17" customWidth="1"/>
    <col min="6" max="6" width="9.85546875" customWidth="1"/>
    <col min="7" max="8" width="13.85546875" customWidth="1"/>
    <col min="9" max="9" width="13.7109375" customWidth="1"/>
    <col min="10" max="10" width="15.5703125" customWidth="1"/>
    <col min="11" max="11" width="20.5703125" customWidth="1"/>
    <col min="12" max="12" width="13.28515625" customWidth="1"/>
    <col min="13" max="13" width="8.85546875" customWidth="1"/>
    <col min="14" max="14" width="13.7109375" customWidth="1"/>
    <col min="15" max="26" width="8.85546875" customWidth="1"/>
  </cols>
  <sheetData>
    <row r="2" spans="1:26" ht="23.25">
      <c r="A2" s="547" t="s">
        <v>0</v>
      </c>
      <c r="B2" s="522"/>
      <c r="C2" s="522"/>
      <c r="D2" s="522"/>
      <c r="E2" s="522"/>
      <c r="F2" s="522"/>
      <c r="G2" s="522"/>
      <c r="H2" s="522"/>
      <c r="I2" s="522"/>
      <c r="J2" s="522"/>
      <c r="K2" s="522"/>
      <c r="L2" s="358"/>
      <c r="M2" s="358"/>
      <c r="N2" s="358"/>
      <c r="O2" s="358"/>
    </row>
    <row r="3" spans="1:26" ht="57.75">
      <c r="A3" s="359" t="s">
        <v>1</v>
      </c>
      <c r="B3" s="360" t="s">
        <v>2</v>
      </c>
      <c r="C3" s="361" t="s">
        <v>3</v>
      </c>
      <c r="D3" s="362" t="s">
        <v>8</v>
      </c>
      <c r="E3" s="363" t="s">
        <v>3182</v>
      </c>
      <c r="F3" s="364" t="s">
        <v>3183</v>
      </c>
      <c r="G3" s="365" t="s">
        <v>3184</v>
      </c>
      <c r="H3" s="366" t="s">
        <v>3185</v>
      </c>
      <c r="I3" s="363" t="s">
        <v>3186</v>
      </c>
      <c r="J3" s="364" t="s">
        <v>3187</v>
      </c>
      <c r="K3" s="364" t="s">
        <v>3188</v>
      </c>
      <c r="L3" s="367" t="s">
        <v>3189</v>
      </c>
      <c r="M3" s="368" t="s">
        <v>11</v>
      </c>
      <c r="N3" s="368" t="s">
        <v>12</v>
      </c>
      <c r="O3" s="369" t="s">
        <v>9</v>
      </c>
      <c r="P3" s="370"/>
      <c r="Q3" s="370"/>
      <c r="R3" s="370"/>
      <c r="S3" s="370"/>
      <c r="T3" s="370"/>
      <c r="U3" s="370"/>
      <c r="V3" s="370"/>
      <c r="W3" s="370"/>
      <c r="X3" s="370"/>
      <c r="Y3" s="370"/>
      <c r="Z3" s="370"/>
    </row>
    <row r="4" spans="1:26" ht="15.75">
      <c r="A4" s="371" t="s">
        <v>3208</v>
      </c>
      <c r="B4" s="372" t="s">
        <v>16</v>
      </c>
      <c r="C4" s="373">
        <v>0.1</v>
      </c>
      <c r="D4" s="374">
        <v>12</v>
      </c>
      <c r="E4" s="382">
        <v>0</v>
      </c>
      <c r="F4" s="376">
        <f t="shared" ref="F4:F37" si="0">ROUNDDOWN(E4/D4,0)</f>
        <v>0</v>
      </c>
      <c r="G4" s="377">
        <f t="shared" ref="G4:G37" si="1">ROUNDDOWN(H4/D4,0)</f>
        <v>0</v>
      </c>
      <c r="H4" s="378"/>
      <c r="I4" s="379"/>
      <c r="J4" s="380">
        <f t="shared" ref="J4:J37" si="2">ROUNDDOWN(I4/D4,0)</f>
        <v>0</v>
      </c>
      <c r="K4" s="404">
        <f t="shared" ref="K4:K37" si="3">ROUNDDOWN(L4/D4,0)</f>
        <v>0</v>
      </c>
      <c r="L4" s="382">
        <f t="shared" ref="L4:L31" si="4">E4+H4-I4</f>
        <v>0</v>
      </c>
      <c r="M4" s="447">
        <v>17.2</v>
      </c>
      <c r="N4" s="429">
        <f t="shared" ref="N4:N37" si="5">L4*M4</f>
        <v>0</v>
      </c>
      <c r="O4" s="384">
        <f t="shared" ref="O4:O37" si="6">C4*L4</f>
        <v>0</v>
      </c>
    </row>
    <row r="5" spans="1:26" ht="15.75">
      <c r="A5" s="371" t="s">
        <v>3209</v>
      </c>
      <c r="B5" s="372" t="s">
        <v>16</v>
      </c>
      <c r="C5" s="373">
        <v>0.1</v>
      </c>
      <c r="D5" s="374">
        <v>12</v>
      </c>
      <c r="E5" s="382">
        <v>1728</v>
      </c>
      <c r="F5" s="376">
        <f t="shared" si="0"/>
        <v>144</v>
      </c>
      <c r="G5" s="377">
        <f t="shared" si="1"/>
        <v>0</v>
      </c>
      <c r="H5" s="378"/>
      <c r="I5" s="379">
        <v>1728</v>
      </c>
      <c r="J5" s="380">
        <f t="shared" si="2"/>
        <v>144</v>
      </c>
      <c r="K5" s="404">
        <f t="shared" si="3"/>
        <v>0</v>
      </c>
      <c r="L5" s="382">
        <f t="shared" si="4"/>
        <v>0</v>
      </c>
      <c r="M5" s="447">
        <v>16.579999999999998</v>
      </c>
      <c r="N5" s="429">
        <f t="shared" si="5"/>
        <v>0</v>
      </c>
      <c r="O5" s="384">
        <f t="shared" si="6"/>
        <v>0</v>
      </c>
    </row>
    <row r="6" spans="1:26" ht="15.75">
      <c r="A6" s="371" t="s">
        <v>3210</v>
      </c>
      <c r="B6" s="372" t="s">
        <v>16</v>
      </c>
      <c r="C6" s="373">
        <v>0.1</v>
      </c>
      <c r="D6" s="374">
        <v>12</v>
      </c>
      <c r="E6" s="382">
        <v>5184</v>
      </c>
      <c r="F6" s="376">
        <f t="shared" si="0"/>
        <v>432</v>
      </c>
      <c r="G6" s="377">
        <f t="shared" si="1"/>
        <v>0</v>
      </c>
      <c r="H6" s="378"/>
      <c r="I6" s="379">
        <v>1728</v>
      </c>
      <c r="J6" s="380">
        <f t="shared" si="2"/>
        <v>144</v>
      </c>
      <c r="K6" s="404">
        <f t="shared" si="3"/>
        <v>288</v>
      </c>
      <c r="L6" s="382">
        <f t="shared" si="4"/>
        <v>3456</v>
      </c>
      <c r="M6" s="448">
        <v>17.04</v>
      </c>
      <c r="N6" s="429">
        <f t="shared" si="5"/>
        <v>58890.239999999998</v>
      </c>
      <c r="O6" s="384">
        <f t="shared" si="6"/>
        <v>345.6</v>
      </c>
    </row>
    <row r="7" spans="1:26" ht="18" customHeight="1">
      <c r="A7" s="371" t="s">
        <v>3211</v>
      </c>
      <c r="B7" s="372" t="s">
        <v>16</v>
      </c>
      <c r="C7" s="373">
        <v>0.1</v>
      </c>
      <c r="D7" s="374">
        <v>12</v>
      </c>
      <c r="E7" s="382">
        <v>3456</v>
      </c>
      <c r="F7" s="376">
        <f t="shared" si="0"/>
        <v>288</v>
      </c>
      <c r="G7" s="377">
        <f t="shared" si="1"/>
        <v>0</v>
      </c>
      <c r="H7" s="378"/>
      <c r="I7" s="379">
        <v>3456</v>
      </c>
      <c r="J7" s="380">
        <f t="shared" si="2"/>
        <v>288</v>
      </c>
      <c r="K7" s="404">
        <f t="shared" si="3"/>
        <v>0</v>
      </c>
      <c r="L7" s="382">
        <f t="shared" si="4"/>
        <v>0</v>
      </c>
      <c r="M7" s="448">
        <v>16.77</v>
      </c>
      <c r="N7" s="429">
        <f t="shared" si="5"/>
        <v>0</v>
      </c>
      <c r="O7" s="384">
        <f t="shared" si="6"/>
        <v>0</v>
      </c>
    </row>
    <row r="8" spans="1:26" ht="15.75">
      <c r="A8" s="371" t="s">
        <v>3206</v>
      </c>
      <c r="B8" s="372" t="s">
        <v>16</v>
      </c>
      <c r="C8" s="373">
        <v>0.11</v>
      </c>
      <c r="D8" s="374">
        <v>10</v>
      </c>
      <c r="E8" s="382">
        <v>581</v>
      </c>
      <c r="F8" s="376">
        <f t="shared" si="0"/>
        <v>58</v>
      </c>
      <c r="G8" s="377">
        <f t="shared" si="1"/>
        <v>0</v>
      </c>
      <c r="H8" s="378"/>
      <c r="I8" s="484">
        <v>15</v>
      </c>
      <c r="J8" s="380">
        <f t="shared" si="2"/>
        <v>1</v>
      </c>
      <c r="K8" s="404">
        <f t="shared" si="3"/>
        <v>56</v>
      </c>
      <c r="L8" s="382">
        <f t="shared" si="4"/>
        <v>566</v>
      </c>
      <c r="M8" s="447">
        <v>18.14</v>
      </c>
      <c r="N8" s="383">
        <f t="shared" si="5"/>
        <v>10267.24</v>
      </c>
      <c r="O8" s="384">
        <f t="shared" si="6"/>
        <v>62.26</v>
      </c>
      <c r="P8" s="485"/>
    </row>
    <row r="9" spans="1:26" ht="15.75">
      <c r="A9" s="371" t="s">
        <v>3198</v>
      </c>
      <c r="B9" s="372" t="s">
        <v>16</v>
      </c>
      <c r="C9" s="373">
        <v>0.11</v>
      </c>
      <c r="D9" s="374">
        <v>10</v>
      </c>
      <c r="E9" s="382">
        <v>351</v>
      </c>
      <c r="F9" s="376">
        <f t="shared" si="0"/>
        <v>35</v>
      </c>
      <c r="G9" s="377">
        <f t="shared" si="1"/>
        <v>0</v>
      </c>
      <c r="H9" s="378"/>
      <c r="I9" s="484">
        <v>15</v>
      </c>
      <c r="J9" s="380">
        <f t="shared" si="2"/>
        <v>1</v>
      </c>
      <c r="K9" s="404">
        <f t="shared" si="3"/>
        <v>33</v>
      </c>
      <c r="L9" s="382">
        <f t="shared" si="4"/>
        <v>336</v>
      </c>
      <c r="M9" s="447">
        <v>17.670000000000002</v>
      </c>
      <c r="N9" s="383">
        <f t="shared" si="5"/>
        <v>5937.1200000000008</v>
      </c>
      <c r="O9" s="384">
        <f t="shared" si="6"/>
        <v>36.96</v>
      </c>
      <c r="P9" s="485"/>
      <c r="Q9" s="485"/>
      <c r="R9" s="486"/>
      <c r="S9" s="486"/>
      <c r="T9" s="486"/>
      <c r="U9" s="486"/>
      <c r="V9" s="486"/>
      <c r="W9" s="486"/>
      <c r="X9" s="486"/>
      <c r="Y9" s="486"/>
      <c r="Z9" s="486"/>
    </row>
    <row r="10" spans="1:26" ht="15.75">
      <c r="A10" s="371" t="s">
        <v>3207</v>
      </c>
      <c r="B10" s="372" t="s">
        <v>16</v>
      </c>
      <c r="C10" s="373">
        <v>0.11</v>
      </c>
      <c r="D10" s="374">
        <v>10</v>
      </c>
      <c r="E10" s="382">
        <v>866</v>
      </c>
      <c r="F10" s="376">
        <f t="shared" si="0"/>
        <v>86</v>
      </c>
      <c r="G10" s="377">
        <f t="shared" si="1"/>
        <v>0</v>
      </c>
      <c r="H10" s="378"/>
      <c r="I10" s="379">
        <v>15</v>
      </c>
      <c r="J10" s="380">
        <f t="shared" si="2"/>
        <v>1</v>
      </c>
      <c r="K10" s="404">
        <f t="shared" si="3"/>
        <v>85</v>
      </c>
      <c r="L10" s="382">
        <f t="shared" si="4"/>
        <v>851</v>
      </c>
      <c r="M10" s="447">
        <v>17.46</v>
      </c>
      <c r="N10" s="383">
        <f t="shared" si="5"/>
        <v>14858.460000000001</v>
      </c>
      <c r="O10" s="384">
        <f t="shared" si="6"/>
        <v>93.61</v>
      </c>
    </row>
    <row r="11" spans="1:26" ht="17.25" customHeight="1">
      <c r="A11" s="371" t="s">
        <v>3197</v>
      </c>
      <c r="B11" s="372" t="s">
        <v>16</v>
      </c>
      <c r="C11" s="373">
        <v>0.11</v>
      </c>
      <c r="D11" s="374">
        <v>10</v>
      </c>
      <c r="E11" s="382">
        <v>147</v>
      </c>
      <c r="F11" s="376">
        <f t="shared" si="0"/>
        <v>14</v>
      </c>
      <c r="G11" s="377">
        <f t="shared" si="1"/>
        <v>0</v>
      </c>
      <c r="H11" s="378"/>
      <c r="I11" s="379">
        <v>15</v>
      </c>
      <c r="J11" s="380">
        <f t="shared" si="2"/>
        <v>1</v>
      </c>
      <c r="K11" s="404">
        <f t="shared" si="3"/>
        <v>13</v>
      </c>
      <c r="L11" s="382">
        <f t="shared" si="4"/>
        <v>132</v>
      </c>
      <c r="M11" s="447">
        <v>17.940000000000001</v>
      </c>
      <c r="N11" s="383">
        <f t="shared" si="5"/>
        <v>2368.0800000000004</v>
      </c>
      <c r="O11" s="384">
        <f t="shared" si="6"/>
        <v>14.52</v>
      </c>
    </row>
    <row r="12" spans="1:26" ht="15.75">
      <c r="A12" s="389" t="s">
        <v>1887</v>
      </c>
      <c r="B12" s="372" t="s">
        <v>16</v>
      </c>
      <c r="C12" s="373">
        <v>0.11</v>
      </c>
      <c r="D12" s="374">
        <v>10</v>
      </c>
      <c r="E12" s="382">
        <v>498</v>
      </c>
      <c r="F12" s="376">
        <f t="shared" si="0"/>
        <v>49</v>
      </c>
      <c r="G12" s="377">
        <f t="shared" si="1"/>
        <v>0</v>
      </c>
      <c r="H12" s="378"/>
      <c r="I12" s="379">
        <v>15</v>
      </c>
      <c r="J12" s="380">
        <f t="shared" si="2"/>
        <v>1</v>
      </c>
      <c r="K12" s="404">
        <f t="shared" si="3"/>
        <v>48</v>
      </c>
      <c r="L12" s="382">
        <f t="shared" si="4"/>
        <v>483</v>
      </c>
      <c r="M12" s="447">
        <v>119</v>
      </c>
      <c r="N12" s="429">
        <f t="shared" si="5"/>
        <v>57477</v>
      </c>
      <c r="O12" s="384">
        <f t="shared" si="6"/>
        <v>53.13</v>
      </c>
    </row>
    <row r="13" spans="1:26" ht="15.75">
      <c r="A13" s="385" t="s">
        <v>3200</v>
      </c>
      <c r="B13" s="372" t="s">
        <v>26</v>
      </c>
      <c r="C13" s="373">
        <v>0.2</v>
      </c>
      <c r="D13" s="374">
        <v>18</v>
      </c>
      <c r="E13" s="382">
        <v>4320</v>
      </c>
      <c r="F13" s="376">
        <f t="shared" si="0"/>
        <v>240</v>
      </c>
      <c r="G13" s="377">
        <f t="shared" si="1"/>
        <v>160</v>
      </c>
      <c r="H13" s="378">
        <v>2880</v>
      </c>
      <c r="I13" s="379">
        <v>1455</v>
      </c>
      <c r="J13" s="380">
        <f t="shared" si="2"/>
        <v>80</v>
      </c>
      <c r="K13" s="404">
        <f t="shared" si="3"/>
        <v>319</v>
      </c>
      <c r="L13" s="382">
        <f t="shared" si="4"/>
        <v>5745</v>
      </c>
      <c r="M13" s="447">
        <v>37.78</v>
      </c>
      <c r="N13" s="383">
        <f t="shared" si="5"/>
        <v>217046.1</v>
      </c>
      <c r="O13" s="384">
        <f t="shared" si="6"/>
        <v>1149</v>
      </c>
    </row>
    <row r="14" spans="1:26" ht="15.75">
      <c r="A14" s="387" t="s">
        <v>3202</v>
      </c>
      <c r="B14" s="372" t="s">
        <v>26</v>
      </c>
      <c r="C14" s="373">
        <v>0.2</v>
      </c>
      <c r="D14" s="374">
        <v>18</v>
      </c>
      <c r="E14" s="382">
        <v>1080</v>
      </c>
      <c r="F14" s="376">
        <f t="shared" si="0"/>
        <v>60</v>
      </c>
      <c r="G14" s="377">
        <f t="shared" si="1"/>
        <v>0</v>
      </c>
      <c r="H14" s="378"/>
      <c r="I14" s="379">
        <v>1080</v>
      </c>
      <c r="J14" s="380">
        <f t="shared" si="2"/>
        <v>60</v>
      </c>
      <c r="K14" s="404">
        <f t="shared" si="3"/>
        <v>0</v>
      </c>
      <c r="L14" s="382">
        <f t="shared" si="4"/>
        <v>0</v>
      </c>
      <c r="M14" s="447">
        <v>38.26</v>
      </c>
      <c r="N14" s="383">
        <f t="shared" si="5"/>
        <v>0</v>
      </c>
      <c r="O14" s="384">
        <f t="shared" si="6"/>
        <v>0</v>
      </c>
    </row>
    <row r="15" spans="1:26" ht="15.75">
      <c r="A15" s="387" t="s">
        <v>3203</v>
      </c>
      <c r="B15" s="372" t="s">
        <v>26</v>
      </c>
      <c r="C15" s="373">
        <v>0.2</v>
      </c>
      <c r="D15" s="374">
        <v>18</v>
      </c>
      <c r="E15" s="382">
        <v>4320</v>
      </c>
      <c r="F15" s="376">
        <f t="shared" si="0"/>
        <v>240</v>
      </c>
      <c r="G15" s="377">
        <f t="shared" si="1"/>
        <v>0</v>
      </c>
      <c r="H15" s="378"/>
      <c r="I15" s="379">
        <v>1455</v>
      </c>
      <c r="J15" s="380">
        <f t="shared" si="2"/>
        <v>80</v>
      </c>
      <c r="K15" s="404">
        <f t="shared" si="3"/>
        <v>159</v>
      </c>
      <c r="L15" s="382">
        <f t="shared" si="4"/>
        <v>2865</v>
      </c>
      <c r="M15" s="447">
        <v>40.89</v>
      </c>
      <c r="N15" s="383">
        <f t="shared" si="5"/>
        <v>117149.85</v>
      </c>
      <c r="O15" s="384">
        <f t="shared" si="6"/>
        <v>573</v>
      </c>
    </row>
    <row r="16" spans="1:26" ht="15.75" customHeight="1">
      <c r="A16" s="371" t="s">
        <v>3204</v>
      </c>
      <c r="B16" s="372" t="s">
        <v>26</v>
      </c>
      <c r="C16" s="373">
        <v>0.2</v>
      </c>
      <c r="D16" s="374">
        <v>18</v>
      </c>
      <c r="E16" s="382">
        <v>576</v>
      </c>
      <c r="F16" s="376">
        <f t="shared" si="0"/>
        <v>32</v>
      </c>
      <c r="G16" s="377">
        <f t="shared" si="1"/>
        <v>0</v>
      </c>
      <c r="H16" s="378"/>
      <c r="I16" s="379">
        <v>576</v>
      </c>
      <c r="J16" s="380">
        <f t="shared" si="2"/>
        <v>32</v>
      </c>
      <c r="K16" s="404">
        <f t="shared" si="3"/>
        <v>0</v>
      </c>
      <c r="L16" s="382">
        <f t="shared" si="4"/>
        <v>0</v>
      </c>
      <c r="M16" s="447">
        <v>38.42</v>
      </c>
      <c r="N16" s="383">
        <f t="shared" si="5"/>
        <v>0</v>
      </c>
      <c r="O16" s="384">
        <f t="shared" si="6"/>
        <v>0</v>
      </c>
    </row>
    <row r="17" spans="1:15" ht="15.75" customHeight="1">
      <c r="A17" s="371" t="s">
        <v>3199</v>
      </c>
      <c r="B17" s="372" t="s">
        <v>16</v>
      </c>
      <c r="C17" s="373">
        <v>0.5</v>
      </c>
      <c r="D17" s="374">
        <v>12</v>
      </c>
      <c r="E17" s="382">
        <v>0</v>
      </c>
      <c r="F17" s="376">
        <f t="shared" si="0"/>
        <v>0</v>
      </c>
      <c r="G17" s="377">
        <f t="shared" si="1"/>
        <v>0</v>
      </c>
      <c r="H17" s="378"/>
      <c r="I17" s="379"/>
      <c r="J17" s="380">
        <f t="shared" si="2"/>
        <v>0</v>
      </c>
      <c r="K17" s="404">
        <f t="shared" si="3"/>
        <v>0</v>
      </c>
      <c r="L17" s="382">
        <f t="shared" si="4"/>
        <v>0</v>
      </c>
      <c r="M17" s="447">
        <v>70</v>
      </c>
      <c r="N17" s="383">
        <f t="shared" si="5"/>
        <v>0</v>
      </c>
      <c r="O17" s="384">
        <f t="shared" si="6"/>
        <v>0</v>
      </c>
    </row>
    <row r="18" spans="1:15" ht="15.75" customHeight="1">
      <c r="A18" s="435" t="s">
        <v>3199</v>
      </c>
      <c r="B18" s="450" t="s">
        <v>16</v>
      </c>
      <c r="C18" s="373">
        <v>0.5</v>
      </c>
      <c r="D18" s="374">
        <v>10</v>
      </c>
      <c r="E18" s="382">
        <v>0</v>
      </c>
      <c r="F18" s="376">
        <f t="shared" si="0"/>
        <v>0</v>
      </c>
      <c r="G18" s="377">
        <f t="shared" si="1"/>
        <v>0</v>
      </c>
      <c r="H18" s="378"/>
      <c r="I18" s="379"/>
      <c r="J18" s="380">
        <f t="shared" si="2"/>
        <v>0</v>
      </c>
      <c r="K18" s="404">
        <f t="shared" si="3"/>
        <v>0</v>
      </c>
      <c r="L18" s="382">
        <f t="shared" si="4"/>
        <v>0</v>
      </c>
      <c r="M18" s="448">
        <v>70</v>
      </c>
      <c r="N18" s="429">
        <f t="shared" si="5"/>
        <v>0</v>
      </c>
      <c r="O18" s="384">
        <f t="shared" si="6"/>
        <v>0</v>
      </c>
    </row>
    <row r="19" spans="1:15" ht="15.75" customHeight="1">
      <c r="A19" s="435" t="s">
        <v>3193</v>
      </c>
      <c r="B19" s="450" t="s">
        <v>16</v>
      </c>
      <c r="C19" s="373">
        <v>0.5</v>
      </c>
      <c r="D19" s="374">
        <v>10</v>
      </c>
      <c r="E19" s="382">
        <v>0</v>
      </c>
      <c r="F19" s="376">
        <f t="shared" si="0"/>
        <v>0</v>
      </c>
      <c r="G19" s="377">
        <f t="shared" si="1"/>
        <v>0</v>
      </c>
      <c r="H19" s="378"/>
      <c r="I19" s="379"/>
      <c r="J19" s="380">
        <f t="shared" si="2"/>
        <v>0</v>
      </c>
      <c r="K19" s="404">
        <f t="shared" si="3"/>
        <v>0</v>
      </c>
      <c r="L19" s="382">
        <f t="shared" si="4"/>
        <v>0</v>
      </c>
      <c r="M19" s="448">
        <v>72.319999999999993</v>
      </c>
      <c r="N19" s="429">
        <f t="shared" si="5"/>
        <v>0</v>
      </c>
      <c r="O19" s="384">
        <f t="shared" si="6"/>
        <v>0</v>
      </c>
    </row>
    <row r="20" spans="1:15" ht="15.75" customHeight="1">
      <c r="A20" s="451" t="s">
        <v>3198</v>
      </c>
      <c r="B20" s="452" t="s">
        <v>16</v>
      </c>
      <c r="C20" s="373">
        <v>0.5</v>
      </c>
      <c r="D20" s="374">
        <v>10</v>
      </c>
      <c r="E20" s="382">
        <v>0</v>
      </c>
      <c r="F20" s="376">
        <f t="shared" si="0"/>
        <v>0</v>
      </c>
      <c r="G20" s="377">
        <f t="shared" si="1"/>
        <v>0</v>
      </c>
      <c r="H20" s="378"/>
      <c r="I20" s="379"/>
      <c r="J20" s="380">
        <f t="shared" si="2"/>
        <v>0</v>
      </c>
      <c r="K20" s="404">
        <f t="shared" si="3"/>
        <v>0</v>
      </c>
      <c r="L20" s="382">
        <f t="shared" si="4"/>
        <v>0</v>
      </c>
      <c r="M20" s="448">
        <v>70.180000000000007</v>
      </c>
      <c r="N20" s="429">
        <f t="shared" si="5"/>
        <v>0</v>
      </c>
      <c r="O20" s="384">
        <f t="shared" si="6"/>
        <v>0</v>
      </c>
    </row>
    <row r="21" spans="1:15" ht="15.75" customHeight="1">
      <c r="A21" s="451" t="s">
        <v>3206</v>
      </c>
      <c r="B21" s="452" t="s">
        <v>16</v>
      </c>
      <c r="C21" s="373">
        <v>0.5</v>
      </c>
      <c r="D21" s="374">
        <v>10</v>
      </c>
      <c r="E21" s="382">
        <v>0</v>
      </c>
      <c r="F21" s="376">
        <f t="shared" si="0"/>
        <v>0</v>
      </c>
      <c r="G21" s="377">
        <f t="shared" si="1"/>
        <v>0</v>
      </c>
      <c r="H21" s="378"/>
      <c r="I21" s="379"/>
      <c r="J21" s="380">
        <f t="shared" si="2"/>
        <v>0</v>
      </c>
      <c r="K21" s="404">
        <f t="shared" si="3"/>
        <v>0</v>
      </c>
      <c r="L21" s="382">
        <f t="shared" si="4"/>
        <v>0</v>
      </c>
      <c r="M21" s="448">
        <v>72.319999999999993</v>
      </c>
      <c r="N21" s="429">
        <f t="shared" si="5"/>
        <v>0</v>
      </c>
      <c r="O21" s="384">
        <f t="shared" si="6"/>
        <v>0</v>
      </c>
    </row>
    <row r="22" spans="1:15" ht="15.75" customHeight="1">
      <c r="A22" s="451" t="s">
        <v>3191</v>
      </c>
      <c r="B22" s="452" t="s">
        <v>16</v>
      </c>
      <c r="C22" s="373">
        <v>0.5</v>
      </c>
      <c r="D22" s="374">
        <v>10</v>
      </c>
      <c r="E22" s="382">
        <v>0</v>
      </c>
      <c r="F22" s="376">
        <f t="shared" si="0"/>
        <v>0</v>
      </c>
      <c r="G22" s="377">
        <f t="shared" si="1"/>
        <v>0</v>
      </c>
      <c r="H22" s="378"/>
      <c r="I22" s="379"/>
      <c r="J22" s="380">
        <f t="shared" si="2"/>
        <v>0</v>
      </c>
      <c r="K22" s="404">
        <f t="shared" si="3"/>
        <v>0</v>
      </c>
      <c r="L22" s="382">
        <f t="shared" si="4"/>
        <v>0</v>
      </c>
      <c r="M22" s="448">
        <v>72.319999999999993</v>
      </c>
      <c r="N22" s="429">
        <f t="shared" si="5"/>
        <v>0</v>
      </c>
      <c r="O22" s="384">
        <f t="shared" si="6"/>
        <v>0</v>
      </c>
    </row>
    <row r="23" spans="1:15" ht="15.75" customHeight="1">
      <c r="A23" s="453" t="s">
        <v>3388</v>
      </c>
      <c r="B23" s="452" t="s">
        <v>16</v>
      </c>
      <c r="C23" s="373">
        <v>0.5</v>
      </c>
      <c r="D23" s="374">
        <v>10</v>
      </c>
      <c r="E23" s="382">
        <v>0</v>
      </c>
      <c r="F23" s="376">
        <f t="shared" si="0"/>
        <v>0</v>
      </c>
      <c r="G23" s="377">
        <f t="shared" si="1"/>
        <v>0</v>
      </c>
      <c r="H23" s="378"/>
      <c r="I23" s="379"/>
      <c r="J23" s="380">
        <f t="shared" si="2"/>
        <v>0</v>
      </c>
      <c r="K23" s="404">
        <f t="shared" si="3"/>
        <v>0</v>
      </c>
      <c r="L23" s="382">
        <f t="shared" si="4"/>
        <v>0</v>
      </c>
      <c r="M23" s="448">
        <v>70.180000000000007</v>
      </c>
      <c r="N23" s="429">
        <f t="shared" si="5"/>
        <v>0</v>
      </c>
      <c r="O23" s="384">
        <f t="shared" si="6"/>
        <v>0</v>
      </c>
    </row>
    <row r="24" spans="1:15" ht="15.75" customHeight="1">
      <c r="A24" s="453" t="s">
        <v>3390</v>
      </c>
      <c r="B24" s="452" t="s">
        <v>16</v>
      </c>
      <c r="C24" s="373">
        <v>0.5</v>
      </c>
      <c r="D24" s="374">
        <v>10</v>
      </c>
      <c r="E24" s="382">
        <v>0</v>
      </c>
      <c r="F24" s="376">
        <f t="shared" si="0"/>
        <v>0</v>
      </c>
      <c r="G24" s="377">
        <f t="shared" si="1"/>
        <v>0</v>
      </c>
      <c r="H24" s="378"/>
      <c r="I24" s="379"/>
      <c r="J24" s="380">
        <f t="shared" si="2"/>
        <v>0</v>
      </c>
      <c r="K24" s="404">
        <f t="shared" si="3"/>
        <v>0</v>
      </c>
      <c r="L24" s="382">
        <f t="shared" si="4"/>
        <v>0</v>
      </c>
      <c r="M24" s="448">
        <v>71.39</v>
      </c>
      <c r="N24" s="429">
        <f t="shared" si="5"/>
        <v>0</v>
      </c>
      <c r="O24" s="384">
        <f t="shared" si="6"/>
        <v>0</v>
      </c>
    </row>
    <row r="25" spans="1:15" ht="15.75" customHeight="1">
      <c r="A25" s="453" t="s">
        <v>3391</v>
      </c>
      <c r="B25" s="452" t="s">
        <v>16</v>
      </c>
      <c r="C25" s="373">
        <v>0.5</v>
      </c>
      <c r="D25" s="374">
        <v>10</v>
      </c>
      <c r="E25" s="382">
        <v>0</v>
      </c>
      <c r="F25" s="376">
        <f t="shared" si="0"/>
        <v>0</v>
      </c>
      <c r="G25" s="377">
        <f t="shared" si="1"/>
        <v>0</v>
      </c>
      <c r="H25" s="378"/>
      <c r="I25" s="379"/>
      <c r="J25" s="380">
        <f t="shared" si="2"/>
        <v>0</v>
      </c>
      <c r="K25" s="404">
        <f t="shared" si="3"/>
        <v>0</v>
      </c>
      <c r="L25" s="382">
        <f t="shared" si="4"/>
        <v>0</v>
      </c>
      <c r="M25" s="448">
        <v>69.209999999999994</v>
      </c>
      <c r="N25" s="429">
        <f t="shared" si="5"/>
        <v>0</v>
      </c>
      <c r="O25" s="384">
        <f t="shared" si="6"/>
        <v>0</v>
      </c>
    </row>
    <row r="26" spans="1:15" ht="15.75" customHeight="1">
      <c r="A26" s="453" t="s">
        <v>3392</v>
      </c>
      <c r="B26" s="452" t="s">
        <v>16</v>
      </c>
      <c r="C26" s="373">
        <v>0.5</v>
      </c>
      <c r="D26" s="374">
        <v>10</v>
      </c>
      <c r="E26" s="382">
        <v>0</v>
      </c>
      <c r="F26" s="376">
        <f t="shared" si="0"/>
        <v>0</v>
      </c>
      <c r="G26" s="377">
        <f t="shared" si="1"/>
        <v>0</v>
      </c>
      <c r="H26" s="378"/>
      <c r="I26" s="379"/>
      <c r="J26" s="380">
        <f t="shared" si="2"/>
        <v>0</v>
      </c>
      <c r="K26" s="404">
        <f t="shared" si="3"/>
        <v>0</v>
      </c>
      <c r="L26" s="382">
        <f t="shared" si="4"/>
        <v>0</v>
      </c>
      <c r="M26" s="448">
        <v>71.260000000000005</v>
      </c>
      <c r="N26" s="429">
        <f t="shared" si="5"/>
        <v>0</v>
      </c>
      <c r="O26" s="384">
        <f t="shared" si="6"/>
        <v>0</v>
      </c>
    </row>
    <row r="27" spans="1:15" ht="15.75" customHeight="1">
      <c r="A27" s="453" t="s">
        <v>3393</v>
      </c>
      <c r="B27" s="452" t="s">
        <v>16</v>
      </c>
      <c r="C27" s="373">
        <v>0.5</v>
      </c>
      <c r="D27" s="374">
        <v>10</v>
      </c>
      <c r="E27" s="382">
        <v>0</v>
      </c>
      <c r="F27" s="376">
        <f t="shared" si="0"/>
        <v>0</v>
      </c>
      <c r="G27" s="377">
        <f t="shared" si="1"/>
        <v>0</v>
      </c>
      <c r="H27" s="378"/>
      <c r="I27" s="379"/>
      <c r="J27" s="380">
        <f t="shared" si="2"/>
        <v>0</v>
      </c>
      <c r="K27" s="404">
        <f t="shared" si="3"/>
        <v>0</v>
      </c>
      <c r="L27" s="382">
        <f t="shared" si="4"/>
        <v>0</v>
      </c>
      <c r="M27" s="448">
        <v>520</v>
      </c>
      <c r="N27" s="429">
        <f t="shared" si="5"/>
        <v>0</v>
      </c>
      <c r="O27" s="384">
        <f t="shared" si="6"/>
        <v>0</v>
      </c>
    </row>
    <row r="28" spans="1:15" ht="15.75" customHeight="1">
      <c r="A28" s="454" t="s">
        <v>3359</v>
      </c>
      <c r="B28" s="455" t="s">
        <v>14</v>
      </c>
      <c r="C28" s="433">
        <v>1</v>
      </c>
      <c r="D28" s="434">
        <v>1</v>
      </c>
      <c r="E28" s="382">
        <v>0</v>
      </c>
      <c r="F28" s="376">
        <f t="shared" si="0"/>
        <v>0</v>
      </c>
      <c r="G28" s="377">
        <f t="shared" si="1"/>
        <v>1010</v>
      </c>
      <c r="H28" s="378">
        <v>1010</v>
      </c>
      <c r="I28" s="379"/>
      <c r="J28" s="380">
        <f t="shared" si="2"/>
        <v>0</v>
      </c>
      <c r="K28" s="404">
        <f t="shared" si="3"/>
        <v>1010</v>
      </c>
      <c r="L28" s="382">
        <f t="shared" si="4"/>
        <v>1010</v>
      </c>
      <c r="M28" s="447">
        <v>151</v>
      </c>
      <c r="N28" s="383">
        <f t="shared" si="5"/>
        <v>152510</v>
      </c>
      <c r="O28" s="384">
        <f t="shared" si="6"/>
        <v>1010</v>
      </c>
    </row>
    <row r="29" spans="1:15" ht="15.75" customHeight="1">
      <c r="A29" s="454" t="s">
        <v>3191</v>
      </c>
      <c r="B29" s="455" t="s">
        <v>16</v>
      </c>
      <c r="C29" s="433">
        <v>1</v>
      </c>
      <c r="D29" s="434">
        <v>10</v>
      </c>
      <c r="E29" s="382">
        <v>0</v>
      </c>
      <c r="F29" s="376">
        <f t="shared" si="0"/>
        <v>0</v>
      </c>
      <c r="G29" s="377">
        <f t="shared" si="1"/>
        <v>0</v>
      </c>
      <c r="H29" s="378"/>
      <c r="I29" s="379"/>
      <c r="J29" s="380">
        <f t="shared" si="2"/>
        <v>0</v>
      </c>
      <c r="K29" s="404">
        <f t="shared" si="3"/>
        <v>0</v>
      </c>
      <c r="L29" s="382">
        <f t="shared" si="4"/>
        <v>0</v>
      </c>
      <c r="M29" s="447">
        <v>143.13</v>
      </c>
      <c r="N29" s="383">
        <f t="shared" si="5"/>
        <v>0</v>
      </c>
      <c r="O29" s="384">
        <f t="shared" si="6"/>
        <v>0</v>
      </c>
    </row>
    <row r="30" spans="1:15" ht="15.75" customHeight="1">
      <c r="A30" s="371" t="s">
        <v>3192</v>
      </c>
      <c r="B30" s="455" t="s">
        <v>16</v>
      </c>
      <c r="C30" s="433">
        <v>1</v>
      </c>
      <c r="D30" s="374">
        <v>10</v>
      </c>
      <c r="E30" s="382">
        <v>0</v>
      </c>
      <c r="F30" s="376">
        <f t="shared" si="0"/>
        <v>0</v>
      </c>
      <c r="G30" s="377">
        <f t="shared" si="1"/>
        <v>0</v>
      </c>
      <c r="H30" s="378"/>
      <c r="I30" s="379"/>
      <c r="J30" s="380">
        <f t="shared" si="2"/>
        <v>0</v>
      </c>
      <c r="K30" s="404">
        <f t="shared" si="3"/>
        <v>0</v>
      </c>
      <c r="L30" s="382">
        <f t="shared" si="4"/>
        <v>0</v>
      </c>
      <c r="M30" s="447">
        <v>147.19</v>
      </c>
      <c r="N30" s="383">
        <f t="shared" si="5"/>
        <v>0</v>
      </c>
      <c r="O30" s="384">
        <f t="shared" si="6"/>
        <v>0</v>
      </c>
    </row>
    <row r="31" spans="1:15" ht="15.75" customHeight="1">
      <c r="A31" s="371" t="s">
        <v>3193</v>
      </c>
      <c r="B31" s="455" t="s">
        <v>16</v>
      </c>
      <c r="C31" s="433">
        <v>1</v>
      </c>
      <c r="D31" s="374">
        <v>10</v>
      </c>
      <c r="E31" s="382">
        <v>0</v>
      </c>
      <c r="F31" s="376">
        <f t="shared" si="0"/>
        <v>0</v>
      </c>
      <c r="G31" s="377">
        <f t="shared" si="1"/>
        <v>0</v>
      </c>
      <c r="H31" s="378"/>
      <c r="I31" s="379"/>
      <c r="J31" s="380">
        <f t="shared" si="2"/>
        <v>0</v>
      </c>
      <c r="K31" s="404">
        <f t="shared" si="3"/>
        <v>0</v>
      </c>
      <c r="L31" s="382">
        <f t="shared" si="4"/>
        <v>0</v>
      </c>
      <c r="M31" s="447">
        <v>143.13</v>
      </c>
      <c r="N31" s="383">
        <f t="shared" si="5"/>
        <v>0</v>
      </c>
      <c r="O31" s="384">
        <f t="shared" si="6"/>
        <v>0</v>
      </c>
    </row>
    <row r="32" spans="1:15" ht="15.75" customHeight="1">
      <c r="A32" s="371" t="s">
        <v>3194</v>
      </c>
      <c r="B32" s="455" t="s">
        <v>16</v>
      </c>
      <c r="C32" s="433">
        <v>1</v>
      </c>
      <c r="D32" s="374">
        <v>10</v>
      </c>
      <c r="E32" s="382">
        <v>0</v>
      </c>
      <c r="F32" s="376">
        <f t="shared" si="0"/>
        <v>0</v>
      </c>
      <c r="G32" s="377">
        <f t="shared" si="1"/>
        <v>0</v>
      </c>
      <c r="H32" s="378"/>
      <c r="I32" s="379"/>
      <c r="J32" s="380">
        <f t="shared" si="2"/>
        <v>0</v>
      </c>
      <c r="K32" s="404">
        <f t="shared" si="3"/>
        <v>0</v>
      </c>
      <c r="L32" s="382">
        <v>0</v>
      </c>
      <c r="M32" s="447">
        <v>136.91</v>
      </c>
      <c r="N32" s="383">
        <f t="shared" si="5"/>
        <v>0</v>
      </c>
      <c r="O32" s="384">
        <f t="shared" si="6"/>
        <v>0</v>
      </c>
    </row>
    <row r="33" spans="1:17" ht="15.75" customHeight="1">
      <c r="A33" s="371" t="s">
        <v>3195</v>
      </c>
      <c r="B33" s="455" t="s">
        <v>16</v>
      </c>
      <c r="C33" s="433">
        <v>1</v>
      </c>
      <c r="D33" s="434">
        <v>10</v>
      </c>
      <c r="E33" s="382">
        <v>0</v>
      </c>
      <c r="F33" s="376">
        <f t="shared" si="0"/>
        <v>0</v>
      </c>
      <c r="G33" s="377">
        <f t="shared" si="1"/>
        <v>0</v>
      </c>
      <c r="H33" s="378"/>
      <c r="I33" s="379"/>
      <c r="J33" s="380">
        <f t="shared" si="2"/>
        <v>0</v>
      </c>
      <c r="K33" s="404">
        <f t="shared" si="3"/>
        <v>0</v>
      </c>
      <c r="L33" s="382">
        <f t="shared" ref="L33:L37" si="7">E33+H33-I33</f>
        <v>0</v>
      </c>
      <c r="M33" s="447">
        <v>141.58000000000001</v>
      </c>
      <c r="N33" s="383">
        <f t="shared" si="5"/>
        <v>0</v>
      </c>
      <c r="O33" s="384">
        <f t="shared" si="6"/>
        <v>0</v>
      </c>
    </row>
    <row r="34" spans="1:17" ht="15.75" customHeight="1">
      <c r="A34" s="371" t="s">
        <v>3196</v>
      </c>
      <c r="B34" s="455" t="s">
        <v>16</v>
      </c>
      <c r="C34" s="433">
        <v>1</v>
      </c>
      <c r="D34" s="434">
        <v>10</v>
      </c>
      <c r="E34" s="382">
        <v>0</v>
      </c>
      <c r="F34" s="376">
        <f t="shared" si="0"/>
        <v>0</v>
      </c>
      <c r="G34" s="377">
        <f t="shared" si="1"/>
        <v>0</v>
      </c>
      <c r="H34" s="378"/>
      <c r="I34" s="379"/>
      <c r="J34" s="380">
        <f t="shared" si="2"/>
        <v>0</v>
      </c>
      <c r="K34" s="404">
        <f t="shared" si="3"/>
        <v>0</v>
      </c>
      <c r="L34" s="382">
        <f t="shared" si="7"/>
        <v>0</v>
      </c>
      <c r="M34" s="447">
        <v>141.03</v>
      </c>
      <c r="N34" s="383">
        <f t="shared" si="5"/>
        <v>0</v>
      </c>
      <c r="O34" s="384">
        <f t="shared" si="6"/>
        <v>0</v>
      </c>
      <c r="P34" s="424"/>
      <c r="Q34" s="424"/>
    </row>
    <row r="35" spans="1:17" ht="15.75" customHeight="1">
      <c r="A35" s="371" t="s">
        <v>3197</v>
      </c>
      <c r="B35" s="455" t="s">
        <v>16</v>
      </c>
      <c r="C35" s="433">
        <v>1</v>
      </c>
      <c r="D35" s="434">
        <v>10</v>
      </c>
      <c r="E35" s="382">
        <v>0</v>
      </c>
      <c r="F35" s="376">
        <f t="shared" si="0"/>
        <v>0</v>
      </c>
      <c r="G35" s="377">
        <f t="shared" si="1"/>
        <v>0</v>
      </c>
      <c r="H35" s="378"/>
      <c r="I35" s="379"/>
      <c r="J35" s="380">
        <f t="shared" si="2"/>
        <v>0</v>
      </c>
      <c r="K35" s="404">
        <f t="shared" si="3"/>
        <v>0</v>
      </c>
      <c r="L35" s="382">
        <f t="shared" si="7"/>
        <v>0</v>
      </c>
      <c r="M35" s="447">
        <v>141.28</v>
      </c>
      <c r="N35" s="383">
        <f t="shared" si="5"/>
        <v>0</v>
      </c>
      <c r="O35" s="384">
        <f t="shared" si="6"/>
        <v>0</v>
      </c>
    </row>
    <row r="36" spans="1:17" ht="15.75" customHeight="1">
      <c r="A36" s="371" t="s">
        <v>3198</v>
      </c>
      <c r="B36" s="455" t="s">
        <v>16</v>
      </c>
      <c r="C36" s="433">
        <v>1</v>
      </c>
      <c r="D36" s="434">
        <v>10</v>
      </c>
      <c r="E36" s="382">
        <v>0</v>
      </c>
      <c r="F36" s="376">
        <f t="shared" si="0"/>
        <v>0</v>
      </c>
      <c r="G36" s="377">
        <f t="shared" si="1"/>
        <v>0</v>
      </c>
      <c r="H36" s="378"/>
      <c r="I36" s="379"/>
      <c r="J36" s="380">
        <f t="shared" si="2"/>
        <v>0</v>
      </c>
      <c r="K36" s="404">
        <f t="shared" si="3"/>
        <v>0</v>
      </c>
      <c r="L36" s="382">
        <f t="shared" si="7"/>
        <v>0</v>
      </c>
      <c r="M36" s="447">
        <v>138.85</v>
      </c>
      <c r="N36" s="383">
        <f t="shared" si="5"/>
        <v>0</v>
      </c>
      <c r="O36" s="384">
        <f t="shared" si="6"/>
        <v>0</v>
      </c>
    </row>
    <row r="37" spans="1:17" ht="15.75" customHeight="1">
      <c r="A37" s="454" t="s">
        <v>3747</v>
      </c>
      <c r="B37" s="455" t="s">
        <v>14</v>
      </c>
      <c r="C37" s="433">
        <v>1</v>
      </c>
      <c r="D37" s="434">
        <v>1</v>
      </c>
      <c r="E37" s="382">
        <v>1772</v>
      </c>
      <c r="F37" s="376">
        <f t="shared" si="0"/>
        <v>1772</v>
      </c>
      <c r="G37" s="377">
        <f t="shared" si="1"/>
        <v>0</v>
      </c>
      <c r="H37" s="378"/>
      <c r="I37" s="379"/>
      <c r="J37" s="380">
        <f t="shared" si="2"/>
        <v>0</v>
      </c>
      <c r="K37" s="404">
        <f t="shared" si="3"/>
        <v>1772</v>
      </c>
      <c r="L37" s="382">
        <f t="shared" si="7"/>
        <v>1772</v>
      </c>
      <c r="M37" s="447">
        <v>148</v>
      </c>
      <c r="N37" s="383">
        <f t="shared" si="5"/>
        <v>262256</v>
      </c>
      <c r="O37" s="384">
        <f t="shared" si="6"/>
        <v>1772</v>
      </c>
    </row>
    <row r="38" spans="1:17" ht="15.75" customHeight="1">
      <c r="A38" s="458"/>
      <c r="B38" s="432"/>
      <c r="C38" s="433"/>
      <c r="D38" s="434"/>
      <c r="E38" s="459"/>
      <c r="F38" s="460"/>
      <c r="G38" s="461"/>
      <c r="H38" s="462"/>
      <c r="I38" s="463"/>
      <c r="J38" s="464"/>
      <c r="K38" s="456"/>
      <c r="L38" s="459"/>
      <c r="M38" s="465"/>
      <c r="N38" s="466"/>
      <c r="O38" s="467"/>
    </row>
    <row r="39" spans="1:17" ht="15.75" customHeight="1">
      <c r="A39" s="468"/>
      <c r="B39" s="432"/>
      <c r="C39" s="433"/>
      <c r="D39" s="434"/>
      <c r="E39" s="459"/>
      <c r="F39" s="460"/>
      <c r="G39" s="461"/>
      <c r="H39" s="462"/>
      <c r="I39" s="463"/>
      <c r="J39" s="464"/>
      <c r="K39" s="456"/>
      <c r="L39" s="459"/>
      <c r="M39" s="465"/>
      <c r="N39" s="466"/>
      <c r="O39" s="467"/>
    </row>
    <row r="40" spans="1:17" ht="15.75" customHeight="1">
      <c r="A40" s="468"/>
      <c r="B40" s="432"/>
      <c r="C40" s="433"/>
      <c r="D40" s="434"/>
      <c r="E40" s="459"/>
      <c r="F40" s="460"/>
      <c r="G40" s="461"/>
      <c r="H40" s="462"/>
      <c r="I40" s="463"/>
      <c r="J40" s="464"/>
      <c r="K40" s="456"/>
      <c r="L40" s="459"/>
      <c r="M40" s="465"/>
      <c r="N40" s="466"/>
      <c r="O40" s="467"/>
    </row>
    <row r="41" spans="1:17" ht="15.75" customHeight="1">
      <c r="A41" s="468"/>
      <c r="B41" s="432"/>
      <c r="C41" s="433"/>
      <c r="D41" s="434"/>
      <c r="E41" s="459"/>
      <c r="F41" s="460"/>
      <c r="G41" s="461"/>
      <c r="H41" s="462"/>
      <c r="I41" s="463"/>
      <c r="J41" s="464"/>
      <c r="K41" s="456"/>
      <c r="L41" s="459"/>
      <c r="M41" s="465"/>
      <c r="N41" s="466"/>
      <c r="O41" s="467"/>
    </row>
    <row r="42" spans="1:17" ht="15.75" customHeight="1">
      <c r="A42" s="469"/>
      <c r="B42" s="432"/>
      <c r="C42" s="433"/>
      <c r="D42" s="434"/>
      <c r="E42" s="459"/>
      <c r="F42" s="460"/>
      <c r="G42" s="461"/>
      <c r="H42" s="462"/>
      <c r="I42" s="463"/>
      <c r="J42" s="464"/>
      <c r="K42" s="456"/>
      <c r="L42" s="459"/>
      <c r="M42" s="465"/>
      <c r="N42" s="466"/>
      <c r="O42" s="467"/>
    </row>
    <row r="43" spans="1:17" ht="15.75" customHeight="1">
      <c r="A43" s="470"/>
      <c r="B43" s="455"/>
      <c r="C43" s="433"/>
      <c r="D43" s="434"/>
      <c r="E43" s="459"/>
      <c r="F43" s="460"/>
      <c r="G43" s="461"/>
      <c r="H43" s="462"/>
      <c r="I43" s="463"/>
      <c r="J43" s="464"/>
      <c r="K43" s="456"/>
      <c r="L43" s="459"/>
      <c r="M43" s="471"/>
      <c r="N43" s="466"/>
      <c r="O43" s="467"/>
    </row>
    <row r="44" spans="1:17" ht="15.75" customHeight="1">
      <c r="A44" s="470"/>
      <c r="B44" s="455"/>
      <c r="C44" s="433"/>
      <c r="D44" s="434"/>
      <c r="E44" s="459"/>
      <c r="F44" s="460"/>
      <c r="G44" s="461"/>
      <c r="H44" s="462"/>
      <c r="I44" s="463"/>
      <c r="J44" s="464"/>
      <c r="K44" s="456"/>
      <c r="L44" s="459"/>
      <c r="M44" s="471"/>
      <c r="N44" s="466"/>
      <c r="O44" s="467"/>
    </row>
    <row r="45" spans="1:17" ht="15.75" customHeight="1">
      <c r="A45" s="395"/>
      <c r="B45" s="396"/>
      <c r="C45" s="397"/>
      <c r="D45" s="398"/>
      <c r="E45" s="399">
        <f t="shared" ref="E45:J45" si="8">SUM(E4:E44)</f>
        <v>24879</v>
      </c>
      <c r="F45" s="399">
        <f t="shared" si="8"/>
        <v>3450</v>
      </c>
      <c r="G45" s="399">
        <f t="shared" si="8"/>
        <v>1170</v>
      </c>
      <c r="H45" s="399">
        <f t="shared" si="8"/>
        <v>3890</v>
      </c>
      <c r="I45" s="399">
        <f t="shared" si="8"/>
        <v>11553</v>
      </c>
      <c r="J45" s="399">
        <f t="shared" si="8"/>
        <v>833</v>
      </c>
      <c r="K45" s="400">
        <f>ROUNDDOWN(SUM(K4:K44),0)</f>
        <v>3783</v>
      </c>
      <c r="L45" s="401">
        <f>SUM(L4:L44)</f>
        <v>17216</v>
      </c>
      <c r="M45" s="402">
        <f t="shared" ref="M45:N45" si="9">SUM(M3:M44)</f>
        <v>3074.4300000000003</v>
      </c>
      <c r="N45" s="446">
        <f t="shared" si="9"/>
        <v>898760.09</v>
      </c>
      <c r="O45" s="403">
        <f>SUM(O4:O44)</f>
        <v>5110.08</v>
      </c>
    </row>
    <row r="46" spans="1:17" ht="15.75" customHeight="1"/>
    <row r="47" spans="1:17" ht="15.75" customHeight="1">
      <c r="A47" s="523" t="s">
        <v>39</v>
      </c>
      <c r="B47" s="524"/>
      <c r="C47" s="524"/>
      <c r="D47" s="524"/>
      <c r="E47" s="524"/>
      <c r="F47" s="524"/>
      <c r="G47" s="525"/>
    </row>
    <row r="48" spans="1:17" ht="15.75" customHeight="1">
      <c r="A48" s="33" t="s">
        <v>40</v>
      </c>
      <c r="B48" s="34" t="s">
        <v>1</v>
      </c>
      <c r="C48" s="5" t="s">
        <v>41</v>
      </c>
      <c r="D48" s="35" t="s">
        <v>42</v>
      </c>
      <c r="E48" s="36" t="s">
        <v>43</v>
      </c>
      <c r="F48" s="5" t="s">
        <v>44</v>
      </c>
      <c r="G48" s="37" t="s">
        <v>45</v>
      </c>
    </row>
    <row r="49" spans="1:7" ht="15.75" customHeight="1">
      <c r="A49" s="33" t="s">
        <v>1896</v>
      </c>
      <c r="B49" s="41" t="s">
        <v>49</v>
      </c>
      <c r="C49" s="15">
        <v>0</v>
      </c>
      <c r="D49" s="15"/>
      <c r="E49" s="15"/>
      <c r="F49" s="15">
        <f>C49+D49-E49</f>
        <v>0</v>
      </c>
      <c r="G49" s="40"/>
    </row>
    <row r="50" spans="1:7" ht="15.75" customHeight="1">
      <c r="A50" s="327"/>
      <c r="B50" s="327"/>
      <c r="C50" s="327"/>
      <c r="D50" s="327"/>
      <c r="E50" s="327"/>
      <c r="F50" s="327"/>
      <c r="G50" s="327"/>
    </row>
    <row r="51" spans="1:7" ht="15.75" customHeight="1">
      <c r="A51" s="526" t="s">
        <v>50</v>
      </c>
      <c r="B51" s="527"/>
      <c r="C51" s="527"/>
      <c r="D51" s="527"/>
      <c r="E51" s="527"/>
      <c r="F51" s="527"/>
      <c r="G51" s="528"/>
    </row>
    <row r="52" spans="1:7" ht="15.75" customHeight="1">
      <c r="A52" s="259"/>
      <c r="B52" s="44" t="s">
        <v>51</v>
      </c>
      <c r="C52" s="45" t="s">
        <v>52</v>
      </c>
      <c r="D52" s="46" t="s">
        <v>53</v>
      </c>
      <c r="E52" s="46" t="s">
        <v>54</v>
      </c>
      <c r="F52" s="47" t="s">
        <v>11</v>
      </c>
      <c r="G52" s="48" t="s">
        <v>55</v>
      </c>
    </row>
    <row r="53" spans="1:7" ht="15.75" customHeight="1">
      <c r="A53" s="439" t="s">
        <v>1897</v>
      </c>
      <c r="B53" s="440">
        <v>88</v>
      </c>
      <c r="C53" s="441"/>
      <c r="D53" s="442"/>
      <c r="E53" s="440">
        <f t="shared" ref="E53:E79" si="10">B53+C53-D53</f>
        <v>88</v>
      </c>
      <c r="F53" s="443">
        <v>1028.48</v>
      </c>
      <c r="G53" s="444">
        <f t="shared" ref="G53:G79" si="11">E53*F53</f>
        <v>90506.240000000005</v>
      </c>
    </row>
    <row r="54" spans="1:7" ht="15.75" customHeight="1">
      <c r="A54" s="49" t="s">
        <v>3776</v>
      </c>
      <c r="B54" s="53">
        <v>2306.3000000000002</v>
      </c>
      <c r="C54" s="51"/>
      <c r="D54" s="52">
        <v>1010</v>
      </c>
      <c r="E54" s="53">
        <f t="shared" si="10"/>
        <v>1296.3000000000002</v>
      </c>
      <c r="F54" s="54">
        <v>196</v>
      </c>
      <c r="G54" s="55">
        <f t="shared" si="11"/>
        <v>254074.80000000005</v>
      </c>
    </row>
    <row r="55" spans="1:7" ht="15.75" customHeight="1">
      <c r="A55" s="49" t="s">
        <v>3777</v>
      </c>
      <c r="B55" s="53">
        <v>865.5</v>
      </c>
      <c r="C55" s="51"/>
      <c r="D55" s="52">
        <v>120.5</v>
      </c>
      <c r="E55" s="53">
        <f t="shared" si="10"/>
        <v>745</v>
      </c>
      <c r="F55" s="54">
        <v>196</v>
      </c>
      <c r="G55" s="55">
        <f t="shared" si="11"/>
        <v>146020</v>
      </c>
    </row>
    <row r="56" spans="1:7" ht="15.75" customHeight="1">
      <c r="A56" s="49" t="s">
        <v>3778</v>
      </c>
      <c r="B56" s="53">
        <v>357.20000000000005</v>
      </c>
      <c r="C56" s="51"/>
      <c r="D56" s="52">
        <v>59</v>
      </c>
      <c r="E56" s="53">
        <f t="shared" si="10"/>
        <v>298.20000000000005</v>
      </c>
      <c r="F56" s="54">
        <v>196</v>
      </c>
      <c r="G56" s="55">
        <f t="shared" si="11"/>
        <v>58447.200000000012</v>
      </c>
    </row>
    <row r="57" spans="1:7" ht="15.75" customHeight="1">
      <c r="A57" s="49" t="s">
        <v>3779</v>
      </c>
      <c r="B57" s="53">
        <v>561.20000000000005</v>
      </c>
      <c r="C57" s="51"/>
      <c r="D57" s="52">
        <v>243.2</v>
      </c>
      <c r="E57" s="53">
        <f t="shared" si="10"/>
        <v>318.00000000000006</v>
      </c>
      <c r="F57" s="54">
        <v>196</v>
      </c>
      <c r="G57" s="55">
        <f t="shared" si="11"/>
        <v>62328.000000000015</v>
      </c>
    </row>
    <row r="58" spans="1:7" ht="15.75" customHeight="1">
      <c r="A58" s="49" t="s">
        <v>3780</v>
      </c>
      <c r="B58" s="53">
        <v>601.19999999999993</v>
      </c>
      <c r="C58" s="51"/>
      <c r="D58" s="52">
        <v>154.30000000000001</v>
      </c>
      <c r="E58" s="53">
        <f t="shared" si="10"/>
        <v>446.89999999999992</v>
      </c>
      <c r="F58" s="54">
        <v>196</v>
      </c>
      <c r="G58" s="55">
        <f t="shared" si="11"/>
        <v>87592.39999999998</v>
      </c>
    </row>
    <row r="59" spans="1:7" ht="15.75" customHeight="1">
      <c r="A59" s="86" t="s">
        <v>3781</v>
      </c>
      <c r="B59" s="90">
        <v>504.80000000000007</v>
      </c>
      <c r="C59" s="487"/>
      <c r="D59" s="487">
        <v>40</v>
      </c>
      <c r="E59" s="90">
        <f t="shared" si="10"/>
        <v>464.80000000000007</v>
      </c>
      <c r="F59" s="91">
        <v>140</v>
      </c>
      <c r="G59" s="92">
        <f t="shared" si="11"/>
        <v>65072.000000000007</v>
      </c>
    </row>
    <row r="60" spans="1:7" ht="15.75" customHeight="1">
      <c r="A60" s="86" t="s">
        <v>3782</v>
      </c>
      <c r="B60" s="90">
        <v>477.4</v>
      </c>
      <c r="C60" s="88"/>
      <c r="D60" s="89"/>
      <c r="E60" s="90">
        <f t="shared" si="10"/>
        <v>477.4</v>
      </c>
      <c r="F60" s="91">
        <v>140</v>
      </c>
      <c r="G60" s="92">
        <f t="shared" si="11"/>
        <v>66836</v>
      </c>
    </row>
    <row r="61" spans="1:7" ht="15.75" customHeight="1">
      <c r="A61" s="86" t="s">
        <v>3783</v>
      </c>
      <c r="B61" s="90">
        <v>25.9</v>
      </c>
      <c r="C61" s="88"/>
      <c r="D61" s="89"/>
      <c r="E61" s="90">
        <f t="shared" si="10"/>
        <v>25.9</v>
      </c>
      <c r="F61" s="91">
        <v>140</v>
      </c>
      <c r="G61" s="92">
        <f t="shared" si="11"/>
        <v>3626</v>
      </c>
    </row>
    <row r="62" spans="1:7" ht="15.75" customHeight="1">
      <c r="A62" s="100" t="s">
        <v>3784</v>
      </c>
      <c r="B62" s="104">
        <v>1889.4</v>
      </c>
      <c r="C62" s="102"/>
      <c r="D62" s="492">
        <v>210</v>
      </c>
      <c r="E62" s="104">
        <f t="shared" si="10"/>
        <v>1679.4</v>
      </c>
      <c r="F62" s="105">
        <v>140</v>
      </c>
      <c r="G62" s="106">
        <f t="shared" si="11"/>
        <v>235116</v>
      </c>
    </row>
    <row r="63" spans="1:7" ht="36" customHeight="1">
      <c r="A63" s="71" t="s">
        <v>3785</v>
      </c>
      <c r="B63" s="75">
        <v>0</v>
      </c>
      <c r="C63" s="73"/>
      <c r="D63" s="74"/>
      <c r="E63" s="75">
        <f t="shared" si="10"/>
        <v>0</v>
      </c>
      <c r="F63" s="76">
        <v>140</v>
      </c>
      <c r="G63" s="77">
        <f t="shared" si="11"/>
        <v>0</v>
      </c>
    </row>
    <row r="64" spans="1:7" ht="30.75" customHeight="1">
      <c r="A64" s="78" t="s">
        <v>3786</v>
      </c>
      <c r="B64" s="75">
        <v>1470.0000000000002</v>
      </c>
      <c r="C64" s="73"/>
      <c r="D64" s="488">
        <v>80</v>
      </c>
      <c r="E64" s="75">
        <f t="shared" si="10"/>
        <v>1390.0000000000002</v>
      </c>
      <c r="F64" s="76">
        <v>140</v>
      </c>
      <c r="G64" s="77">
        <f t="shared" si="11"/>
        <v>194600.00000000003</v>
      </c>
    </row>
    <row r="65" spans="1:7" ht="30.75" customHeight="1">
      <c r="A65" s="79" t="s">
        <v>3787</v>
      </c>
      <c r="B65" s="83">
        <v>2167.8000000000002</v>
      </c>
      <c r="C65" s="81"/>
      <c r="D65" s="82"/>
      <c r="E65" s="83">
        <f t="shared" si="10"/>
        <v>2167.8000000000002</v>
      </c>
      <c r="F65" s="84">
        <v>140</v>
      </c>
      <c r="G65" s="85">
        <f t="shared" si="11"/>
        <v>303492</v>
      </c>
    </row>
    <row r="66" spans="1:7" ht="15.75" customHeight="1">
      <c r="A66" s="63" t="s">
        <v>3788</v>
      </c>
      <c r="B66" s="315">
        <v>264.90000000000026</v>
      </c>
      <c r="C66" s="65"/>
      <c r="D66" s="66"/>
      <c r="E66" s="67">
        <f t="shared" si="10"/>
        <v>264.90000000000026</v>
      </c>
      <c r="F66" s="68">
        <v>140</v>
      </c>
      <c r="G66" s="69">
        <f t="shared" si="11"/>
        <v>37086.000000000036</v>
      </c>
    </row>
    <row r="67" spans="1:7" ht="15.75" customHeight="1">
      <c r="A67" s="63" t="s">
        <v>3789</v>
      </c>
      <c r="B67" s="315">
        <v>0</v>
      </c>
      <c r="C67" s="65"/>
      <c r="D67" s="66"/>
      <c r="E67" s="67">
        <f t="shared" si="10"/>
        <v>0</v>
      </c>
      <c r="F67" s="68">
        <v>140</v>
      </c>
      <c r="G67" s="69">
        <f t="shared" si="11"/>
        <v>0</v>
      </c>
    </row>
    <row r="68" spans="1:7" ht="39" customHeight="1">
      <c r="A68" s="63" t="s">
        <v>3790</v>
      </c>
      <c r="B68" s="67">
        <v>657.30000000000018</v>
      </c>
      <c r="C68" s="65"/>
      <c r="D68" s="66"/>
      <c r="E68" s="67">
        <f t="shared" si="10"/>
        <v>657.30000000000018</v>
      </c>
      <c r="F68" s="68">
        <v>140</v>
      </c>
      <c r="G68" s="69">
        <f t="shared" si="11"/>
        <v>92022.000000000029</v>
      </c>
    </row>
    <row r="69" spans="1:7" ht="15.75" customHeight="1">
      <c r="A69" s="93" t="s">
        <v>3791</v>
      </c>
      <c r="B69" s="97">
        <v>197</v>
      </c>
      <c r="C69" s="95"/>
      <c r="D69" s="96"/>
      <c r="E69" s="97">
        <f t="shared" si="10"/>
        <v>197</v>
      </c>
      <c r="F69" s="98">
        <v>140</v>
      </c>
      <c r="G69" s="99">
        <f t="shared" si="11"/>
        <v>27580</v>
      </c>
    </row>
    <row r="70" spans="1:7" ht="15.75" customHeight="1">
      <c r="A70" s="86" t="s">
        <v>3792</v>
      </c>
      <c r="B70" s="90">
        <v>0</v>
      </c>
      <c r="C70" s="88"/>
      <c r="D70" s="89"/>
      <c r="E70" s="90">
        <f t="shared" si="10"/>
        <v>0</v>
      </c>
      <c r="F70" s="91">
        <v>128</v>
      </c>
      <c r="G70" s="92">
        <f t="shared" si="11"/>
        <v>0</v>
      </c>
    </row>
    <row r="71" spans="1:7" ht="15.75" customHeight="1">
      <c r="A71" s="78" t="s">
        <v>3793</v>
      </c>
      <c r="B71" s="75">
        <v>218.00000000000006</v>
      </c>
      <c r="C71" s="73"/>
      <c r="D71" s="74"/>
      <c r="E71" s="75">
        <f t="shared" si="10"/>
        <v>218.00000000000006</v>
      </c>
      <c r="F71" s="76">
        <v>128</v>
      </c>
      <c r="G71" s="77">
        <f t="shared" si="11"/>
        <v>27904.000000000007</v>
      </c>
    </row>
    <row r="72" spans="1:7" ht="15.75" customHeight="1">
      <c r="A72" s="100" t="s">
        <v>3794</v>
      </c>
      <c r="B72" s="472">
        <v>179.3</v>
      </c>
      <c r="C72" s="102"/>
      <c r="D72" s="103"/>
      <c r="E72" s="472">
        <f t="shared" si="10"/>
        <v>179.3</v>
      </c>
      <c r="F72" s="105">
        <v>128</v>
      </c>
      <c r="G72" s="106">
        <f t="shared" si="11"/>
        <v>22950.400000000001</v>
      </c>
    </row>
    <row r="73" spans="1:7" ht="15.75" customHeight="1">
      <c r="A73" s="79" t="s">
        <v>3795</v>
      </c>
      <c r="B73" s="83">
        <v>208.2</v>
      </c>
      <c r="C73" s="81"/>
      <c r="D73" s="82"/>
      <c r="E73" s="83">
        <f t="shared" si="10"/>
        <v>208.2</v>
      </c>
      <c r="F73" s="84">
        <v>128</v>
      </c>
      <c r="G73" s="85">
        <f t="shared" si="11"/>
        <v>26649.599999999999</v>
      </c>
    </row>
    <row r="74" spans="1:7" ht="15.75" customHeight="1">
      <c r="A74" s="63" t="s">
        <v>3796</v>
      </c>
      <c r="B74" s="315">
        <v>506.00000000000011</v>
      </c>
      <c r="C74" s="65"/>
      <c r="D74" s="66"/>
      <c r="E74" s="67">
        <f t="shared" si="10"/>
        <v>506.00000000000011</v>
      </c>
      <c r="F74" s="68">
        <v>128</v>
      </c>
      <c r="G74" s="69">
        <f t="shared" si="11"/>
        <v>64768.000000000015</v>
      </c>
    </row>
    <row r="75" spans="1:7" ht="15.75" customHeight="1">
      <c r="A75" s="86" t="s">
        <v>3797</v>
      </c>
      <c r="B75" s="316">
        <v>0</v>
      </c>
      <c r="C75" s="108">
        <v>360</v>
      </c>
      <c r="D75" s="109"/>
      <c r="E75" s="90">
        <f t="shared" si="10"/>
        <v>360</v>
      </c>
      <c r="F75" s="91">
        <v>102</v>
      </c>
      <c r="G75" s="92">
        <f t="shared" si="11"/>
        <v>36720</v>
      </c>
    </row>
    <row r="76" spans="1:7" ht="15.75" customHeight="1">
      <c r="A76" s="78" t="s">
        <v>3798</v>
      </c>
      <c r="B76" s="75">
        <v>0</v>
      </c>
      <c r="C76" s="73"/>
      <c r="D76" s="74"/>
      <c r="E76" s="75">
        <f t="shared" si="10"/>
        <v>0</v>
      </c>
      <c r="F76" s="76">
        <v>102</v>
      </c>
      <c r="G76" s="77">
        <f t="shared" si="11"/>
        <v>0</v>
      </c>
    </row>
    <row r="77" spans="1:7" ht="15.75" customHeight="1">
      <c r="A77" s="100" t="s">
        <v>3799</v>
      </c>
      <c r="B77" s="104">
        <v>0</v>
      </c>
      <c r="C77" s="102"/>
      <c r="D77" s="103"/>
      <c r="E77" s="104">
        <f t="shared" si="10"/>
        <v>0</v>
      </c>
      <c r="F77" s="105">
        <v>102</v>
      </c>
      <c r="G77" s="106">
        <f t="shared" si="11"/>
        <v>0</v>
      </c>
    </row>
    <row r="78" spans="1:7" ht="26.25" customHeight="1">
      <c r="A78" s="79" t="s">
        <v>3800</v>
      </c>
      <c r="B78" s="83">
        <v>0</v>
      </c>
      <c r="C78" s="81"/>
      <c r="D78" s="82"/>
      <c r="E78" s="83">
        <f t="shared" si="10"/>
        <v>0</v>
      </c>
      <c r="F78" s="84">
        <v>102</v>
      </c>
      <c r="G78" s="85">
        <f t="shared" si="11"/>
        <v>0</v>
      </c>
    </row>
    <row r="79" spans="1:7" ht="15.75" customHeight="1">
      <c r="A79" s="63" t="s">
        <v>3801</v>
      </c>
      <c r="B79" s="315">
        <v>0</v>
      </c>
      <c r="C79" s="65"/>
      <c r="D79" s="66"/>
      <c r="E79" s="67">
        <f t="shared" si="10"/>
        <v>0</v>
      </c>
      <c r="F79" s="68">
        <v>102</v>
      </c>
      <c r="G79" s="69">
        <f t="shared" si="11"/>
        <v>0</v>
      </c>
    </row>
    <row r="80" spans="1:7" ht="15.75" customHeight="1">
      <c r="A80" s="260" t="s">
        <v>84</v>
      </c>
      <c r="B80" s="261">
        <f t="shared" ref="B80:G80" si="12">SUM(B53:B79)</f>
        <v>13545.400000000001</v>
      </c>
      <c r="C80" s="171">
        <f t="shared" si="12"/>
        <v>360</v>
      </c>
      <c r="D80" s="171">
        <f t="shared" si="12"/>
        <v>1917</v>
      </c>
      <c r="E80" s="261">
        <f t="shared" si="12"/>
        <v>11988.400000000001</v>
      </c>
      <c r="F80" s="262">
        <f t="shared" si="12"/>
        <v>4698.4799999999996</v>
      </c>
      <c r="G80" s="263">
        <f t="shared" si="12"/>
        <v>1903390.6400000001</v>
      </c>
    </row>
    <row r="81" spans="1:10" ht="15.75" customHeight="1"/>
    <row r="82" spans="1:10" ht="15.75" customHeight="1">
      <c r="A82" s="264"/>
      <c r="B82" s="133"/>
      <c r="C82" s="133"/>
      <c r="D82" s="133"/>
      <c r="E82" s="133"/>
      <c r="F82" s="534"/>
      <c r="G82" s="522"/>
      <c r="H82" s="522"/>
      <c r="I82" s="265"/>
    </row>
    <row r="83" spans="1:10" ht="15.75" customHeight="1">
      <c r="A83" s="135" t="s">
        <v>92</v>
      </c>
      <c r="B83" s="136" t="s">
        <v>40</v>
      </c>
      <c r="C83" s="137" t="s">
        <v>93</v>
      </c>
      <c r="D83" s="137" t="s">
        <v>42</v>
      </c>
      <c r="E83" s="137" t="s">
        <v>94</v>
      </c>
      <c r="F83" s="137" t="s">
        <v>95</v>
      </c>
      <c r="G83" s="137" t="s">
        <v>96</v>
      </c>
      <c r="H83" s="138" t="s">
        <v>55</v>
      </c>
      <c r="I83" s="138" t="s">
        <v>3567</v>
      </c>
      <c r="J83" s="138" t="s">
        <v>3568</v>
      </c>
    </row>
    <row r="84" spans="1:10" ht="15.75" customHeight="1">
      <c r="A84" s="146" t="s">
        <v>97</v>
      </c>
      <c r="B84" s="145" t="s">
        <v>102</v>
      </c>
      <c r="C84" s="36">
        <v>2675</v>
      </c>
      <c r="D84" s="148"/>
      <c r="E84" s="15"/>
      <c r="F84" s="36">
        <f t="shared" ref="F84:F124" si="13">C84+D84-E84</f>
        <v>2675</v>
      </c>
      <c r="G84" s="142">
        <v>178</v>
      </c>
      <c r="H84" s="143">
        <f t="shared" ref="H84:H118" si="14">F84*G84</f>
        <v>476150</v>
      </c>
      <c r="I84" s="143">
        <f t="shared" ref="I84:I127" si="15">(D84-E84)*G84</f>
        <v>0</v>
      </c>
      <c r="J84" s="143">
        <f t="shared" ref="J84:J127" si="16">D84*G84</f>
        <v>0</v>
      </c>
    </row>
    <row r="85" spans="1:10" ht="15.75" customHeight="1">
      <c r="A85" s="144" t="s">
        <v>99</v>
      </c>
      <c r="B85" s="145" t="s">
        <v>102</v>
      </c>
      <c r="C85" s="36">
        <v>2350</v>
      </c>
      <c r="D85" s="148"/>
      <c r="E85" s="15"/>
      <c r="F85" s="36">
        <f t="shared" si="13"/>
        <v>2350</v>
      </c>
      <c r="G85" s="142">
        <v>178</v>
      </c>
      <c r="H85" s="143">
        <f t="shared" si="14"/>
        <v>418300</v>
      </c>
      <c r="I85" s="143">
        <f t="shared" si="15"/>
        <v>0</v>
      </c>
      <c r="J85" s="143">
        <f t="shared" si="16"/>
        <v>0</v>
      </c>
    </row>
    <row r="86" spans="1:10" ht="15.75" customHeight="1">
      <c r="A86" s="144" t="s">
        <v>3656</v>
      </c>
      <c r="B86" s="147" t="s">
        <v>102</v>
      </c>
      <c r="C86" s="36">
        <v>2050</v>
      </c>
      <c r="D86" s="148"/>
      <c r="E86" s="15"/>
      <c r="F86" s="36">
        <f t="shared" si="13"/>
        <v>2050</v>
      </c>
      <c r="G86" s="142">
        <v>47</v>
      </c>
      <c r="H86" s="143">
        <f t="shared" si="14"/>
        <v>96350</v>
      </c>
      <c r="I86" s="143">
        <f t="shared" si="15"/>
        <v>0</v>
      </c>
      <c r="J86" s="143">
        <f t="shared" si="16"/>
        <v>0</v>
      </c>
    </row>
    <row r="87" spans="1:10" ht="15.75" customHeight="1">
      <c r="A87" s="146" t="s">
        <v>103</v>
      </c>
      <c r="B87" s="147" t="s">
        <v>104</v>
      </c>
      <c r="C87" s="36">
        <v>2250</v>
      </c>
      <c r="D87" s="148"/>
      <c r="E87" s="15"/>
      <c r="F87" s="36">
        <f t="shared" si="13"/>
        <v>2250</v>
      </c>
      <c r="G87" s="142">
        <v>27</v>
      </c>
      <c r="H87" s="143">
        <f t="shared" si="14"/>
        <v>60750</v>
      </c>
      <c r="I87" s="143">
        <f t="shared" si="15"/>
        <v>0</v>
      </c>
      <c r="J87" s="143">
        <f t="shared" si="16"/>
        <v>0</v>
      </c>
    </row>
    <row r="88" spans="1:10" ht="15.75" customHeight="1">
      <c r="A88" s="266" t="s">
        <v>2038</v>
      </c>
      <c r="B88" s="267" t="s">
        <v>106</v>
      </c>
      <c r="C88" s="36">
        <v>1800</v>
      </c>
      <c r="D88" s="148"/>
      <c r="E88" s="15"/>
      <c r="F88" s="36">
        <f t="shared" si="13"/>
        <v>1800</v>
      </c>
      <c r="G88" s="142">
        <v>160.69999999999999</v>
      </c>
      <c r="H88" s="143">
        <f t="shared" si="14"/>
        <v>289260</v>
      </c>
      <c r="I88" s="143">
        <f t="shared" si="15"/>
        <v>0</v>
      </c>
      <c r="J88" s="143">
        <f t="shared" si="16"/>
        <v>0</v>
      </c>
    </row>
    <row r="89" spans="1:10" ht="15.75" customHeight="1">
      <c r="A89" s="144" t="s">
        <v>737</v>
      </c>
      <c r="B89" s="145" t="s">
        <v>108</v>
      </c>
      <c r="C89" s="36">
        <v>329</v>
      </c>
      <c r="D89" s="148"/>
      <c r="E89" s="15"/>
      <c r="F89" s="36">
        <f t="shared" si="13"/>
        <v>329</v>
      </c>
      <c r="G89" s="142">
        <v>623</v>
      </c>
      <c r="H89" s="143">
        <f t="shared" si="14"/>
        <v>204967</v>
      </c>
      <c r="I89" s="143">
        <f t="shared" si="15"/>
        <v>0</v>
      </c>
      <c r="J89" s="143">
        <f t="shared" si="16"/>
        <v>0</v>
      </c>
    </row>
    <row r="90" spans="1:10" ht="15.75" customHeight="1">
      <c r="A90" s="139" t="s">
        <v>109</v>
      </c>
      <c r="B90" s="140" t="s">
        <v>110</v>
      </c>
      <c r="C90" s="36">
        <v>900</v>
      </c>
      <c r="D90" s="148"/>
      <c r="E90" s="15"/>
      <c r="F90" s="36">
        <f t="shared" si="13"/>
        <v>900</v>
      </c>
      <c r="G90" s="142">
        <v>24</v>
      </c>
      <c r="H90" s="143">
        <f t="shared" si="14"/>
        <v>21600</v>
      </c>
      <c r="I90" s="143">
        <f t="shared" si="15"/>
        <v>0</v>
      </c>
      <c r="J90" s="143">
        <f t="shared" si="16"/>
        <v>0</v>
      </c>
    </row>
    <row r="91" spans="1:10" ht="15.75" customHeight="1">
      <c r="A91" s="146" t="s">
        <v>1188</v>
      </c>
      <c r="B91" s="150" t="s">
        <v>3626</v>
      </c>
      <c r="C91" s="36">
        <v>2073</v>
      </c>
      <c r="D91" s="148"/>
      <c r="E91" s="15"/>
      <c r="F91" s="36">
        <f t="shared" si="13"/>
        <v>2073</v>
      </c>
      <c r="G91" s="142">
        <v>49</v>
      </c>
      <c r="H91" s="143">
        <f t="shared" si="14"/>
        <v>101577</v>
      </c>
      <c r="I91" s="143">
        <f t="shared" si="15"/>
        <v>0</v>
      </c>
      <c r="J91" s="143">
        <f t="shared" si="16"/>
        <v>0</v>
      </c>
    </row>
    <row r="92" spans="1:10" ht="15.75" customHeight="1">
      <c r="A92" s="152" t="s">
        <v>116</v>
      </c>
      <c r="B92" s="145" t="s">
        <v>117</v>
      </c>
      <c r="C92" s="36">
        <v>2</v>
      </c>
      <c r="D92" s="141"/>
      <c r="E92" s="15"/>
      <c r="F92" s="36">
        <f t="shared" si="13"/>
        <v>2</v>
      </c>
      <c r="G92" s="142">
        <v>1867.29</v>
      </c>
      <c r="H92" s="143">
        <f t="shared" si="14"/>
        <v>3734.58</v>
      </c>
      <c r="I92" s="143">
        <f t="shared" si="15"/>
        <v>0</v>
      </c>
      <c r="J92" s="143">
        <f t="shared" si="16"/>
        <v>0</v>
      </c>
    </row>
    <row r="93" spans="1:10" ht="15.75" customHeight="1">
      <c r="A93" s="146" t="s">
        <v>118</v>
      </c>
      <c r="B93" s="145" t="s">
        <v>115</v>
      </c>
      <c r="C93" s="36">
        <v>5</v>
      </c>
      <c r="D93" s="141"/>
      <c r="E93" s="15"/>
      <c r="F93" s="36">
        <f t="shared" si="13"/>
        <v>5</v>
      </c>
      <c r="G93" s="142">
        <v>1758</v>
      </c>
      <c r="H93" s="143">
        <f t="shared" si="14"/>
        <v>8790</v>
      </c>
      <c r="I93" s="143">
        <f t="shared" si="15"/>
        <v>0</v>
      </c>
      <c r="J93" s="143">
        <f t="shared" si="16"/>
        <v>0</v>
      </c>
    </row>
    <row r="94" spans="1:10" ht="15.75" customHeight="1">
      <c r="A94" s="146" t="s">
        <v>118</v>
      </c>
      <c r="B94" s="145" t="s">
        <v>117</v>
      </c>
      <c r="C94" s="36">
        <v>3</v>
      </c>
      <c r="D94" s="141"/>
      <c r="E94" s="151"/>
      <c r="F94" s="36">
        <f t="shared" si="13"/>
        <v>3</v>
      </c>
      <c r="G94" s="142">
        <v>2279.6799999999998</v>
      </c>
      <c r="H94" s="143">
        <f t="shared" si="14"/>
        <v>6839.0399999999991</v>
      </c>
      <c r="I94" s="143">
        <f t="shared" si="15"/>
        <v>0</v>
      </c>
      <c r="J94" s="143">
        <f t="shared" si="16"/>
        <v>0</v>
      </c>
    </row>
    <row r="95" spans="1:10" ht="15.75" customHeight="1">
      <c r="A95" s="157" t="s">
        <v>119</v>
      </c>
      <c r="B95" s="145" t="s">
        <v>117</v>
      </c>
      <c r="C95" s="36">
        <v>1</v>
      </c>
      <c r="D95" s="148"/>
      <c r="E95" s="15"/>
      <c r="F95" s="36">
        <f t="shared" si="13"/>
        <v>1</v>
      </c>
      <c r="G95" s="142">
        <v>1669.47</v>
      </c>
      <c r="H95" s="143">
        <f t="shared" si="14"/>
        <v>1669.47</v>
      </c>
      <c r="I95" s="143">
        <f t="shared" si="15"/>
        <v>0</v>
      </c>
      <c r="J95" s="143">
        <f t="shared" si="16"/>
        <v>0</v>
      </c>
    </row>
    <row r="96" spans="1:10" ht="15.75" customHeight="1">
      <c r="A96" s="157" t="s">
        <v>2772</v>
      </c>
      <c r="B96" s="145" t="s">
        <v>117</v>
      </c>
      <c r="C96" s="36">
        <v>3</v>
      </c>
      <c r="D96" s="141"/>
      <c r="E96" s="15"/>
      <c r="F96" s="36">
        <f t="shared" si="13"/>
        <v>3</v>
      </c>
      <c r="G96" s="142">
        <v>1598.32</v>
      </c>
      <c r="H96" s="143">
        <f t="shared" si="14"/>
        <v>4794.96</v>
      </c>
      <c r="I96" s="143">
        <f t="shared" si="15"/>
        <v>0</v>
      </c>
      <c r="J96" s="143">
        <f t="shared" si="16"/>
        <v>0</v>
      </c>
    </row>
    <row r="97" spans="1:10" ht="15.75" customHeight="1">
      <c r="A97" s="144" t="s">
        <v>122</v>
      </c>
      <c r="B97" s="145" t="s">
        <v>121</v>
      </c>
      <c r="C97" s="36">
        <v>50</v>
      </c>
      <c r="D97" s="141"/>
      <c r="E97" s="15"/>
      <c r="F97" s="36">
        <f t="shared" si="13"/>
        <v>50</v>
      </c>
      <c r="G97" s="142">
        <v>471.21600000000001</v>
      </c>
      <c r="H97" s="143">
        <f t="shared" si="14"/>
        <v>23560.799999999999</v>
      </c>
      <c r="I97" s="143">
        <f t="shared" si="15"/>
        <v>0</v>
      </c>
      <c r="J97" s="143">
        <f t="shared" si="16"/>
        <v>0</v>
      </c>
    </row>
    <row r="98" spans="1:10" ht="15.75" customHeight="1">
      <c r="A98" s="157" t="s">
        <v>124</v>
      </c>
      <c r="B98" s="145" t="s">
        <v>117</v>
      </c>
      <c r="C98" s="36">
        <v>0</v>
      </c>
      <c r="D98" s="148"/>
      <c r="E98" s="15"/>
      <c r="F98" s="36">
        <f t="shared" si="13"/>
        <v>0</v>
      </c>
      <c r="G98" s="142">
        <v>1711.09</v>
      </c>
      <c r="H98" s="143">
        <f t="shared" si="14"/>
        <v>0</v>
      </c>
      <c r="I98" s="143">
        <f t="shared" si="15"/>
        <v>0</v>
      </c>
      <c r="J98" s="143">
        <f t="shared" si="16"/>
        <v>0</v>
      </c>
    </row>
    <row r="99" spans="1:10" ht="15.75" customHeight="1">
      <c r="A99" s="339" t="s">
        <v>2773</v>
      </c>
      <c r="B99" s="145" t="s">
        <v>117</v>
      </c>
      <c r="C99" s="36">
        <v>4</v>
      </c>
      <c r="D99" s="148"/>
      <c r="E99" s="151"/>
      <c r="F99" s="272">
        <f t="shared" si="13"/>
        <v>4</v>
      </c>
      <c r="G99" s="142">
        <v>1594.52</v>
      </c>
      <c r="H99" s="143">
        <f t="shared" si="14"/>
        <v>6378.08</v>
      </c>
      <c r="I99" s="143">
        <f t="shared" si="15"/>
        <v>0</v>
      </c>
      <c r="J99" s="143">
        <f t="shared" si="16"/>
        <v>0</v>
      </c>
    </row>
    <row r="100" spans="1:10" ht="15.75" customHeight="1">
      <c r="A100" s="144" t="s">
        <v>128</v>
      </c>
      <c r="B100" s="145" t="s">
        <v>126</v>
      </c>
      <c r="C100" s="36">
        <v>0</v>
      </c>
      <c r="D100" s="141"/>
      <c r="E100" s="15"/>
      <c r="F100" s="36">
        <f t="shared" si="13"/>
        <v>0</v>
      </c>
      <c r="G100" s="142">
        <v>559.19762200000002</v>
      </c>
      <c r="H100" s="143">
        <f t="shared" si="14"/>
        <v>0</v>
      </c>
      <c r="I100" s="143">
        <f t="shared" si="15"/>
        <v>0</v>
      </c>
      <c r="J100" s="143">
        <f t="shared" si="16"/>
        <v>0</v>
      </c>
    </row>
    <row r="101" spans="1:10" ht="15.75" customHeight="1">
      <c r="A101" s="144" t="s">
        <v>129</v>
      </c>
      <c r="B101" s="145" t="s">
        <v>115</v>
      </c>
      <c r="C101" s="36">
        <v>225</v>
      </c>
      <c r="D101" s="148"/>
      <c r="E101" s="15"/>
      <c r="F101" s="36">
        <f t="shared" si="13"/>
        <v>225</v>
      </c>
      <c r="G101" s="142">
        <v>384</v>
      </c>
      <c r="H101" s="143">
        <f t="shared" si="14"/>
        <v>86400</v>
      </c>
      <c r="I101" s="143">
        <f t="shared" si="15"/>
        <v>0</v>
      </c>
      <c r="J101" s="143">
        <f t="shared" si="16"/>
        <v>0</v>
      </c>
    </row>
    <row r="102" spans="1:10" ht="15.75" customHeight="1">
      <c r="A102" s="144" t="s">
        <v>131</v>
      </c>
      <c r="B102" s="145" t="s">
        <v>117</v>
      </c>
      <c r="C102" s="36">
        <v>315</v>
      </c>
      <c r="D102" s="148"/>
      <c r="E102" s="15"/>
      <c r="F102" s="36">
        <f t="shared" si="13"/>
        <v>315</v>
      </c>
      <c r="G102" s="142">
        <v>427</v>
      </c>
      <c r="H102" s="143">
        <f t="shared" si="14"/>
        <v>134505</v>
      </c>
      <c r="I102" s="143">
        <f t="shared" si="15"/>
        <v>0</v>
      </c>
      <c r="J102" s="143">
        <f t="shared" si="16"/>
        <v>0</v>
      </c>
    </row>
    <row r="103" spans="1:10" ht="15.75" customHeight="1">
      <c r="A103" s="144" t="s">
        <v>132</v>
      </c>
      <c r="B103" s="145" t="s">
        <v>117</v>
      </c>
      <c r="C103" s="36">
        <v>5</v>
      </c>
      <c r="D103" s="141"/>
      <c r="E103" s="151"/>
      <c r="F103" s="36">
        <f t="shared" si="13"/>
        <v>5</v>
      </c>
      <c r="G103" s="142">
        <v>688.59</v>
      </c>
      <c r="H103" s="143">
        <f t="shared" si="14"/>
        <v>3442.9500000000003</v>
      </c>
      <c r="I103" s="143">
        <f t="shared" si="15"/>
        <v>0</v>
      </c>
      <c r="J103" s="143">
        <f t="shared" si="16"/>
        <v>0</v>
      </c>
    </row>
    <row r="104" spans="1:10" ht="15.75" customHeight="1">
      <c r="A104" s="157" t="s">
        <v>133</v>
      </c>
      <c r="B104" s="145" t="s">
        <v>117</v>
      </c>
      <c r="C104" s="36">
        <v>70</v>
      </c>
      <c r="D104" s="148"/>
      <c r="E104" s="15"/>
      <c r="F104" s="36">
        <f t="shared" si="13"/>
        <v>70</v>
      </c>
      <c r="G104" s="142">
        <v>522.19000000000005</v>
      </c>
      <c r="H104" s="143">
        <f t="shared" si="14"/>
        <v>36553.300000000003</v>
      </c>
      <c r="I104" s="143">
        <f t="shared" si="15"/>
        <v>0</v>
      </c>
      <c r="J104" s="143">
        <f t="shared" si="16"/>
        <v>0</v>
      </c>
    </row>
    <row r="105" spans="1:10" ht="15.75" customHeight="1">
      <c r="A105" s="144" t="s">
        <v>134</v>
      </c>
      <c r="B105" s="145" t="s">
        <v>117</v>
      </c>
      <c r="C105" s="36">
        <v>10</v>
      </c>
      <c r="D105" s="141"/>
      <c r="E105" s="151"/>
      <c r="F105" s="36">
        <f t="shared" si="13"/>
        <v>10</v>
      </c>
      <c r="G105" s="142">
        <v>504</v>
      </c>
      <c r="H105" s="143">
        <f t="shared" si="14"/>
        <v>5040</v>
      </c>
      <c r="I105" s="143">
        <f t="shared" si="15"/>
        <v>0</v>
      </c>
      <c r="J105" s="143">
        <f t="shared" si="16"/>
        <v>0</v>
      </c>
    </row>
    <row r="106" spans="1:10" ht="15.75" customHeight="1">
      <c r="A106" s="144" t="s">
        <v>135</v>
      </c>
      <c r="B106" s="145" t="s">
        <v>117</v>
      </c>
      <c r="C106" s="36">
        <v>0</v>
      </c>
      <c r="D106" s="141"/>
      <c r="E106" s="15"/>
      <c r="F106" s="36">
        <f t="shared" si="13"/>
        <v>0</v>
      </c>
      <c r="G106" s="142">
        <v>514</v>
      </c>
      <c r="H106" s="143">
        <f t="shared" si="14"/>
        <v>0</v>
      </c>
      <c r="I106" s="143">
        <f t="shared" si="15"/>
        <v>0</v>
      </c>
      <c r="J106" s="143">
        <f t="shared" si="16"/>
        <v>0</v>
      </c>
    </row>
    <row r="107" spans="1:10" ht="15.75" customHeight="1">
      <c r="A107" s="157" t="s">
        <v>136</v>
      </c>
      <c r="B107" s="145" t="s">
        <v>117</v>
      </c>
      <c r="C107" s="36">
        <v>60</v>
      </c>
      <c r="D107" s="148"/>
      <c r="E107" s="15"/>
      <c r="F107" s="36">
        <f t="shared" si="13"/>
        <v>60</v>
      </c>
      <c r="G107" s="142">
        <v>557</v>
      </c>
      <c r="H107" s="143">
        <f t="shared" si="14"/>
        <v>33420</v>
      </c>
      <c r="I107" s="143">
        <f t="shared" si="15"/>
        <v>0</v>
      </c>
      <c r="J107" s="143">
        <f t="shared" si="16"/>
        <v>0</v>
      </c>
    </row>
    <row r="108" spans="1:10" ht="15.75" customHeight="1">
      <c r="A108" s="157" t="s">
        <v>137</v>
      </c>
      <c r="B108" s="145" t="s">
        <v>117</v>
      </c>
      <c r="C108" s="36">
        <v>25</v>
      </c>
      <c r="D108" s="148"/>
      <c r="E108" s="15"/>
      <c r="F108" s="36">
        <f t="shared" si="13"/>
        <v>25</v>
      </c>
      <c r="G108" s="142">
        <v>524</v>
      </c>
      <c r="H108" s="143">
        <f t="shared" si="14"/>
        <v>13100</v>
      </c>
      <c r="I108" s="143">
        <f t="shared" si="15"/>
        <v>0</v>
      </c>
      <c r="J108" s="143">
        <f t="shared" si="16"/>
        <v>0</v>
      </c>
    </row>
    <row r="109" spans="1:10" ht="15.75" customHeight="1">
      <c r="A109" s="157" t="s">
        <v>138</v>
      </c>
      <c r="B109" s="145" t="s">
        <v>117</v>
      </c>
      <c r="C109" s="36">
        <v>15</v>
      </c>
      <c r="D109" s="148"/>
      <c r="E109" s="15"/>
      <c r="F109" s="36">
        <f t="shared" si="13"/>
        <v>15</v>
      </c>
      <c r="G109" s="142">
        <v>689.75</v>
      </c>
      <c r="H109" s="143">
        <f t="shared" si="14"/>
        <v>10346.25</v>
      </c>
      <c r="I109" s="143">
        <f t="shared" si="15"/>
        <v>0</v>
      </c>
      <c r="J109" s="143">
        <f t="shared" si="16"/>
        <v>0</v>
      </c>
    </row>
    <row r="110" spans="1:10" ht="15.75" customHeight="1">
      <c r="A110" s="157" t="s">
        <v>139</v>
      </c>
      <c r="B110" s="145" t="s">
        <v>117</v>
      </c>
      <c r="C110" s="36">
        <v>205</v>
      </c>
      <c r="D110" s="148"/>
      <c r="E110" s="15"/>
      <c r="F110" s="36">
        <f t="shared" si="13"/>
        <v>205</v>
      </c>
      <c r="G110" s="142">
        <v>629.27</v>
      </c>
      <c r="H110" s="143">
        <f t="shared" si="14"/>
        <v>129000.34999999999</v>
      </c>
      <c r="I110" s="143">
        <f t="shared" si="15"/>
        <v>0</v>
      </c>
      <c r="J110" s="143">
        <f t="shared" si="16"/>
        <v>0</v>
      </c>
    </row>
    <row r="111" spans="1:10" ht="15.75" customHeight="1">
      <c r="A111" s="157" t="s">
        <v>140</v>
      </c>
      <c r="B111" s="145" t="s">
        <v>117</v>
      </c>
      <c r="C111" s="36">
        <v>95</v>
      </c>
      <c r="D111" s="148"/>
      <c r="E111" s="15"/>
      <c r="F111" s="36">
        <f t="shared" si="13"/>
        <v>95</v>
      </c>
      <c r="G111" s="142">
        <v>532.12</v>
      </c>
      <c r="H111" s="143">
        <f t="shared" si="14"/>
        <v>50551.4</v>
      </c>
      <c r="I111" s="143">
        <f t="shared" si="15"/>
        <v>0</v>
      </c>
      <c r="J111" s="143">
        <f t="shared" si="16"/>
        <v>0</v>
      </c>
    </row>
    <row r="112" spans="1:10" ht="15.75" customHeight="1">
      <c r="A112" s="146" t="s">
        <v>141</v>
      </c>
      <c r="B112" s="145" t="s">
        <v>108</v>
      </c>
      <c r="C112" s="36">
        <v>600</v>
      </c>
      <c r="D112" s="148"/>
      <c r="E112" s="15"/>
      <c r="F112" s="36">
        <f t="shared" si="13"/>
        <v>600</v>
      </c>
      <c r="G112" s="142">
        <v>60</v>
      </c>
      <c r="H112" s="143">
        <f t="shared" si="14"/>
        <v>36000</v>
      </c>
      <c r="I112" s="143">
        <f t="shared" si="15"/>
        <v>0</v>
      </c>
      <c r="J112" s="143">
        <f t="shared" si="16"/>
        <v>0</v>
      </c>
    </row>
    <row r="113" spans="1:10" ht="15.75" customHeight="1">
      <c r="A113" s="144" t="s">
        <v>142</v>
      </c>
      <c r="B113" s="145" t="s">
        <v>143</v>
      </c>
      <c r="C113" s="36">
        <v>25</v>
      </c>
      <c r="D113" s="141"/>
      <c r="E113" s="151"/>
      <c r="F113" s="36">
        <f t="shared" si="13"/>
        <v>25</v>
      </c>
      <c r="G113" s="142">
        <v>84</v>
      </c>
      <c r="H113" s="143">
        <f t="shared" si="14"/>
        <v>2100</v>
      </c>
      <c r="I113" s="143">
        <f t="shared" si="15"/>
        <v>0</v>
      </c>
      <c r="J113" s="143">
        <f t="shared" si="16"/>
        <v>0</v>
      </c>
    </row>
    <row r="114" spans="1:10" ht="15.75" customHeight="1">
      <c r="A114" s="157" t="s">
        <v>2774</v>
      </c>
      <c r="B114" s="145" t="s">
        <v>117</v>
      </c>
      <c r="C114" s="36">
        <v>50</v>
      </c>
      <c r="D114" s="148"/>
      <c r="E114" s="15"/>
      <c r="F114" s="36">
        <f t="shared" si="13"/>
        <v>50</v>
      </c>
      <c r="G114" s="142">
        <v>168.1</v>
      </c>
      <c r="H114" s="143">
        <f t="shared" si="14"/>
        <v>8405</v>
      </c>
      <c r="I114" s="143">
        <f t="shared" si="15"/>
        <v>0</v>
      </c>
      <c r="J114" s="143">
        <f t="shared" si="16"/>
        <v>0</v>
      </c>
    </row>
    <row r="115" spans="1:10" ht="15.75" customHeight="1">
      <c r="A115" s="157" t="s">
        <v>145</v>
      </c>
      <c r="B115" s="145" t="s">
        <v>146</v>
      </c>
      <c r="C115" s="36">
        <v>25</v>
      </c>
      <c r="D115" s="148"/>
      <c r="E115" s="15"/>
      <c r="F115" s="36">
        <f t="shared" si="13"/>
        <v>25</v>
      </c>
      <c r="G115" s="142">
        <v>851.5</v>
      </c>
      <c r="H115" s="143">
        <f t="shared" si="14"/>
        <v>21287.5</v>
      </c>
      <c r="I115" s="143">
        <f t="shared" si="15"/>
        <v>0</v>
      </c>
      <c r="J115" s="143">
        <f t="shared" si="16"/>
        <v>0</v>
      </c>
    </row>
    <row r="116" spans="1:10" ht="15.75" customHeight="1">
      <c r="A116" s="157" t="s">
        <v>147</v>
      </c>
      <c r="B116" s="145" t="s">
        <v>148</v>
      </c>
      <c r="C116" s="36">
        <v>3750</v>
      </c>
      <c r="D116" s="148"/>
      <c r="E116" s="15"/>
      <c r="F116" s="36">
        <f t="shared" si="13"/>
        <v>3750</v>
      </c>
      <c r="G116" s="142">
        <v>125</v>
      </c>
      <c r="H116" s="143">
        <f t="shared" si="14"/>
        <v>468750</v>
      </c>
      <c r="I116" s="143">
        <f t="shared" si="15"/>
        <v>0</v>
      </c>
      <c r="J116" s="143">
        <f t="shared" si="16"/>
        <v>0</v>
      </c>
    </row>
    <row r="117" spans="1:10" ht="15.75" customHeight="1">
      <c r="A117" s="157" t="s">
        <v>147</v>
      </c>
      <c r="B117" s="145" t="s">
        <v>149</v>
      </c>
      <c r="C117" s="36">
        <v>0</v>
      </c>
      <c r="D117" s="148"/>
      <c r="E117" s="15"/>
      <c r="F117" s="36">
        <f t="shared" si="13"/>
        <v>0</v>
      </c>
      <c r="G117" s="142">
        <v>173</v>
      </c>
      <c r="H117" s="143">
        <f t="shared" si="14"/>
        <v>0</v>
      </c>
      <c r="I117" s="143">
        <f t="shared" si="15"/>
        <v>0</v>
      </c>
      <c r="J117" s="143">
        <f t="shared" si="16"/>
        <v>0</v>
      </c>
    </row>
    <row r="118" spans="1:10" ht="20.25" customHeight="1">
      <c r="A118" s="157" t="s">
        <v>150</v>
      </c>
      <c r="B118" s="145" t="s">
        <v>151</v>
      </c>
      <c r="C118" s="36">
        <v>0</v>
      </c>
      <c r="D118" s="148"/>
      <c r="E118" s="15"/>
      <c r="F118" s="36">
        <f t="shared" si="13"/>
        <v>0</v>
      </c>
      <c r="G118" s="142">
        <v>143</v>
      </c>
      <c r="H118" s="143">
        <f t="shared" si="14"/>
        <v>0</v>
      </c>
      <c r="I118" s="143">
        <f t="shared" si="15"/>
        <v>0</v>
      </c>
      <c r="J118" s="143">
        <f t="shared" si="16"/>
        <v>0</v>
      </c>
    </row>
    <row r="119" spans="1:10" ht="15.75" customHeight="1">
      <c r="A119" s="157" t="s">
        <v>850</v>
      </c>
      <c r="B119" s="147" t="s">
        <v>2949</v>
      </c>
      <c r="C119" s="36">
        <v>12000</v>
      </c>
      <c r="D119" s="148"/>
      <c r="E119" s="15"/>
      <c r="F119" s="36">
        <f t="shared" si="13"/>
        <v>12000</v>
      </c>
      <c r="G119" s="142">
        <v>145.91999999999999</v>
      </c>
      <c r="H119" s="143">
        <f>G119*F119</f>
        <v>1751039.9999999998</v>
      </c>
      <c r="I119" s="143">
        <f t="shared" si="15"/>
        <v>0</v>
      </c>
      <c r="J119" s="143">
        <f t="shared" si="16"/>
        <v>0</v>
      </c>
    </row>
    <row r="120" spans="1:10" ht="15.75" customHeight="1">
      <c r="A120" s="157" t="s">
        <v>152</v>
      </c>
      <c r="B120" s="145" t="s">
        <v>153</v>
      </c>
      <c r="C120" s="36">
        <v>35.676999999999992</v>
      </c>
      <c r="D120" s="148"/>
      <c r="E120" s="15"/>
      <c r="F120" s="36">
        <f t="shared" si="13"/>
        <v>35.676999999999992</v>
      </c>
      <c r="G120" s="142">
        <v>2196.6</v>
      </c>
      <c r="H120" s="143">
        <f t="shared" ref="H120:H124" si="17">F120*G120</f>
        <v>78368.098199999979</v>
      </c>
      <c r="I120" s="143">
        <f t="shared" si="15"/>
        <v>0</v>
      </c>
      <c r="J120" s="143">
        <f t="shared" si="16"/>
        <v>0</v>
      </c>
    </row>
    <row r="121" spans="1:10" ht="15.75" customHeight="1">
      <c r="A121" s="146" t="s">
        <v>154</v>
      </c>
      <c r="B121" s="145" t="s">
        <v>155</v>
      </c>
      <c r="C121" s="36">
        <v>920</v>
      </c>
      <c r="D121" s="141"/>
      <c r="E121" s="151"/>
      <c r="F121" s="36">
        <f t="shared" si="13"/>
        <v>920</v>
      </c>
      <c r="G121" s="142">
        <v>45</v>
      </c>
      <c r="H121" s="143">
        <f t="shared" si="17"/>
        <v>41400</v>
      </c>
      <c r="I121" s="143">
        <f t="shared" si="15"/>
        <v>0</v>
      </c>
      <c r="J121" s="143">
        <f t="shared" si="16"/>
        <v>0</v>
      </c>
    </row>
    <row r="122" spans="1:10" ht="15.75" customHeight="1">
      <c r="A122" s="163" t="s">
        <v>156</v>
      </c>
      <c r="B122" s="164" t="s">
        <v>117</v>
      </c>
      <c r="C122" s="36">
        <v>0</v>
      </c>
      <c r="D122" s="148"/>
      <c r="E122" s="15"/>
      <c r="F122" s="36">
        <f t="shared" si="13"/>
        <v>0</v>
      </c>
      <c r="G122" s="165">
        <v>168.11</v>
      </c>
      <c r="H122" s="143">
        <f t="shared" si="17"/>
        <v>0</v>
      </c>
      <c r="I122" s="143">
        <f t="shared" si="15"/>
        <v>0</v>
      </c>
      <c r="J122" s="143">
        <f t="shared" si="16"/>
        <v>0</v>
      </c>
    </row>
    <row r="123" spans="1:10" ht="15.75" customHeight="1">
      <c r="A123" s="163" t="s">
        <v>3802</v>
      </c>
      <c r="B123" s="164" t="s">
        <v>117</v>
      </c>
      <c r="C123" s="36">
        <v>24.6</v>
      </c>
      <c r="D123" s="148"/>
      <c r="E123" s="15"/>
      <c r="F123" s="36">
        <f t="shared" si="13"/>
        <v>24.6</v>
      </c>
      <c r="G123" s="165">
        <v>129</v>
      </c>
      <c r="H123" s="143">
        <f t="shared" si="17"/>
        <v>3173.4</v>
      </c>
      <c r="I123" s="143">
        <f t="shared" si="15"/>
        <v>0</v>
      </c>
      <c r="J123" s="143">
        <f t="shared" si="16"/>
        <v>0</v>
      </c>
    </row>
    <row r="124" spans="1:10" ht="15.75" customHeight="1">
      <c r="A124" s="473" t="s">
        <v>3658</v>
      </c>
      <c r="B124" s="474" t="s">
        <v>102</v>
      </c>
      <c r="C124" s="475">
        <v>1500</v>
      </c>
      <c r="D124" s="476"/>
      <c r="E124" s="477"/>
      <c r="F124" s="475">
        <f t="shared" si="13"/>
        <v>1500</v>
      </c>
      <c r="G124" s="165">
        <v>43</v>
      </c>
      <c r="H124" s="143">
        <f t="shared" si="17"/>
        <v>64500</v>
      </c>
      <c r="I124" s="143">
        <f t="shared" si="15"/>
        <v>0</v>
      </c>
      <c r="J124" s="143">
        <f t="shared" si="16"/>
        <v>0</v>
      </c>
    </row>
    <row r="125" spans="1:10" ht="15.75" customHeight="1">
      <c r="A125" s="473"/>
      <c r="B125" s="474"/>
      <c r="C125" s="475"/>
      <c r="D125" s="476"/>
      <c r="E125" s="477"/>
      <c r="F125" s="36"/>
      <c r="G125" s="142"/>
      <c r="H125" s="142"/>
      <c r="I125" s="143">
        <f t="shared" si="15"/>
        <v>0</v>
      </c>
      <c r="J125" s="143">
        <f t="shared" si="16"/>
        <v>0</v>
      </c>
    </row>
    <row r="126" spans="1:10" ht="15.75" customHeight="1">
      <c r="A126" s="473"/>
      <c r="B126" s="474"/>
      <c r="C126" s="475"/>
      <c r="D126" s="476"/>
      <c r="E126" s="477"/>
      <c r="F126" s="36"/>
      <c r="G126" s="142"/>
      <c r="H126" s="142"/>
      <c r="I126" s="143">
        <f t="shared" si="15"/>
        <v>0</v>
      </c>
      <c r="J126" s="143">
        <f t="shared" si="16"/>
        <v>0</v>
      </c>
    </row>
    <row r="127" spans="1:10" ht="15.75" customHeight="1">
      <c r="A127" s="473"/>
      <c r="B127" s="474"/>
      <c r="C127" s="475"/>
      <c r="D127" s="476"/>
      <c r="E127" s="477"/>
      <c r="F127" s="36"/>
      <c r="G127" s="142"/>
      <c r="H127" s="142"/>
      <c r="I127" s="143">
        <f t="shared" si="15"/>
        <v>0</v>
      </c>
      <c r="J127" s="143">
        <f t="shared" si="16"/>
        <v>0</v>
      </c>
    </row>
    <row r="128" spans="1:10" ht="15.75" customHeight="1">
      <c r="A128" s="355" t="s">
        <v>160</v>
      </c>
      <c r="B128" s="168"/>
      <c r="C128" s="169">
        <f t="shared" ref="C128:J128" si="18">SUM(C84:C124)</f>
        <v>34450.276999999995</v>
      </c>
      <c r="D128" s="170">
        <f t="shared" si="18"/>
        <v>0</v>
      </c>
      <c r="E128" s="170">
        <f t="shared" si="18"/>
        <v>0</v>
      </c>
      <c r="F128" s="171">
        <f t="shared" si="18"/>
        <v>34450.276999999995</v>
      </c>
      <c r="G128" s="336">
        <f t="shared" si="18"/>
        <v>25099.633621999994</v>
      </c>
      <c r="H128" s="489">
        <f t="shared" si="18"/>
        <v>4702104.1782</v>
      </c>
      <c r="I128" s="489">
        <f t="shared" si="18"/>
        <v>0</v>
      </c>
      <c r="J128" s="489">
        <f t="shared" si="18"/>
        <v>0</v>
      </c>
    </row>
    <row r="129" spans="1:11" ht="15.75" customHeight="1"/>
    <row r="130" spans="1:11" ht="15.75" customHeight="1">
      <c r="A130" s="535" t="s">
        <v>161</v>
      </c>
      <c r="B130" s="536"/>
      <c r="C130" s="536"/>
      <c r="D130" s="536"/>
      <c r="E130" s="536"/>
      <c r="F130" s="536"/>
      <c r="G130" s="536"/>
      <c r="H130" s="536"/>
      <c r="I130" s="1"/>
    </row>
    <row r="131" spans="1:11" ht="15.75" customHeight="1">
      <c r="A131" s="340" t="s">
        <v>162</v>
      </c>
      <c r="B131" s="341" t="s">
        <v>40</v>
      </c>
      <c r="C131" s="342" t="s">
        <v>163</v>
      </c>
      <c r="D131" s="343" t="s">
        <v>42</v>
      </c>
      <c r="E131" s="344" t="s">
        <v>43</v>
      </c>
      <c r="F131" s="342" t="s">
        <v>164</v>
      </c>
      <c r="G131" s="345" t="s">
        <v>96</v>
      </c>
      <c r="H131" s="343" t="s">
        <v>55</v>
      </c>
      <c r="I131" s="138" t="s">
        <v>3567</v>
      </c>
      <c r="J131" s="138" t="s">
        <v>3568</v>
      </c>
    </row>
    <row r="132" spans="1:11" ht="15.75" customHeight="1">
      <c r="A132" s="347" t="s">
        <v>3421</v>
      </c>
      <c r="B132" s="145" t="s">
        <v>2833</v>
      </c>
      <c r="C132" s="36">
        <v>27</v>
      </c>
      <c r="D132" s="148"/>
      <c r="E132" s="15"/>
      <c r="F132" s="36">
        <f t="shared" ref="F132:F165" si="19">C132+D132-E132</f>
        <v>27</v>
      </c>
      <c r="G132" s="17">
        <v>216</v>
      </c>
      <c r="H132" s="142">
        <f t="shared" ref="H132:H135" si="20">G132*F132</f>
        <v>5832</v>
      </c>
      <c r="I132" s="143">
        <f t="shared" ref="I132:I165" si="21">(D132-E132)*G132</f>
        <v>0</v>
      </c>
      <c r="J132" s="143">
        <f t="shared" ref="J132:J165" si="22">D132*G132</f>
        <v>0</v>
      </c>
      <c r="K132" s="445"/>
    </row>
    <row r="133" spans="1:11" ht="15.75" customHeight="1">
      <c r="A133" s="347" t="s">
        <v>3423</v>
      </c>
      <c r="B133" s="145" t="s">
        <v>2833</v>
      </c>
      <c r="C133" s="36">
        <v>114</v>
      </c>
      <c r="D133" s="148"/>
      <c r="E133" s="493">
        <v>5</v>
      </c>
      <c r="F133" s="36">
        <f t="shared" si="19"/>
        <v>109</v>
      </c>
      <c r="G133" s="17">
        <v>140</v>
      </c>
      <c r="H133" s="142">
        <f t="shared" si="20"/>
        <v>15260</v>
      </c>
      <c r="I133" s="143">
        <f t="shared" si="21"/>
        <v>-700</v>
      </c>
      <c r="J133" s="143">
        <f t="shared" si="22"/>
        <v>0</v>
      </c>
      <c r="K133" s="445"/>
    </row>
    <row r="134" spans="1:11" ht="15.75" customHeight="1">
      <c r="A134" s="347" t="s">
        <v>3424</v>
      </c>
      <c r="B134" s="145" t="s">
        <v>2833</v>
      </c>
      <c r="C134" s="348">
        <v>115</v>
      </c>
      <c r="D134" s="148"/>
      <c r="E134" s="15"/>
      <c r="F134" s="36">
        <f t="shared" si="19"/>
        <v>115</v>
      </c>
      <c r="G134" s="17">
        <v>196</v>
      </c>
      <c r="H134" s="142">
        <f t="shared" si="20"/>
        <v>22540</v>
      </c>
      <c r="I134" s="143">
        <f t="shared" si="21"/>
        <v>0</v>
      </c>
      <c r="J134" s="143">
        <f t="shared" si="22"/>
        <v>0</v>
      </c>
      <c r="K134" s="445"/>
    </row>
    <row r="135" spans="1:11" ht="15.75" customHeight="1">
      <c r="A135" s="347" t="s">
        <v>3425</v>
      </c>
      <c r="B135" s="145" t="s">
        <v>2833</v>
      </c>
      <c r="C135" s="36">
        <v>21</v>
      </c>
      <c r="D135" s="148"/>
      <c r="E135" s="15">
        <v>4</v>
      </c>
      <c r="F135" s="36">
        <f t="shared" si="19"/>
        <v>17</v>
      </c>
      <c r="G135" s="17">
        <v>174</v>
      </c>
      <c r="H135" s="142">
        <f t="shared" si="20"/>
        <v>2958</v>
      </c>
      <c r="I135" s="143">
        <f t="shared" si="21"/>
        <v>-696</v>
      </c>
      <c r="J135" s="143">
        <f t="shared" si="22"/>
        <v>0</v>
      </c>
      <c r="K135" s="445"/>
    </row>
    <row r="136" spans="1:11" ht="15.75" customHeight="1">
      <c r="A136" s="349" t="s">
        <v>165</v>
      </c>
      <c r="B136" s="267" t="s">
        <v>166</v>
      </c>
      <c r="C136" s="350">
        <v>191.6</v>
      </c>
      <c r="D136" s="351"/>
      <c r="E136" s="352"/>
      <c r="F136" s="350">
        <f t="shared" si="19"/>
        <v>191.6</v>
      </c>
      <c r="G136" s="353">
        <v>605</v>
      </c>
      <c r="H136" s="354">
        <f t="shared" ref="H136:H165" si="23">F136*G136</f>
        <v>115918</v>
      </c>
      <c r="I136" s="143">
        <f t="shared" si="21"/>
        <v>0</v>
      </c>
      <c r="J136" s="143">
        <f t="shared" si="22"/>
        <v>0</v>
      </c>
    </row>
    <row r="137" spans="1:11" ht="15.75" customHeight="1">
      <c r="A137" s="163" t="s">
        <v>167</v>
      </c>
      <c r="B137" s="145" t="s">
        <v>166</v>
      </c>
      <c r="C137" s="36">
        <v>214.6</v>
      </c>
      <c r="D137" s="148"/>
      <c r="E137" s="15"/>
      <c r="F137" s="183">
        <f t="shared" si="19"/>
        <v>214.6</v>
      </c>
      <c r="G137" s="17">
        <v>605</v>
      </c>
      <c r="H137" s="187">
        <f t="shared" si="23"/>
        <v>129833</v>
      </c>
      <c r="I137" s="143">
        <f t="shared" si="21"/>
        <v>0</v>
      </c>
      <c r="J137" s="143">
        <f t="shared" si="22"/>
        <v>0</v>
      </c>
    </row>
    <row r="138" spans="1:11" ht="15.75" customHeight="1">
      <c r="A138" s="163" t="s">
        <v>168</v>
      </c>
      <c r="B138" s="145" t="s">
        <v>166</v>
      </c>
      <c r="C138" s="36">
        <v>220.32</v>
      </c>
      <c r="D138" s="148"/>
      <c r="E138" s="15"/>
      <c r="F138" s="183">
        <f t="shared" si="19"/>
        <v>220.32</v>
      </c>
      <c r="G138" s="17">
        <v>605</v>
      </c>
      <c r="H138" s="187">
        <f t="shared" si="23"/>
        <v>133293.6</v>
      </c>
      <c r="I138" s="143">
        <f t="shared" si="21"/>
        <v>0</v>
      </c>
      <c r="J138" s="143">
        <f t="shared" si="22"/>
        <v>0</v>
      </c>
    </row>
    <row r="139" spans="1:11" ht="15.75" customHeight="1">
      <c r="A139" s="163" t="s">
        <v>169</v>
      </c>
      <c r="B139" s="145" t="s">
        <v>166</v>
      </c>
      <c r="C139" s="36">
        <v>186.45000000000002</v>
      </c>
      <c r="D139" s="148"/>
      <c r="E139" s="15"/>
      <c r="F139" s="183">
        <f t="shared" si="19"/>
        <v>186.45000000000002</v>
      </c>
      <c r="G139" s="17">
        <v>605</v>
      </c>
      <c r="H139" s="187">
        <f t="shared" si="23"/>
        <v>112802.25000000001</v>
      </c>
      <c r="I139" s="143">
        <f t="shared" si="21"/>
        <v>0</v>
      </c>
      <c r="J139" s="143">
        <f t="shared" si="22"/>
        <v>0</v>
      </c>
    </row>
    <row r="140" spans="1:11" ht="15.75" customHeight="1">
      <c r="A140" s="189" t="s">
        <v>170</v>
      </c>
      <c r="B140" s="145" t="s">
        <v>166</v>
      </c>
      <c r="C140" s="183">
        <v>292.88000000000005</v>
      </c>
      <c r="D140" s="184"/>
      <c r="E140" s="493"/>
      <c r="F140" s="183">
        <f t="shared" si="19"/>
        <v>292.88000000000005</v>
      </c>
      <c r="G140" s="190">
        <v>625</v>
      </c>
      <c r="H140" s="187">
        <f t="shared" si="23"/>
        <v>183050.00000000003</v>
      </c>
      <c r="I140" s="143">
        <f t="shared" si="21"/>
        <v>0</v>
      </c>
      <c r="J140" s="143">
        <f t="shared" si="22"/>
        <v>0</v>
      </c>
    </row>
    <row r="141" spans="1:11" ht="15.75" customHeight="1">
      <c r="A141" s="189" t="s">
        <v>171</v>
      </c>
      <c r="B141" s="145" t="s">
        <v>166</v>
      </c>
      <c r="C141" s="183">
        <v>180.15</v>
      </c>
      <c r="D141" s="184"/>
      <c r="E141" s="15"/>
      <c r="F141" s="183">
        <f t="shared" si="19"/>
        <v>180.15</v>
      </c>
      <c r="G141" s="17">
        <v>692</v>
      </c>
      <c r="H141" s="187">
        <f t="shared" si="23"/>
        <v>124663.8</v>
      </c>
      <c r="I141" s="143">
        <f t="shared" si="21"/>
        <v>0</v>
      </c>
      <c r="J141" s="143">
        <f t="shared" si="22"/>
        <v>0</v>
      </c>
    </row>
    <row r="142" spans="1:11" ht="15.75" customHeight="1">
      <c r="A142" s="189" t="s">
        <v>3803</v>
      </c>
      <c r="B142" s="145" t="s">
        <v>166</v>
      </c>
      <c r="C142" s="36">
        <v>274</v>
      </c>
      <c r="D142" s="184"/>
      <c r="E142" s="15"/>
      <c r="F142" s="183">
        <f t="shared" si="19"/>
        <v>274</v>
      </c>
      <c r="G142" s="17">
        <v>682</v>
      </c>
      <c r="H142" s="187">
        <f t="shared" si="23"/>
        <v>186868</v>
      </c>
      <c r="I142" s="143">
        <f t="shared" si="21"/>
        <v>0</v>
      </c>
      <c r="J142" s="143">
        <f t="shared" si="22"/>
        <v>0</v>
      </c>
    </row>
    <row r="143" spans="1:11" ht="15.75" customHeight="1">
      <c r="A143" s="189" t="s">
        <v>173</v>
      </c>
      <c r="B143" s="145" t="s">
        <v>166</v>
      </c>
      <c r="C143" s="183">
        <v>0</v>
      </c>
      <c r="D143" s="184"/>
      <c r="E143" s="15"/>
      <c r="F143" s="183">
        <f t="shared" si="19"/>
        <v>0</v>
      </c>
      <c r="G143" s="17">
        <v>414</v>
      </c>
      <c r="H143" s="187">
        <f t="shared" si="23"/>
        <v>0</v>
      </c>
      <c r="I143" s="143">
        <f t="shared" si="21"/>
        <v>0</v>
      </c>
      <c r="J143" s="143">
        <f t="shared" si="22"/>
        <v>0</v>
      </c>
    </row>
    <row r="144" spans="1:11" ht="15.75" customHeight="1">
      <c r="A144" s="191" t="s">
        <v>174</v>
      </c>
      <c r="B144" s="192" t="s">
        <v>175</v>
      </c>
      <c r="C144" s="36">
        <v>16625</v>
      </c>
      <c r="D144" s="148"/>
      <c r="E144" s="15"/>
      <c r="F144" s="183">
        <f t="shared" si="19"/>
        <v>16625</v>
      </c>
      <c r="G144" s="17">
        <v>17.399999999999999</v>
      </c>
      <c r="H144" s="187">
        <f t="shared" si="23"/>
        <v>289275</v>
      </c>
      <c r="I144" s="143">
        <f t="shared" si="21"/>
        <v>0</v>
      </c>
      <c r="J144" s="143">
        <f t="shared" si="22"/>
        <v>0</v>
      </c>
    </row>
    <row r="145" spans="1:10" ht="15.75" customHeight="1">
      <c r="A145" s="163" t="s">
        <v>176</v>
      </c>
      <c r="B145" s="15" t="s">
        <v>177</v>
      </c>
      <c r="C145" s="36">
        <v>0</v>
      </c>
      <c r="D145" s="148"/>
      <c r="E145" s="15"/>
      <c r="F145" s="183">
        <f t="shared" si="19"/>
        <v>0</v>
      </c>
      <c r="G145" s="17">
        <v>3.86</v>
      </c>
      <c r="H145" s="187">
        <f t="shared" si="23"/>
        <v>0</v>
      </c>
      <c r="I145" s="143">
        <f t="shared" si="21"/>
        <v>0</v>
      </c>
      <c r="J145" s="143">
        <f t="shared" si="22"/>
        <v>0</v>
      </c>
    </row>
    <row r="146" spans="1:10" ht="15.75" customHeight="1">
      <c r="A146" s="163" t="s">
        <v>178</v>
      </c>
      <c r="B146" s="145" t="s">
        <v>179</v>
      </c>
      <c r="C146" s="36">
        <v>17</v>
      </c>
      <c r="D146" s="148"/>
      <c r="E146" s="15"/>
      <c r="F146" s="183">
        <f t="shared" si="19"/>
        <v>17</v>
      </c>
      <c r="G146" s="17">
        <v>432.82</v>
      </c>
      <c r="H146" s="187">
        <f t="shared" si="23"/>
        <v>7357.94</v>
      </c>
      <c r="I146" s="143">
        <f t="shared" si="21"/>
        <v>0</v>
      </c>
      <c r="J146" s="143">
        <f t="shared" si="22"/>
        <v>0</v>
      </c>
    </row>
    <row r="147" spans="1:10" ht="15.75" customHeight="1">
      <c r="A147" s="163" t="s">
        <v>180</v>
      </c>
      <c r="B147" s="145" t="s">
        <v>179</v>
      </c>
      <c r="C147" s="36">
        <v>0</v>
      </c>
      <c r="D147" s="148"/>
      <c r="E147" s="15"/>
      <c r="F147" s="183">
        <f t="shared" si="19"/>
        <v>0</v>
      </c>
      <c r="G147" s="17">
        <v>4</v>
      </c>
      <c r="H147" s="187">
        <f t="shared" si="23"/>
        <v>0</v>
      </c>
      <c r="I147" s="143">
        <f t="shared" si="21"/>
        <v>0</v>
      </c>
      <c r="J147" s="143">
        <f t="shared" si="22"/>
        <v>0</v>
      </c>
    </row>
    <row r="148" spans="1:10" ht="15.75" customHeight="1">
      <c r="A148" s="146" t="s">
        <v>181</v>
      </c>
      <c r="B148" s="145" t="s">
        <v>179</v>
      </c>
      <c r="C148" s="36">
        <v>1077</v>
      </c>
      <c r="D148" s="148"/>
      <c r="E148" s="15"/>
      <c r="F148" s="183">
        <f t="shared" si="19"/>
        <v>1077</v>
      </c>
      <c r="G148" s="17">
        <v>2.9</v>
      </c>
      <c r="H148" s="187">
        <f t="shared" si="23"/>
        <v>3123.2999999999997</v>
      </c>
      <c r="I148" s="143">
        <f t="shared" si="21"/>
        <v>0</v>
      </c>
      <c r="J148" s="143">
        <f t="shared" si="22"/>
        <v>0</v>
      </c>
    </row>
    <row r="149" spans="1:10" ht="15.75" customHeight="1">
      <c r="A149" s="146" t="s">
        <v>182</v>
      </c>
      <c r="B149" s="145" t="s">
        <v>179</v>
      </c>
      <c r="C149" s="36">
        <v>0</v>
      </c>
      <c r="D149" s="148"/>
      <c r="E149" s="15"/>
      <c r="F149" s="183">
        <f t="shared" si="19"/>
        <v>0</v>
      </c>
      <c r="G149" s="17">
        <v>499.4</v>
      </c>
      <c r="H149" s="187">
        <f t="shared" si="23"/>
        <v>0</v>
      </c>
      <c r="I149" s="143">
        <f t="shared" si="21"/>
        <v>0</v>
      </c>
      <c r="J149" s="143">
        <f t="shared" si="22"/>
        <v>0</v>
      </c>
    </row>
    <row r="150" spans="1:10" ht="15.75" customHeight="1">
      <c r="A150" s="191" t="s">
        <v>183</v>
      </c>
      <c r="B150" s="193" t="s">
        <v>184</v>
      </c>
      <c r="C150" s="194">
        <v>1400</v>
      </c>
      <c r="D150" s="195"/>
      <c r="E150" s="196"/>
      <c r="F150" s="183">
        <f t="shared" si="19"/>
        <v>1400</v>
      </c>
      <c r="G150" s="197">
        <v>24.995999999999999</v>
      </c>
      <c r="H150" s="187">
        <f t="shared" si="23"/>
        <v>34994.400000000001</v>
      </c>
      <c r="I150" s="143">
        <f t="shared" si="21"/>
        <v>0</v>
      </c>
      <c r="J150" s="143">
        <f t="shared" si="22"/>
        <v>0</v>
      </c>
    </row>
    <row r="151" spans="1:10" ht="15.75" customHeight="1">
      <c r="A151" s="146" t="s">
        <v>185</v>
      </c>
      <c r="B151" s="145" t="s">
        <v>184</v>
      </c>
      <c r="C151" s="36">
        <v>4000</v>
      </c>
      <c r="D151" s="148"/>
      <c r="E151" s="15">
        <v>1000</v>
      </c>
      <c r="F151" s="183">
        <f t="shared" si="19"/>
        <v>3000</v>
      </c>
      <c r="G151" s="17">
        <v>22.37</v>
      </c>
      <c r="H151" s="187">
        <f t="shared" si="23"/>
        <v>67110</v>
      </c>
      <c r="I151" s="143">
        <f t="shared" si="21"/>
        <v>-22370</v>
      </c>
      <c r="J151" s="143">
        <f t="shared" si="22"/>
        <v>0</v>
      </c>
    </row>
    <row r="152" spans="1:10" ht="15.75" customHeight="1">
      <c r="A152" s="146" t="s">
        <v>186</v>
      </c>
      <c r="B152" s="145" t="s">
        <v>184</v>
      </c>
      <c r="C152" s="36">
        <v>4000</v>
      </c>
      <c r="D152" s="148"/>
      <c r="E152" s="15"/>
      <c r="F152" s="183">
        <f t="shared" si="19"/>
        <v>4000</v>
      </c>
      <c r="G152" s="17">
        <v>13.788</v>
      </c>
      <c r="H152" s="187">
        <f t="shared" si="23"/>
        <v>55152</v>
      </c>
      <c r="I152" s="143">
        <f t="shared" si="21"/>
        <v>0</v>
      </c>
      <c r="J152" s="143">
        <f t="shared" si="22"/>
        <v>0</v>
      </c>
    </row>
    <row r="153" spans="1:10" ht="15.75" customHeight="1">
      <c r="A153" s="406" t="s">
        <v>187</v>
      </c>
      <c r="B153" s="145" t="s">
        <v>184</v>
      </c>
      <c r="C153" s="36">
        <v>1000</v>
      </c>
      <c r="D153" s="148"/>
      <c r="E153" s="15"/>
      <c r="F153" s="183">
        <f t="shared" si="19"/>
        <v>1000</v>
      </c>
      <c r="G153" s="17">
        <v>24.744</v>
      </c>
      <c r="H153" s="187">
        <f t="shared" si="23"/>
        <v>24744</v>
      </c>
      <c r="I153" s="143">
        <f t="shared" si="21"/>
        <v>0</v>
      </c>
      <c r="J153" s="143">
        <f t="shared" si="22"/>
        <v>0</v>
      </c>
    </row>
    <row r="154" spans="1:10" ht="15.75" customHeight="1">
      <c r="A154" s="406" t="s">
        <v>189</v>
      </c>
      <c r="B154" s="185" t="s">
        <v>190</v>
      </c>
      <c r="C154" s="183">
        <v>840</v>
      </c>
      <c r="D154" s="184"/>
      <c r="E154" s="185"/>
      <c r="F154" s="183">
        <f t="shared" si="19"/>
        <v>840</v>
      </c>
      <c r="G154" s="186">
        <v>33</v>
      </c>
      <c r="H154" s="187">
        <f t="shared" si="23"/>
        <v>27720</v>
      </c>
      <c r="I154" s="143">
        <f t="shared" si="21"/>
        <v>0</v>
      </c>
      <c r="J154" s="143">
        <f t="shared" si="22"/>
        <v>0</v>
      </c>
    </row>
    <row r="155" spans="1:10" ht="15.75" customHeight="1">
      <c r="A155" s="407" t="s">
        <v>3511</v>
      </c>
      <c r="B155" s="267" t="s">
        <v>192</v>
      </c>
      <c r="C155" s="350">
        <v>938.06</v>
      </c>
      <c r="D155" s="351"/>
      <c r="E155" s="352"/>
      <c r="F155" s="183">
        <f t="shared" si="19"/>
        <v>938.06</v>
      </c>
      <c r="G155" s="353">
        <v>727.5</v>
      </c>
      <c r="H155" s="187">
        <f t="shared" si="23"/>
        <v>682438.64999999991</v>
      </c>
      <c r="I155" s="143">
        <f t="shared" si="21"/>
        <v>0</v>
      </c>
      <c r="J155" s="143">
        <f t="shared" si="22"/>
        <v>0</v>
      </c>
    </row>
    <row r="156" spans="1:10" ht="15.75" customHeight="1">
      <c r="A156" s="407" t="s">
        <v>3512</v>
      </c>
      <c r="B156" s="267" t="s">
        <v>192</v>
      </c>
      <c r="C156" s="350">
        <v>1013.28</v>
      </c>
      <c r="D156" s="351"/>
      <c r="E156" s="15">
        <v>10.42</v>
      </c>
      <c r="F156" s="183">
        <f t="shared" si="19"/>
        <v>1002.86</v>
      </c>
      <c r="G156" s="353">
        <v>727.5</v>
      </c>
      <c r="H156" s="187">
        <f t="shared" si="23"/>
        <v>729580.65</v>
      </c>
      <c r="I156" s="143">
        <f t="shared" si="21"/>
        <v>-7580.55</v>
      </c>
      <c r="J156" s="143">
        <f t="shared" si="22"/>
        <v>0</v>
      </c>
    </row>
    <row r="157" spans="1:10" ht="15.75" customHeight="1">
      <c r="A157" s="200" t="s">
        <v>191</v>
      </c>
      <c r="B157" s="145" t="s">
        <v>192</v>
      </c>
      <c r="C157" s="36">
        <v>76.899999999999991</v>
      </c>
      <c r="D157" s="148"/>
      <c r="E157" s="15"/>
      <c r="F157" s="183">
        <f t="shared" si="19"/>
        <v>76.899999999999991</v>
      </c>
      <c r="G157" s="17">
        <v>715</v>
      </c>
      <c r="H157" s="187">
        <f t="shared" si="23"/>
        <v>54983.499999999993</v>
      </c>
      <c r="I157" s="143">
        <f t="shared" si="21"/>
        <v>0</v>
      </c>
      <c r="J157" s="143">
        <f t="shared" si="22"/>
        <v>0</v>
      </c>
    </row>
    <row r="158" spans="1:10" ht="15.75" customHeight="1">
      <c r="A158" s="200" t="s">
        <v>193</v>
      </c>
      <c r="B158" s="145" t="s">
        <v>192</v>
      </c>
      <c r="C158" s="36">
        <v>183.85999999999999</v>
      </c>
      <c r="D158" s="148"/>
      <c r="E158" s="15"/>
      <c r="F158" s="183">
        <f t="shared" si="19"/>
        <v>183.85999999999999</v>
      </c>
      <c r="G158" s="17">
        <v>850</v>
      </c>
      <c r="H158" s="187">
        <f t="shared" si="23"/>
        <v>156281</v>
      </c>
      <c r="I158" s="143">
        <f t="shared" si="21"/>
        <v>0</v>
      </c>
      <c r="J158" s="143">
        <f t="shared" si="22"/>
        <v>0</v>
      </c>
    </row>
    <row r="159" spans="1:10" ht="15.75" customHeight="1">
      <c r="A159" s="200" t="s">
        <v>194</v>
      </c>
      <c r="B159" s="145" t="s">
        <v>192</v>
      </c>
      <c r="C159" s="36">
        <v>121.16000000000003</v>
      </c>
      <c r="D159" s="148"/>
      <c r="E159" s="490"/>
      <c r="F159" s="183">
        <f t="shared" si="19"/>
        <v>121.16000000000003</v>
      </c>
      <c r="G159" s="17">
        <v>850</v>
      </c>
      <c r="H159" s="187">
        <f t="shared" si="23"/>
        <v>102986.00000000001</v>
      </c>
      <c r="I159" s="143">
        <f t="shared" si="21"/>
        <v>0</v>
      </c>
      <c r="J159" s="143">
        <f t="shared" si="22"/>
        <v>0</v>
      </c>
    </row>
    <row r="160" spans="1:10" ht="15.75" customHeight="1">
      <c r="A160" s="146" t="s">
        <v>195</v>
      </c>
      <c r="B160" s="145" t="s">
        <v>192</v>
      </c>
      <c r="C160" s="36">
        <v>31.739999999999991</v>
      </c>
      <c r="D160" s="148"/>
      <c r="E160" s="15"/>
      <c r="F160" s="183">
        <f t="shared" si="19"/>
        <v>31.739999999999991</v>
      </c>
      <c r="G160" s="17">
        <v>741</v>
      </c>
      <c r="H160" s="187">
        <f t="shared" si="23"/>
        <v>23519.339999999993</v>
      </c>
      <c r="I160" s="143">
        <f t="shared" si="21"/>
        <v>0</v>
      </c>
      <c r="J160" s="143">
        <f t="shared" si="22"/>
        <v>0</v>
      </c>
    </row>
    <row r="161" spans="1:10" ht="15.75" customHeight="1">
      <c r="A161" s="146" t="s">
        <v>196</v>
      </c>
      <c r="B161" s="145" t="s">
        <v>197</v>
      </c>
      <c r="C161" s="36">
        <v>42.350000000000023</v>
      </c>
      <c r="D161" s="148"/>
      <c r="E161" s="15"/>
      <c r="F161" s="183">
        <f t="shared" si="19"/>
        <v>42.350000000000023</v>
      </c>
      <c r="G161" s="17">
        <v>240</v>
      </c>
      <c r="H161" s="187">
        <f t="shared" si="23"/>
        <v>10164.000000000005</v>
      </c>
      <c r="I161" s="143">
        <f t="shared" si="21"/>
        <v>0</v>
      </c>
      <c r="J161" s="143">
        <f t="shared" si="22"/>
        <v>0</v>
      </c>
    </row>
    <row r="162" spans="1:10" ht="15.75" customHeight="1">
      <c r="A162" s="146" t="s">
        <v>1585</v>
      </c>
      <c r="B162" s="145" t="s">
        <v>197</v>
      </c>
      <c r="C162" s="36">
        <v>508.74999999999994</v>
      </c>
      <c r="D162" s="148"/>
      <c r="E162" s="15"/>
      <c r="F162" s="183">
        <f t="shared" si="19"/>
        <v>508.74999999999994</v>
      </c>
      <c r="G162" s="17">
        <v>680</v>
      </c>
      <c r="H162" s="187">
        <f t="shared" si="23"/>
        <v>345949.99999999994</v>
      </c>
      <c r="I162" s="143">
        <f t="shared" si="21"/>
        <v>0</v>
      </c>
      <c r="J162" s="143">
        <f t="shared" si="22"/>
        <v>0</v>
      </c>
    </row>
    <row r="163" spans="1:10" ht="15.75" customHeight="1">
      <c r="A163" s="146" t="s">
        <v>1586</v>
      </c>
      <c r="B163" s="145" t="s">
        <v>197</v>
      </c>
      <c r="C163" s="36">
        <v>518.30000000000007</v>
      </c>
      <c r="D163" s="148"/>
      <c r="E163" s="15">
        <v>10.95</v>
      </c>
      <c r="F163" s="183">
        <f t="shared" si="19"/>
        <v>507.35000000000008</v>
      </c>
      <c r="G163" s="17">
        <v>680</v>
      </c>
      <c r="H163" s="187">
        <f t="shared" si="23"/>
        <v>344998.00000000006</v>
      </c>
      <c r="I163" s="143">
        <f t="shared" si="21"/>
        <v>-7445.9999999999991</v>
      </c>
      <c r="J163" s="143">
        <f t="shared" si="22"/>
        <v>0</v>
      </c>
    </row>
    <row r="164" spans="1:10" ht="15.75" customHeight="1">
      <c r="A164" s="146" t="s">
        <v>198</v>
      </c>
      <c r="B164" s="145" t="s">
        <v>197</v>
      </c>
      <c r="C164" s="36">
        <v>32.750000000000014</v>
      </c>
      <c r="D164" s="148"/>
      <c r="E164" s="15"/>
      <c r="F164" s="183">
        <f t="shared" si="19"/>
        <v>32.750000000000014</v>
      </c>
      <c r="G164" s="17">
        <v>280</v>
      </c>
      <c r="H164" s="187">
        <f t="shared" si="23"/>
        <v>9170.0000000000036</v>
      </c>
      <c r="I164" s="143">
        <f t="shared" si="21"/>
        <v>0</v>
      </c>
      <c r="J164" s="143">
        <f t="shared" si="22"/>
        <v>0</v>
      </c>
    </row>
    <row r="165" spans="1:10" ht="15.75" customHeight="1">
      <c r="A165" s="146" t="s">
        <v>199</v>
      </c>
      <c r="B165" s="15" t="s">
        <v>200</v>
      </c>
      <c r="C165" s="36">
        <v>52080</v>
      </c>
      <c r="D165" s="148"/>
      <c r="E165" s="493">
        <v>4200</v>
      </c>
      <c r="F165" s="183">
        <f t="shared" si="19"/>
        <v>47880</v>
      </c>
      <c r="G165" s="17">
        <v>5.3</v>
      </c>
      <c r="H165" s="187">
        <f t="shared" si="23"/>
        <v>253764</v>
      </c>
      <c r="I165" s="143">
        <f t="shared" si="21"/>
        <v>-22260</v>
      </c>
      <c r="J165" s="143">
        <f t="shared" si="22"/>
        <v>0</v>
      </c>
    </row>
    <row r="166" spans="1:10" ht="15.75" customHeight="1">
      <c r="A166" s="480"/>
      <c r="B166" s="477"/>
      <c r="C166" s="475"/>
      <c r="D166" s="476"/>
      <c r="E166" s="15"/>
      <c r="F166" s="15"/>
      <c r="G166" s="15"/>
      <c r="H166" s="15"/>
      <c r="I166" s="15"/>
      <c r="J166" s="15"/>
    </row>
    <row r="167" spans="1:10" ht="15.75" customHeight="1">
      <c r="A167" s="480"/>
      <c r="B167" s="477"/>
      <c r="C167" s="475"/>
      <c r="D167" s="476"/>
      <c r="E167" s="15"/>
      <c r="F167" s="15"/>
      <c r="G167" s="15"/>
      <c r="H167" s="15"/>
      <c r="I167" s="15"/>
      <c r="J167" s="15"/>
    </row>
    <row r="168" spans="1:10" ht="15.75" customHeight="1">
      <c r="A168" s="480"/>
      <c r="B168" s="477"/>
      <c r="C168" s="475"/>
      <c r="D168" s="476"/>
      <c r="E168" s="15"/>
      <c r="F168" s="15"/>
      <c r="G168" s="15"/>
      <c r="H168" s="15"/>
      <c r="I168" s="15"/>
      <c r="J168" s="15"/>
    </row>
    <row r="169" spans="1:10" ht="15.75" customHeight="1">
      <c r="A169" s="480"/>
      <c r="B169" s="477"/>
      <c r="C169" s="475"/>
      <c r="D169" s="476"/>
      <c r="E169" s="15"/>
      <c r="F169" s="15"/>
      <c r="G169" s="15"/>
      <c r="H169" s="15"/>
      <c r="I169" s="15"/>
      <c r="J169" s="15"/>
    </row>
    <row r="170" spans="1:10" ht="15.75" customHeight="1">
      <c r="A170" s="275" t="s">
        <v>203</v>
      </c>
      <c r="B170" s="276"/>
      <c r="C170" s="169">
        <f t="shared" ref="C170:J170" si="24">SUM(C132:C165)</f>
        <v>86343.15</v>
      </c>
      <c r="D170" s="277">
        <f t="shared" si="24"/>
        <v>0</v>
      </c>
      <c r="E170" s="277">
        <f t="shared" si="24"/>
        <v>5230.37</v>
      </c>
      <c r="F170" s="169">
        <f t="shared" si="24"/>
        <v>81112.78</v>
      </c>
      <c r="G170" s="337">
        <f t="shared" si="24"/>
        <v>13134.577999999998</v>
      </c>
      <c r="H170" s="278">
        <f t="shared" si="24"/>
        <v>4256330.43</v>
      </c>
      <c r="I170" s="278">
        <f t="shared" si="24"/>
        <v>-61052.549999999996</v>
      </c>
      <c r="J170" s="457">
        <f t="shared" si="24"/>
        <v>0</v>
      </c>
    </row>
    <row r="171" spans="1:10" ht="15.75" customHeight="1">
      <c r="J171" s="188"/>
    </row>
    <row r="172" spans="1:10" ht="15.75" customHeight="1">
      <c r="A172" s="279"/>
      <c r="B172" s="280"/>
      <c r="C172" s="279"/>
      <c r="D172" s="279"/>
      <c r="E172" s="279"/>
      <c r="F172" s="279"/>
      <c r="G172" s="279"/>
      <c r="H172" s="279"/>
      <c r="J172" s="281" t="s">
        <v>390</v>
      </c>
    </row>
    <row r="173" spans="1:10" ht="15.75" customHeight="1">
      <c r="A173" s="282" t="s">
        <v>209</v>
      </c>
      <c r="B173" s="283" t="s">
        <v>211</v>
      </c>
      <c r="C173" s="283" t="s">
        <v>391</v>
      </c>
      <c r="D173" s="284" t="s">
        <v>392</v>
      </c>
      <c r="E173" s="285" t="s">
        <v>393</v>
      </c>
      <c r="F173" s="286" t="s">
        <v>212</v>
      </c>
      <c r="G173" s="287" t="s">
        <v>214</v>
      </c>
      <c r="H173" s="283" t="s">
        <v>55</v>
      </c>
      <c r="J173" s="188">
        <f>SUM(H174:H190)</f>
        <v>17030</v>
      </c>
    </row>
    <row r="174" spans="1:10" ht="15.75" customHeight="1">
      <c r="A174" s="288" t="s">
        <v>215</v>
      </c>
      <c r="B174" s="15" t="s">
        <v>216</v>
      </c>
      <c r="C174" s="36">
        <v>0</v>
      </c>
      <c r="D174" s="494"/>
      <c r="E174" s="348">
        <v>0</v>
      </c>
      <c r="F174" s="15"/>
      <c r="G174" s="15">
        <v>77</v>
      </c>
      <c r="H174" s="15">
        <f t="shared" ref="H174:H188" si="25">E174*G174</f>
        <v>0</v>
      </c>
      <c r="J174" s="24"/>
    </row>
    <row r="175" spans="1:10" ht="15.75" customHeight="1">
      <c r="A175" s="288" t="s">
        <v>218</v>
      </c>
      <c r="B175" s="15" t="s">
        <v>216</v>
      </c>
      <c r="C175" s="36">
        <v>7.2</v>
      </c>
      <c r="D175" s="494"/>
      <c r="E175" s="348">
        <f t="shared" ref="E175:E190" si="26">C175+D175</f>
        <v>7.2</v>
      </c>
      <c r="F175" s="15"/>
      <c r="G175" s="15">
        <v>128</v>
      </c>
      <c r="H175" s="15">
        <f t="shared" si="25"/>
        <v>921.6</v>
      </c>
      <c r="J175" s="188"/>
    </row>
    <row r="176" spans="1:10" ht="15.75" customHeight="1">
      <c r="A176" s="288" t="s">
        <v>219</v>
      </c>
      <c r="B176" s="15" t="s">
        <v>220</v>
      </c>
      <c r="C176" s="36">
        <v>0.7</v>
      </c>
      <c r="D176" s="317"/>
      <c r="E176" s="348">
        <f t="shared" si="26"/>
        <v>0.7</v>
      </c>
      <c r="F176" s="291"/>
      <c r="G176" s="15">
        <v>77</v>
      </c>
      <c r="H176" s="15">
        <f t="shared" si="25"/>
        <v>53.9</v>
      </c>
      <c r="J176" s="188"/>
    </row>
    <row r="177" spans="1:15" ht="15.75" customHeight="1">
      <c r="A177" s="288" t="s">
        <v>221</v>
      </c>
      <c r="B177" s="15" t="s">
        <v>220</v>
      </c>
      <c r="C177" s="36">
        <v>6</v>
      </c>
      <c r="D177" s="317"/>
      <c r="E177" s="348">
        <f t="shared" si="26"/>
        <v>6</v>
      </c>
      <c r="F177" s="15"/>
      <c r="G177" s="15">
        <v>102</v>
      </c>
      <c r="H177" s="15">
        <f t="shared" si="25"/>
        <v>612</v>
      </c>
      <c r="J177" s="24"/>
    </row>
    <row r="178" spans="1:15" ht="15.75" customHeight="1">
      <c r="A178" s="288" t="s">
        <v>222</v>
      </c>
      <c r="B178" s="15" t="s">
        <v>220</v>
      </c>
      <c r="C178" s="36">
        <v>6.1</v>
      </c>
      <c r="D178" s="317"/>
      <c r="E178" s="348">
        <f t="shared" si="26"/>
        <v>6.1</v>
      </c>
      <c r="F178" s="15"/>
      <c r="G178" s="15">
        <v>77</v>
      </c>
      <c r="H178" s="15">
        <f t="shared" si="25"/>
        <v>469.7</v>
      </c>
      <c r="J178" s="188"/>
    </row>
    <row r="179" spans="1:15" ht="15.75" customHeight="1">
      <c r="A179" s="288" t="s">
        <v>223</v>
      </c>
      <c r="B179" s="15" t="s">
        <v>224</v>
      </c>
      <c r="C179" s="36">
        <v>6.1</v>
      </c>
      <c r="D179" s="317">
        <v>1.7</v>
      </c>
      <c r="E179" s="348">
        <f t="shared" si="26"/>
        <v>7.8</v>
      </c>
      <c r="F179" s="15"/>
      <c r="G179" s="15">
        <v>196</v>
      </c>
      <c r="H179" s="15">
        <f t="shared" si="25"/>
        <v>1528.8</v>
      </c>
      <c r="J179" s="134"/>
    </row>
    <row r="180" spans="1:15" ht="15.75" customHeight="1">
      <c r="A180" s="288" t="s">
        <v>225</v>
      </c>
      <c r="B180" s="15" t="s">
        <v>224</v>
      </c>
      <c r="C180" s="36">
        <v>46.300000000000004</v>
      </c>
      <c r="D180" s="317">
        <v>4.2</v>
      </c>
      <c r="E180" s="348">
        <f t="shared" si="26"/>
        <v>50.500000000000007</v>
      </c>
      <c r="F180" s="291"/>
      <c r="G180" s="15">
        <v>140</v>
      </c>
      <c r="H180" s="15">
        <f t="shared" si="25"/>
        <v>7070.0000000000009</v>
      </c>
      <c r="I180" s="265"/>
      <c r="J180" s="265"/>
      <c r="K180" s="265"/>
      <c r="L180" s="265"/>
      <c r="M180" s="265"/>
      <c r="N180" s="265"/>
      <c r="O180" s="265"/>
    </row>
    <row r="181" spans="1:15" ht="15.75" customHeight="1">
      <c r="A181" s="288" t="s">
        <v>226</v>
      </c>
      <c r="B181" s="15" t="s">
        <v>227</v>
      </c>
      <c r="C181" s="36">
        <v>2.8</v>
      </c>
      <c r="D181" s="317"/>
      <c r="E181" s="348">
        <f t="shared" si="26"/>
        <v>2.8</v>
      </c>
      <c r="F181" s="291"/>
      <c r="G181" s="15">
        <v>128</v>
      </c>
      <c r="H181" s="15">
        <f t="shared" si="25"/>
        <v>358.4</v>
      </c>
      <c r="I181" s="265"/>
      <c r="J181" s="265"/>
      <c r="K181" s="265"/>
      <c r="L181" s="265"/>
      <c r="M181" s="265"/>
      <c r="N181" s="265"/>
      <c r="O181" s="265"/>
    </row>
    <row r="182" spans="1:15" ht="15.75" customHeight="1">
      <c r="A182" s="288" t="s">
        <v>228</v>
      </c>
      <c r="B182" s="15" t="s">
        <v>229</v>
      </c>
      <c r="C182" s="36">
        <v>0.8</v>
      </c>
      <c r="D182" s="317"/>
      <c r="E182" s="348">
        <f t="shared" si="26"/>
        <v>0.8</v>
      </c>
      <c r="F182" s="291"/>
      <c r="G182" s="15">
        <v>196</v>
      </c>
      <c r="H182" s="15">
        <f t="shared" si="25"/>
        <v>156.80000000000001</v>
      </c>
      <c r="I182" s="545"/>
      <c r="J182" s="522"/>
      <c r="K182" s="265"/>
      <c r="L182" s="265"/>
      <c r="M182" s="265"/>
      <c r="N182" s="265"/>
      <c r="O182" s="265"/>
    </row>
    <row r="183" spans="1:15" ht="15.75" customHeight="1">
      <c r="A183" s="288" t="s">
        <v>2838</v>
      </c>
      <c r="B183" s="15" t="s">
        <v>229</v>
      </c>
      <c r="C183" s="36">
        <v>16.399999999999999</v>
      </c>
      <c r="D183" s="317"/>
      <c r="E183" s="348">
        <f t="shared" si="26"/>
        <v>16.399999999999999</v>
      </c>
      <c r="F183" s="291"/>
      <c r="G183" s="15">
        <v>57</v>
      </c>
      <c r="H183" s="15">
        <f t="shared" si="25"/>
        <v>934.8</v>
      </c>
      <c r="I183" s="293"/>
      <c r="J183" s="265"/>
      <c r="K183" s="265"/>
      <c r="L183" s="265"/>
      <c r="M183" s="265"/>
      <c r="N183" s="265"/>
      <c r="O183" s="265"/>
    </row>
    <row r="184" spans="1:15" ht="15.75" customHeight="1">
      <c r="A184" s="288" t="s">
        <v>230</v>
      </c>
      <c r="B184" s="15" t="s">
        <v>229</v>
      </c>
      <c r="C184" s="36">
        <v>7.2</v>
      </c>
      <c r="D184" s="317"/>
      <c r="E184" s="348">
        <f t="shared" si="26"/>
        <v>7.2</v>
      </c>
      <c r="F184" s="291"/>
      <c r="G184" s="15">
        <v>128</v>
      </c>
      <c r="H184" s="15">
        <f t="shared" si="25"/>
        <v>921.6</v>
      </c>
      <c r="I184" s="293"/>
      <c r="J184" s="265"/>
      <c r="K184" s="265"/>
      <c r="L184" s="265"/>
      <c r="M184" s="265"/>
      <c r="N184" s="265"/>
      <c r="O184" s="265"/>
    </row>
    <row r="185" spans="1:15" ht="15.75" customHeight="1">
      <c r="A185" s="288" t="s">
        <v>231</v>
      </c>
      <c r="B185" s="15" t="s">
        <v>224</v>
      </c>
      <c r="C185" s="36">
        <v>9.4</v>
      </c>
      <c r="D185" s="317">
        <v>1.8</v>
      </c>
      <c r="E185" s="348">
        <f t="shared" si="26"/>
        <v>11.200000000000001</v>
      </c>
      <c r="F185" s="291"/>
      <c r="G185" s="15">
        <v>140</v>
      </c>
      <c r="H185" s="15">
        <f t="shared" si="25"/>
        <v>1568.0000000000002</v>
      </c>
      <c r="I185" s="293"/>
      <c r="J185" s="265"/>
      <c r="K185" s="265"/>
      <c r="L185" s="265"/>
      <c r="M185" s="265"/>
      <c r="N185" s="265"/>
      <c r="O185" s="265"/>
    </row>
    <row r="186" spans="1:15" ht="15.75" customHeight="1">
      <c r="A186" s="294" t="s">
        <v>232</v>
      </c>
      <c r="B186" s="145" t="s">
        <v>233</v>
      </c>
      <c r="C186" s="36">
        <v>0</v>
      </c>
      <c r="D186" s="317"/>
      <c r="E186" s="348">
        <f t="shared" si="26"/>
        <v>0</v>
      </c>
      <c r="F186" s="295"/>
      <c r="G186" s="15">
        <v>140</v>
      </c>
      <c r="H186" s="15">
        <f t="shared" si="25"/>
        <v>0</v>
      </c>
      <c r="I186" s="1"/>
      <c r="J186" s="265"/>
      <c r="K186" s="265"/>
      <c r="L186" s="265"/>
      <c r="M186" s="265"/>
      <c r="N186" s="265"/>
      <c r="O186" s="265"/>
    </row>
    <row r="187" spans="1:15" ht="15.75" customHeight="1">
      <c r="A187" s="294" t="s">
        <v>2603</v>
      </c>
      <c r="B187" s="338" t="s">
        <v>229</v>
      </c>
      <c r="C187" s="36">
        <v>0</v>
      </c>
      <c r="D187" s="317"/>
      <c r="E187" s="348">
        <f t="shared" si="26"/>
        <v>0</v>
      </c>
      <c r="F187" s="297"/>
      <c r="G187" s="15">
        <v>196</v>
      </c>
      <c r="H187" s="15">
        <f t="shared" si="25"/>
        <v>0</v>
      </c>
      <c r="I187" s="1"/>
      <c r="J187" s="265"/>
      <c r="K187" s="265"/>
      <c r="L187" s="265"/>
      <c r="M187" s="265"/>
      <c r="N187" s="265"/>
      <c r="O187" s="265"/>
    </row>
    <row r="188" spans="1:15" ht="15.75" customHeight="1">
      <c r="A188" s="294" t="s">
        <v>3243</v>
      </c>
      <c r="B188" s="296" t="s">
        <v>234</v>
      </c>
      <c r="C188" s="36">
        <v>0</v>
      </c>
      <c r="D188" s="317"/>
      <c r="E188" s="348">
        <f t="shared" si="26"/>
        <v>0</v>
      </c>
      <c r="F188" s="297"/>
      <c r="G188" s="15">
        <v>280</v>
      </c>
      <c r="H188" s="15">
        <f t="shared" si="25"/>
        <v>0</v>
      </c>
      <c r="I188" s="1"/>
      <c r="J188" s="265"/>
      <c r="K188" s="265"/>
      <c r="L188" s="265"/>
      <c r="M188" s="265"/>
      <c r="N188" s="265"/>
      <c r="O188" s="265"/>
    </row>
    <row r="189" spans="1:15" ht="15.75" customHeight="1">
      <c r="A189" s="294" t="s">
        <v>450</v>
      </c>
      <c r="B189" s="296" t="s">
        <v>234</v>
      </c>
      <c r="C189" s="36">
        <v>1.36</v>
      </c>
      <c r="D189" s="317"/>
      <c r="E189" s="348">
        <f t="shared" si="26"/>
        <v>1.36</v>
      </c>
      <c r="F189" s="297"/>
      <c r="G189" s="15">
        <v>290</v>
      </c>
      <c r="H189" s="15">
        <f t="shared" ref="H189:H190" si="27">G189*E189</f>
        <v>394.40000000000003</v>
      </c>
      <c r="I189" s="1"/>
      <c r="J189" s="265"/>
      <c r="K189" s="265"/>
      <c r="L189" s="265"/>
      <c r="M189" s="265"/>
      <c r="N189" s="265"/>
      <c r="O189" s="265"/>
    </row>
    <row r="190" spans="1:15" ht="15.75" customHeight="1">
      <c r="A190" s="294" t="s">
        <v>1983</v>
      </c>
      <c r="B190" s="296" t="s">
        <v>234</v>
      </c>
      <c r="C190" s="36">
        <v>3</v>
      </c>
      <c r="D190" s="317"/>
      <c r="E190" s="348">
        <f t="shared" si="26"/>
        <v>3</v>
      </c>
      <c r="F190" s="297"/>
      <c r="G190" s="15">
        <v>680</v>
      </c>
      <c r="H190" s="15">
        <f t="shared" si="27"/>
        <v>2040</v>
      </c>
      <c r="I190" s="1"/>
      <c r="J190" s="265"/>
      <c r="K190" s="265"/>
      <c r="L190" s="265"/>
      <c r="M190" s="265"/>
      <c r="N190" s="265"/>
      <c r="O190" s="265"/>
    </row>
    <row r="191" spans="1:15" ht="15.75" customHeight="1">
      <c r="I191" s="265"/>
      <c r="J191" s="265"/>
      <c r="K191" s="265"/>
      <c r="L191" s="265"/>
      <c r="M191" s="265"/>
      <c r="N191" s="265"/>
      <c r="O191" s="265"/>
    </row>
    <row r="192" spans="1:15" ht="3.75" customHeight="1">
      <c r="I192" s="265"/>
      <c r="J192" s="265"/>
      <c r="K192" s="265"/>
      <c r="L192" s="265"/>
      <c r="M192" s="265"/>
      <c r="N192" s="265"/>
      <c r="O192" s="265"/>
    </row>
    <row r="193" spans="1:25" ht="15.75" customHeight="1">
      <c r="A193" s="537" t="s">
        <v>676</v>
      </c>
      <c r="B193" s="538" t="s">
        <v>677</v>
      </c>
      <c r="C193" s="539" t="s">
        <v>43</v>
      </c>
      <c r="D193" s="540" t="s">
        <v>678</v>
      </c>
      <c r="E193" s="537" t="s">
        <v>679</v>
      </c>
      <c r="F193" s="319"/>
      <c r="G193" s="319"/>
      <c r="H193" s="319"/>
      <c r="I193" s="319"/>
      <c r="J193" s="319"/>
      <c r="K193" s="319"/>
      <c r="L193" s="319"/>
      <c r="M193" s="319"/>
      <c r="N193" s="319"/>
      <c r="O193" s="319"/>
      <c r="P193" s="319"/>
      <c r="Q193" s="319"/>
      <c r="R193" s="319"/>
      <c r="S193" s="319"/>
      <c r="T193" s="319"/>
      <c r="U193" s="319"/>
      <c r="V193" s="319"/>
      <c r="W193" s="319"/>
      <c r="X193" s="319"/>
      <c r="Y193" s="319"/>
    </row>
    <row r="194" spans="1:25" ht="27" customHeight="1">
      <c r="A194" s="531"/>
      <c r="B194" s="531"/>
      <c r="C194" s="531"/>
      <c r="D194" s="531"/>
      <c r="E194" s="531"/>
      <c r="F194" s="320"/>
      <c r="G194" s="319"/>
      <c r="H194" s="319"/>
      <c r="I194" s="319"/>
      <c r="J194" s="319"/>
      <c r="K194" s="319"/>
      <c r="L194" s="319"/>
      <c r="M194" s="319"/>
      <c r="N194" s="319"/>
      <c r="O194" s="319"/>
      <c r="P194" s="319"/>
      <c r="Q194" s="319"/>
      <c r="R194" s="319"/>
      <c r="S194" s="319"/>
      <c r="T194" s="319"/>
      <c r="U194" s="319"/>
      <c r="V194" s="319"/>
      <c r="W194" s="319"/>
      <c r="X194" s="319"/>
      <c r="Y194" s="319"/>
    </row>
    <row r="195" spans="1:25" ht="15.75" customHeight="1">
      <c r="A195" s="321">
        <v>86065</v>
      </c>
      <c r="B195" s="321">
        <v>86065</v>
      </c>
      <c r="C195" s="322">
        <f>B195-A195</f>
        <v>0</v>
      </c>
      <c r="D195" s="322">
        <v>10.79</v>
      </c>
      <c r="E195" s="323">
        <f>D195*C195</f>
        <v>0</v>
      </c>
      <c r="F195" s="319"/>
      <c r="G195" s="319"/>
      <c r="H195" s="319"/>
      <c r="I195" s="319"/>
      <c r="J195" s="319"/>
      <c r="K195" s="319"/>
      <c r="L195" s="319"/>
      <c r="M195" s="319"/>
      <c r="N195" s="319"/>
      <c r="O195" s="319"/>
      <c r="P195" s="319"/>
      <c r="Q195" s="319"/>
      <c r="R195" s="319"/>
      <c r="S195" s="319"/>
      <c r="T195" s="319"/>
      <c r="U195" s="319"/>
      <c r="V195" s="319"/>
      <c r="W195" s="319"/>
      <c r="X195" s="319"/>
      <c r="Y195" s="319"/>
    </row>
    <row r="196" spans="1:25" ht="15.75" customHeight="1">
      <c r="A196" s="541"/>
      <c r="B196" s="542"/>
      <c r="C196" s="542"/>
      <c r="D196" s="542"/>
      <c r="E196" s="543"/>
      <c r="F196" s="319"/>
      <c r="G196" s="319"/>
      <c r="H196" s="319"/>
      <c r="I196" s="319"/>
      <c r="J196" s="319"/>
      <c r="K196" s="319"/>
      <c r="L196" s="319"/>
      <c r="M196" s="319"/>
      <c r="N196" s="319"/>
      <c r="O196" s="319"/>
      <c r="P196" s="319"/>
      <c r="Q196" s="319"/>
      <c r="R196" s="319"/>
      <c r="S196" s="319"/>
      <c r="T196" s="319"/>
      <c r="U196" s="319"/>
      <c r="V196" s="319"/>
      <c r="W196" s="319"/>
      <c r="X196" s="319"/>
      <c r="Y196" s="319"/>
    </row>
    <row r="197" spans="1:25" ht="15.75" customHeight="1">
      <c r="A197" s="537" t="s">
        <v>680</v>
      </c>
      <c r="B197" s="537" t="s">
        <v>681</v>
      </c>
      <c r="C197" s="540" t="s">
        <v>43</v>
      </c>
      <c r="D197" s="540" t="s">
        <v>682</v>
      </c>
      <c r="E197" s="537" t="s">
        <v>679</v>
      </c>
      <c r="F197" s="319"/>
      <c r="G197" s="319"/>
      <c r="H197" s="319"/>
      <c r="I197" s="319"/>
      <c r="J197" s="319"/>
      <c r="K197" s="319"/>
      <c r="L197" s="319"/>
      <c r="M197" s="319"/>
      <c r="N197" s="319"/>
      <c r="O197" s="319"/>
      <c r="P197" s="319"/>
      <c r="Q197" s="319"/>
      <c r="R197" s="319"/>
      <c r="S197" s="319"/>
      <c r="T197" s="319"/>
      <c r="U197" s="319"/>
      <c r="V197" s="319"/>
      <c r="W197" s="319"/>
      <c r="X197" s="319"/>
      <c r="Y197" s="319"/>
    </row>
    <row r="198" spans="1:25" ht="28.5" customHeight="1">
      <c r="A198" s="531"/>
      <c r="B198" s="531"/>
      <c r="C198" s="531"/>
      <c r="D198" s="531"/>
      <c r="E198" s="531"/>
      <c r="F198" s="319"/>
      <c r="G198" s="319"/>
      <c r="H198" s="319"/>
      <c r="I198" s="319"/>
      <c r="J198" s="319"/>
      <c r="K198" s="319"/>
      <c r="L198" s="319"/>
      <c r="M198" s="319"/>
      <c r="N198" s="319"/>
      <c r="O198" s="319"/>
      <c r="P198" s="319"/>
      <c r="Q198" s="319"/>
      <c r="R198" s="319"/>
      <c r="S198" s="319"/>
      <c r="T198" s="319"/>
      <c r="U198" s="319"/>
      <c r="V198" s="319"/>
      <c r="W198" s="319"/>
      <c r="X198" s="319"/>
      <c r="Y198" s="319"/>
    </row>
    <row r="199" spans="1:25" ht="23.25" customHeight="1">
      <c r="A199" s="35">
        <v>2686.9783000000002</v>
      </c>
      <c r="B199" s="35">
        <v>2686.9783000000002</v>
      </c>
      <c r="C199" s="324">
        <f>B199-A199</f>
        <v>0</v>
      </c>
      <c r="D199" s="325">
        <v>7.5</v>
      </c>
      <c r="E199" s="326">
        <f>D199*C199</f>
        <v>0</v>
      </c>
      <c r="F199" s="319"/>
      <c r="G199" s="319"/>
      <c r="H199" s="319"/>
      <c r="I199" s="319"/>
      <c r="J199" s="319"/>
      <c r="K199" s="319"/>
      <c r="L199" s="319"/>
      <c r="M199" s="319"/>
      <c r="N199" s="319"/>
      <c r="O199" s="319"/>
      <c r="P199" s="319"/>
      <c r="Q199" s="319"/>
      <c r="R199" s="319"/>
      <c r="S199" s="319"/>
      <c r="T199" s="319"/>
      <c r="U199" s="319"/>
      <c r="V199" s="319"/>
      <c r="W199" s="319"/>
      <c r="X199" s="319"/>
      <c r="Y199" s="319"/>
    </row>
    <row r="200" spans="1:25" ht="15.75" customHeight="1">
      <c r="I200" s="265"/>
      <c r="J200" s="265"/>
      <c r="K200" s="265"/>
      <c r="L200" s="265"/>
      <c r="M200" s="265"/>
      <c r="N200" s="265"/>
      <c r="O200" s="265"/>
    </row>
    <row r="201" spans="1:25" ht="15.75" customHeight="1">
      <c r="I201" s="265"/>
      <c r="J201" s="265"/>
      <c r="K201" s="265"/>
      <c r="L201" s="265"/>
      <c r="M201" s="265"/>
      <c r="N201" s="265"/>
      <c r="O201" s="265"/>
    </row>
    <row r="202" spans="1:25" ht="15.75" customHeight="1">
      <c r="A202" s="181"/>
      <c r="B202" s="181"/>
      <c r="C202" s="298"/>
      <c r="D202" s="181"/>
      <c r="E202" s="299"/>
      <c r="F202" s="298"/>
      <c r="G202" s="300"/>
      <c r="H202" s="181"/>
      <c r="I202" s="265"/>
      <c r="J202" s="265"/>
      <c r="K202" s="265"/>
      <c r="L202" s="265"/>
      <c r="M202" s="265"/>
      <c r="N202" s="265"/>
      <c r="O202" s="265"/>
    </row>
    <row r="203" spans="1:25" ht="15.75" customHeight="1">
      <c r="A203" s="1"/>
      <c r="B203" s="301"/>
      <c r="C203" s="302"/>
      <c r="D203" s="301"/>
      <c r="E203" s="302"/>
      <c r="F203" s="302"/>
      <c r="G203" s="301"/>
      <c r="H203" s="301"/>
      <c r="I203" s="265"/>
      <c r="J203" s="265"/>
      <c r="K203" s="265"/>
      <c r="L203" s="265"/>
      <c r="M203" s="265"/>
      <c r="N203" s="265"/>
      <c r="O203" s="265"/>
    </row>
    <row r="204" spans="1:25" ht="15.75" customHeight="1">
      <c r="A204" s="1"/>
      <c r="B204" s="301"/>
      <c r="C204" s="302"/>
      <c r="D204" s="301"/>
      <c r="E204" s="302"/>
      <c r="F204" s="302"/>
      <c r="G204" s="301"/>
      <c r="H204" s="301"/>
      <c r="I204" s="265"/>
      <c r="J204" s="265"/>
      <c r="K204" s="265"/>
      <c r="L204" s="265"/>
      <c r="M204" s="265"/>
      <c r="N204" s="265"/>
      <c r="O204" s="265"/>
    </row>
    <row r="205" spans="1:25" ht="15.75" customHeight="1">
      <c r="A205" s="1"/>
      <c r="B205" s="301"/>
      <c r="C205" s="302"/>
      <c r="D205" s="301"/>
      <c r="E205" s="302"/>
      <c r="F205" s="302"/>
      <c r="G205" s="301"/>
      <c r="H205" s="301"/>
      <c r="I205" s="1"/>
      <c r="J205" s="1"/>
      <c r="K205" s="1"/>
      <c r="L205" s="1"/>
      <c r="M205" s="1"/>
      <c r="N205" s="1"/>
      <c r="O205" s="265"/>
    </row>
    <row r="206" spans="1:25" ht="15.75" customHeight="1">
      <c r="A206" s="303"/>
      <c r="B206" s="303"/>
      <c r="C206" s="303"/>
      <c r="D206" s="303"/>
      <c r="E206" s="303"/>
      <c r="F206" s="303"/>
      <c r="G206" s="303"/>
      <c r="H206" s="303"/>
      <c r="I206" s="303"/>
      <c r="J206" s="265"/>
      <c r="K206" s="265"/>
      <c r="L206" s="265"/>
      <c r="M206" s="265"/>
      <c r="N206" s="265"/>
      <c r="O206" s="265"/>
    </row>
    <row r="207" spans="1:25" ht="15.75" customHeight="1">
      <c r="A207" s="304"/>
      <c r="B207" s="304"/>
      <c r="C207" s="298"/>
      <c r="D207" s="181"/>
      <c r="E207" s="305"/>
      <c r="F207" s="298"/>
      <c r="G207" s="306"/>
      <c r="H207" s="181"/>
      <c r="I207" s="307"/>
      <c r="J207" s="265"/>
    </row>
    <row r="208" spans="1:25" ht="15.75" customHeight="1">
      <c r="A208" s="1"/>
      <c r="B208" s="301"/>
      <c r="C208" s="304"/>
      <c r="D208" s="301"/>
      <c r="E208" s="301"/>
      <c r="F208" s="304"/>
      <c r="G208" s="302"/>
      <c r="H208" s="308"/>
      <c r="I208" s="309"/>
      <c r="J208" s="265"/>
    </row>
    <row r="209" spans="1:10" ht="15.75" customHeight="1">
      <c r="A209" s="1"/>
      <c r="B209" s="301"/>
      <c r="C209" s="304"/>
      <c r="D209" s="301"/>
      <c r="E209" s="301"/>
      <c r="F209" s="304"/>
      <c r="G209" s="302"/>
      <c r="H209" s="308"/>
      <c r="I209" s="309"/>
      <c r="J209" s="265"/>
    </row>
    <row r="210" spans="1:10" ht="15.75" customHeight="1">
      <c r="A210" s="1"/>
      <c r="B210" s="301"/>
      <c r="C210" s="304"/>
      <c r="D210" s="301"/>
      <c r="E210" s="301"/>
      <c r="F210" s="304"/>
      <c r="G210" s="302"/>
      <c r="H210" s="308"/>
      <c r="I210" s="309"/>
      <c r="J210" s="265"/>
    </row>
    <row r="211" spans="1:10" ht="15.75" customHeight="1">
      <c r="A211" s="1"/>
      <c r="B211" s="301"/>
      <c r="C211" s="304"/>
      <c r="D211" s="301"/>
      <c r="E211" s="301"/>
      <c r="F211" s="304"/>
      <c r="G211" s="302"/>
      <c r="H211" s="308"/>
      <c r="I211" s="309"/>
      <c r="J211" s="265"/>
    </row>
    <row r="212" spans="1:10" ht="15.75" customHeight="1">
      <c r="A212" s="1"/>
      <c r="B212" s="301"/>
      <c r="C212" s="304"/>
      <c r="D212" s="301"/>
      <c r="E212" s="301"/>
      <c r="F212" s="304"/>
      <c r="G212" s="302"/>
      <c r="H212" s="308"/>
      <c r="I212" s="309"/>
      <c r="J212" s="265"/>
    </row>
    <row r="213" spans="1:10" ht="15.75" customHeight="1">
      <c r="A213" s="1"/>
      <c r="B213" s="301"/>
      <c r="C213" s="304"/>
      <c r="D213" s="301"/>
      <c r="E213" s="301"/>
      <c r="F213" s="304"/>
      <c r="G213" s="302"/>
      <c r="H213" s="308"/>
      <c r="I213" s="309"/>
      <c r="J213" s="265"/>
    </row>
    <row r="214" spans="1:10" ht="15.75" customHeight="1">
      <c r="A214" s="1"/>
      <c r="B214" s="301"/>
      <c r="C214" s="304"/>
      <c r="D214" s="301"/>
      <c r="E214" s="301"/>
      <c r="F214" s="304"/>
      <c r="G214" s="302"/>
      <c r="H214" s="308"/>
      <c r="I214" s="309"/>
      <c r="J214" s="265"/>
    </row>
    <row r="215" spans="1:10" ht="15.75" customHeight="1">
      <c r="A215" s="1"/>
      <c r="B215" s="301"/>
      <c r="C215" s="304"/>
      <c r="D215" s="301"/>
      <c r="E215" s="301"/>
      <c r="F215" s="304"/>
      <c r="G215" s="302"/>
      <c r="H215" s="308"/>
      <c r="I215" s="309"/>
      <c r="J215" s="265"/>
    </row>
    <row r="216" spans="1:10" ht="15.75" customHeight="1">
      <c r="A216" s="1"/>
      <c r="B216" s="301"/>
      <c r="C216" s="304"/>
      <c r="D216" s="301"/>
      <c r="E216" s="301"/>
      <c r="F216" s="304"/>
      <c r="G216" s="302"/>
      <c r="H216" s="308"/>
      <c r="I216" s="309"/>
      <c r="J216" s="265"/>
    </row>
    <row r="217" spans="1:10" ht="15.75" customHeight="1">
      <c r="A217" s="1"/>
      <c r="B217" s="301"/>
      <c r="C217" s="304"/>
      <c r="D217" s="301"/>
      <c r="E217" s="301"/>
      <c r="F217" s="304"/>
      <c r="G217" s="302"/>
      <c r="H217" s="308"/>
      <c r="I217" s="309"/>
      <c r="J217" s="265"/>
    </row>
    <row r="218" spans="1:10" ht="15.75" customHeight="1">
      <c r="A218" s="1"/>
      <c r="B218" s="301"/>
      <c r="C218" s="304"/>
      <c r="D218" s="301"/>
      <c r="E218" s="301"/>
      <c r="F218" s="304"/>
      <c r="G218" s="302"/>
      <c r="H218" s="308"/>
      <c r="I218" s="309"/>
      <c r="J218" s="265"/>
    </row>
    <row r="219" spans="1:10" ht="15.75" customHeight="1">
      <c r="A219" s="1"/>
      <c r="B219" s="301"/>
      <c r="C219" s="304"/>
      <c r="D219" s="301"/>
      <c r="E219" s="301"/>
      <c r="F219" s="304"/>
      <c r="G219" s="302"/>
      <c r="H219" s="308"/>
      <c r="I219" s="309"/>
      <c r="J219" s="265"/>
    </row>
    <row r="220" spans="1:10" ht="15.75" customHeight="1">
      <c r="A220" s="1"/>
      <c r="B220" s="301"/>
      <c r="C220" s="304"/>
      <c r="D220" s="301"/>
      <c r="E220" s="301"/>
      <c r="F220" s="304"/>
      <c r="G220" s="302"/>
      <c r="H220" s="308"/>
      <c r="I220" s="309"/>
      <c r="J220" s="265"/>
    </row>
    <row r="221" spans="1:10" ht="15.75" customHeight="1">
      <c r="A221" s="1"/>
      <c r="B221" s="301"/>
      <c r="C221" s="304"/>
      <c r="D221" s="301"/>
      <c r="E221" s="301"/>
      <c r="F221" s="304"/>
      <c r="G221" s="302"/>
      <c r="H221" s="308"/>
      <c r="I221" s="309"/>
      <c r="J221" s="265"/>
    </row>
    <row r="222" spans="1:10" ht="15.75" customHeight="1">
      <c r="A222" s="1"/>
      <c r="B222" s="301"/>
      <c r="C222" s="304"/>
      <c r="D222" s="301"/>
      <c r="E222" s="301"/>
      <c r="F222" s="304"/>
      <c r="G222" s="308"/>
      <c r="H222" s="308"/>
      <c r="I222" s="309"/>
      <c r="J222" s="265"/>
    </row>
    <row r="223" spans="1:10" ht="15.75" customHeight="1">
      <c r="A223" s="1"/>
      <c r="B223" s="301"/>
      <c r="C223" s="304"/>
      <c r="D223" s="301"/>
      <c r="E223" s="301"/>
      <c r="F223" s="304"/>
      <c r="G223" s="302"/>
      <c r="H223" s="308"/>
      <c r="I223" s="309"/>
      <c r="J223" s="265"/>
    </row>
    <row r="224" spans="1:10" ht="15.75" customHeight="1">
      <c r="A224" s="1"/>
      <c r="B224" s="301"/>
      <c r="C224" s="304"/>
      <c r="D224" s="301"/>
      <c r="E224" s="301"/>
      <c r="F224" s="304"/>
      <c r="G224" s="302"/>
      <c r="H224" s="308"/>
      <c r="I224" s="309"/>
      <c r="J224" s="265"/>
    </row>
    <row r="225" spans="1:10" ht="15.75" customHeight="1">
      <c r="A225" s="1"/>
      <c r="B225" s="301"/>
      <c r="C225" s="304"/>
      <c r="D225" s="301"/>
      <c r="E225" s="301"/>
      <c r="F225" s="304"/>
      <c r="G225" s="302"/>
      <c r="H225" s="308"/>
      <c r="I225" s="309"/>
      <c r="J225" s="265"/>
    </row>
    <row r="226" spans="1:10" ht="15.75" customHeight="1">
      <c r="A226" s="1"/>
      <c r="B226" s="301"/>
      <c r="C226" s="304"/>
      <c r="D226" s="301"/>
      <c r="E226" s="301"/>
      <c r="F226" s="304"/>
      <c r="G226" s="302"/>
      <c r="H226" s="308"/>
      <c r="I226" s="309"/>
      <c r="J226" s="265"/>
    </row>
    <row r="227" spans="1:10" ht="15.75" customHeight="1">
      <c r="A227" s="1"/>
      <c r="B227" s="301"/>
      <c r="C227" s="304"/>
      <c r="D227" s="301"/>
      <c r="E227" s="301"/>
      <c r="F227" s="304"/>
      <c r="G227" s="302"/>
      <c r="H227" s="308"/>
      <c r="I227" s="309"/>
      <c r="J227" s="265"/>
    </row>
    <row r="228" spans="1:10" ht="15.75" customHeight="1">
      <c r="A228" s="1"/>
      <c r="B228" s="301"/>
      <c r="C228" s="304"/>
      <c r="D228" s="301"/>
      <c r="E228" s="301"/>
      <c r="F228" s="304"/>
      <c r="G228" s="302"/>
      <c r="H228" s="308"/>
      <c r="I228" s="309"/>
      <c r="J228" s="265"/>
    </row>
    <row r="229" spans="1:10" ht="15.75" customHeight="1">
      <c r="A229" s="1"/>
      <c r="B229" s="301"/>
      <c r="C229" s="304"/>
      <c r="D229" s="301"/>
      <c r="E229" s="301"/>
      <c r="F229" s="304"/>
      <c r="G229" s="302"/>
      <c r="H229" s="308"/>
      <c r="I229" s="309"/>
      <c r="J229" s="265"/>
    </row>
    <row r="230" spans="1:10" ht="15.75" customHeight="1">
      <c r="A230" s="310"/>
      <c r="B230" s="301"/>
      <c r="C230" s="304"/>
      <c r="D230" s="301"/>
      <c r="E230" s="301"/>
      <c r="F230" s="304"/>
      <c r="G230" s="302"/>
      <c r="H230" s="308"/>
      <c r="I230" s="309"/>
      <c r="J230" s="265"/>
    </row>
    <row r="231" spans="1:10" ht="15.75" customHeight="1">
      <c r="A231" s="310"/>
      <c r="B231" s="301"/>
      <c r="C231" s="304"/>
      <c r="D231" s="301"/>
      <c r="E231" s="301"/>
      <c r="F231" s="304"/>
      <c r="G231" s="302"/>
      <c r="H231" s="308"/>
      <c r="I231" s="309"/>
      <c r="J231" s="265"/>
    </row>
    <row r="232" spans="1:10" ht="15.75" customHeight="1">
      <c r="A232" s="310"/>
      <c r="B232" s="301"/>
      <c r="C232" s="304"/>
      <c r="D232" s="301"/>
      <c r="E232" s="301"/>
      <c r="F232" s="304"/>
      <c r="G232" s="302"/>
      <c r="H232" s="308"/>
      <c r="I232" s="309"/>
      <c r="J232" s="265"/>
    </row>
    <row r="233" spans="1:10" ht="15.75" customHeight="1">
      <c r="A233" s="1"/>
      <c r="B233" s="301"/>
      <c r="C233" s="301"/>
      <c r="D233" s="301"/>
      <c r="E233" s="301"/>
      <c r="F233" s="301"/>
      <c r="G233" s="302"/>
      <c r="H233" s="308"/>
      <c r="I233" s="308"/>
      <c r="J233" s="265"/>
    </row>
    <row r="234" spans="1:10" ht="15.75" customHeight="1">
      <c r="A234" s="1"/>
      <c r="B234" s="301"/>
      <c r="C234" s="1"/>
      <c r="D234" s="1"/>
      <c r="E234" s="1"/>
      <c r="F234" s="1"/>
      <c r="G234" s="1"/>
      <c r="H234" s="1"/>
      <c r="I234" s="1"/>
      <c r="J234" s="265"/>
    </row>
    <row r="235" spans="1:10" ht="15.75" customHeight="1">
      <c r="A235" s="181"/>
      <c r="B235" s="181"/>
      <c r="C235" s="298"/>
      <c r="D235" s="181"/>
      <c r="E235" s="299"/>
      <c r="F235" s="298"/>
      <c r="G235" s="181"/>
      <c r="H235" s="311"/>
      <c r="I235" s="311"/>
      <c r="J235" s="265"/>
    </row>
    <row r="236" spans="1:10" ht="15.75" customHeight="1">
      <c r="A236" s="312"/>
      <c r="B236" s="301"/>
      <c r="C236" s="304"/>
      <c r="D236" s="301"/>
      <c r="E236" s="1"/>
      <c r="F236" s="304"/>
      <c r="G236" s="1"/>
      <c r="H236" s="313"/>
      <c r="I236" s="533"/>
      <c r="J236" s="265"/>
    </row>
    <row r="237" spans="1:10" ht="15.75" customHeight="1">
      <c r="A237" s="1"/>
      <c r="B237" s="301"/>
      <c r="C237" s="304"/>
      <c r="D237" s="301"/>
      <c r="E237" s="301"/>
      <c r="F237" s="304"/>
      <c r="G237" s="302"/>
      <c r="H237" s="308"/>
      <c r="I237" s="522"/>
      <c r="J237" s="265"/>
    </row>
    <row r="238" spans="1:10" ht="15.75" customHeight="1">
      <c r="A238" s="310"/>
      <c r="B238" s="301"/>
      <c r="C238" s="304"/>
      <c r="D238" s="301"/>
      <c r="E238" s="301"/>
      <c r="F238" s="304"/>
      <c r="G238" s="302"/>
      <c r="H238" s="308"/>
      <c r="I238" s="522"/>
      <c r="J238" s="265"/>
    </row>
    <row r="239" spans="1:10" ht="15.75" customHeight="1">
      <c r="A239" s="310"/>
      <c r="B239" s="301"/>
      <c r="C239" s="304"/>
      <c r="D239" s="301"/>
      <c r="E239" s="301"/>
      <c r="F239" s="304"/>
      <c r="G239" s="302"/>
      <c r="H239" s="308"/>
      <c r="I239" s="1"/>
      <c r="J239" s="265"/>
    </row>
    <row r="240" spans="1:10" ht="15.75" customHeight="1">
      <c r="A240" s="1"/>
      <c r="B240" s="301"/>
      <c r="C240" s="304"/>
      <c r="D240" s="301"/>
      <c r="E240" s="1"/>
      <c r="F240" s="304"/>
      <c r="G240" s="1"/>
      <c r="H240" s="313"/>
      <c r="I240" s="1"/>
      <c r="J240" s="265"/>
    </row>
    <row r="241" spans="1:10" ht="15.75" customHeight="1">
      <c r="A241" s="312"/>
      <c r="B241" s="301"/>
      <c r="C241" s="304"/>
      <c r="D241" s="301"/>
      <c r="E241" s="1"/>
      <c r="F241" s="304"/>
      <c r="G241" s="1"/>
      <c r="H241" s="313"/>
      <c r="I241" s="1"/>
      <c r="J241" s="265"/>
    </row>
    <row r="242" spans="1:10" ht="15.75" customHeight="1">
      <c r="A242" s="312"/>
      <c r="B242" s="301"/>
      <c r="C242" s="304"/>
      <c r="D242" s="301"/>
      <c r="E242" s="1"/>
      <c r="F242" s="304"/>
      <c r="G242" s="1"/>
      <c r="H242" s="313"/>
      <c r="I242" s="1"/>
      <c r="J242" s="265"/>
    </row>
    <row r="243" spans="1:10" ht="15.75" customHeight="1">
      <c r="A243" s="1"/>
      <c r="B243" s="301"/>
      <c r="C243" s="304"/>
      <c r="D243" s="301"/>
      <c r="E243" s="1"/>
      <c r="F243" s="304"/>
      <c r="G243" s="301"/>
      <c r="H243" s="313"/>
      <c r="I243" s="1"/>
      <c r="J243" s="265"/>
    </row>
    <row r="244" spans="1:10" ht="15.75" customHeight="1">
      <c r="A244" s="1"/>
      <c r="B244" s="301"/>
      <c r="C244" s="304"/>
      <c r="D244" s="301"/>
      <c r="E244" s="1"/>
      <c r="F244" s="304"/>
      <c r="G244" s="1"/>
      <c r="H244" s="313"/>
      <c r="I244" s="1"/>
      <c r="J244" s="265"/>
    </row>
    <row r="245" spans="1:10" ht="15.75" customHeight="1">
      <c r="A245" s="1"/>
      <c r="B245" s="301"/>
      <c r="C245" s="304"/>
      <c r="D245" s="301"/>
      <c r="E245" s="1"/>
      <c r="F245" s="304"/>
      <c r="G245" s="1"/>
      <c r="H245" s="313"/>
      <c r="I245" s="1"/>
      <c r="J245" s="265"/>
    </row>
    <row r="246" spans="1:10" ht="15.75" customHeight="1">
      <c r="A246" s="1"/>
      <c r="B246" s="301"/>
      <c r="C246" s="304"/>
      <c r="D246" s="301"/>
      <c r="E246" s="1"/>
      <c r="F246" s="304"/>
      <c r="G246" s="1"/>
      <c r="H246" s="313"/>
      <c r="I246" s="1"/>
      <c r="J246" s="265"/>
    </row>
    <row r="247" spans="1:10" ht="15.75" customHeight="1">
      <c r="A247" s="1"/>
      <c r="B247" s="301"/>
      <c r="C247" s="304"/>
      <c r="D247" s="301"/>
      <c r="E247" s="301"/>
      <c r="F247" s="304"/>
      <c r="G247" s="301"/>
      <c r="H247" s="313"/>
      <c r="I247" s="1"/>
      <c r="J247" s="265"/>
    </row>
    <row r="248" spans="1:10" ht="15.75" customHeight="1">
      <c r="A248" s="1"/>
      <c r="B248" s="301"/>
      <c r="C248" s="304"/>
      <c r="D248" s="301"/>
      <c r="E248" s="301"/>
      <c r="F248" s="304"/>
      <c r="G248" s="301"/>
      <c r="H248" s="313"/>
      <c r="I248" s="1"/>
      <c r="J248" s="265"/>
    </row>
    <row r="249" spans="1:10" ht="15.75" customHeight="1">
      <c r="A249" s="1"/>
      <c r="B249" s="301"/>
      <c r="C249" s="304"/>
      <c r="D249" s="301"/>
      <c r="E249" s="1"/>
      <c r="F249" s="304"/>
      <c r="G249" s="301"/>
      <c r="H249" s="313"/>
      <c r="I249" s="1"/>
      <c r="J249" s="265"/>
    </row>
    <row r="250" spans="1:10" ht="15.75" customHeight="1">
      <c r="A250" s="1"/>
      <c r="B250" s="301"/>
      <c r="C250" s="304"/>
      <c r="D250" s="301"/>
      <c r="E250" s="1"/>
      <c r="F250" s="304"/>
      <c r="G250" s="301"/>
      <c r="H250" s="313"/>
      <c r="I250" s="1"/>
      <c r="J250" s="265"/>
    </row>
    <row r="251" spans="1:10" ht="15.75" customHeight="1">
      <c r="A251" s="1"/>
      <c r="B251" s="301"/>
      <c r="C251" s="304"/>
      <c r="D251" s="301"/>
      <c r="E251" s="1"/>
      <c r="F251" s="304"/>
      <c r="G251" s="301"/>
      <c r="H251" s="313"/>
      <c r="I251" s="1"/>
      <c r="J251" s="265"/>
    </row>
    <row r="252" spans="1:10" ht="15.75" customHeight="1">
      <c r="A252" s="1"/>
      <c r="B252" s="301"/>
      <c r="C252" s="304"/>
      <c r="D252" s="301"/>
      <c r="E252" s="1"/>
      <c r="F252" s="304"/>
      <c r="G252" s="301"/>
      <c r="H252" s="313"/>
      <c r="I252" s="1"/>
      <c r="J252" s="265"/>
    </row>
    <row r="253" spans="1:10" ht="15.75" customHeight="1">
      <c r="A253" s="1"/>
      <c r="B253" s="301"/>
      <c r="C253" s="304"/>
      <c r="D253" s="301"/>
      <c r="E253" s="1"/>
      <c r="F253" s="304"/>
      <c r="G253" s="301"/>
      <c r="H253" s="313"/>
      <c r="I253" s="1"/>
      <c r="J253" s="265"/>
    </row>
    <row r="254" spans="1:10" ht="15.75" customHeight="1">
      <c r="A254" s="1"/>
      <c r="B254" s="301"/>
      <c r="C254" s="304"/>
      <c r="D254" s="301"/>
      <c r="E254" s="1"/>
      <c r="F254" s="304"/>
      <c r="G254" s="301"/>
      <c r="H254" s="313"/>
      <c r="I254" s="1"/>
      <c r="J254" s="265"/>
    </row>
    <row r="255" spans="1:10" ht="15.75" customHeight="1">
      <c r="A255" s="1"/>
      <c r="B255" s="301"/>
      <c r="C255" s="304"/>
      <c r="D255" s="301"/>
      <c r="E255" s="1"/>
      <c r="F255" s="304"/>
      <c r="G255" s="301"/>
      <c r="H255" s="313"/>
      <c r="I255" s="1"/>
      <c r="J255" s="265"/>
    </row>
    <row r="256" spans="1:10" ht="15.75" customHeight="1">
      <c r="A256" s="1"/>
      <c r="B256" s="301"/>
      <c r="C256" s="304"/>
      <c r="D256" s="301"/>
      <c r="E256" s="1"/>
      <c r="F256" s="304"/>
      <c r="G256" s="301"/>
      <c r="H256" s="313"/>
      <c r="I256" s="1"/>
      <c r="J256" s="265"/>
    </row>
    <row r="257" spans="1:10" ht="15.75" customHeight="1">
      <c r="A257" s="1"/>
      <c r="B257" s="301"/>
      <c r="C257" s="304"/>
      <c r="D257" s="301"/>
      <c r="E257" s="301"/>
      <c r="F257" s="304"/>
      <c r="G257" s="301"/>
      <c r="H257" s="313"/>
      <c r="I257" s="1"/>
      <c r="J257" s="265"/>
    </row>
    <row r="258" spans="1:10" ht="15.75" customHeight="1">
      <c r="A258" s="1"/>
      <c r="B258" s="301"/>
      <c r="C258" s="304"/>
      <c r="D258" s="301"/>
      <c r="E258" s="1"/>
      <c r="F258" s="304"/>
      <c r="G258" s="301"/>
      <c r="H258" s="313"/>
      <c r="I258" s="1"/>
      <c r="J258" s="265"/>
    </row>
    <row r="259" spans="1:10" ht="15.75" customHeight="1">
      <c r="A259" s="1"/>
      <c r="B259" s="301"/>
      <c r="C259" s="304"/>
      <c r="D259" s="301"/>
      <c r="E259" s="1"/>
      <c r="F259" s="304"/>
      <c r="G259" s="301"/>
      <c r="H259" s="313"/>
      <c r="I259" s="1"/>
      <c r="J259" s="265"/>
    </row>
    <row r="260" spans="1:10" ht="15.75" customHeight="1">
      <c r="A260" s="1"/>
      <c r="B260" s="301"/>
      <c r="C260" s="304"/>
      <c r="D260" s="301"/>
      <c r="E260" s="1"/>
      <c r="F260" s="304"/>
      <c r="G260" s="301"/>
      <c r="H260" s="313"/>
      <c r="I260" s="1"/>
      <c r="J260" s="265"/>
    </row>
    <row r="261" spans="1:10" ht="15.75" customHeight="1">
      <c r="A261" s="1"/>
      <c r="B261" s="301"/>
      <c r="C261" s="304"/>
      <c r="D261" s="301"/>
      <c r="E261" s="1"/>
      <c r="F261" s="304"/>
      <c r="G261" s="301"/>
      <c r="H261" s="313"/>
      <c r="I261" s="1"/>
      <c r="J261" s="265"/>
    </row>
    <row r="262" spans="1:10" ht="15.75" customHeight="1">
      <c r="A262" s="1"/>
      <c r="B262" s="301"/>
      <c r="C262" s="304"/>
      <c r="D262" s="301"/>
      <c r="E262" s="1"/>
      <c r="F262" s="304"/>
      <c r="G262" s="301"/>
      <c r="H262" s="313"/>
      <c r="I262" s="1"/>
      <c r="J262" s="265"/>
    </row>
    <row r="263" spans="1:10" ht="15.75" customHeight="1">
      <c r="A263" s="1"/>
      <c r="B263" s="301"/>
      <c r="C263" s="304"/>
      <c r="D263" s="301"/>
      <c r="E263" s="1"/>
      <c r="F263" s="304"/>
      <c r="G263" s="301"/>
      <c r="H263" s="313"/>
      <c r="I263" s="1"/>
      <c r="J263" s="265"/>
    </row>
    <row r="264" spans="1:10" ht="15.75" customHeight="1">
      <c r="A264" s="1"/>
      <c r="B264" s="301"/>
      <c r="C264" s="304"/>
      <c r="D264" s="301"/>
      <c r="E264" s="1"/>
      <c r="F264" s="304"/>
      <c r="G264" s="301"/>
      <c r="H264" s="313"/>
      <c r="I264" s="1"/>
      <c r="J264" s="265"/>
    </row>
    <row r="265" spans="1:10" ht="15.75" customHeight="1">
      <c r="A265" s="1"/>
      <c r="B265" s="301"/>
      <c r="C265" s="304"/>
      <c r="D265" s="301"/>
      <c r="E265" s="1"/>
      <c r="F265" s="304"/>
      <c r="G265" s="301"/>
      <c r="H265" s="313"/>
      <c r="I265" s="1"/>
      <c r="J265" s="265"/>
    </row>
    <row r="266" spans="1:10" ht="15.75" customHeight="1">
      <c r="A266" s="1"/>
      <c r="B266" s="301"/>
      <c r="C266" s="304"/>
      <c r="D266" s="301"/>
      <c r="E266" s="1"/>
      <c r="F266" s="304"/>
      <c r="G266" s="301"/>
      <c r="H266" s="313"/>
      <c r="I266" s="1"/>
      <c r="J266" s="265"/>
    </row>
    <row r="267" spans="1:10" ht="15.75" customHeight="1">
      <c r="A267" s="1"/>
      <c r="B267" s="301"/>
      <c r="C267" s="304"/>
      <c r="D267" s="301"/>
      <c r="E267" s="1"/>
      <c r="F267" s="304"/>
      <c r="G267" s="301"/>
      <c r="H267" s="313"/>
      <c r="I267" s="1"/>
      <c r="J267" s="265"/>
    </row>
    <row r="268" spans="1:10" ht="15.75" customHeight="1">
      <c r="A268" s="1"/>
      <c r="B268" s="301"/>
      <c r="C268" s="304"/>
      <c r="D268" s="301"/>
      <c r="E268" s="1"/>
      <c r="F268" s="304"/>
      <c r="G268" s="301"/>
      <c r="H268" s="313"/>
      <c r="I268" s="1"/>
      <c r="J268" s="265"/>
    </row>
    <row r="269" spans="1:10" ht="15.75" customHeight="1">
      <c r="A269" s="1"/>
      <c r="B269" s="301"/>
      <c r="C269" s="304"/>
      <c r="D269" s="301"/>
      <c r="E269" s="1"/>
      <c r="F269" s="304"/>
      <c r="G269" s="301"/>
      <c r="H269" s="313"/>
      <c r="I269" s="1"/>
      <c r="J269" s="265"/>
    </row>
    <row r="270" spans="1:10" ht="15.75" customHeight="1">
      <c r="A270" s="1"/>
      <c r="B270" s="301"/>
      <c r="C270" s="304"/>
      <c r="D270" s="301"/>
      <c r="E270" s="1"/>
      <c r="F270" s="304"/>
      <c r="G270" s="301"/>
      <c r="H270" s="313"/>
      <c r="I270" s="1"/>
      <c r="J270" s="265"/>
    </row>
    <row r="271" spans="1:10" ht="15.75" customHeight="1">
      <c r="A271" s="312"/>
      <c r="B271" s="301"/>
      <c r="C271" s="304"/>
      <c r="D271" s="301"/>
      <c r="E271" s="1"/>
      <c r="F271" s="304"/>
      <c r="G271" s="301"/>
      <c r="H271" s="313"/>
      <c r="I271" s="1"/>
      <c r="J271" s="265"/>
    </row>
    <row r="272" spans="1:10" ht="15.75" customHeight="1">
      <c r="A272" s="312"/>
      <c r="B272" s="301"/>
      <c r="C272" s="304"/>
      <c r="D272" s="301"/>
      <c r="E272" s="1"/>
      <c r="F272" s="304"/>
      <c r="G272" s="301"/>
      <c r="H272" s="313"/>
      <c r="I272" s="1"/>
      <c r="J272" s="265"/>
    </row>
    <row r="273" spans="1:10" ht="15.75" customHeight="1">
      <c r="A273" s="1"/>
      <c r="B273" s="301"/>
      <c r="C273" s="304"/>
      <c r="D273" s="301"/>
      <c r="E273" s="1"/>
      <c r="F273" s="304"/>
      <c r="G273" s="301"/>
      <c r="H273" s="313"/>
      <c r="I273" s="1"/>
      <c r="J273" s="265"/>
    </row>
    <row r="274" spans="1:10" ht="15.75" customHeight="1">
      <c r="A274" s="1"/>
      <c r="B274" s="301"/>
      <c r="C274" s="304"/>
      <c r="D274" s="301"/>
      <c r="E274" s="1"/>
      <c r="F274" s="304"/>
      <c r="G274" s="301"/>
      <c r="H274" s="313"/>
      <c r="I274" s="1"/>
      <c r="J274" s="265"/>
    </row>
    <row r="275" spans="1:10" ht="15.75" customHeight="1">
      <c r="A275" s="312"/>
      <c r="B275" s="301"/>
      <c r="C275" s="304"/>
      <c r="D275" s="301"/>
      <c r="E275" s="1"/>
      <c r="F275" s="304"/>
      <c r="G275" s="301"/>
      <c r="H275" s="313"/>
      <c r="I275" s="1"/>
      <c r="J275" s="265"/>
    </row>
    <row r="276" spans="1:10" ht="15.75" customHeight="1">
      <c r="A276" s="1"/>
      <c r="B276" s="301"/>
      <c r="C276" s="304"/>
      <c r="D276" s="301"/>
      <c r="E276" s="1"/>
      <c r="F276" s="304"/>
      <c r="G276" s="301"/>
      <c r="H276" s="313"/>
      <c r="I276" s="1"/>
      <c r="J276" s="265"/>
    </row>
    <row r="277" spans="1:10" ht="15.75" customHeight="1">
      <c r="A277" s="1"/>
      <c r="B277" s="301"/>
      <c r="C277" s="304"/>
      <c r="D277" s="301"/>
      <c r="E277" s="1"/>
      <c r="F277" s="304"/>
      <c r="G277" s="301"/>
      <c r="H277" s="313"/>
      <c r="I277" s="1"/>
      <c r="J277" s="265"/>
    </row>
    <row r="278" spans="1:10" ht="15.75" customHeight="1">
      <c r="A278" s="1"/>
      <c r="B278" s="301"/>
      <c r="C278" s="304"/>
      <c r="D278" s="301"/>
      <c r="E278" s="1"/>
      <c r="F278" s="304"/>
      <c r="G278" s="301"/>
      <c r="H278" s="313"/>
      <c r="I278" s="1"/>
      <c r="J278" s="265"/>
    </row>
    <row r="279" spans="1:10" ht="15.75" customHeight="1">
      <c r="A279" s="1"/>
      <c r="B279" s="301"/>
      <c r="C279" s="304"/>
      <c r="D279" s="301"/>
      <c r="E279" s="1"/>
      <c r="F279" s="314"/>
      <c r="G279" s="1"/>
      <c r="H279" s="313"/>
      <c r="I279" s="1"/>
      <c r="J279" s="265"/>
    </row>
    <row r="280" spans="1:10" ht="15.75" customHeight="1">
      <c r="A280" s="303"/>
      <c r="B280" s="303"/>
      <c r="C280" s="303"/>
      <c r="D280" s="303"/>
      <c r="E280" s="303"/>
      <c r="F280" s="303"/>
      <c r="G280" s="303"/>
      <c r="H280" s="303"/>
      <c r="I280" s="303"/>
      <c r="J280" s="265"/>
    </row>
    <row r="281" spans="1:10" ht="15.75" customHeight="1">
      <c r="A281" s="303"/>
      <c r="B281" s="303"/>
      <c r="C281" s="303"/>
      <c r="D281" s="303"/>
      <c r="E281" s="303"/>
      <c r="F281" s="303"/>
      <c r="G281" s="303"/>
      <c r="H281" s="303"/>
      <c r="I281" s="303"/>
      <c r="J281" s="265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65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65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5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65"/>
    </row>
    <row r="286" spans="1:1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265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65"/>
    </row>
    <row r="288" spans="1:1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265"/>
    </row>
    <row r="289" spans="1:1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265"/>
    </row>
    <row r="290" spans="1:1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265"/>
    </row>
    <row r="291" spans="1:10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265"/>
    </row>
    <row r="292" spans="1:10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265"/>
    </row>
    <row r="293" spans="1:10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265"/>
    </row>
    <row r="294" spans="1:10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265"/>
    </row>
    <row r="295" spans="1:10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265"/>
    </row>
    <row r="296" spans="1:10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265"/>
    </row>
    <row r="297" spans="1:10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265"/>
    </row>
    <row r="298" spans="1:10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265"/>
    </row>
    <row r="299" spans="1:10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265"/>
    </row>
    <row r="300" spans="1:1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265"/>
    </row>
    <row r="301" spans="1:10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265"/>
    </row>
    <row r="302" spans="1:10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265"/>
    </row>
    <row r="303" spans="1:10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265"/>
    </row>
    <row r="304" spans="1:10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</sheetData>
  <mergeCells count="18">
    <mergeCell ref="I182:J182"/>
    <mergeCell ref="A193:A194"/>
    <mergeCell ref="A2:K2"/>
    <mergeCell ref="A47:G47"/>
    <mergeCell ref="A51:G51"/>
    <mergeCell ref="F82:H82"/>
    <mergeCell ref="A130:H130"/>
    <mergeCell ref="B193:B194"/>
    <mergeCell ref="C193:C194"/>
    <mergeCell ref="I236:I238"/>
    <mergeCell ref="D193:D194"/>
    <mergeCell ref="E193:E194"/>
    <mergeCell ref="A196:E196"/>
    <mergeCell ref="A197:A198"/>
    <mergeCell ref="B197:B198"/>
    <mergeCell ref="C197:C198"/>
    <mergeCell ref="D197:D198"/>
    <mergeCell ref="E197:E198"/>
  </mergeCells>
  <pageMargins left="0.7" right="0.7" top="0.75" bottom="0.75" header="0" footer="0"/>
  <pageSetup orientation="landscape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pageSetUpPr fitToPage="1"/>
  </sheetPr>
  <dimension ref="A2:Z1024"/>
  <sheetViews>
    <sheetView workbookViewId="0"/>
  </sheetViews>
  <sheetFormatPr defaultColWidth="14.42578125" defaultRowHeight="15" customHeight="1"/>
  <cols>
    <col min="1" max="1" width="47.5703125" customWidth="1"/>
    <col min="2" max="2" width="16.85546875" customWidth="1"/>
    <col min="3" max="3" width="13.85546875" customWidth="1"/>
    <col min="4" max="4" width="17.140625" customWidth="1"/>
    <col min="5" max="5" width="17" customWidth="1"/>
    <col min="6" max="6" width="9.85546875" customWidth="1"/>
    <col min="7" max="8" width="13.85546875" customWidth="1"/>
    <col min="9" max="9" width="13.7109375" customWidth="1"/>
    <col min="10" max="10" width="15.5703125" customWidth="1"/>
    <col min="11" max="11" width="20.5703125" customWidth="1"/>
    <col min="12" max="12" width="13.28515625" customWidth="1"/>
    <col min="13" max="13" width="8.85546875" customWidth="1"/>
    <col min="14" max="14" width="13.7109375" customWidth="1"/>
    <col min="15" max="26" width="8.85546875" customWidth="1"/>
  </cols>
  <sheetData>
    <row r="2" spans="1:26" ht="23.25">
      <c r="A2" s="547" t="s">
        <v>0</v>
      </c>
      <c r="B2" s="522"/>
      <c r="C2" s="522"/>
      <c r="D2" s="522"/>
      <c r="E2" s="522"/>
      <c r="F2" s="522"/>
      <c r="G2" s="522"/>
      <c r="H2" s="522"/>
      <c r="I2" s="522"/>
      <c r="J2" s="522"/>
      <c r="K2" s="522"/>
      <c r="L2" s="358"/>
      <c r="M2" s="358"/>
      <c r="N2" s="358"/>
      <c r="O2" s="358"/>
    </row>
    <row r="3" spans="1:26" ht="57.75">
      <c r="A3" s="359" t="s">
        <v>1</v>
      </c>
      <c r="B3" s="360" t="s">
        <v>2</v>
      </c>
      <c r="C3" s="361" t="s">
        <v>3</v>
      </c>
      <c r="D3" s="362" t="s">
        <v>8</v>
      </c>
      <c r="E3" s="363" t="s">
        <v>3182</v>
      </c>
      <c r="F3" s="364" t="s">
        <v>3183</v>
      </c>
      <c r="G3" s="365" t="s">
        <v>3184</v>
      </c>
      <c r="H3" s="366" t="s">
        <v>3185</v>
      </c>
      <c r="I3" s="363" t="s">
        <v>3186</v>
      </c>
      <c r="J3" s="364" t="s">
        <v>3187</v>
      </c>
      <c r="K3" s="364" t="s">
        <v>3188</v>
      </c>
      <c r="L3" s="367" t="s">
        <v>3189</v>
      </c>
      <c r="M3" s="368" t="s">
        <v>11</v>
      </c>
      <c r="N3" s="368" t="s">
        <v>12</v>
      </c>
      <c r="O3" s="369" t="s">
        <v>9</v>
      </c>
      <c r="P3" s="370"/>
      <c r="Q3" s="370"/>
      <c r="R3" s="370"/>
      <c r="S3" s="370"/>
      <c r="T3" s="370"/>
      <c r="U3" s="370"/>
      <c r="V3" s="370"/>
      <c r="W3" s="370"/>
      <c r="X3" s="370"/>
      <c r="Y3" s="370"/>
      <c r="Z3" s="370"/>
    </row>
    <row r="4" spans="1:26" ht="15.75">
      <c r="A4" s="371" t="s">
        <v>3208</v>
      </c>
      <c r="B4" s="372" t="s">
        <v>16</v>
      </c>
      <c r="C4" s="373">
        <v>0.1</v>
      </c>
      <c r="D4" s="374">
        <v>12</v>
      </c>
      <c r="E4" s="382">
        <v>0</v>
      </c>
      <c r="F4" s="376">
        <f t="shared" ref="F4:F46" si="0">ROUNDDOWN(E4/D4,0)</f>
        <v>0</v>
      </c>
      <c r="G4" s="377">
        <f t="shared" ref="G4:G46" si="1">ROUNDDOWN(H4/D4,0)</f>
        <v>0</v>
      </c>
      <c r="H4" s="378"/>
      <c r="I4" s="379"/>
      <c r="J4" s="380">
        <f t="shared" ref="J4:J46" si="2">ROUNDDOWN(I4/D4,0)</f>
        <v>0</v>
      </c>
      <c r="K4" s="404">
        <f t="shared" ref="K4:K46" si="3">ROUNDDOWN(L4/D4,0)</f>
        <v>0</v>
      </c>
      <c r="L4" s="382">
        <f t="shared" ref="L4:L31" si="4">E4+H4-I4</f>
        <v>0</v>
      </c>
      <c r="M4" s="447">
        <v>17.2</v>
      </c>
      <c r="N4" s="429">
        <f t="shared" ref="N4:N46" si="5">L4*M4</f>
        <v>0</v>
      </c>
      <c r="O4" s="384">
        <f t="shared" ref="O4:O46" si="6">C4*L4</f>
        <v>0</v>
      </c>
    </row>
    <row r="5" spans="1:26" ht="15.75">
      <c r="A5" s="371" t="s">
        <v>3209</v>
      </c>
      <c r="B5" s="372" t="s">
        <v>16</v>
      </c>
      <c r="C5" s="373">
        <v>0.1</v>
      </c>
      <c r="D5" s="374">
        <v>12</v>
      </c>
      <c r="E5" s="382">
        <v>0</v>
      </c>
      <c r="F5" s="376">
        <f t="shared" si="0"/>
        <v>0</v>
      </c>
      <c r="G5" s="377">
        <f t="shared" si="1"/>
        <v>0</v>
      </c>
      <c r="H5" s="378"/>
      <c r="I5" s="379"/>
      <c r="J5" s="380">
        <f t="shared" si="2"/>
        <v>0</v>
      </c>
      <c r="K5" s="404">
        <f t="shared" si="3"/>
        <v>0</v>
      </c>
      <c r="L5" s="382">
        <f t="shared" si="4"/>
        <v>0</v>
      </c>
      <c r="M5" s="447">
        <v>16.579999999999998</v>
      </c>
      <c r="N5" s="429">
        <f t="shared" si="5"/>
        <v>0</v>
      </c>
      <c r="O5" s="384">
        <f t="shared" si="6"/>
        <v>0</v>
      </c>
    </row>
    <row r="6" spans="1:26" ht="15.75">
      <c r="A6" s="371" t="s">
        <v>3210</v>
      </c>
      <c r="B6" s="372" t="s">
        <v>16</v>
      </c>
      <c r="C6" s="373">
        <v>0.1</v>
      </c>
      <c r="D6" s="374">
        <v>12</v>
      </c>
      <c r="E6" s="382">
        <v>3456</v>
      </c>
      <c r="F6" s="376">
        <f t="shared" si="0"/>
        <v>288</v>
      </c>
      <c r="G6" s="377">
        <f t="shared" si="1"/>
        <v>0</v>
      </c>
      <c r="H6" s="378"/>
      <c r="I6" s="379"/>
      <c r="J6" s="380">
        <f t="shared" si="2"/>
        <v>0</v>
      </c>
      <c r="K6" s="404">
        <f t="shared" si="3"/>
        <v>288</v>
      </c>
      <c r="L6" s="382">
        <f t="shared" si="4"/>
        <v>3456</v>
      </c>
      <c r="M6" s="448">
        <v>17.04</v>
      </c>
      <c r="N6" s="429">
        <f t="shared" si="5"/>
        <v>58890.239999999998</v>
      </c>
      <c r="O6" s="384">
        <f t="shared" si="6"/>
        <v>345.6</v>
      </c>
    </row>
    <row r="7" spans="1:26" ht="15.75">
      <c r="A7" s="371" t="s">
        <v>3211</v>
      </c>
      <c r="B7" s="372" t="s">
        <v>16</v>
      </c>
      <c r="C7" s="373">
        <v>0.1</v>
      </c>
      <c r="D7" s="374">
        <v>12</v>
      </c>
      <c r="E7" s="382">
        <v>0</v>
      </c>
      <c r="F7" s="376">
        <f t="shared" si="0"/>
        <v>0</v>
      </c>
      <c r="G7" s="377">
        <f t="shared" si="1"/>
        <v>0</v>
      </c>
      <c r="H7" s="378"/>
      <c r="I7" s="379"/>
      <c r="J7" s="380">
        <f t="shared" si="2"/>
        <v>0</v>
      </c>
      <c r="K7" s="404">
        <f t="shared" si="3"/>
        <v>0</v>
      </c>
      <c r="L7" s="382">
        <f t="shared" si="4"/>
        <v>0</v>
      </c>
      <c r="M7" s="448">
        <v>16.77</v>
      </c>
      <c r="N7" s="429">
        <f t="shared" si="5"/>
        <v>0</v>
      </c>
      <c r="O7" s="384">
        <f t="shared" si="6"/>
        <v>0</v>
      </c>
    </row>
    <row r="8" spans="1:26" ht="15.75">
      <c r="A8" s="371" t="s">
        <v>3206</v>
      </c>
      <c r="B8" s="372" t="s">
        <v>16</v>
      </c>
      <c r="C8" s="373">
        <v>0.11</v>
      </c>
      <c r="D8" s="374">
        <v>10</v>
      </c>
      <c r="E8" s="382">
        <v>566</v>
      </c>
      <c r="F8" s="376">
        <f t="shared" si="0"/>
        <v>56</v>
      </c>
      <c r="G8" s="377">
        <f t="shared" si="1"/>
        <v>0</v>
      </c>
      <c r="H8" s="378"/>
      <c r="I8" s="484"/>
      <c r="J8" s="380">
        <f t="shared" si="2"/>
        <v>0</v>
      </c>
      <c r="K8" s="404">
        <f t="shared" si="3"/>
        <v>56</v>
      </c>
      <c r="L8" s="382">
        <f t="shared" si="4"/>
        <v>566</v>
      </c>
      <c r="M8" s="447">
        <v>18.14</v>
      </c>
      <c r="N8" s="383">
        <f t="shared" si="5"/>
        <v>10267.24</v>
      </c>
      <c r="O8" s="384">
        <f t="shared" si="6"/>
        <v>62.26</v>
      </c>
      <c r="P8" s="485"/>
    </row>
    <row r="9" spans="1:26" ht="15.75">
      <c r="A9" s="371" t="s">
        <v>3198</v>
      </c>
      <c r="B9" s="372" t="s">
        <v>16</v>
      </c>
      <c r="C9" s="373">
        <v>0.11</v>
      </c>
      <c r="D9" s="374">
        <v>10</v>
      </c>
      <c r="E9" s="382">
        <v>336</v>
      </c>
      <c r="F9" s="376">
        <f t="shared" si="0"/>
        <v>33</v>
      </c>
      <c r="G9" s="377">
        <f t="shared" si="1"/>
        <v>0</v>
      </c>
      <c r="H9" s="378"/>
      <c r="I9" s="484"/>
      <c r="J9" s="380">
        <f t="shared" si="2"/>
        <v>0</v>
      </c>
      <c r="K9" s="404">
        <f t="shared" si="3"/>
        <v>33</v>
      </c>
      <c r="L9" s="382">
        <f t="shared" si="4"/>
        <v>336</v>
      </c>
      <c r="M9" s="447">
        <v>17.670000000000002</v>
      </c>
      <c r="N9" s="383">
        <f t="shared" si="5"/>
        <v>5937.1200000000008</v>
      </c>
      <c r="O9" s="384">
        <f t="shared" si="6"/>
        <v>36.96</v>
      </c>
      <c r="P9" s="485"/>
      <c r="Q9" s="485"/>
      <c r="R9" s="486"/>
      <c r="S9" s="486"/>
      <c r="T9" s="486"/>
      <c r="U9" s="486"/>
      <c r="V9" s="486"/>
      <c r="W9" s="486"/>
      <c r="X9" s="486"/>
      <c r="Y9" s="486"/>
      <c r="Z9" s="486"/>
    </row>
    <row r="10" spans="1:26" ht="15.75">
      <c r="A10" s="371" t="s">
        <v>3207</v>
      </c>
      <c r="B10" s="372" t="s">
        <v>16</v>
      </c>
      <c r="C10" s="373">
        <v>0.11</v>
      </c>
      <c r="D10" s="374">
        <v>10</v>
      </c>
      <c r="E10" s="382">
        <v>851</v>
      </c>
      <c r="F10" s="376">
        <f t="shared" si="0"/>
        <v>85</v>
      </c>
      <c r="G10" s="377">
        <f t="shared" si="1"/>
        <v>0</v>
      </c>
      <c r="H10" s="378"/>
      <c r="I10" s="379"/>
      <c r="J10" s="380">
        <f t="shared" si="2"/>
        <v>0</v>
      </c>
      <c r="K10" s="404">
        <f t="shared" si="3"/>
        <v>85</v>
      </c>
      <c r="L10" s="382">
        <f t="shared" si="4"/>
        <v>851</v>
      </c>
      <c r="M10" s="447">
        <v>17.46</v>
      </c>
      <c r="N10" s="383">
        <f t="shared" si="5"/>
        <v>14858.460000000001</v>
      </c>
      <c r="O10" s="384">
        <f t="shared" si="6"/>
        <v>93.61</v>
      </c>
    </row>
    <row r="11" spans="1:26" ht="17.25" customHeight="1">
      <c r="A11" s="371" t="s">
        <v>3197</v>
      </c>
      <c r="B11" s="372" t="s">
        <v>16</v>
      </c>
      <c r="C11" s="373">
        <v>0.11</v>
      </c>
      <c r="D11" s="374">
        <v>10</v>
      </c>
      <c r="E11" s="382">
        <v>132</v>
      </c>
      <c r="F11" s="376">
        <f t="shared" si="0"/>
        <v>13</v>
      </c>
      <c r="G11" s="377">
        <f t="shared" si="1"/>
        <v>0</v>
      </c>
      <c r="H11" s="378"/>
      <c r="I11" s="379"/>
      <c r="J11" s="380">
        <f t="shared" si="2"/>
        <v>0</v>
      </c>
      <c r="K11" s="404">
        <f t="shared" si="3"/>
        <v>13</v>
      </c>
      <c r="L11" s="382">
        <f t="shared" si="4"/>
        <v>132</v>
      </c>
      <c r="M11" s="447">
        <v>17.940000000000001</v>
      </c>
      <c r="N11" s="383">
        <f t="shared" si="5"/>
        <v>2368.0800000000004</v>
      </c>
      <c r="O11" s="384">
        <f t="shared" si="6"/>
        <v>14.52</v>
      </c>
    </row>
    <row r="12" spans="1:26" ht="15.75">
      <c r="A12" s="389" t="s">
        <v>1887</v>
      </c>
      <c r="B12" s="372" t="s">
        <v>16</v>
      </c>
      <c r="C12" s="373">
        <v>0.11</v>
      </c>
      <c r="D12" s="374">
        <v>10</v>
      </c>
      <c r="E12" s="382">
        <v>483</v>
      </c>
      <c r="F12" s="376">
        <f t="shared" si="0"/>
        <v>48</v>
      </c>
      <c r="G12" s="377">
        <f t="shared" si="1"/>
        <v>0</v>
      </c>
      <c r="H12" s="378"/>
      <c r="I12" s="379"/>
      <c r="J12" s="380">
        <f t="shared" si="2"/>
        <v>0</v>
      </c>
      <c r="K12" s="404">
        <f t="shared" si="3"/>
        <v>48</v>
      </c>
      <c r="L12" s="382">
        <f t="shared" si="4"/>
        <v>483</v>
      </c>
      <c r="M12" s="447">
        <v>119</v>
      </c>
      <c r="N12" s="429">
        <f t="shared" si="5"/>
        <v>57477</v>
      </c>
      <c r="O12" s="384">
        <f t="shared" si="6"/>
        <v>53.13</v>
      </c>
    </row>
    <row r="13" spans="1:26" ht="15.75">
      <c r="A13" s="385" t="s">
        <v>3200</v>
      </c>
      <c r="B13" s="372" t="s">
        <v>26</v>
      </c>
      <c r="C13" s="373">
        <v>0.2</v>
      </c>
      <c r="D13" s="374">
        <v>18</v>
      </c>
      <c r="E13" s="382">
        <v>5745</v>
      </c>
      <c r="F13" s="376">
        <f t="shared" si="0"/>
        <v>319</v>
      </c>
      <c r="G13" s="377">
        <f t="shared" si="1"/>
        <v>240</v>
      </c>
      <c r="H13" s="378">
        <v>4320</v>
      </c>
      <c r="I13" s="379"/>
      <c r="J13" s="380">
        <f t="shared" si="2"/>
        <v>0</v>
      </c>
      <c r="K13" s="404">
        <f t="shared" si="3"/>
        <v>559</v>
      </c>
      <c r="L13" s="382">
        <f t="shared" si="4"/>
        <v>10065</v>
      </c>
      <c r="M13" s="447">
        <v>37.78</v>
      </c>
      <c r="N13" s="383">
        <f t="shared" si="5"/>
        <v>380255.7</v>
      </c>
      <c r="O13" s="384">
        <f t="shared" si="6"/>
        <v>2013</v>
      </c>
    </row>
    <row r="14" spans="1:26" ht="15.75">
      <c r="A14" s="387" t="s">
        <v>3202</v>
      </c>
      <c r="B14" s="372" t="s">
        <v>26</v>
      </c>
      <c r="C14" s="373">
        <v>0.2</v>
      </c>
      <c r="D14" s="374">
        <v>18</v>
      </c>
      <c r="E14" s="382">
        <v>0</v>
      </c>
      <c r="F14" s="376">
        <f t="shared" si="0"/>
        <v>0</v>
      </c>
      <c r="G14" s="377">
        <f t="shared" si="1"/>
        <v>0</v>
      </c>
      <c r="H14" s="378"/>
      <c r="I14" s="379"/>
      <c r="J14" s="380">
        <f t="shared" si="2"/>
        <v>0</v>
      </c>
      <c r="K14" s="404">
        <f t="shared" si="3"/>
        <v>0</v>
      </c>
      <c r="L14" s="382">
        <f t="shared" si="4"/>
        <v>0</v>
      </c>
      <c r="M14" s="447">
        <v>38.26</v>
      </c>
      <c r="N14" s="383">
        <f t="shared" si="5"/>
        <v>0</v>
      </c>
      <c r="O14" s="384">
        <f t="shared" si="6"/>
        <v>0</v>
      </c>
    </row>
    <row r="15" spans="1:26" ht="15.75">
      <c r="A15" s="387" t="s">
        <v>3203</v>
      </c>
      <c r="B15" s="372" t="s">
        <v>26</v>
      </c>
      <c r="C15" s="373">
        <v>0.2</v>
      </c>
      <c r="D15" s="374">
        <v>18</v>
      </c>
      <c r="E15" s="382">
        <v>2865</v>
      </c>
      <c r="F15" s="376">
        <f t="shared" si="0"/>
        <v>159</v>
      </c>
      <c r="G15" s="377">
        <f t="shared" si="1"/>
        <v>0</v>
      </c>
      <c r="H15" s="378"/>
      <c r="I15" s="379"/>
      <c r="J15" s="380">
        <f t="shared" si="2"/>
        <v>0</v>
      </c>
      <c r="K15" s="404">
        <f t="shared" si="3"/>
        <v>159</v>
      </c>
      <c r="L15" s="382">
        <f t="shared" si="4"/>
        <v>2865</v>
      </c>
      <c r="M15" s="447">
        <v>40.89</v>
      </c>
      <c r="N15" s="383">
        <f t="shared" si="5"/>
        <v>117149.85</v>
      </c>
      <c r="O15" s="384">
        <f t="shared" si="6"/>
        <v>573</v>
      </c>
    </row>
    <row r="16" spans="1:26" ht="15.75" customHeight="1">
      <c r="A16" s="371" t="s">
        <v>3204</v>
      </c>
      <c r="B16" s="372" t="s">
        <v>26</v>
      </c>
      <c r="C16" s="373">
        <v>0.2</v>
      </c>
      <c r="D16" s="374">
        <v>18</v>
      </c>
      <c r="E16" s="382">
        <v>0</v>
      </c>
      <c r="F16" s="376">
        <f t="shared" si="0"/>
        <v>0</v>
      </c>
      <c r="G16" s="377">
        <f t="shared" si="1"/>
        <v>0</v>
      </c>
      <c r="H16" s="378"/>
      <c r="I16" s="379"/>
      <c r="J16" s="380">
        <f t="shared" si="2"/>
        <v>0</v>
      </c>
      <c r="K16" s="404">
        <f t="shared" si="3"/>
        <v>0</v>
      </c>
      <c r="L16" s="382">
        <f t="shared" si="4"/>
        <v>0</v>
      </c>
      <c r="M16" s="447">
        <v>38.42</v>
      </c>
      <c r="N16" s="383">
        <f t="shared" si="5"/>
        <v>0</v>
      </c>
      <c r="O16" s="384">
        <f t="shared" si="6"/>
        <v>0</v>
      </c>
    </row>
    <row r="17" spans="1:15" ht="15.75" customHeight="1">
      <c r="A17" s="371" t="s">
        <v>3199</v>
      </c>
      <c r="B17" s="372" t="s">
        <v>16</v>
      </c>
      <c r="C17" s="373">
        <v>0.5</v>
      </c>
      <c r="D17" s="374">
        <v>12</v>
      </c>
      <c r="E17" s="382">
        <v>0</v>
      </c>
      <c r="F17" s="376">
        <f t="shared" si="0"/>
        <v>0</v>
      </c>
      <c r="G17" s="377">
        <f t="shared" si="1"/>
        <v>0</v>
      </c>
      <c r="H17" s="378"/>
      <c r="I17" s="379"/>
      <c r="J17" s="380">
        <f t="shared" si="2"/>
        <v>0</v>
      </c>
      <c r="K17" s="404">
        <f t="shared" si="3"/>
        <v>0</v>
      </c>
      <c r="L17" s="382">
        <f t="shared" si="4"/>
        <v>0</v>
      </c>
      <c r="M17" s="447">
        <v>70</v>
      </c>
      <c r="N17" s="383">
        <f t="shared" si="5"/>
        <v>0</v>
      </c>
      <c r="O17" s="384">
        <f t="shared" si="6"/>
        <v>0</v>
      </c>
    </row>
    <row r="18" spans="1:15" ht="15.75" customHeight="1">
      <c r="A18" s="435" t="s">
        <v>3199</v>
      </c>
      <c r="B18" s="450" t="s">
        <v>16</v>
      </c>
      <c r="C18" s="373">
        <v>0.5</v>
      </c>
      <c r="D18" s="374">
        <v>10</v>
      </c>
      <c r="E18" s="382">
        <v>0</v>
      </c>
      <c r="F18" s="376">
        <f t="shared" si="0"/>
        <v>0</v>
      </c>
      <c r="G18" s="377">
        <f t="shared" si="1"/>
        <v>0</v>
      </c>
      <c r="H18" s="378"/>
      <c r="I18" s="379"/>
      <c r="J18" s="380">
        <f t="shared" si="2"/>
        <v>0</v>
      </c>
      <c r="K18" s="404">
        <f t="shared" si="3"/>
        <v>0</v>
      </c>
      <c r="L18" s="382">
        <f t="shared" si="4"/>
        <v>0</v>
      </c>
      <c r="M18" s="448">
        <v>70</v>
      </c>
      <c r="N18" s="429">
        <f t="shared" si="5"/>
        <v>0</v>
      </c>
      <c r="O18" s="384">
        <f t="shared" si="6"/>
        <v>0</v>
      </c>
    </row>
    <row r="19" spans="1:15" ht="15.75" customHeight="1">
      <c r="A19" s="435" t="s">
        <v>3193</v>
      </c>
      <c r="B19" s="450" t="s">
        <v>16</v>
      </c>
      <c r="C19" s="373">
        <v>0.5</v>
      </c>
      <c r="D19" s="374">
        <v>10</v>
      </c>
      <c r="E19" s="382">
        <v>0</v>
      </c>
      <c r="F19" s="376">
        <f t="shared" si="0"/>
        <v>0</v>
      </c>
      <c r="G19" s="377">
        <f t="shared" si="1"/>
        <v>0</v>
      </c>
      <c r="H19" s="378"/>
      <c r="I19" s="379"/>
      <c r="J19" s="380">
        <f t="shared" si="2"/>
        <v>0</v>
      </c>
      <c r="K19" s="404">
        <f t="shared" si="3"/>
        <v>0</v>
      </c>
      <c r="L19" s="382">
        <f t="shared" si="4"/>
        <v>0</v>
      </c>
      <c r="M19" s="448">
        <v>72.319999999999993</v>
      </c>
      <c r="N19" s="429">
        <f t="shared" si="5"/>
        <v>0</v>
      </c>
      <c r="O19" s="384">
        <f t="shared" si="6"/>
        <v>0</v>
      </c>
    </row>
    <row r="20" spans="1:15" ht="15.75" customHeight="1">
      <c r="A20" s="451" t="s">
        <v>3198</v>
      </c>
      <c r="B20" s="452" t="s">
        <v>16</v>
      </c>
      <c r="C20" s="373">
        <v>0.5</v>
      </c>
      <c r="D20" s="374">
        <v>10</v>
      </c>
      <c r="E20" s="382">
        <v>0</v>
      </c>
      <c r="F20" s="376">
        <f t="shared" si="0"/>
        <v>0</v>
      </c>
      <c r="G20" s="377">
        <f t="shared" si="1"/>
        <v>0</v>
      </c>
      <c r="H20" s="378"/>
      <c r="I20" s="379"/>
      <c r="J20" s="380">
        <f t="shared" si="2"/>
        <v>0</v>
      </c>
      <c r="K20" s="404">
        <f t="shared" si="3"/>
        <v>0</v>
      </c>
      <c r="L20" s="382">
        <f t="shared" si="4"/>
        <v>0</v>
      </c>
      <c r="M20" s="448">
        <v>70.180000000000007</v>
      </c>
      <c r="N20" s="429">
        <f t="shared" si="5"/>
        <v>0</v>
      </c>
      <c r="O20" s="384">
        <f t="shared" si="6"/>
        <v>0</v>
      </c>
    </row>
    <row r="21" spans="1:15" ht="15.75" customHeight="1">
      <c r="A21" s="451" t="s">
        <v>3206</v>
      </c>
      <c r="B21" s="452" t="s">
        <v>16</v>
      </c>
      <c r="C21" s="373">
        <v>0.5</v>
      </c>
      <c r="D21" s="374">
        <v>10</v>
      </c>
      <c r="E21" s="382">
        <v>0</v>
      </c>
      <c r="F21" s="376">
        <f t="shared" si="0"/>
        <v>0</v>
      </c>
      <c r="G21" s="377">
        <f t="shared" si="1"/>
        <v>0</v>
      </c>
      <c r="H21" s="378"/>
      <c r="I21" s="379"/>
      <c r="J21" s="380">
        <f t="shared" si="2"/>
        <v>0</v>
      </c>
      <c r="K21" s="404">
        <f t="shared" si="3"/>
        <v>0</v>
      </c>
      <c r="L21" s="382">
        <f t="shared" si="4"/>
        <v>0</v>
      </c>
      <c r="M21" s="448">
        <v>72.319999999999993</v>
      </c>
      <c r="N21" s="429">
        <f t="shared" si="5"/>
        <v>0</v>
      </c>
      <c r="O21" s="384">
        <f t="shared" si="6"/>
        <v>0</v>
      </c>
    </row>
    <row r="22" spans="1:15" ht="15.75" customHeight="1">
      <c r="A22" s="451" t="s">
        <v>3191</v>
      </c>
      <c r="B22" s="452" t="s">
        <v>16</v>
      </c>
      <c r="C22" s="373">
        <v>0.5</v>
      </c>
      <c r="D22" s="374">
        <v>10</v>
      </c>
      <c r="E22" s="382">
        <v>0</v>
      </c>
      <c r="F22" s="376">
        <f t="shared" si="0"/>
        <v>0</v>
      </c>
      <c r="G22" s="377">
        <f t="shared" si="1"/>
        <v>0</v>
      </c>
      <c r="H22" s="378"/>
      <c r="I22" s="379"/>
      <c r="J22" s="380">
        <f t="shared" si="2"/>
        <v>0</v>
      </c>
      <c r="K22" s="404">
        <f t="shared" si="3"/>
        <v>0</v>
      </c>
      <c r="L22" s="382">
        <f t="shared" si="4"/>
        <v>0</v>
      </c>
      <c r="M22" s="448">
        <v>72.319999999999993</v>
      </c>
      <c r="N22" s="429">
        <f t="shared" si="5"/>
        <v>0</v>
      </c>
      <c r="O22" s="384">
        <f t="shared" si="6"/>
        <v>0</v>
      </c>
    </row>
    <row r="23" spans="1:15" ht="15.75" customHeight="1">
      <c r="A23" s="453" t="s">
        <v>3388</v>
      </c>
      <c r="B23" s="452" t="s">
        <v>16</v>
      </c>
      <c r="C23" s="373">
        <v>0.5</v>
      </c>
      <c r="D23" s="374">
        <v>10</v>
      </c>
      <c r="E23" s="382">
        <v>0</v>
      </c>
      <c r="F23" s="376">
        <f t="shared" si="0"/>
        <v>0</v>
      </c>
      <c r="G23" s="377">
        <f t="shared" si="1"/>
        <v>0</v>
      </c>
      <c r="H23" s="378"/>
      <c r="I23" s="379"/>
      <c r="J23" s="380">
        <f t="shared" si="2"/>
        <v>0</v>
      </c>
      <c r="K23" s="404">
        <f t="shared" si="3"/>
        <v>0</v>
      </c>
      <c r="L23" s="382">
        <f t="shared" si="4"/>
        <v>0</v>
      </c>
      <c r="M23" s="448">
        <v>70.180000000000007</v>
      </c>
      <c r="N23" s="429">
        <f t="shared" si="5"/>
        <v>0</v>
      </c>
      <c r="O23" s="384">
        <f t="shared" si="6"/>
        <v>0</v>
      </c>
    </row>
    <row r="24" spans="1:15" ht="15.75" customHeight="1">
      <c r="A24" s="453" t="s">
        <v>3390</v>
      </c>
      <c r="B24" s="452" t="s">
        <v>16</v>
      </c>
      <c r="C24" s="373">
        <v>0.5</v>
      </c>
      <c r="D24" s="374">
        <v>10</v>
      </c>
      <c r="E24" s="382">
        <v>0</v>
      </c>
      <c r="F24" s="376">
        <f t="shared" si="0"/>
        <v>0</v>
      </c>
      <c r="G24" s="377">
        <f t="shared" si="1"/>
        <v>0</v>
      </c>
      <c r="H24" s="378"/>
      <c r="I24" s="379"/>
      <c r="J24" s="380">
        <f t="shared" si="2"/>
        <v>0</v>
      </c>
      <c r="K24" s="404">
        <f t="shared" si="3"/>
        <v>0</v>
      </c>
      <c r="L24" s="382">
        <f t="shared" si="4"/>
        <v>0</v>
      </c>
      <c r="M24" s="448">
        <v>71.39</v>
      </c>
      <c r="N24" s="429">
        <f t="shared" si="5"/>
        <v>0</v>
      </c>
      <c r="O24" s="384">
        <f t="shared" si="6"/>
        <v>0</v>
      </c>
    </row>
    <row r="25" spans="1:15" ht="15.75" customHeight="1">
      <c r="A25" s="453" t="s">
        <v>3391</v>
      </c>
      <c r="B25" s="452" t="s">
        <v>16</v>
      </c>
      <c r="C25" s="373">
        <v>0.5</v>
      </c>
      <c r="D25" s="374">
        <v>10</v>
      </c>
      <c r="E25" s="382">
        <v>0</v>
      </c>
      <c r="F25" s="376">
        <f t="shared" si="0"/>
        <v>0</v>
      </c>
      <c r="G25" s="377">
        <f t="shared" si="1"/>
        <v>0</v>
      </c>
      <c r="H25" s="378"/>
      <c r="I25" s="379"/>
      <c r="J25" s="380">
        <f t="shared" si="2"/>
        <v>0</v>
      </c>
      <c r="K25" s="404">
        <f t="shared" si="3"/>
        <v>0</v>
      </c>
      <c r="L25" s="382">
        <f t="shared" si="4"/>
        <v>0</v>
      </c>
      <c r="M25" s="448">
        <v>69.209999999999994</v>
      </c>
      <c r="N25" s="429">
        <f t="shared" si="5"/>
        <v>0</v>
      </c>
      <c r="O25" s="384">
        <f t="shared" si="6"/>
        <v>0</v>
      </c>
    </row>
    <row r="26" spans="1:15" ht="15.75" customHeight="1">
      <c r="A26" s="453" t="s">
        <v>3392</v>
      </c>
      <c r="B26" s="452" t="s">
        <v>16</v>
      </c>
      <c r="C26" s="373">
        <v>0.5</v>
      </c>
      <c r="D26" s="374">
        <v>10</v>
      </c>
      <c r="E26" s="382">
        <v>0</v>
      </c>
      <c r="F26" s="376">
        <f t="shared" si="0"/>
        <v>0</v>
      </c>
      <c r="G26" s="377">
        <f t="shared" si="1"/>
        <v>0</v>
      </c>
      <c r="H26" s="378"/>
      <c r="I26" s="462"/>
      <c r="J26" s="380">
        <f t="shared" si="2"/>
        <v>0</v>
      </c>
      <c r="K26" s="404">
        <f t="shared" si="3"/>
        <v>0</v>
      </c>
      <c r="L26" s="382">
        <f t="shared" si="4"/>
        <v>0</v>
      </c>
      <c r="M26" s="448">
        <v>71.260000000000005</v>
      </c>
      <c r="N26" s="429">
        <f t="shared" si="5"/>
        <v>0</v>
      </c>
      <c r="O26" s="384">
        <f t="shared" si="6"/>
        <v>0</v>
      </c>
    </row>
    <row r="27" spans="1:15" ht="15.75" customHeight="1">
      <c r="A27" s="453" t="s">
        <v>3393</v>
      </c>
      <c r="B27" s="452" t="s">
        <v>16</v>
      </c>
      <c r="C27" s="373">
        <v>0.5</v>
      </c>
      <c r="D27" s="374">
        <v>10</v>
      </c>
      <c r="E27" s="382">
        <v>0</v>
      </c>
      <c r="F27" s="376">
        <f t="shared" si="0"/>
        <v>0</v>
      </c>
      <c r="G27" s="377">
        <f t="shared" si="1"/>
        <v>0</v>
      </c>
      <c r="H27" s="378"/>
      <c r="I27" s="462"/>
      <c r="J27" s="380">
        <f t="shared" si="2"/>
        <v>0</v>
      </c>
      <c r="K27" s="404">
        <f t="shared" si="3"/>
        <v>0</v>
      </c>
      <c r="L27" s="382">
        <f t="shared" si="4"/>
        <v>0</v>
      </c>
      <c r="M27" s="448">
        <v>520</v>
      </c>
      <c r="N27" s="429">
        <f t="shared" si="5"/>
        <v>0</v>
      </c>
      <c r="O27" s="384">
        <f t="shared" si="6"/>
        <v>0</v>
      </c>
    </row>
    <row r="28" spans="1:15" ht="15.75" customHeight="1">
      <c r="A28" s="454" t="s">
        <v>3359</v>
      </c>
      <c r="B28" s="455" t="s">
        <v>14</v>
      </c>
      <c r="C28" s="433">
        <v>1</v>
      </c>
      <c r="D28" s="434">
        <v>1</v>
      </c>
      <c r="E28" s="382">
        <v>1010</v>
      </c>
      <c r="F28" s="376">
        <f t="shared" si="0"/>
        <v>1010</v>
      </c>
      <c r="G28" s="377">
        <f t="shared" si="1"/>
        <v>0</v>
      </c>
      <c r="H28" s="378"/>
      <c r="I28" s="462">
        <v>1001</v>
      </c>
      <c r="J28" s="380">
        <f t="shared" si="2"/>
        <v>1001</v>
      </c>
      <c r="K28" s="404">
        <f t="shared" si="3"/>
        <v>9</v>
      </c>
      <c r="L28" s="382">
        <f t="shared" si="4"/>
        <v>9</v>
      </c>
      <c r="M28" s="447">
        <v>151</v>
      </c>
      <c r="N28" s="383">
        <f t="shared" si="5"/>
        <v>1359</v>
      </c>
      <c r="O28" s="384">
        <f t="shared" si="6"/>
        <v>9</v>
      </c>
    </row>
    <row r="29" spans="1:15" ht="15.75" customHeight="1">
      <c r="A29" s="454" t="s">
        <v>3191</v>
      </c>
      <c r="B29" s="455" t="s">
        <v>16</v>
      </c>
      <c r="C29" s="433">
        <v>1</v>
      </c>
      <c r="D29" s="434">
        <v>10</v>
      </c>
      <c r="E29" s="382">
        <v>0</v>
      </c>
      <c r="F29" s="376">
        <f t="shared" si="0"/>
        <v>0</v>
      </c>
      <c r="G29" s="377">
        <f t="shared" si="1"/>
        <v>0</v>
      </c>
      <c r="H29" s="378"/>
      <c r="I29" s="462"/>
      <c r="J29" s="380">
        <f t="shared" si="2"/>
        <v>0</v>
      </c>
      <c r="K29" s="404">
        <f t="shared" si="3"/>
        <v>0</v>
      </c>
      <c r="L29" s="382">
        <f t="shared" si="4"/>
        <v>0</v>
      </c>
      <c r="M29" s="447">
        <v>143.13</v>
      </c>
      <c r="N29" s="383">
        <f t="shared" si="5"/>
        <v>0</v>
      </c>
      <c r="O29" s="384">
        <f t="shared" si="6"/>
        <v>0</v>
      </c>
    </row>
    <row r="30" spans="1:15" ht="15.75" customHeight="1">
      <c r="A30" s="371" t="s">
        <v>3192</v>
      </c>
      <c r="B30" s="455" t="s">
        <v>16</v>
      </c>
      <c r="C30" s="433">
        <v>1</v>
      </c>
      <c r="D30" s="374">
        <v>10</v>
      </c>
      <c r="E30" s="382">
        <v>0</v>
      </c>
      <c r="F30" s="376">
        <f t="shared" si="0"/>
        <v>0</v>
      </c>
      <c r="G30" s="377">
        <f t="shared" si="1"/>
        <v>0</v>
      </c>
      <c r="H30" s="378"/>
      <c r="I30" s="462"/>
      <c r="J30" s="380">
        <f t="shared" si="2"/>
        <v>0</v>
      </c>
      <c r="K30" s="404">
        <f t="shared" si="3"/>
        <v>0</v>
      </c>
      <c r="L30" s="382">
        <f t="shared" si="4"/>
        <v>0</v>
      </c>
      <c r="M30" s="447">
        <v>147.19</v>
      </c>
      <c r="N30" s="383">
        <f t="shared" si="5"/>
        <v>0</v>
      </c>
      <c r="O30" s="384">
        <f t="shared" si="6"/>
        <v>0</v>
      </c>
    </row>
    <row r="31" spans="1:15" ht="15.75" customHeight="1">
      <c r="A31" s="371" t="s">
        <v>3193</v>
      </c>
      <c r="B31" s="455" t="s">
        <v>16</v>
      </c>
      <c r="C31" s="433">
        <v>1</v>
      </c>
      <c r="D31" s="374">
        <v>10</v>
      </c>
      <c r="E31" s="382">
        <v>0</v>
      </c>
      <c r="F31" s="376">
        <f t="shared" si="0"/>
        <v>0</v>
      </c>
      <c r="G31" s="377">
        <f t="shared" si="1"/>
        <v>0</v>
      </c>
      <c r="H31" s="378"/>
      <c r="I31" s="462"/>
      <c r="J31" s="380">
        <f t="shared" si="2"/>
        <v>0</v>
      </c>
      <c r="K31" s="404">
        <f t="shared" si="3"/>
        <v>0</v>
      </c>
      <c r="L31" s="382">
        <f t="shared" si="4"/>
        <v>0</v>
      </c>
      <c r="M31" s="447">
        <v>143.13</v>
      </c>
      <c r="N31" s="383">
        <f t="shared" si="5"/>
        <v>0</v>
      </c>
      <c r="O31" s="384">
        <f t="shared" si="6"/>
        <v>0</v>
      </c>
    </row>
    <row r="32" spans="1:15" ht="15.75" customHeight="1">
      <c r="A32" s="371" t="s">
        <v>3194</v>
      </c>
      <c r="B32" s="455" t="s">
        <v>16</v>
      </c>
      <c r="C32" s="433">
        <v>1</v>
      </c>
      <c r="D32" s="374">
        <v>10</v>
      </c>
      <c r="E32" s="382">
        <v>0</v>
      </c>
      <c r="F32" s="376">
        <f t="shared" si="0"/>
        <v>0</v>
      </c>
      <c r="G32" s="377">
        <f t="shared" si="1"/>
        <v>0</v>
      </c>
      <c r="H32" s="378"/>
      <c r="I32" s="462"/>
      <c r="J32" s="380">
        <f t="shared" si="2"/>
        <v>0</v>
      </c>
      <c r="K32" s="404">
        <f t="shared" si="3"/>
        <v>0</v>
      </c>
      <c r="L32" s="382">
        <v>0</v>
      </c>
      <c r="M32" s="447">
        <v>136.91</v>
      </c>
      <c r="N32" s="383">
        <f t="shared" si="5"/>
        <v>0</v>
      </c>
      <c r="O32" s="384">
        <f t="shared" si="6"/>
        <v>0</v>
      </c>
    </row>
    <row r="33" spans="1:17" ht="15.75" customHeight="1">
      <c r="A33" s="371" t="s">
        <v>3195</v>
      </c>
      <c r="B33" s="455" t="s">
        <v>16</v>
      </c>
      <c r="C33" s="433">
        <v>1</v>
      </c>
      <c r="D33" s="434">
        <v>10</v>
      </c>
      <c r="E33" s="382">
        <v>0</v>
      </c>
      <c r="F33" s="376">
        <f t="shared" si="0"/>
        <v>0</v>
      </c>
      <c r="G33" s="377">
        <f t="shared" si="1"/>
        <v>0</v>
      </c>
      <c r="H33" s="378"/>
      <c r="I33" s="462"/>
      <c r="J33" s="380">
        <f t="shared" si="2"/>
        <v>0</v>
      </c>
      <c r="K33" s="404">
        <f t="shared" si="3"/>
        <v>0</v>
      </c>
      <c r="L33" s="382">
        <f t="shared" ref="L33:L46" si="7">E33+H33-I33</f>
        <v>0</v>
      </c>
      <c r="M33" s="447">
        <v>141.58000000000001</v>
      </c>
      <c r="N33" s="383">
        <f t="shared" si="5"/>
        <v>0</v>
      </c>
      <c r="O33" s="384">
        <f t="shared" si="6"/>
        <v>0</v>
      </c>
    </row>
    <row r="34" spans="1:17" ht="15.75" customHeight="1">
      <c r="A34" s="371" t="s">
        <v>3196</v>
      </c>
      <c r="B34" s="455" t="s">
        <v>16</v>
      </c>
      <c r="C34" s="433">
        <v>1</v>
      </c>
      <c r="D34" s="434">
        <v>10</v>
      </c>
      <c r="E34" s="382">
        <v>0</v>
      </c>
      <c r="F34" s="376">
        <f t="shared" si="0"/>
        <v>0</v>
      </c>
      <c r="G34" s="377">
        <f t="shared" si="1"/>
        <v>0</v>
      </c>
      <c r="H34" s="378"/>
      <c r="I34" s="462"/>
      <c r="J34" s="380">
        <f t="shared" si="2"/>
        <v>0</v>
      </c>
      <c r="K34" s="404">
        <f t="shared" si="3"/>
        <v>0</v>
      </c>
      <c r="L34" s="382">
        <f t="shared" si="7"/>
        <v>0</v>
      </c>
      <c r="M34" s="447">
        <v>141.03</v>
      </c>
      <c r="N34" s="383">
        <f t="shared" si="5"/>
        <v>0</v>
      </c>
      <c r="O34" s="384">
        <f t="shared" si="6"/>
        <v>0</v>
      </c>
      <c r="P34" s="424"/>
      <c r="Q34" s="424"/>
    </row>
    <row r="35" spans="1:17" ht="15.75" customHeight="1">
      <c r="A35" s="371" t="s">
        <v>3197</v>
      </c>
      <c r="B35" s="455" t="s">
        <v>16</v>
      </c>
      <c r="C35" s="433">
        <v>1</v>
      </c>
      <c r="D35" s="434">
        <v>10</v>
      </c>
      <c r="E35" s="382">
        <v>0</v>
      </c>
      <c r="F35" s="376">
        <f t="shared" si="0"/>
        <v>0</v>
      </c>
      <c r="G35" s="377">
        <f t="shared" si="1"/>
        <v>0</v>
      </c>
      <c r="H35" s="378"/>
      <c r="I35" s="462"/>
      <c r="J35" s="380">
        <f t="shared" si="2"/>
        <v>0</v>
      </c>
      <c r="K35" s="404">
        <f t="shared" si="3"/>
        <v>0</v>
      </c>
      <c r="L35" s="382">
        <f t="shared" si="7"/>
        <v>0</v>
      </c>
      <c r="M35" s="447">
        <v>141.28</v>
      </c>
      <c r="N35" s="383">
        <f t="shared" si="5"/>
        <v>0</v>
      </c>
      <c r="O35" s="384">
        <f t="shared" si="6"/>
        <v>0</v>
      </c>
    </row>
    <row r="36" spans="1:17" ht="15.75" customHeight="1">
      <c r="A36" s="371" t="s">
        <v>3198</v>
      </c>
      <c r="B36" s="455" t="s">
        <v>16</v>
      </c>
      <c r="C36" s="433">
        <v>1</v>
      </c>
      <c r="D36" s="434">
        <v>10</v>
      </c>
      <c r="E36" s="382">
        <v>0</v>
      </c>
      <c r="F36" s="376">
        <f t="shared" si="0"/>
        <v>0</v>
      </c>
      <c r="G36" s="377">
        <f t="shared" si="1"/>
        <v>0</v>
      </c>
      <c r="H36" s="378"/>
      <c r="I36" s="462"/>
      <c r="J36" s="380">
        <f t="shared" si="2"/>
        <v>0</v>
      </c>
      <c r="K36" s="404">
        <f t="shared" si="3"/>
        <v>0</v>
      </c>
      <c r="L36" s="382">
        <f t="shared" si="7"/>
        <v>0</v>
      </c>
      <c r="M36" s="447">
        <v>138.85</v>
      </c>
      <c r="N36" s="383">
        <f t="shared" si="5"/>
        <v>0</v>
      </c>
      <c r="O36" s="384">
        <f t="shared" si="6"/>
        <v>0</v>
      </c>
    </row>
    <row r="37" spans="1:17" ht="15.75" customHeight="1">
      <c r="A37" s="454" t="s">
        <v>3747</v>
      </c>
      <c r="B37" s="455" t="s">
        <v>14</v>
      </c>
      <c r="C37" s="433">
        <v>1</v>
      </c>
      <c r="D37" s="434">
        <v>1</v>
      </c>
      <c r="E37" s="382">
        <v>1772</v>
      </c>
      <c r="F37" s="376">
        <f t="shared" si="0"/>
        <v>1772</v>
      </c>
      <c r="G37" s="377">
        <f t="shared" si="1"/>
        <v>250</v>
      </c>
      <c r="H37" s="378">
        <v>250</v>
      </c>
      <c r="I37" s="462">
        <v>2000</v>
      </c>
      <c r="J37" s="380">
        <f t="shared" si="2"/>
        <v>2000</v>
      </c>
      <c r="K37" s="404">
        <f t="shared" si="3"/>
        <v>22</v>
      </c>
      <c r="L37" s="382">
        <f t="shared" si="7"/>
        <v>22</v>
      </c>
      <c r="M37" s="447">
        <v>148</v>
      </c>
      <c r="N37" s="383">
        <f t="shared" si="5"/>
        <v>3256</v>
      </c>
      <c r="O37" s="384">
        <f t="shared" si="6"/>
        <v>22</v>
      </c>
    </row>
    <row r="38" spans="1:17" ht="15.75" customHeight="1">
      <c r="A38" s="453" t="s">
        <v>3804</v>
      </c>
      <c r="B38" s="432" t="s">
        <v>16</v>
      </c>
      <c r="C38" s="433">
        <v>1</v>
      </c>
      <c r="D38" s="434">
        <v>7</v>
      </c>
      <c r="E38" s="382">
        <v>0</v>
      </c>
      <c r="F38" s="376">
        <f t="shared" si="0"/>
        <v>0</v>
      </c>
      <c r="G38" s="377">
        <f t="shared" si="1"/>
        <v>58</v>
      </c>
      <c r="H38" s="462">
        <v>406</v>
      </c>
      <c r="I38" s="462">
        <v>406</v>
      </c>
      <c r="J38" s="380">
        <f t="shared" si="2"/>
        <v>58</v>
      </c>
      <c r="K38" s="404">
        <f t="shared" si="3"/>
        <v>0</v>
      </c>
      <c r="L38" s="382">
        <f t="shared" si="7"/>
        <v>0</v>
      </c>
      <c r="M38" s="447">
        <v>162</v>
      </c>
      <c r="N38" s="383">
        <f t="shared" si="5"/>
        <v>0</v>
      </c>
      <c r="O38" s="384">
        <f t="shared" si="6"/>
        <v>0</v>
      </c>
    </row>
    <row r="39" spans="1:17" ht="15.75" customHeight="1">
      <c r="A39" s="453" t="s">
        <v>3388</v>
      </c>
      <c r="B39" s="432" t="s">
        <v>16</v>
      </c>
      <c r="C39" s="433">
        <v>1</v>
      </c>
      <c r="D39" s="434">
        <v>7</v>
      </c>
      <c r="E39" s="382">
        <v>0</v>
      </c>
      <c r="F39" s="376">
        <f t="shared" si="0"/>
        <v>0</v>
      </c>
      <c r="G39" s="377">
        <f t="shared" si="1"/>
        <v>1</v>
      </c>
      <c r="H39" s="462">
        <v>7</v>
      </c>
      <c r="I39" s="462">
        <v>7</v>
      </c>
      <c r="J39" s="380">
        <f t="shared" si="2"/>
        <v>1</v>
      </c>
      <c r="K39" s="404">
        <f t="shared" si="3"/>
        <v>0</v>
      </c>
      <c r="L39" s="382">
        <f t="shared" si="7"/>
        <v>0</v>
      </c>
      <c r="M39" s="447">
        <v>162</v>
      </c>
      <c r="N39" s="383">
        <f t="shared" si="5"/>
        <v>0</v>
      </c>
      <c r="O39" s="384">
        <f t="shared" si="6"/>
        <v>0</v>
      </c>
    </row>
    <row r="40" spans="1:17" ht="15.75" customHeight="1">
      <c r="A40" s="453" t="s">
        <v>3805</v>
      </c>
      <c r="B40" s="432" t="s">
        <v>16</v>
      </c>
      <c r="C40" s="433">
        <v>1</v>
      </c>
      <c r="D40" s="434">
        <v>7</v>
      </c>
      <c r="E40" s="382">
        <v>0</v>
      </c>
      <c r="F40" s="376">
        <f t="shared" si="0"/>
        <v>0</v>
      </c>
      <c r="G40" s="377">
        <f t="shared" si="1"/>
        <v>3</v>
      </c>
      <c r="H40" s="462">
        <v>21</v>
      </c>
      <c r="I40" s="462">
        <v>21</v>
      </c>
      <c r="J40" s="380">
        <f t="shared" si="2"/>
        <v>3</v>
      </c>
      <c r="K40" s="404">
        <f t="shared" si="3"/>
        <v>0</v>
      </c>
      <c r="L40" s="382">
        <f t="shared" si="7"/>
        <v>0</v>
      </c>
      <c r="M40" s="447">
        <v>157.5</v>
      </c>
      <c r="N40" s="383">
        <f t="shared" si="5"/>
        <v>0</v>
      </c>
      <c r="O40" s="384">
        <f t="shared" si="6"/>
        <v>0</v>
      </c>
    </row>
    <row r="41" spans="1:17" ht="15.75" customHeight="1">
      <c r="A41" s="453" t="s">
        <v>3391</v>
      </c>
      <c r="B41" s="432" t="s">
        <v>16</v>
      </c>
      <c r="C41" s="433">
        <v>1</v>
      </c>
      <c r="D41" s="434">
        <v>7</v>
      </c>
      <c r="E41" s="382">
        <v>0</v>
      </c>
      <c r="F41" s="376">
        <f t="shared" si="0"/>
        <v>0</v>
      </c>
      <c r="G41" s="377">
        <f t="shared" si="1"/>
        <v>22</v>
      </c>
      <c r="H41" s="462">
        <v>154</v>
      </c>
      <c r="I41" s="462">
        <v>154</v>
      </c>
      <c r="J41" s="380">
        <f t="shared" si="2"/>
        <v>22</v>
      </c>
      <c r="K41" s="404">
        <f t="shared" si="3"/>
        <v>0</v>
      </c>
      <c r="L41" s="382">
        <f t="shared" si="7"/>
        <v>0</v>
      </c>
      <c r="M41" s="447">
        <v>157.80000000000001</v>
      </c>
      <c r="N41" s="383">
        <f t="shared" si="5"/>
        <v>0</v>
      </c>
      <c r="O41" s="384">
        <f t="shared" si="6"/>
        <v>0</v>
      </c>
    </row>
    <row r="42" spans="1:17" ht="15.75" customHeight="1">
      <c r="A42" s="453" t="s">
        <v>3392</v>
      </c>
      <c r="B42" s="432" t="s">
        <v>16</v>
      </c>
      <c r="C42" s="433">
        <v>1</v>
      </c>
      <c r="D42" s="434">
        <v>7</v>
      </c>
      <c r="E42" s="382">
        <v>0</v>
      </c>
      <c r="F42" s="376">
        <f t="shared" si="0"/>
        <v>0</v>
      </c>
      <c r="G42" s="377">
        <f t="shared" si="1"/>
        <v>22</v>
      </c>
      <c r="H42" s="462">
        <v>154</v>
      </c>
      <c r="I42" s="462">
        <v>154</v>
      </c>
      <c r="J42" s="380">
        <f t="shared" si="2"/>
        <v>22</v>
      </c>
      <c r="K42" s="404">
        <f t="shared" si="3"/>
        <v>0</v>
      </c>
      <c r="L42" s="382">
        <f t="shared" si="7"/>
        <v>0</v>
      </c>
      <c r="M42" s="447">
        <v>159.85</v>
      </c>
      <c r="N42" s="383">
        <f t="shared" si="5"/>
        <v>0</v>
      </c>
      <c r="O42" s="384">
        <f t="shared" si="6"/>
        <v>0</v>
      </c>
    </row>
    <row r="43" spans="1:17" ht="15.75" customHeight="1">
      <c r="A43" s="453" t="s">
        <v>3806</v>
      </c>
      <c r="B43" s="432" t="s">
        <v>16</v>
      </c>
      <c r="C43" s="433">
        <v>1</v>
      </c>
      <c r="D43" s="434">
        <v>7</v>
      </c>
      <c r="E43" s="382">
        <v>0</v>
      </c>
      <c r="F43" s="376">
        <f t="shared" si="0"/>
        <v>0</v>
      </c>
      <c r="G43" s="377">
        <f t="shared" si="1"/>
        <v>7</v>
      </c>
      <c r="H43" s="462">
        <v>49</v>
      </c>
      <c r="I43" s="462">
        <v>49</v>
      </c>
      <c r="J43" s="380">
        <f t="shared" si="2"/>
        <v>7</v>
      </c>
      <c r="K43" s="404">
        <f t="shared" si="3"/>
        <v>0</v>
      </c>
      <c r="L43" s="382">
        <f t="shared" si="7"/>
        <v>0</v>
      </c>
      <c r="M43" s="447">
        <v>157.5</v>
      </c>
      <c r="N43" s="383">
        <f t="shared" si="5"/>
        <v>0</v>
      </c>
      <c r="O43" s="384">
        <f t="shared" si="6"/>
        <v>0</v>
      </c>
    </row>
    <row r="44" spans="1:17" ht="15.75" customHeight="1">
      <c r="A44" s="453" t="s">
        <v>3807</v>
      </c>
      <c r="B44" s="432" t="s">
        <v>16</v>
      </c>
      <c r="C44" s="433">
        <v>1</v>
      </c>
      <c r="D44" s="434">
        <v>7</v>
      </c>
      <c r="E44" s="382">
        <v>0</v>
      </c>
      <c r="F44" s="376">
        <f t="shared" si="0"/>
        <v>0</v>
      </c>
      <c r="G44" s="377">
        <f t="shared" si="1"/>
        <v>22</v>
      </c>
      <c r="H44" s="462">
        <v>154</v>
      </c>
      <c r="I44" s="462">
        <v>154</v>
      </c>
      <c r="J44" s="380">
        <f t="shared" si="2"/>
        <v>22</v>
      </c>
      <c r="K44" s="404">
        <f t="shared" si="3"/>
        <v>0</v>
      </c>
      <c r="L44" s="382">
        <f t="shared" si="7"/>
        <v>0</v>
      </c>
      <c r="M44" s="447">
        <v>162</v>
      </c>
      <c r="N44" s="383">
        <f t="shared" si="5"/>
        <v>0</v>
      </c>
      <c r="O44" s="384">
        <f t="shared" si="6"/>
        <v>0</v>
      </c>
    </row>
    <row r="45" spans="1:17" ht="15.75" customHeight="1">
      <c r="A45" s="453" t="s">
        <v>3808</v>
      </c>
      <c r="B45" s="432" t="s">
        <v>16</v>
      </c>
      <c r="C45" s="433">
        <v>1</v>
      </c>
      <c r="D45" s="434">
        <v>7</v>
      </c>
      <c r="E45" s="382">
        <v>0</v>
      </c>
      <c r="F45" s="376">
        <f t="shared" si="0"/>
        <v>0</v>
      </c>
      <c r="G45" s="377">
        <f t="shared" si="1"/>
        <v>3</v>
      </c>
      <c r="H45" s="495">
        <v>21</v>
      </c>
      <c r="I45" s="462">
        <v>21</v>
      </c>
      <c r="J45" s="380">
        <f t="shared" si="2"/>
        <v>3</v>
      </c>
      <c r="K45" s="404">
        <f t="shared" si="3"/>
        <v>0</v>
      </c>
      <c r="L45" s="382">
        <f t="shared" si="7"/>
        <v>0</v>
      </c>
      <c r="M45" s="447">
        <v>157.5</v>
      </c>
      <c r="N45" s="383">
        <f t="shared" si="5"/>
        <v>0</v>
      </c>
      <c r="O45" s="384">
        <f t="shared" si="6"/>
        <v>0</v>
      </c>
    </row>
    <row r="46" spans="1:17" ht="15.75" customHeight="1">
      <c r="A46" s="453" t="s">
        <v>3809</v>
      </c>
      <c r="B46" s="432" t="s">
        <v>16</v>
      </c>
      <c r="C46" s="433">
        <v>1</v>
      </c>
      <c r="D46" s="434">
        <v>7</v>
      </c>
      <c r="E46" s="382">
        <v>0</v>
      </c>
      <c r="F46" s="376">
        <f t="shared" si="0"/>
        <v>0</v>
      </c>
      <c r="G46" s="377">
        <f t="shared" si="1"/>
        <v>3</v>
      </c>
      <c r="H46" s="495">
        <v>21</v>
      </c>
      <c r="I46" s="462">
        <v>21</v>
      </c>
      <c r="J46" s="380">
        <f t="shared" si="2"/>
        <v>3</v>
      </c>
      <c r="K46" s="404">
        <f t="shared" si="3"/>
        <v>0</v>
      </c>
      <c r="L46" s="382">
        <f t="shared" si="7"/>
        <v>0</v>
      </c>
      <c r="M46" s="447">
        <v>162</v>
      </c>
      <c r="N46" s="383">
        <f t="shared" si="5"/>
        <v>0</v>
      </c>
      <c r="O46" s="384">
        <f t="shared" si="6"/>
        <v>0</v>
      </c>
    </row>
    <row r="47" spans="1:17" ht="15.75" customHeight="1">
      <c r="A47" s="396" t="s">
        <v>203</v>
      </c>
      <c r="B47" s="396"/>
      <c r="C47" s="397"/>
      <c r="D47" s="398"/>
      <c r="E47" s="496">
        <f t="shared" ref="E47:O47" si="8">SUM(E4:E46)</f>
        <v>17216</v>
      </c>
      <c r="F47" s="497">
        <f t="shared" si="8"/>
        <v>3783</v>
      </c>
      <c r="G47" s="497">
        <f t="shared" si="8"/>
        <v>631</v>
      </c>
      <c r="H47" s="497">
        <f t="shared" si="8"/>
        <v>5557</v>
      </c>
      <c r="I47" s="498">
        <f t="shared" si="8"/>
        <v>3988</v>
      </c>
      <c r="J47" s="496">
        <f t="shared" si="8"/>
        <v>3142</v>
      </c>
      <c r="K47" s="403">
        <f t="shared" si="8"/>
        <v>1272</v>
      </c>
      <c r="L47" s="496">
        <f t="shared" si="8"/>
        <v>18785</v>
      </c>
      <c r="M47" s="446">
        <f t="shared" si="8"/>
        <v>4512.58</v>
      </c>
      <c r="N47" s="446">
        <f t="shared" si="8"/>
        <v>651818.69000000006</v>
      </c>
      <c r="O47" s="403">
        <f t="shared" si="8"/>
        <v>3223.08</v>
      </c>
    </row>
    <row r="48" spans="1:17" ht="15.75" customHeight="1"/>
    <row r="49" spans="1:7" ht="15.75" customHeight="1">
      <c r="A49" s="523" t="s">
        <v>39</v>
      </c>
      <c r="B49" s="524"/>
      <c r="C49" s="524"/>
      <c r="D49" s="524"/>
      <c r="E49" s="524"/>
      <c r="F49" s="524"/>
      <c r="G49" s="525"/>
    </row>
    <row r="50" spans="1:7" ht="15.75" customHeight="1">
      <c r="A50" s="33" t="s">
        <v>40</v>
      </c>
      <c r="B50" s="34" t="s">
        <v>1</v>
      </c>
      <c r="C50" s="5" t="s">
        <v>41</v>
      </c>
      <c r="D50" s="35" t="s">
        <v>42</v>
      </c>
      <c r="E50" s="36" t="s">
        <v>43</v>
      </c>
      <c r="F50" s="5" t="s">
        <v>44</v>
      </c>
      <c r="G50" s="37" t="s">
        <v>45</v>
      </c>
    </row>
    <row r="51" spans="1:7" ht="15.75" customHeight="1">
      <c r="A51" s="33" t="s">
        <v>1896</v>
      </c>
      <c r="B51" s="41" t="s">
        <v>49</v>
      </c>
      <c r="C51" s="15">
        <v>0</v>
      </c>
      <c r="D51" s="15"/>
      <c r="E51" s="15"/>
      <c r="F51" s="15">
        <f>C51+D51-E51</f>
        <v>0</v>
      </c>
      <c r="G51" s="40"/>
    </row>
    <row r="52" spans="1:7" ht="15.75" customHeight="1">
      <c r="A52" s="327"/>
      <c r="B52" s="327"/>
      <c r="C52" s="327"/>
      <c r="D52" s="327"/>
      <c r="E52" s="327"/>
      <c r="F52" s="327"/>
      <c r="G52" s="327"/>
    </row>
    <row r="53" spans="1:7" ht="15.75" customHeight="1">
      <c r="A53" s="526" t="s">
        <v>50</v>
      </c>
      <c r="B53" s="527"/>
      <c r="C53" s="527"/>
      <c r="D53" s="527"/>
      <c r="E53" s="527"/>
      <c r="F53" s="527"/>
      <c r="G53" s="528"/>
    </row>
    <row r="54" spans="1:7" ht="15.75" customHeight="1">
      <c r="A54" s="259"/>
      <c r="B54" s="44" t="s">
        <v>51</v>
      </c>
      <c r="C54" s="45" t="s">
        <v>52</v>
      </c>
      <c r="D54" s="46" t="s">
        <v>53</v>
      </c>
      <c r="E54" s="46" t="s">
        <v>54</v>
      </c>
      <c r="F54" s="47" t="s">
        <v>11</v>
      </c>
      <c r="G54" s="48" t="s">
        <v>55</v>
      </c>
    </row>
    <row r="55" spans="1:7" ht="15.75" customHeight="1">
      <c r="A55" s="439" t="s">
        <v>1897</v>
      </c>
      <c r="B55" s="440">
        <v>88</v>
      </c>
      <c r="C55" s="441"/>
      <c r="D55" s="442"/>
      <c r="E55" s="440">
        <f t="shared" ref="E55:E81" si="9">B55+C55-D55</f>
        <v>88</v>
      </c>
      <c r="F55" s="443">
        <v>1028.48</v>
      </c>
      <c r="G55" s="444">
        <f t="shared" ref="G55:G81" si="10">E55*F55</f>
        <v>90506.240000000005</v>
      </c>
    </row>
    <row r="56" spans="1:7" ht="15.75" customHeight="1">
      <c r="A56" s="49" t="s">
        <v>3810</v>
      </c>
      <c r="B56" s="53">
        <v>1296.3000000000002</v>
      </c>
      <c r="C56" s="51"/>
      <c r="D56" s="52"/>
      <c r="E56" s="53">
        <f t="shared" si="9"/>
        <v>1296.3000000000002</v>
      </c>
      <c r="F56" s="54">
        <v>196</v>
      </c>
      <c r="G56" s="55">
        <f t="shared" si="10"/>
        <v>254074.80000000005</v>
      </c>
    </row>
    <row r="57" spans="1:7" ht="15.75" customHeight="1">
      <c r="A57" s="49" t="s">
        <v>3811</v>
      </c>
      <c r="B57" s="53">
        <v>745</v>
      </c>
      <c r="C57" s="51"/>
      <c r="D57" s="52">
        <v>241.6</v>
      </c>
      <c r="E57" s="53">
        <f t="shared" si="9"/>
        <v>503.4</v>
      </c>
      <c r="F57" s="54">
        <v>196</v>
      </c>
      <c r="G57" s="55">
        <f t="shared" si="10"/>
        <v>98666.4</v>
      </c>
    </row>
    <row r="58" spans="1:7" ht="15.75" customHeight="1">
      <c r="A58" s="49" t="s">
        <v>3812</v>
      </c>
      <c r="B58" s="53">
        <v>298.20000000000005</v>
      </c>
      <c r="C58" s="51"/>
      <c r="D58" s="52">
        <v>150.80000000000001</v>
      </c>
      <c r="E58" s="53">
        <f t="shared" si="9"/>
        <v>147.40000000000003</v>
      </c>
      <c r="F58" s="54">
        <v>196</v>
      </c>
      <c r="G58" s="55">
        <f t="shared" si="10"/>
        <v>28890.400000000005</v>
      </c>
    </row>
    <row r="59" spans="1:7" ht="15.75" customHeight="1">
      <c r="A59" s="49" t="s">
        <v>3813</v>
      </c>
      <c r="B59" s="53">
        <v>318.00000000000006</v>
      </c>
      <c r="C59" s="51"/>
      <c r="D59" s="52">
        <v>244.3</v>
      </c>
      <c r="E59" s="53">
        <f t="shared" si="9"/>
        <v>73.700000000000045</v>
      </c>
      <c r="F59" s="54">
        <v>196</v>
      </c>
      <c r="G59" s="55">
        <f t="shared" si="10"/>
        <v>14445.200000000008</v>
      </c>
    </row>
    <row r="60" spans="1:7" ht="15.75" customHeight="1">
      <c r="A60" s="49" t="s">
        <v>3814</v>
      </c>
      <c r="B60" s="53">
        <v>446.89999999999992</v>
      </c>
      <c r="C60" s="51"/>
      <c r="D60" s="52">
        <v>336.5</v>
      </c>
      <c r="E60" s="53">
        <f t="shared" si="9"/>
        <v>110.39999999999992</v>
      </c>
      <c r="F60" s="54">
        <v>196</v>
      </c>
      <c r="G60" s="55">
        <f t="shared" si="10"/>
        <v>21638.399999999983</v>
      </c>
    </row>
    <row r="61" spans="1:7" ht="15.75" customHeight="1">
      <c r="A61" s="86" t="s">
        <v>3815</v>
      </c>
      <c r="B61" s="90">
        <v>464.80000000000007</v>
      </c>
      <c r="C61" s="487"/>
      <c r="D61" s="487"/>
      <c r="E61" s="90">
        <f t="shared" si="9"/>
        <v>464.80000000000007</v>
      </c>
      <c r="F61" s="91">
        <v>140</v>
      </c>
      <c r="G61" s="92">
        <f t="shared" si="10"/>
        <v>65072.000000000007</v>
      </c>
    </row>
    <row r="62" spans="1:7" ht="15.75" customHeight="1">
      <c r="A62" s="86" t="s">
        <v>3816</v>
      </c>
      <c r="B62" s="90">
        <v>477.4</v>
      </c>
      <c r="C62" s="88"/>
      <c r="D62" s="89"/>
      <c r="E62" s="90">
        <f t="shared" si="9"/>
        <v>477.4</v>
      </c>
      <c r="F62" s="91">
        <v>140</v>
      </c>
      <c r="G62" s="92">
        <f t="shared" si="10"/>
        <v>66836</v>
      </c>
    </row>
    <row r="63" spans="1:7" ht="15.75" customHeight="1">
      <c r="A63" s="86" t="s">
        <v>3817</v>
      </c>
      <c r="B63" s="90">
        <v>25.9</v>
      </c>
      <c r="C63" s="88"/>
      <c r="D63" s="89"/>
      <c r="E63" s="90">
        <f t="shared" si="9"/>
        <v>25.9</v>
      </c>
      <c r="F63" s="91">
        <v>140</v>
      </c>
      <c r="G63" s="92">
        <f t="shared" si="10"/>
        <v>3626</v>
      </c>
    </row>
    <row r="64" spans="1:7" ht="15.75" customHeight="1">
      <c r="A64" s="100" t="s">
        <v>3818</v>
      </c>
      <c r="B64" s="104">
        <v>1679.4</v>
      </c>
      <c r="C64" s="102"/>
      <c r="D64" s="492">
        <v>168</v>
      </c>
      <c r="E64" s="104">
        <f t="shared" si="9"/>
        <v>1511.4</v>
      </c>
      <c r="F64" s="105">
        <v>140</v>
      </c>
      <c r="G64" s="106">
        <f t="shared" si="10"/>
        <v>211596</v>
      </c>
    </row>
    <row r="65" spans="1:7" ht="36" customHeight="1">
      <c r="A65" s="71" t="s">
        <v>3819</v>
      </c>
      <c r="B65" s="75">
        <v>0</v>
      </c>
      <c r="C65" s="73"/>
      <c r="D65" s="74"/>
      <c r="E65" s="75">
        <f t="shared" si="9"/>
        <v>0</v>
      </c>
      <c r="F65" s="76">
        <v>140</v>
      </c>
      <c r="G65" s="77">
        <f t="shared" si="10"/>
        <v>0</v>
      </c>
    </row>
    <row r="66" spans="1:7" ht="30.75" customHeight="1">
      <c r="A66" s="78" t="s">
        <v>3820</v>
      </c>
      <c r="B66" s="75">
        <v>1390.0000000000002</v>
      </c>
      <c r="C66" s="73"/>
      <c r="D66" s="488">
        <v>30</v>
      </c>
      <c r="E66" s="75">
        <f t="shared" si="9"/>
        <v>1360.0000000000002</v>
      </c>
      <c r="F66" s="76">
        <v>140</v>
      </c>
      <c r="G66" s="77">
        <f t="shared" si="10"/>
        <v>190400.00000000003</v>
      </c>
    </row>
    <row r="67" spans="1:7" ht="30.75" customHeight="1">
      <c r="A67" s="79" t="s">
        <v>3821</v>
      </c>
      <c r="B67" s="83">
        <v>2167.8000000000002</v>
      </c>
      <c r="C67" s="81"/>
      <c r="D67" s="82">
        <v>180</v>
      </c>
      <c r="E67" s="83">
        <f t="shared" si="9"/>
        <v>1987.8000000000002</v>
      </c>
      <c r="F67" s="84">
        <v>140</v>
      </c>
      <c r="G67" s="85">
        <f t="shared" si="10"/>
        <v>278292</v>
      </c>
    </row>
    <row r="68" spans="1:7" ht="15.75" customHeight="1">
      <c r="A68" s="63" t="s">
        <v>3822</v>
      </c>
      <c r="B68" s="315">
        <v>264.90000000000026</v>
      </c>
      <c r="C68" s="65"/>
      <c r="D68" s="66"/>
      <c r="E68" s="67">
        <f t="shared" si="9"/>
        <v>264.90000000000026</v>
      </c>
      <c r="F68" s="68">
        <v>140</v>
      </c>
      <c r="G68" s="69">
        <f t="shared" si="10"/>
        <v>37086.000000000036</v>
      </c>
    </row>
    <row r="69" spans="1:7" ht="15.75" customHeight="1">
      <c r="A69" s="63" t="s">
        <v>3823</v>
      </c>
      <c r="B69" s="315">
        <v>0</v>
      </c>
      <c r="C69" s="65"/>
      <c r="D69" s="66"/>
      <c r="E69" s="67">
        <f t="shared" si="9"/>
        <v>0</v>
      </c>
      <c r="F69" s="68">
        <v>140</v>
      </c>
      <c r="G69" s="69">
        <f t="shared" si="10"/>
        <v>0</v>
      </c>
    </row>
    <row r="70" spans="1:7" ht="39" customHeight="1">
      <c r="A70" s="63" t="s">
        <v>3824</v>
      </c>
      <c r="B70" s="67">
        <v>657.30000000000018</v>
      </c>
      <c r="C70" s="65"/>
      <c r="D70" s="66">
        <v>171</v>
      </c>
      <c r="E70" s="67">
        <f t="shared" si="9"/>
        <v>486.30000000000018</v>
      </c>
      <c r="F70" s="68">
        <v>140</v>
      </c>
      <c r="G70" s="69">
        <f t="shared" si="10"/>
        <v>68082.000000000029</v>
      </c>
    </row>
    <row r="71" spans="1:7" ht="15.75" customHeight="1">
      <c r="A71" s="93" t="s">
        <v>3825</v>
      </c>
      <c r="B71" s="97">
        <v>197</v>
      </c>
      <c r="C71" s="95"/>
      <c r="D71" s="96"/>
      <c r="E71" s="97">
        <f t="shared" si="9"/>
        <v>197</v>
      </c>
      <c r="F71" s="98">
        <v>140</v>
      </c>
      <c r="G71" s="99">
        <f t="shared" si="10"/>
        <v>27580</v>
      </c>
    </row>
    <row r="72" spans="1:7" ht="15.75" customHeight="1">
      <c r="A72" s="86" t="s">
        <v>3826</v>
      </c>
      <c r="B72" s="90">
        <v>0</v>
      </c>
      <c r="C72" s="88">
        <v>340</v>
      </c>
      <c r="D72" s="89"/>
      <c r="E72" s="90">
        <f t="shared" si="9"/>
        <v>340</v>
      </c>
      <c r="F72" s="91">
        <v>128</v>
      </c>
      <c r="G72" s="92">
        <f t="shared" si="10"/>
        <v>43520</v>
      </c>
    </row>
    <row r="73" spans="1:7" ht="15.75" customHeight="1">
      <c r="A73" s="78" t="s">
        <v>3827</v>
      </c>
      <c r="B73" s="75">
        <v>218.00000000000006</v>
      </c>
      <c r="C73" s="73"/>
      <c r="D73" s="74"/>
      <c r="E73" s="75">
        <f t="shared" si="9"/>
        <v>218.00000000000006</v>
      </c>
      <c r="F73" s="76">
        <v>128</v>
      </c>
      <c r="G73" s="77">
        <f t="shared" si="10"/>
        <v>27904.000000000007</v>
      </c>
    </row>
    <row r="74" spans="1:7" ht="15.75" customHeight="1">
      <c r="A74" s="100" t="s">
        <v>3828</v>
      </c>
      <c r="B74" s="472">
        <v>179.3</v>
      </c>
      <c r="C74" s="102"/>
      <c r="D74" s="103"/>
      <c r="E74" s="472">
        <f t="shared" si="9"/>
        <v>179.3</v>
      </c>
      <c r="F74" s="105">
        <v>128</v>
      </c>
      <c r="G74" s="106">
        <f t="shared" si="10"/>
        <v>22950.400000000001</v>
      </c>
    </row>
    <row r="75" spans="1:7" ht="15.75" customHeight="1">
      <c r="A75" s="79" t="s">
        <v>3829</v>
      </c>
      <c r="B75" s="83">
        <v>208.2</v>
      </c>
      <c r="C75" s="81"/>
      <c r="D75" s="82"/>
      <c r="E75" s="83">
        <f t="shared" si="9"/>
        <v>208.2</v>
      </c>
      <c r="F75" s="84">
        <v>128</v>
      </c>
      <c r="G75" s="85">
        <f t="shared" si="10"/>
        <v>26649.599999999999</v>
      </c>
    </row>
    <row r="76" spans="1:7" ht="15.75" customHeight="1">
      <c r="A76" s="63" t="s">
        <v>3830</v>
      </c>
      <c r="B76" s="315">
        <v>506.00000000000011</v>
      </c>
      <c r="C76" s="65"/>
      <c r="D76" s="66"/>
      <c r="E76" s="67">
        <f t="shared" si="9"/>
        <v>506.00000000000011</v>
      </c>
      <c r="F76" s="68">
        <v>128</v>
      </c>
      <c r="G76" s="69">
        <f t="shared" si="10"/>
        <v>64768.000000000015</v>
      </c>
    </row>
    <row r="77" spans="1:7" ht="15.75" customHeight="1">
      <c r="A77" s="86" t="s">
        <v>3831</v>
      </c>
      <c r="B77" s="316">
        <v>360</v>
      </c>
      <c r="C77" s="108"/>
      <c r="D77" s="109">
        <v>360</v>
      </c>
      <c r="E77" s="90">
        <f t="shared" si="9"/>
        <v>0</v>
      </c>
      <c r="F77" s="91">
        <v>102</v>
      </c>
      <c r="G77" s="92">
        <f t="shared" si="10"/>
        <v>0</v>
      </c>
    </row>
    <row r="78" spans="1:7" ht="15.75" customHeight="1">
      <c r="A78" s="78" t="s">
        <v>3832</v>
      </c>
      <c r="B78" s="75">
        <v>0</v>
      </c>
      <c r="C78" s="73"/>
      <c r="D78" s="74"/>
      <c r="E78" s="75">
        <f t="shared" si="9"/>
        <v>0</v>
      </c>
      <c r="F78" s="76">
        <v>102</v>
      </c>
      <c r="G78" s="77">
        <f t="shared" si="10"/>
        <v>0</v>
      </c>
    </row>
    <row r="79" spans="1:7" ht="15.75" customHeight="1">
      <c r="A79" s="100" t="s">
        <v>3833</v>
      </c>
      <c r="B79" s="104">
        <v>0</v>
      </c>
      <c r="C79" s="102"/>
      <c r="D79" s="103"/>
      <c r="E79" s="104">
        <f t="shared" si="9"/>
        <v>0</v>
      </c>
      <c r="F79" s="105">
        <v>102</v>
      </c>
      <c r="G79" s="106">
        <f t="shared" si="10"/>
        <v>0</v>
      </c>
    </row>
    <row r="80" spans="1:7" ht="26.25" customHeight="1">
      <c r="A80" s="79" t="s">
        <v>3834</v>
      </c>
      <c r="B80" s="83">
        <v>0</v>
      </c>
      <c r="C80" s="81"/>
      <c r="D80" s="82"/>
      <c r="E80" s="83">
        <f t="shared" si="9"/>
        <v>0</v>
      </c>
      <c r="F80" s="84">
        <v>102</v>
      </c>
      <c r="G80" s="85">
        <f t="shared" si="10"/>
        <v>0</v>
      </c>
    </row>
    <row r="81" spans="1:10" ht="15.75" customHeight="1">
      <c r="A81" s="63" t="s">
        <v>3835</v>
      </c>
      <c r="B81" s="315">
        <v>0</v>
      </c>
      <c r="C81" s="65"/>
      <c r="D81" s="66"/>
      <c r="E81" s="67">
        <f t="shared" si="9"/>
        <v>0</v>
      </c>
      <c r="F81" s="68">
        <v>102</v>
      </c>
      <c r="G81" s="69">
        <f t="shared" si="10"/>
        <v>0</v>
      </c>
    </row>
    <row r="82" spans="1:10" ht="15.75" customHeight="1">
      <c r="A82" s="260" t="s">
        <v>84</v>
      </c>
      <c r="B82" s="261">
        <f t="shared" ref="B82:G82" si="11">SUM(B55:B81)</f>
        <v>11988.400000000001</v>
      </c>
      <c r="C82" s="171">
        <f t="shared" si="11"/>
        <v>340</v>
      </c>
      <c r="D82" s="171">
        <f t="shared" si="11"/>
        <v>1882.2</v>
      </c>
      <c r="E82" s="261">
        <f t="shared" si="11"/>
        <v>10446.200000000001</v>
      </c>
      <c r="F82" s="262">
        <f t="shared" si="11"/>
        <v>4698.4799999999996</v>
      </c>
      <c r="G82" s="263">
        <f t="shared" si="11"/>
        <v>1642583.44</v>
      </c>
    </row>
    <row r="83" spans="1:10" ht="15.75" customHeight="1"/>
    <row r="84" spans="1:10" ht="15.75" customHeight="1">
      <c r="A84" s="264"/>
      <c r="B84" s="133"/>
      <c r="C84" s="133"/>
      <c r="D84" s="133"/>
      <c r="E84" s="133"/>
      <c r="F84" s="534"/>
      <c r="G84" s="522"/>
      <c r="H84" s="522"/>
      <c r="I84" s="265"/>
    </row>
    <row r="85" spans="1:10" ht="15.75" customHeight="1">
      <c r="A85" s="135" t="s">
        <v>92</v>
      </c>
      <c r="B85" s="136" t="s">
        <v>40</v>
      </c>
      <c r="C85" s="137" t="s">
        <v>93</v>
      </c>
      <c r="D85" s="137" t="s">
        <v>42</v>
      </c>
      <c r="E85" s="137" t="s">
        <v>94</v>
      </c>
      <c r="F85" s="137" t="s">
        <v>95</v>
      </c>
      <c r="G85" s="137" t="s">
        <v>96</v>
      </c>
      <c r="H85" s="138" t="s">
        <v>55</v>
      </c>
      <c r="I85" s="138" t="s">
        <v>3567</v>
      </c>
      <c r="J85" s="138" t="s">
        <v>3568</v>
      </c>
    </row>
    <row r="86" spans="1:10" ht="15.75" customHeight="1">
      <c r="A86" s="146" t="s">
        <v>97</v>
      </c>
      <c r="B86" s="145" t="s">
        <v>102</v>
      </c>
      <c r="C86" s="36">
        <v>2675</v>
      </c>
      <c r="D86" s="148"/>
      <c r="E86" s="15"/>
      <c r="F86" s="36">
        <f t="shared" ref="F86:F127" si="12">C86+D86-E86</f>
        <v>2675</v>
      </c>
      <c r="G86" s="142">
        <v>178</v>
      </c>
      <c r="H86" s="143">
        <f t="shared" ref="H86:H120" si="13">F86*G86</f>
        <v>476150</v>
      </c>
      <c r="I86" s="143">
        <f t="shared" ref="I86:I129" si="14">(D86-E86)*G86</f>
        <v>0</v>
      </c>
      <c r="J86" s="143">
        <f t="shared" ref="J86:J129" si="15">D86*G86</f>
        <v>0</v>
      </c>
    </row>
    <row r="87" spans="1:10" ht="15.75" customHeight="1">
      <c r="A87" s="144" t="s">
        <v>99</v>
      </c>
      <c r="B87" s="145" t="s">
        <v>102</v>
      </c>
      <c r="C87" s="36">
        <v>2350</v>
      </c>
      <c r="D87" s="148"/>
      <c r="E87" s="15"/>
      <c r="F87" s="36">
        <f t="shared" si="12"/>
        <v>2350</v>
      </c>
      <c r="G87" s="142">
        <v>178</v>
      </c>
      <c r="H87" s="143">
        <f t="shared" si="13"/>
        <v>418300</v>
      </c>
      <c r="I87" s="143">
        <f t="shared" si="14"/>
        <v>0</v>
      </c>
      <c r="J87" s="143">
        <f t="shared" si="15"/>
        <v>0</v>
      </c>
    </row>
    <row r="88" spans="1:10" ht="15.75" customHeight="1">
      <c r="A88" s="144" t="s">
        <v>3656</v>
      </c>
      <c r="B88" s="147" t="s">
        <v>102</v>
      </c>
      <c r="C88" s="36">
        <v>2050</v>
      </c>
      <c r="D88" s="148"/>
      <c r="E88" s="15"/>
      <c r="F88" s="36">
        <f t="shared" si="12"/>
        <v>2050</v>
      </c>
      <c r="G88" s="142">
        <v>47</v>
      </c>
      <c r="H88" s="143">
        <f t="shared" si="13"/>
        <v>96350</v>
      </c>
      <c r="I88" s="143">
        <f t="shared" si="14"/>
        <v>0</v>
      </c>
      <c r="J88" s="143">
        <f t="shared" si="15"/>
        <v>0</v>
      </c>
    </row>
    <row r="89" spans="1:10" ht="15.75" customHeight="1">
      <c r="A89" s="146" t="s">
        <v>103</v>
      </c>
      <c r="B89" s="147" t="s">
        <v>104</v>
      </c>
      <c r="C89" s="36">
        <v>2250</v>
      </c>
      <c r="D89" s="148"/>
      <c r="E89" s="15"/>
      <c r="F89" s="36">
        <f t="shared" si="12"/>
        <v>2250</v>
      </c>
      <c r="G89" s="142">
        <v>27</v>
      </c>
      <c r="H89" s="143">
        <f t="shared" si="13"/>
        <v>60750</v>
      </c>
      <c r="I89" s="143">
        <f t="shared" si="14"/>
        <v>0</v>
      </c>
      <c r="J89" s="143">
        <f t="shared" si="15"/>
        <v>0</v>
      </c>
    </row>
    <row r="90" spans="1:10" ht="15.75" customHeight="1">
      <c r="A90" s="266" t="s">
        <v>2038</v>
      </c>
      <c r="B90" s="267" t="s">
        <v>106</v>
      </c>
      <c r="C90" s="36">
        <v>1800</v>
      </c>
      <c r="D90" s="148"/>
      <c r="E90" s="15"/>
      <c r="F90" s="36">
        <f t="shared" si="12"/>
        <v>1800</v>
      </c>
      <c r="G90" s="142">
        <v>160.69999999999999</v>
      </c>
      <c r="H90" s="143">
        <f t="shared" si="13"/>
        <v>289260</v>
      </c>
      <c r="I90" s="143">
        <f t="shared" si="14"/>
        <v>0</v>
      </c>
      <c r="J90" s="143">
        <f t="shared" si="15"/>
        <v>0</v>
      </c>
    </row>
    <row r="91" spans="1:10" ht="15.75" customHeight="1">
      <c r="A91" s="144" t="s">
        <v>737</v>
      </c>
      <c r="B91" s="145" t="s">
        <v>108</v>
      </c>
      <c r="C91" s="36">
        <v>329</v>
      </c>
      <c r="D91" s="148"/>
      <c r="E91" s="15"/>
      <c r="F91" s="36">
        <f t="shared" si="12"/>
        <v>329</v>
      </c>
      <c r="G91" s="142">
        <v>623</v>
      </c>
      <c r="H91" s="143">
        <f t="shared" si="13"/>
        <v>204967</v>
      </c>
      <c r="I91" s="143">
        <f t="shared" si="14"/>
        <v>0</v>
      </c>
      <c r="J91" s="143">
        <f t="shared" si="15"/>
        <v>0</v>
      </c>
    </row>
    <row r="92" spans="1:10" ht="15.75" customHeight="1">
      <c r="A92" s="139" t="s">
        <v>109</v>
      </c>
      <c r="B92" s="140" t="s">
        <v>110</v>
      </c>
      <c r="C92" s="36">
        <v>900</v>
      </c>
      <c r="D92" s="148"/>
      <c r="E92" s="15"/>
      <c r="F92" s="36">
        <f t="shared" si="12"/>
        <v>900</v>
      </c>
      <c r="G92" s="142">
        <v>24</v>
      </c>
      <c r="H92" s="143">
        <f t="shared" si="13"/>
        <v>21600</v>
      </c>
      <c r="I92" s="143">
        <f t="shared" si="14"/>
        <v>0</v>
      </c>
      <c r="J92" s="143">
        <f t="shared" si="15"/>
        <v>0</v>
      </c>
    </row>
    <row r="93" spans="1:10" ht="15.75" customHeight="1">
      <c r="A93" s="146" t="s">
        <v>1188</v>
      </c>
      <c r="B93" s="150" t="s">
        <v>3626</v>
      </c>
      <c r="C93" s="36">
        <v>2073</v>
      </c>
      <c r="D93" s="148"/>
      <c r="E93" s="15"/>
      <c r="F93" s="36">
        <f t="shared" si="12"/>
        <v>2073</v>
      </c>
      <c r="G93" s="142">
        <v>49</v>
      </c>
      <c r="H93" s="143">
        <f t="shared" si="13"/>
        <v>101577</v>
      </c>
      <c r="I93" s="143">
        <f t="shared" si="14"/>
        <v>0</v>
      </c>
      <c r="J93" s="143">
        <f t="shared" si="15"/>
        <v>0</v>
      </c>
    </row>
    <row r="94" spans="1:10" ht="15.75" customHeight="1">
      <c r="A94" s="152" t="s">
        <v>116</v>
      </c>
      <c r="B94" s="145" t="s">
        <v>117</v>
      </c>
      <c r="C94" s="36">
        <v>2</v>
      </c>
      <c r="D94" s="141">
        <v>5</v>
      </c>
      <c r="E94" s="15"/>
      <c r="F94" s="36">
        <f t="shared" si="12"/>
        <v>7</v>
      </c>
      <c r="G94" s="142">
        <v>1867.29</v>
      </c>
      <c r="H94" s="143">
        <f t="shared" si="13"/>
        <v>13071.029999999999</v>
      </c>
      <c r="I94" s="143">
        <f t="shared" si="14"/>
        <v>9336.4500000000007</v>
      </c>
      <c r="J94" s="143">
        <f t="shared" si="15"/>
        <v>9336.4500000000007</v>
      </c>
    </row>
    <row r="95" spans="1:10" ht="15.75" customHeight="1">
      <c r="A95" s="146" t="s">
        <v>118</v>
      </c>
      <c r="B95" s="145" t="s">
        <v>115</v>
      </c>
      <c r="C95" s="36">
        <v>5</v>
      </c>
      <c r="D95" s="141"/>
      <c r="E95" s="15"/>
      <c r="F95" s="36">
        <f t="shared" si="12"/>
        <v>5</v>
      </c>
      <c r="G95" s="142">
        <v>1758</v>
      </c>
      <c r="H95" s="143">
        <f t="shared" si="13"/>
        <v>8790</v>
      </c>
      <c r="I95" s="143">
        <f t="shared" si="14"/>
        <v>0</v>
      </c>
      <c r="J95" s="143">
        <f t="shared" si="15"/>
        <v>0</v>
      </c>
    </row>
    <row r="96" spans="1:10" ht="15.75" customHeight="1">
      <c r="A96" s="146" t="s">
        <v>118</v>
      </c>
      <c r="B96" s="145" t="s">
        <v>117</v>
      </c>
      <c r="C96" s="36">
        <v>3</v>
      </c>
      <c r="D96" s="141"/>
      <c r="E96" s="151"/>
      <c r="F96" s="36">
        <f t="shared" si="12"/>
        <v>3</v>
      </c>
      <c r="G96" s="142">
        <v>2279.6799999999998</v>
      </c>
      <c r="H96" s="143">
        <f t="shared" si="13"/>
        <v>6839.0399999999991</v>
      </c>
      <c r="I96" s="143">
        <f t="shared" si="14"/>
        <v>0</v>
      </c>
      <c r="J96" s="143">
        <f t="shared" si="15"/>
        <v>0</v>
      </c>
    </row>
    <row r="97" spans="1:10" ht="15.75" customHeight="1">
      <c r="A97" s="157" t="s">
        <v>119</v>
      </c>
      <c r="B97" s="145" t="s">
        <v>117</v>
      </c>
      <c r="C97" s="36">
        <v>1</v>
      </c>
      <c r="D97" s="148"/>
      <c r="E97" s="15"/>
      <c r="F97" s="36">
        <f t="shared" si="12"/>
        <v>1</v>
      </c>
      <c r="G97" s="142">
        <v>1669.47</v>
      </c>
      <c r="H97" s="143">
        <f t="shared" si="13"/>
        <v>1669.47</v>
      </c>
      <c r="I97" s="143">
        <f t="shared" si="14"/>
        <v>0</v>
      </c>
      <c r="J97" s="143">
        <f t="shared" si="15"/>
        <v>0</v>
      </c>
    </row>
    <row r="98" spans="1:10" ht="15.75" customHeight="1">
      <c r="A98" s="157" t="s">
        <v>2772</v>
      </c>
      <c r="B98" s="145" t="s">
        <v>117</v>
      </c>
      <c r="C98" s="36">
        <v>3</v>
      </c>
      <c r="D98" s="141"/>
      <c r="E98" s="15"/>
      <c r="F98" s="36">
        <f t="shared" si="12"/>
        <v>3</v>
      </c>
      <c r="G98" s="142">
        <v>1598.32</v>
      </c>
      <c r="H98" s="143">
        <f t="shared" si="13"/>
        <v>4794.96</v>
      </c>
      <c r="I98" s="143">
        <f t="shared" si="14"/>
        <v>0</v>
      </c>
      <c r="J98" s="143">
        <f t="shared" si="15"/>
        <v>0</v>
      </c>
    </row>
    <row r="99" spans="1:10" ht="15.75" customHeight="1">
      <c r="A99" s="144" t="s">
        <v>122</v>
      </c>
      <c r="B99" s="145" t="s">
        <v>121</v>
      </c>
      <c r="C99" s="36">
        <v>50</v>
      </c>
      <c r="D99" s="141"/>
      <c r="E99" s="15"/>
      <c r="F99" s="36">
        <f t="shared" si="12"/>
        <v>50</v>
      </c>
      <c r="G99" s="142">
        <v>471.21600000000001</v>
      </c>
      <c r="H99" s="143">
        <f t="shared" si="13"/>
        <v>23560.799999999999</v>
      </c>
      <c r="I99" s="143">
        <f t="shared" si="14"/>
        <v>0</v>
      </c>
      <c r="J99" s="143">
        <f t="shared" si="15"/>
        <v>0</v>
      </c>
    </row>
    <row r="100" spans="1:10" ht="15.75" customHeight="1">
      <c r="A100" s="157" t="s">
        <v>124</v>
      </c>
      <c r="B100" s="145" t="s">
        <v>117</v>
      </c>
      <c r="C100" s="36">
        <v>0</v>
      </c>
      <c r="D100" s="148"/>
      <c r="E100" s="15"/>
      <c r="F100" s="36">
        <f t="shared" si="12"/>
        <v>0</v>
      </c>
      <c r="G100" s="142">
        <v>1711.09</v>
      </c>
      <c r="H100" s="143">
        <f t="shared" si="13"/>
        <v>0</v>
      </c>
      <c r="I100" s="143">
        <f t="shared" si="14"/>
        <v>0</v>
      </c>
      <c r="J100" s="143">
        <f t="shared" si="15"/>
        <v>0</v>
      </c>
    </row>
    <row r="101" spans="1:10" ht="15.75" customHeight="1">
      <c r="A101" s="339" t="s">
        <v>2773</v>
      </c>
      <c r="B101" s="145" t="s">
        <v>117</v>
      </c>
      <c r="C101" s="36">
        <v>4</v>
      </c>
      <c r="D101" s="148"/>
      <c r="E101" s="151"/>
      <c r="F101" s="272">
        <f t="shared" si="12"/>
        <v>4</v>
      </c>
      <c r="G101" s="142">
        <v>1594.52</v>
      </c>
      <c r="H101" s="143">
        <f t="shared" si="13"/>
        <v>6378.08</v>
      </c>
      <c r="I101" s="143">
        <f t="shared" si="14"/>
        <v>0</v>
      </c>
      <c r="J101" s="143">
        <f t="shared" si="15"/>
        <v>0</v>
      </c>
    </row>
    <row r="102" spans="1:10" ht="15.75" customHeight="1">
      <c r="A102" s="144" t="s">
        <v>3836</v>
      </c>
      <c r="B102" s="145" t="s">
        <v>117</v>
      </c>
      <c r="C102" s="36">
        <v>0</v>
      </c>
      <c r="D102" s="141">
        <v>20</v>
      </c>
      <c r="E102" s="15"/>
      <c r="F102" s="36">
        <f t="shared" si="12"/>
        <v>20</v>
      </c>
      <c r="G102" s="142">
        <v>439.52</v>
      </c>
      <c r="H102" s="143">
        <f t="shared" si="13"/>
        <v>8790.4</v>
      </c>
      <c r="I102" s="143">
        <f t="shared" si="14"/>
        <v>8790.4</v>
      </c>
      <c r="J102" s="143">
        <f t="shared" si="15"/>
        <v>8790.4</v>
      </c>
    </row>
    <row r="103" spans="1:10" ht="15.75" customHeight="1">
      <c r="A103" s="144" t="s">
        <v>129</v>
      </c>
      <c r="B103" s="145" t="s">
        <v>115</v>
      </c>
      <c r="C103" s="36">
        <v>225</v>
      </c>
      <c r="D103" s="148"/>
      <c r="E103" s="15"/>
      <c r="F103" s="36">
        <f t="shared" si="12"/>
        <v>225</v>
      </c>
      <c r="G103" s="142">
        <v>384</v>
      </c>
      <c r="H103" s="143">
        <f t="shared" si="13"/>
        <v>86400</v>
      </c>
      <c r="I103" s="143">
        <f t="shared" si="14"/>
        <v>0</v>
      </c>
      <c r="J103" s="143">
        <f t="shared" si="15"/>
        <v>0</v>
      </c>
    </row>
    <row r="104" spans="1:10" ht="15.75" customHeight="1">
      <c r="A104" s="144" t="s">
        <v>131</v>
      </c>
      <c r="B104" s="145" t="s">
        <v>117</v>
      </c>
      <c r="C104" s="36">
        <v>315</v>
      </c>
      <c r="D104" s="148"/>
      <c r="E104" s="15"/>
      <c r="F104" s="36">
        <f t="shared" si="12"/>
        <v>315</v>
      </c>
      <c r="G104" s="142">
        <v>427</v>
      </c>
      <c r="H104" s="143">
        <f t="shared" si="13"/>
        <v>134505</v>
      </c>
      <c r="I104" s="143">
        <f t="shared" si="14"/>
        <v>0</v>
      </c>
      <c r="J104" s="143">
        <f t="shared" si="15"/>
        <v>0</v>
      </c>
    </row>
    <row r="105" spans="1:10" ht="15.75" customHeight="1">
      <c r="A105" s="144" t="s">
        <v>132</v>
      </c>
      <c r="B105" s="145" t="s">
        <v>117</v>
      </c>
      <c r="C105" s="36">
        <v>5</v>
      </c>
      <c r="D105" s="141"/>
      <c r="E105" s="151"/>
      <c r="F105" s="36">
        <f t="shared" si="12"/>
        <v>5</v>
      </c>
      <c r="G105" s="142">
        <v>688.59</v>
      </c>
      <c r="H105" s="143">
        <f t="shared" si="13"/>
        <v>3442.9500000000003</v>
      </c>
      <c r="I105" s="143">
        <f t="shared" si="14"/>
        <v>0</v>
      </c>
      <c r="J105" s="143">
        <f t="shared" si="15"/>
        <v>0</v>
      </c>
    </row>
    <row r="106" spans="1:10" ht="15.75" customHeight="1">
      <c r="A106" s="157" t="s">
        <v>133</v>
      </c>
      <c r="B106" s="145" t="s">
        <v>117</v>
      </c>
      <c r="C106" s="36">
        <v>70</v>
      </c>
      <c r="D106" s="148"/>
      <c r="E106" s="15"/>
      <c r="F106" s="36">
        <f t="shared" si="12"/>
        <v>70</v>
      </c>
      <c r="G106" s="142">
        <v>522.19000000000005</v>
      </c>
      <c r="H106" s="143">
        <f t="shared" si="13"/>
        <v>36553.300000000003</v>
      </c>
      <c r="I106" s="143">
        <f t="shared" si="14"/>
        <v>0</v>
      </c>
      <c r="J106" s="143">
        <f t="shared" si="15"/>
        <v>0</v>
      </c>
    </row>
    <row r="107" spans="1:10" ht="15.75" customHeight="1">
      <c r="A107" s="144" t="s">
        <v>134</v>
      </c>
      <c r="B107" s="145" t="s">
        <v>117</v>
      </c>
      <c r="C107" s="36">
        <v>10</v>
      </c>
      <c r="D107" s="141"/>
      <c r="E107" s="151"/>
      <c r="F107" s="36">
        <f t="shared" si="12"/>
        <v>10</v>
      </c>
      <c r="G107" s="142">
        <v>504</v>
      </c>
      <c r="H107" s="143">
        <f t="shared" si="13"/>
        <v>5040</v>
      </c>
      <c r="I107" s="143">
        <f t="shared" si="14"/>
        <v>0</v>
      </c>
      <c r="J107" s="143">
        <f t="shared" si="15"/>
        <v>0</v>
      </c>
    </row>
    <row r="108" spans="1:10" ht="15.75" customHeight="1">
      <c r="A108" s="144" t="s">
        <v>135</v>
      </c>
      <c r="B108" s="145" t="s">
        <v>117</v>
      </c>
      <c r="C108" s="36">
        <v>0</v>
      </c>
      <c r="D108" s="141">
        <v>100</v>
      </c>
      <c r="E108" s="15"/>
      <c r="F108" s="36">
        <f t="shared" si="12"/>
        <v>100</v>
      </c>
      <c r="G108" s="142">
        <v>514</v>
      </c>
      <c r="H108" s="143">
        <f t="shared" si="13"/>
        <v>51400</v>
      </c>
      <c r="I108" s="143">
        <f t="shared" si="14"/>
        <v>51400</v>
      </c>
      <c r="J108" s="143">
        <f t="shared" si="15"/>
        <v>51400</v>
      </c>
    </row>
    <row r="109" spans="1:10" ht="15.75" customHeight="1">
      <c r="A109" s="157" t="s">
        <v>136</v>
      </c>
      <c r="B109" s="145" t="s">
        <v>117</v>
      </c>
      <c r="C109" s="36">
        <v>60</v>
      </c>
      <c r="D109" s="148"/>
      <c r="E109" s="15"/>
      <c r="F109" s="36">
        <f t="shared" si="12"/>
        <v>60</v>
      </c>
      <c r="G109" s="142">
        <v>557</v>
      </c>
      <c r="H109" s="143">
        <f t="shared" si="13"/>
        <v>33420</v>
      </c>
      <c r="I109" s="143">
        <f t="shared" si="14"/>
        <v>0</v>
      </c>
      <c r="J109" s="143">
        <f t="shared" si="15"/>
        <v>0</v>
      </c>
    </row>
    <row r="110" spans="1:10" ht="15.75" customHeight="1">
      <c r="A110" s="157" t="s">
        <v>137</v>
      </c>
      <c r="B110" s="145" t="s">
        <v>117</v>
      </c>
      <c r="C110" s="36">
        <v>25</v>
      </c>
      <c r="D110" s="148"/>
      <c r="E110" s="15"/>
      <c r="F110" s="36">
        <f t="shared" si="12"/>
        <v>25</v>
      </c>
      <c r="G110" s="142">
        <v>524</v>
      </c>
      <c r="H110" s="143">
        <f t="shared" si="13"/>
        <v>13100</v>
      </c>
      <c r="I110" s="143">
        <f t="shared" si="14"/>
        <v>0</v>
      </c>
      <c r="J110" s="143">
        <f t="shared" si="15"/>
        <v>0</v>
      </c>
    </row>
    <row r="111" spans="1:10" ht="15.75" customHeight="1">
      <c r="A111" s="157" t="s">
        <v>138</v>
      </c>
      <c r="B111" s="145" t="s">
        <v>117</v>
      </c>
      <c r="C111" s="36">
        <v>15</v>
      </c>
      <c r="D111" s="148"/>
      <c r="E111" s="15"/>
      <c r="F111" s="36">
        <f t="shared" si="12"/>
        <v>15</v>
      </c>
      <c r="G111" s="142">
        <v>689.75</v>
      </c>
      <c r="H111" s="143">
        <f t="shared" si="13"/>
        <v>10346.25</v>
      </c>
      <c r="I111" s="143">
        <f t="shared" si="14"/>
        <v>0</v>
      </c>
      <c r="J111" s="143">
        <f t="shared" si="15"/>
        <v>0</v>
      </c>
    </row>
    <row r="112" spans="1:10" ht="15.75" customHeight="1">
      <c r="A112" s="157" t="s">
        <v>139</v>
      </c>
      <c r="B112" s="145" t="s">
        <v>117</v>
      </c>
      <c r="C112" s="36">
        <v>205</v>
      </c>
      <c r="D112" s="148"/>
      <c r="E112" s="15"/>
      <c r="F112" s="36">
        <f t="shared" si="12"/>
        <v>205</v>
      </c>
      <c r="G112" s="142">
        <v>629.27</v>
      </c>
      <c r="H112" s="143">
        <f t="shared" si="13"/>
        <v>129000.34999999999</v>
      </c>
      <c r="I112" s="143">
        <f t="shared" si="14"/>
        <v>0</v>
      </c>
      <c r="J112" s="143">
        <f t="shared" si="15"/>
        <v>0</v>
      </c>
    </row>
    <row r="113" spans="1:10" ht="15.75" customHeight="1">
      <c r="A113" s="157" t="s">
        <v>140</v>
      </c>
      <c r="B113" s="145" t="s">
        <v>117</v>
      </c>
      <c r="C113" s="36">
        <v>95</v>
      </c>
      <c r="D113" s="148"/>
      <c r="E113" s="15"/>
      <c r="F113" s="36">
        <f t="shared" si="12"/>
        <v>95</v>
      </c>
      <c r="G113" s="142">
        <v>532.12</v>
      </c>
      <c r="H113" s="143">
        <f t="shared" si="13"/>
        <v>50551.4</v>
      </c>
      <c r="I113" s="143">
        <f t="shared" si="14"/>
        <v>0</v>
      </c>
      <c r="J113" s="143">
        <f t="shared" si="15"/>
        <v>0</v>
      </c>
    </row>
    <row r="114" spans="1:10" ht="15.75" customHeight="1">
      <c r="A114" s="146" t="s">
        <v>141</v>
      </c>
      <c r="B114" s="145" t="s">
        <v>108</v>
      </c>
      <c r="C114" s="36">
        <v>600</v>
      </c>
      <c r="D114" s="148"/>
      <c r="E114" s="15"/>
      <c r="F114" s="36">
        <f t="shared" si="12"/>
        <v>600</v>
      </c>
      <c r="G114" s="142">
        <v>60</v>
      </c>
      <c r="H114" s="143">
        <f t="shared" si="13"/>
        <v>36000</v>
      </c>
      <c r="I114" s="143">
        <f t="shared" si="14"/>
        <v>0</v>
      </c>
      <c r="J114" s="143">
        <f t="shared" si="15"/>
        <v>0</v>
      </c>
    </row>
    <row r="115" spans="1:10" ht="15.75" customHeight="1">
      <c r="A115" s="144" t="s">
        <v>142</v>
      </c>
      <c r="B115" s="145" t="s">
        <v>143</v>
      </c>
      <c r="C115" s="36">
        <v>25</v>
      </c>
      <c r="D115" s="141"/>
      <c r="E115" s="151"/>
      <c r="F115" s="36">
        <f t="shared" si="12"/>
        <v>25</v>
      </c>
      <c r="G115" s="142">
        <v>84</v>
      </c>
      <c r="H115" s="143">
        <f t="shared" si="13"/>
        <v>2100</v>
      </c>
      <c r="I115" s="143">
        <f t="shared" si="14"/>
        <v>0</v>
      </c>
      <c r="J115" s="143">
        <f t="shared" si="15"/>
        <v>0</v>
      </c>
    </row>
    <row r="116" spans="1:10" ht="15.75" customHeight="1">
      <c r="A116" s="157" t="s">
        <v>2774</v>
      </c>
      <c r="B116" s="145" t="s">
        <v>117</v>
      </c>
      <c r="C116" s="36">
        <v>50</v>
      </c>
      <c r="D116" s="148">
        <v>100</v>
      </c>
      <c r="E116" s="15"/>
      <c r="F116" s="36">
        <f t="shared" si="12"/>
        <v>150</v>
      </c>
      <c r="G116" s="142">
        <v>168.1</v>
      </c>
      <c r="H116" s="143">
        <f t="shared" si="13"/>
        <v>25215</v>
      </c>
      <c r="I116" s="143">
        <f t="shared" si="14"/>
        <v>16810</v>
      </c>
      <c r="J116" s="143">
        <f t="shared" si="15"/>
        <v>16810</v>
      </c>
    </row>
    <row r="117" spans="1:10" ht="15.75" customHeight="1">
      <c r="A117" s="157" t="s">
        <v>145</v>
      </c>
      <c r="B117" s="145" t="s">
        <v>146</v>
      </c>
      <c r="C117" s="36">
        <v>25</v>
      </c>
      <c r="D117" s="148"/>
      <c r="E117" s="15"/>
      <c r="F117" s="36">
        <f t="shared" si="12"/>
        <v>25</v>
      </c>
      <c r="G117" s="142">
        <v>851.5</v>
      </c>
      <c r="H117" s="143">
        <f t="shared" si="13"/>
        <v>21287.5</v>
      </c>
      <c r="I117" s="143">
        <f t="shared" si="14"/>
        <v>0</v>
      </c>
      <c r="J117" s="143">
        <f t="shared" si="15"/>
        <v>0</v>
      </c>
    </row>
    <row r="118" spans="1:10" ht="15.75" customHeight="1">
      <c r="A118" s="157" t="s">
        <v>147</v>
      </c>
      <c r="B118" s="145" t="s">
        <v>148</v>
      </c>
      <c r="C118" s="36">
        <v>3750</v>
      </c>
      <c r="D118" s="148"/>
      <c r="E118" s="15"/>
      <c r="F118" s="36">
        <f t="shared" si="12"/>
        <v>3750</v>
      </c>
      <c r="G118" s="142">
        <v>125</v>
      </c>
      <c r="H118" s="143">
        <f t="shared" si="13"/>
        <v>468750</v>
      </c>
      <c r="I118" s="143">
        <f t="shared" si="14"/>
        <v>0</v>
      </c>
      <c r="J118" s="143">
        <f t="shared" si="15"/>
        <v>0</v>
      </c>
    </row>
    <row r="119" spans="1:10" ht="15.75" customHeight="1">
      <c r="A119" s="157" t="s">
        <v>147</v>
      </c>
      <c r="B119" s="145" t="s">
        <v>149</v>
      </c>
      <c r="C119" s="36">
        <v>0</v>
      </c>
      <c r="D119" s="148"/>
      <c r="E119" s="15"/>
      <c r="F119" s="36">
        <f t="shared" si="12"/>
        <v>0</v>
      </c>
      <c r="G119" s="142">
        <v>173</v>
      </c>
      <c r="H119" s="143">
        <f t="shared" si="13"/>
        <v>0</v>
      </c>
      <c r="I119" s="143">
        <f t="shared" si="14"/>
        <v>0</v>
      </c>
      <c r="J119" s="143">
        <f t="shared" si="15"/>
        <v>0</v>
      </c>
    </row>
    <row r="120" spans="1:10" ht="20.25" customHeight="1">
      <c r="A120" s="157" t="s">
        <v>150</v>
      </c>
      <c r="B120" s="145" t="s">
        <v>151</v>
      </c>
      <c r="C120" s="36">
        <v>0</v>
      </c>
      <c r="D120" s="148"/>
      <c r="E120" s="15"/>
      <c r="F120" s="36">
        <f t="shared" si="12"/>
        <v>0</v>
      </c>
      <c r="G120" s="142">
        <v>143</v>
      </c>
      <c r="H120" s="143">
        <f t="shared" si="13"/>
        <v>0</v>
      </c>
      <c r="I120" s="143">
        <f t="shared" si="14"/>
        <v>0</v>
      </c>
      <c r="J120" s="143">
        <f t="shared" si="15"/>
        <v>0</v>
      </c>
    </row>
    <row r="121" spans="1:10" ht="15.75" customHeight="1">
      <c r="A121" s="157" t="s">
        <v>850</v>
      </c>
      <c r="B121" s="147" t="s">
        <v>2949</v>
      </c>
      <c r="C121" s="36">
        <v>12000</v>
      </c>
      <c r="D121" s="148"/>
      <c r="E121" s="15"/>
      <c r="F121" s="36">
        <f t="shared" si="12"/>
        <v>12000</v>
      </c>
      <c r="G121" s="142">
        <v>145.91999999999999</v>
      </c>
      <c r="H121" s="143">
        <f>G121*F121</f>
        <v>1751039.9999999998</v>
      </c>
      <c r="I121" s="143">
        <f t="shared" si="14"/>
        <v>0</v>
      </c>
      <c r="J121" s="143">
        <f t="shared" si="15"/>
        <v>0</v>
      </c>
    </row>
    <row r="122" spans="1:10" ht="15.75" customHeight="1">
      <c r="A122" s="157" t="s">
        <v>152</v>
      </c>
      <c r="B122" s="145" t="s">
        <v>153</v>
      </c>
      <c r="C122" s="36">
        <v>35.676999999999992</v>
      </c>
      <c r="D122" s="148"/>
      <c r="E122" s="15"/>
      <c r="F122" s="36">
        <f t="shared" si="12"/>
        <v>35.676999999999992</v>
      </c>
      <c r="G122" s="142">
        <v>2196.6</v>
      </c>
      <c r="H122" s="143">
        <f t="shared" ref="H122:H127" si="16">F122*G122</f>
        <v>78368.098199999979</v>
      </c>
      <c r="I122" s="143">
        <f t="shared" si="14"/>
        <v>0</v>
      </c>
      <c r="J122" s="143">
        <f t="shared" si="15"/>
        <v>0</v>
      </c>
    </row>
    <row r="123" spans="1:10" ht="15.75" customHeight="1">
      <c r="A123" s="146" t="s">
        <v>154</v>
      </c>
      <c r="B123" s="145" t="s">
        <v>155</v>
      </c>
      <c r="C123" s="36">
        <v>920</v>
      </c>
      <c r="D123" s="141">
        <v>730.5</v>
      </c>
      <c r="E123" s="151"/>
      <c r="F123" s="36">
        <f t="shared" si="12"/>
        <v>1650.5</v>
      </c>
      <c r="G123" s="142">
        <v>45</v>
      </c>
      <c r="H123" s="143">
        <f t="shared" si="16"/>
        <v>74272.5</v>
      </c>
      <c r="I123" s="143">
        <f t="shared" si="14"/>
        <v>32872.5</v>
      </c>
      <c r="J123" s="143">
        <f t="shared" si="15"/>
        <v>32872.5</v>
      </c>
    </row>
    <row r="124" spans="1:10" ht="15.75" customHeight="1">
      <c r="A124" s="163" t="s">
        <v>156</v>
      </c>
      <c r="B124" s="164" t="s">
        <v>117</v>
      </c>
      <c r="C124" s="36">
        <v>0</v>
      </c>
      <c r="D124" s="148"/>
      <c r="E124" s="15"/>
      <c r="F124" s="36">
        <f t="shared" si="12"/>
        <v>0</v>
      </c>
      <c r="G124" s="165">
        <v>168.11</v>
      </c>
      <c r="H124" s="143">
        <f t="shared" si="16"/>
        <v>0</v>
      </c>
      <c r="I124" s="143">
        <f t="shared" si="14"/>
        <v>0</v>
      </c>
      <c r="J124" s="143">
        <f t="shared" si="15"/>
        <v>0</v>
      </c>
    </row>
    <row r="125" spans="1:10" ht="15.75" customHeight="1">
      <c r="A125" s="163" t="s">
        <v>3837</v>
      </c>
      <c r="B125" s="164" t="s">
        <v>117</v>
      </c>
      <c r="C125" s="36">
        <v>24.6</v>
      </c>
      <c r="D125" s="148"/>
      <c r="E125" s="15"/>
      <c r="F125" s="36">
        <f t="shared" si="12"/>
        <v>24.6</v>
      </c>
      <c r="G125" s="165">
        <v>129</v>
      </c>
      <c r="H125" s="143">
        <f t="shared" si="16"/>
        <v>3173.4</v>
      </c>
      <c r="I125" s="143">
        <f t="shared" si="14"/>
        <v>0</v>
      </c>
      <c r="J125" s="143">
        <f t="shared" si="15"/>
        <v>0</v>
      </c>
    </row>
    <row r="126" spans="1:10" ht="15.75" customHeight="1">
      <c r="A126" s="473" t="s">
        <v>3658</v>
      </c>
      <c r="B126" s="474" t="s">
        <v>102</v>
      </c>
      <c r="C126" s="475">
        <v>1500</v>
      </c>
      <c r="D126" s="476"/>
      <c r="E126" s="477"/>
      <c r="F126" s="475">
        <f t="shared" si="12"/>
        <v>1500</v>
      </c>
      <c r="G126" s="165">
        <v>43</v>
      </c>
      <c r="H126" s="143">
        <f t="shared" si="16"/>
        <v>64500</v>
      </c>
      <c r="I126" s="143">
        <f t="shared" si="14"/>
        <v>0</v>
      </c>
      <c r="J126" s="143">
        <f t="shared" si="15"/>
        <v>0</v>
      </c>
    </row>
    <row r="127" spans="1:10" ht="15.75" customHeight="1">
      <c r="A127" s="144" t="s">
        <v>3838</v>
      </c>
      <c r="B127" s="164" t="s">
        <v>117</v>
      </c>
      <c r="C127" s="36">
        <v>0</v>
      </c>
      <c r="D127" s="141">
        <v>50</v>
      </c>
      <c r="E127" s="15"/>
      <c r="F127" s="36">
        <f t="shared" si="12"/>
        <v>50</v>
      </c>
      <c r="G127" s="142">
        <v>499.41</v>
      </c>
      <c r="H127" s="143">
        <f t="shared" si="16"/>
        <v>24970.5</v>
      </c>
      <c r="I127" s="143">
        <f t="shared" si="14"/>
        <v>24970.5</v>
      </c>
      <c r="J127" s="143">
        <f t="shared" si="15"/>
        <v>24970.5</v>
      </c>
    </row>
    <row r="128" spans="1:10" ht="15.75" customHeight="1">
      <c r="A128" s="473"/>
      <c r="B128" s="474"/>
      <c r="C128" s="475"/>
      <c r="D128" s="476"/>
      <c r="E128" s="477"/>
      <c r="F128" s="36"/>
      <c r="G128" s="142"/>
      <c r="H128" s="142"/>
      <c r="I128" s="143">
        <f t="shared" si="14"/>
        <v>0</v>
      </c>
      <c r="J128" s="143">
        <f t="shared" si="15"/>
        <v>0</v>
      </c>
    </row>
    <row r="129" spans="1:11" ht="15.75" customHeight="1">
      <c r="A129" s="473"/>
      <c r="B129" s="474"/>
      <c r="C129" s="475"/>
      <c r="D129" s="476"/>
      <c r="E129" s="477"/>
      <c r="F129" s="36"/>
      <c r="G129" s="142"/>
      <c r="H129" s="142"/>
      <c r="I129" s="143">
        <f t="shared" si="14"/>
        <v>0</v>
      </c>
      <c r="J129" s="143">
        <f t="shared" si="15"/>
        <v>0</v>
      </c>
    </row>
    <row r="130" spans="1:11" ht="15.75" customHeight="1">
      <c r="A130" s="355" t="s">
        <v>160</v>
      </c>
      <c r="B130" s="168"/>
      <c r="C130" s="169">
        <f t="shared" ref="C130:E130" si="17">SUM(C86:C126)</f>
        <v>34450.276999999995</v>
      </c>
      <c r="D130" s="170">
        <f t="shared" si="17"/>
        <v>955.5</v>
      </c>
      <c r="E130" s="170">
        <f t="shared" si="17"/>
        <v>0</v>
      </c>
      <c r="F130" s="171">
        <f>SUM(F86:F127)</f>
        <v>35455.776999999995</v>
      </c>
      <c r="G130" s="336">
        <f t="shared" ref="G130:J130" si="18">SUM(G86:G126)</f>
        <v>24979.955999999995</v>
      </c>
      <c r="H130" s="489">
        <f t="shared" si="18"/>
        <v>4821313.5282000005</v>
      </c>
      <c r="I130" s="489">
        <f t="shared" si="18"/>
        <v>119209.35</v>
      </c>
      <c r="J130" s="489">
        <f t="shared" si="18"/>
        <v>119209.35</v>
      </c>
    </row>
    <row r="131" spans="1:11" ht="15.75" customHeight="1"/>
    <row r="132" spans="1:11" ht="15.75" customHeight="1">
      <c r="A132" s="535" t="s">
        <v>161</v>
      </c>
      <c r="B132" s="536"/>
      <c r="C132" s="536"/>
      <c r="D132" s="536"/>
      <c r="E132" s="536"/>
      <c r="F132" s="536"/>
      <c r="G132" s="536"/>
      <c r="H132" s="536"/>
      <c r="I132" s="1"/>
    </row>
    <row r="133" spans="1:11" ht="15.75" customHeight="1">
      <c r="A133" s="340" t="s">
        <v>162</v>
      </c>
      <c r="B133" s="341" t="s">
        <v>40</v>
      </c>
      <c r="C133" s="342" t="s">
        <v>163</v>
      </c>
      <c r="D133" s="343" t="s">
        <v>42</v>
      </c>
      <c r="E133" s="344" t="s">
        <v>43</v>
      </c>
      <c r="F133" s="342" t="s">
        <v>164</v>
      </c>
      <c r="G133" s="345" t="s">
        <v>96</v>
      </c>
      <c r="H133" s="343" t="s">
        <v>55</v>
      </c>
      <c r="I133" s="138" t="s">
        <v>3567</v>
      </c>
      <c r="J133" s="138" t="s">
        <v>3568</v>
      </c>
    </row>
    <row r="134" spans="1:11" ht="15.75" customHeight="1">
      <c r="A134" s="347" t="s">
        <v>3421</v>
      </c>
      <c r="B134" s="145" t="s">
        <v>2833</v>
      </c>
      <c r="C134" s="36">
        <v>27</v>
      </c>
      <c r="D134" s="148"/>
      <c r="E134" s="15"/>
      <c r="F134" s="36">
        <f t="shared" ref="F134:F167" si="19">C134+D134-E134</f>
        <v>27</v>
      </c>
      <c r="G134" s="17">
        <v>216</v>
      </c>
      <c r="H134" s="142">
        <f t="shared" ref="H134:H137" si="20">G134*F134</f>
        <v>5832</v>
      </c>
      <c r="I134" s="143">
        <f t="shared" ref="I134:I167" si="21">(D134-E134)*G134</f>
        <v>0</v>
      </c>
      <c r="J134" s="143">
        <f t="shared" ref="J134:J167" si="22">D134*G134</f>
        <v>0</v>
      </c>
      <c r="K134" s="445"/>
    </row>
    <row r="135" spans="1:11" ht="15.75" customHeight="1">
      <c r="A135" s="347" t="s">
        <v>3423</v>
      </c>
      <c r="B135" s="145" t="s">
        <v>2833</v>
      </c>
      <c r="C135" s="36">
        <v>109</v>
      </c>
      <c r="D135" s="148"/>
      <c r="E135" s="493">
        <v>10</v>
      </c>
      <c r="F135" s="36">
        <f t="shared" si="19"/>
        <v>99</v>
      </c>
      <c r="G135" s="17">
        <v>140</v>
      </c>
      <c r="H135" s="142">
        <f t="shared" si="20"/>
        <v>13860</v>
      </c>
      <c r="I135" s="143">
        <f t="shared" si="21"/>
        <v>-1400</v>
      </c>
      <c r="J135" s="143">
        <f t="shared" si="22"/>
        <v>0</v>
      </c>
      <c r="K135" s="445"/>
    </row>
    <row r="136" spans="1:11" ht="15.75" customHeight="1">
      <c r="A136" s="347" t="s">
        <v>3424</v>
      </c>
      <c r="B136" s="145" t="s">
        <v>2833</v>
      </c>
      <c r="C136" s="348">
        <v>115</v>
      </c>
      <c r="D136" s="148"/>
      <c r="E136" s="15">
        <v>3</v>
      </c>
      <c r="F136" s="36">
        <f t="shared" si="19"/>
        <v>112</v>
      </c>
      <c r="G136" s="17">
        <v>196</v>
      </c>
      <c r="H136" s="142">
        <f t="shared" si="20"/>
        <v>21952</v>
      </c>
      <c r="I136" s="143">
        <f t="shared" si="21"/>
        <v>-588</v>
      </c>
      <c r="J136" s="143">
        <f t="shared" si="22"/>
        <v>0</v>
      </c>
      <c r="K136" s="445"/>
    </row>
    <row r="137" spans="1:11" ht="15.75" customHeight="1">
      <c r="A137" s="347" t="s">
        <v>3425</v>
      </c>
      <c r="B137" s="145" t="s">
        <v>2833</v>
      </c>
      <c r="C137" s="36">
        <v>17</v>
      </c>
      <c r="D137" s="148"/>
      <c r="E137" s="15"/>
      <c r="F137" s="36">
        <f t="shared" si="19"/>
        <v>17</v>
      </c>
      <c r="G137" s="17">
        <v>174</v>
      </c>
      <c r="H137" s="142">
        <f t="shared" si="20"/>
        <v>2958</v>
      </c>
      <c r="I137" s="143">
        <f t="shared" si="21"/>
        <v>0</v>
      </c>
      <c r="J137" s="143">
        <f t="shared" si="22"/>
        <v>0</v>
      </c>
      <c r="K137" s="445"/>
    </row>
    <row r="138" spans="1:11" ht="15.75" customHeight="1">
      <c r="A138" s="349" t="s">
        <v>165</v>
      </c>
      <c r="B138" s="267" t="s">
        <v>166</v>
      </c>
      <c r="C138" s="350">
        <v>191.6</v>
      </c>
      <c r="D138" s="351"/>
      <c r="E138" s="352"/>
      <c r="F138" s="350">
        <f t="shared" si="19"/>
        <v>191.6</v>
      </c>
      <c r="G138" s="353">
        <v>605</v>
      </c>
      <c r="H138" s="354">
        <f t="shared" ref="H138:H167" si="23">F138*G138</f>
        <v>115918</v>
      </c>
      <c r="I138" s="143">
        <f t="shared" si="21"/>
        <v>0</v>
      </c>
      <c r="J138" s="143">
        <f t="shared" si="22"/>
        <v>0</v>
      </c>
    </row>
    <row r="139" spans="1:11" ht="15.75" customHeight="1">
      <c r="A139" s="163" t="s">
        <v>167</v>
      </c>
      <c r="B139" s="145" t="s">
        <v>166</v>
      </c>
      <c r="C139" s="36">
        <v>214.6</v>
      </c>
      <c r="D139" s="148"/>
      <c r="E139" s="15"/>
      <c r="F139" s="183">
        <f t="shared" si="19"/>
        <v>214.6</v>
      </c>
      <c r="G139" s="17">
        <v>605</v>
      </c>
      <c r="H139" s="187">
        <f t="shared" si="23"/>
        <v>129833</v>
      </c>
      <c r="I139" s="143">
        <f t="shared" si="21"/>
        <v>0</v>
      </c>
      <c r="J139" s="143">
        <f t="shared" si="22"/>
        <v>0</v>
      </c>
    </row>
    <row r="140" spans="1:11" ht="15.75" customHeight="1">
      <c r="A140" s="163" t="s">
        <v>168</v>
      </c>
      <c r="B140" s="145" t="s">
        <v>166</v>
      </c>
      <c r="C140" s="36">
        <v>220.32</v>
      </c>
      <c r="D140" s="148"/>
      <c r="E140" s="15"/>
      <c r="F140" s="183">
        <f t="shared" si="19"/>
        <v>220.32</v>
      </c>
      <c r="G140" s="17">
        <v>605</v>
      </c>
      <c r="H140" s="187">
        <f t="shared" si="23"/>
        <v>133293.6</v>
      </c>
      <c r="I140" s="143">
        <f t="shared" si="21"/>
        <v>0</v>
      </c>
      <c r="J140" s="143">
        <f t="shared" si="22"/>
        <v>0</v>
      </c>
    </row>
    <row r="141" spans="1:11" ht="15.75" customHeight="1">
      <c r="A141" s="163" t="s">
        <v>169</v>
      </c>
      <c r="B141" s="145" t="s">
        <v>166</v>
      </c>
      <c r="C141" s="36">
        <v>186.45000000000002</v>
      </c>
      <c r="D141" s="148"/>
      <c r="E141" s="15"/>
      <c r="F141" s="183">
        <f t="shared" si="19"/>
        <v>186.45000000000002</v>
      </c>
      <c r="G141" s="17">
        <v>605</v>
      </c>
      <c r="H141" s="187">
        <f t="shared" si="23"/>
        <v>112802.25000000001</v>
      </c>
      <c r="I141" s="143">
        <f t="shared" si="21"/>
        <v>0</v>
      </c>
      <c r="J141" s="143">
        <f t="shared" si="22"/>
        <v>0</v>
      </c>
    </row>
    <row r="142" spans="1:11" ht="15.75" customHeight="1">
      <c r="A142" s="189" t="s">
        <v>170</v>
      </c>
      <c r="B142" s="145" t="s">
        <v>166</v>
      </c>
      <c r="C142" s="183">
        <v>292.88000000000005</v>
      </c>
      <c r="D142" s="184"/>
      <c r="E142" s="493"/>
      <c r="F142" s="183">
        <f t="shared" si="19"/>
        <v>292.88000000000005</v>
      </c>
      <c r="G142" s="190">
        <v>625</v>
      </c>
      <c r="H142" s="187">
        <f t="shared" si="23"/>
        <v>183050.00000000003</v>
      </c>
      <c r="I142" s="143">
        <f t="shared" si="21"/>
        <v>0</v>
      </c>
      <c r="J142" s="143">
        <f t="shared" si="22"/>
        <v>0</v>
      </c>
    </row>
    <row r="143" spans="1:11" ht="15.75" customHeight="1">
      <c r="A143" s="189" t="s">
        <v>171</v>
      </c>
      <c r="B143" s="145" t="s">
        <v>166</v>
      </c>
      <c r="C143" s="183">
        <v>180.15</v>
      </c>
      <c r="D143" s="184"/>
      <c r="E143" s="15"/>
      <c r="F143" s="183">
        <f t="shared" si="19"/>
        <v>180.15</v>
      </c>
      <c r="G143" s="17">
        <v>692</v>
      </c>
      <c r="H143" s="187">
        <f t="shared" si="23"/>
        <v>124663.8</v>
      </c>
      <c r="I143" s="143">
        <f t="shared" si="21"/>
        <v>0</v>
      </c>
      <c r="J143" s="143">
        <f t="shared" si="22"/>
        <v>0</v>
      </c>
    </row>
    <row r="144" spans="1:11" ht="15.75" customHeight="1">
      <c r="A144" s="189" t="s">
        <v>3839</v>
      </c>
      <c r="B144" s="145" t="s">
        <v>166</v>
      </c>
      <c r="C144" s="36">
        <v>274</v>
      </c>
      <c r="D144" s="184"/>
      <c r="E144" s="15"/>
      <c r="F144" s="183">
        <f t="shared" si="19"/>
        <v>274</v>
      </c>
      <c r="G144" s="17">
        <v>682</v>
      </c>
      <c r="H144" s="187">
        <f t="shared" si="23"/>
        <v>186868</v>
      </c>
      <c r="I144" s="143">
        <f t="shared" si="21"/>
        <v>0</v>
      </c>
      <c r="J144" s="143">
        <f t="shared" si="22"/>
        <v>0</v>
      </c>
    </row>
    <row r="145" spans="1:10" ht="15.75" customHeight="1">
      <c r="A145" s="189" t="s">
        <v>173</v>
      </c>
      <c r="B145" s="145" t="s">
        <v>166</v>
      </c>
      <c r="C145" s="183">
        <v>0</v>
      </c>
      <c r="D145" s="184"/>
      <c r="E145" s="15"/>
      <c r="F145" s="183">
        <f t="shared" si="19"/>
        <v>0</v>
      </c>
      <c r="G145" s="17">
        <v>414</v>
      </c>
      <c r="H145" s="187">
        <f t="shared" si="23"/>
        <v>0</v>
      </c>
      <c r="I145" s="143">
        <f t="shared" si="21"/>
        <v>0</v>
      </c>
      <c r="J145" s="143">
        <f t="shared" si="22"/>
        <v>0</v>
      </c>
    </row>
    <row r="146" spans="1:10" ht="15.75" customHeight="1">
      <c r="A146" s="191" t="s">
        <v>174</v>
      </c>
      <c r="B146" s="192" t="s">
        <v>175</v>
      </c>
      <c r="C146" s="36">
        <v>16625</v>
      </c>
      <c r="D146" s="148"/>
      <c r="E146" s="15"/>
      <c r="F146" s="183">
        <f t="shared" si="19"/>
        <v>16625</v>
      </c>
      <c r="G146" s="17">
        <v>17.399999999999999</v>
      </c>
      <c r="H146" s="187">
        <f t="shared" si="23"/>
        <v>289275</v>
      </c>
      <c r="I146" s="143">
        <f t="shared" si="21"/>
        <v>0</v>
      </c>
      <c r="J146" s="143">
        <f t="shared" si="22"/>
        <v>0</v>
      </c>
    </row>
    <row r="147" spans="1:10" ht="15.75" customHeight="1">
      <c r="A147" s="163" t="s">
        <v>176</v>
      </c>
      <c r="B147" s="15" t="s">
        <v>177</v>
      </c>
      <c r="C147" s="36">
        <v>0</v>
      </c>
      <c r="D147" s="148"/>
      <c r="E147" s="15"/>
      <c r="F147" s="183">
        <f t="shared" si="19"/>
        <v>0</v>
      </c>
      <c r="G147" s="17">
        <v>3.86</v>
      </c>
      <c r="H147" s="187">
        <f t="shared" si="23"/>
        <v>0</v>
      </c>
      <c r="I147" s="143">
        <f t="shared" si="21"/>
        <v>0</v>
      </c>
      <c r="J147" s="143">
        <f t="shared" si="22"/>
        <v>0</v>
      </c>
    </row>
    <row r="148" spans="1:10" ht="15.75" customHeight="1">
      <c r="A148" s="163" t="s">
        <v>178</v>
      </c>
      <c r="B148" s="145" t="s">
        <v>179</v>
      </c>
      <c r="C148" s="36">
        <v>17</v>
      </c>
      <c r="D148" s="148"/>
      <c r="E148" s="15"/>
      <c r="F148" s="183">
        <f t="shared" si="19"/>
        <v>17</v>
      </c>
      <c r="G148" s="17">
        <v>432.82</v>
      </c>
      <c r="H148" s="187">
        <f t="shared" si="23"/>
        <v>7357.94</v>
      </c>
      <c r="I148" s="143">
        <f t="shared" si="21"/>
        <v>0</v>
      </c>
      <c r="J148" s="143">
        <f t="shared" si="22"/>
        <v>0</v>
      </c>
    </row>
    <row r="149" spans="1:10" ht="15.75" customHeight="1">
      <c r="A149" s="163" t="s">
        <v>180</v>
      </c>
      <c r="B149" s="145" t="s">
        <v>179</v>
      </c>
      <c r="C149" s="36">
        <v>0</v>
      </c>
      <c r="D149" s="148"/>
      <c r="E149" s="15"/>
      <c r="F149" s="183">
        <f t="shared" si="19"/>
        <v>0</v>
      </c>
      <c r="G149" s="17">
        <v>4</v>
      </c>
      <c r="H149" s="187">
        <f t="shared" si="23"/>
        <v>0</v>
      </c>
      <c r="I149" s="143">
        <f t="shared" si="21"/>
        <v>0</v>
      </c>
      <c r="J149" s="143">
        <f t="shared" si="22"/>
        <v>0</v>
      </c>
    </row>
    <row r="150" spans="1:10" ht="15.75" customHeight="1">
      <c r="A150" s="146" t="s">
        <v>181</v>
      </c>
      <c r="B150" s="145" t="s">
        <v>179</v>
      </c>
      <c r="C150" s="36">
        <v>1077</v>
      </c>
      <c r="D150" s="148"/>
      <c r="E150" s="15"/>
      <c r="F150" s="183">
        <f t="shared" si="19"/>
        <v>1077</v>
      </c>
      <c r="G150" s="17">
        <v>2.9</v>
      </c>
      <c r="H150" s="187">
        <f t="shared" si="23"/>
        <v>3123.2999999999997</v>
      </c>
      <c r="I150" s="143">
        <f t="shared" si="21"/>
        <v>0</v>
      </c>
      <c r="J150" s="143">
        <f t="shared" si="22"/>
        <v>0</v>
      </c>
    </row>
    <row r="151" spans="1:10" ht="15.75" customHeight="1">
      <c r="A151" s="146" t="s">
        <v>182</v>
      </c>
      <c r="B151" s="145" t="s">
        <v>179</v>
      </c>
      <c r="C151" s="36">
        <v>0</v>
      </c>
      <c r="D151" s="148"/>
      <c r="E151" s="15"/>
      <c r="F151" s="183">
        <f t="shared" si="19"/>
        <v>0</v>
      </c>
      <c r="G151" s="17">
        <v>499.4</v>
      </c>
      <c r="H151" s="187">
        <f t="shared" si="23"/>
        <v>0</v>
      </c>
      <c r="I151" s="143">
        <f t="shared" si="21"/>
        <v>0</v>
      </c>
      <c r="J151" s="143">
        <f t="shared" si="22"/>
        <v>0</v>
      </c>
    </row>
    <row r="152" spans="1:10" ht="15.75" customHeight="1">
      <c r="A152" s="191" t="s">
        <v>183</v>
      </c>
      <c r="B152" s="193" t="s">
        <v>184</v>
      </c>
      <c r="C152" s="194">
        <v>1400</v>
      </c>
      <c r="D152" s="195"/>
      <c r="E152" s="196"/>
      <c r="F152" s="183">
        <f t="shared" si="19"/>
        <v>1400</v>
      </c>
      <c r="G152" s="197">
        <v>24.995999999999999</v>
      </c>
      <c r="H152" s="187">
        <f t="shared" si="23"/>
        <v>34994.400000000001</v>
      </c>
      <c r="I152" s="143">
        <f t="shared" si="21"/>
        <v>0</v>
      </c>
      <c r="J152" s="143">
        <f t="shared" si="22"/>
        <v>0</v>
      </c>
    </row>
    <row r="153" spans="1:10" ht="15.75" customHeight="1">
      <c r="A153" s="146" t="s">
        <v>185</v>
      </c>
      <c r="B153" s="145" t="s">
        <v>184</v>
      </c>
      <c r="C153" s="36">
        <v>3000</v>
      </c>
      <c r="D153" s="148"/>
      <c r="E153" s="15"/>
      <c r="F153" s="183">
        <f t="shared" si="19"/>
        <v>3000</v>
      </c>
      <c r="G153" s="17">
        <v>22.37</v>
      </c>
      <c r="H153" s="187">
        <f t="shared" si="23"/>
        <v>67110</v>
      </c>
      <c r="I153" s="143">
        <f t="shared" si="21"/>
        <v>0</v>
      </c>
      <c r="J153" s="143">
        <f t="shared" si="22"/>
        <v>0</v>
      </c>
    </row>
    <row r="154" spans="1:10" ht="15.75" customHeight="1">
      <c r="A154" s="146" t="s">
        <v>186</v>
      </c>
      <c r="B154" s="145" t="s">
        <v>184</v>
      </c>
      <c r="C154" s="36">
        <v>4000</v>
      </c>
      <c r="D154" s="148"/>
      <c r="E154" s="15"/>
      <c r="F154" s="183">
        <f t="shared" si="19"/>
        <v>4000</v>
      </c>
      <c r="G154" s="17">
        <v>13.788</v>
      </c>
      <c r="H154" s="187">
        <f t="shared" si="23"/>
        <v>55152</v>
      </c>
      <c r="I154" s="143">
        <f t="shared" si="21"/>
        <v>0</v>
      </c>
      <c r="J154" s="143">
        <f t="shared" si="22"/>
        <v>0</v>
      </c>
    </row>
    <row r="155" spans="1:10" ht="15.75" customHeight="1">
      <c r="A155" s="406" t="s">
        <v>187</v>
      </c>
      <c r="B155" s="145" t="s">
        <v>184</v>
      </c>
      <c r="C155" s="36">
        <v>1000</v>
      </c>
      <c r="D155" s="148"/>
      <c r="E155" s="15"/>
      <c r="F155" s="183">
        <f t="shared" si="19"/>
        <v>1000</v>
      </c>
      <c r="G155" s="17">
        <v>24.744</v>
      </c>
      <c r="H155" s="187">
        <f t="shared" si="23"/>
        <v>24744</v>
      </c>
      <c r="I155" s="143">
        <f t="shared" si="21"/>
        <v>0</v>
      </c>
      <c r="J155" s="143">
        <f t="shared" si="22"/>
        <v>0</v>
      </c>
    </row>
    <row r="156" spans="1:10" ht="15.75" customHeight="1">
      <c r="A156" s="406" t="s">
        <v>189</v>
      </c>
      <c r="B156" s="185" t="s">
        <v>190</v>
      </c>
      <c r="C156" s="183">
        <v>840</v>
      </c>
      <c r="D156" s="184"/>
      <c r="E156" s="185"/>
      <c r="F156" s="183">
        <f t="shared" si="19"/>
        <v>840</v>
      </c>
      <c r="G156" s="186">
        <v>33</v>
      </c>
      <c r="H156" s="187">
        <f t="shared" si="23"/>
        <v>27720</v>
      </c>
      <c r="I156" s="143">
        <f t="shared" si="21"/>
        <v>0</v>
      </c>
      <c r="J156" s="143">
        <f t="shared" si="22"/>
        <v>0</v>
      </c>
    </row>
    <row r="157" spans="1:10" ht="15.75" customHeight="1">
      <c r="A157" s="407" t="s">
        <v>3511</v>
      </c>
      <c r="B157" s="267" t="s">
        <v>192</v>
      </c>
      <c r="C157" s="350">
        <v>938.06</v>
      </c>
      <c r="D157" s="351"/>
      <c r="E157" s="352"/>
      <c r="F157" s="183">
        <f t="shared" si="19"/>
        <v>938.06</v>
      </c>
      <c r="G157" s="353">
        <v>727.5</v>
      </c>
      <c r="H157" s="187">
        <f t="shared" si="23"/>
        <v>682438.64999999991</v>
      </c>
      <c r="I157" s="143">
        <f t="shared" si="21"/>
        <v>0</v>
      </c>
      <c r="J157" s="143">
        <f t="shared" si="22"/>
        <v>0</v>
      </c>
    </row>
    <row r="158" spans="1:10" ht="15.75" customHeight="1">
      <c r="A158" s="407" t="s">
        <v>3512</v>
      </c>
      <c r="B158" s="267" t="s">
        <v>192</v>
      </c>
      <c r="C158" s="350">
        <v>1002.86</v>
      </c>
      <c r="D158" s="351"/>
      <c r="E158" s="352"/>
      <c r="F158" s="183">
        <f t="shared" si="19"/>
        <v>1002.86</v>
      </c>
      <c r="G158" s="353">
        <v>727.5</v>
      </c>
      <c r="H158" s="187">
        <f t="shared" si="23"/>
        <v>729580.65</v>
      </c>
      <c r="I158" s="143">
        <f t="shared" si="21"/>
        <v>0</v>
      </c>
      <c r="J158" s="143">
        <f t="shared" si="22"/>
        <v>0</v>
      </c>
    </row>
    <row r="159" spans="1:10" ht="15.75" customHeight="1">
      <c r="A159" s="200" t="s">
        <v>191</v>
      </c>
      <c r="B159" s="145" t="s">
        <v>192</v>
      </c>
      <c r="C159" s="36">
        <v>76.899999999999991</v>
      </c>
      <c r="D159" s="148"/>
      <c r="E159" s="15">
        <v>20.86</v>
      </c>
      <c r="F159" s="183">
        <f t="shared" si="19"/>
        <v>56.039999999999992</v>
      </c>
      <c r="G159" s="17">
        <v>715</v>
      </c>
      <c r="H159" s="187">
        <f t="shared" si="23"/>
        <v>40068.599999999991</v>
      </c>
      <c r="I159" s="143">
        <f t="shared" si="21"/>
        <v>-14914.9</v>
      </c>
      <c r="J159" s="143">
        <f t="shared" si="22"/>
        <v>0</v>
      </c>
    </row>
    <row r="160" spans="1:10" ht="15.75" customHeight="1">
      <c r="A160" s="200" t="s">
        <v>193</v>
      </c>
      <c r="B160" s="145" t="s">
        <v>192</v>
      </c>
      <c r="C160" s="36">
        <v>183.85999999999999</v>
      </c>
      <c r="D160" s="148"/>
      <c r="E160" s="15"/>
      <c r="F160" s="183">
        <f t="shared" si="19"/>
        <v>183.85999999999999</v>
      </c>
      <c r="G160" s="17">
        <v>850</v>
      </c>
      <c r="H160" s="187">
        <f t="shared" si="23"/>
        <v>156281</v>
      </c>
      <c r="I160" s="143">
        <f t="shared" si="21"/>
        <v>0</v>
      </c>
      <c r="J160" s="143">
        <f t="shared" si="22"/>
        <v>0</v>
      </c>
    </row>
    <row r="161" spans="1:10" ht="15.75" customHeight="1">
      <c r="A161" s="200" t="s">
        <v>194</v>
      </c>
      <c r="B161" s="145" t="s">
        <v>192</v>
      </c>
      <c r="C161" s="36">
        <v>121.16000000000003</v>
      </c>
      <c r="D161" s="148"/>
      <c r="E161" s="490"/>
      <c r="F161" s="183">
        <f t="shared" si="19"/>
        <v>121.16000000000003</v>
      </c>
      <c r="G161" s="17">
        <v>850</v>
      </c>
      <c r="H161" s="187">
        <f t="shared" si="23"/>
        <v>102986.00000000001</v>
      </c>
      <c r="I161" s="143">
        <f t="shared" si="21"/>
        <v>0</v>
      </c>
      <c r="J161" s="143">
        <f t="shared" si="22"/>
        <v>0</v>
      </c>
    </row>
    <row r="162" spans="1:10" ht="15.75" customHeight="1">
      <c r="A162" s="146" t="s">
        <v>195</v>
      </c>
      <c r="B162" s="145" t="s">
        <v>192</v>
      </c>
      <c r="C162" s="36">
        <v>31.739999999999991</v>
      </c>
      <c r="D162" s="148"/>
      <c r="E162" s="15"/>
      <c r="F162" s="183">
        <f t="shared" si="19"/>
        <v>31.739999999999991</v>
      </c>
      <c r="G162" s="17">
        <v>741</v>
      </c>
      <c r="H162" s="187">
        <f t="shared" si="23"/>
        <v>23519.339999999993</v>
      </c>
      <c r="I162" s="143">
        <f t="shared" si="21"/>
        <v>0</v>
      </c>
      <c r="J162" s="143">
        <f t="shared" si="22"/>
        <v>0</v>
      </c>
    </row>
    <row r="163" spans="1:10" ht="15.75" customHeight="1">
      <c r="A163" s="146" t="s">
        <v>196</v>
      </c>
      <c r="B163" s="145" t="s">
        <v>197</v>
      </c>
      <c r="C163" s="36">
        <v>42.350000000000023</v>
      </c>
      <c r="D163" s="148"/>
      <c r="E163" s="15"/>
      <c r="F163" s="183">
        <f t="shared" si="19"/>
        <v>42.350000000000023</v>
      </c>
      <c r="G163" s="17">
        <v>240</v>
      </c>
      <c r="H163" s="187">
        <f t="shared" si="23"/>
        <v>10164.000000000005</v>
      </c>
      <c r="I163" s="143">
        <f t="shared" si="21"/>
        <v>0</v>
      </c>
      <c r="J163" s="143">
        <f t="shared" si="22"/>
        <v>0</v>
      </c>
    </row>
    <row r="164" spans="1:10" ht="15.75" customHeight="1">
      <c r="A164" s="146" t="s">
        <v>1585</v>
      </c>
      <c r="B164" s="145" t="s">
        <v>197</v>
      </c>
      <c r="C164" s="36">
        <v>508.74999999999994</v>
      </c>
      <c r="D164" s="148"/>
      <c r="E164" s="15">
        <v>18.25</v>
      </c>
      <c r="F164" s="183">
        <f t="shared" si="19"/>
        <v>490.49999999999994</v>
      </c>
      <c r="G164" s="17">
        <v>680</v>
      </c>
      <c r="H164" s="187">
        <f t="shared" si="23"/>
        <v>333539.99999999994</v>
      </c>
      <c r="I164" s="143">
        <f t="shared" si="21"/>
        <v>-12410</v>
      </c>
      <c r="J164" s="143">
        <f t="shared" si="22"/>
        <v>0</v>
      </c>
    </row>
    <row r="165" spans="1:10" ht="15.75" customHeight="1">
      <c r="A165" s="146" t="s">
        <v>1586</v>
      </c>
      <c r="B165" s="145" t="s">
        <v>197</v>
      </c>
      <c r="C165" s="36">
        <v>507.35000000000008</v>
      </c>
      <c r="D165" s="148"/>
      <c r="E165" s="15"/>
      <c r="F165" s="183">
        <f t="shared" si="19"/>
        <v>507.35000000000008</v>
      </c>
      <c r="G165" s="17">
        <v>680</v>
      </c>
      <c r="H165" s="187">
        <f t="shared" si="23"/>
        <v>344998.00000000006</v>
      </c>
      <c r="I165" s="143">
        <f t="shared" si="21"/>
        <v>0</v>
      </c>
      <c r="J165" s="143">
        <f t="shared" si="22"/>
        <v>0</v>
      </c>
    </row>
    <row r="166" spans="1:10" ht="15.75" customHeight="1">
      <c r="A166" s="146" t="s">
        <v>198</v>
      </c>
      <c r="B166" s="145" t="s">
        <v>197</v>
      </c>
      <c r="C166" s="36">
        <v>32.750000000000014</v>
      </c>
      <c r="D166" s="148"/>
      <c r="E166" s="15"/>
      <c r="F166" s="183">
        <f t="shared" si="19"/>
        <v>32.750000000000014</v>
      </c>
      <c r="G166" s="17">
        <v>280</v>
      </c>
      <c r="H166" s="187">
        <f t="shared" si="23"/>
        <v>9170.0000000000036</v>
      </c>
      <c r="I166" s="143">
        <f t="shared" si="21"/>
        <v>0</v>
      </c>
      <c r="J166" s="143">
        <f t="shared" si="22"/>
        <v>0</v>
      </c>
    </row>
    <row r="167" spans="1:10" ht="15.75" customHeight="1">
      <c r="A167" s="146" t="s">
        <v>199</v>
      </c>
      <c r="B167" s="15" t="s">
        <v>200</v>
      </c>
      <c r="C167" s="36">
        <v>47880</v>
      </c>
      <c r="D167" s="148"/>
      <c r="E167" s="493">
        <v>1680</v>
      </c>
      <c r="F167" s="183">
        <f t="shared" si="19"/>
        <v>46200</v>
      </c>
      <c r="G167" s="17">
        <v>5.3</v>
      </c>
      <c r="H167" s="187">
        <f t="shared" si="23"/>
        <v>244860</v>
      </c>
      <c r="I167" s="143">
        <f t="shared" si="21"/>
        <v>-8904</v>
      </c>
      <c r="J167" s="143">
        <f t="shared" si="22"/>
        <v>0</v>
      </c>
    </row>
    <row r="168" spans="1:10" ht="15.75" customHeight="1">
      <c r="A168" s="480"/>
      <c r="B168" s="477"/>
      <c r="C168" s="475"/>
      <c r="D168" s="476"/>
      <c r="E168" s="15"/>
      <c r="F168" s="15"/>
      <c r="G168" s="15"/>
      <c r="H168" s="15"/>
      <c r="I168" s="15"/>
      <c r="J168" s="15"/>
    </row>
    <row r="169" spans="1:10" ht="15.75" customHeight="1">
      <c r="A169" s="480"/>
      <c r="B169" s="477"/>
      <c r="C169" s="475"/>
      <c r="D169" s="476"/>
      <c r="E169" s="15"/>
      <c r="F169" s="15"/>
      <c r="G169" s="15"/>
      <c r="H169" s="15"/>
      <c r="I169" s="15"/>
      <c r="J169" s="15"/>
    </row>
    <row r="170" spans="1:10" ht="15.75" customHeight="1">
      <c r="A170" s="480"/>
      <c r="B170" s="477"/>
      <c r="C170" s="475"/>
      <c r="D170" s="476"/>
      <c r="E170" s="15"/>
      <c r="F170" s="15"/>
      <c r="G170" s="15"/>
      <c r="H170" s="15"/>
      <c r="I170" s="15"/>
      <c r="J170" s="15"/>
    </row>
    <row r="171" spans="1:10" ht="15.75" customHeight="1">
      <c r="A171" s="480"/>
      <c r="B171" s="477"/>
      <c r="C171" s="475"/>
      <c r="D171" s="476"/>
      <c r="E171" s="15"/>
      <c r="F171" s="15"/>
      <c r="G171" s="15"/>
      <c r="H171" s="15"/>
      <c r="I171" s="15"/>
      <c r="J171" s="15"/>
    </row>
    <row r="172" spans="1:10" ht="15.75" customHeight="1">
      <c r="A172" s="275" t="s">
        <v>203</v>
      </c>
      <c r="B172" s="276"/>
      <c r="C172" s="169">
        <f t="shared" ref="C172:J172" si="24">SUM(C134:C167)</f>
        <v>81112.78</v>
      </c>
      <c r="D172" s="277">
        <f t="shared" si="24"/>
        <v>0</v>
      </c>
      <c r="E172" s="277">
        <f t="shared" si="24"/>
        <v>1732.11</v>
      </c>
      <c r="F172" s="169">
        <f t="shared" si="24"/>
        <v>79380.670000000013</v>
      </c>
      <c r="G172" s="337">
        <f t="shared" si="24"/>
        <v>13134.577999999998</v>
      </c>
      <c r="H172" s="278">
        <f t="shared" si="24"/>
        <v>4218113.5299999993</v>
      </c>
      <c r="I172" s="278">
        <f t="shared" si="24"/>
        <v>-38216.9</v>
      </c>
      <c r="J172" s="457">
        <f t="shared" si="24"/>
        <v>0</v>
      </c>
    </row>
    <row r="173" spans="1:10" ht="15.75" customHeight="1">
      <c r="J173" s="188"/>
    </row>
    <row r="174" spans="1:10" ht="15.75" customHeight="1">
      <c r="A174" s="279"/>
      <c r="B174" s="280"/>
      <c r="C174" s="279"/>
      <c r="D174" s="279"/>
      <c r="E174" s="279"/>
      <c r="F174" s="279"/>
      <c r="G174" s="279"/>
      <c r="H174" s="279"/>
      <c r="J174" s="281" t="s">
        <v>390</v>
      </c>
    </row>
    <row r="175" spans="1:10" ht="15.75" customHeight="1">
      <c r="A175" s="282" t="s">
        <v>209</v>
      </c>
      <c r="B175" s="283" t="s">
        <v>211</v>
      </c>
      <c r="C175" s="283" t="s">
        <v>391</v>
      </c>
      <c r="D175" s="284" t="s">
        <v>392</v>
      </c>
      <c r="E175" s="285" t="s">
        <v>393</v>
      </c>
      <c r="F175" s="286" t="s">
        <v>212</v>
      </c>
      <c r="G175" s="287" t="s">
        <v>214</v>
      </c>
      <c r="H175" s="283" t="s">
        <v>55</v>
      </c>
      <c r="J175" s="188">
        <f>SUM(H176:H192)</f>
        <v>18631.599999999999</v>
      </c>
    </row>
    <row r="176" spans="1:10" ht="15.75" customHeight="1">
      <c r="A176" s="288" t="s">
        <v>215</v>
      </c>
      <c r="B176" s="15" t="s">
        <v>216</v>
      </c>
      <c r="C176" s="36">
        <v>0</v>
      </c>
      <c r="D176" s="494"/>
      <c r="E176" s="348">
        <v>0</v>
      </c>
      <c r="F176" s="15"/>
      <c r="G176" s="15">
        <v>77</v>
      </c>
      <c r="H176" s="15">
        <f t="shared" ref="H176:H190" si="25">E176*G176</f>
        <v>0</v>
      </c>
      <c r="J176" s="24"/>
    </row>
    <row r="177" spans="1:15" ht="15.75" customHeight="1">
      <c r="A177" s="288" t="s">
        <v>218</v>
      </c>
      <c r="B177" s="15" t="s">
        <v>216</v>
      </c>
      <c r="C177" s="36">
        <v>7.2</v>
      </c>
      <c r="D177" s="494"/>
      <c r="E177" s="348">
        <f t="shared" ref="E177:E192" si="26">C177+D177</f>
        <v>7.2</v>
      </c>
      <c r="F177" s="15"/>
      <c r="G177" s="15">
        <v>128</v>
      </c>
      <c r="H177" s="15">
        <f t="shared" si="25"/>
        <v>921.6</v>
      </c>
      <c r="J177" s="188"/>
    </row>
    <row r="178" spans="1:15" ht="15.75" customHeight="1">
      <c r="A178" s="288" t="s">
        <v>219</v>
      </c>
      <c r="B178" s="15" t="s">
        <v>220</v>
      </c>
      <c r="C178" s="36">
        <v>0.7</v>
      </c>
      <c r="D178" s="317"/>
      <c r="E178" s="348">
        <f t="shared" si="26"/>
        <v>0.7</v>
      </c>
      <c r="F178" s="291"/>
      <c r="G178" s="15">
        <v>77</v>
      </c>
      <c r="H178" s="15">
        <f t="shared" si="25"/>
        <v>53.9</v>
      </c>
      <c r="J178" s="188"/>
    </row>
    <row r="179" spans="1:15" ht="15.75" customHeight="1">
      <c r="A179" s="288" t="s">
        <v>221</v>
      </c>
      <c r="B179" s="15" t="s">
        <v>220</v>
      </c>
      <c r="C179" s="36">
        <v>6</v>
      </c>
      <c r="D179" s="317"/>
      <c r="E179" s="348">
        <f t="shared" si="26"/>
        <v>6</v>
      </c>
      <c r="F179" s="15"/>
      <c r="G179" s="15">
        <v>102</v>
      </c>
      <c r="H179" s="15">
        <f t="shared" si="25"/>
        <v>612</v>
      </c>
      <c r="J179" s="24"/>
    </row>
    <row r="180" spans="1:15" ht="15.75" customHeight="1">
      <c r="A180" s="288" t="s">
        <v>222</v>
      </c>
      <c r="B180" s="15" t="s">
        <v>220</v>
      </c>
      <c r="C180" s="36">
        <v>6.1</v>
      </c>
      <c r="D180" s="317"/>
      <c r="E180" s="348">
        <f t="shared" si="26"/>
        <v>6.1</v>
      </c>
      <c r="F180" s="15"/>
      <c r="G180" s="15">
        <v>77</v>
      </c>
      <c r="H180" s="15">
        <f t="shared" si="25"/>
        <v>469.7</v>
      </c>
      <c r="J180" s="188"/>
    </row>
    <row r="181" spans="1:15" ht="15.75" customHeight="1">
      <c r="A181" s="288" t="s">
        <v>223</v>
      </c>
      <c r="B181" s="15" t="s">
        <v>224</v>
      </c>
      <c r="C181" s="36">
        <v>7.8</v>
      </c>
      <c r="D181" s="317">
        <v>7.1</v>
      </c>
      <c r="E181" s="348">
        <f t="shared" si="26"/>
        <v>14.899999999999999</v>
      </c>
      <c r="F181" s="15"/>
      <c r="G181" s="15">
        <v>196</v>
      </c>
      <c r="H181" s="15">
        <f t="shared" si="25"/>
        <v>2920.3999999999996</v>
      </c>
      <c r="J181" s="134"/>
    </row>
    <row r="182" spans="1:15" ht="15.75" customHeight="1">
      <c r="A182" s="288" t="s">
        <v>225</v>
      </c>
      <c r="B182" s="15" t="s">
        <v>224</v>
      </c>
      <c r="C182" s="36">
        <v>50.500000000000007</v>
      </c>
      <c r="D182" s="317"/>
      <c r="E182" s="348">
        <f t="shared" si="26"/>
        <v>50.500000000000007</v>
      </c>
      <c r="F182" s="291"/>
      <c r="G182" s="15">
        <v>140</v>
      </c>
      <c r="H182" s="15">
        <f t="shared" si="25"/>
        <v>7070.0000000000009</v>
      </c>
      <c r="I182" s="265"/>
      <c r="J182" s="265"/>
      <c r="K182" s="265"/>
      <c r="L182" s="265"/>
      <c r="M182" s="265"/>
      <c r="N182" s="265"/>
      <c r="O182" s="265"/>
    </row>
    <row r="183" spans="1:15" ht="15.75" customHeight="1">
      <c r="A183" s="288" t="s">
        <v>226</v>
      </c>
      <c r="B183" s="15" t="s">
        <v>227</v>
      </c>
      <c r="C183" s="36">
        <v>2.8</v>
      </c>
      <c r="D183" s="317"/>
      <c r="E183" s="348">
        <f t="shared" si="26"/>
        <v>2.8</v>
      </c>
      <c r="F183" s="291"/>
      <c r="G183" s="15">
        <v>128</v>
      </c>
      <c r="H183" s="15">
        <f t="shared" si="25"/>
        <v>358.4</v>
      </c>
      <c r="I183" s="265"/>
      <c r="J183" s="265"/>
      <c r="K183" s="265"/>
      <c r="L183" s="265"/>
      <c r="M183" s="265"/>
      <c r="N183" s="265"/>
      <c r="O183" s="265"/>
    </row>
    <row r="184" spans="1:15" ht="15.75" customHeight="1">
      <c r="A184" s="288" t="s">
        <v>228</v>
      </c>
      <c r="B184" s="15" t="s">
        <v>229</v>
      </c>
      <c r="C184" s="36">
        <v>0.8</v>
      </c>
      <c r="D184" s="317"/>
      <c r="E184" s="348">
        <f t="shared" si="26"/>
        <v>0.8</v>
      </c>
      <c r="F184" s="291"/>
      <c r="G184" s="15">
        <v>196</v>
      </c>
      <c r="H184" s="15">
        <f t="shared" si="25"/>
        <v>156.80000000000001</v>
      </c>
      <c r="I184" s="545"/>
      <c r="J184" s="522"/>
      <c r="K184" s="265"/>
      <c r="L184" s="265"/>
      <c r="M184" s="265"/>
      <c r="N184" s="265"/>
      <c r="O184" s="265"/>
    </row>
    <row r="185" spans="1:15" ht="15.75" customHeight="1">
      <c r="A185" s="288" t="s">
        <v>2838</v>
      </c>
      <c r="B185" s="15" t="s">
        <v>229</v>
      </c>
      <c r="C185" s="36">
        <v>16.399999999999999</v>
      </c>
      <c r="D185" s="317"/>
      <c r="E185" s="348">
        <f t="shared" si="26"/>
        <v>16.399999999999999</v>
      </c>
      <c r="F185" s="291"/>
      <c r="G185" s="15">
        <v>57</v>
      </c>
      <c r="H185" s="15">
        <f t="shared" si="25"/>
        <v>934.8</v>
      </c>
      <c r="I185" s="293"/>
      <c r="J185" s="265"/>
      <c r="K185" s="265"/>
      <c r="L185" s="265"/>
      <c r="M185" s="265"/>
      <c r="N185" s="265"/>
      <c r="O185" s="265"/>
    </row>
    <row r="186" spans="1:15" ht="15.75" customHeight="1">
      <c r="A186" s="288" t="s">
        <v>230</v>
      </c>
      <c r="B186" s="15" t="s">
        <v>229</v>
      </c>
      <c r="C186" s="36">
        <v>7.2</v>
      </c>
      <c r="D186" s="317"/>
      <c r="E186" s="348">
        <f t="shared" si="26"/>
        <v>7.2</v>
      </c>
      <c r="F186" s="291"/>
      <c r="G186" s="15">
        <v>128</v>
      </c>
      <c r="H186" s="15">
        <f t="shared" si="25"/>
        <v>921.6</v>
      </c>
      <c r="I186" s="293"/>
      <c r="J186" s="265"/>
      <c r="K186" s="265"/>
      <c r="L186" s="265"/>
      <c r="M186" s="265"/>
      <c r="N186" s="265"/>
      <c r="O186" s="265"/>
    </row>
    <row r="187" spans="1:15" ht="15.75" customHeight="1">
      <c r="A187" s="288" t="s">
        <v>231</v>
      </c>
      <c r="B187" s="15" t="s">
        <v>224</v>
      </c>
      <c r="C187" s="36">
        <v>11.200000000000001</v>
      </c>
      <c r="D187" s="317">
        <v>1.5</v>
      </c>
      <c r="E187" s="348">
        <f t="shared" si="26"/>
        <v>12.700000000000001</v>
      </c>
      <c r="F187" s="291"/>
      <c r="G187" s="15">
        <v>140</v>
      </c>
      <c r="H187" s="15">
        <f t="shared" si="25"/>
        <v>1778.0000000000002</v>
      </c>
      <c r="I187" s="293"/>
      <c r="J187" s="265"/>
      <c r="K187" s="265"/>
      <c r="L187" s="265"/>
      <c r="M187" s="265"/>
      <c r="N187" s="265"/>
      <c r="O187" s="265"/>
    </row>
    <row r="188" spans="1:15" ht="15.75" customHeight="1">
      <c r="A188" s="294" t="s">
        <v>232</v>
      </c>
      <c r="B188" s="145" t="s">
        <v>233</v>
      </c>
      <c r="C188" s="36">
        <v>0</v>
      </c>
      <c r="D188" s="317"/>
      <c r="E188" s="348">
        <f t="shared" si="26"/>
        <v>0</v>
      </c>
      <c r="F188" s="295"/>
      <c r="G188" s="15">
        <v>140</v>
      </c>
      <c r="H188" s="15">
        <f t="shared" si="25"/>
        <v>0</v>
      </c>
      <c r="I188" s="1"/>
      <c r="J188" s="265"/>
      <c r="K188" s="265"/>
      <c r="L188" s="265"/>
      <c r="M188" s="265"/>
      <c r="N188" s="265"/>
      <c r="O188" s="265"/>
    </row>
    <row r="189" spans="1:15" ht="15.75" customHeight="1">
      <c r="A189" s="294" t="s">
        <v>2603</v>
      </c>
      <c r="B189" s="338" t="s">
        <v>229</v>
      </c>
      <c r="C189" s="36">
        <v>0</v>
      </c>
      <c r="D189" s="317"/>
      <c r="E189" s="348">
        <f t="shared" si="26"/>
        <v>0</v>
      </c>
      <c r="F189" s="297"/>
      <c r="G189" s="15">
        <v>196</v>
      </c>
      <c r="H189" s="15">
        <f t="shared" si="25"/>
        <v>0</v>
      </c>
      <c r="I189" s="1"/>
      <c r="J189" s="265"/>
      <c r="K189" s="265"/>
      <c r="L189" s="265"/>
      <c r="M189" s="265"/>
      <c r="N189" s="265"/>
      <c r="O189" s="265"/>
    </row>
    <row r="190" spans="1:15" ht="15.75" customHeight="1">
      <c r="A190" s="294" t="s">
        <v>3243</v>
      </c>
      <c r="B190" s="296" t="s">
        <v>234</v>
      </c>
      <c r="C190" s="36">
        <v>0</v>
      </c>
      <c r="D190" s="317"/>
      <c r="E190" s="348">
        <f t="shared" si="26"/>
        <v>0</v>
      </c>
      <c r="F190" s="297"/>
      <c r="G190" s="15">
        <v>280</v>
      </c>
      <c r="H190" s="15">
        <f t="shared" si="25"/>
        <v>0</v>
      </c>
      <c r="I190" s="1"/>
      <c r="J190" s="265"/>
      <c r="K190" s="265"/>
      <c r="L190" s="265"/>
      <c r="M190" s="265"/>
      <c r="N190" s="265"/>
      <c r="O190" s="265"/>
    </row>
    <row r="191" spans="1:15" ht="15.75" customHeight="1">
      <c r="A191" s="294" t="s">
        <v>450</v>
      </c>
      <c r="B191" s="296" t="s">
        <v>234</v>
      </c>
      <c r="C191" s="36">
        <v>1.36</v>
      </c>
      <c r="D191" s="317"/>
      <c r="E191" s="348">
        <f t="shared" si="26"/>
        <v>1.36</v>
      </c>
      <c r="F191" s="297"/>
      <c r="G191" s="15">
        <v>290</v>
      </c>
      <c r="H191" s="15">
        <f t="shared" ref="H191:H192" si="27">G191*E191</f>
        <v>394.40000000000003</v>
      </c>
      <c r="I191" s="1"/>
      <c r="J191" s="265"/>
      <c r="K191" s="265"/>
      <c r="L191" s="265"/>
      <c r="M191" s="265"/>
      <c r="N191" s="265"/>
      <c r="O191" s="265"/>
    </row>
    <row r="192" spans="1:15" ht="15.75" customHeight="1">
      <c r="A192" s="294" t="s">
        <v>1983</v>
      </c>
      <c r="B192" s="296" t="s">
        <v>234</v>
      </c>
      <c r="C192" s="36">
        <v>3</v>
      </c>
      <c r="D192" s="317"/>
      <c r="E192" s="348">
        <f t="shared" si="26"/>
        <v>3</v>
      </c>
      <c r="F192" s="297"/>
      <c r="G192" s="15">
        <v>680</v>
      </c>
      <c r="H192" s="15">
        <f t="shared" si="27"/>
        <v>2040</v>
      </c>
      <c r="I192" s="1"/>
      <c r="J192" s="265"/>
      <c r="K192" s="265"/>
      <c r="L192" s="265"/>
      <c r="M192" s="265"/>
      <c r="N192" s="265"/>
      <c r="O192" s="265"/>
    </row>
    <row r="193" spans="1:25" ht="15.75" customHeight="1">
      <c r="I193" s="265"/>
      <c r="J193" s="265"/>
      <c r="K193" s="265"/>
      <c r="L193" s="265"/>
      <c r="M193" s="265"/>
      <c r="N193" s="265"/>
      <c r="O193" s="265"/>
    </row>
    <row r="194" spans="1:25" ht="3.75" customHeight="1">
      <c r="I194" s="265"/>
      <c r="J194" s="265"/>
      <c r="K194" s="265"/>
      <c r="L194" s="265"/>
      <c r="M194" s="265"/>
      <c r="N194" s="265"/>
      <c r="O194" s="265"/>
    </row>
    <row r="195" spans="1:25" ht="15.75" customHeight="1">
      <c r="A195" s="537" t="s">
        <v>676</v>
      </c>
      <c r="B195" s="538" t="s">
        <v>677</v>
      </c>
      <c r="C195" s="539" t="s">
        <v>43</v>
      </c>
      <c r="D195" s="540" t="s">
        <v>678</v>
      </c>
      <c r="E195" s="537" t="s">
        <v>679</v>
      </c>
      <c r="F195" s="319"/>
      <c r="G195" s="319"/>
      <c r="H195" s="319"/>
      <c r="I195" s="319"/>
      <c r="J195" s="319"/>
      <c r="K195" s="319"/>
      <c r="L195" s="319"/>
      <c r="M195" s="319"/>
      <c r="N195" s="319"/>
      <c r="O195" s="319"/>
      <c r="P195" s="319"/>
      <c r="Q195" s="319"/>
      <c r="R195" s="319"/>
      <c r="S195" s="319"/>
      <c r="T195" s="319"/>
      <c r="U195" s="319"/>
      <c r="V195" s="319"/>
      <c r="W195" s="319"/>
      <c r="X195" s="319"/>
      <c r="Y195" s="319"/>
    </row>
    <row r="196" spans="1:25" ht="27" customHeight="1">
      <c r="A196" s="531"/>
      <c r="B196" s="531"/>
      <c r="C196" s="531"/>
      <c r="D196" s="531"/>
      <c r="E196" s="531"/>
      <c r="F196" s="320"/>
      <c r="G196" s="319"/>
      <c r="H196" s="319"/>
      <c r="I196" s="319"/>
      <c r="J196" s="319"/>
      <c r="K196" s="319"/>
      <c r="L196" s="319"/>
      <c r="M196" s="319"/>
      <c r="N196" s="319"/>
      <c r="O196" s="319"/>
      <c r="P196" s="319"/>
      <c r="Q196" s="319"/>
      <c r="R196" s="319"/>
      <c r="S196" s="319"/>
      <c r="T196" s="319"/>
      <c r="U196" s="319"/>
      <c r="V196" s="319"/>
      <c r="W196" s="319"/>
      <c r="X196" s="319"/>
      <c r="Y196" s="319"/>
    </row>
    <row r="197" spans="1:25" ht="15.75" customHeight="1">
      <c r="A197" s="321">
        <v>86065</v>
      </c>
      <c r="B197" s="321">
        <v>86822</v>
      </c>
      <c r="C197" s="322">
        <f>B197-A197</f>
        <v>757</v>
      </c>
      <c r="D197" s="322">
        <v>10.79</v>
      </c>
      <c r="E197" s="323">
        <f>D197*C197</f>
        <v>8168.03</v>
      </c>
      <c r="F197" s="319"/>
      <c r="G197" s="319"/>
      <c r="H197" s="319"/>
      <c r="I197" s="319"/>
      <c r="J197" s="319"/>
      <c r="K197" s="319"/>
      <c r="L197" s="319"/>
      <c r="M197" s="319"/>
      <c r="N197" s="319"/>
      <c r="O197" s="319"/>
      <c r="P197" s="319"/>
      <c r="Q197" s="319"/>
      <c r="R197" s="319"/>
      <c r="S197" s="319"/>
      <c r="T197" s="319"/>
      <c r="U197" s="319"/>
      <c r="V197" s="319"/>
      <c r="W197" s="319"/>
      <c r="X197" s="319"/>
      <c r="Y197" s="319"/>
    </row>
    <row r="198" spans="1:25" ht="15.75" customHeight="1">
      <c r="A198" s="541"/>
      <c r="B198" s="542"/>
      <c r="C198" s="542"/>
      <c r="D198" s="542"/>
      <c r="E198" s="543"/>
      <c r="F198" s="319"/>
      <c r="G198" s="319"/>
      <c r="H198" s="319"/>
      <c r="I198" s="319"/>
      <c r="J198" s="319"/>
      <c r="K198" s="319"/>
      <c r="L198" s="319"/>
      <c r="M198" s="319"/>
      <c r="N198" s="319"/>
      <c r="O198" s="319"/>
      <c r="P198" s="319"/>
      <c r="Q198" s="319"/>
      <c r="R198" s="319"/>
      <c r="S198" s="319"/>
      <c r="T198" s="319"/>
      <c r="U198" s="319"/>
      <c r="V198" s="319"/>
      <c r="W198" s="319"/>
      <c r="X198" s="319"/>
      <c r="Y198" s="319"/>
    </row>
    <row r="199" spans="1:25" ht="15.75" customHeight="1">
      <c r="A199" s="537" t="s">
        <v>680</v>
      </c>
      <c r="B199" s="537" t="s">
        <v>681</v>
      </c>
      <c r="C199" s="540" t="s">
        <v>43</v>
      </c>
      <c r="D199" s="540" t="s">
        <v>682</v>
      </c>
      <c r="E199" s="537" t="s">
        <v>679</v>
      </c>
      <c r="F199" s="319"/>
      <c r="G199" s="319"/>
      <c r="H199" s="319"/>
      <c r="I199" s="319"/>
      <c r="J199" s="319"/>
      <c r="K199" s="319"/>
      <c r="L199" s="319"/>
      <c r="M199" s="319"/>
      <c r="N199" s="319"/>
      <c r="O199" s="319"/>
      <c r="P199" s="319"/>
      <c r="Q199" s="319"/>
      <c r="R199" s="319"/>
      <c r="S199" s="319"/>
      <c r="T199" s="319"/>
      <c r="U199" s="319"/>
      <c r="V199" s="319"/>
      <c r="W199" s="319"/>
      <c r="X199" s="319"/>
      <c r="Y199" s="319"/>
    </row>
    <row r="200" spans="1:25" ht="28.5" customHeight="1">
      <c r="A200" s="531"/>
      <c r="B200" s="531"/>
      <c r="C200" s="531"/>
      <c r="D200" s="531"/>
      <c r="E200" s="531"/>
      <c r="F200" s="319"/>
      <c r="G200" s="319"/>
      <c r="H200" s="319"/>
      <c r="I200" s="319"/>
      <c r="J200" s="319"/>
      <c r="K200" s="319"/>
      <c r="L200" s="319"/>
      <c r="M200" s="319"/>
      <c r="N200" s="319"/>
      <c r="O200" s="319"/>
      <c r="P200" s="319"/>
      <c r="Q200" s="319"/>
      <c r="R200" s="319"/>
      <c r="S200" s="319"/>
      <c r="T200" s="319"/>
      <c r="U200" s="319"/>
      <c r="V200" s="319"/>
      <c r="W200" s="319"/>
      <c r="X200" s="319"/>
      <c r="Y200" s="319"/>
    </row>
    <row r="201" spans="1:25" ht="23.25" customHeight="1">
      <c r="A201" s="35">
        <v>2686.9783000000002</v>
      </c>
      <c r="B201" s="35">
        <v>2803.0671000000002</v>
      </c>
      <c r="C201" s="324">
        <f>B201-A201</f>
        <v>116.08879999999999</v>
      </c>
      <c r="D201" s="325">
        <v>7.5</v>
      </c>
      <c r="E201" s="326">
        <f>D201*C201</f>
        <v>870.66599999999994</v>
      </c>
      <c r="F201" s="319"/>
      <c r="G201" s="319"/>
      <c r="H201" s="319"/>
      <c r="I201" s="319"/>
      <c r="J201" s="319"/>
      <c r="K201" s="319"/>
      <c r="L201" s="319"/>
      <c r="M201" s="319"/>
      <c r="N201" s="319"/>
      <c r="O201" s="319"/>
      <c r="P201" s="319"/>
      <c r="Q201" s="319"/>
      <c r="R201" s="319"/>
      <c r="S201" s="319"/>
      <c r="T201" s="319"/>
      <c r="U201" s="319"/>
      <c r="V201" s="319"/>
      <c r="W201" s="319"/>
      <c r="X201" s="319"/>
      <c r="Y201" s="319"/>
    </row>
    <row r="202" spans="1:25" ht="15.75" customHeight="1">
      <c r="I202" s="265"/>
      <c r="J202" s="265"/>
      <c r="K202" s="265"/>
      <c r="L202" s="265"/>
      <c r="M202" s="265"/>
      <c r="N202" s="265"/>
      <c r="O202" s="265"/>
    </row>
    <row r="203" spans="1:25" ht="15.75" customHeight="1">
      <c r="I203" s="265"/>
      <c r="J203" s="265"/>
      <c r="K203" s="265"/>
      <c r="L203" s="265"/>
      <c r="M203" s="265"/>
      <c r="N203" s="265"/>
      <c r="O203" s="265"/>
    </row>
    <row r="204" spans="1:25" ht="15.75" customHeight="1">
      <c r="A204" s="181"/>
      <c r="B204" s="181"/>
      <c r="C204" s="298"/>
      <c r="D204" s="181"/>
      <c r="E204" s="299"/>
      <c r="F204" s="298"/>
      <c r="G204" s="300"/>
      <c r="H204" s="181"/>
      <c r="I204" s="265"/>
      <c r="J204" s="265"/>
      <c r="K204" s="265"/>
      <c r="L204" s="265"/>
      <c r="M204" s="265"/>
      <c r="N204" s="265"/>
      <c r="O204" s="265"/>
    </row>
    <row r="205" spans="1:25" ht="15.75" customHeight="1">
      <c r="A205" s="1"/>
      <c r="B205" s="301"/>
      <c r="C205" s="302"/>
      <c r="D205" s="301"/>
      <c r="E205" s="302"/>
      <c r="F205" s="302"/>
      <c r="G205" s="301"/>
      <c r="H205" s="301"/>
      <c r="I205" s="265"/>
      <c r="J205" s="265"/>
      <c r="K205" s="265"/>
      <c r="L205" s="265"/>
      <c r="M205" s="265"/>
      <c r="N205" s="265"/>
      <c r="O205" s="265"/>
    </row>
    <row r="206" spans="1:25" ht="15.75" customHeight="1">
      <c r="A206" s="1"/>
      <c r="B206" s="301"/>
      <c r="C206" s="302"/>
      <c r="D206" s="301"/>
      <c r="E206" s="302"/>
      <c r="F206" s="302"/>
      <c r="G206" s="301"/>
      <c r="H206" s="301"/>
      <c r="I206" s="265"/>
      <c r="J206" s="265"/>
      <c r="K206" s="265"/>
      <c r="L206" s="265"/>
      <c r="M206" s="265"/>
      <c r="N206" s="265"/>
      <c r="O206" s="265"/>
    </row>
    <row r="207" spans="1:25" ht="15.75" customHeight="1">
      <c r="A207" s="1"/>
      <c r="B207" s="301"/>
      <c r="C207" s="302"/>
      <c r="D207" s="301"/>
      <c r="E207" s="302"/>
      <c r="F207" s="302"/>
      <c r="G207" s="301"/>
      <c r="H207" s="301"/>
      <c r="I207" s="1"/>
      <c r="J207" s="1"/>
      <c r="K207" s="1"/>
      <c r="L207" s="1"/>
      <c r="M207" s="1"/>
      <c r="N207" s="1"/>
      <c r="O207" s="265"/>
    </row>
    <row r="208" spans="1:25" ht="15.75" customHeight="1">
      <c r="A208" s="303"/>
      <c r="B208" s="303"/>
      <c r="C208" s="303"/>
      <c r="D208" s="303"/>
      <c r="E208" s="303"/>
      <c r="F208" s="303"/>
      <c r="G208" s="303"/>
      <c r="H208" s="303"/>
      <c r="I208" s="303"/>
      <c r="J208" s="265"/>
      <c r="K208" s="265"/>
      <c r="L208" s="265"/>
      <c r="M208" s="265"/>
      <c r="N208" s="265"/>
      <c r="O208" s="265"/>
    </row>
    <row r="209" spans="1:10" ht="15.75" customHeight="1">
      <c r="A209" s="304"/>
      <c r="B209" s="304"/>
      <c r="C209" s="298"/>
      <c r="D209" s="181"/>
      <c r="E209" s="305"/>
      <c r="F209" s="298"/>
      <c r="G209" s="306"/>
      <c r="H209" s="181"/>
      <c r="I209" s="307"/>
      <c r="J209" s="265"/>
    </row>
    <row r="210" spans="1:10" ht="15.75" customHeight="1">
      <c r="A210" s="1"/>
      <c r="B210" s="301"/>
      <c r="C210" s="304"/>
      <c r="D210" s="301"/>
      <c r="E210" s="301"/>
      <c r="F210" s="304"/>
      <c r="G210" s="302"/>
      <c r="H210" s="308"/>
      <c r="I210" s="309"/>
      <c r="J210" s="265"/>
    </row>
    <row r="211" spans="1:10" ht="15.75" customHeight="1">
      <c r="A211" s="1"/>
      <c r="B211" s="301"/>
      <c r="C211" s="304"/>
      <c r="D211" s="301"/>
      <c r="E211" s="301"/>
      <c r="F211" s="304"/>
      <c r="G211" s="302"/>
      <c r="H211" s="308"/>
      <c r="I211" s="309"/>
      <c r="J211" s="265"/>
    </row>
    <row r="212" spans="1:10" ht="15.75" customHeight="1">
      <c r="A212" s="1"/>
      <c r="B212" s="301"/>
      <c r="C212" s="304"/>
      <c r="D212" s="301"/>
      <c r="E212" s="301"/>
      <c r="F212" s="304"/>
      <c r="G212" s="302"/>
      <c r="H212" s="308"/>
      <c r="I212" s="309"/>
      <c r="J212" s="265"/>
    </row>
    <row r="213" spans="1:10" ht="15.75" customHeight="1">
      <c r="A213" s="1"/>
      <c r="B213" s="301"/>
      <c r="C213" s="304"/>
      <c r="D213" s="301"/>
      <c r="E213" s="301"/>
      <c r="F213" s="304"/>
      <c r="G213" s="302"/>
      <c r="H213" s="308"/>
      <c r="I213" s="309"/>
      <c r="J213" s="265"/>
    </row>
    <row r="214" spans="1:10" ht="15.75" customHeight="1">
      <c r="A214" s="1"/>
      <c r="B214" s="301"/>
      <c r="C214" s="304"/>
      <c r="D214" s="301"/>
      <c r="E214" s="301"/>
      <c r="F214" s="304"/>
      <c r="G214" s="302"/>
      <c r="H214" s="308"/>
      <c r="I214" s="309"/>
      <c r="J214" s="265"/>
    </row>
    <row r="215" spans="1:10" ht="15.75" customHeight="1">
      <c r="A215" s="1"/>
      <c r="B215" s="301"/>
      <c r="C215" s="304"/>
      <c r="D215" s="301"/>
      <c r="E215" s="301"/>
      <c r="F215" s="304"/>
      <c r="G215" s="302"/>
      <c r="H215" s="308"/>
      <c r="I215" s="309"/>
      <c r="J215" s="265"/>
    </row>
    <row r="216" spans="1:10" ht="15.75" customHeight="1">
      <c r="A216" s="1"/>
      <c r="B216" s="301"/>
      <c r="C216" s="304"/>
      <c r="D216" s="301"/>
      <c r="E216" s="301"/>
      <c r="F216" s="304"/>
      <c r="G216" s="302"/>
      <c r="H216" s="308"/>
      <c r="I216" s="309"/>
      <c r="J216" s="265"/>
    </row>
    <row r="217" spans="1:10" ht="15.75" customHeight="1">
      <c r="A217" s="1"/>
      <c r="B217" s="301"/>
      <c r="C217" s="304"/>
      <c r="D217" s="301"/>
      <c r="E217" s="301"/>
      <c r="F217" s="304"/>
      <c r="G217" s="302"/>
      <c r="H217" s="308"/>
      <c r="I217" s="309"/>
      <c r="J217" s="265"/>
    </row>
    <row r="218" spans="1:10" ht="15.75" customHeight="1">
      <c r="A218" s="1"/>
      <c r="B218" s="301"/>
      <c r="C218" s="304"/>
      <c r="D218" s="301"/>
      <c r="E218" s="301"/>
      <c r="F218" s="304"/>
      <c r="G218" s="302"/>
      <c r="H218" s="308"/>
      <c r="I218" s="309"/>
      <c r="J218" s="265"/>
    </row>
    <row r="219" spans="1:10" ht="15.75" customHeight="1">
      <c r="A219" s="1"/>
      <c r="B219" s="301"/>
      <c r="C219" s="304"/>
      <c r="D219" s="301"/>
      <c r="E219" s="301"/>
      <c r="F219" s="304"/>
      <c r="G219" s="302"/>
      <c r="H219" s="308"/>
      <c r="I219" s="309"/>
      <c r="J219" s="265"/>
    </row>
    <row r="220" spans="1:10" ht="15.75" customHeight="1">
      <c r="A220" s="1"/>
      <c r="B220" s="301"/>
      <c r="C220" s="304"/>
      <c r="D220" s="301"/>
      <c r="E220" s="301"/>
      <c r="F220" s="304"/>
      <c r="G220" s="302"/>
      <c r="H220" s="308"/>
      <c r="I220" s="309"/>
      <c r="J220" s="265"/>
    </row>
    <row r="221" spans="1:10" ht="15.75" customHeight="1">
      <c r="A221" s="1"/>
      <c r="B221" s="301"/>
      <c r="C221" s="304"/>
      <c r="D221" s="301"/>
      <c r="E221" s="301"/>
      <c r="F221" s="304"/>
      <c r="G221" s="302"/>
      <c r="H221" s="308"/>
      <c r="I221" s="309"/>
      <c r="J221" s="265"/>
    </row>
    <row r="222" spans="1:10" ht="15.75" customHeight="1">
      <c r="A222" s="1"/>
      <c r="B222" s="301"/>
      <c r="C222" s="304"/>
      <c r="D222" s="301"/>
      <c r="E222" s="301"/>
      <c r="F222" s="304"/>
      <c r="G222" s="302"/>
      <c r="H222" s="308"/>
      <c r="I222" s="309"/>
      <c r="J222" s="265"/>
    </row>
    <row r="223" spans="1:10" ht="15.75" customHeight="1">
      <c r="A223" s="1"/>
      <c r="B223" s="301"/>
      <c r="C223" s="304"/>
      <c r="D223" s="301"/>
      <c r="E223" s="301"/>
      <c r="F223" s="304"/>
      <c r="G223" s="302"/>
      <c r="H223" s="308"/>
      <c r="I223" s="309"/>
      <c r="J223" s="265"/>
    </row>
    <row r="224" spans="1:10" ht="15.75" customHeight="1">
      <c r="A224" s="1"/>
      <c r="B224" s="301"/>
      <c r="C224" s="304"/>
      <c r="D224" s="301"/>
      <c r="E224" s="301"/>
      <c r="F224" s="304"/>
      <c r="G224" s="308"/>
      <c r="H224" s="308"/>
      <c r="I224" s="309"/>
      <c r="J224" s="265"/>
    </row>
    <row r="225" spans="1:10" ht="15.75" customHeight="1">
      <c r="A225" s="1"/>
      <c r="B225" s="301"/>
      <c r="C225" s="304"/>
      <c r="D225" s="301"/>
      <c r="E225" s="301"/>
      <c r="F225" s="304"/>
      <c r="G225" s="302"/>
      <c r="H225" s="308"/>
      <c r="I225" s="309"/>
      <c r="J225" s="265"/>
    </row>
    <row r="226" spans="1:10" ht="15.75" customHeight="1">
      <c r="A226" s="1"/>
      <c r="B226" s="301"/>
      <c r="C226" s="304"/>
      <c r="D226" s="301"/>
      <c r="E226" s="301"/>
      <c r="F226" s="304"/>
      <c r="G226" s="302"/>
      <c r="H226" s="308"/>
      <c r="I226" s="309"/>
      <c r="J226" s="265"/>
    </row>
    <row r="227" spans="1:10" ht="15.75" customHeight="1">
      <c r="A227" s="1"/>
      <c r="B227" s="301"/>
      <c r="C227" s="304"/>
      <c r="D227" s="301"/>
      <c r="E227" s="301"/>
      <c r="F227" s="304"/>
      <c r="G227" s="302"/>
      <c r="H227" s="308"/>
      <c r="I227" s="309"/>
      <c r="J227" s="265"/>
    </row>
    <row r="228" spans="1:10" ht="15.75" customHeight="1">
      <c r="A228" s="1"/>
      <c r="B228" s="301"/>
      <c r="C228" s="304"/>
      <c r="D228" s="301"/>
      <c r="E228" s="301"/>
      <c r="F228" s="304"/>
      <c r="G228" s="302"/>
      <c r="H228" s="308"/>
      <c r="I228" s="309"/>
      <c r="J228" s="265"/>
    </row>
    <row r="229" spans="1:10" ht="15.75" customHeight="1">
      <c r="A229" s="1"/>
      <c r="B229" s="301"/>
      <c r="C229" s="304"/>
      <c r="D229" s="301"/>
      <c r="E229" s="301"/>
      <c r="F229" s="304"/>
      <c r="G229" s="302"/>
      <c r="H229" s="308"/>
      <c r="I229" s="309"/>
      <c r="J229" s="265"/>
    </row>
    <row r="230" spans="1:10" ht="15.75" customHeight="1">
      <c r="A230" s="1"/>
      <c r="B230" s="301"/>
      <c r="C230" s="304"/>
      <c r="D230" s="301"/>
      <c r="E230" s="301"/>
      <c r="F230" s="304"/>
      <c r="G230" s="302"/>
      <c r="H230" s="308"/>
      <c r="I230" s="309"/>
      <c r="J230" s="265"/>
    </row>
    <row r="231" spans="1:10" ht="15.75" customHeight="1">
      <c r="A231" s="1"/>
      <c r="B231" s="301"/>
      <c r="C231" s="304"/>
      <c r="D231" s="301"/>
      <c r="E231" s="301"/>
      <c r="F231" s="304"/>
      <c r="G231" s="302"/>
      <c r="H231" s="308"/>
      <c r="I231" s="309"/>
      <c r="J231" s="265"/>
    </row>
    <row r="232" spans="1:10" ht="15.75" customHeight="1">
      <c r="A232" s="310"/>
      <c r="B232" s="301"/>
      <c r="C232" s="304"/>
      <c r="D232" s="301"/>
      <c r="E232" s="301"/>
      <c r="F232" s="304"/>
      <c r="G232" s="302"/>
      <c r="H232" s="308"/>
      <c r="I232" s="309"/>
      <c r="J232" s="265"/>
    </row>
    <row r="233" spans="1:10" ht="15.75" customHeight="1">
      <c r="A233" s="310"/>
      <c r="B233" s="301"/>
      <c r="C233" s="304"/>
      <c r="D233" s="301"/>
      <c r="E233" s="301"/>
      <c r="F233" s="304"/>
      <c r="G233" s="302"/>
      <c r="H233" s="308"/>
      <c r="I233" s="309"/>
      <c r="J233" s="265"/>
    </row>
    <row r="234" spans="1:10" ht="15.75" customHeight="1">
      <c r="A234" s="310"/>
      <c r="B234" s="301"/>
      <c r="C234" s="304"/>
      <c r="D234" s="301"/>
      <c r="E234" s="301"/>
      <c r="F234" s="304"/>
      <c r="G234" s="302"/>
      <c r="H234" s="308"/>
      <c r="I234" s="309"/>
      <c r="J234" s="265"/>
    </row>
    <row r="235" spans="1:10" ht="15.75" customHeight="1">
      <c r="A235" s="1"/>
      <c r="B235" s="301"/>
      <c r="C235" s="301"/>
      <c r="D235" s="301"/>
      <c r="E235" s="301"/>
      <c r="F235" s="301"/>
      <c r="G235" s="302"/>
      <c r="H235" s="308"/>
      <c r="I235" s="308"/>
      <c r="J235" s="265"/>
    </row>
    <row r="236" spans="1:10" ht="15.75" customHeight="1">
      <c r="A236" s="1"/>
      <c r="B236" s="301"/>
      <c r="C236" s="1"/>
      <c r="D236" s="1"/>
      <c r="E236" s="1"/>
      <c r="F236" s="1"/>
      <c r="G236" s="1"/>
      <c r="H236" s="1"/>
      <c r="I236" s="1"/>
      <c r="J236" s="265"/>
    </row>
    <row r="237" spans="1:10" ht="15.75" customHeight="1">
      <c r="A237" s="181"/>
      <c r="B237" s="181"/>
      <c r="C237" s="298"/>
      <c r="D237" s="181"/>
      <c r="E237" s="299"/>
      <c r="F237" s="298"/>
      <c r="G237" s="181"/>
      <c r="H237" s="311"/>
      <c r="I237" s="311"/>
      <c r="J237" s="265"/>
    </row>
    <row r="238" spans="1:10" ht="15.75" customHeight="1">
      <c r="A238" s="312"/>
      <c r="B238" s="301"/>
      <c r="C238" s="304"/>
      <c r="D238" s="301"/>
      <c r="E238" s="1"/>
      <c r="F238" s="304"/>
      <c r="G238" s="1"/>
      <c r="H238" s="313"/>
      <c r="I238" s="533"/>
      <c r="J238" s="265"/>
    </row>
    <row r="239" spans="1:10" ht="15.75" customHeight="1">
      <c r="A239" s="1"/>
      <c r="B239" s="301"/>
      <c r="C239" s="304"/>
      <c r="D239" s="301"/>
      <c r="E239" s="301"/>
      <c r="F239" s="304"/>
      <c r="G239" s="302"/>
      <c r="H239" s="308"/>
      <c r="I239" s="522"/>
      <c r="J239" s="265"/>
    </row>
    <row r="240" spans="1:10" ht="15.75" customHeight="1">
      <c r="A240" s="310"/>
      <c r="B240" s="301"/>
      <c r="C240" s="304"/>
      <c r="D240" s="301"/>
      <c r="E240" s="301"/>
      <c r="F240" s="304"/>
      <c r="G240" s="302"/>
      <c r="H240" s="308"/>
      <c r="I240" s="522"/>
      <c r="J240" s="265"/>
    </row>
    <row r="241" spans="1:10" ht="15.75" customHeight="1">
      <c r="A241" s="310"/>
      <c r="B241" s="301"/>
      <c r="C241" s="304"/>
      <c r="D241" s="301"/>
      <c r="E241" s="301"/>
      <c r="F241" s="304"/>
      <c r="G241" s="302"/>
      <c r="H241" s="308"/>
      <c r="I241" s="1"/>
      <c r="J241" s="265"/>
    </row>
    <row r="242" spans="1:10" ht="15.75" customHeight="1">
      <c r="A242" s="1"/>
      <c r="B242" s="301"/>
      <c r="C242" s="304"/>
      <c r="D242" s="301"/>
      <c r="E242" s="1"/>
      <c r="F242" s="304"/>
      <c r="G242" s="1"/>
      <c r="H242" s="313"/>
      <c r="I242" s="1"/>
      <c r="J242" s="265"/>
    </row>
    <row r="243" spans="1:10" ht="15.75" customHeight="1">
      <c r="A243" s="312"/>
      <c r="B243" s="301"/>
      <c r="C243" s="304"/>
      <c r="D243" s="301"/>
      <c r="E243" s="1"/>
      <c r="F243" s="304"/>
      <c r="G243" s="1"/>
      <c r="H243" s="313"/>
      <c r="I243" s="1"/>
      <c r="J243" s="265"/>
    </row>
    <row r="244" spans="1:10" ht="15.75" customHeight="1">
      <c r="A244" s="312"/>
      <c r="B244" s="301"/>
      <c r="C244" s="304"/>
      <c r="D244" s="301"/>
      <c r="E244" s="1"/>
      <c r="F244" s="304"/>
      <c r="G244" s="1"/>
      <c r="H244" s="313"/>
      <c r="I244" s="1"/>
      <c r="J244" s="265"/>
    </row>
    <row r="245" spans="1:10" ht="15.75" customHeight="1">
      <c r="A245" s="1"/>
      <c r="B245" s="301"/>
      <c r="C245" s="304"/>
      <c r="D245" s="301"/>
      <c r="E245" s="1"/>
      <c r="F245" s="304"/>
      <c r="G245" s="301"/>
      <c r="H245" s="313"/>
      <c r="I245" s="1"/>
      <c r="J245" s="265"/>
    </row>
    <row r="246" spans="1:10" ht="15.75" customHeight="1">
      <c r="A246" s="1"/>
      <c r="B246" s="301"/>
      <c r="C246" s="304"/>
      <c r="D246" s="301"/>
      <c r="E246" s="1"/>
      <c r="F246" s="304"/>
      <c r="G246" s="1"/>
      <c r="H246" s="313"/>
      <c r="I246" s="1"/>
      <c r="J246" s="265"/>
    </row>
    <row r="247" spans="1:10" ht="15.75" customHeight="1">
      <c r="A247" s="1"/>
      <c r="B247" s="301"/>
      <c r="C247" s="304"/>
      <c r="D247" s="301"/>
      <c r="E247" s="1"/>
      <c r="F247" s="304"/>
      <c r="G247" s="1"/>
      <c r="H247" s="313"/>
      <c r="I247" s="1"/>
      <c r="J247" s="265"/>
    </row>
    <row r="248" spans="1:10" ht="15.75" customHeight="1">
      <c r="A248" s="1"/>
      <c r="B248" s="301"/>
      <c r="C248" s="304"/>
      <c r="D248" s="301"/>
      <c r="E248" s="1"/>
      <c r="F248" s="304"/>
      <c r="G248" s="1"/>
      <c r="H248" s="313"/>
      <c r="I248" s="1"/>
      <c r="J248" s="265"/>
    </row>
    <row r="249" spans="1:10" ht="15.75" customHeight="1">
      <c r="A249" s="1"/>
      <c r="B249" s="301"/>
      <c r="C249" s="304"/>
      <c r="D249" s="301"/>
      <c r="E249" s="301"/>
      <c r="F249" s="304"/>
      <c r="G249" s="301"/>
      <c r="H249" s="313"/>
      <c r="I249" s="1"/>
      <c r="J249" s="265"/>
    </row>
    <row r="250" spans="1:10" ht="15.75" customHeight="1">
      <c r="A250" s="1"/>
      <c r="B250" s="301"/>
      <c r="C250" s="304"/>
      <c r="D250" s="301"/>
      <c r="E250" s="301"/>
      <c r="F250" s="304"/>
      <c r="G250" s="301"/>
      <c r="H250" s="313"/>
      <c r="I250" s="1"/>
      <c r="J250" s="265"/>
    </row>
    <row r="251" spans="1:10" ht="15.75" customHeight="1">
      <c r="A251" s="1"/>
      <c r="B251" s="301"/>
      <c r="C251" s="304"/>
      <c r="D251" s="301"/>
      <c r="E251" s="1"/>
      <c r="F251" s="304"/>
      <c r="G251" s="301"/>
      <c r="H251" s="313"/>
      <c r="I251" s="1"/>
      <c r="J251" s="265"/>
    </row>
    <row r="252" spans="1:10" ht="15.75" customHeight="1">
      <c r="A252" s="1"/>
      <c r="B252" s="301"/>
      <c r="C252" s="304"/>
      <c r="D252" s="301"/>
      <c r="E252" s="1"/>
      <c r="F252" s="304"/>
      <c r="G252" s="301"/>
      <c r="H252" s="313"/>
      <c r="I252" s="1"/>
      <c r="J252" s="265"/>
    </row>
    <row r="253" spans="1:10" ht="15.75" customHeight="1">
      <c r="A253" s="1"/>
      <c r="B253" s="301"/>
      <c r="C253" s="304"/>
      <c r="D253" s="301"/>
      <c r="E253" s="1"/>
      <c r="F253" s="304"/>
      <c r="G253" s="301"/>
      <c r="H253" s="313"/>
      <c r="I253" s="1"/>
      <c r="J253" s="265"/>
    </row>
    <row r="254" spans="1:10" ht="15.75" customHeight="1">
      <c r="A254" s="1"/>
      <c r="B254" s="301"/>
      <c r="C254" s="304"/>
      <c r="D254" s="301"/>
      <c r="E254" s="1"/>
      <c r="F254" s="304"/>
      <c r="G254" s="301"/>
      <c r="H254" s="313"/>
      <c r="I254" s="1"/>
      <c r="J254" s="265"/>
    </row>
    <row r="255" spans="1:10" ht="15.75" customHeight="1">
      <c r="A255" s="1"/>
      <c r="B255" s="301"/>
      <c r="C255" s="304"/>
      <c r="D255" s="301"/>
      <c r="E255" s="1"/>
      <c r="F255" s="304"/>
      <c r="G255" s="301"/>
      <c r="H255" s="313"/>
      <c r="I255" s="1"/>
      <c r="J255" s="265"/>
    </row>
    <row r="256" spans="1:10" ht="15.75" customHeight="1">
      <c r="A256" s="1"/>
      <c r="B256" s="301"/>
      <c r="C256" s="304"/>
      <c r="D256" s="301"/>
      <c r="E256" s="1"/>
      <c r="F256" s="304"/>
      <c r="G256" s="301"/>
      <c r="H256" s="313"/>
      <c r="I256" s="1"/>
      <c r="J256" s="265"/>
    </row>
    <row r="257" spans="1:10" ht="15.75" customHeight="1">
      <c r="A257" s="1"/>
      <c r="B257" s="301"/>
      <c r="C257" s="304"/>
      <c r="D257" s="301"/>
      <c r="E257" s="1"/>
      <c r="F257" s="304"/>
      <c r="G257" s="301"/>
      <c r="H257" s="313"/>
      <c r="I257" s="1"/>
      <c r="J257" s="265"/>
    </row>
    <row r="258" spans="1:10" ht="15.75" customHeight="1">
      <c r="A258" s="1"/>
      <c r="B258" s="301"/>
      <c r="C258" s="304"/>
      <c r="D258" s="301"/>
      <c r="E258" s="1"/>
      <c r="F258" s="304"/>
      <c r="G258" s="301"/>
      <c r="H258" s="313"/>
      <c r="I258" s="1"/>
      <c r="J258" s="265"/>
    </row>
    <row r="259" spans="1:10" ht="15.75" customHeight="1">
      <c r="A259" s="1"/>
      <c r="B259" s="301"/>
      <c r="C259" s="304"/>
      <c r="D259" s="301"/>
      <c r="E259" s="301"/>
      <c r="F259" s="304"/>
      <c r="G259" s="301"/>
      <c r="H259" s="313"/>
      <c r="I259" s="1"/>
      <c r="J259" s="265"/>
    </row>
    <row r="260" spans="1:10" ht="15.75" customHeight="1">
      <c r="A260" s="1"/>
      <c r="B260" s="301"/>
      <c r="C260" s="304"/>
      <c r="D260" s="301"/>
      <c r="E260" s="1"/>
      <c r="F260" s="304"/>
      <c r="G260" s="301"/>
      <c r="H260" s="313"/>
      <c r="I260" s="1"/>
      <c r="J260" s="265"/>
    </row>
    <row r="261" spans="1:10" ht="15.75" customHeight="1">
      <c r="A261" s="1"/>
      <c r="B261" s="301"/>
      <c r="C261" s="304"/>
      <c r="D261" s="301"/>
      <c r="E261" s="1"/>
      <c r="F261" s="304"/>
      <c r="G261" s="301"/>
      <c r="H261" s="313"/>
      <c r="I261" s="1"/>
      <c r="J261" s="265"/>
    </row>
    <row r="262" spans="1:10" ht="15.75" customHeight="1">
      <c r="A262" s="1"/>
      <c r="B262" s="301"/>
      <c r="C262" s="304"/>
      <c r="D262" s="301"/>
      <c r="E262" s="1"/>
      <c r="F262" s="304"/>
      <c r="G262" s="301"/>
      <c r="H262" s="313"/>
      <c r="I262" s="1"/>
      <c r="J262" s="265"/>
    </row>
    <row r="263" spans="1:10" ht="15.75" customHeight="1">
      <c r="A263" s="1"/>
      <c r="B263" s="301"/>
      <c r="C263" s="304"/>
      <c r="D263" s="301"/>
      <c r="E263" s="1"/>
      <c r="F263" s="304"/>
      <c r="G263" s="301"/>
      <c r="H263" s="313"/>
      <c r="I263" s="1"/>
      <c r="J263" s="265"/>
    </row>
    <row r="264" spans="1:10" ht="15.75" customHeight="1">
      <c r="A264" s="1"/>
      <c r="B264" s="301"/>
      <c r="C264" s="304"/>
      <c r="D264" s="301"/>
      <c r="E264" s="1"/>
      <c r="F264" s="304"/>
      <c r="G264" s="301"/>
      <c r="H264" s="313"/>
      <c r="I264" s="1"/>
      <c r="J264" s="265"/>
    </row>
    <row r="265" spans="1:10" ht="15.75" customHeight="1">
      <c r="A265" s="1"/>
      <c r="B265" s="301"/>
      <c r="C265" s="304"/>
      <c r="D265" s="301"/>
      <c r="E265" s="1"/>
      <c r="F265" s="304"/>
      <c r="G265" s="301"/>
      <c r="H265" s="313"/>
      <c r="I265" s="1"/>
      <c r="J265" s="265"/>
    </row>
    <row r="266" spans="1:10" ht="15.75" customHeight="1">
      <c r="A266" s="1"/>
      <c r="B266" s="301"/>
      <c r="C266" s="304"/>
      <c r="D266" s="301"/>
      <c r="E266" s="1"/>
      <c r="F266" s="304"/>
      <c r="G266" s="301"/>
      <c r="H266" s="313"/>
      <c r="I266" s="1"/>
      <c r="J266" s="265"/>
    </row>
    <row r="267" spans="1:10" ht="15.75" customHeight="1">
      <c r="A267" s="1"/>
      <c r="B267" s="301"/>
      <c r="C267" s="304"/>
      <c r="D267" s="301"/>
      <c r="E267" s="1"/>
      <c r="F267" s="304"/>
      <c r="G267" s="301"/>
      <c r="H267" s="313"/>
      <c r="I267" s="1"/>
      <c r="J267" s="265"/>
    </row>
    <row r="268" spans="1:10" ht="15.75" customHeight="1">
      <c r="A268" s="1"/>
      <c r="B268" s="301"/>
      <c r="C268" s="304"/>
      <c r="D268" s="301"/>
      <c r="E268" s="1"/>
      <c r="F268" s="304"/>
      <c r="G268" s="301"/>
      <c r="H268" s="313"/>
      <c r="I268" s="1"/>
      <c r="J268" s="265"/>
    </row>
    <row r="269" spans="1:10" ht="15.75" customHeight="1">
      <c r="A269" s="1"/>
      <c r="B269" s="301"/>
      <c r="C269" s="304"/>
      <c r="D269" s="301"/>
      <c r="E269" s="1"/>
      <c r="F269" s="304"/>
      <c r="G269" s="301"/>
      <c r="H269" s="313"/>
      <c r="I269" s="1"/>
      <c r="J269" s="265"/>
    </row>
    <row r="270" spans="1:10" ht="15.75" customHeight="1">
      <c r="A270" s="1"/>
      <c r="B270" s="301"/>
      <c r="C270" s="304"/>
      <c r="D270" s="301"/>
      <c r="E270" s="1"/>
      <c r="F270" s="304"/>
      <c r="G270" s="301"/>
      <c r="H270" s="313"/>
      <c r="I270" s="1"/>
      <c r="J270" s="265"/>
    </row>
    <row r="271" spans="1:10" ht="15.75" customHeight="1">
      <c r="A271" s="1"/>
      <c r="B271" s="301"/>
      <c r="C271" s="304"/>
      <c r="D271" s="301"/>
      <c r="E271" s="1"/>
      <c r="F271" s="304"/>
      <c r="G271" s="301"/>
      <c r="H271" s="313"/>
      <c r="I271" s="1"/>
      <c r="J271" s="265"/>
    </row>
    <row r="272" spans="1:10" ht="15.75" customHeight="1">
      <c r="A272" s="1"/>
      <c r="B272" s="301"/>
      <c r="C272" s="304"/>
      <c r="D272" s="301"/>
      <c r="E272" s="1"/>
      <c r="F272" s="304"/>
      <c r="G272" s="301"/>
      <c r="H272" s="313"/>
      <c r="I272" s="1"/>
      <c r="J272" s="265"/>
    </row>
    <row r="273" spans="1:10" ht="15.75" customHeight="1">
      <c r="A273" s="312"/>
      <c r="B273" s="301"/>
      <c r="C273" s="304"/>
      <c r="D273" s="301"/>
      <c r="E273" s="1"/>
      <c r="F273" s="304"/>
      <c r="G273" s="301"/>
      <c r="H273" s="313"/>
      <c r="I273" s="1"/>
      <c r="J273" s="265"/>
    </row>
    <row r="274" spans="1:10" ht="15.75" customHeight="1">
      <c r="A274" s="312"/>
      <c r="B274" s="301"/>
      <c r="C274" s="304"/>
      <c r="D274" s="301"/>
      <c r="E274" s="1"/>
      <c r="F274" s="304"/>
      <c r="G274" s="301"/>
      <c r="H274" s="313"/>
      <c r="I274" s="1"/>
      <c r="J274" s="265"/>
    </row>
    <row r="275" spans="1:10" ht="15.75" customHeight="1">
      <c r="A275" s="1"/>
      <c r="B275" s="301"/>
      <c r="C275" s="304"/>
      <c r="D275" s="301"/>
      <c r="E275" s="1"/>
      <c r="F275" s="304"/>
      <c r="G275" s="301"/>
      <c r="H275" s="313"/>
      <c r="I275" s="1"/>
      <c r="J275" s="265"/>
    </row>
    <row r="276" spans="1:10" ht="15.75" customHeight="1">
      <c r="A276" s="1"/>
      <c r="B276" s="301"/>
      <c r="C276" s="304"/>
      <c r="D276" s="301"/>
      <c r="E276" s="1"/>
      <c r="F276" s="304"/>
      <c r="G276" s="301"/>
      <c r="H276" s="313"/>
      <c r="I276" s="1"/>
      <c r="J276" s="265"/>
    </row>
    <row r="277" spans="1:10" ht="15.75" customHeight="1">
      <c r="A277" s="312"/>
      <c r="B277" s="301"/>
      <c r="C277" s="304"/>
      <c r="D277" s="301"/>
      <c r="E277" s="1"/>
      <c r="F277" s="304"/>
      <c r="G277" s="301"/>
      <c r="H277" s="313"/>
      <c r="I277" s="1"/>
      <c r="J277" s="265"/>
    </row>
    <row r="278" spans="1:10" ht="15.75" customHeight="1">
      <c r="A278" s="1"/>
      <c r="B278" s="301"/>
      <c r="C278" s="304"/>
      <c r="D278" s="301"/>
      <c r="E278" s="1"/>
      <c r="F278" s="304"/>
      <c r="G278" s="301"/>
      <c r="H278" s="313"/>
      <c r="I278" s="1"/>
      <c r="J278" s="265"/>
    </row>
    <row r="279" spans="1:10" ht="15.75" customHeight="1">
      <c r="A279" s="1"/>
      <c r="B279" s="301"/>
      <c r="C279" s="304"/>
      <c r="D279" s="301"/>
      <c r="E279" s="1"/>
      <c r="F279" s="304"/>
      <c r="G279" s="301"/>
      <c r="H279" s="313"/>
      <c r="I279" s="1"/>
      <c r="J279" s="265"/>
    </row>
    <row r="280" spans="1:10" ht="15.75" customHeight="1">
      <c r="A280" s="1"/>
      <c r="B280" s="301"/>
      <c r="C280" s="304"/>
      <c r="D280" s="301"/>
      <c r="E280" s="1"/>
      <c r="F280" s="304"/>
      <c r="G280" s="301"/>
      <c r="H280" s="313"/>
      <c r="I280" s="1"/>
      <c r="J280" s="265"/>
    </row>
    <row r="281" spans="1:10" ht="15.75" customHeight="1">
      <c r="A281" s="1"/>
      <c r="B281" s="301"/>
      <c r="C281" s="304"/>
      <c r="D281" s="301"/>
      <c r="E281" s="1"/>
      <c r="F281" s="314"/>
      <c r="G281" s="1"/>
      <c r="H281" s="313"/>
      <c r="I281" s="1"/>
      <c r="J281" s="265"/>
    </row>
    <row r="282" spans="1:10" ht="15.75" customHeight="1">
      <c r="A282" s="303"/>
      <c r="B282" s="303"/>
      <c r="C282" s="303"/>
      <c r="D282" s="303"/>
      <c r="E282" s="303"/>
      <c r="F282" s="303"/>
      <c r="G282" s="303"/>
      <c r="H282" s="303"/>
      <c r="I282" s="303"/>
      <c r="J282" s="265"/>
    </row>
    <row r="283" spans="1:10" ht="15.75" customHeight="1">
      <c r="A283" s="303"/>
      <c r="B283" s="303"/>
      <c r="C283" s="303"/>
      <c r="D283" s="303"/>
      <c r="E283" s="303"/>
      <c r="F283" s="303"/>
      <c r="G283" s="303"/>
      <c r="H283" s="303"/>
      <c r="I283" s="303"/>
      <c r="J283" s="265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65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65"/>
    </row>
    <row r="286" spans="1:1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265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65"/>
    </row>
    <row r="288" spans="1:1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265"/>
    </row>
    <row r="289" spans="1:1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265"/>
    </row>
    <row r="290" spans="1:1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265"/>
    </row>
    <row r="291" spans="1:10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265"/>
    </row>
    <row r="292" spans="1:10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265"/>
    </row>
    <row r="293" spans="1:10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265"/>
    </row>
    <row r="294" spans="1:10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265"/>
    </row>
    <row r="295" spans="1:10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265"/>
    </row>
    <row r="296" spans="1:10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265"/>
    </row>
    <row r="297" spans="1:10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265"/>
    </row>
    <row r="298" spans="1:10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265"/>
    </row>
    <row r="299" spans="1:10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265"/>
    </row>
    <row r="300" spans="1:1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265"/>
    </row>
    <row r="301" spans="1:10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265"/>
    </row>
    <row r="302" spans="1:10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265"/>
    </row>
    <row r="303" spans="1:10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265"/>
    </row>
    <row r="304" spans="1:10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265"/>
    </row>
    <row r="305" spans="1:10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265"/>
    </row>
    <row r="306" spans="1:10" ht="15.75" customHeight="1"/>
    <row r="307" spans="1:10" ht="15.75" customHeight="1"/>
    <row r="308" spans="1:10" ht="15.75" customHeight="1"/>
    <row r="309" spans="1:10" ht="15.75" customHeight="1"/>
    <row r="310" spans="1:10" ht="15.75" customHeight="1"/>
    <row r="311" spans="1:10" ht="15.75" customHeight="1"/>
    <row r="312" spans="1:10" ht="15.75" customHeight="1"/>
    <row r="313" spans="1:10" ht="15.75" customHeight="1"/>
    <row r="314" spans="1:10" ht="15.75" customHeight="1"/>
    <row r="315" spans="1:10" ht="15.75" customHeight="1"/>
    <row r="316" spans="1:10" ht="15.75" customHeight="1"/>
    <row r="317" spans="1:10" ht="15.75" customHeight="1"/>
    <row r="318" spans="1:10" ht="15.75" customHeight="1"/>
    <row r="319" spans="1:10" ht="15.75" customHeight="1"/>
    <row r="320" spans="1:1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</sheetData>
  <mergeCells count="18">
    <mergeCell ref="I184:J184"/>
    <mergeCell ref="A195:A196"/>
    <mergeCell ref="A2:K2"/>
    <mergeCell ref="A49:G49"/>
    <mergeCell ref="A53:G53"/>
    <mergeCell ref="F84:H84"/>
    <mergeCell ref="A132:H132"/>
    <mergeCell ref="B195:B196"/>
    <mergeCell ref="C195:C196"/>
    <mergeCell ref="I238:I240"/>
    <mergeCell ref="D195:D196"/>
    <mergeCell ref="E195:E196"/>
    <mergeCell ref="A198:E198"/>
    <mergeCell ref="A199:A200"/>
    <mergeCell ref="B199:B200"/>
    <mergeCell ref="C199:C200"/>
    <mergeCell ref="D199:D200"/>
    <mergeCell ref="E199:E200"/>
  </mergeCells>
  <pageMargins left="0.7" right="0.7" top="0.75" bottom="0.75" header="0" footer="0"/>
  <pageSetup orientation="landscape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pageSetUpPr fitToPage="1"/>
  </sheetPr>
  <dimension ref="A2:Z1027"/>
  <sheetViews>
    <sheetView workbookViewId="0"/>
  </sheetViews>
  <sheetFormatPr defaultColWidth="14.42578125" defaultRowHeight="15" customHeight="1"/>
  <cols>
    <col min="1" max="1" width="47.5703125" customWidth="1"/>
    <col min="2" max="2" width="16.85546875" customWidth="1"/>
    <col min="3" max="3" width="13.85546875" customWidth="1"/>
    <col min="4" max="4" width="17.140625" customWidth="1"/>
    <col min="5" max="5" width="17" customWidth="1"/>
    <col min="6" max="6" width="9.85546875" customWidth="1"/>
    <col min="7" max="8" width="13.85546875" customWidth="1"/>
    <col min="9" max="9" width="13.7109375" customWidth="1"/>
    <col min="10" max="10" width="15.5703125" customWidth="1"/>
    <col min="11" max="11" width="20.5703125" customWidth="1"/>
    <col min="12" max="12" width="13.28515625" customWidth="1"/>
    <col min="13" max="13" width="8.85546875" customWidth="1"/>
    <col min="14" max="14" width="13.7109375" customWidth="1"/>
    <col min="15" max="26" width="8.85546875" customWidth="1"/>
  </cols>
  <sheetData>
    <row r="2" spans="1:26" ht="23.25">
      <c r="A2" s="547" t="s">
        <v>0</v>
      </c>
      <c r="B2" s="522"/>
      <c r="C2" s="522"/>
      <c r="D2" s="522"/>
      <c r="E2" s="522"/>
      <c r="F2" s="522"/>
      <c r="G2" s="522"/>
      <c r="H2" s="522"/>
      <c r="I2" s="522"/>
      <c r="J2" s="522"/>
      <c r="K2" s="522"/>
      <c r="L2" s="358"/>
      <c r="M2" s="358"/>
      <c r="N2" s="358"/>
      <c r="O2" s="358"/>
    </row>
    <row r="3" spans="1:26" ht="57.75">
      <c r="A3" s="359" t="s">
        <v>1</v>
      </c>
      <c r="B3" s="360" t="s">
        <v>2</v>
      </c>
      <c r="C3" s="361" t="s">
        <v>3</v>
      </c>
      <c r="D3" s="362" t="s">
        <v>8</v>
      </c>
      <c r="E3" s="363" t="s">
        <v>3182</v>
      </c>
      <c r="F3" s="364" t="s">
        <v>3183</v>
      </c>
      <c r="G3" s="365" t="s">
        <v>3184</v>
      </c>
      <c r="H3" s="366" t="s">
        <v>3185</v>
      </c>
      <c r="I3" s="363" t="s">
        <v>3186</v>
      </c>
      <c r="J3" s="364" t="s">
        <v>3187</v>
      </c>
      <c r="K3" s="364" t="s">
        <v>3188</v>
      </c>
      <c r="L3" s="367" t="s">
        <v>3189</v>
      </c>
      <c r="M3" s="368" t="s">
        <v>11</v>
      </c>
      <c r="N3" s="368" t="s">
        <v>12</v>
      </c>
      <c r="O3" s="369" t="s">
        <v>9</v>
      </c>
      <c r="P3" s="370"/>
      <c r="Q3" s="370"/>
      <c r="R3" s="370"/>
      <c r="S3" s="370"/>
      <c r="T3" s="370"/>
      <c r="U3" s="370"/>
      <c r="V3" s="370"/>
      <c r="W3" s="370"/>
      <c r="X3" s="370"/>
      <c r="Y3" s="370"/>
      <c r="Z3" s="370"/>
    </row>
    <row r="4" spans="1:26" ht="15.75">
      <c r="A4" s="371" t="s">
        <v>3208</v>
      </c>
      <c r="B4" s="372" t="s">
        <v>16</v>
      </c>
      <c r="C4" s="373">
        <v>0.1</v>
      </c>
      <c r="D4" s="374">
        <v>12</v>
      </c>
      <c r="E4" s="382">
        <v>0</v>
      </c>
      <c r="F4" s="376">
        <f t="shared" ref="F4:F46" si="0">ROUNDDOWN(E4/D4,0)</f>
        <v>0</v>
      </c>
      <c r="G4" s="377">
        <f t="shared" ref="G4:G46" si="1">ROUNDDOWN(H4/D4,0)</f>
        <v>288</v>
      </c>
      <c r="H4" s="378">
        <v>3456</v>
      </c>
      <c r="I4" s="379"/>
      <c r="J4" s="380">
        <f t="shared" ref="J4:J46" si="2">ROUNDDOWN(I4/D4,0)</f>
        <v>0</v>
      </c>
      <c r="K4" s="404">
        <f t="shared" ref="K4:K46" si="3">ROUNDDOWN(L4/D4,0)</f>
        <v>288</v>
      </c>
      <c r="L4" s="382">
        <f t="shared" ref="L4:L31" si="4">E4+H4-I4</f>
        <v>3456</v>
      </c>
      <c r="M4" s="447">
        <v>17.2</v>
      </c>
      <c r="N4" s="429">
        <f t="shared" ref="N4:N46" si="5">L4*M4</f>
        <v>59443.199999999997</v>
      </c>
      <c r="O4" s="384">
        <f t="shared" ref="O4:O46" si="6">C4*L4</f>
        <v>345.6</v>
      </c>
    </row>
    <row r="5" spans="1:26" ht="15.75">
      <c r="A5" s="371" t="s">
        <v>3209</v>
      </c>
      <c r="B5" s="372" t="s">
        <v>16</v>
      </c>
      <c r="C5" s="373">
        <v>0.1</v>
      </c>
      <c r="D5" s="374">
        <v>12</v>
      </c>
      <c r="E5" s="382">
        <v>0</v>
      </c>
      <c r="F5" s="376">
        <f t="shared" si="0"/>
        <v>0</v>
      </c>
      <c r="G5" s="377">
        <f t="shared" si="1"/>
        <v>432</v>
      </c>
      <c r="H5" s="378">
        <v>5184</v>
      </c>
      <c r="I5" s="379"/>
      <c r="J5" s="380">
        <f t="shared" si="2"/>
        <v>0</v>
      </c>
      <c r="K5" s="404">
        <f t="shared" si="3"/>
        <v>432</v>
      </c>
      <c r="L5" s="382">
        <f t="shared" si="4"/>
        <v>5184</v>
      </c>
      <c r="M5" s="447">
        <v>16.579999999999998</v>
      </c>
      <c r="N5" s="429">
        <f t="shared" si="5"/>
        <v>85950.719999999987</v>
      </c>
      <c r="O5" s="384">
        <f t="shared" si="6"/>
        <v>518.4</v>
      </c>
    </row>
    <row r="6" spans="1:26" ht="15.75">
      <c r="A6" s="371" t="s">
        <v>3210</v>
      </c>
      <c r="B6" s="372" t="s">
        <v>16</v>
      </c>
      <c r="C6" s="373">
        <v>0.1</v>
      </c>
      <c r="D6" s="374">
        <v>12</v>
      </c>
      <c r="E6" s="382">
        <v>3456</v>
      </c>
      <c r="F6" s="376">
        <f t="shared" si="0"/>
        <v>288</v>
      </c>
      <c r="G6" s="377">
        <f t="shared" si="1"/>
        <v>144</v>
      </c>
      <c r="H6" s="378">
        <v>1728</v>
      </c>
      <c r="I6" s="379"/>
      <c r="J6" s="380">
        <f t="shared" si="2"/>
        <v>0</v>
      </c>
      <c r="K6" s="404">
        <f t="shared" si="3"/>
        <v>432</v>
      </c>
      <c r="L6" s="382">
        <f t="shared" si="4"/>
        <v>5184</v>
      </c>
      <c r="M6" s="448">
        <v>17.04</v>
      </c>
      <c r="N6" s="429">
        <f t="shared" si="5"/>
        <v>88335.360000000001</v>
      </c>
      <c r="O6" s="384">
        <f t="shared" si="6"/>
        <v>518.4</v>
      </c>
    </row>
    <row r="7" spans="1:26" ht="15.75">
      <c r="A7" s="371" t="s">
        <v>3211</v>
      </c>
      <c r="B7" s="372" t="s">
        <v>16</v>
      </c>
      <c r="C7" s="373">
        <v>0.1</v>
      </c>
      <c r="D7" s="374">
        <v>12</v>
      </c>
      <c r="E7" s="382">
        <v>0</v>
      </c>
      <c r="F7" s="376">
        <f t="shared" si="0"/>
        <v>0</v>
      </c>
      <c r="G7" s="377">
        <f t="shared" si="1"/>
        <v>144</v>
      </c>
      <c r="H7" s="378">
        <v>1728</v>
      </c>
      <c r="I7" s="379"/>
      <c r="J7" s="380">
        <f t="shared" si="2"/>
        <v>0</v>
      </c>
      <c r="K7" s="404">
        <f t="shared" si="3"/>
        <v>144</v>
      </c>
      <c r="L7" s="382">
        <f t="shared" si="4"/>
        <v>1728</v>
      </c>
      <c r="M7" s="448">
        <v>16.77</v>
      </c>
      <c r="N7" s="429">
        <f t="shared" si="5"/>
        <v>28978.559999999998</v>
      </c>
      <c r="O7" s="384">
        <f t="shared" si="6"/>
        <v>172.8</v>
      </c>
    </row>
    <row r="8" spans="1:26" ht="15.75">
      <c r="A8" s="371" t="s">
        <v>3206</v>
      </c>
      <c r="B8" s="372" t="s">
        <v>16</v>
      </c>
      <c r="C8" s="373">
        <v>0.11</v>
      </c>
      <c r="D8" s="374">
        <v>10</v>
      </c>
      <c r="E8" s="382">
        <v>566</v>
      </c>
      <c r="F8" s="376">
        <f t="shared" si="0"/>
        <v>56</v>
      </c>
      <c r="G8" s="377">
        <f t="shared" si="1"/>
        <v>0</v>
      </c>
      <c r="H8" s="378"/>
      <c r="I8" s="379">
        <v>14</v>
      </c>
      <c r="J8" s="380">
        <f t="shared" si="2"/>
        <v>1</v>
      </c>
      <c r="K8" s="404">
        <f t="shared" si="3"/>
        <v>55</v>
      </c>
      <c r="L8" s="382">
        <f t="shared" si="4"/>
        <v>552</v>
      </c>
      <c r="M8" s="447">
        <v>18.14</v>
      </c>
      <c r="N8" s="383">
        <f t="shared" si="5"/>
        <v>10013.280000000001</v>
      </c>
      <c r="O8" s="384">
        <f t="shared" si="6"/>
        <v>60.72</v>
      </c>
      <c r="P8" s="499" t="s">
        <v>3840</v>
      </c>
    </row>
    <row r="9" spans="1:26" ht="15.75">
      <c r="A9" s="371" t="s">
        <v>3198</v>
      </c>
      <c r="B9" s="372" t="s">
        <v>16</v>
      </c>
      <c r="C9" s="373">
        <v>0.11</v>
      </c>
      <c r="D9" s="374">
        <v>10</v>
      </c>
      <c r="E9" s="382">
        <v>336</v>
      </c>
      <c r="F9" s="376">
        <f t="shared" si="0"/>
        <v>33</v>
      </c>
      <c r="G9" s="377">
        <f t="shared" si="1"/>
        <v>0</v>
      </c>
      <c r="H9" s="378"/>
      <c r="I9" s="379">
        <v>14</v>
      </c>
      <c r="J9" s="380">
        <f t="shared" si="2"/>
        <v>1</v>
      </c>
      <c r="K9" s="404">
        <f t="shared" si="3"/>
        <v>32</v>
      </c>
      <c r="L9" s="382">
        <f t="shared" si="4"/>
        <v>322</v>
      </c>
      <c r="M9" s="447">
        <v>17.670000000000002</v>
      </c>
      <c r="N9" s="383">
        <f t="shared" si="5"/>
        <v>5689.7400000000007</v>
      </c>
      <c r="O9" s="384">
        <f t="shared" si="6"/>
        <v>35.42</v>
      </c>
      <c r="P9" s="499" t="s">
        <v>3840</v>
      </c>
    </row>
    <row r="10" spans="1:26" ht="15.75">
      <c r="A10" s="371" t="s">
        <v>3207</v>
      </c>
      <c r="B10" s="372" t="s">
        <v>16</v>
      </c>
      <c r="C10" s="373">
        <v>0.11</v>
      </c>
      <c r="D10" s="374">
        <v>10</v>
      </c>
      <c r="E10" s="382">
        <v>851</v>
      </c>
      <c r="F10" s="376">
        <f t="shared" si="0"/>
        <v>85</v>
      </c>
      <c r="G10" s="377">
        <f t="shared" si="1"/>
        <v>0</v>
      </c>
      <c r="H10" s="378"/>
      <c r="I10" s="379">
        <v>14</v>
      </c>
      <c r="J10" s="380">
        <f t="shared" si="2"/>
        <v>1</v>
      </c>
      <c r="K10" s="404">
        <f t="shared" si="3"/>
        <v>83</v>
      </c>
      <c r="L10" s="382">
        <f t="shared" si="4"/>
        <v>837</v>
      </c>
      <c r="M10" s="447">
        <v>17.46</v>
      </c>
      <c r="N10" s="383">
        <f t="shared" si="5"/>
        <v>14614.02</v>
      </c>
      <c r="O10" s="384">
        <f t="shared" si="6"/>
        <v>92.070000000000007</v>
      </c>
      <c r="P10" s="271" t="s">
        <v>3840</v>
      </c>
    </row>
    <row r="11" spans="1:26" ht="15.75">
      <c r="A11" s="371" t="s">
        <v>3197</v>
      </c>
      <c r="B11" s="372" t="s">
        <v>16</v>
      </c>
      <c r="C11" s="373">
        <v>0.11</v>
      </c>
      <c r="D11" s="374">
        <v>10</v>
      </c>
      <c r="E11" s="382">
        <v>132</v>
      </c>
      <c r="F11" s="376">
        <f t="shared" si="0"/>
        <v>13</v>
      </c>
      <c r="G11" s="377">
        <f t="shared" si="1"/>
        <v>0</v>
      </c>
      <c r="H11" s="378"/>
      <c r="I11" s="379">
        <v>14</v>
      </c>
      <c r="J11" s="380">
        <f t="shared" si="2"/>
        <v>1</v>
      </c>
      <c r="K11" s="404">
        <f t="shared" si="3"/>
        <v>11</v>
      </c>
      <c r="L11" s="382">
        <f t="shared" si="4"/>
        <v>118</v>
      </c>
      <c r="M11" s="447">
        <v>17.940000000000001</v>
      </c>
      <c r="N11" s="383">
        <f t="shared" si="5"/>
        <v>2116.92</v>
      </c>
      <c r="O11" s="384">
        <f t="shared" si="6"/>
        <v>12.98</v>
      </c>
      <c r="P11" s="271" t="s">
        <v>3840</v>
      </c>
    </row>
    <row r="12" spans="1:26" ht="15.75">
      <c r="A12" s="389" t="s">
        <v>1887</v>
      </c>
      <c r="B12" s="372" t="s">
        <v>16</v>
      </c>
      <c r="C12" s="373">
        <v>0.11</v>
      </c>
      <c r="D12" s="374">
        <v>10</v>
      </c>
      <c r="E12" s="382">
        <v>483</v>
      </c>
      <c r="F12" s="376">
        <f t="shared" si="0"/>
        <v>48</v>
      </c>
      <c r="G12" s="377">
        <f t="shared" si="1"/>
        <v>0</v>
      </c>
      <c r="H12" s="378"/>
      <c r="I12" s="379">
        <v>14</v>
      </c>
      <c r="J12" s="380">
        <f t="shared" si="2"/>
        <v>1</v>
      </c>
      <c r="K12" s="404">
        <f t="shared" si="3"/>
        <v>46</v>
      </c>
      <c r="L12" s="382">
        <f t="shared" si="4"/>
        <v>469</v>
      </c>
      <c r="M12" s="447">
        <v>119</v>
      </c>
      <c r="N12" s="429">
        <f t="shared" si="5"/>
        <v>55811</v>
      </c>
      <c r="O12" s="384">
        <f t="shared" si="6"/>
        <v>51.59</v>
      </c>
      <c r="P12" s="271" t="s">
        <v>3840</v>
      </c>
    </row>
    <row r="13" spans="1:26" ht="15.75">
      <c r="A13" s="385" t="s">
        <v>3200</v>
      </c>
      <c r="B13" s="372" t="s">
        <v>26</v>
      </c>
      <c r="C13" s="373">
        <v>0.2</v>
      </c>
      <c r="D13" s="374">
        <v>18</v>
      </c>
      <c r="E13" s="382">
        <v>10065</v>
      </c>
      <c r="F13" s="376">
        <f t="shared" si="0"/>
        <v>559</v>
      </c>
      <c r="G13" s="377">
        <f t="shared" si="1"/>
        <v>160</v>
      </c>
      <c r="H13" s="378">
        <v>2880</v>
      </c>
      <c r="I13" s="379">
        <v>86</v>
      </c>
      <c r="J13" s="380">
        <f t="shared" si="2"/>
        <v>4</v>
      </c>
      <c r="K13" s="404">
        <f t="shared" si="3"/>
        <v>714</v>
      </c>
      <c r="L13" s="382">
        <f t="shared" si="4"/>
        <v>12859</v>
      </c>
      <c r="M13" s="447">
        <v>37.78</v>
      </c>
      <c r="N13" s="383">
        <f t="shared" si="5"/>
        <v>485813.02</v>
      </c>
      <c r="O13" s="384">
        <f t="shared" si="6"/>
        <v>2571.8000000000002</v>
      </c>
      <c r="P13" s="271" t="s">
        <v>3841</v>
      </c>
      <c r="Q13" s="485"/>
      <c r="R13" s="486"/>
      <c r="S13" s="486"/>
      <c r="T13" s="486"/>
      <c r="U13" s="486"/>
      <c r="V13" s="486"/>
      <c r="W13" s="486"/>
      <c r="X13" s="486"/>
      <c r="Y13" s="486"/>
      <c r="Z13" s="486"/>
    </row>
    <row r="14" spans="1:26" ht="15.75">
      <c r="A14" s="387" t="s">
        <v>3202</v>
      </c>
      <c r="B14" s="372" t="s">
        <v>26</v>
      </c>
      <c r="C14" s="373">
        <v>0.2</v>
      </c>
      <c r="D14" s="374">
        <v>18</v>
      </c>
      <c r="E14" s="382">
        <v>0</v>
      </c>
      <c r="F14" s="376">
        <f t="shared" si="0"/>
        <v>0</v>
      </c>
      <c r="G14" s="377">
        <f t="shared" si="1"/>
        <v>0</v>
      </c>
      <c r="H14" s="378"/>
      <c r="I14" s="379"/>
      <c r="J14" s="380">
        <f t="shared" si="2"/>
        <v>0</v>
      </c>
      <c r="K14" s="404">
        <f t="shared" si="3"/>
        <v>0</v>
      </c>
      <c r="L14" s="382">
        <f t="shared" si="4"/>
        <v>0</v>
      </c>
      <c r="M14" s="447">
        <v>38.26</v>
      </c>
      <c r="N14" s="383">
        <f t="shared" si="5"/>
        <v>0</v>
      </c>
      <c r="O14" s="384">
        <f t="shared" si="6"/>
        <v>0</v>
      </c>
    </row>
    <row r="15" spans="1:26" ht="17.25" customHeight="1">
      <c r="A15" s="387" t="s">
        <v>3203</v>
      </c>
      <c r="B15" s="372" t="s">
        <v>26</v>
      </c>
      <c r="C15" s="373">
        <v>0.2</v>
      </c>
      <c r="D15" s="374">
        <v>18</v>
      </c>
      <c r="E15" s="382">
        <v>2865</v>
      </c>
      <c r="F15" s="376">
        <f t="shared" si="0"/>
        <v>159</v>
      </c>
      <c r="G15" s="377">
        <f t="shared" si="1"/>
        <v>320</v>
      </c>
      <c r="H15" s="378">
        <v>5760</v>
      </c>
      <c r="I15" s="379">
        <v>86</v>
      </c>
      <c r="J15" s="380">
        <f t="shared" si="2"/>
        <v>4</v>
      </c>
      <c r="K15" s="404">
        <f t="shared" si="3"/>
        <v>474</v>
      </c>
      <c r="L15" s="382">
        <f t="shared" si="4"/>
        <v>8539</v>
      </c>
      <c r="M15" s="447">
        <v>40.89</v>
      </c>
      <c r="N15" s="383">
        <f t="shared" si="5"/>
        <v>349159.71</v>
      </c>
      <c r="O15" s="384">
        <f t="shared" si="6"/>
        <v>1707.8000000000002</v>
      </c>
      <c r="P15" s="271" t="s">
        <v>3841</v>
      </c>
    </row>
    <row r="16" spans="1:26" ht="15.75">
      <c r="A16" s="371" t="s">
        <v>3204</v>
      </c>
      <c r="B16" s="372" t="s">
        <v>26</v>
      </c>
      <c r="C16" s="373">
        <v>0.2</v>
      </c>
      <c r="D16" s="374">
        <v>18</v>
      </c>
      <c r="E16" s="382">
        <v>0</v>
      </c>
      <c r="F16" s="376">
        <f t="shared" si="0"/>
        <v>0</v>
      </c>
      <c r="G16" s="377">
        <f t="shared" si="1"/>
        <v>0</v>
      </c>
      <c r="H16" s="378"/>
      <c r="I16" s="379"/>
      <c r="J16" s="380">
        <f t="shared" si="2"/>
        <v>0</v>
      </c>
      <c r="K16" s="404">
        <f t="shared" si="3"/>
        <v>0</v>
      </c>
      <c r="L16" s="382">
        <f t="shared" si="4"/>
        <v>0</v>
      </c>
      <c r="M16" s="447">
        <v>38.42</v>
      </c>
      <c r="N16" s="383">
        <f t="shared" si="5"/>
        <v>0</v>
      </c>
      <c r="O16" s="384">
        <f t="shared" si="6"/>
        <v>0</v>
      </c>
    </row>
    <row r="17" spans="1:15" ht="15.75">
      <c r="A17" s="371" t="s">
        <v>3199</v>
      </c>
      <c r="B17" s="372" t="s">
        <v>16</v>
      </c>
      <c r="C17" s="373">
        <v>0.5</v>
      </c>
      <c r="D17" s="374">
        <v>12</v>
      </c>
      <c r="E17" s="382">
        <v>0</v>
      </c>
      <c r="F17" s="376">
        <f t="shared" si="0"/>
        <v>0</v>
      </c>
      <c r="G17" s="377">
        <f t="shared" si="1"/>
        <v>0</v>
      </c>
      <c r="H17" s="378"/>
      <c r="I17" s="379"/>
      <c r="J17" s="380">
        <f t="shared" si="2"/>
        <v>0</v>
      </c>
      <c r="K17" s="404">
        <f t="shared" si="3"/>
        <v>0</v>
      </c>
      <c r="L17" s="382">
        <f t="shared" si="4"/>
        <v>0</v>
      </c>
      <c r="M17" s="447">
        <v>70</v>
      </c>
      <c r="N17" s="383">
        <f t="shared" si="5"/>
        <v>0</v>
      </c>
      <c r="O17" s="384">
        <f t="shared" si="6"/>
        <v>0</v>
      </c>
    </row>
    <row r="18" spans="1:15" ht="15.75">
      <c r="A18" s="435" t="s">
        <v>3199</v>
      </c>
      <c r="B18" s="450" t="s">
        <v>16</v>
      </c>
      <c r="C18" s="373">
        <v>0.5</v>
      </c>
      <c r="D18" s="374">
        <v>10</v>
      </c>
      <c r="E18" s="382">
        <v>0</v>
      </c>
      <c r="F18" s="376">
        <f t="shared" si="0"/>
        <v>0</v>
      </c>
      <c r="G18" s="377">
        <f t="shared" si="1"/>
        <v>0</v>
      </c>
      <c r="H18" s="378"/>
      <c r="I18" s="379"/>
      <c r="J18" s="380">
        <f t="shared" si="2"/>
        <v>0</v>
      </c>
      <c r="K18" s="404">
        <f t="shared" si="3"/>
        <v>0</v>
      </c>
      <c r="L18" s="382">
        <f t="shared" si="4"/>
        <v>0</v>
      </c>
      <c r="M18" s="448">
        <v>70</v>
      </c>
      <c r="N18" s="429">
        <f t="shared" si="5"/>
        <v>0</v>
      </c>
      <c r="O18" s="384">
        <f t="shared" si="6"/>
        <v>0</v>
      </c>
    </row>
    <row r="19" spans="1:15" ht="15.75">
      <c r="A19" s="435" t="s">
        <v>3193</v>
      </c>
      <c r="B19" s="450" t="s">
        <v>16</v>
      </c>
      <c r="C19" s="373">
        <v>0.5</v>
      </c>
      <c r="D19" s="374">
        <v>10</v>
      </c>
      <c r="E19" s="382">
        <v>0</v>
      </c>
      <c r="F19" s="376">
        <f t="shared" si="0"/>
        <v>0</v>
      </c>
      <c r="G19" s="377">
        <f t="shared" si="1"/>
        <v>0</v>
      </c>
      <c r="H19" s="378"/>
      <c r="I19" s="379"/>
      <c r="J19" s="380">
        <f t="shared" si="2"/>
        <v>0</v>
      </c>
      <c r="K19" s="404">
        <f t="shared" si="3"/>
        <v>0</v>
      </c>
      <c r="L19" s="382">
        <f t="shared" si="4"/>
        <v>0</v>
      </c>
      <c r="M19" s="448">
        <v>72.319999999999993</v>
      </c>
      <c r="N19" s="429">
        <f t="shared" si="5"/>
        <v>0</v>
      </c>
      <c r="O19" s="384">
        <f t="shared" si="6"/>
        <v>0</v>
      </c>
    </row>
    <row r="20" spans="1:15" ht="15.75" customHeight="1">
      <c r="A20" s="451" t="s">
        <v>3198</v>
      </c>
      <c r="B20" s="452" t="s">
        <v>16</v>
      </c>
      <c r="C20" s="373">
        <v>0.5</v>
      </c>
      <c r="D20" s="374">
        <v>10</v>
      </c>
      <c r="E20" s="382">
        <v>0</v>
      </c>
      <c r="F20" s="376">
        <f t="shared" si="0"/>
        <v>0</v>
      </c>
      <c r="G20" s="377">
        <f t="shared" si="1"/>
        <v>0</v>
      </c>
      <c r="H20" s="378"/>
      <c r="I20" s="379"/>
      <c r="J20" s="380">
        <f t="shared" si="2"/>
        <v>0</v>
      </c>
      <c r="K20" s="404">
        <f t="shared" si="3"/>
        <v>0</v>
      </c>
      <c r="L20" s="382">
        <f t="shared" si="4"/>
        <v>0</v>
      </c>
      <c r="M20" s="448">
        <v>70.180000000000007</v>
      </c>
      <c r="N20" s="429">
        <f t="shared" si="5"/>
        <v>0</v>
      </c>
      <c r="O20" s="384">
        <f t="shared" si="6"/>
        <v>0</v>
      </c>
    </row>
    <row r="21" spans="1:15" ht="15.75" customHeight="1">
      <c r="A21" s="451" t="s">
        <v>3206</v>
      </c>
      <c r="B21" s="452" t="s">
        <v>16</v>
      </c>
      <c r="C21" s="373">
        <v>0.5</v>
      </c>
      <c r="D21" s="374">
        <v>10</v>
      </c>
      <c r="E21" s="382">
        <v>0</v>
      </c>
      <c r="F21" s="376">
        <f t="shared" si="0"/>
        <v>0</v>
      </c>
      <c r="G21" s="377">
        <f t="shared" si="1"/>
        <v>0</v>
      </c>
      <c r="H21" s="378"/>
      <c r="I21" s="379"/>
      <c r="J21" s="380">
        <f t="shared" si="2"/>
        <v>0</v>
      </c>
      <c r="K21" s="404">
        <f t="shared" si="3"/>
        <v>0</v>
      </c>
      <c r="L21" s="382">
        <f t="shared" si="4"/>
        <v>0</v>
      </c>
      <c r="M21" s="448">
        <v>72.319999999999993</v>
      </c>
      <c r="N21" s="429">
        <f t="shared" si="5"/>
        <v>0</v>
      </c>
      <c r="O21" s="384">
        <f t="shared" si="6"/>
        <v>0</v>
      </c>
    </row>
    <row r="22" spans="1:15" ht="15.75" customHeight="1">
      <c r="A22" s="451" t="s">
        <v>3191</v>
      </c>
      <c r="B22" s="452" t="s">
        <v>16</v>
      </c>
      <c r="C22" s="373">
        <v>0.5</v>
      </c>
      <c r="D22" s="374">
        <v>10</v>
      </c>
      <c r="E22" s="382">
        <v>0</v>
      </c>
      <c r="F22" s="376">
        <f t="shared" si="0"/>
        <v>0</v>
      </c>
      <c r="G22" s="377">
        <f t="shared" si="1"/>
        <v>0</v>
      </c>
      <c r="H22" s="378"/>
      <c r="I22" s="379"/>
      <c r="J22" s="380">
        <f t="shared" si="2"/>
        <v>0</v>
      </c>
      <c r="K22" s="404">
        <f t="shared" si="3"/>
        <v>0</v>
      </c>
      <c r="L22" s="382">
        <f t="shared" si="4"/>
        <v>0</v>
      </c>
      <c r="M22" s="448">
        <v>72.319999999999993</v>
      </c>
      <c r="N22" s="429">
        <f t="shared" si="5"/>
        <v>0</v>
      </c>
      <c r="O22" s="384">
        <f t="shared" si="6"/>
        <v>0</v>
      </c>
    </row>
    <row r="23" spans="1:15" ht="15.75" customHeight="1">
      <c r="A23" s="453" t="s">
        <v>3388</v>
      </c>
      <c r="B23" s="452" t="s">
        <v>16</v>
      </c>
      <c r="C23" s="373">
        <v>0.5</v>
      </c>
      <c r="D23" s="374">
        <v>10</v>
      </c>
      <c r="E23" s="382">
        <v>0</v>
      </c>
      <c r="F23" s="376">
        <f t="shared" si="0"/>
        <v>0</v>
      </c>
      <c r="G23" s="377">
        <f t="shared" si="1"/>
        <v>0</v>
      </c>
      <c r="H23" s="378"/>
      <c r="I23" s="379"/>
      <c r="J23" s="380">
        <f t="shared" si="2"/>
        <v>0</v>
      </c>
      <c r="K23" s="404">
        <f t="shared" si="3"/>
        <v>0</v>
      </c>
      <c r="L23" s="382">
        <f t="shared" si="4"/>
        <v>0</v>
      </c>
      <c r="M23" s="448">
        <v>70.180000000000007</v>
      </c>
      <c r="N23" s="429">
        <f t="shared" si="5"/>
        <v>0</v>
      </c>
      <c r="O23" s="384">
        <f t="shared" si="6"/>
        <v>0</v>
      </c>
    </row>
    <row r="24" spans="1:15" ht="15.75" customHeight="1">
      <c r="A24" s="453" t="s">
        <v>3390</v>
      </c>
      <c r="B24" s="452" t="s">
        <v>16</v>
      </c>
      <c r="C24" s="373">
        <v>0.5</v>
      </c>
      <c r="D24" s="374">
        <v>10</v>
      </c>
      <c r="E24" s="382">
        <v>0</v>
      </c>
      <c r="F24" s="376">
        <f t="shared" si="0"/>
        <v>0</v>
      </c>
      <c r="G24" s="377">
        <f t="shared" si="1"/>
        <v>0</v>
      </c>
      <c r="H24" s="378"/>
      <c r="I24" s="379"/>
      <c r="J24" s="380">
        <f t="shared" si="2"/>
        <v>0</v>
      </c>
      <c r="K24" s="404">
        <f t="shared" si="3"/>
        <v>0</v>
      </c>
      <c r="L24" s="382">
        <f t="shared" si="4"/>
        <v>0</v>
      </c>
      <c r="M24" s="448">
        <v>71.39</v>
      </c>
      <c r="N24" s="429">
        <f t="shared" si="5"/>
        <v>0</v>
      </c>
      <c r="O24" s="384">
        <f t="shared" si="6"/>
        <v>0</v>
      </c>
    </row>
    <row r="25" spans="1:15" ht="15.75" customHeight="1">
      <c r="A25" s="453" t="s">
        <v>3391</v>
      </c>
      <c r="B25" s="452" t="s">
        <v>16</v>
      </c>
      <c r="C25" s="373">
        <v>0.5</v>
      </c>
      <c r="D25" s="374">
        <v>10</v>
      </c>
      <c r="E25" s="382">
        <v>0</v>
      </c>
      <c r="F25" s="376">
        <f t="shared" si="0"/>
        <v>0</v>
      </c>
      <c r="G25" s="377">
        <f t="shared" si="1"/>
        <v>0</v>
      </c>
      <c r="H25" s="378"/>
      <c r="I25" s="379"/>
      <c r="J25" s="380">
        <f t="shared" si="2"/>
        <v>0</v>
      </c>
      <c r="K25" s="404">
        <f t="shared" si="3"/>
        <v>0</v>
      </c>
      <c r="L25" s="382">
        <f t="shared" si="4"/>
        <v>0</v>
      </c>
      <c r="M25" s="448">
        <v>69.209999999999994</v>
      </c>
      <c r="N25" s="429">
        <f t="shared" si="5"/>
        <v>0</v>
      </c>
      <c r="O25" s="384">
        <f t="shared" si="6"/>
        <v>0</v>
      </c>
    </row>
    <row r="26" spans="1:15" ht="15.75" customHeight="1">
      <c r="A26" s="453" t="s">
        <v>3392</v>
      </c>
      <c r="B26" s="452" t="s">
        <v>16</v>
      </c>
      <c r="C26" s="373">
        <v>0.5</v>
      </c>
      <c r="D26" s="374">
        <v>10</v>
      </c>
      <c r="E26" s="382">
        <v>0</v>
      </c>
      <c r="F26" s="376">
        <f t="shared" si="0"/>
        <v>0</v>
      </c>
      <c r="G26" s="377">
        <f t="shared" si="1"/>
        <v>0</v>
      </c>
      <c r="H26" s="378"/>
      <c r="I26" s="462"/>
      <c r="J26" s="380">
        <f t="shared" si="2"/>
        <v>0</v>
      </c>
      <c r="K26" s="404">
        <f t="shared" si="3"/>
        <v>0</v>
      </c>
      <c r="L26" s="382">
        <f t="shared" si="4"/>
        <v>0</v>
      </c>
      <c r="M26" s="448">
        <v>71.260000000000005</v>
      </c>
      <c r="N26" s="429">
        <f t="shared" si="5"/>
        <v>0</v>
      </c>
      <c r="O26" s="384">
        <f t="shared" si="6"/>
        <v>0</v>
      </c>
    </row>
    <row r="27" spans="1:15" ht="15.75" customHeight="1">
      <c r="A27" s="453" t="s">
        <v>3393</v>
      </c>
      <c r="B27" s="452" t="s">
        <v>16</v>
      </c>
      <c r="C27" s="373">
        <v>0.5</v>
      </c>
      <c r="D27" s="374">
        <v>10</v>
      </c>
      <c r="E27" s="382">
        <v>0</v>
      </c>
      <c r="F27" s="376">
        <f t="shared" si="0"/>
        <v>0</v>
      </c>
      <c r="G27" s="377">
        <f t="shared" si="1"/>
        <v>0</v>
      </c>
      <c r="H27" s="378"/>
      <c r="I27" s="462"/>
      <c r="J27" s="380">
        <f t="shared" si="2"/>
        <v>0</v>
      </c>
      <c r="K27" s="404">
        <f t="shared" si="3"/>
        <v>0</v>
      </c>
      <c r="L27" s="382">
        <f t="shared" si="4"/>
        <v>0</v>
      </c>
      <c r="M27" s="448">
        <v>520</v>
      </c>
      <c r="N27" s="429">
        <f t="shared" si="5"/>
        <v>0</v>
      </c>
      <c r="O27" s="384">
        <f t="shared" si="6"/>
        <v>0</v>
      </c>
    </row>
    <row r="28" spans="1:15" ht="15.75" customHeight="1">
      <c r="A28" s="454" t="s">
        <v>3359</v>
      </c>
      <c r="B28" s="455" t="s">
        <v>14</v>
      </c>
      <c r="C28" s="433">
        <v>1</v>
      </c>
      <c r="D28" s="434">
        <v>1</v>
      </c>
      <c r="E28" s="382">
        <v>9</v>
      </c>
      <c r="F28" s="376">
        <f t="shared" si="0"/>
        <v>9</v>
      </c>
      <c r="G28" s="377">
        <f t="shared" si="1"/>
        <v>0</v>
      </c>
      <c r="H28" s="378"/>
      <c r="I28" s="462"/>
      <c r="J28" s="380">
        <f t="shared" si="2"/>
        <v>0</v>
      </c>
      <c r="K28" s="404">
        <f t="shared" si="3"/>
        <v>9</v>
      </c>
      <c r="L28" s="382">
        <f t="shared" si="4"/>
        <v>9</v>
      </c>
      <c r="M28" s="447">
        <v>151</v>
      </c>
      <c r="N28" s="383">
        <f t="shared" si="5"/>
        <v>1359</v>
      </c>
      <c r="O28" s="384">
        <f t="shared" si="6"/>
        <v>9</v>
      </c>
    </row>
    <row r="29" spans="1:15" ht="15.75" customHeight="1">
      <c r="A29" s="454" t="s">
        <v>3191</v>
      </c>
      <c r="B29" s="455" t="s">
        <v>16</v>
      </c>
      <c r="C29" s="433">
        <v>1</v>
      </c>
      <c r="D29" s="434">
        <v>10</v>
      </c>
      <c r="E29" s="382">
        <v>0</v>
      </c>
      <c r="F29" s="376">
        <f t="shared" si="0"/>
        <v>0</v>
      </c>
      <c r="G29" s="377">
        <f t="shared" si="1"/>
        <v>0</v>
      </c>
      <c r="H29" s="378"/>
      <c r="I29" s="462"/>
      <c r="J29" s="380">
        <f t="shared" si="2"/>
        <v>0</v>
      </c>
      <c r="K29" s="404">
        <f t="shared" si="3"/>
        <v>0</v>
      </c>
      <c r="L29" s="382">
        <f t="shared" si="4"/>
        <v>0</v>
      </c>
      <c r="M29" s="447">
        <v>143.13</v>
      </c>
      <c r="N29" s="383">
        <f t="shared" si="5"/>
        <v>0</v>
      </c>
      <c r="O29" s="384">
        <f t="shared" si="6"/>
        <v>0</v>
      </c>
    </row>
    <row r="30" spans="1:15" ht="15.75" customHeight="1">
      <c r="A30" s="371" t="s">
        <v>3192</v>
      </c>
      <c r="B30" s="455" t="s">
        <v>16</v>
      </c>
      <c r="C30" s="433">
        <v>1</v>
      </c>
      <c r="D30" s="374">
        <v>10</v>
      </c>
      <c r="E30" s="382">
        <v>0</v>
      </c>
      <c r="F30" s="376">
        <f t="shared" si="0"/>
        <v>0</v>
      </c>
      <c r="G30" s="377">
        <f t="shared" si="1"/>
        <v>0</v>
      </c>
      <c r="H30" s="378"/>
      <c r="I30" s="462"/>
      <c r="J30" s="380">
        <f t="shared" si="2"/>
        <v>0</v>
      </c>
      <c r="K30" s="404">
        <f t="shared" si="3"/>
        <v>0</v>
      </c>
      <c r="L30" s="382">
        <f t="shared" si="4"/>
        <v>0</v>
      </c>
      <c r="M30" s="447">
        <v>147.19</v>
      </c>
      <c r="N30" s="383">
        <f t="shared" si="5"/>
        <v>0</v>
      </c>
      <c r="O30" s="384">
        <f t="shared" si="6"/>
        <v>0</v>
      </c>
    </row>
    <row r="31" spans="1:15" ht="15.75" customHeight="1">
      <c r="A31" s="371" t="s">
        <v>3193</v>
      </c>
      <c r="B31" s="455" t="s">
        <v>16</v>
      </c>
      <c r="C31" s="433">
        <v>1</v>
      </c>
      <c r="D31" s="374">
        <v>10</v>
      </c>
      <c r="E31" s="382">
        <v>0</v>
      </c>
      <c r="F31" s="376">
        <f t="shared" si="0"/>
        <v>0</v>
      </c>
      <c r="G31" s="377">
        <f t="shared" si="1"/>
        <v>0</v>
      </c>
      <c r="H31" s="378"/>
      <c r="I31" s="462"/>
      <c r="J31" s="380">
        <f t="shared" si="2"/>
        <v>0</v>
      </c>
      <c r="K31" s="404">
        <f t="shared" si="3"/>
        <v>0</v>
      </c>
      <c r="L31" s="382">
        <f t="shared" si="4"/>
        <v>0</v>
      </c>
      <c r="M31" s="447">
        <v>143.13</v>
      </c>
      <c r="N31" s="383">
        <f t="shared" si="5"/>
        <v>0</v>
      </c>
      <c r="O31" s="384">
        <f t="shared" si="6"/>
        <v>0</v>
      </c>
    </row>
    <row r="32" spans="1:15" ht="15.75" customHeight="1">
      <c r="A32" s="371" t="s">
        <v>3194</v>
      </c>
      <c r="B32" s="455" t="s">
        <v>16</v>
      </c>
      <c r="C32" s="433">
        <v>1</v>
      </c>
      <c r="D32" s="374">
        <v>10</v>
      </c>
      <c r="E32" s="382">
        <v>0</v>
      </c>
      <c r="F32" s="376">
        <f t="shared" si="0"/>
        <v>0</v>
      </c>
      <c r="G32" s="377">
        <f t="shared" si="1"/>
        <v>0</v>
      </c>
      <c r="H32" s="378"/>
      <c r="I32" s="462"/>
      <c r="J32" s="380">
        <f t="shared" si="2"/>
        <v>0</v>
      </c>
      <c r="K32" s="404">
        <f t="shared" si="3"/>
        <v>0</v>
      </c>
      <c r="L32" s="382">
        <v>0</v>
      </c>
      <c r="M32" s="447">
        <v>136.91</v>
      </c>
      <c r="N32" s="383">
        <f t="shared" si="5"/>
        <v>0</v>
      </c>
      <c r="O32" s="384">
        <f t="shared" si="6"/>
        <v>0</v>
      </c>
    </row>
    <row r="33" spans="1:17" ht="15.75" customHeight="1">
      <c r="A33" s="371" t="s">
        <v>3195</v>
      </c>
      <c r="B33" s="455" t="s">
        <v>16</v>
      </c>
      <c r="C33" s="433">
        <v>1</v>
      </c>
      <c r="D33" s="434">
        <v>10</v>
      </c>
      <c r="E33" s="382">
        <v>0</v>
      </c>
      <c r="F33" s="376">
        <f t="shared" si="0"/>
        <v>0</v>
      </c>
      <c r="G33" s="377">
        <f t="shared" si="1"/>
        <v>0</v>
      </c>
      <c r="H33" s="378"/>
      <c r="I33" s="462"/>
      <c r="J33" s="380">
        <f t="shared" si="2"/>
        <v>0</v>
      </c>
      <c r="K33" s="404">
        <f t="shared" si="3"/>
        <v>0</v>
      </c>
      <c r="L33" s="382">
        <f t="shared" ref="L33:L46" si="7">E33+H33-I33</f>
        <v>0</v>
      </c>
      <c r="M33" s="447">
        <v>141.58000000000001</v>
      </c>
      <c r="N33" s="383">
        <f t="shared" si="5"/>
        <v>0</v>
      </c>
      <c r="O33" s="384">
        <f t="shared" si="6"/>
        <v>0</v>
      </c>
    </row>
    <row r="34" spans="1:17" ht="15.75" customHeight="1">
      <c r="A34" s="371" t="s">
        <v>3196</v>
      </c>
      <c r="B34" s="455" t="s">
        <v>16</v>
      </c>
      <c r="C34" s="433">
        <v>1</v>
      </c>
      <c r="D34" s="434">
        <v>10</v>
      </c>
      <c r="E34" s="382">
        <v>0</v>
      </c>
      <c r="F34" s="376">
        <f t="shared" si="0"/>
        <v>0</v>
      </c>
      <c r="G34" s="377">
        <f t="shared" si="1"/>
        <v>0</v>
      </c>
      <c r="H34" s="378"/>
      <c r="I34" s="462"/>
      <c r="J34" s="380">
        <f t="shared" si="2"/>
        <v>0</v>
      </c>
      <c r="K34" s="404">
        <f t="shared" si="3"/>
        <v>0</v>
      </c>
      <c r="L34" s="382">
        <f t="shared" si="7"/>
        <v>0</v>
      </c>
      <c r="M34" s="447">
        <v>141.03</v>
      </c>
      <c r="N34" s="383">
        <f t="shared" si="5"/>
        <v>0</v>
      </c>
      <c r="O34" s="384">
        <f t="shared" si="6"/>
        <v>0</v>
      </c>
      <c r="P34" s="424"/>
    </row>
    <row r="35" spans="1:17" ht="15.75" customHeight="1">
      <c r="A35" s="371" t="s">
        <v>3197</v>
      </c>
      <c r="B35" s="455" t="s">
        <v>16</v>
      </c>
      <c r="C35" s="433">
        <v>1</v>
      </c>
      <c r="D35" s="434">
        <v>10</v>
      </c>
      <c r="E35" s="382">
        <v>0</v>
      </c>
      <c r="F35" s="376">
        <f t="shared" si="0"/>
        <v>0</v>
      </c>
      <c r="G35" s="377">
        <f t="shared" si="1"/>
        <v>0</v>
      </c>
      <c r="H35" s="378"/>
      <c r="I35" s="462"/>
      <c r="J35" s="380">
        <f t="shared" si="2"/>
        <v>0</v>
      </c>
      <c r="K35" s="404">
        <f t="shared" si="3"/>
        <v>0</v>
      </c>
      <c r="L35" s="382">
        <f t="shared" si="7"/>
        <v>0</v>
      </c>
      <c r="M35" s="447">
        <v>141.28</v>
      </c>
      <c r="N35" s="383">
        <f t="shared" si="5"/>
        <v>0</v>
      </c>
      <c r="O35" s="384">
        <f t="shared" si="6"/>
        <v>0</v>
      </c>
    </row>
    <row r="36" spans="1:17" ht="15.75" customHeight="1">
      <c r="A36" s="371" t="s">
        <v>3198</v>
      </c>
      <c r="B36" s="455" t="s">
        <v>16</v>
      </c>
      <c r="C36" s="433">
        <v>1</v>
      </c>
      <c r="D36" s="434">
        <v>10</v>
      </c>
      <c r="E36" s="382">
        <v>0</v>
      </c>
      <c r="F36" s="376">
        <f t="shared" si="0"/>
        <v>0</v>
      </c>
      <c r="G36" s="377">
        <f t="shared" si="1"/>
        <v>0</v>
      </c>
      <c r="H36" s="378"/>
      <c r="I36" s="462"/>
      <c r="J36" s="380">
        <f t="shared" si="2"/>
        <v>0</v>
      </c>
      <c r="K36" s="404">
        <f t="shared" si="3"/>
        <v>0</v>
      </c>
      <c r="L36" s="382">
        <f t="shared" si="7"/>
        <v>0</v>
      </c>
      <c r="M36" s="447">
        <v>138.85</v>
      </c>
      <c r="N36" s="383">
        <f t="shared" si="5"/>
        <v>0</v>
      </c>
      <c r="O36" s="384">
        <f t="shared" si="6"/>
        <v>0</v>
      </c>
    </row>
    <row r="37" spans="1:17" ht="15.75" customHeight="1">
      <c r="A37" s="454" t="s">
        <v>3747</v>
      </c>
      <c r="B37" s="455" t="s">
        <v>14</v>
      </c>
      <c r="C37" s="433">
        <v>1</v>
      </c>
      <c r="D37" s="434">
        <v>1</v>
      </c>
      <c r="E37" s="382">
        <v>22</v>
      </c>
      <c r="F37" s="376">
        <f t="shared" si="0"/>
        <v>22</v>
      </c>
      <c r="G37" s="377">
        <f t="shared" si="1"/>
        <v>0</v>
      </c>
      <c r="H37" s="378"/>
      <c r="I37" s="462"/>
      <c r="J37" s="380">
        <f t="shared" si="2"/>
        <v>0</v>
      </c>
      <c r="K37" s="404">
        <f t="shared" si="3"/>
        <v>22</v>
      </c>
      <c r="L37" s="382">
        <f t="shared" si="7"/>
        <v>22</v>
      </c>
      <c r="M37" s="447">
        <v>148</v>
      </c>
      <c r="N37" s="383">
        <f t="shared" si="5"/>
        <v>3256</v>
      </c>
      <c r="O37" s="384">
        <f t="shared" si="6"/>
        <v>22</v>
      </c>
    </row>
    <row r="38" spans="1:17" ht="15.75" customHeight="1">
      <c r="A38" s="453" t="s">
        <v>3804</v>
      </c>
      <c r="B38" s="432" t="s">
        <v>16</v>
      </c>
      <c r="C38" s="433">
        <v>1</v>
      </c>
      <c r="D38" s="434">
        <v>7</v>
      </c>
      <c r="E38" s="382">
        <v>0</v>
      </c>
      <c r="F38" s="376">
        <f t="shared" si="0"/>
        <v>0</v>
      </c>
      <c r="G38" s="377">
        <f t="shared" si="1"/>
        <v>0</v>
      </c>
      <c r="H38" s="462"/>
      <c r="I38" s="462"/>
      <c r="J38" s="380">
        <f t="shared" si="2"/>
        <v>0</v>
      </c>
      <c r="K38" s="404">
        <f t="shared" si="3"/>
        <v>0</v>
      </c>
      <c r="L38" s="382">
        <f t="shared" si="7"/>
        <v>0</v>
      </c>
      <c r="M38" s="447">
        <v>162</v>
      </c>
      <c r="N38" s="383">
        <f t="shared" si="5"/>
        <v>0</v>
      </c>
      <c r="O38" s="384">
        <f t="shared" si="6"/>
        <v>0</v>
      </c>
      <c r="Q38" s="424"/>
    </row>
    <row r="39" spans="1:17" ht="15.75" customHeight="1">
      <c r="A39" s="453" t="s">
        <v>3388</v>
      </c>
      <c r="B39" s="432" t="s">
        <v>16</v>
      </c>
      <c r="C39" s="433">
        <v>1</v>
      </c>
      <c r="D39" s="434">
        <v>7</v>
      </c>
      <c r="E39" s="382">
        <v>0</v>
      </c>
      <c r="F39" s="376">
        <f t="shared" si="0"/>
        <v>0</v>
      </c>
      <c r="G39" s="377">
        <f t="shared" si="1"/>
        <v>0</v>
      </c>
      <c r="H39" s="462"/>
      <c r="I39" s="462"/>
      <c r="J39" s="380">
        <f t="shared" si="2"/>
        <v>0</v>
      </c>
      <c r="K39" s="404">
        <f t="shared" si="3"/>
        <v>0</v>
      </c>
      <c r="L39" s="382">
        <f t="shared" si="7"/>
        <v>0</v>
      </c>
      <c r="M39" s="447">
        <v>162</v>
      </c>
      <c r="N39" s="383">
        <f t="shared" si="5"/>
        <v>0</v>
      </c>
      <c r="O39" s="384">
        <f t="shared" si="6"/>
        <v>0</v>
      </c>
    </row>
    <row r="40" spans="1:17" ht="15.75" customHeight="1">
      <c r="A40" s="453" t="s">
        <v>3805</v>
      </c>
      <c r="B40" s="432" t="s">
        <v>16</v>
      </c>
      <c r="C40" s="433">
        <v>1</v>
      </c>
      <c r="D40" s="434">
        <v>7</v>
      </c>
      <c r="E40" s="382">
        <v>0</v>
      </c>
      <c r="F40" s="376">
        <f t="shared" si="0"/>
        <v>0</v>
      </c>
      <c r="G40" s="377">
        <f t="shared" si="1"/>
        <v>0</v>
      </c>
      <c r="H40" s="462"/>
      <c r="I40" s="462"/>
      <c r="J40" s="380">
        <f t="shared" si="2"/>
        <v>0</v>
      </c>
      <c r="K40" s="404">
        <f t="shared" si="3"/>
        <v>0</v>
      </c>
      <c r="L40" s="382">
        <f t="shared" si="7"/>
        <v>0</v>
      </c>
      <c r="M40" s="447">
        <v>157.5</v>
      </c>
      <c r="N40" s="383">
        <f t="shared" si="5"/>
        <v>0</v>
      </c>
      <c r="O40" s="384">
        <f t="shared" si="6"/>
        <v>0</v>
      </c>
    </row>
    <row r="41" spans="1:17" ht="15.75" customHeight="1">
      <c r="A41" s="453" t="s">
        <v>3391</v>
      </c>
      <c r="B41" s="432" t="s">
        <v>16</v>
      </c>
      <c r="C41" s="433">
        <v>1</v>
      </c>
      <c r="D41" s="434">
        <v>7</v>
      </c>
      <c r="E41" s="382">
        <v>0</v>
      </c>
      <c r="F41" s="376">
        <f t="shared" si="0"/>
        <v>0</v>
      </c>
      <c r="G41" s="377">
        <f t="shared" si="1"/>
        <v>0</v>
      </c>
      <c r="H41" s="462"/>
      <c r="I41" s="462"/>
      <c r="J41" s="380">
        <f t="shared" si="2"/>
        <v>0</v>
      </c>
      <c r="K41" s="404">
        <f t="shared" si="3"/>
        <v>0</v>
      </c>
      <c r="L41" s="382">
        <f t="shared" si="7"/>
        <v>0</v>
      </c>
      <c r="M41" s="447">
        <v>157.80000000000001</v>
      </c>
      <c r="N41" s="383">
        <f t="shared" si="5"/>
        <v>0</v>
      </c>
      <c r="O41" s="384">
        <f t="shared" si="6"/>
        <v>0</v>
      </c>
    </row>
    <row r="42" spans="1:17" ht="15.75" customHeight="1">
      <c r="A42" s="453" t="s">
        <v>3392</v>
      </c>
      <c r="B42" s="432" t="s">
        <v>16</v>
      </c>
      <c r="C42" s="433">
        <v>1</v>
      </c>
      <c r="D42" s="434">
        <v>7</v>
      </c>
      <c r="E42" s="382">
        <v>0</v>
      </c>
      <c r="F42" s="376">
        <f t="shared" si="0"/>
        <v>0</v>
      </c>
      <c r="G42" s="377">
        <f t="shared" si="1"/>
        <v>0</v>
      </c>
      <c r="H42" s="462"/>
      <c r="I42" s="462"/>
      <c r="J42" s="380">
        <f t="shared" si="2"/>
        <v>0</v>
      </c>
      <c r="K42" s="404">
        <f t="shared" si="3"/>
        <v>0</v>
      </c>
      <c r="L42" s="382">
        <f t="shared" si="7"/>
        <v>0</v>
      </c>
      <c r="M42" s="447">
        <v>159.85</v>
      </c>
      <c r="N42" s="383">
        <f t="shared" si="5"/>
        <v>0</v>
      </c>
      <c r="O42" s="384">
        <f t="shared" si="6"/>
        <v>0</v>
      </c>
    </row>
    <row r="43" spans="1:17" ht="15.75" customHeight="1">
      <c r="A43" s="453" t="s">
        <v>3806</v>
      </c>
      <c r="B43" s="432" t="s">
        <v>16</v>
      </c>
      <c r="C43" s="433">
        <v>1</v>
      </c>
      <c r="D43" s="434">
        <v>7</v>
      </c>
      <c r="E43" s="382">
        <v>0</v>
      </c>
      <c r="F43" s="376">
        <f t="shared" si="0"/>
        <v>0</v>
      </c>
      <c r="G43" s="377">
        <f t="shared" si="1"/>
        <v>0</v>
      </c>
      <c r="H43" s="462"/>
      <c r="I43" s="462"/>
      <c r="J43" s="380">
        <f t="shared" si="2"/>
        <v>0</v>
      </c>
      <c r="K43" s="404">
        <f t="shared" si="3"/>
        <v>0</v>
      </c>
      <c r="L43" s="382">
        <f t="shared" si="7"/>
        <v>0</v>
      </c>
      <c r="M43" s="447">
        <v>157.5</v>
      </c>
      <c r="N43" s="383">
        <f t="shared" si="5"/>
        <v>0</v>
      </c>
      <c r="O43" s="384">
        <f t="shared" si="6"/>
        <v>0</v>
      </c>
    </row>
    <row r="44" spans="1:17" ht="15.75" customHeight="1">
      <c r="A44" s="453" t="s">
        <v>3807</v>
      </c>
      <c r="B44" s="432" t="s">
        <v>16</v>
      </c>
      <c r="C44" s="433">
        <v>1</v>
      </c>
      <c r="D44" s="434">
        <v>7</v>
      </c>
      <c r="E44" s="382">
        <v>0</v>
      </c>
      <c r="F44" s="376">
        <f t="shared" si="0"/>
        <v>0</v>
      </c>
      <c r="G44" s="377">
        <f t="shared" si="1"/>
        <v>0</v>
      </c>
      <c r="H44" s="462"/>
      <c r="I44" s="462"/>
      <c r="J44" s="380">
        <f t="shared" si="2"/>
        <v>0</v>
      </c>
      <c r="K44" s="404">
        <f t="shared" si="3"/>
        <v>0</v>
      </c>
      <c r="L44" s="382">
        <f t="shared" si="7"/>
        <v>0</v>
      </c>
      <c r="M44" s="447">
        <v>162</v>
      </c>
      <c r="N44" s="383">
        <f t="shared" si="5"/>
        <v>0</v>
      </c>
      <c r="O44" s="384">
        <f t="shared" si="6"/>
        <v>0</v>
      </c>
    </row>
    <row r="45" spans="1:17" ht="15.75" customHeight="1">
      <c r="A45" s="453" t="s">
        <v>3808</v>
      </c>
      <c r="B45" s="432" t="s">
        <v>16</v>
      </c>
      <c r="C45" s="433">
        <v>1</v>
      </c>
      <c r="D45" s="434">
        <v>7</v>
      </c>
      <c r="E45" s="382">
        <v>0</v>
      </c>
      <c r="F45" s="376">
        <f t="shared" si="0"/>
        <v>0</v>
      </c>
      <c r="G45" s="377">
        <f t="shared" si="1"/>
        <v>0</v>
      </c>
      <c r="H45" s="495"/>
      <c r="I45" s="462"/>
      <c r="J45" s="380">
        <f t="shared" si="2"/>
        <v>0</v>
      </c>
      <c r="K45" s="404">
        <f t="shared" si="3"/>
        <v>0</v>
      </c>
      <c r="L45" s="382">
        <f t="shared" si="7"/>
        <v>0</v>
      </c>
      <c r="M45" s="447">
        <v>157.5</v>
      </c>
      <c r="N45" s="383">
        <f t="shared" si="5"/>
        <v>0</v>
      </c>
      <c r="O45" s="384">
        <f t="shared" si="6"/>
        <v>0</v>
      </c>
    </row>
    <row r="46" spans="1:17" ht="15.75" customHeight="1">
      <c r="A46" s="453" t="s">
        <v>3809</v>
      </c>
      <c r="B46" s="432" t="s">
        <v>16</v>
      </c>
      <c r="C46" s="433">
        <v>1</v>
      </c>
      <c r="D46" s="434">
        <v>7</v>
      </c>
      <c r="E46" s="382">
        <v>0</v>
      </c>
      <c r="F46" s="376">
        <f t="shared" si="0"/>
        <v>0</v>
      </c>
      <c r="G46" s="377">
        <f t="shared" si="1"/>
        <v>0</v>
      </c>
      <c r="H46" s="495"/>
      <c r="I46" s="462"/>
      <c r="J46" s="380">
        <f t="shared" si="2"/>
        <v>0</v>
      </c>
      <c r="K46" s="404">
        <f t="shared" si="3"/>
        <v>0</v>
      </c>
      <c r="L46" s="382">
        <f t="shared" si="7"/>
        <v>0</v>
      </c>
      <c r="M46" s="447">
        <v>162</v>
      </c>
      <c r="N46" s="383">
        <f t="shared" si="5"/>
        <v>0</v>
      </c>
      <c r="O46" s="384">
        <f t="shared" si="6"/>
        <v>0</v>
      </c>
    </row>
    <row r="47" spans="1:17" ht="15.75" customHeight="1">
      <c r="A47" s="453"/>
      <c r="B47" s="432"/>
      <c r="C47" s="433"/>
      <c r="D47" s="434"/>
      <c r="E47" s="382"/>
      <c r="F47" s="376"/>
      <c r="G47" s="377"/>
      <c r="H47" s="462"/>
      <c r="I47" s="462"/>
      <c r="J47" s="380"/>
      <c r="K47" s="404"/>
      <c r="L47" s="382"/>
      <c r="M47" s="447"/>
      <c r="N47" s="383"/>
      <c r="O47" s="384"/>
    </row>
    <row r="48" spans="1:17" ht="15.75" customHeight="1">
      <c r="A48" s="453"/>
      <c r="B48" s="432"/>
      <c r="C48" s="433"/>
      <c r="D48" s="434"/>
      <c r="E48" s="382"/>
      <c r="F48" s="376"/>
      <c r="G48" s="377"/>
      <c r="H48" s="462"/>
      <c r="I48" s="462"/>
      <c r="J48" s="380"/>
      <c r="K48" s="404"/>
      <c r="L48" s="382"/>
      <c r="M48" s="447"/>
      <c r="N48" s="383"/>
      <c r="O48" s="384"/>
    </row>
    <row r="49" spans="1:15" ht="15.75" customHeight="1">
      <c r="A49" s="453"/>
      <c r="B49" s="432"/>
      <c r="C49" s="433"/>
      <c r="D49" s="434"/>
      <c r="E49" s="382"/>
      <c r="F49" s="376"/>
      <c r="G49" s="377"/>
      <c r="H49" s="495"/>
      <c r="I49" s="462"/>
      <c r="J49" s="380"/>
      <c r="K49" s="404"/>
      <c r="L49" s="382"/>
      <c r="M49" s="447"/>
      <c r="N49" s="383"/>
      <c r="O49" s="384"/>
    </row>
    <row r="50" spans="1:15" ht="15.75" customHeight="1">
      <c r="A50" s="453"/>
      <c r="B50" s="432"/>
      <c r="C50" s="433"/>
      <c r="D50" s="434"/>
      <c r="E50" s="382"/>
      <c r="F50" s="376"/>
      <c r="G50" s="377"/>
      <c r="H50" s="495"/>
      <c r="I50" s="462"/>
      <c r="J50" s="380"/>
      <c r="K50" s="404"/>
      <c r="L50" s="382"/>
      <c r="M50" s="447"/>
      <c r="N50" s="383"/>
      <c r="O50" s="384"/>
    </row>
    <row r="51" spans="1:15" ht="15.75" customHeight="1">
      <c r="A51" s="396" t="s">
        <v>203</v>
      </c>
      <c r="B51" s="396"/>
      <c r="C51" s="397"/>
      <c r="D51" s="398"/>
      <c r="E51" s="496">
        <f t="shared" ref="E51:O51" si="8">SUM(E4:E50)</f>
        <v>18785</v>
      </c>
      <c r="F51" s="497">
        <f t="shared" si="8"/>
        <v>1272</v>
      </c>
      <c r="G51" s="497">
        <f t="shared" si="8"/>
        <v>1488</v>
      </c>
      <c r="H51" s="497">
        <f t="shared" si="8"/>
        <v>20736</v>
      </c>
      <c r="I51" s="498">
        <f t="shared" si="8"/>
        <v>242</v>
      </c>
      <c r="J51" s="496">
        <f t="shared" si="8"/>
        <v>13</v>
      </c>
      <c r="K51" s="403">
        <f t="shared" si="8"/>
        <v>2742</v>
      </c>
      <c r="L51" s="496">
        <f t="shared" si="8"/>
        <v>39279</v>
      </c>
      <c r="M51" s="446">
        <f t="shared" si="8"/>
        <v>4512.58</v>
      </c>
      <c r="N51" s="446">
        <f t="shared" si="8"/>
        <v>1190540.53</v>
      </c>
      <c r="O51" s="403">
        <f t="shared" si="8"/>
        <v>6118.5800000000008</v>
      </c>
    </row>
    <row r="52" spans="1:15" ht="15.75" customHeight="1">
      <c r="A52" s="500"/>
      <c r="B52" s="501"/>
      <c r="C52" s="502"/>
      <c r="D52" s="503"/>
      <c r="E52" s="504"/>
      <c r="F52" s="505"/>
      <c r="G52" s="506"/>
    </row>
    <row r="53" spans="1:15" ht="15.75" customHeight="1">
      <c r="A53" s="507" t="s">
        <v>40</v>
      </c>
      <c r="B53" s="508" t="s">
        <v>1</v>
      </c>
      <c r="C53" s="509" t="s">
        <v>41</v>
      </c>
      <c r="D53" s="510" t="s">
        <v>42</v>
      </c>
      <c r="E53" s="350" t="s">
        <v>43</v>
      </c>
      <c r="F53" s="509" t="s">
        <v>44</v>
      </c>
      <c r="G53" s="511" t="s">
        <v>45</v>
      </c>
    </row>
    <row r="54" spans="1:15" ht="15.75" customHeight="1">
      <c r="A54" s="33" t="s">
        <v>1896</v>
      </c>
      <c r="B54" s="41" t="s">
        <v>49</v>
      </c>
      <c r="C54" s="15">
        <v>0</v>
      </c>
      <c r="D54" s="15"/>
      <c r="E54" s="15"/>
      <c r="F54" s="15">
        <f>C54+D54-E54</f>
        <v>0</v>
      </c>
      <c r="G54" s="40"/>
    </row>
    <row r="55" spans="1:15" ht="15.75" customHeight="1">
      <c r="A55" s="327"/>
      <c r="B55" s="327"/>
      <c r="C55" s="327"/>
      <c r="D55" s="327"/>
      <c r="E55" s="327"/>
      <c r="F55" s="327"/>
      <c r="G55" s="327"/>
    </row>
    <row r="56" spans="1:15" ht="15.75" customHeight="1">
      <c r="A56" s="526" t="s">
        <v>50</v>
      </c>
      <c r="B56" s="527"/>
      <c r="C56" s="527"/>
      <c r="D56" s="527"/>
      <c r="E56" s="527"/>
      <c r="F56" s="527"/>
      <c r="G56" s="528"/>
    </row>
    <row r="57" spans="1:15" ht="15.75" customHeight="1">
      <c r="A57" s="259"/>
      <c r="B57" s="44" t="s">
        <v>51</v>
      </c>
      <c r="C57" s="45" t="s">
        <v>52</v>
      </c>
      <c r="D57" s="46" t="s">
        <v>53</v>
      </c>
      <c r="E57" s="46" t="s">
        <v>54</v>
      </c>
      <c r="F57" s="47" t="s">
        <v>11</v>
      </c>
      <c r="G57" s="48" t="s">
        <v>55</v>
      </c>
    </row>
    <row r="58" spans="1:15" ht="15.75" customHeight="1">
      <c r="A58" s="439" t="s">
        <v>1897</v>
      </c>
      <c r="B58" s="440">
        <v>88</v>
      </c>
      <c r="C58" s="441"/>
      <c r="D58" s="442"/>
      <c r="E58" s="440">
        <f t="shared" ref="E58:E84" si="9">B58+C58-D58</f>
        <v>88</v>
      </c>
      <c r="F58" s="443">
        <v>1028.48</v>
      </c>
      <c r="G58" s="444">
        <f t="shared" ref="G58:G84" si="10">E58*F58</f>
        <v>90506.240000000005</v>
      </c>
    </row>
    <row r="59" spans="1:15" ht="15.75" customHeight="1">
      <c r="A59" s="49" t="s">
        <v>3842</v>
      </c>
      <c r="B59" s="53">
        <v>1296.3000000000002</v>
      </c>
      <c r="C59" s="51"/>
      <c r="D59" s="52">
        <v>995.5</v>
      </c>
      <c r="E59" s="53">
        <f t="shared" si="9"/>
        <v>300.80000000000018</v>
      </c>
      <c r="F59" s="54">
        <v>196</v>
      </c>
      <c r="G59" s="55">
        <f t="shared" si="10"/>
        <v>58956.800000000032</v>
      </c>
    </row>
    <row r="60" spans="1:15" ht="15.75" customHeight="1">
      <c r="A60" s="49" t="s">
        <v>3843</v>
      </c>
      <c r="B60" s="53">
        <v>503.4</v>
      </c>
      <c r="C60" s="51"/>
      <c r="D60" s="52">
        <v>249</v>
      </c>
      <c r="E60" s="53">
        <f t="shared" si="9"/>
        <v>254.39999999999998</v>
      </c>
      <c r="F60" s="54">
        <v>196</v>
      </c>
      <c r="G60" s="55">
        <f t="shared" si="10"/>
        <v>49862.399999999994</v>
      </c>
    </row>
    <row r="61" spans="1:15" ht="15.75" customHeight="1">
      <c r="A61" s="49" t="s">
        <v>3844</v>
      </c>
      <c r="B61" s="53">
        <v>147.40000000000003</v>
      </c>
      <c r="C61" s="51">
        <v>61</v>
      </c>
      <c r="D61" s="52">
        <v>160</v>
      </c>
      <c r="E61" s="53">
        <f t="shared" si="9"/>
        <v>48.400000000000034</v>
      </c>
      <c r="F61" s="54">
        <v>196</v>
      </c>
      <c r="G61" s="55">
        <f t="shared" si="10"/>
        <v>9486.4000000000069</v>
      </c>
    </row>
    <row r="62" spans="1:15" ht="15.75" customHeight="1">
      <c r="A62" s="49" t="s">
        <v>3845</v>
      </c>
      <c r="B62" s="53">
        <v>73.700000000000045</v>
      </c>
      <c r="C62" s="51">
        <v>308.7</v>
      </c>
      <c r="D62" s="52">
        <v>245</v>
      </c>
      <c r="E62" s="53">
        <f t="shared" si="9"/>
        <v>137.40000000000003</v>
      </c>
      <c r="F62" s="54">
        <v>196</v>
      </c>
      <c r="G62" s="55">
        <f t="shared" si="10"/>
        <v>26930.400000000005</v>
      </c>
    </row>
    <row r="63" spans="1:15" ht="15.75" customHeight="1">
      <c r="A63" s="49" t="s">
        <v>3846</v>
      </c>
      <c r="B63" s="53">
        <v>110.39999999999992</v>
      </c>
      <c r="C63" s="51">
        <v>430.9</v>
      </c>
      <c r="D63" s="52">
        <v>341.2</v>
      </c>
      <c r="E63" s="53">
        <f t="shared" si="9"/>
        <v>200.09999999999997</v>
      </c>
      <c r="F63" s="54">
        <v>196</v>
      </c>
      <c r="G63" s="55">
        <f t="shared" si="10"/>
        <v>39219.599999999991</v>
      </c>
    </row>
    <row r="64" spans="1:15" ht="15.75" customHeight="1">
      <c r="A64" s="86" t="s">
        <v>3847</v>
      </c>
      <c r="B64" s="90">
        <v>464.80000000000007</v>
      </c>
      <c r="C64" s="487"/>
      <c r="D64" s="487"/>
      <c r="E64" s="90">
        <f t="shared" si="9"/>
        <v>464.80000000000007</v>
      </c>
      <c r="F64" s="91">
        <v>140</v>
      </c>
      <c r="G64" s="92">
        <f t="shared" si="10"/>
        <v>65072.000000000007</v>
      </c>
    </row>
    <row r="65" spans="1:7" ht="15.75" customHeight="1">
      <c r="A65" s="86" t="s">
        <v>3848</v>
      </c>
      <c r="B65" s="90">
        <v>477.4</v>
      </c>
      <c r="C65" s="88"/>
      <c r="D65" s="89"/>
      <c r="E65" s="90">
        <f t="shared" si="9"/>
        <v>477.4</v>
      </c>
      <c r="F65" s="91">
        <v>140</v>
      </c>
      <c r="G65" s="92">
        <f t="shared" si="10"/>
        <v>66836</v>
      </c>
    </row>
    <row r="66" spans="1:7" ht="15.75" customHeight="1">
      <c r="A66" s="86" t="s">
        <v>3849</v>
      </c>
      <c r="B66" s="90">
        <v>25.9</v>
      </c>
      <c r="C66" s="88"/>
      <c r="D66" s="89"/>
      <c r="E66" s="90">
        <f t="shared" si="9"/>
        <v>25.9</v>
      </c>
      <c r="F66" s="91">
        <v>140</v>
      </c>
      <c r="G66" s="92">
        <f t="shared" si="10"/>
        <v>3626</v>
      </c>
    </row>
    <row r="67" spans="1:7" ht="15.75" customHeight="1">
      <c r="A67" s="100" t="s">
        <v>3850</v>
      </c>
      <c r="B67" s="104">
        <v>1511.4</v>
      </c>
      <c r="C67" s="102">
        <v>350.8</v>
      </c>
      <c r="D67" s="492">
        <v>173</v>
      </c>
      <c r="E67" s="104">
        <f t="shared" si="9"/>
        <v>1689.2</v>
      </c>
      <c r="F67" s="105">
        <v>140</v>
      </c>
      <c r="G67" s="106">
        <f t="shared" si="10"/>
        <v>236488</v>
      </c>
    </row>
    <row r="68" spans="1:7" ht="36" customHeight="1">
      <c r="A68" s="71" t="s">
        <v>3851</v>
      </c>
      <c r="B68" s="75">
        <v>0</v>
      </c>
      <c r="C68" s="73"/>
      <c r="D68" s="74"/>
      <c r="E68" s="75">
        <f t="shared" si="9"/>
        <v>0</v>
      </c>
      <c r="F68" s="76">
        <v>140</v>
      </c>
      <c r="G68" s="77">
        <f t="shared" si="10"/>
        <v>0</v>
      </c>
    </row>
    <row r="69" spans="1:7" ht="30.75" customHeight="1">
      <c r="A69" s="78" t="s">
        <v>3852</v>
      </c>
      <c r="B69" s="75">
        <v>1360.0000000000002</v>
      </c>
      <c r="C69" s="73">
        <v>236</v>
      </c>
      <c r="D69" s="488">
        <v>327</v>
      </c>
      <c r="E69" s="75">
        <f t="shared" si="9"/>
        <v>1269.0000000000002</v>
      </c>
      <c r="F69" s="76">
        <v>140</v>
      </c>
      <c r="G69" s="77">
        <f t="shared" si="10"/>
        <v>177660.00000000003</v>
      </c>
    </row>
    <row r="70" spans="1:7" ht="30.75" customHeight="1">
      <c r="A70" s="79" t="s">
        <v>3853</v>
      </c>
      <c r="B70" s="83">
        <v>1987.8000000000002</v>
      </c>
      <c r="C70" s="81"/>
      <c r="D70" s="82"/>
      <c r="E70" s="83">
        <f t="shared" si="9"/>
        <v>1987.8000000000002</v>
      </c>
      <c r="F70" s="84">
        <v>140</v>
      </c>
      <c r="G70" s="85">
        <f t="shared" si="10"/>
        <v>278292</v>
      </c>
    </row>
    <row r="71" spans="1:7" ht="15.75" customHeight="1">
      <c r="A71" s="63" t="s">
        <v>3854</v>
      </c>
      <c r="B71" s="315">
        <v>264.90000000000026</v>
      </c>
      <c r="C71" s="65"/>
      <c r="D71" s="66"/>
      <c r="E71" s="67">
        <f t="shared" si="9"/>
        <v>264.90000000000026</v>
      </c>
      <c r="F71" s="68">
        <v>140</v>
      </c>
      <c r="G71" s="69">
        <f t="shared" si="10"/>
        <v>37086.000000000036</v>
      </c>
    </row>
    <row r="72" spans="1:7" ht="15.75" customHeight="1">
      <c r="A72" s="63" t="s">
        <v>3855</v>
      </c>
      <c r="B72" s="315">
        <v>0</v>
      </c>
      <c r="C72" s="65"/>
      <c r="D72" s="66"/>
      <c r="E72" s="67">
        <f t="shared" si="9"/>
        <v>0</v>
      </c>
      <c r="F72" s="68">
        <v>140</v>
      </c>
      <c r="G72" s="69">
        <f t="shared" si="10"/>
        <v>0</v>
      </c>
    </row>
    <row r="73" spans="1:7" ht="39" customHeight="1">
      <c r="A73" s="63" t="s">
        <v>3856</v>
      </c>
      <c r="B73" s="67">
        <v>486.30000000000018</v>
      </c>
      <c r="C73" s="65"/>
      <c r="D73" s="66"/>
      <c r="E73" s="67">
        <f t="shared" si="9"/>
        <v>486.30000000000018</v>
      </c>
      <c r="F73" s="68">
        <v>140</v>
      </c>
      <c r="G73" s="69">
        <f t="shared" si="10"/>
        <v>68082.000000000029</v>
      </c>
    </row>
    <row r="74" spans="1:7" ht="15.75" customHeight="1">
      <c r="A74" s="93" t="s">
        <v>3857</v>
      </c>
      <c r="B74" s="97">
        <v>197</v>
      </c>
      <c r="C74" s="95"/>
      <c r="D74" s="96"/>
      <c r="E74" s="97">
        <f t="shared" si="9"/>
        <v>197</v>
      </c>
      <c r="F74" s="98">
        <v>140</v>
      </c>
      <c r="G74" s="99">
        <f t="shared" si="10"/>
        <v>27580</v>
      </c>
    </row>
    <row r="75" spans="1:7" ht="15.75" customHeight="1">
      <c r="A75" s="86" t="s">
        <v>3858</v>
      </c>
      <c r="B75" s="90">
        <v>340</v>
      </c>
      <c r="C75" s="88"/>
      <c r="D75" s="89">
        <v>340</v>
      </c>
      <c r="E75" s="90">
        <f t="shared" si="9"/>
        <v>0</v>
      </c>
      <c r="F75" s="91">
        <v>128</v>
      </c>
      <c r="G75" s="92">
        <f t="shared" si="10"/>
        <v>0</v>
      </c>
    </row>
    <row r="76" spans="1:7" ht="15.75" customHeight="1">
      <c r="A76" s="78" t="s">
        <v>3859</v>
      </c>
      <c r="B76" s="75">
        <v>218.00000000000006</v>
      </c>
      <c r="C76" s="73"/>
      <c r="D76" s="74">
        <v>218</v>
      </c>
      <c r="E76" s="75">
        <f t="shared" si="9"/>
        <v>0</v>
      </c>
      <c r="F76" s="76">
        <v>128</v>
      </c>
      <c r="G76" s="77">
        <f t="shared" si="10"/>
        <v>0</v>
      </c>
    </row>
    <row r="77" spans="1:7" ht="15.75" customHeight="1">
      <c r="A77" s="100" t="s">
        <v>3860</v>
      </c>
      <c r="B77" s="472">
        <v>179.3</v>
      </c>
      <c r="C77" s="102"/>
      <c r="D77" s="103"/>
      <c r="E77" s="472">
        <f t="shared" si="9"/>
        <v>179.3</v>
      </c>
      <c r="F77" s="105">
        <v>128</v>
      </c>
      <c r="G77" s="106">
        <f t="shared" si="10"/>
        <v>22950.400000000001</v>
      </c>
    </row>
    <row r="78" spans="1:7" ht="15.75" customHeight="1">
      <c r="A78" s="79" t="s">
        <v>3861</v>
      </c>
      <c r="B78" s="83">
        <v>208.2</v>
      </c>
      <c r="C78" s="81"/>
      <c r="D78" s="82"/>
      <c r="E78" s="83">
        <f t="shared" si="9"/>
        <v>208.2</v>
      </c>
      <c r="F78" s="84">
        <v>128</v>
      </c>
      <c r="G78" s="85">
        <f t="shared" si="10"/>
        <v>26649.599999999999</v>
      </c>
    </row>
    <row r="79" spans="1:7" ht="15.75" customHeight="1">
      <c r="A79" s="63" t="s">
        <v>3862</v>
      </c>
      <c r="B79" s="315">
        <v>506.00000000000011</v>
      </c>
      <c r="C79" s="65"/>
      <c r="D79" s="66"/>
      <c r="E79" s="67">
        <f t="shared" si="9"/>
        <v>506.00000000000011</v>
      </c>
      <c r="F79" s="68">
        <v>128</v>
      </c>
      <c r="G79" s="69">
        <f t="shared" si="10"/>
        <v>64768.000000000015</v>
      </c>
    </row>
    <row r="80" spans="1:7" ht="15.75" customHeight="1">
      <c r="A80" s="86" t="s">
        <v>3863</v>
      </c>
      <c r="B80" s="316">
        <v>0</v>
      </c>
      <c r="C80" s="108"/>
      <c r="D80" s="109"/>
      <c r="E80" s="90">
        <f t="shared" si="9"/>
        <v>0</v>
      </c>
      <c r="F80" s="91">
        <v>102</v>
      </c>
      <c r="G80" s="92">
        <f t="shared" si="10"/>
        <v>0</v>
      </c>
    </row>
    <row r="81" spans="1:10" ht="15.75" customHeight="1">
      <c r="A81" s="78" t="s">
        <v>3864</v>
      </c>
      <c r="B81" s="75">
        <v>0</v>
      </c>
      <c r="C81" s="73"/>
      <c r="D81" s="74"/>
      <c r="E81" s="75">
        <f t="shared" si="9"/>
        <v>0</v>
      </c>
      <c r="F81" s="76">
        <v>102</v>
      </c>
      <c r="G81" s="77">
        <f t="shared" si="10"/>
        <v>0</v>
      </c>
    </row>
    <row r="82" spans="1:10" ht="15.75" customHeight="1">
      <c r="A82" s="100" t="s">
        <v>3865</v>
      </c>
      <c r="B82" s="104">
        <v>0</v>
      </c>
      <c r="C82" s="102"/>
      <c r="D82" s="103"/>
      <c r="E82" s="104">
        <f t="shared" si="9"/>
        <v>0</v>
      </c>
      <c r="F82" s="105">
        <v>102</v>
      </c>
      <c r="G82" s="106">
        <f t="shared" si="10"/>
        <v>0</v>
      </c>
    </row>
    <row r="83" spans="1:10" ht="26.25" customHeight="1">
      <c r="A83" s="79" t="s">
        <v>3866</v>
      </c>
      <c r="B83" s="83">
        <v>0</v>
      </c>
      <c r="C83" s="81"/>
      <c r="D83" s="82"/>
      <c r="E83" s="83">
        <f t="shared" si="9"/>
        <v>0</v>
      </c>
      <c r="F83" s="84">
        <v>102</v>
      </c>
      <c r="G83" s="85">
        <f t="shared" si="10"/>
        <v>0</v>
      </c>
    </row>
    <row r="84" spans="1:10" ht="15.75" customHeight="1">
      <c r="A84" s="63" t="s">
        <v>3867</v>
      </c>
      <c r="B84" s="315">
        <v>0</v>
      </c>
      <c r="C84" s="65"/>
      <c r="D84" s="66"/>
      <c r="E84" s="67">
        <f t="shared" si="9"/>
        <v>0</v>
      </c>
      <c r="F84" s="68">
        <v>102</v>
      </c>
      <c r="G84" s="69">
        <f t="shared" si="10"/>
        <v>0</v>
      </c>
    </row>
    <row r="85" spans="1:10" ht="15.75" customHeight="1">
      <c r="A85" s="260" t="s">
        <v>84</v>
      </c>
      <c r="B85" s="261">
        <f t="shared" ref="B85:G85" si="11">SUM(B58:B84)</f>
        <v>10446.200000000001</v>
      </c>
      <c r="C85" s="171">
        <f t="shared" si="11"/>
        <v>1387.3999999999999</v>
      </c>
      <c r="D85" s="171">
        <f t="shared" si="11"/>
        <v>3048.7</v>
      </c>
      <c r="E85" s="261">
        <f t="shared" si="11"/>
        <v>8784.9000000000015</v>
      </c>
      <c r="F85" s="262">
        <f t="shared" si="11"/>
        <v>4698.4799999999996</v>
      </c>
      <c r="G85" s="263">
        <f t="shared" si="11"/>
        <v>1350051.8400000001</v>
      </c>
    </row>
    <row r="86" spans="1:10" ht="15.75" customHeight="1"/>
    <row r="87" spans="1:10" ht="15.75" customHeight="1">
      <c r="A87" s="264"/>
      <c r="B87" s="133"/>
      <c r="C87" s="133"/>
      <c r="D87" s="133"/>
      <c r="E87" s="133"/>
      <c r="F87" s="534"/>
      <c r="G87" s="522"/>
      <c r="H87" s="522"/>
      <c r="I87" s="265"/>
    </row>
    <row r="88" spans="1:10" ht="15.75" customHeight="1">
      <c r="A88" s="135" t="s">
        <v>92</v>
      </c>
      <c r="B88" s="136" t="s">
        <v>40</v>
      </c>
      <c r="C88" s="137" t="s">
        <v>93</v>
      </c>
      <c r="D88" s="137" t="s">
        <v>42</v>
      </c>
      <c r="E88" s="137" t="s">
        <v>94</v>
      </c>
      <c r="F88" s="137" t="s">
        <v>95</v>
      </c>
      <c r="G88" s="137" t="s">
        <v>96</v>
      </c>
      <c r="H88" s="138" t="s">
        <v>55</v>
      </c>
      <c r="I88" s="138" t="s">
        <v>3567</v>
      </c>
      <c r="J88" s="138" t="s">
        <v>3568</v>
      </c>
    </row>
    <row r="89" spans="1:10" ht="15.75" customHeight="1">
      <c r="A89" s="146" t="s">
        <v>97</v>
      </c>
      <c r="B89" s="145" t="s">
        <v>102</v>
      </c>
      <c r="C89" s="36">
        <v>2675</v>
      </c>
      <c r="D89" s="148"/>
      <c r="E89" s="15"/>
      <c r="F89" s="36">
        <f t="shared" ref="F89:F132" si="12">C89+D89-E89</f>
        <v>2675</v>
      </c>
      <c r="G89" s="142">
        <v>178</v>
      </c>
      <c r="H89" s="143">
        <f t="shared" ref="H89:H123" si="13">F89*G89</f>
        <v>476150</v>
      </c>
      <c r="I89" s="143">
        <f t="shared" ref="I89:I132" si="14">(D89-E89)*G89</f>
        <v>0</v>
      </c>
      <c r="J89" s="143">
        <f t="shared" ref="J89:J132" si="15">D89*G89</f>
        <v>0</v>
      </c>
    </row>
    <row r="90" spans="1:10" ht="15.75" customHeight="1">
      <c r="A90" s="144" t="s">
        <v>99</v>
      </c>
      <c r="B90" s="145" t="s">
        <v>102</v>
      </c>
      <c r="C90" s="36">
        <v>2350</v>
      </c>
      <c r="D90" s="148"/>
      <c r="E90" s="15"/>
      <c r="F90" s="36">
        <f t="shared" si="12"/>
        <v>2350</v>
      </c>
      <c r="G90" s="142">
        <v>178</v>
      </c>
      <c r="H90" s="143">
        <f t="shared" si="13"/>
        <v>418300</v>
      </c>
      <c r="I90" s="143">
        <f t="shared" si="14"/>
        <v>0</v>
      </c>
      <c r="J90" s="143">
        <f t="shared" si="15"/>
        <v>0</v>
      </c>
    </row>
    <row r="91" spans="1:10" ht="15.75" customHeight="1">
      <c r="A91" s="144" t="s">
        <v>3656</v>
      </c>
      <c r="B91" s="147" t="s">
        <v>102</v>
      </c>
      <c r="C91" s="36">
        <v>2050</v>
      </c>
      <c r="D91" s="148"/>
      <c r="E91" s="15"/>
      <c r="F91" s="36">
        <f t="shared" si="12"/>
        <v>2050</v>
      </c>
      <c r="G91" s="142">
        <v>47</v>
      </c>
      <c r="H91" s="143">
        <f t="shared" si="13"/>
        <v>96350</v>
      </c>
      <c r="I91" s="143">
        <f t="shared" si="14"/>
        <v>0</v>
      </c>
      <c r="J91" s="143">
        <f t="shared" si="15"/>
        <v>0</v>
      </c>
    </row>
    <row r="92" spans="1:10" ht="15.75" customHeight="1">
      <c r="A92" s="146" t="s">
        <v>103</v>
      </c>
      <c r="B92" s="147" t="s">
        <v>104</v>
      </c>
      <c r="C92" s="36">
        <v>2250</v>
      </c>
      <c r="D92" s="148"/>
      <c r="E92" s="15"/>
      <c r="F92" s="36">
        <f t="shared" si="12"/>
        <v>2250</v>
      </c>
      <c r="G92" s="142">
        <v>27</v>
      </c>
      <c r="H92" s="143">
        <f t="shared" si="13"/>
        <v>60750</v>
      </c>
      <c r="I92" s="143">
        <f t="shared" si="14"/>
        <v>0</v>
      </c>
      <c r="J92" s="143">
        <f t="shared" si="15"/>
        <v>0</v>
      </c>
    </row>
    <row r="93" spans="1:10" ht="15.75" customHeight="1">
      <c r="A93" s="266" t="s">
        <v>2038</v>
      </c>
      <c r="B93" s="267" t="s">
        <v>106</v>
      </c>
      <c r="C93" s="36">
        <v>1800</v>
      </c>
      <c r="D93" s="148"/>
      <c r="E93" s="15"/>
      <c r="F93" s="36">
        <f t="shared" si="12"/>
        <v>1800</v>
      </c>
      <c r="G93" s="142">
        <v>160.69999999999999</v>
      </c>
      <c r="H93" s="143">
        <f t="shared" si="13"/>
        <v>289260</v>
      </c>
      <c r="I93" s="143">
        <f t="shared" si="14"/>
        <v>0</v>
      </c>
      <c r="J93" s="143">
        <f t="shared" si="15"/>
        <v>0</v>
      </c>
    </row>
    <row r="94" spans="1:10" ht="15.75" customHeight="1">
      <c r="A94" s="144" t="s">
        <v>737</v>
      </c>
      <c r="B94" s="145" t="s">
        <v>108</v>
      </c>
      <c r="C94" s="36">
        <v>329</v>
      </c>
      <c r="D94" s="148"/>
      <c r="E94" s="15"/>
      <c r="F94" s="36">
        <f t="shared" si="12"/>
        <v>329</v>
      </c>
      <c r="G94" s="142">
        <v>623</v>
      </c>
      <c r="H94" s="143">
        <f t="shared" si="13"/>
        <v>204967</v>
      </c>
      <c r="I94" s="143">
        <f t="shared" si="14"/>
        <v>0</v>
      </c>
      <c r="J94" s="143">
        <f t="shared" si="15"/>
        <v>0</v>
      </c>
    </row>
    <row r="95" spans="1:10" ht="15.75" customHeight="1">
      <c r="A95" s="139" t="s">
        <v>109</v>
      </c>
      <c r="B95" s="140" t="s">
        <v>110</v>
      </c>
      <c r="C95" s="36">
        <v>900</v>
      </c>
      <c r="D95" s="148"/>
      <c r="E95" s="15"/>
      <c r="F95" s="36">
        <f t="shared" si="12"/>
        <v>900</v>
      </c>
      <c r="G95" s="142">
        <v>24</v>
      </c>
      <c r="H95" s="143">
        <f t="shared" si="13"/>
        <v>21600</v>
      </c>
      <c r="I95" s="143">
        <f t="shared" si="14"/>
        <v>0</v>
      </c>
      <c r="J95" s="143">
        <f t="shared" si="15"/>
        <v>0</v>
      </c>
    </row>
    <row r="96" spans="1:10" ht="15.75" customHeight="1">
      <c r="A96" s="146" t="s">
        <v>1188</v>
      </c>
      <c r="B96" s="150" t="s">
        <v>3626</v>
      </c>
      <c r="C96" s="36">
        <v>2073</v>
      </c>
      <c r="D96" s="148"/>
      <c r="E96" s="15"/>
      <c r="F96" s="36">
        <f t="shared" si="12"/>
        <v>2073</v>
      </c>
      <c r="G96" s="142">
        <v>49</v>
      </c>
      <c r="H96" s="143">
        <f t="shared" si="13"/>
        <v>101577</v>
      </c>
      <c r="I96" s="143">
        <f t="shared" si="14"/>
        <v>0</v>
      </c>
      <c r="J96" s="143">
        <f t="shared" si="15"/>
        <v>0</v>
      </c>
    </row>
    <row r="97" spans="1:10" ht="15.75" customHeight="1">
      <c r="A97" s="152" t="s">
        <v>116</v>
      </c>
      <c r="B97" s="145" t="s">
        <v>117</v>
      </c>
      <c r="C97" s="36">
        <v>7</v>
      </c>
      <c r="D97" s="141"/>
      <c r="E97" s="15"/>
      <c r="F97" s="36">
        <f t="shared" si="12"/>
        <v>7</v>
      </c>
      <c r="G97" s="142">
        <v>1867.29</v>
      </c>
      <c r="H97" s="143">
        <f t="shared" si="13"/>
        <v>13071.029999999999</v>
      </c>
      <c r="I97" s="143">
        <f t="shared" si="14"/>
        <v>0</v>
      </c>
      <c r="J97" s="143">
        <f t="shared" si="15"/>
        <v>0</v>
      </c>
    </row>
    <row r="98" spans="1:10" ht="15.75" customHeight="1">
      <c r="A98" s="146" t="s">
        <v>118</v>
      </c>
      <c r="B98" s="145" t="s">
        <v>115</v>
      </c>
      <c r="C98" s="36">
        <v>5</v>
      </c>
      <c r="D98" s="141"/>
      <c r="E98" s="15"/>
      <c r="F98" s="36">
        <f t="shared" si="12"/>
        <v>5</v>
      </c>
      <c r="G98" s="142">
        <v>1758</v>
      </c>
      <c r="H98" s="143">
        <f t="shared" si="13"/>
        <v>8790</v>
      </c>
      <c r="I98" s="143">
        <f t="shared" si="14"/>
        <v>0</v>
      </c>
      <c r="J98" s="143">
        <f t="shared" si="15"/>
        <v>0</v>
      </c>
    </row>
    <row r="99" spans="1:10" ht="15.75" customHeight="1">
      <c r="A99" s="146" t="s">
        <v>118</v>
      </c>
      <c r="B99" s="145" t="s">
        <v>117</v>
      </c>
      <c r="C99" s="36">
        <v>3</v>
      </c>
      <c r="D99" s="141"/>
      <c r="E99" s="151"/>
      <c r="F99" s="36">
        <f t="shared" si="12"/>
        <v>3</v>
      </c>
      <c r="G99" s="142">
        <v>2279.6799999999998</v>
      </c>
      <c r="H99" s="143">
        <f t="shared" si="13"/>
        <v>6839.0399999999991</v>
      </c>
      <c r="I99" s="143">
        <f t="shared" si="14"/>
        <v>0</v>
      </c>
      <c r="J99" s="143">
        <f t="shared" si="15"/>
        <v>0</v>
      </c>
    </row>
    <row r="100" spans="1:10" ht="15.75" customHeight="1">
      <c r="A100" s="157" t="s">
        <v>119</v>
      </c>
      <c r="B100" s="145" t="s">
        <v>117</v>
      </c>
      <c r="C100" s="36">
        <v>1</v>
      </c>
      <c r="D100" s="148"/>
      <c r="E100" s="15"/>
      <c r="F100" s="36">
        <f t="shared" si="12"/>
        <v>1</v>
      </c>
      <c r="G100" s="142">
        <v>1669.47</v>
      </c>
      <c r="H100" s="143">
        <f t="shared" si="13"/>
        <v>1669.47</v>
      </c>
      <c r="I100" s="143">
        <f t="shared" si="14"/>
        <v>0</v>
      </c>
      <c r="J100" s="143">
        <f t="shared" si="15"/>
        <v>0</v>
      </c>
    </row>
    <row r="101" spans="1:10" ht="15.75" customHeight="1">
      <c r="A101" s="157" t="s">
        <v>2772</v>
      </c>
      <c r="B101" s="145" t="s">
        <v>117</v>
      </c>
      <c r="C101" s="36">
        <v>3</v>
      </c>
      <c r="D101" s="141"/>
      <c r="E101" s="15"/>
      <c r="F101" s="36">
        <f t="shared" si="12"/>
        <v>3</v>
      </c>
      <c r="G101" s="142">
        <v>1598.32</v>
      </c>
      <c r="H101" s="143">
        <f t="shared" si="13"/>
        <v>4794.96</v>
      </c>
      <c r="I101" s="143">
        <f t="shared" si="14"/>
        <v>0</v>
      </c>
      <c r="J101" s="143">
        <f t="shared" si="15"/>
        <v>0</v>
      </c>
    </row>
    <row r="102" spans="1:10" ht="15.75" customHeight="1">
      <c r="A102" s="144" t="s">
        <v>122</v>
      </c>
      <c r="B102" s="145" t="s">
        <v>121</v>
      </c>
      <c r="C102" s="36">
        <v>50</v>
      </c>
      <c r="D102" s="141"/>
      <c r="E102" s="15"/>
      <c r="F102" s="36">
        <f t="shared" si="12"/>
        <v>50</v>
      </c>
      <c r="G102" s="142">
        <v>471.21600000000001</v>
      </c>
      <c r="H102" s="143">
        <f t="shared" si="13"/>
        <v>23560.799999999999</v>
      </c>
      <c r="I102" s="143">
        <f t="shared" si="14"/>
        <v>0</v>
      </c>
      <c r="J102" s="143">
        <f t="shared" si="15"/>
        <v>0</v>
      </c>
    </row>
    <row r="103" spans="1:10" ht="15.75" customHeight="1">
      <c r="A103" s="157" t="s">
        <v>124</v>
      </c>
      <c r="B103" s="145" t="s">
        <v>117</v>
      </c>
      <c r="C103" s="36">
        <v>0</v>
      </c>
      <c r="D103" s="148"/>
      <c r="E103" s="15"/>
      <c r="F103" s="36">
        <f t="shared" si="12"/>
        <v>0</v>
      </c>
      <c r="G103" s="142">
        <v>1711.09</v>
      </c>
      <c r="H103" s="143">
        <f t="shared" si="13"/>
        <v>0</v>
      </c>
      <c r="I103" s="143">
        <f t="shared" si="14"/>
        <v>0</v>
      </c>
      <c r="J103" s="143">
        <f t="shared" si="15"/>
        <v>0</v>
      </c>
    </row>
    <row r="104" spans="1:10" ht="15.75" customHeight="1">
      <c r="A104" s="339" t="s">
        <v>2773</v>
      </c>
      <c r="B104" s="145" t="s">
        <v>117</v>
      </c>
      <c r="C104" s="36">
        <v>4</v>
      </c>
      <c r="D104" s="148"/>
      <c r="E104" s="151"/>
      <c r="F104" s="36">
        <f t="shared" si="12"/>
        <v>4</v>
      </c>
      <c r="G104" s="142">
        <v>1594.52</v>
      </c>
      <c r="H104" s="143">
        <f t="shared" si="13"/>
        <v>6378.08</v>
      </c>
      <c r="I104" s="143">
        <f t="shared" si="14"/>
        <v>0</v>
      </c>
      <c r="J104" s="143">
        <f t="shared" si="15"/>
        <v>0</v>
      </c>
    </row>
    <row r="105" spans="1:10" ht="15.75" customHeight="1">
      <c r="A105" s="144" t="s">
        <v>3836</v>
      </c>
      <c r="B105" s="145" t="s">
        <v>117</v>
      </c>
      <c r="C105" s="36">
        <v>20</v>
      </c>
      <c r="D105" s="141"/>
      <c r="E105" s="15">
        <v>5</v>
      </c>
      <c r="F105" s="36">
        <f t="shared" si="12"/>
        <v>15</v>
      </c>
      <c r="G105" s="142">
        <v>439.52</v>
      </c>
      <c r="H105" s="143">
        <f t="shared" si="13"/>
        <v>6592.7999999999993</v>
      </c>
      <c r="I105" s="143">
        <f t="shared" si="14"/>
        <v>-2197.6</v>
      </c>
      <c r="J105" s="143">
        <f t="shared" si="15"/>
        <v>0</v>
      </c>
    </row>
    <row r="106" spans="1:10" ht="15.75" customHeight="1">
      <c r="A106" s="144" t="s">
        <v>129</v>
      </c>
      <c r="B106" s="145" t="s">
        <v>115</v>
      </c>
      <c r="C106" s="36">
        <v>225</v>
      </c>
      <c r="D106" s="148"/>
      <c r="E106" s="15"/>
      <c r="F106" s="36">
        <f t="shared" si="12"/>
        <v>225</v>
      </c>
      <c r="G106" s="142">
        <v>384</v>
      </c>
      <c r="H106" s="143">
        <f t="shared" si="13"/>
        <v>86400</v>
      </c>
      <c r="I106" s="143">
        <f t="shared" si="14"/>
        <v>0</v>
      </c>
      <c r="J106" s="143">
        <f t="shared" si="15"/>
        <v>0</v>
      </c>
    </row>
    <row r="107" spans="1:10" ht="15.75" customHeight="1">
      <c r="A107" s="144" t="s">
        <v>131</v>
      </c>
      <c r="B107" s="145" t="s">
        <v>117</v>
      </c>
      <c r="C107" s="36">
        <v>315</v>
      </c>
      <c r="D107" s="148"/>
      <c r="E107" s="15"/>
      <c r="F107" s="36">
        <f t="shared" si="12"/>
        <v>315</v>
      </c>
      <c r="G107" s="142">
        <v>427</v>
      </c>
      <c r="H107" s="143">
        <f t="shared" si="13"/>
        <v>134505</v>
      </c>
      <c r="I107" s="143">
        <f t="shared" si="14"/>
        <v>0</v>
      </c>
      <c r="J107" s="143">
        <f t="shared" si="15"/>
        <v>0</v>
      </c>
    </row>
    <row r="108" spans="1:10" ht="15.75" customHeight="1">
      <c r="A108" s="144" t="s">
        <v>132</v>
      </c>
      <c r="B108" s="145" t="s">
        <v>117</v>
      </c>
      <c r="C108" s="36">
        <v>5</v>
      </c>
      <c r="D108" s="141"/>
      <c r="E108" s="151"/>
      <c r="F108" s="36">
        <f t="shared" si="12"/>
        <v>5</v>
      </c>
      <c r="G108" s="142">
        <v>688.59</v>
      </c>
      <c r="H108" s="143">
        <f t="shared" si="13"/>
        <v>3442.9500000000003</v>
      </c>
      <c r="I108" s="143">
        <f t="shared" si="14"/>
        <v>0</v>
      </c>
      <c r="J108" s="143">
        <f t="shared" si="15"/>
        <v>0</v>
      </c>
    </row>
    <row r="109" spans="1:10" ht="15.75" customHeight="1">
      <c r="A109" s="157" t="s">
        <v>133</v>
      </c>
      <c r="B109" s="145" t="s">
        <v>117</v>
      </c>
      <c r="C109" s="36">
        <v>70</v>
      </c>
      <c r="D109" s="148"/>
      <c r="E109" s="15"/>
      <c r="F109" s="36">
        <f t="shared" si="12"/>
        <v>70</v>
      </c>
      <c r="G109" s="142">
        <v>522.19000000000005</v>
      </c>
      <c r="H109" s="143">
        <f t="shared" si="13"/>
        <v>36553.300000000003</v>
      </c>
      <c r="I109" s="143">
        <f t="shared" si="14"/>
        <v>0</v>
      </c>
      <c r="J109" s="143">
        <f t="shared" si="15"/>
        <v>0</v>
      </c>
    </row>
    <row r="110" spans="1:10" ht="15.75" customHeight="1">
      <c r="A110" s="144" t="s">
        <v>134</v>
      </c>
      <c r="B110" s="145" t="s">
        <v>117</v>
      </c>
      <c r="C110" s="36">
        <v>10</v>
      </c>
      <c r="D110" s="141"/>
      <c r="E110" s="151"/>
      <c r="F110" s="36">
        <f t="shared" si="12"/>
        <v>10</v>
      </c>
      <c r="G110" s="142">
        <v>504</v>
      </c>
      <c r="H110" s="143">
        <f t="shared" si="13"/>
        <v>5040</v>
      </c>
      <c r="I110" s="143">
        <f t="shared" si="14"/>
        <v>0</v>
      </c>
      <c r="J110" s="143">
        <f t="shared" si="15"/>
        <v>0</v>
      </c>
    </row>
    <row r="111" spans="1:10" ht="15.75" customHeight="1">
      <c r="A111" s="144" t="s">
        <v>135</v>
      </c>
      <c r="B111" s="145" t="s">
        <v>117</v>
      </c>
      <c r="C111" s="36">
        <v>100</v>
      </c>
      <c r="D111" s="141"/>
      <c r="E111" s="15"/>
      <c r="F111" s="36">
        <f t="shared" si="12"/>
        <v>100</v>
      </c>
      <c r="G111" s="142">
        <v>514</v>
      </c>
      <c r="H111" s="143">
        <f t="shared" si="13"/>
        <v>51400</v>
      </c>
      <c r="I111" s="143">
        <f t="shared" si="14"/>
        <v>0</v>
      </c>
      <c r="J111" s="143">
        <f t="shared" si="15"/>
        <v>0</v>
      </c>
    </row>
    <row r="112" spans="1:10" ht="15.75" customHeight="1">
      <c r="A112" s="157" t="s">
        <v>136</v>
      </c>
      <c r="B112" s="145" t="s">
        <v>117</v>
      </c>
      <c r="C112" s="36">
        <v>60</v>
      </c>
      <c r="D112" s="148"/>
      <c r="E112" s="15"/>
      <c r="F112" s="36">
        <f t="shared" si="12"/>
        <v>60</v>
      </c>
      <c r="G112" s="142">
        <v>557</v>
      </c>
      <c r="H112" s="143">
        <f t="shared" si="13"/>
        <v>33420</v>
      </c>
      <c r="I112" s="143">
        <f t="shared" si="14"/>
        <v>0</v>
      </c>
      <c r="J112" s="143">
        <f t="shared" si="15"/>
        <v>0</v>
      </c>
    </row>
    <row r="113" spans="1:10" ht="15.75" customHeight="1">
      <c r="A113" s="157" t="s">
        <v>137</v>
      </c>
      <c r="B113" s="145" t="s">
        <v>117</v>
      </c>
      <c r="C113" s="36">
        <v>25</v>
      </c>
      <c r="D113" s="148"/>
      <c r="E113" s="15"/>
      <c r="F113" s="36">
        <f t="shared" si="12"/>
        <v>25</v>
      </c>
      <c r="G113" s="142">
        <v>524</v>
      </c>
      <c r="H113" s="143">
        <f t="shared" si="13"/>
        <v>13100</v>
      </c>
      <c r="I113" s="143">
        <f t="shared" si="14"/>
        <v>0</v>
      </c>
      <c r="J113" s="143">
        <f t="shared" si="15"/>
        <v>0</v>
      </c>
    </row>
    <row r="114" spans="1:10" ht="15.75" customHeight="1">
      <c r="A114" s="157" t="s">
        <v>138</v>
      </c>
      <c r="B114" s="145" t="s">
        <v>117</v>
      </c>
      <c r="C114" s="36">
        <v>15</v>
      </c>
      <c r="D114" s="148"/>
      <c r="E114" s="15"/>
      <c r="F114" s="36">
        <f t="shared" si="12"/>
        <v>15</v>
      </c>
      <c r="G114" s="142">
        <v>689.75</v>
      </c>
      <c r="H114" s="143">
        <f t="shared" si="13"/>
        <v>10346.25</v>
      </c>
      <c r="I114" s="143">
        <f t="shared" si="14"/>
        <v>0</v>
      </c>
      <c r="J114" s="143">
        <f t="shared" si="15"/>
        <v>0</v>
      </c>
    </row>
    <row r="115" spans="1:10" ht="15.75" customHeight="1">
      <c r="A115" s="157" t="s">
        <v>139</v>
      </c>
      <c r="B115" s="145" t="s">
        <v>117</v>
      </c>
      <c r="C115" s="36">
        <v>205</v>
      </c>
      <c r="D115" s="148"/>
      <c r="E115" s="15">
        <v>5</v>
      </c>
      <c r="F115" s="36">
        <f t="shared" si="12"/>
        <v>200</v>
      </c>
      <c r="G115" s="142">
        <v>629.27</v>
      </c>
      <c r="H115" s="143">
        <f t="shared" si="13"/>
        <v>125854</v>
      </c>
      <c r="I115" s="143">
        <f t="shared" si="14"/>
        <v>-3146.35</v>
      </c>
      <c r="J115" s="143">
        <f t="shared" si="15"/>
        <v>0</v>
      </c>
    </row>
    <row r="116" spans="1:10" ht="15.75" customHeight="1">
      <c r="A116" s="157" t="s">
        <v>140</v>
      </c>
      <c r="B116" s="145" t="s">
        <v>117</v>
      </c>
      <c r="C116" s="36">
        <v>95</v>
      </c>
      <c r="D116" s="148"/>
      <c r="E116" s="15">
        <v>5</v>
      </c>
      <c r="F116" s="36">
        <f t="shared" si="12"/>
        <v>90</v>
      </c>
      <c r="G116" s="142">
        <v>532.12</v>
      </c>
      <c r="H116" s="143">
        <f t="shared" si="13"/>
        <v>47890.8</v>
      </c>
      <c r="I116" s="143">
        <f t="shared" si="14"/>
        <v>-2660.6</v>
      </c>
      <c r="J116" s="143">
        <f t="shared" si="15"/>
        <v>0</v>
      </c>
    </row>
    <row r="117" spans="1:10" ht="15.75" customHeight="1">
      <c r="A117" s="146" t="s">
        <v>141</v>
      </c>
      <c r="B117" s="145" t="s">
        <v>108</v>
      </c>
      <c r="C117" s="36">
        <v>600</v>
      </c>
      <c r="D117" s="148"/>
      <c r="E117" s="15"/>
      <c r="F117" s="36">
        <f t="shared" si="12"/>
        <v>600</v>
      </c>
      <c r="G117" s="142">
        <v>60</v>
      </c>
      <c r="H117" s="143">
        <f t="shared" si="13"/>
        <v>36000</v>
      </c>
      <c r="I117" s="143">
        <f t="shared" si="14"/>
        <v>0</v>
      </c>
      <c r="J117" s="143">
        <f t="shared" si="15"/>
        <v>0</v>
      </c>
    </row>
    <row r="118" spans="1:10" ht="15.75" customHeight="1">
      <c r="A118" s="144" t="s">
        <v>142</v>
      </c>
      <c r="B118" s="145" t="s">
        <v>143</v>
      </c>
      <c r="C118" s="36">
        <v>25</v>
      </c>
      <c r="D118" s="141"/>
      <c r="E118" s="151"/>
      <c r="F118" s="36">
        <f t="shared" si="12"/>
        <v>25</v>
      </c>
      <c r="G118" s="142">
        <v>84</v>
      </c>
      <c r="H118" s="143">
        <f t="shared" si="13"/>
        <v>2100</v>
      </c>
      <c r="I118" s="143">
        <f t="shared" si="14"/>
        <v>0</v>
      </c>
      <c r="J118" s="143">
        <f t="shared" si="15"/>
        <v>0</v>
      </c>
    </row>
    <row r="119" spans="1:10" ht="15.75" customHeight="1">
      <c r="A119" s="157" t="s">
        <v>2774</v>
      </c>
      <c r="B119" s="145" t="s">
        <v>117</v>
      </c>
      <c r="C119" s="36">
        <v>150</v>
      </c>
      <c r="D119" s="148"/>
      <c r="E119" s="15"/>
      <c r="F119" s="36">
        <f t="shared" si="12"/>
        <v>150</v>
      </c>
      <c r="G119" s="142">
        <v>168.1</v>
      </c>
      <c r="H119" s="143">
        <f t="shared" si="13"/>
        <v>25215</v>
      </c>
      <c r="I119" s="143">
        <f t="shared" si="14"/>
        <v>0</v>
      </c>
      <c r="J119" s="143">
        <f t="shared" si="15"/>
        <v>0</v>
      </c>
    </row>
    <row r="120" spans="1:10" ht="15.75" customHeight="1">
      <c r="A120" s="157" t="s">
        <v>145</v>
      </c>
      <c r="B120" s="145" t="s">
        <v>146</v>
      </c>
      <c r="C120" s="36">
        <v>25</v>
      </c>
      <c r="D120" s="148"/>
      <c r="E120" s="15"/>
      <c r="F120" s="36">
        <f t="shared" si="12"/>
        <v>25</v>
      </c>
      <c r="G120" s="142">
        <v>851.5</v>
      </c>
      <c r="H120" s="143">
        <f t="shared" si="13"/>
        <v>21287.5</v>
      </c>
      <c r="I120" s="143">
        <f t="shared" si="14"/>
        <v>0</v>
      </c>
      <c r="J120" s="143">
        <f t="shared" si="15"/>
        <v>0</v>
      </c>
    </row>
    <row r="121" spans="1:10" ht="15.75" customHeight="1">
      <c r="A121" s="157" t="s">
        <v>147</v>
      </c>
      <c r="B121" s="145" t="s">
        <v>148</v>
      </c>
      <c r="C121" s="36">
        <v>3750</v>
      </c>
      <c r="D121" s="148"/>
      <c r="E121" s="15"/>
      <c r="F121" s="36">
        <f t="shared" si="12"/>
        <v>3750</v>
      </c>
      <c r="G121" s="142">
        <v>125</v>
      </c>
      <c r="H121" s="143">
        <f t="shared" si="13"/>
        <v>468750</v>
      </c>
      <c r="I121" s="143">
        <f t="shared" si="14"/>
        <v>0</v>
      </c>
      <c r="J121" s="143">
        <f t="shared" si="15"/>
        <v>0</v>
      </c>
    </row>
    <row r="122" spans="1:10" ht="15.75" customHeight="1">
      <c r="A122" s="157" t="s">
        <v>147</v>
      </c>
      <c r="B122" s="145" t="s">
        <v>149</v>
      </c>
      <c r="C122" s="36">
        <v>0</v>
      </c>
      <c r="D122" s="148"/>
      <c r="E122" s="15"/>
      <c r="F122" s="36">
        <f t="shared" si="12"/>
        <v>0</v>
      </c>
      <c r="G122" s="142">
        <v>173</v>
      </c>
      <c r="H122" s="143">
        <f t="shared" si="13"/>
        <v>0</v>
      </c>
      <c r="I122" s="143">
        <f t="shared" si="14"/>
        <v>0</v>
      </c>
      <c r="J122" s="143">
        <f t="shared" si="15"/>
        <v>0</v>
      </c>
    </row>
    <row r="123" spans="1:10" ht="20.25" customHeight="1">
      <c r="A123" s="157" t="s">
        <v>150</v>
      </c>
      <c r="B123" s="145" t="s">
        <v>151</v>
      </c>
      <c r="C123" s="36">
        <v>0</v>
      </c>
      <c r="D123" s="148"/>
      <c r="E123" s="15"/>
      <c r="F123" s="36">
        <f t="shared" si="12"/>
        <v>0</v>
      </c>
      <c r="G123" s="142">
        <v>143</v>
      </c>
      <c r="H123" s="143">
        <f t="shared" si="13"/>
        <v>0</v>
      </c>
      <c r="I123" s="143">
        <f t="shared" si="14"/>
        <v>0</v>
      </c>
      <c r="J123" s="143">
        <f t="shared" si="15"/>
        <v>0</v>
      </c>
    </row>
    <row r="124" spans="1:10" ht="15.75" customHeight="1">
      <c r="A124" s="157" t="s">
        <v>850</v>
      </c>
      <c r="B124" s="147" t="s">
        <v>2949</v>
      </c>
      <c r="C124" s="36">
        <v>12000</v>
      </c>
      <c r="D124" s="148"/>
      <c r="E124" s="15"/>
      <c r="F124" s="36">
        <f t="shared" si="12"/>
        <v>12000</v>
      </c>
      <c r="G124" s="142">
        <v>145.91999999999999</v>
      </c>
      <c r="H124" s="143">
        <f>G124*F124</f>
        <v>1751039.9999999998</v>
      </c>
      <c r="I124" s="143">
        <f t="shared" si="14"/>
        <v>0</v>
      </c>
      <c r="J124" s="143">
        <f t="shared" si="15"/>
        <v>0</v>
      </c>
    </row>
    <row r="125" spans="1:10" ht="15.75" customHeight="1">
      <c r="A125" s="157" t="s">
        <v>152</v>
      </c>
      <c r="B125" s="145" t="s">
        <v>153</v>
      </c>
      <c r="C125" s="36">
        <v>35.676999999999992</v>
      </c>
      <c r="D125" s="148"/>
      <c r="E125" s="15"/>
      <c r="F125" s="36">
        <f t="shared" si="12"/>
        <v>35.676999999999992</v>
      </c>
      <c r="G125" s="142">
        <v>2196.6</v>
      </c>
      <c r="H125" s="143">
        <f t="shared" ref="H125:H131" si="16">F125*G125</f>
        <v>78368.098199999979</v>
      </c>
      <c r="I125" s="143">
        <f t="shared" si="14"/>
        <v>0</v>
      </c>
      <c r="J125" s="143">
        <f t="shared" si="15"/>
        <v>0</v>
      </c>
    </row>
    <row r="126" spans="1:10" ht="15.75" customHeight="1">
      <c r="A126" s="146" t="s">
        <v>154</v>
      </c>
      <c r="B126" s="145" t="s">
        <v>155</v>
      </c>
      <c r="C126" s="36">
        <v>1650.5</v>
      </c>
      <c r="D126" s="141"/>
      <c r="E126" s="151">
        <v>1650.5</v>
      </c>
      <c r="F126" s="36">
        <f t="shared" si="12"/>
        <v>0</v>
      </c>
      <c r="G126" s="142">
        <v>48</v>
      </c>
      <c r="H126" s="143">
        <f t="shared" si="16"/>
        <v>0</v>
      </c>
      <c r="I126" s="143">
        <f t="shared" si="14"/>
        <v>-79224</v>
      </c>
      <c r="J126" s="143">
        <f t="shared" si="15"/>
        <v>0</v>
      </c>
    </row>
    <row r="127" spans="1:10" ht="15.75" customHeight="1">
      <c r="A127" s="163" t="s">
        <v>156</v>
      </c>
      <c r="B127" s="164" t="s">
        <v>117</v>
      </c>
      <c r="C127" s="36">
        <v>0</v>
      </c>
      <c r="D127" s="148"/>
      <c r="E127" s="15"/>
      <c r="F127" s="36">
        <f t="shared" si="12"/>
        <v>0</v>
      </c>
      <c r="G127" s="165">
        <v>168.11</v>
      </c>
      <c r="H127" s="143">
        <f t="shared" si="16"/>
        <v>0</v>
      </c>
      <c r="I127" s="143">
        <f t="shared" si="14"/>
        <v>0</v>
      </c>
      <c r="J127" s="143">
        <f t="shared" si="15"/>
        <v>0</v>
      </c>
    </row>
    <row r="128" spans="1:10" ht="15.75" customHeight="1">
      <c r="A128" s="163" t="s">
        <v>3868</v>
      </c>
      <c r="B128" s="164" t="s">
        <v>117</v>
      </c>
      <c r="C128" s="36">
        <v>24.6</v>
      </c>
      <c r="D128" s="148"/>
      <c r="E128" s="15"/>
      <c r="F128" s="36">
        <f t="shared" si="12"/>
        <v>24.6</v>
      </c>
      <c r="G128" s="165">
        <v>129</v>
      </c>
      <c r="H128" s="143">
        <f t="shared" si="16"/>
        <v>3173.4</v>
      </c>
      <c r="I128" s="143">
        <f t="shared" si="14"/>
        <v>0</v>
      </c>
      <c r="J128" s="143">
        <f t="shared" si="15"/>
        <v>0</v>
      </c>
    </row>
    <row r="129" spans="1:11" ht="15.75" customHeight="1">
      <c r="A129" s="473" t="s">
        <v>3658</v>
      </c>
      <c r="B129" s="474" t="s">
        <v>102</v>
      </c>
      <c r="C129" s="475">
        <v>1500</v>
      </c>
      <c r="D129" s="476"/>
      <c r="E129" s="477"/>
      <c r="F129" s="36">
        <f t="shared" si="12"/>
        <v>1500</v>
      </c>
      <c r="G129" s="165">
        <v>43</v>
      </c>
      <c r="H129" s="143">
        <f t="shared" si="16"/>
        <v>64500</v>
      </c>
      <c r="I129" s="143">
        <f t="shared" si="14"/>
        <v>0</v>
      </c>
      <c r="J129" s="143">
        <f t="shared" si="15"/>
        <v>0</v>
      </c>
    </row>
    <row r="130" spans="1:11" ht="15.75" customHeight="1">
      <c r="A130" s="144" t="s">
        <v>3838</v>
      </c>
      <c r="B130" s="164" t="s">
        <v>117</v>
      </c>
      <c r="C130" s="36">
        <v>50</v>
      </c>
      <c r="D130" s="141"/>
      <c r="E130" s="15"/>
      <c r="F130" s="36">
        <f t="shared" si="12"/>
        <v>50</v>
      </c>
      <c r="G130" s="142">
        <v>499.41</v>
      </c>
      <c r="H130" s="143">
        <f t="shared" si="16"/>
        <v>24970.5</v>
      </c>
      <c r="I130" s="143">
        <f t="shared" si="14"/>
        <v>0</v>
      </c>
      <c r="J130" s="143">
        <f t="shared" si="15"/>
        <v>0</v>
      </c>
    </row>
    <row r="131" spans="1:11" ht="15.75" customHeight="1">
      <c r="A131" s="144" t="s">
        <v>128</v>
      </c>
      <c r="B131" s="474" t="s">
        <v>3869</v>
      </c>
      <c r="C131" s="36">
        <v>0</v>
      </c>
      <c r="D131" s="476">
        <v>200</v>
      </c>
      <c r="E131" s="477"/>
      <c r="F131" s="36">
        <f t="shared" si="12"/>
        <v>200</v>
      </c>
      <c r="G131" s="142">
        <v>526.52</v>
      </c>
      <c r="H131" s="143">
        <f t="shared" si="16"/>
        <v>105304</v>
      </c>
      <c r="I131" s="143">
        <f t="shared" si="14"/>
        <v>105304</v>
      </c>
      <c r="J131" s="143">
        <f t="shared" si="15"/>
        <v>105304</v>
      </c>
    </row>
    <row r="132" spans="1:11" ht="15.75" customHeight="1">
      <c r="A132" s="473"/>
      <c r="B132" s="474"/>
      <c r="C132" s="475"/>
      <c r="D132" s="476"/>
      <c r="E132" s="477"/>
      <c r="F132" s="36">
        <f t="shared" si="12"/>
        <v>0</v>
      </c>
      <c r="G132" s="142"/>
      <c r="H132" s="142"/>
      <c r="I132" s="143">
        <f t="shared" si="14"/>
        <v>0</v>
      </c>
      <c r="J132" s="143">
        <f t="shared" si="15"/>
        <v>0</v>
      </c>
    </row>
    <row r="133" spans="1:11" ht="15.75" customHeight="1">
      <c r="A133" s="355" t="s">
        <v>160</v>
      </c>
      <c r="B133" s="168"/>
      <c r="C133" s="169">
        <f t="shared" ref="C133:J133" si="17">SUM(C89:C132)</f>
        <v>35455.776999999995</v>
      </c>
      <c r="D133" s="170">
        <f t="shared" si="17"/>
        <v>200</v>
      </c>
      <c r="E133" s="170">
        <f t="shared" si="17"/>
        <v>1665.5</v>
      </c>
      <c r="F133" s="171">
        <f t="shared" si="17"/>
        <v>33990.277000000002</v>
      </c>
      <c r="G133" s="336">
        <f t="shared" si="17"/>
        <v>26008.885999999995</v>
      </c>
      <c r="H133" s="489">
        <f t="shared" si="17"/>
        <v>4869310.9781999998</v>
      </c>
      <c r="I133" s="489">
        <f t="shared" si="17"/>
        <v>18075.449999999997</v>
      </c>
      <c r="J133" s="489">
        <f t="shared" si="17"/>
        <v>105304</v>
      </c>
    </row>
    <row r="134" spans="1:11" ht="15.75" customHeight="1"/>
    <row r="135" spans="1:11" ht="15.75" customHeight="1">
      <c r="A135" s="535" t="s">
        <v>161</v>
      </c>
      <c r="B135" s="536"/>
      <c r="C135" s="536"/>
      <c r="D135" s="536"/>
      <c r="E135" s="536"/>
      <c r="F135" s="536"/>
      <c r="G135" s="536"/>
      <c r="H135" s="536"/>
      <c r="I135" s="1"/>
    </row>
    <row r="136" spans="1:11" ht="15.75" customHeight="1">
      <c r="A136" s="340" t="s">
        <v>162</v>
      </c>
      <c r="B136" s="341" t="s">
        <v>40</v>
      </c>
      <c r="C136" s="342" t="s">
        <v>163</v>
      </c>
      <c r="D136" s="343" t="s">
        <v>42</v>
      </c>
      <c r="E136" s="344" t="s">
        <v>43</v>
      </c>
      <c r="F136" s="342" t="s">
        <v>164</v>
      </c>
      <c r="G136" s="345" t="s">
        <v>96</v>
      </c>
      <c r="H136" s="343" t="s">
        <v>55</v>
      </c>
      <c r="I136" s="138" t="s">
        <v>3567</v>
      </c>
      <c r="J136" s="138" t="s">
        <v>3568</v>
      </c>
    </row>
    <row r="137" spans="1:11" ht="15.75" customHeight="1">
      <c r="A137" s="347" t="s">
        <v>3421</v>
      </c>
      <c r="B137" s="145" t="s">
        <v>2833</v>
      </c>
      <c r="C137" s="36">
        <v>27</v>
      </c>
      <c r="D137" s="148"/>
      <c r="E137" s="15"/>
      <c r="F137" s="36">
        <f t="shared" ref="F137:F170" si="18">C137+D137-E137</f>
        <v>27</v>
      </c>
      <c r="G137" s="17">
        <v>216</v>
      </c>
      <c r="H137" s="142">
        <f t="shared" ref="H137:H140" si="19">G137*F137</f>
        <v>5832</v>
      </c>
      <c r="I137" s="143">
        <f t="shared" ref="I137:I170" si="20">(D137-E137)*G137</f>
        <v>0</v>
      </c>
      <c r="J137" s="143">
        <f t="shared" ref="J137:J170" si="21">D137*G137</f>
        <v>0</v>
      </c>
      <c r="K137" s="445"/>
    </row>
    <row r="138" spans="1:11" ht="15.75" customHeight="1">
      <c r="A138" s="347" t="s">
        <v>3423</v>
      </c>
      <c r="B138" s="145" t="s">
        <v>2833</v>
      </c>
      <c r="C138" s="36">
        <v>99</v>
      </c>
      <c r="D138" s="148"/>
      <c r="E138" s="493">
        <v>10</v>
      </c>
      <c r="F138" s="36">
        <f t="shared" si="18"/>
        <v>89</v>
      </c>
      <c r="G138" s="17">
        <v>140</v>
      </c>
      <c r="H138" s="142">
        <f t="shared" si="19"/>
        <v>12460</v>
      </c>
      <c r="I138" s="143">
        <f t="shared" si="20"/>
        <v>-1400</v>
      </c>
      <c r="J138" s="143">
        <f t="shared" si="21"/>
        <v>0</v>
      </c>
      <c r="K138" s="445"/>
    </row>
    <row r="139" spans="1:11" ht="15.75" customHeight="1">
      <c r="A139" s="347" t="s">
        <v>3424</v>
      </c>
      <c r="B139" s="145" t="s">
        <v>2833</v>
      </c>
      <c r="C139" s="348">
        <v>112</v>
      </c>
      <c r="D139" s="148"/>
      <c r="E139" s="15"/>
      <c r="F139" s="36">
        <f t="shared" si="18"/>
        <v>112</v>
      </c>
      <c r="G139" s="17">
        <v>196</v>
      </c>
      <c r="H139" s="142">
        <f t="shared" si="19"/>
        <v>21952</v>
      </c>
      <c r="I139" s="143">
        <f t="shared" si="20"/>
        <v>0</v>
      </c>
      <c r="J139" s="143">
        <f t="shared" si="21"/>
        <v>0</v>
      </c>
      <c r="K139" s="445"/>
    </row>
    <row r="140" spans="1:11" ht="15.75" customHeight="1">
      <c r="A140" s="347" t="s">
        <v>3425</v>
      </c>
      <c r="B140" s="145" t="s">
        <v>2833</v>
      </c>
      <c r="C140" s="36">
        <v>17</v>
      </c>
      <c r="D140" s="148"/>
      <c r="E140" s="15"/>
      <c r="F140" s="36">
        <f t="shared" si="18"/>
        <v>17</v>
      </c>
      <c r="G140" s="17">
        <v>174</v>
      </c>
      <c r="H140" s="142">
        <f t="shared" si="19"/>
        <v>2958</v>
      </c>
      <c r="I140" s="143">
        <f t="shared" si="20"/>
        <v>0</v>
      </c>
      <c r="J140" s="143">
        <f t="shared" si="21"/>
        <v>0</v>
      </c>
      <c r="K140" s="445"/>
    </row>
    <row r="141" spans="1:11" ht="15.75" customHeight="1">
      <c r="A141" s="349" t="s">
        <v>165</v>
      </c>
      <c r="B141" s="267" t="s">
        <v>166</v>
      </c>
      <c r="C141" s="350">
        <v>191.6</v>
      </c>
      <c r="D141" s="351"/>
      <c r="E141" s="352"/>
      <c r="F141" s="350">
        <f t="shared" si="18"/>
        <v>191.6</v>
      </c>
      <c r="G141" s="353">
        <v>605</v>
      </c>
      <c r="H141" s="354">
        <f t="shared" ref="H141:H170" si="22">F141*G141</f>
        <v>115918</v>
      </c>
      <c r="I141" s="143">
        <f t="shared" si="20"/>
        <v>0</v>
      </c>
      <c r="J141" s="143">
        <f t="shared" si="21"/>
        <v>0</v>
      </c>
    </row>
    <row r="142" spans="1:11" ht="15.75" customHeight="1">
      <c r="A142" s="163" t="s">
        <v>167</v>
      </c>
      <c r="B142" s="145" t="s">
        <v>166</v>
      </c>
      <c r="C142" s="36">
        <v>214.6</v>
      </c>
      <c r="D142" s="148"/>
      <c r="E142" s="15"/>
      <c r="F142" s="183">
        <f t="shared" si="18"/>
        <v>214.6</v>
      </c>
      <c r="G142" s="17">
        <v>605</v>
      </c>
      <c r="H142" s="187">
        <f t="shared" si="22"/>
        <v>129833</v>
      </c>
      <c r="I142" s="143">
        <f t="shared" si="20"/>
        <v>0</v>
      </c>
      <c r="J142" s="143">
        <f t="shared" si="21"/>
        <v>0</v>
      </c>
    </row>
    <row r="143" spans="1:11" ht="15.75" customHeight="1">
      <c r="A143" s="163" t="s">
        <v>168</v>
      </c>
      <c r="B143" s="145" t="s">
        <v>166</v>
      </c>
      <c r="C143" s="36">
        <v>220.32</v>
      </c>
      <c r="D143" s="148"/>
      <c r="E143" s="15"/>
      <c r="F143" s="183">
        <f t="shared" si="18"/>
        <v>220.32</v>
      </c>
      <c r="G143" s="17">
        <v>605</v>
      </c>
      <c r="H143" s="187">
        <f t="shared" si="22"/>
        <v>133293.6</v>
      </c>
      <c r="I143" s="143">
        <f t="shared" si="20"/>
        <v>0</v>
      </c>
      <c r="J143" s="143">
        <f t="shared" si="21"/>
        <v>0</v>
      </c>
    </row>
    <row r="144" spans="1:11" ht="15.75" customHeight="1">
      <c r="A144" s="163" t="s">
        <v>169</v>
      </c>
      <c r="B144" s="145" t="s">
        <v>166</v>
      </c>
      <c r="C144" s="36">
        <v>186.45000000000002</v>
      </c>
      <c r="D144" s="148"/>
      <c r="E144" s="15"/>
      <c r="F144" s="183">
        <f t="shared" si="18"/>
        <v>186.45000000000002</v>
      </c>
      <c r="G144" s="17">
        <v>605</v>
      </c>
      <c r="H144" s="187">
        <f t="shared" si="22"/>
        <v>112802.25000000001</v>
      </c>
      <c r="I144" s="143">
        <f t="shared" si="20"/>
        <v>0</v>
      </c>
      <c r="J144" s="143">
        <f t="shared" si="21"/>
        <v>0</v>
      </c>
    </row>
    <row r="145" spans="1:10" ht="15.75" customHeight="1">
      <c r="A145" s="189" t="s">
        <v>170</v>
      </c>
      <c r="B145" s="145" t="s">
        <v>166</v>
      </c>
      <c r="C145" s="183">
        <v>292.88000000000005</v>
      </c>
      <c r="D145" s="184"/>
      <c r="E145" s="493"/>
      <c r="F145" s="183">
        <f t="shared" si="18"/>
        <v>292.88000000000005</v>
      </c>
      <c r="G145" s="190">
        <v>625</v>
      </c>
      <c r="H145" s="187">
        <f t="shared" si="22"/>
        <v>183050.00000000003</v>
      </c>
      <c r="I145" s="143">
        <f t="shared" si="20"/>
        <v>0</v>
      </c>
      <c r="J145" s="143">
        <f t="shared" si="21"/>
        <v>0</v>
      </c>
    </row>
    <row r="146" spans="1:10" ht="15.75" customHeight="1">
      <c r="A146" s="189" t="s">
        <v>171</v>
      </c>
      <c r="B146" s="145" t="s">
        <v>166</v>
      </c>
      <c r="C146" s="183">
        <v>180.15</v>
      </c>
      <c r="D146" s="184"/>
      <c r="E146" s="15"/>
      <c r="F146" s="183">
        <f t="shared" si="18"/>
        <v>180.15</v>
      </c>
      <c r="G146" s="17">
        <v>692</v>
      </c>
      <c r="H146" s="187">
        <f t="shared" si="22"/>
        <v>124663.8</v>
      </c>
      <c r="I146" s="143">
        <f t="shared" si="20"/>
        <v>0</v>
      </c>
      <c r="J146" s="143">
        <f t="shared" si="21"/>
        <v>0</v>
      </c>
    </row>
    <row r="147" spans="1:10" ht="15.75" customHeight="1">
      <c r="A147" s="189" t="s">
        <v>3870</v>
      </c>
      <c r="B147" s="145" t="s">
        <v>166</v>
      </c>
      <c r="C147" s="36">
        <v>274</v>
      </c>
      <c r="D147" s="184"/>
      <c r="E147" s="15"/>
      <c r="F147" s="183">
        <f t="shared" si="18"/>
        <v>274</v>
      </c>
      <c r="G147" s="17">
        <v>682</v>
      </c>
      <c r="H147" s="187">
        <f t="shared" si="22"/>
        <v>186868</v>
      </c>
      <c r="I147" s="143">
        <f t="shared" si="20"/>
        <v>0</v>
      </c>
      <c r="J147" s="143">
        <f t="shared" si="21"/>
        <v>0</v>
      </c>
    </row>
    <row r="148" spans="1:10" ht="15.75" customHeight="1">
      <c r="A148" s="189" t="s">
        <v>173</v>
      </c>
      <c r="B148" s="145" t="s">
        <v>166</v>
      </c>
      <c r="C148" s="183">
        <v>0</v>
      </c>
      <c r="D148" s="184"/>
      <c r="E148" s="15"/>
      <c r="F148" s="183">
        <f t="shared" si="18"/>
        <v>0</v>
      </c>
      <c r="G148" s="17">
        <v>414</v>
      </c>
      <c r="H148" s="187">
        <f t="shared" si="22"/>
        <v>0</v>
      </c>
      <c r="I148" s="143">
        <f t="shared" si="20"/>
        <v>0</v>
      </c>
      <c r="J148" s="143">
        <f t="shared" si="21"/>
        <v>0</v>
      </c>
    </row>
    <row r="149" spans="1:10" ht="15.75" customHeight="1">
      <c r="A149" s="191" t="s">
        <v>174</v>
      </c>
      <c r="B149" s="192" t="s">
        <v>175</v>
      </c>
      <c r="C149" s="36">
        <v>16625</v>
      </c>
      <c r="D149" s="148"/>
      <c r="E149" s="15">
        <v>2250</v>
      </c>
      <c r="F149" s="183">
        <f t="shared" si="18"/>
        <v>14375</v>
      </c>
      <c r="G149" s="17">
        <v>17.399999999999999</v>
      </c>
      <c r="H149" s="187">
        <f t="shared" si="22"/>
        <v>250124.99999999997</v>
      </c>
      <c r="I149" s="143">
        <f t="shared" si="20"/>
        <v>-39150</v>
      </c>
      <c r="J149" s="143">
        <f t="shared" si="21"/>
        <v>0</v>
      </c>
    </row>
    <row r="150" spans="1:10" ht="15.75" customHeight="1">
      <c r="A150" s="163" t="s">
        <v>176</v>
      </c>
      <c r="B150" s="15" t="s">
        <v>177</v>
      </c>
      <c r="C150" s="36">
        <v>0</v>
      </c>
      <c r="D150" s="148"/>
      <c r="E150" s="15"/>
      <c r="F150" s="183">
        <f t="shared" si="18"/>
        <v>0</v>
      </c>
      <c r="G150" s="17">
        <v>3.86</v>
      </c>
      <c r="H150" s="187">
        <f t="shared" si="22"/>
        <v>0</v>
      </c>
      <c r="I150" s="143">
        <f t="shared" si="20"/>
        <v>0</v>
      </c>
      <c r="J150" s="143">
        <f t="shared" si="21"/>
        <v>0</v>
      </c>
    </row>
    <row r="151" spans="1:10" ht="15.75" customHeight="1">
      <c r="A151" s="163" t="s">
        <v>178</v>
      </c>
      <c r="B151" s="145" t="s">
        <v>179</v>
      </c>
      <c r="C151" s="36">
        <v>17</v>
      </c>
      <c r="D151" s="148"/>
      <c r="E151" s="15"/>
      <c r="F151" s="183">
        <f t="shared" si="18"/>
        <v>17</v>
      </c>
      <c r="G151" s="17">
        <v>432.82</v>
      </c>
      <c r="H151" s="187">
        <f t="shared" si="22"/>
        <v>7357.94</v>
      </c>
      <c r="I151" s="143">
        <f t="shared" si="20"/>
        <v>0</v>
      </c>
      <c r="J151" s="143">
        <f t="shared" si="21"/>
        <v>0</v>
      </c>
    </row>
    <row r="152" spans="1:10" ht="15.75" customHeight="1">
      <c r="A152" s="163" t="s">
        <v>180</v>
      </c>
      <c r="B152" s="145" t="s">
        <v>179</v>
      </c>
      <c r="C152" s="36">
        <v>0</v>
      </c>
      <c r="D152" s="148"/>
      <c r="E152" s="15"/>
      <c r="F152" s="183">
        <f t="shared" si="18"/>
        <v>0</v>
      </c>
      <c r="G152" s="17">
        <v>4</v>
      </c>
      <c r="H152" s="187">
        <f t="shared" si="22"/>
        <v>0</v>
      </c>
      <c r="I152" s="143">
        <f t="shared" si="20"/>
        <v>0</v>
      </c>
      <c r="J152" s="143">
        <f t="shared" si="21"/>
        <v>0</v>
      </c>
    </row>
    <row r="153" spans="1:10" ht="15.75" customHeight="1">
      <c r="A153" s="146" t="s">
        <v>181</v>
      </c>
      <c r="B153" s="145" t="s">
        <v>179</v>
      </c>
      <c r="C153" s="36">
        <v>1077</v>
      </c>
      <c r="D153" s="148"/>
      <c r="E153" s="15"/>
      <c r="F153" s="183">
        <f t="shared" si="18"/>
        <v>1077</v>
      </c>
      <c r="G153" s="17">
        <v>2.9</v>
      </c>
      <c r="H153" s="187">
        <f t="shared" si="22"/>
        <v>3123.2999999999997</v>
      </c>
      <c r="I153" s="143">
        <f t="shared" si="20"/>
        <v>0</v>
      </c>
      <c r="J153" s="143">
        <f t="shared" si="21"/>
        <v>0</v>
      </c>
    </row>
    <row r="154" spans="1:10" ht="15.75" customHeight="1">
      <c r="A154" s="146" t="s">
        <v>182</v>
      </c>
      <c r="B154" s="145" t="s">
        <v>179</v>
      </c>
      <c r="C154" s="36">
        <v>0</v>
      </c>
      <c r="D154" s="148"/>
      <c r="E154" s="15"/>
      <c r="F154" s="183">
        <f t="shared" si="18"/>
        <v>0</v>
      </c>
      <c r="G154" s="17">
        <v>499.4</v>
      </c>
      <c r="H154" s="187">
        <f t="shared" si="22"/>
        <v>0</v>
      </c>
      <c r="I154" s="143">
        <f t="shared" si="20"/>
        <v>0</v>
      </c>
      <c r="J154" s="143">
        <f t="shared" si="21"/>
        <v>0</v>
      </c>
    </row>
    <row r="155" spans="1:10" ht="15.75" customHeight="1">
      <c r="A155" s="191" t="s">
        <v>183</v>
      </c>
      <c r="B155" s="193" t="s">
        <v>184</v>
      </c>
      <c r="C155" s="194">
        <v>1400</v>
      </c>
      <c r="D155" s="195"/>
      <c r="E155" s="196"/>
      <c r="F155" s="183">
        <f t="shared" si="18"/>
        <v>1400</v>
      </c>
      <c r="G155" s="197">
        <v>24.995999999999999</v>
      </c>
      <c r="H155" s="187">
        <f t="shared" si="22"/>
        <v>34994.400000000001</v>
      </c>
      <c r="I155" s="143">
        <f t="shared" si="20"/>
        <v>0</v>
      </c>
      <c r="J155" s="143">
        <f t="shared" si="21"/>
        <v>0</v>
      </c>
    </row>
    <row r="156" spans="1:10" ht="15.75" customHeight="1">
      <c r="A156" s="146" t="s">
        <v>185</v>
      </c>
      <c r="B156" s="145" t="s">
        <v>184</v>
      </c>
      <c r="C156" s="36">
        <v>3000</v>
      </c>
      <c r="D156" s="148"/>
      <c r="E156" s="15"/>
      <c r="F156" s="183">
        <f t="shared" si="18"/>
        <v>3000</v>
      </c>
      <c r="G156" s="17">
        <v>22.37</v>
      </c>
      <c r="H156" s="187">
        <f t="shared" si="22"/>
        <v>67110</v>
      </c>
      <c r="I156" s="143">
        <f t="shared" si="20"/>
        <v>0</v>
      </c>
      <c r="J156" s="143">
        <f t="shared" si="21"/>
        <v>0</v>
      </c>
    </row>
    <row r="157" spans="1:10" ht="15.75" customHeight="1">
      <c r="A157" s="146" t="s">
        <v>186</v>
      </c>
      <c r="B157" s="145" t="s">
        <v>184</v>
      </c>
      <c r="C157" s="36">
        <v>4000</v>
      </c>
      <c r="D157" s="148"/>
      <c r="E157" s="15"/>
      <c r="F157" s="183">
        <f t="shared" si="18"/>
        <v>4000</v>
      </c>
      <c r="G157" s="17">
        <v>13.788</v>
      </c>
      <c r="H157" s="187">
        <f t="shared" si="22"/>
        <v>55152</v>
      </c>
      <c r="I157" s="143">
        <f t="shared" si="20"/>
        <v>0</v>
      </c>
      <c r="J157" s="143">
        <f t="shared" si="21"/>
        <v>0</v>
      </c>
    </row>
    <row r="158" spans="1:10" ht="15.75" customHeight="1">
      <c r="A158" s="406" t="s">
        <v>187</v>
      </c>
      <c r="B158" s="145" t="s">
        <v>184</v>
      </c>
      <c r="C158" s="36">
        <v>1000</v>
      </c>
      <c r="D158" s="148"/>
      <c r="E158" s="15"/>
      <c r="F158" s="183">
        <f t="shared" si="18"/>
        <v>1000</v>
      </c>
      <c r="G158" s="17">
        <v>24.744</v>
      </c>
      <c r="H158" s="187">
        <f t="shared" si="22"/>
        <v>24744</v>
      </c>
      <c r="I158" s="143">
        <f t="shared" si="20"/>
        <v>0</v>
      </c>
      <c r="J158" s="143">
        <f t="shared" si="21"/>
        <v>0</v>
      </c>
    </row>
    <row r="159" spans="1:10" ht="15.75" customHeight="1">
      <c r="A159" s="406" t="s">
        <v>189</v>
      </c>
      <c r="B159" s="185" t="s">
        <v>190</v>
      </c>
      <c r="C159" s="183">
        <v>840</v>
      </c>
      <c r="D159" s="184"/>
      <c r="E159" s="185"/>
      <c r="F159" s="183">
        <f t="shared" si="18"/>
        <v>840</v>
      </c>
      <c r="G159" s="186">
        <v>33</v>
      </c>
      <c r="H159" s="187">
        <f t="shared" si="22"/>
        <v>27720</v>
      </c>
      <c r="I159" s="143">
        <f t="shared" si="20"/>
        <v>0</v>
      </c>
      <c r="J159" s="143">
        <f t="shared" si="21"/>
        <v>0</v>
      </c>
    </row>
    <row r="160" spans="1:10" ht="15.75" customHeight="1">
      <c r="A160" s="407" t="s">
        <v>3511</v>
      </c>
      <c r="B160" s="267" t="s">
        <v>192</v>
      </c>
      <c r="C160" s="350">
        <v>938.06</v>
      </c>
      <c r="D160" s="351"/>
      <c r="E160" s="352"/>
      <c r="F160" s="183">
        <f t="shared" si="18"/>
        <v>938.06</v>
      </c>
      <c r="G160" s="353">
        <v>727.5</v>
      </c>
      <c r="H160" s="187">
        <f t="shared" si="22"/>
        <v>682438.64999999991</v>
      </c>
      <c r="I160" s="143">
        <f t="shared" si="20"/>
        <v>0</v>
      </c>
      <c r="J160" s="143">
        <f t="shared" si="21"/>
        <v>0</v>
      </c>
    </row>
    <row r="161" spans="1:10" ht="15.75" customHeight="1">
      <c r="A161" s="407" t="s">
        <v>3512</v>
      </c>
      <c r="B161" s="267" t="s">
        <v>192</v>
      </c>
      <c r="C161" s="350">
        <v>1002.86</v>
      </c>
      <c r="D161" s="351"/>
      <c r="E161" s="352"/>
      <c r="F161" s="183">
        <f t="shared" si="18"/>
        <v>1002.86</v>
      </c>
      <c r="G161" s="353">
        <v>727.5</v>
      </c>
      <c r="H161" s="187">
        <f t="shared" si="22"/>
        <v>729580.65</v>
      </c>
      <c r="I161" s="143">
        <f t="shared" si="20"/>
        <v>0</v>
      </c>
      <c r="J161" s="143">
        <f t="shared" si="21"/>
        <v>0</v>
      </c>
    </row>
    <row r="162" spans="1:10" ht="15.75" customHeight="1">
      <c r="A162" s="200" t="s">
        <v>191</v>
      </c>
      <c r="B162" s="145" t="s">
        <v>192</v>
      </c>
      <c r="C162" s="36">
        <v>56.039999999999992</v>
      </c>
      <c r="D162" s="148"/>
      <c r="E162" s="15">
        <v>31.16</v>
      </c>
      <c r="F162" s="183">
        <f t="shared" si="18"/>
        <v>24.879999999999992</v>
      </c>
      <c r="G162" s="17">
        <v>715</v>
      </c>
      <c r="H162" s="187">
        <f t="shared" si="22"/>
        <v>17789.199999999993</v>
      </c>
      <c r="I162" s="143">
        <f t="shared" si="20"/>
        <v>-22279.4</v>
      </c>
      <c r="J162" s="143">
        <f t="shared" si="21"/>
        <v>0</v>
      </c>
    </row>
    <row r="163" spans="1:10" ht="15.75" customHeight="1">
      <c r="A163" s="200" t="s">
        <v>193</v>
      </c>
      <c r="B163" s="145" t="s">
        <v>192</v>
      </c>
      <c r="C163" s="36">
        <v>183.85999999999999</v>
      </c>
      <c r="D163" s="148"/>
      <c r="E163" s="15"/>
      <c r="F163" s="183">
        <f t="shared" si="18"/>
        <v>183.85999999999999</v>
      </c>
      <c r="G163" s="17">
        <v>850</v>
      </c>
      <c r="H163" s="187">
        <f t="shared" si="22"/>
        <v>156281</v>
      </c>
      <c r="I163" s="143">
        <f t="shared" si="20"/>
        <v>0</v>
      </c>
      <c r="J163" s="143">
        <f t="shared" si="21"/>
        <v>0</v>
      </c>
    </row>
    <row r="164" spans="1:10" ht="15.75" customHeight="1">
      <c r="A164" s="200" t="s">
        <v>194</v>
      </c>
      <c r="B164" s="145" t="s">
        <v>192</v>
      </c>
      <c r="C164" s="36">
        <v>121.16000000000003</v>
      </c>
      <c r="D164" s="148"/>
      <c r="E164" s="490"/>
      <c r="F164" s="183">
        <f t="shared" si="18"/>
        <v>121.16000000000003</v>
      </c>
      <c r="G164" s="17">
        <v>850</v>
      </c>
      <c r="H164" s="187">
        <f t="shared" si="22"/>
        <v>102986.00000000001</v>
      </c>
      <c r="I164" s="143">
        <f t="shared" si="20"/>
        <v>0</v>
      </c>
      <c r="J164" s="143">
        <f t="shared" si="21"/>
        <v>0</v>
      </c>
    </row>
    <row r="165" spans="1:10" ht="15.75" customHeight="1">
      <c r="A165" s="146" t="s">
        <v>195</v>
      </c>
      <c r="B165" s="145" t="s">
        <v>192</v>
      </c>
      <c r="C165" s="36">
        <v>31.739999999999991</v>
      </c>
      <c r="D165" s="148"/>
      <c r="E165" s="15"/>
      <c r="F165" s="183">
        <f t="shared" si="18"/>
        <v>31.739999999999991</v>
      </c>
      <c r="G165" s="17">
        <v>741</v>
      </c>
      <c r="H165" s="187">
        <f t="shared" si="22"/>
        <v>23519.339999999993</v>
      </c>
      <c r="I165" s="143">
        <f t="shared" si="20"/>
        <v>0</v>
      </c>
      <c r="J165" s="143">
        <f t="shared" si="21"/>
        <v>0</v>
      </c>
    </row>
    <row r="166" spans="1:10" ht="15.75" customHeight="1">
      <c r="A166" s="146" t="s">
        <v>196</v>
      </c>
      <c r="B166" s="145" t="s">
        <v>197</v>
      </c>
      <c r="C166" s="36">
        <v>42.350000000000023</v>
      </c>
      <c r="D166" s="148"/>
      <c r="E166" s="15"/>
      <c r="F166" s="183">
        <f t="shared" si="18"/>
        <v>42.350000000000023</v>
      </c>
      <c r="G166" s="17">
        <v>240</v>
      </c>
      <c r="H166" s="187">
        <f t="shared" si="22"/>
        <v>10164.000000000005</v>
      </c>
      <c r="I166" s="143">
        <f t="shared" si="20"/>
        <v>0</v>
      </c>
      <c r="J166" s="143">
        <f t="shared" si="21"/>
        <v>0</v>
      </c>
    </row>
    <row r="167" spans="1:10" ht="15.75" customHeight="1">
      <c r="A167" s="146" t="s">
        <v>1585</v>
      </c>
      <c r="B167" s="145" t="s">
        <v>197</v>
      </c>
      <c r="C167" s="36">
        <v>490.49999999999994</v>
      </c>
      <c r="D167" s="148"/>
      <c r="E167" s="15"/>
      <c r="F167" s="183">
        <f t="shared" si="18"/>
        <v>490.49999999999994</v>
      </c>
      <c r="G167" s="17">
        <v>680</v>
      </c>
      <c r="H167" s="187">
        <f t="shared" si="22"/>
        <v>333539.99999999994</v>
      </c>
      <c r="I167" s="143">
        <f t="shared" si="20"/>
        <v>0</v>
      </c>
      <c r="J167" s="143">
        <f t="shared" si="21"/>
        <v>0</v>
      </c>
    </row>
    <row r="168" spans="1:10" ht="15.75" customHeight="1">
      <c r="A168" s="146" t="s">
        <v>1586</v>
      </c>
      <c r="B168" s="145" t="s">
        <v>197</v>
      </c>
      <c r="C168" s="36">
        <v>507.35000000000008</v>
      </c>
      <c r="D168" s="148"/>
      <c r="E168" s="15"/>
      <c r="F168" s="183">
        <f t="shared" si="18"/>
        <v>507.35000000000008</v>
      </c>
      <c r="G168" s="17">
        <v>680</v>
      </c>
      <c r="H168" s="187">
        <f t="shared" si="22"/>
        <v>344998.00000000006</v>
      </c>
      <c r="I168" s="143">
        <f t="shared" si="20"/>
        <v>0</v>
      </c>
      <c r="J168" s="143">
        <f t="shared" si="21"/>
        <v>0</v>
      </c>
    </row>
    <row r="169" spans="1:10" ht="15.75" customHeight="1">
      <c r="A169" s="146" t="s">
        <v>198</v>
      </c>
      <c r="B169" s="145" t="s">
        <v>197</v>
      </c>
      <c r="C169" s="36">
        <v>32.750000000000014</v>
      </c>
      <c r="D169" s="148"/>
      <c r="E169" s="15"/>
      <c r="F169" s="183">
        <f t="shared" si="18"/>
        <v>32.750000000000014</v>
      </c>
      <c r="G169" s="17">
        <v>280</v>
      </c>
      <c r="H169" s="187">
        <f t="shared" si="22"/>
        <v>9170.0000000000036</v>
      </c>
      <c r="I169" s="143">
        <f t="shared" si="20"/>
        <v>0</v>
      </c>
      <c r="J169" s="143">
        <f t="shared" si="21"/>
        <v>0</v>
      </c>
    </row>
    <row r="170" spans="1:10" ht="15.75" customHeight="1">
      <c r="A170" s="146" t="s">
        <v>199</v>
      </c>
      <c r="B170" s="15" t="s">
        <v>200</v>
      </c>
      <c r="C170" s="36">
        <v>46200</v>
      </c>
      <c r="D170" s="148">
        <v>41160</v>
      </c>
      <c r="E170" s="493">
        <v>5040</v>
      </c>
      <c r="F170" s="183">
        <f t="shared" si="18"/>
        <v>82320</v>
      </c>
      <c r="G170" s="17">
        <v>5.3</v>
      </c>
      <c r="H170" s="187">
        <f t="shared" si="22"/>
        <v>436296</v>
      </c>
      <c r="I170" s="143">
        <f t="shared" si="20"/>
        <v>191436</v>
      </c>
      <c r="J170" s="143">
        <f t="shared" si="21"/>
        <v>218148</v>
      </c>
    </row>
    <row r="171" spans="1:10" ht="15.75" customHeight="1">
      <c r="A171" s="480"/>
      <c r="B171" s="477"/>
      <c r="C171" s="475"/>
      <c r="D171" s="476"/>
      <c r="E171" s="15"/>
      <c r="F171" s="15"/>
      <c r="G171" s="15"/>
      <c r="H171" s="15"/>
      <c r="I171" s="15"/>
      <c r="J171" s="15"/>
    </row>
    <row r="172" spans="1:10" ht="15.75" customHeight="1">
      <c r="A172" s="480"/>
      <c r="B172" s="477"/>
      <c r="C172" s="475"/>
      <c r="D172" s="476"/>
      <c r="E172" s="15"/>
      <c r="F172" s="15"/>
      <c r="G172" s="15"/>
      <c r="H172" s="15"/>
      <c r="I172" s="15"/>
      <c r="J172" s="15"/>
    </row>
    <row r="173" spans="1:10" ht="15.75" customHeight="1">
      <c r="A173" s="480"/>
      <c r="B173" s="477"/>
      <c r="C173" s="475"/>
      <c r="D173" s="476"/>
      <c r="E173" s="15"/>
      <c r="F173" s="15"/>
      <c r="G173" s="15"/>
      <c r="H173" s="15"/>
      <c r="I173" s="15"/>
      <c r="J173" s="15"/>
    </row>
    <row r="174" spans="1:10" ht="15.75" customHeight="1">
      <c r="A174" s="480"/>
      <c r="B174" s="477"/>
      <c r="C174" s="475"/>
      <c r="D174" s="476"/>
      <c r="E174" s="15"/>
      <c r="F174" s="15"/>
      <c r="G174" s="15"/>
      <c r="H174" s="15"/>
      <c r="I174" s="15"/>
      <c r="J174" s="15"/>
    </row>
    <row r="175" spans="1:10" ht="15.75" customHeight="1">
      <c r="A175" s="275" t="s">
        <v>203</v>
      </c>
      <c r="B175" s="276"/>
      <c r="C175" s="169">
        <f t="shared" ref="C175:J175" si="23">SUM(C137:C170)</f>
        <v>79380.670000000013</v>
      </c>
      <c r="D175" s="277">
        <f t="shared" si="23"/>
        <v>41160</v>
      </c>
      <c r="E175" s="277">
        <f t="shared" si="23"/>
        <v>7331.16</v>
      </c>
      <c r="F175" s="169">
        <f t="shared" si="23"/>
        <v>113209.51000000001</v>
      </c>
      <c r="G175" s="337">
        <f t="shared" si="23"/>
        <v>13134.577999999998</v>
      </c>
      <c r="H175" s="278">
        <f t="shared" si="23"/>
        <v>4346720.129999999</v>
      </c>
      <c r="I175" s="278">
        <f t="shared" si="23"/>
        <v>128606.6</v>
      </c>
      <c r="J175" s="457">
        <f t="shared" si="23"/>
        <v>218148</v>
      </c>
    </row>
    <row r="176" spans="1:10" ht="15.75" customHeight="1">
      <c r="J176" s="188"/>
    </row>
    <row r="177" spans="1:15" ht="15.75" customHeight="1">
      <c r="A177" s="279"/>
      <c r="B177" s="280"/>
      <c r="C177" s="279"/>
      <c r="D177" s="279"/>
      <c r="E177" s="279"/>
      <c r="F177" s="279"/>
      <c r="G177" s="279"/>
      <c r="H177" s="279"/>
      <c r="J177" s="281" t="s">
        <v>390</v>
      </c>
    </row>
    <row r="178" spans="1:15" ht="15.75" customHeight="1">
      <c r="A178" s="282" t="s">
        <v>209</v>
      </c>
      <c r="B178" s="283" t="s">
        <v>211</v>
      </c>
      <c r="C178" s="283" t="s">
        <v>391</v>
      </c>
      <c r="D178" s="284" t="s">
        <v>392</v>
      </c>
      <c r="E178" s="285" t="s">
        <v>393</v>
      </c>
      <c r="F178" s="286" t="s">
        <v>212</v>
      </c>
      <c r="G178" s="287" t="s">
        <v>214</v>
      </c>
      <c r="H178" s="283" t="s">
        <v>55</v>
      </c>
      <c r="J178" s="188">
        <f>SUM(H179:H195)</f>
        <v>21348.9</v>
      </c>
    </row>
    <row r="179" spans="1:15" ht="15.75" customHeight="1">
      <c r="A179" s="288" t="s">
        <v>215</v>
      </c>
      <c r="B179" s="15" t="s">
        <v>216</v>
      </c>
      <c r="C179" s="36">
        <v>0</v>
      </c>
      <c r="D179" s="494"/>
      <c r="E179" s="348">
        <v>0</v>
      </c>
      <c r="F179" s="15"/>
      <c r="G179" s="15">
        <v>77</v>
      </c>
      <c r="H179" s="15">
        <f t="shared" ref="H179:H193" si="24">E179*G179</f>
        <v>0</v>
      </c>
      <c r="J179" s="24"/>
    </row>
    <row r="180" spans="1:15" ht="15.75" customHeight="1">
      <c r="A180" s="288" t="s">
        <v>218</v>
      </c>
      <c r="B180" s="15" t="s">
        <v>216</v>
      </c>
      <c r="C180" s="36">
        <v>7.2</v>
      </c>
      <c r="D180" s="494"/>
      <c r="E180" s="348">
        <f t="shared" ref="E180:E195" si="25">C180+D180</f>
        <v>7.2</v>
      </c>
      <c r="F180" s="15"/>
      <c r="G180" s="15">
        <v>128</v>
      </c>
      <c r="H180" s="15">
        <f t="shared" si="24"/>
        <v>921.6</v>
      </c>
      <c r="J180" s="188"/>
    </row>
    <row r="181" spans="1:15" ht="15.75" customHeight="1">
      <c r="A181" s="288" t="s">
        <v>219</v>
      </c>
      <c r="B181" s="15" t="s">
        <v>220</v>
      </c>
      <c r="C181" s="36">
        <v>0.7</v>
      </c>
      <c r="D181" s="317"/>
      <c r="E181" s="348">
        <f t="shared" si="25"/>
        <v>0.7</v>
      </c>
      <c r="F181" s="291"/>
      <c r="G181" s="15">
        <v>77</v>
      </c>
      <c r="H181" s="15">
        <f t="shared" si="24"/>
        <v>53.9</v>
      </c>
      <c r="J181" s="188"/>
    </row>
    <row r="182" spans="1:15" ht="15.75" customHeight="1">
      <c r="A182" s="288" t="s">
        <v>221</v>
      </c>
      <c r="B182" s="15" t="s">
        <v>220</v>
      </c>
      <c r="C182" s="36">
        <v>6</v>
      </c>
      <c r="D182" s="317"/>
      <c r="E182" s="348">
        <f t="shared" si="25"/>
        <v>6</v>
      </c>
      <c r="F182" s="15"/>
      <c r="G182" s="15">
        <v>102</v>
      </c>
      <c r="H182" s="15">
        <f t="shared" si="24"/>
        <v>612</v>
      </c>
      <c r="J182" s="24"/>
    </row>
    <row r="183" spans="1:15" ht="15.75" customHeight="1">
      <c r="A183" s="288" t="s">
        <v>222</v>
      </c>
      <c r="B183" s="15" t="s">
        <v>220</v>
      </c>
      <c r="C183" s="36">
        <v>6.1</v>
      </c>
      <c r="D183" s="317"/>
      <c r="E183" s="348">
        <f t="shared" si="25"/>
        <v>6.1</v>
      </c>
      <c r="F183" s="15"/>
      <c r="G183" s="15">
        <v>77</v>
      </c>
      <c r="H183" s="15">
        <f t="shared" si="24"/>
        <v>469.7</v>
      </c>
      <c r="J183" s="188"/>
    </row>
    <row r="184" spans="1:15" ht="15.75" customHeight="1">
      <c r="A184" s="288" t="s">
        <v>223</v>
      </c>
      <c r="B184" s="15" t="s">
        <v>224</v>
      </c>
      <c r="C184" s="36">
        <v>14.899999999999999</v>
      </c>
      <c r="D184" s="317">
        <v>8.6</v>
      </c>
      <c r="E184" s="348">
        <f t="shared" si="25"/>
        <v>23.5</v>
      </c>
      <c r="F184" s="15"/>
      <c r="G184" s="15">
        <v>196</v>
      </c>
      <c r="H184" s="15">
        <f t="shared" si="24"/>
        <v>4606</v>
      </c>
      <c r="J184" s="134"/>
    </row>
    <row r="185" spans="1:15" ht="15.75" customHeight="1">
      <c r="A185" s="288" t="s">
        <v>225</v>
      </c>
      <c r="B185" s="15" t="s">
        <v>224</v>
      </c>
      <c r="C185" s="36">
        <v>50.500000000000007</v>
      </c>
      <c r="D185" s="317"/>
      <c r="E185" s="348">
        <f t="shared" si="25"/>
        <v>50.500000000000007</v>
      </c>
      <c r="F185" s="291"/>
      <c r="G185" s="15">
        <v>140</v>
      </c>
      <c r="H185" s="15">
        <f t="shared" si="24"/>
        <v>7070.0000000000009</v>
      </c>
      <c r="I185" s="265"/>
      <c r="J185" s="265"/>
      <c r="K185" s="265"/>
      <c r="L185" s="265"/>
      <c r="M185" s="265"/>
      <c r="N185" s="265"/>
      <c r="O185" s="265"/>
    </row>
    <row r="186" spans="1:15" ht="15.75" customHeight="1">
      <c r="A186" s="288" t="s">
        <v>226</v>
      </c>
      <c r="B186" s="15" t="s">
        <v>227</v>
      </c>
      <c r="C186" s="36">
        <v>2.8</v>
      </c>
      <c r="D186" s="317"/>
      <c r="E186" s="348">
        <f t="shared" si="25"/>
        <v>2.8</v>
      </c>
      <c r="F186" s="291"/>
      <c r="G186" s="15">
        <v>128</v>
      </c>
      <c r="H186" s="15">
        <f t="shared" si="24"/>
        <v>358.4</v>
      </c>
      <c r="I186" s="265"/>
      <c r="J186" s="265"/>
      <c r="K186" s="265"/>
      <c r="L186" s="265"/>
      <c r="M186" s="265"/>
      <c r="N186" s="265"/>
      <c r="O186" s="265"/>
    </row>
    <row r="187" spans="1:15" ht="15.75" customHeight="1">
      <c r="A187" s="288" t="s">
        <v>228</v>
      </c>
      <c r="B187" s="15" t="s">
        <v>229</v>
      </c>
      <c r="C187" s="36">
        <v>0.8</v>
      </c>
      <c r="D187" s="317"/>
      <c r="E187" s="348">
        <f t="shared" si="25"/>
        <v>0.8</v>
      </c>
      <c r="F187" s="291"/>
      <c r="G187" s="15">
        <v>196</v>
      </c>
      <c r="H187" s="15">
        <f t="shared" si="24"/>
        <v>156.80000000000001</v>
      </c>
      <c r="I187" s="545"/>
      <c r="J187" s="522"/>
      <c r="K187" s="265"/>
      <c r="L187" s="265"/>
      <c r="M187" s="265"/>
      <c r="N187" s="265"/>
      <c r="O187" s="265"/>
    </row>
    <row r="188" spans="1:15" ht="15.75" customHeight="1">
      <c r="A188" s="288" t="s">
        <v>2838</v>
      </c>
      <c r="B188" s="15" t="s">
        <v>229</v>
      </c>
      <c r="C188" s="36">
        <v>16.399999999999999</v>
      </c>
      <c r="D188" s="317">
        <v>4.5</v>
      </c>
      <c r="E188" s="348">
        <f t="shared" si="25"/>
        <v>20.9</v>
      </c>
      <c r="F188" s="291"/>
      <c r="G188" s="15">
        <v>57</v>
      </c>
      <c r="H188" s="15">
        <f t="shared" si="24"/>
        <v>1191.3</v>
      </c>
      <c r="I188" s="293"/>
      <c r="J188" s="265"/>
      <c r="K188" s="265"/>
      <c r="L188" s="265"/>
      <c r="M188" s="265"/>
      <c r="N188" s="265"/>
      <c r="O188" s="265"/>
    </row>
    <row r="189" spans="1:15" ht="15.75" customHeight="1">
      <c r="A189" s="288" t="s">
        <v>230</v>
      </c>
      <c r="B189" s="15" t="s">
        <v>229</v>
      </c>
      <c r="C189" s="36">
        <v>7.2</v>
      </c>
      <c r="D189" s="317">
        <v>1.9</v>
      </c>
      <c r="E189" s="348">
        <f t="shared" si="25"/>
        <v>9.1</v>
      </c>
      <c r="F189" s="291"/>
      <c r="G189" s="15">
        <v>128</v>
      </c>
      <c r="H189" s="15">
        <f t="shared" si="24"/>
        <v>1164.8</v>
      </c>
      <c r="I189" s="293"/>
      <c r="J189" s="265"/>
      <c r="K189" s="265"/>
      <c r="L189" s="265"/>
      <c r="M189" s="265"/>
      <c r="N189" s="265"/>
      <c r="O189" s="265"/>
    </row>
    <row r="190" spans="1:15" ht="15.75" customHeight="1">
      <c r="A190" s="288" t="s">
        <v>231</v>
      </c>
      <c r="B190" s="15" t="s">
        <v>224</v>
      </c>
      <c r="C190" s="36">
        <v>12.700000000000001</v>
      </c>
      <c r="D190" s="317">
        <v>3.8</v>
      </c>
      <c r="E190" s="348">
        <f t="shared" si="25"/>
        <v>16.5</v>
      </c>
      <c r="F190" s="291"/>
      <c r="G190" s="15">
        <v>140</v>
      </c>
      <c r="H190" s="15">
        <f t="shared" si="24"/>
        <v>2310</v>
      </c>
      <c r="I190" s="293"/>
      <c r="J190" s="265"/>
      <c r="K190" s="265"/>
      <c r="L190" s="265"/>
      <c r="M190" s="265"/>
      <c r="N190" s="265"/>
      <c r="O190" s="265"/>
    </row>
    <row r="191" spans="1:15" ht="15.75" customHeight="1">
      <c r="A191" s="294" t="s">
        <v>232</v>
      </c>
      <c r="B191" s="145" t="s">
        <v>233</v>
      </c>
      <c r="C191" s="36">
        <v>0</v>
      </c>
      <c r="D191" s="317"/>
      <c r="E191" s="348">
        <f t="shared" si="25"/>
        <v>0</v>
      </c>
      <c r="F191" s="295"/>
      <c r="G191" s="15">
        <v>140</v>
      </c>
      <c r="H191" s="15">
        <f t="shared" si="24"/>
        <v>0</v>
      </c>
      <c r="I191" s="1"/>
      <c r="J191" s="265"/>
      <c r="K191" s="265"/>
      <c r="L191" s="265"/>
      <c r="M191" s="265"/>
      <c r="N191" s="265"/>
      <c r="O191" s="265"/>
    </row>
    <row r="192" spans="1:15" ht="15.75" customHeight="1">
      <c r="A192" s="294" t="s">
        <v>2603</v>
      </c>
      <c r="B192" s="338" t="s">
        <v>229</v>
      </c>
      <c r="C192" s="36">
        <v>0</v>
      </c>
      <c r="D192" s="317"/>
      <c r="E192" s="348">
        <f t="shared" si="25"/>
        <v>0</v>
      </c>
      <c r="F192" s="297"/>
      <c r="G192" s="15">
        <v>196</v>
      </c>
      <c r="H192" s="15">
        <f t="shared" si="24"/>
        <v>0</v>
      </c>
      <c r="I192" s="1"/>
      <c r="J192" s="265"/>
      <c r="K192" s="265"/>
      <c r="L192" s="265"/>
      <c r="M192" s="265"/>
      <c r="N192" s="265"/>
      <c r="O192" s="265"/>
    </row>
    <row r="193" spans="1:25" ht="15.75" customHeight="1">
      <c r="A193" s="294" t="s">
        <v>3243</v>
      </c>
      <c r="B193" s="296" t="s">
        <v>234</v>
      </c>
      <c r="C193" s="36">
        <v>0</v>
      </c>
      <c r="D193" s="317"/>
      <c r="E193" s="348">
        <f t="shared" si="25"/>
        <v>0</v>
      </c>
      <c r="F193" s="297"/>
      <c r="G193" s="15">
        <v>280</v>
      </c>
      <c r="H193" s="15">
        <f t="shared" si="24"/>
        <v>0</v>
      </c>
      <c r="I193" s="1"/>
      <c r="J193" s="265"/>
      <c r="K193" s="265"/>
      <c r="L193" s="265"/>
      <c r="M193" s="265"/>
      <c r="N193" s="265"/>
      <c r="O193" s="265"/>
    </row>
    <row r="194" spans="1:25" ht="15.75" customHeight="1">
      <c r="A194" s="294" t="s">
        <v>450</v>
      </c>
      <c r="B194" s="296" t="s">
        <v>234</v>
      </c>
      <c r="C194" s="36">
        <v>1.36</v>
      </c>
      <c r="D194" s="317"/>
      <c r="E194" s="348">
        <f t="shared" si="25"/>
        <v>1.36</v>
      </c>
      <c r="F194" s="297"/>
      <c r="G194" s="15">
        <v>290</v>
      </c>
      <c r="H194" s="15">
        <f t="shared" ref="H194:H195" si="26">G194*E194</f>
        <v>394.40000000000003</v>
      </c>
      <c r="I194" s="1"/>
      <c r="J194" s="265"/>
      <c r="K194" s="265"/>
      <c r="L194" s="265"/>
      <c r="M194" s="265"/>
      <c r="N194" s="265"/>
      <c r="O194" s="265"/>
    </row>
    <row r="195" spans="1:25" ht="15.75" customHeight="1">
      <c r="A195" s="294" t="s">
        <v>1983</v>
      </c>
      <c r="B195" s="296" t="s">
        <v>234</v>
      </c>
      <c r="C195" s="36">
        <v>3</v>
      </c>
      <c r="D195" s="317"/>
      <c r="E195" s="348">
        <f t="shared" si="25"/>
        <v>3</v>
      </c>
      <c r="F195" s="297"/>
      <c r="G195" s="15">
        <v>680</v>
      </c>
      <c r="H195" s="15">
        <f t="shared" si="26"/>
        <v>2040</v>
      </c>
      <c r="I195" s="1"/>
      <c r="J195" s="265"/>
      <c r="K195" s="265"/>
      <c r="L195" s="265"/>
      <c r="M195" s="265"/>
      <c r="N195" s="265"/>
      <c r="O195" s="265"/>
    </row>
    <row r="196" spans="1:25" ht="15.75" customHeight="1">
      <c r="I196" s="265"/>
      <c r="J196" s="265"/>
      <c r="K196" s="265"/>
      <c r="L196" s="265"/>
      <c r="M196" s="265"/>
      <c r="N196" s="265"/>
      <c r="O196" s="265"/>
    </row>
    <row r="197" spans="1:25" ht="3.75" customHeight="1">
      <c r="I197" s="265"/>
      <c r="J197" s="265"/>
      <c r="K197" s="265"/>
      <c r="L197" s="265"/>
      <c r="M197" s="265"/>
      <c r="N197" s="265"/>
      <c r="O197" s="265"/>
    </row>
    <row r="198" spans="1:25" ht="15.75" customHeight="1">
      <c r="A198" s="537" t="s">
        <v>676</v>
      </c>
      <c r="B198" s="538" t="s">
        <v>677</v>
      </c>
      <c r="C198" s="539" t="s">
        <v>43</v>
      </c>
      <c r="D198" s="540" t="s">
        <v>678</v>
      </c>
      <c r="E198" s="537" t="s">
        <v>679</v>
      </c>
      <c r="F198" s="319"/>
      <c r="G198" s="319"/>
      <c r="H198" s="319"/>
      <c r="I198" s="319"/>
      <c r="J198" s="319"/>
      <c r="K198" s="319"/>
      <c r="L198" s="319"/>
      <c r="M198" s="319"/>
      <c r="N198" s="319"/>
      <c r="O198" s="319"/>
      <c r="P198" s="319"/>
      <c r="Q198" s="319"/>
      <c r="R198" s="319"/>
      <c r="S198" s="319"/>
      <c r="T198" s="319"/>
      <c r="U198" s="319"/>
      <c r="V198" s="319"/>
      <c r="W198" s="319"/>
      <c r="X198" s="319"/>
      <c r="Y198" s="319"/>
    </row>
    <row r="199" spans="1:25" ht="27" customHeight="1">
      <c r="A199" s="531"/>
      <c r="B199" s="531"/>
      <c r="C199" s="531"/>
      <c r="D199" s="531"/>
      <c r="E199" s="531"/>
      <c r="F199" s="320"/>
      <c r="G199" s="319"/>
      <c r="H199" s="319"/>
      <c r="I199" s="319"/>
      <c r="J199" s="319"/>
      <c r="K199" s="319"/>
      <c r="L199" s="319"/>
      <c r="M199" s="319"/>
      <c r="N199" s="319"/>
      <c r="O199" s="319"/>
      <c r="P199" s="319"/>
      <c r="Q199" s="319"/>
      <c r="R199" s="319"/>
      <c r="S199" s="319"/>
      <c r="T199" s="319"/>
      <c r="U199" s="319"/>
      <c r="V199" s="319"/>
      <c r="W199" s="319"/>
      <c r="X199" s="319"/>
      <c r="Y199" s="319"/>
    </row>
    <row r="200" spans="1:25" ht="15.75" customHeight="1">
      <c r="A200" s="321">
        <v>86822</v>
      </c>
      <c r="B200" s="321">
        <v>86924</v>
      </c>
      <c r="C200" s="322">
        <f>B200-A200</f>
        <v>102</v>
      </c>
      <c r="D200" s="322">
        <v>10.79</v>
      </c>
      <c r="E200" s="323">
        <f>D200*C200</f>
        <v>1100.58</v>
      </c>
      <c r="F200" s="319"/>
      <c r="G200" s="319"/>
      <c r="H200" s="319"/>
      <c r="I200" s="319"/>
      <c r="J200" s="319"/>
      <c r="K200" s="319"/>
      <c r="L200" s="319"/>
      <c r="M200" s="319"/>
      <c r="N200" s="319"/>
      <c r="O200" s="319"/>
      <c r="P200" s="319"/>
      <c r="Q200" s="319"/>
      <c r="R200" s="319"/>
      <c r="S200" s="319"/>
      <c r="T200" s="319"/>
      <c r="U200" s="319"/>
      <c r="V200" s="319"/>
      <c r="W200" s="319"/>
      <c r="X200" s="319"/>
      <c r="Y200" s="319"/>
    </row>
    <row r="201" spans="1:25" ht="15.75" customHeight="1">
      <c r="A201" s="541"/>
      <c r="B201" s="542"/>
      <c r="C201" s="542"/>
      <c r="D201" s="542"/>
      <c r="E201" s="543"/>
      <c r="F201" s="319"/>
      <c r="G201" s="319"/>
      <c r="H201" s="319"/>
      <c r="I201" s="319"/>
      <c r="J201" s="319"/>
      <c r="K201" s="319"/>
      <c r="L201" s="319"/>
      <c r="M201" s="319"/>
      <c r="N201" s="319"/>
      <c r="O201" s="319"/>
      <c r="P201" s="319"/>
      <c r="Q201" s="319"/>
      <c r="R201" s="319"/>
      <c r="S201" s="319"/>
      <c r="T201" s="319"/>
      <c r="U201" s="319"/>
      <c r="V201" s="319"/>
      <c r="W201" s="319"/>
      <c r="X201" s="319"/>
      <c r="Y201" s="319"/>
    </row>
    <row r="202" spans="1:25" ht="15.75" customHeight="1">
      <c r="A202" s="537" t="s">
        <v>680</v>
      </c>
      <c r="B202" s="537" t="s">
        <v>681</v>
      </c>
      <c r="C202" s="540" t="s">
        <v>43</v>
      </c>
      <c r="D202" s="540" t="s">
        <v>682</v>
      </c>
      <c r="E202" s="537" t="s">
        <v>679</v>
      </c>
      <c r="F202" s="319"/>
      <c r="G202" s="319"/>
      <c r="H202" s="319"/>
      <c r="I202" s="319"/>
      <c r="J202" s="319"/>
      <c r="K202" s="319"/>
      <c r="L202" s="319"/>
      <c r="M202" s="319"/>
      <c r="N202" s="319"/>
      <c r="O202" s="319"/>
      <c r="P202" s="319"/>
      <c r="Q202" s="319"/>
      <c r="R202" s="319"/>
      <c r="S202" s="319"/>
      <c r="T202" s="319"/>
      <c r="U202" s="319"/>
      <c r="V202" s="319"/>
      <c r="W202" s="319"/>
      <c r="X202" s="319"/>
      <c r="Y202" s="319"/>
    </row>
    <row r="203" spans="1:25" ht="28.5" customHeight="1">
      <c r="A203" s="531"/>
      <c r="B203" s="531"/>
      <c r="C203" s="531"/>
      <c r="D203" s="531"/>
      <c r="E203" s="531"/>
      <c r="F203" s="319"/>
      <c r="G203" s="319"/>
      <c r="H203" s="319"/>
      <c r="I203" s="319"/>
      <c r="J203" s="319"/>
      <c r="K203" s="319"/>
      <c r="L203" s="319"/>
      <c r="M203" s="319"/>
      <c r="N203" s="319"/>
      <c r="O203" s="319"/>
      <c r="P203" s="319"/>
      <c r="Q203" s="319"/>
      <c r="R203" s="319"/>
      <c r="S203" s="319"/>
      <c r="T203" s="319"/>
      <c r="U203" s="319"/>
      <c r="V203" s="319"/>
      <c r="W203" s="319"/>
      <c r="X203" s="319"/>
      <c r="Y203" s="319"/>
    </row>
    <row r="204" spans="1:25" ht="23.25" customHeight="1">
      <c r="A204" s="35">
        <v>2803.0671000000002</v>
      </c>
      <c r="B204" s="35">
        <v>2803.0671000000002</v>
      </c>
      <c r="C204" s="324">
        <f>B204-A204</f>
        <v>0</v>
      </c>
      <c r="D204" s="325">
        <v>7.5</v>
      </c>
      <c r="E204" s="326">
        <f>D204*C204</f>
        <v>0</v>
      </c>
      <c r="F204" s="319"/>
      <c r="G204" s="319"/>
      <c r="H204" s="319"/>
      <c r="I204" s="319"/>
      <c r="J204" s="319"/>
      <c r="K204" s="319"/>
      <c r="L204" s="319"/>
      <c r="M204" s="319"/>
      <c r="N204" s="319"/>
      <c r="O204" s="319"/>
      <c r="P204" s="319"/>
      <c r="Q204" s="319"/>
      <c r="R204" s="319"/>
      <c r="S204" s="319"/>
      <c r="T204" s="319"/>
      <c r="U204" s="319"/>
      <c r="V204" s="319"/>
      <c r="W204" s="319"/>
      <c r="X204" s="319"/>
      <c r="Y204" s="319"/>
    </row>
    <row r="205" spans="1:25" ht="15.75" customHeight="1">
      <c r="I205" s="265"/>
      <c r="J205" s="265"/>
      <c r="K205" s="265"/>
      <c r="L205" s="265"/>
      <c r="M205" s="265"/>
      <c r="N205" s="265"/>
      <c r="O205" s="265"/>
    </row>
    <row r="206" spans="1:25" ht="15.75" customHeight="1">
      <c r="I206" s="265"/>
      <c r="J206" s="265"/>
      <c r="K206" s="265"/>
      <c r="L206" s="265"/>
      <c r="M206" s="265"/>
      <c r="N206" s="265"/>
      <c r="O206" s="265"/>
    </row>
    <row r="207" spans="1:25" ht="15.75" customHeight="1">
      <c r="A207" s="181"/>
      <c r="B207" s="181"/>
      <c r="C207" s="298"/>
      <c r="D207" s="181"/>
      <c r="E207" s="299"/>
      <c r="F207" s="298"/>
      <c r="G207" s="300"/>
      <c r="H207" s="181"/>
      <c r="I207" s="265"/>
      <c r="J207" s="265"/>
      <c r="K207" s="265"/>
      <c r="L207" s="265"/>
      <c r="M207" s="265"/>
      <c r="N207" s="265"/>
      <c r="O207" s="265"/>
    </row>
    <row r="208" spans="1:25" ht="15.75" customHeight="1">
      <c r="A208" s="1"/>
      <c r="B208" s="301"/>
      <c r="C208" s="302"/>
      <c r="D208" s="301"/>
      <c r="E208" s="302"/>
      <c r="F208" s="302"/>
      <c r="G208" s="301"/>
      <c r="H208" s="301"/>
      <c r="I208" s="265"/>
      <c r="J208" s="265"/>
      <c r="K208" s="265"/>
      <c r="L208" s="265"/>
      <c r="M208" s="265"/>
      <c r="N208" s="265"/>
      <c r="O208" s="265"/>
    </row>
    <row r="209" spans="1:15" ht="15.75" customHeight="1">
      <c r="A209" s="1"/>
      <c r="B209" s="301"/>
      <c r="C209" s="302"/>
      <c r="D209" s="301"/>
      <c r="E209" s="302"/>
      <c r="F209" s="302"/>
      <c r="G209" s="301"/>
      <c r="H209" s="301"/>
      <c r="I209" s="265"/>
      <c r="J209" s="265"/>
      <c r="K209" s="265"/>
      <c r="L209" s="265"/>
      <c r="M209" s="265"/>
      <c r="N209" s="265"/>
      <c r="O209" s="265"/>
    </row>
    <row r="210" spans="1:15" ht="15.75" customHeight="1">
      <c r="A210" s="1"/>
      <c r="B210" s="301"/>
      <c r="C210" s="302"/>
      <c r="D210" s="301"/>
      <c r="E210" s="302"/>
      <c r="F210" s="302"/>
      <c r="G210" s="301"/>
      <c r="H210" s="301"/>
      <c r="I210" s="1"/>
      <c r="J210" s="1"/>
      <c r="K210" s="1"/>
      <c r="L210" s="1"/>
      <c r="M210" s="1"/>
      <c r="N210" s="1"/>
      <c r="O210" s="265"/>
    </row>
    <row r="211" spans="1:15" ht="15.75" customHeight="1">
      <c r="A211" s="303"/>
      <c r="B211" s="303"/>
      <c r="C211" s="303"/>
      <c r="D211" s="303"/>
      <c r="E211" s="303"/>
      <c r="F211" s="303"/>
      <c r="G211" s="303"/>
      <c r="H211" s="303"/>
      <c r="I211" s="303"/>
      <c r="J211" s="265"/>
      <c r="K211" s="265"/>
      <c r="L211" s="265"/>
      <c r="M211" s="265"/>
      <c r="N211" s="265"/>
      <c r="O211" s="265"/>
    </row>
    <row r="212" spans="1:15" ht="15.75" customHeight="1">
      <c r="A212" s="304"/>
      <c r="B212" s="304"/>
      <c r="C212" s="298"/>
      <c r="D212" s="181"/>
      <c r="E212" s="305"/>
      <c r="F212" s="298"/>
      <c r="G212" s="306"/>
      <c r="H212" s="181"/>
      <c r="I212" s="307"/>
      <c r="J212" s="265"/>
    </row>
    <row r="213" spans="1:15" ht="15.75" customHeight="1">
      <c r="A213" s="1"/>
      <c r="B213" s="301"/>
      <c r="C213" s="304"/>
      <c r="D213" s="301"/>
      <c r="E213" s="301"/>
      <c r="F213" s="304"/>
      <c r="G213" s="302"/>
      <c r="H213" s="308"/>
      <c r="I213" s="309"/>
      <c r="J213" s="265"/>
    </row>
    <row r="214" spans="1:15" ht="15.75" customHeight="1">
      <c r="A214" s="1"/>
      <c r="B214" s="301"/>
      <c r="C214" s="304"/>
      <c r="D214" s="301"/>
      <c r="E214" s="301"/>
      <c r="F214" s="304"/>
      <c r="G214" s="302"/>
      <c r="H214" s="308"/>
      <c r="I214" s="309"/>
      <c r="J214" s="265"/>
    </row>
    <row r="215" spans="1:15" ht="15.75" customHeight="1">
      <c r="A215" s="1"/>
      <c r="B215" s="301"/>
      <c r="C215" s="304"/>
      <c r="D215" s="301"/>
      <c r="E215" s="301"/>
      <c r="F215" s="304"/>
      <c r="G215" s="302"/>
      <c r="H215" s="308"/>
      <c r="I215" s="309"/>
      <c r="J215" s="265"/>
    </row>
    <row r="216" spans="1:15" ht="15.75" customHeight="1">
      <c r="A216" s="1"/>
      <c r="B216" s="301"/>
      <c r="C216" s="304"/>
      <c r="D216" s="301"/>
      <c r="E216" s="301"/>
      <c r="F216" s="304"/>
      <c r="G216" s="302"/>
      <c r="H216" s="308"/>
      <c r="I216" s="309"/>
      <c r="J216" s="265"/>
    </row>
    <row r="217" spans="1:15" ht="15.75" customHeight="1">
      <c r="A217" s="1"/>
      <c r="B217" s="301"/>
      <c r="C217" s="304"/>
      <c r="D217" s="301"/>
      <c r="E217" s="301"/>
      <c r="F217" s="304"/>
      <c r="G217" s="302"/>
      <c r="H217" s="308"/>
      <c r="I217" s="309"/>
      <c r="J217" s="265"/>
    </row>
    <row r="218" spans="1:15" ht="15.75" customHeight="1">
      <c r="A218" s="1"/>
      <c r="B218" s="301"/>
      <c r="C218" s="304"/>
      <c r="D218" s="301"/>
      <c r="E218" s="301"/>
      <c r="F218" s="304"/>
      <c r="G218" s="302"/>
      <c r="H218" s="308"/>
      <c r="I218" s="309"/>
      <c r="J218" s="265"/>
    </row>
    <row r="219" spans="1:15" ht="15.75" customHeight="1">
      <c r="A219" s="1"/>
      <c r="B219" s="301"/>
      <c r="C219" s="304"/>
      <c r="D219" s="301"/>
      <c r="E219" s="301"/>
      <c r="F219" s="304"/>
      <c r="G219" s="302"/>
      <c r="H219" s="308"/>
      <c r="I219" s="309"/>
      <c r="J219" s="265"/>
    </row>
    <row r="220" spans="1:15" ht="15.75" customHeight="1">
      <c r="A220" s="1"/>
      <c r="B220" s="301"/>
      <c r="C220" s="304"/>
      <c r="D220" s="301"/>
      <c r="E220" s="301"/>
      <c r="F220" s="304"/>
      <c r="G220" s="302"/>
      <c r="H220" s="308"/>
      <c r="I220" s="309"/>
      <c r="J220" s="265"/>
    </row>
    <row r="221" spans="1:15" ht="15.75" customHeight="1">
      <c r="A221" s="1"/>
      <c r="B221" s="301"/>
      <c r="C221" s="304"/>
      <c r="D221" s="301"/>
      <c r="E221" s="301"/>
      <c r="F221" s="304"/>
      <c r="G221" s="302"/>
      <c r="H221" s="308"/>
      <c r="I221" s="309"/>
      <c r="J221" s="265"/>
    </row>
    <row r="222" spans="1:15" ht="15.75" customHeight="1">
      <c r="A222" s="1"/>
      <c r="B222" s="301"/>
      <c r="C222" s="304"/>
      <c r="D222" s="301"/>
      <c r="E222" s="301"/>
      <c r="F222" s="304"/>
      <c r="G222" s="302"/>
      <c r="H222" s="308"/>
      <c r="I222" s="309"/>
      <c r="J222" s="265"/>
    </row>
    <row r="223" spans="1:15" ht="15.75" customHeight="1">
      <c r="A223" s="1"/>
      <c r="B223" s="301"/>
      <c r="C223" s="304"/>
      <c r="D223" s="301"/>
      <c r="E223" s="301"/>
      <c r="F223" s="304"/>
      <c r="G223" s="302"/>
      <c r="H223" s="308"/>
      <c r="I223" s="309"/>
      <c r="J223" s="265"/>
    </row>
    <row r="224" spans="1:15" ht="15.75" customHeight="1">
      <c r="A224" s="1"/>
      <c r="B224" s="301"/>
      <c r="C224" s="304"/>
      <c r="D224" s="301"/>
      <c r="E224" s="301"/>
      <c r="F224" s="304"/>
      <c r="G224" s="302"/>
      <c r="H224" s="308"/>
      <c r="I224" s="309"/>
      <c r="J224" s="265"/>
    </row>
    <row r="225" spans="1:10" ht="15.75" customHeight="1">
      <c r="A225" s="1"/>
      <c r="B225" s="301"/>
      <c r="C225" s="304"/>
      <c r="D225" s="301"/>
      <c r="E225" s="301"/>
      <c r="F225" s="304"/>
      <c r="G225" s="302"/>
      <c r="H225" s="308"/>
      <c r="I225" s="309"/>
      <c r="J225" s="265"/>
    </row>
    <row r="226" spans="1:10" ht="15.75" customHeight="1">
      <c r="A226" s="1"/>
      <c r="B226" s="301"/>
      <c r="C226" s="304"/>
      <c r="D226" s="301"/>
      <c r="E226" s="301"/>
      <c r="F226" s="304"/>
      <c r="G226" s="302"/>
      <c r="H226" s="308"/>
      <c r="I226" s="309"/>
      <c r="J226" s="265"/>
    </row>
    <row r="227" spans="1:10" ht="15.75" customHeight="1">
      <c r="A227" s="1"/>
      <c r="B227" s="301"/>
      <c r="C227" s="304"/>
      <c r="D227" s="301"/>
      <c r="E227" s="301"/>
      <c r="F227" s="304"/>
      <c r="G227" s="308"/>
      <c r="H227" s="308"/>
      <c r="I227" s="309"/>
      <c r="J227" s="265"/>
    </row>
    <row r="228" spans="1:10" ht="15.75" customHeight="1">
      <c r="A228" s="1"/>
      <c r="B228" s="301"/>
      <c r="C228" s="304"/>
      <c r="D228" s="301"/>
      <c r="E228" s="301"/>
      <c r="F228" s="304"/>
      <c r="G228" s="302"/>
      <c r="H228" s="308"/>
      <c r="I228" s="309"/>
      <c r="J228" s="265"/>
    </row>
    <row r="229" spans="1:10" ht="15.75" customHeight="1">
      <c r="A229" s="1"/>
      <c r="B229" s="301"/>
      <c r="C229" s="304"/>
      <c r="D229" s="301"/>
      <c r="E229" s="301"/>
      <c r="F229" s="304"/>
      <c r="G229" s="302"/>
      <c r="H229" s="308"/>
      <c r="I229" s="309"/>
      <c r="J229" s="265"/>
    </row>
    <row r="230" spans="1:10" ht="15.75" customHeight="1">
      <c r="A230" s="1"/>
      <c r="B230" s="301"/>
      <c r="C230" s="304"/>
      <c r="D230" s="301"/>
      <c r="E230" s="301"/>
      <c r="F230" s="304"/>
      <c r="G230" s="302"/>
      <c r="H230" s="308"/>
      <c r="I230" s="309"/>
      <c r="J230" s="265"/>
    </row>
    <row r="231" spans="1:10" ht="15.75" customHeight="1">
      <c r="A231" s="1"/>
      <c r="B231" s="301"/>
      <c r="C231" s="304"/>
      <c r="D231" s="301"/>
      <c r="E231" s="301"/>
      <c r="F231" s="304"/>
      <c r="G231" s="302"/>
      <c r="H231" s="308"/>
      <c r="I231" s="309"/>
      <c r="J231" s="265"/>
    </row>
    <row r="232" spans="1:10" ht="15.75" customHeight="1">
      <c r="A232" s="1"/>
      <c r="B232" s="301"/>
      <c r="C232" s="304"/>
      <c r="D232" s="301"/>
      <c r="E232" s="301"/>
      <c r="F232" s="304"/>
      <c r="G232" s="302"/>
      <c r="H232" s="308"/>
      <c r="I232" s="309"/>
      <c r="J232" s="265"/>
    </row>
    <row r="233" spans="1:10" ht="15.75" customHeight="1">
      <c r="A233" s="1"/>
      <c r="B233" s="301"/>
      <c r="C233" s="304"/>
      <c r="D233" s="301"/>
      <c r="E233" s="301"/>
      <c r="F233" s="304"/>
      <c r="G233" s="302"/>
      <c r="H233" s="308"/>
      <c r="I233" s="309"/>
      <c r="J233" s="265"/>
    </row>
    <row r="234" spans="1:10" ht="15.75" customHeight="1">
      <c r="A234" s="1"/>
      <c r="B234" s="301"/>
      <c r="C234" s="304"/>
      <c r="D234" s="301"/>
      <c r="E234" s="301"/>
      <c r="F234" s="304"/>
      <c r="G234" s="302"/>
      <c r="H234" s="308"/>
      <c r="I234" s="309"/>
      <c r="J234" s="265"/>
    </row>
    <row r="235" spans="1:10" ht="15.75" customHeight="1">
      <c r="A235" s="310"/>
      <c r="B235" s="301"/>
      <c r="C235" s="304"/>
      <c r="D235" s="301"/>
      <c r="E235" s="301"/>
      <c r="F235" s="304"/>
      <c r="G235" s="302"/>
      <c r="H235" s="308"/>
      <c r="I235" s="309"/>
      <c r="J235" s="265"/>
    </row>
    <row r="236" spans="1:10" ht="15.75" customHeight="1">
      <c r="A236" s="310"/>
      <c r="B236" s="301"/>
      <c r="C236" s="304"/>
      <c r="D236" s="301"/>
      <c r="E236" s="301"/>
      <c r="F236" s="304"/>
      <c r="G236" s="302"/>
      <c r="H236" s="308"/>
      <c r="I236" s="309"/>
      <c r="J236" s="265"/>
    </row>
    <row r="237" spans="1:10" ht="15.75" customHeight="1">
      <c r="A237" s="310"/>
      <c r="B237" s="301"/>
      <c r="C237" s="304"/>
      <c r="D237" s="301"/>
      <c r="E237" s="301"/>
      <c r="F237" s="304"/>
      <c r="G237" s="302"/>
      <c r="H237" s="308"/>
      <c r="I237" s="309"/>
      <c r="J237" s="265"/>
    </row>
    <row r="238" spans="1:10" ht="15.75" customHeight="1">
      <c r="A238" s="1"/>
      <c r="B238" s="301"/>
      <c r="C238" s="301"/>
      <c r="D238" s="301"/>
      <c r="E238" s="301"/>
      <c r="F238" s="301"/>
      <c r="G238" s="302"/>
      <c r="H238" s="308"/>
      <c r="I238" s="308"/>
      <c r="J238" s="265"/>
    </row>
    <row r="239" spans="1:10" ht="15.75" customHeight="1">
      <c r="A239" s="1"/>
      <c r="B239" s="301"/>
      <c r="C239" s="1"/>
      <c r="D239" s="1"/>
      <c r="E239" s="1"/>
      <c r="F239" s="1"/>
      <c r="G239" s="1"/>
      <c r="H239" s="1"/>
      <c r="I239" s="1"/>
      <c r="J239" s="265"/>
    </row>
    <row r="240" spans="1:10" ht="15.75" customHeight="1">
      <c r="A240" s="181"/>
      <c r="B240" s="181"/>
      <c r="C240" s="298"/>
      <c r="D240" s="181"/>
      <c r="E240" s="299"/>
      <c r="F240" s="298"/>
      <c r="G240" s="181"/>
      <c r="H240" s="311"/>
      <c r="I240" s="311"/>
      <c r="J240" s="265"/>
    </row>
    <row r="241" spans="1:10" ht="15.75" customHeight="1">
      <c r="A241" s="312"/>
      <c r="B241" s="301"/>
      <c r="C241" s="304"/>
      <c r="D241" s="301"/>
      <c r="E241" s="1"/>
      <c r="F241" s="304"/>
      <c r="G241" s="1"/>
      <c r="H241" s="313"/>
      <c r="I241" s="533"/>
      <c r="J241" s="265"/>
    </row>
    <row r="242" spans="1:10" ht="15.75" customHeight="1">
      <c r="A242" s="1"/>
      <c r="B242" s="301"/>
      <c r="C242" s="304"/>
      <c r="D242" s="301"/>
      <c r="E242" s="301"/>
      <c r="F242" s="304"/>
      <c r="G242" s="302"/>
      <c r="H242" s="308"/>
      <c r="I242" s="522"/>
      <c r="J242" s="265"/>
    </row>
    <row r="243" spans="1:10" ht="15.75" customHeight="1">
      <c r="A243" s="310"/>
      <c r="B243" s="301"/>
      <c r="C243" s="304"/>
      <c r="D243" s="301"/>
      <c r="E243" s="301"/>
      <c r="F243" s="304"/>
      <c r="G243" s="302"/>
      <c r="H243" s="308"/>
      <c r="I243" s="522"/>
      <c r="J243" s="265"/>
    </row>
    <row r="244" spans="1:10" ht="15.75" customHeight="1">
      <c r="A244" s="310"/>
      <c r="B244" s="301"/>
      <c r="C244" s="304"/>
      <c r="D244" s="301"/>
      <c r="E244" s="301"/>
      <c r="F244" s="304"/>
      <c r="G244" s="302"/>
      <c r="H244" s="308"/>
      <c r="I244" s="1"/>
      <c r="J244" s="265"/>
    </row>
    <row r="245" spans="1:10" ht="15.75" customHeight="1">
      <c r="A245" s="1"/>
      <c r="B245" s="301"/>
      <c r="C245" s="304"/>
      <c r="D245" s="301"/>
      <c r="E245" s="1"/>
      <c r="F245" s="304"/>
      <c r="G245" s="1"/>
      <c r="H245" s="313"/>
      <c r="I245" s="1"/>
      <c r="J245" s="265"/>
    </row>
    <row r="246" spans="1:10" ht="15.75" customHeight="1">
      <c r="A246" s="312"/>
      <c r="B246" s="301"/>
      <c r="C246" s="304"/>
      <c r="D246" s="301"/>
      <c r="E246" s="1"/>
      <c r="F246" s="304"/>
      <c r="G246" s="1"/>
      <c r="H246" s="313"/>
      <c r="I246" s="1"/>
      <c r="J246" s="265"/>
    </row>
    <row r="247" spans="1:10" ht="15.75" customHeight="1">
      <c r="A247" s="312"/>
      <c r="B247" s="301"/>
      <c r="C247" s="304"/>
      <c r="D247" s="301"/>
      <c r="E247" s="1"/>
      <c r="F247" s="304"/>
      <c r="G247" s="1"/>
      <c r="H247" s="313"/>
      <c r="I247" s="1"/>
      <c r="J247" s="265"/>
    </row>
    <row r="248" spans="1:10" ht="15.75" customHeight="1">
      <c r="A248" s="1"/>
      <c r="B248" s="301"/>
      <c r="C248" s="304"/>
      <c r="D248" s="301"/>
      <c r="E248" s="1"/>
      <c r="F248" s="304"/>
      <c r="G248" s="301"/>
      <c r="H248" s="313"/>
      <c r="I248" s="1"/>
      <c r="J248" s="265"/>
    </row>
    <row r="249" spans="1:10" ht="15.75" customHeight="1">
      <c r="A249" s="1"/>
      <c r="B249" s="301"/>
      <c r="C249" s="304"/>
      <c r="D249" s="301"/>
      <c r="E249" s="1"/>
      <c r="F249" s="304"/>
      <c r="G249" s="1"/>
      <c r="H249" s="313"/>
      <c r="I249" s="1"/>
      <c r="J249" s="265"/>
    </row>
    <row r="250" spans="1:10" ht="15.75" customHeight="1">
      <c r="A250" s="1"/>
      <c r="B250" s="301"/>
      <c r="C250" s="304"/>
      <c r="D250" s="301"/>
      <c r="E250" s="1"/>
      <c r="F250" s="304"/>
      <c r="G250" s="1"/>
      <c r="H250" s="313"/>
      <c r="I250" s="1"/>
      <c r="J250" s="265"/>
    </row>
    <row r="251" spans="1:10" ht="15.75" customHeight="1">
      <c r="A251" s="1"/>
      <c r="B251" s="301"/>
      <c r="C251" s="304"/>
      <c r="D251" s="301"/>
      <c r="E251" s="1"/>
      <c r="F251" s="304"/>
      <c r="G251" s="1"/>
      <c r="H251" s="313"/>
      <c r="I251" s="1"/>
      <c r="J251" s="265"/>
    </row>
    <row r="252" spans="1:10" ht="15.75" customHeight="1">
      <c r="A252" s="1"/>
      <c r="B252" s="301"/>
      <c r="C252" s="304"/>
      <c r="D252" s="301"/>
      <c r="E252" s="301"/>
      <c r="F252" s="304"/>
      <c r="G252" s="301"/>
      <c r="H252" s="313"/>
      <c r="I252" s="1"/>
      <c r="J252" s="265"/>
    </row>
    <row r="253" spans="1:10" ht="15.75" customHeight="1">
      <c r="A253" s="1"/>
      <c r="B253" s="301"/>
      <c r="C253" s="304"/>
      <c r="D253" s="301"/>
      <c r="E253" s="301"/>
      <c r="F253" s="304"/>
      <c r="G253" s="301"/>
      <c r="H253" s="313"/>
      <c r="I253" s="1"/>
      <c r="J253" s="265"/>
    </row>
    <row r="254" spans="1:10" ht="15.75" customHeight="1">
      <c r="A254" s="1"/>
      <c r="B254" s="301"/>
      <c r="C254" s="304"/>
      <c r="D254" s="301"/>
      <c r="E254" s="1"/>
      <c r="F254" s="304"/>
      <c r="G254" s="301"/>
      <c r="H254" s="313"/>
      <c r="I254" s="1"/>
      <c r="J254" s="265"/>
    </row>
    <row r="255" spans="1:10" ht="15.75" customHeight="1">
      <c r="A255" s="1"/>
      <c r="B255" s="301"/>
      <c r="C255" s="304"/>
      <c r="D255" s="301"/>
      <c r="E255" s="1"/>
      <c r="F255" s="304"/>
      <c r="G255" s="301"/>
      <c r="H255" s="313"/>
      <c r="I255" s="1"/>
      <c r="J255" s="265"/>
    </row>
    <row r="256" spans="1:10" ht="15.75" customHeight="1">
      <c r="A256" s="1"/>
      <c r="B256" s="301"/>
      <c r="C256" s="304"/>
      <c r="D256" s="301"/>
      <c r="E256" s="1"/>
      <c r="F256" s="304"/>
      <c r="G256" s="301"/>
      <c r="H256" s="313"/>
      <c r="I256" s="1"/>
      <c r="J256" s="265"/>
    </row>
    <row r="257" spans="1:10" ht="15.75" customHeight="1">
      <c r="A257" s="1"/>
      <c r="B257" s="301"/>
      <c r="C257" s="304"/>
      <c r="D257" s="301"/>
      <c r="E257" s="1"/>
      <c r="F257" s="304"/>
      <c r="G257" s="301"/>
      <c r="H257" s="313"/>
      <c r="I257" s="1"/>
      <c r="J257" s="265"/>
    </row>
    <row r="258" spans="1:10" ht="15.75" customHeight="1">
      <c r="A258" s="1"/>
      <c r="B258" s="301"/>
      <c r="C258" s="304"/>
      <c r="D258" s="301"/>
      <c r="E258" s="1"/>
      <c r="F258" s="304"/>
      <c r="G258" s="301"/>
      <c r="H258" s="313"/>
      <c r="I258" s="1"/>
      <c r="J258" s="265"/>
    </row>
    <row r="259" spans="1:10" ht="15.75" customHeight="1">
      <c r="A259" s="1"/>
      <c r="B259" s="301"/>
      <c r="C259" s="304"/>
      <c r="D259" s="301"/>
      <c r="E259" s="1"/>
      <c r="F259" s="304"/>
      <c r="G259" s="301"/>
      <c r="H259" s="313"/>
      <c r="I259" s="1"/>
      <c r="J259" s="265"/>
    </row>
    <row r="260" spans="1:10" ht="15.75" customHeight="1">
      <c r="A260" s="1"/>
      <c r="B260" s="301"/>
      <c r="C260" s="304"/>
      <c r="D260" s="301"/>
      <c r="E260" s="1"/>
      <c r="F260" s="304"/>
      <c r="G260" s="301"/>
      <c r="H260" s="313"/>
      <c r="I260" s="1"/>
      <c r="J260" s="265"/>
    </row>
    <row r="261" spans="1:10" ht="15.75" customHeight="1">
      <c r="A261" s="1"/>
      <c r="B261" s="301"/>
      <c r="C261" s="304"/>
      <c r="D261" s="301"/>
      <c r="E261" s="1"/>
      <c r="F261" s="304"/>
      <c r="G261" s="301"/>
      <c r="H261" s="313"/>
      <c r="I261" s="1"/>
      <c r="J261" s="265"/>
    </row>
    <row r="262" spans="1:10" ht="15.75" customHeight="1">
      <c r="A262" s="1"/>
      <c r="B262" s="301"/>
      <c r="C262" s="304"/>
      <c r="D262" s="301"/>
      <c r="E262" s="301"/>
      <c r="F262" s="304"/>
      <c r="G262" s="301"/>
      <c r="H262" s="313"/>
      <c r="I262" s="1"/>
      <c r="J262" s="265"/>
    </row>
    <row r="263" spans="1:10" ht="15.75" customHeight="1">
      <c r="A263" s="1"/>
      <c r="B263" s="301"/>
      <c r="C263" s="304"/>
      <c r="D263" s="301"/>
      <c r="E263" s="1"/>
      <c r="F263" s="304"/>
      <c r="G263" s="301"/>
      <c r="H263" s="313"/>
      <c r="I263" s="1"/>
      <c r="J263" s="265"/>
    </row>
    <row r="264" spans="1:10" ht="15.75" customHeight="1">
      <c r="A264" s="1"/>
      <c r="B264" s="301"/>
      <c r="C264" s="304"/>
      <c r="D264" s="301"/>
      <c r="E264" s="1"/>
      <c r="F264" s="304"/>
      <c r="G264" s="301"/>
      <c r="H264" s="313"/>
      <c r="I264" s="1"/>
      <c r="J264" s="265"/>
    </row>
    <row r="265" spans="1:10" ht="15.75" customHeight="1">
      <c r="A265" s="1"/>
      <c r="B265" s="301"/>
      <c r="C265" s="304"/>
      <c r="D265" s="301"/>
      <c r="E265" s="1"/>
      <c r="F265" s="304"/>
      <c r="G265" s="301"/>
      <c r="H265" s="313"/>
      <c r="I265" s="1"/>
      <c r="J265" s="265"/>
    </row>
    <row r="266" spans="1:10" ht="15.75" customHeight="1">
      <c r="A266" s="1"/>
      <c r="B266" s="301"/>
      <c r="C266" s="304"/>
      <c r="D266" s="301"/>
      <c r="E266" s="1"/>
      <c r="F266" s="304"/>
      <c r="G266" s="301"/>
      <c r="H266" s="313"/>
      <c r="I266" s="1"/>
      <c r="J266" s="265"/>
    </row>
    <row r="267" spans="1:10" ht="15.75" customHeight="1">
      <c r="A267" s="1"/>
      <c r="B267" s="301"/>
      <c r="C267" s="304"/>
      <c r="D267" s="301"/>
      <c r="E267" s="1"/>
      <c r="F267" s="304"/>
      <c r="G267" s="301"/>
      <c r="H267" s="313"/>
      <c r="I267" s="1"/>
      <c r="J267" s="265"/>
    </row>
    <row r="268" spans="1:10" ht="15.75" customHeight="1">
      <c r="A268" s="1"/>
      <c r="B268" s="301"/>
      <c r="C268" s="304"/>
      <c r="D268" s="301"/>
      <c r="E268" s="1"/>
      <c r="F268" s="304"/>
      <c r="G268" s="301"/>
      <c r="H268" s="313"/>
      <c r="I268" s="1"/>
      <c r="J268" s="265"/>
    </row>
    <row r="269" spans="1:10" ht="15.75" customHeight="1">
      <c r="A269" s="1"/>
      <c r="B269" s="301"/>
      <c r="C269" s="304"/>
      <c r="D269" s="301"/>
      <c r="E269" s="1"/>
      <c r="F269" s="304"/>
      <c r="G269" s="301"/>
      <c r="H269" s="313"/>
      <c r="I269" s="1"/>
      <c r="J269" s="265"/>
    </row>
    <row r="270" spans="1:10" ht="15.75" customHeight="1">
      <c r="A270" s="1"/>
      <c r="B270" s="301"/>
      <c r="C270" s="304"/>
      <c r="D270" s="301"/>
      <c r="E270" s="1"/>
      <c r="F270" s="304"/>
      <c r="G270" s="301"/>
      <c r="H270" s="313"/>
      <c r="I270" s="1"/>
      <c r="J270" s="265"/>
    </row>
    <row r="271" spans="1:10" ht="15.75" customHeight="1">
      <c r="A271" s="1"/>
      <c r="B271" s="301"/>
      <c r="C271" s="304"/>
      <c r="D271" s="301"/>
      <c r="E271" s="1"/>
      <c r="F271" s="304"/>
      <c r="G271" s="301"/>
      <c r="H271" s="313"/>
      <c r="I271" s="1"/>
      <c r="J271" s="265"/>
    </row>
    <row r="272" spans="1:10" ht="15.75" customHeight="1">
      <c r="A272" s="1"/>
      <c r="B272" s="301"/>
      <c r="C272" s="304"/>
      <c r="D272" s="301"/>
      <c r="E272" s="1"/>
      <c r="F272" s="304"/>
      <c r="G272" s="301"/>
      <c r="H272" s="313"/>
      <c r="I272" s="1"/>
      <c r="J272" s="265"/>
    </row>
    <row r="273" spans="1:10" ht="15.75" customHeight="1">
      <c r="A273" s="1"/>
      <c r="B273" s="301"/>
      <c r="C273" s="304"/>
      <c r="D273" s="301"/>
      <c r="E273" s="1"/>
      <c r="F273" s="304"/>
      <c r="G273" s="301"/>
      <c r="H273" s="313"/>
      <c r="I273" s="1"/>
      <c r="J273" s="265"/>
    </row>
    <row r="274" spans="1:10" ht="15.75" customHeight="1">
      <c r="A274" s="1"/>
      <c r="B274" s="301"/>
      <c r="C274" s="304"/>
      <c r="D274" s="301"/>
      <c r="E274" s="1"/>
      <c r="F274" s="304"/>
      <c r="G274" s="301"/>
      <c r="H274" s="313"/>
      <c r="I274" s="1"/>
      <c r="J274" s="265"/>
    </row>
    <row r="275" spans="1:10" ht="15.75" customHeight="1">
      <c r="A275" s="1"/>
      <c r="B275" s="301"/>
      <c r="C275" s="304"/>
      <c r="D275" s="301"/>
      <c r="E275" s="1"/>
      <c r="F275" s="304"/>
      <c r="G275" s="301"/>
      <c r="H275" s="313"/>
      <c r="I275" s="1"/>
      <c r="J275" s="265"/>
    </row>
    <row r="276" spans="1:10" ht="15.75" customHeight="1">
      <c r="A276" s="312"/>
      <c r="B276" s="301"/>
      <c r="C276" s="304"/>
      <c r="D276" s="301"/>
      <c r="E276" s="1"/>
      <c r="F276" s="304"/>
      <c r="G276" s="301"/>
      <c r="H276" s="313"/>
      <c r="I276" s="1"/>
      <c r="J276" s="265"/>
    </row>
    <row r="277" spans="1:10" ht="15.75" customHeight="1">
      <c r="A277" s="312"/>
      <c r="B277" s="301"/>
      <c r="C277" s="304"/>
      <c r="D277" s="301"/>
      <c r="E277" s="1"/>
      <c r="F277" s="304"/>
      <c r="G277" s="301"/>
      <c r="H277" s="313"/>
      <c r="I277" s="1"/>
      <c r="J277" s="265"/>
    </row>
    <row r="278" spans="1:10" ht="15.75" customHeight="1">
      <c r="A278" s="1"/>
      <c r="B278" s="301"/>
      <c r="C278" s="304"/>
      <c r="D278" s="301"/>
      <c r="E278" s="1"/>
      <c r="F278" s="304"/>
      <c r="G278" s="301"/>
      <c r="H278" s="313"/>
      <c r="I278" s="1"/>
      <c r="J278" s="265"/>
    </row>
    <row r="279" spans="1:10" ht="15.75" customHeight="1">
      <c r="A279" s="1"/>
      <c r="B279" s="301"/>
      <c r="C279" s="304"/>
      <c r="D279" s="301"/>
      <c r="E279" s="1"/>
      <c r="F279" s="304"/>
      <c r="G279" s="301"/>
      <c r="H279" s="313"/>
      <c r="I279" s="1"/>
      <c r="J279" s="265"/>
    </row>
    <row r="280" spans="1:10" ht="15.75" customHeight="1">
      <c r="A280" s="312"/>
      <c r="B280" s="301"/>
      <c r="C280" s="304"/>
      <c r="D280" s="301"/>
      <c r="E280" s="1"/>
      <c r="F280" s="304"/>
      <c r="G280" s="301"/>
      <c r="H280" s="313"/>
      <c r="I280" s="1"/>
      <c r="J280" s="265"/>
    </row>
    <row r="281" spans="1:10" ht="15.75" customHeight="1">
      <c r="A281" s="1"/>
      <c r="B281" s="301"/>
      <c r="C281" s="304"/>
      <c r="D281" s="301"/>
      <c r="E281" s="1"/>
      <c r="F281" s="304"/>
      <c r="G281" s="301"/>
      <c r="H281" s="313"/>
      <c r="I281" s="1"/>
      <c r="J281" s="265"/>
    </row>
    <row r="282" spans="1:10" ht="15.75" customHeight="1">
      <c r="A282" s="1"/>
      <c r="B282" s="301"/>
      <c r="C282" s="304"/>
      <c r="D282" s="301"/>
      <c r="E282" s="1"/>
      <c r="F282" s="304"/>
      <c r="G282" s="301"/>
      <c r="H282" s="313"/>
      <c r="I282" s="1"/>
      <c r="J282" s="265"/>
    </row>
    <row r="283" spans="1:10" ht="15.75" customHeight="1">
      <c r="A283" s="1"/>
      <c r="B283" s="301"/>
      <c r="C283" s="304"/>
      <c r="D283" s="301"/>
      <c r="E283" s="1"/>
      <c r="F283" s="304"/>
      <c r="G283" s="301"/>
      <c r="H283" s="313"/>
      <c r="I283" s="1"/>
      <c r="J283" s="265"/>
    </row>
    <row r="284" spans="1:10" ht="15.75" customHeight="1">
      <c r="A284" s="1"/>
      <c r="B284" s="301"/>
      <c r="C284" s="304"/>
      <c r="D284" s="301"/>
      <c r="E284" s="1"/>
      <c r="F284" s="314"/>
      <c r="G284" s="1"/>
      <c r="H284" s="313"/>
      <c r="I284" s="1"/>
      <c r="J284" s="265"/>
    </row>
    <row r="285" spans="1:10" ht="15.75" customHeight="1">
      <c r="A285" s="303"/>
      <c r="B285" s="303"/>
      <c r="C285" s="303"/>
      <c r="D285" s="303"/>
      <c r="E285" s="303"/>
      <c r="F285" s="303"/>
      <c r="G285" s="303"/>
      <c r="H285" s="303"/>
      <c r="I285" s="303"/>
      <c r="J285" s="265"/>
    </row>
    <row r="286" spans="1:10" ht="15.75" customHeight="1">
      <c r="A286" s="303"/>
      <c r="B286" s="303"/>
      <c r="C286" s="303"/>
      <c r="D286" s="303"/>
      <c r="E286" s="303"/>
      <c r="F286" s="303"/>
      <c r="G286" s="303"/>
      <c r="H286" s="303"/>
      <c r="I286" s="303"/>
      <c r="J286" s="265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65"/>
    </row>
    <row r="288" spans="1:1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265"/>
    </row>
    <row r="289" spans="1:1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265"/>
    </row>
    <row r="290" spans="1:1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265"/>
    </row>
    <row r="291" spans="1:10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265"/>
    </row>
    <row r="292" spans="1:10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265"/>
    </row>
    <row r="293" spans="1:10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265"/>
    </row>
    <row r="294" spans="1:10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265"/>
    </row>
    <row r="295" spans="1:10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265"/>
    </row>
    <row r="296" spans="1:10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265"/>
    </row>
    <row r="297" spans="1:10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265"/>
    </row>
    <row r="298" spans="1:10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265"/>
    </row>
    <row r="299" spans="1:10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265"/>
    </row>
    <row r="300" spans="1:1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265"/>
    </row>
    <row r="301" spans="1:10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265"/>
    </row>
    <row r="302" spans="1:10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265"/>
    </row>
    <row r="303" spans="1:10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265"/>
    </row>
    <row r="304" spans="1:10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265"/>
    </row>
    <row r="305" spans="1:10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265"/>
    </row>
    <row r="306" spans="1:10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265"/>
    </row>
    <row r="307" spans="1:10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265"/>
    </row>
    <row r="308" spans="1:10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265"/>
    </row>
    <row r="309" spans="1:10" ht="15.75" customHeight="1"/>
    <row r="310" spans="1:10" ht="15.75" customHeight="1"/>
    <row r="311" spans="1:10" ht="15.75" customHeight="1"/>
    <row r="312" spans="1:10" ht="15.75" customHeight="1"/>
    <row r="313" spans="1:10" ht="15.75" customHeight="1"/>
    <row r="314" spans="1:10" ht="15.75" customHeight="1"/>
    <row r="315" spans="1:10" ht="15.75" customHeight="1"/>
    <row r="316" spans="1:10" ht="15.75" customHeight="1"/>
    <row r="317" spans="1:10" ht="15.75" customHeight="1"/>
    <row r="318" spans="1:10" ht="15.75" customHeight="1"/>
    <row r="319" spans="1:10" ht="15.75" customHeight="1"/>
    <row r="320" spans="1:1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</sheetData>
  <mergeCells count="17">
    <mergeCell ref="A198:A199"/>
    <mergeCell ref="B198:B199"/>
    <mergeCell ref="E198:E199"/>
    <mergeCell ref="E202:E203"/>
    <mergeCell ref="I241:I243"/>
    <mergeCell ref="C198:C199"/>
    <mergeCell ref="D198:D199"/>
    <mergeCell ref="A201:E201"/>
    <mergeCell ref="A202:A203"/>
    <mergeCell ref="B202:B203"/>
    <mergeCell ref="C202:C203"/>
    <mergeCell ref="D202:D203"/>
    <mergeCell ref="A2:K2"/>
    <mergeCell ref="A56:G56"/>
    <mergeCell ref="F87:H87"/>
    <mergeCell ref="A135:H135"/>
    <mergeCell ref="I187:J187"/>
  </mergeCells>
  <pageMargins left="0.7" right="0.7" top="0.75" bottom="0.75" header="0" footer="0"/>
  <pageSetup orientation="landscape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pageSetUpPr fitToPage="1"/>
  </sheetPr>
  <dimension ref="A2:Z1027"/>
  <sheetViews>
    <sheetView workbookViewId="0"/>
  </sheetViews>
  <sheetFormatPr defaultColWidth="14.42578125" defaultRowHeight="15" customHeight="1"/>
  <cols>
    <col min="1" max="1" width="47.5703125" customWidth="1"/>
    <col min="2" max="2" width="16.85546875" customWidth="1"/>
    <col min="3" max="3" width="13.85546875" customWidth="1"/>
    <col min="4" max="4" width="17.140625" customWidth="1"/>
    <col min="5" max="5" width="17" customWidth="1"/>
    <col min="6" max="6" width="9.85546875" customWidth="1"/>
    <col min="7" max="8" width="13.85546875" customWidth="1"/>
    <col min="9" max="9" width="13.7109375" customWidth="1"/>
    <col min="10" max="10" width="15.5703125" customWidth="1"/>
    <col min="11" max="11" width="20.5703125" customWidth="1"/>
    <col min="12" max="12" width="13.28515625" customWidth="1"/>
    <col min="13" max="13" width="8.85546875" customWidth="1"/>
    <col min="14" max="14" width="13.7109375" customWidth="1"/>
    <col min="15" max="26" width="8.85546875" customWidth="1"/>
  </cols>
  <sheetData>
    <row r="2" spans="1:26" ht="23.25">
      <c r="A2" s="547" t="s">
        <v>0</v>
      </c>
      <c r="B2" s="522"/>
      <c r="C2" s="522"/>
      <c r="D2" s="522"/>
      <c r="E2" s="522"/>
      <c r="F2" s="522"/>
      <c r="G2" s="522"/>
      <c r="H2" s="522"/>
      <c r="I2" s="522"/>
      <c r="J2" s="522"/>
      <c r="K2" s="522"/>
      <c r="L2" s="358"/>
      <c r="M2" s="358"/>
      <c r="N2" s="358"/>
      <c r="O2" s="358"/>
    </row>
    <row r="3" spans="1:26" ht="57.75">
      <c r="A3" s="359" t="s">
        <v>1</v>
      </c>
      <c r="B3" s="360" t="s">
        <v>2</v>
      </c>
      <c r="C3" s="361" t="s">
        <v>3</v>
      </c>
      <c r="D3" s="362" t="s">
        <v>8</v>
      </c>
      <c r="E3" s="363" t="s">
        <v>3182</v>
      </c>
      <c r="F3" s="364" t="s">
        <v>3183</v>
      </c>
      <c r="G3" s="365" t="s">
        <v>3184</v>
      </c>
      <c r="H3" s="366" t="s">
        <v>3185</v>
      </c>
      <c r="I3" s="363" t="s">
        <v>3186</v>
      </c>
      <c r="J3" s="364" t="s">
        <v>3187</v>
      </c>
      <c r="K3" s="364" t="s">
        <v>3188</v>
      </c>
      <c r="L3" s="367" t="s">
        <v>3189</v>
      </c>
      <c r="M3" s="368" t="s">
        <v>11</v>
      </c>
      <c r="N3" s="368" t="s">
        <v>12</v>
      </c>
      <c r="O3" s="369" t="s">
        <v>9</v>
      </c>
      <c r="P3" s="370"/>
      <c r="Q3" s="370"/>
      <c r="R3" s="370"/>
      <c r="S3" s="370"/>
      <c r="T3" s="370"/>
      <c r="U3" s="370"/>
      <c r="V3" s="370"/>
      <c r="W3" s="370"/>
      <c r="X3" s="370"/>
      <c r="Y3" s="370"/>
      <c r="Z3" s="370"/>
    </row>
    <row r="4" spans="1:26" ht="15.75">
      <c r="A4" s="371" t="s">
        <v>3208</v>
      </c>
      <c r="B4" s="372" t="s">
        <v>16</v>
      </c>
      <c r="C4" s="373">
        <v>0.1</v>
      </c>
      <c r="D4" s="374">
        <v>12</v>
      </c>
      <c r="E4" s="382">
        <v>3456</v>
      </c>
      <c r="F4" s="376">
        <f t="shared" ref="F4:F46" si="0">ROUNDDOWN(E4/D4,0)</f>
        <v>288</v>
      </c>
      <c r="G4" s="377">
        <f t="shared" ref="G4:G46" si="1">ROUNDDOWN(H4/D4,0)</f>
        <v>0</v>
      </c>
      <c r="H4" s="378"/>
      <c r="I4" s="379">
        <v>2592</v>
      </c>
      <c r="J4" s="380">
        <f t="shared" ref="J4:J46" si="2">ROUNDDOWN(I4/D4,0)</f>
        <v>216</v>
      </c>
      <c r="K4" s="404">
        <f t="shared" ref="K4:K46" si="3">ROUNDDOWN(L4/D4,0)</f>
        <v>72</v>
      </c>
      <c r="L4" s="382">
        <f t="shared" ref="L4:L31" si="4">E4+H4-I4</f>
        <v>864</v>
      </c>
      <c r="M4" s="447">
        <v>17.2</v>
      </c>
      <c r="N4" s="429">
        <f t="shared" ref="N4:N46" si="5">L4*M4</f>
        <v>14860.8</v>
      </c>
      <c r="O4" s="384">
        <f t="shared" ref="O4:O46" si="6">C4*L4</f>
        <v>86.4</v>
      </c>
    </row>
    <row r="5" spans="1:26" ht="15.75">
      <c r="A5" s="371" t="s">
        <v>3209</v>
      </c>
      <c r="B5" s="372" t="s">
        <v>16</v>
      </c>
      <c r="C5" s="373">
        <v>0.1</v>
      </c>
      <c r="D5" s="374">
        <v>12</v>
      </c>
      <c r="E5" s="382">
        <v>5184</v>
      </c>
      <c r="F5" s="376">
        <f t="shared" si="0"/>
        <v>432</v>
      </c>
      <c r="G5" s="377">
        <f t="shared" si="1"/>
        <v>0</v>
      </c>
      <c r="H5" s="378"/>
      <c r="I5" s="379">
        <v>3456</v>
      </c>
      <c r="J5" s="380">
        <f t="shared" si="2"/>
        <v>288</v>
      </c>
      <c r="K5" s="404">
        <f t="shared" si="3"/>
        <v>144</v>
      </c>
      <c r="L5" s="382">
        <f t="shared" si="4"/>
        <v>1728</v>
      </c>
      <c r="M5" s="447">
        <v>16.579999999999998</v>
      </c>
      <c r="N5" s="429">
        <f t="shared" si="5"/>
        <v>28650.239999999998</v>
      </c>
      <c r="O5" s="384">
        <f t="shared" si="6"/>
        <v>172.8</v>
      </c>
    </row>
    <row r="6" spans="1:26" ht="15.75">
      <c r="A6" s="371" t="s">
        <v>3210</v>
      </c>
      <c r="B6" s="372" t="s">
        <v>16</v>
      </c>
      <c r="C6" s="373">
        <v>0.1</v>
      </c>
      <c r="D6" s="374">
        <v>12</v>
      </c>
      <c r="E6" s="382">
        <v>5184</v>
      </c>
      <c r="F6" s="376">
        <f t="shared" si="0"/>
        <v>432</v>
      </c>
      <c r="G6" s="377">
        <f t="shared" si="1"/>
        <v>0</v>
      </c>
      <c r="H6" s="378"/>
      <c r="I6" s="379">
        <v>1728</v>
      </c>
      <c r="J6" s="380">
        <f t="shared" si="2"/>
        <v>144</v>
      </c>
      <c r="K6" s="404">
        <f t="shared" si="3"/>
        <v>288</v>
      </c>
      <c r="L6" s="382">
        <f t="shared" si="4"/>
        <v>3456</v>
      </c>
      <c r="M6" s="448">
        <v>17.04</v>
      </c>
      <c r="N6" s="429">
        <f t="shared" si="5"/>
        <v>58890.239999999998</v>
      </c>
      <c r="O6" s="384">
        <f t="shared" si="6"/>
        <v>345.6</v>
      </c>
    </row>
    <row r="7" spans="1:26" ht="15.75">
      <c r="A7" s="371" t="s">
        <v>3211</v>
      </c>
      <c r="B7" s="372" t="s">
        <v>16</v>
      </c>
      <c r="C7" s="373">
        <v>0.1</v>
      </c>
      <c r="D7" s="374">
        <v>12</v>
      </c>
      <c r="E7" s="382">
        <v>1728</v>
      </c>
      <c r="F7" s="376">
        <f t="shared" si="0"/>
        <v>144</v>
      </c>
      <c r="G7" s="377">
        <f t="shared" si="1"/>
        <v>0</v>
      </c>
      <c r="H7" s="378"/>
      <c r="I7" s="379">
        <v>1728</v>
      </c>
      <c r="J7" s="380">
        <f t="shared" si="2"/>
        <v>144</v>
      </c>
      <c r="K7" s="404">
        <f t="shared" si="3"/>
        <v>0</v>
      </c>
      <c r="L7" s="382">
        <f t="shared" si="4"/>
        <v>0</v>
      </c>
      <c r="M7" s="448">
        <v>16.77</v>
      </c>
      <c r="N7" s="429">
        <f t="shared" si="5"/>
        <v>0</v>
      </c>
      <c r="O7" s="384">
        <f t="shared" si="6"/>
        <v>0</v>
      </c>
    </row>
    <row r="8" spans="1:26" ht="15.75">
      <c r="A8" s="371" t="s">
        <v>3206</v>
      </c>
      <c r="B8" s="372" t="s">
        <v>16</v>
      </c>
      <c r="C8" s="373">
        <v>0.11</v>
      </c>
      <c r="D8" s="374">
        <v>10</v>
      </c>
      <c r="E8" s="382">
        <v>552</v>
      </c>
      <c r="F8" s="376">
        <f t="shared" si="0"/>
        <v>55</v>
      </c>
      <c r="G8" s="377">
        <f t="shared" si="1"/>
        <v>0</v>
      </c>
      <c r="H8" s="378"/>
      <c r="I8" s="379">
        <v>50</v>
      </c>
      <c r="J8" s="380">
        <f t="shared" si="2"/>
        <v>5</v>
      </c>
      <c r="K8" s="404">
        <f t="shared" si="3"/>
        <v>50</v>
      </c>
      <c r="L8" s="382">
        <f t="shared" si="4"/>
        <v>502</v>
      </c>
      <c r="M8" s="447">
        <v>18.14</v>
      </c>
      <c r="N8" s="383">
        <f t="shared" si="5"/>
        <v>9106.2800000000007</v>
      </c>
      <c r="O8" s="384">
        <f t="shared" si="6"/>
        <v>55.22</v>
      </c>
    </row>
    <row r="9" spans="1:26" ht="15.75">
      <c r="A9" s="371" t="s">
        <v>3198</v>
      </c>
      <c r="B9" s="372" t="s">
        <v>16</v>
      </c>
      <c r="C9" s="373">
        <v>0.11</v>
      </c>
      <c r="D9" s="374">
        <v>10</v>
      </c>
      <c r="E9" s="382">
        <v>322</v>
      </c>
      <c r="F9" s="376">
        <f t="shared" si="0"/>
        <v>32</v>
      </c>
      <c r="G9" s="377">
        <f t="shared" si="1"/>
        <v>0</v>
      </c>
      <c r="H9" s="378"/>
      <c r="I9" s="379">
        <v>110</v>
      </c>
      <c r="J9" s="380">
        <f t="shared" si="2"/>
        <v>11</v>
      </c>
      <c r="K9" s="404">
        <f t="shared" si="3"/>
        <v>21</v>
      </c>
      <c r="L9" s="382">
        <f t="shared" si="4"/>
        <v>212</v>
      </c>
      <c r="M9" s="447">
        <v>17.670000000000002</v>
      </c>
      <c r="N9" s="383">
        <f t="shared" si="5"/>
        <v>3746.0400000000004</v>
      </c>
      <c r="O9" s="384">
        <f t="shared" si="6"/>
        <v>23.32</v>
      </c>
    </row>
    <row r="10" spans="1:26" ht="15.75">
      <c r="A10" s="371" t="s">
        <v>3207</v>
      </c>
      <c r="B10" s="372" t="s">
        <v>16</v>
      </c>
      <c r="C10" s="373">
        <v>0.11</v>
      </c>
      <c r="D10" s="374">
        <v>10</v>
      </c>
      <c r="E10" s="382">
        <v>837</v>
      </c>
      <c r="F10" s="376">
        <f t="shared" si="0"/>
        <v>83</v>
      </c>
      <c r="G10" s="377">
        <f t="shared" si="1"/>
        <v>0</v>
      </c>
      <c r="H10" s="378"/>
      <c r="I10" s="379">
        <v>70</v>
      </c>
      <c r="J10" s="380">
        <f t="shared" si="2"/>
        <v>7</v>
      </c>
      <c r="K10" s="404">
        <f t="shared" si="3"/>
        <v>76</v>
      </c>
      <c r="L10" s="382">
        <f t="shared" si="4"/>
        <v>767</v>
      </c>
      <c r="M10" s="447">
        <v>17.46</v>
      </c>
      <c r="N10" s="383">
        <f t="shared" si="5"/>
        <v>13391.820000000002</v>
      </c>
      <c r="O10" s="384">
        <f t="shared" si="6"/>
        <v>84.37</v>
      </c>
    </row>
    <row r="11" spans="1:26" ht="15.75">
      <c r="A11" s="371" t="s">
        <v>3197</v>
      </c>
      <c r="B11" s="372" t="s">
        <v>16</v>
      </c>
      <c r="C11" s="373">
        <v>0.11</v>
      </c>
      <c r="D11" s="374">
        <v>10</v>
      </c>
      <c r="E11" s="382">
        <v>118</v>
      </c>
      <c r="F11" s="376">
        <f t="shared" si="0"/>
        <v>11</v>
      </c>
      <c r="G11" s="377">
        <f t="shared" si="1"/>
        <v>0</v>
      </c>
      <c r="H11" s="378"/>
      <c r="I11" s="379">
        <v>100</v>
      </c>
      <c r="J11" s="380">
        <f t="shared" si="2"/>
        <v>10</v>
      </c>
      <c r="K11" s="404">
        <f t="shared" si="3"/>
        <v>1</v>
      </c>
      <c r="L11" s="382">
        <f t="shared" si="4"/>
        <v>18</v>
      </c>
      <c r="M11" s="447">
        <v>17.940000000000001</v>
      </c>
      <c r="N11" s="383">
        <f t="shared" si="5"/>
        <v>322.92</v>
      </c>
      <c r="O11" s="384">
        <f t="shared" si="6"/>
        <v>1.98</v>
      </c>
    </row>
    <row r="12" spans="1:26" ht="15.75">
      <c r="A12" s="389" t="s">
        <v>1887</v>
      </c>
      <c r="B12" s="372" t="s">
        <v>16</v>
      </c>
      <c r="C12" s="373">
        <v>0.11</v>
      </c>
      <c r="D12" s="374">
        <v>10</v>
      </c>
      <c r="E12" s="382">
        <v>469</v>
      </c>
      <c r="F12" s="376">
        <f t="shared" si="0"/>
        <v>46</v>
      </c>
      <c r="G12" s="377">
        <f t="shared" si="1"/>
        <v>0</v>
      </c>
      <c r="H12" s="378"/>
      <c r="I12" s="379">
        <v>52</v>
      </c>
      <c r="J12" s="380">
        <f t="shared" si="2"/>
        <v>5</v>
      </c>
      <c r="K12" s="404">
        <f t="shared" si="3"/>
        <v>41</v>
      </c>
      <c r="L12" s="382">
        <f t="shared" si="4"/>
        <v>417</v>
      </c>
      <c r="M12" s="447">
        <v>119</v>
      </c>
      <c r="N12" s="429">
        <f t="shared" si="5"/>
        <v>49623</v>
      </c>
      <c r="O12" s="384">
        <f t="shared" si="6"/>
        <v>45.87</v>
      </c>
      <c r="P12" s="499"/>
    </row>
    <row r="13" spans="1:26" ht="15.75">
      <c r="A13" s="385" t="s">
        <v>3200</v>
      </c>
      <c r="B13" s="372" t="s">
        <v>26</v>
      </c>
      <c r="C13" s="373">
        <v>0.2</v>
      </c>
      <c r="D13" s="374">
        <v>18</v>
      </c>
      <c r="E13" s="382">
        <v>12859</v>
      </c>
      <c r="F13" s="376">
        <f t="shared" si="0"/>
        <v>714</v>
      </c>
      <c r="G13" s="377">
        <f t="shared" si="1"/>
        <v>0</v>
      </c>
      <c r="H13" s="378"/>
      <c r="I13" s="379">
        <v>6174</v>
      </c>
      <c r="J13" s="380">
        <f t="shared" si="2"/>
        <v>343</v>
      </c>
      <c r="K13" s="404">
        <f t="shared" si="3"/>
        <v>371</v>
      </c>
      <c r="L13" s="382">
        <f t="shared" si="4"/>
        <v>6685</v>
      </c>
      <c r="M13" s="447">
        <v>37.78</v>
      </c>
      <c r="N13" s="383">
        <f t="shared" si="5"/>
        <v>252559.30000000002</v>
      </c>
      <c r="O13" s="384">
        <f t="shared" si="6"/>
        <v>1337</v>
      </c>
      <c r="P13" s="499"/>
      <c r="Q13" s="485"/>
      <c r="R13" s="486"/>
      <c r="S13" s="486"/>
      <c r="T13" s="486"/>
      <c r="U13" s="486"/>
      <c r="V13" s="486"/>
      <c r="W13" s="486"/>
      <c r="X13" s="486"/>
      <c r="Y13" s="486"/>
      <c r="Z13" s="486"/>
    </row>
    <row r="14" spans="1:26" ht="15.75">
      <c r="A14" s="387" t="s">
        <v>3202</v>
      </c>
      <c r="B14" s="372" t="s">
        <v>26</v>
      </c>
      <c r="C14" s="373">
        <v>0.2</v>
      </c>
      <c r="D14" s="374">
        <v>18</v>
      </c>
      <c r="E14" s="382">
        <v>0</v>
      </c>
      <c r="F14" s="376">
        <f t="shared" si="0"/>
        <v>0</v>
      </c>
      <c r="G14" s="377">
        <f t="shared" si="1"/>
        <v>108</v>
      </c>
      <c r="H14" s="378">
        <v>1944</v>
      </c>
      <c r="I14" s="379"/>
      <c r="J14" s="380">
        <f t="shared" si="2"/>
        <v>0</v>
      </c>
      <c r="K14" s="404">
        <f t="shared" si="3"/>
        <v>108</v>
      </c>
      <c r="L14" s="382">
        <f t="shared" si="4"/>
        <v>1944</v>
      </c>
      <c r="M14" s="447">
        <v>38.26</v>
      </c>
      <c r="N14" s="383">
        <f t="shared" si="5"/>
        <v>74377.440000000002</v>
      </c>
      <c r="O14" s="384">
        <f t="shared" si="6"/>
        <v>388.8</v>
      </c>
    </row>
    <row r="15" spans="1:26" ht="17.25" customHeight="1">
      <c r="A15" s="387" t="s">
        <v>3203</v>
      </c>
      <c r="B15" s="372" t="s">
        <v>26</v>
      </c>
      <c r="C15" s="373">
        <v>0.2</v>
      </c>
      <c r="D15" s="374">
        <v>18</v>
      </c>
      <c r="E15" s="382">
        <v>8539</v>
      </c>
      <c r="F15" s="376">
        <f t="shared" si="0"/>
        <v>474</v>
      </c>
      <c r="G15" s="377">
        <f t="shared" si="1"/>
        <v>240</v>
      </c>
      <c r="H15" s="378">
        <v>4320</v>
      </c>
      <c r="I15" s="379">
        <v>6120</v>
      </c>
      <c r="J15" s="380">
        <f t="shared" si="2"/>
        <v>340</v>
      </c>
      <c r="K15" s="404">
        <f t="shared" si="3"/>
        <v>374</v>
      </c>
      <c r="L15" s="382">
        <f t="shared" si="4"/>
        <v>6739</v>
      </c>
      <c r="M15" s="447">
        <v>40.89</v>
      </c>
      <c r="N15" s="383">
        <f t="shared" si="5"/>
        <v>275557.71000000002</v>
      </c>
      <c r="O15" s="384">
        <f t="shared" si="6"/>
        <v>1347.8000000000002</v>
      </c>
    </row>
    <row r="16" spans="1:26" ht="15.75">
      <c r="A16" s="371" t="s">
        <v>3204</v>
      </c>
      <c r="B16" s="372" t="s">
        <v>26</v>
      </c>
      <c r="C16" s="373">
        <v>0.2</v>
      </c>
      <c r="D16" s="374">
        <v>18</v>
      </c>
      <c r="E16" s="382">
        <v>0</v>
      </c>
      <c r="F16" s="376">
        <f t="shared" si="0"/>
        <v>0</v>
      </c>
      <c r="G16" s="377">
        <f t="shared" si="1"/>
        <v>0</v>
      </c>
      <c r="H16" s="378"/>
      <c r="I16" s="379"/>
      <c r="J16" s="380">
        <f t="shared" si="2"/>
        <v>0</v>
      </c>
      <c r="K16" s="404">
        <f t="shared" si="3"/>
        <v>0</v>
      </c>
      <c r="L16" s="382">
        <f t="shared" si="4"/>
        <v>0</v>
      </c>
      <c r="M16" s="447">
        <v>38.42</v>
      </c>
      <c r="N16" s="383">
        <f t="shared" si="5"/>
        <v>0</v>
      </c>
      <c r="O16" s="384">
        <f t="shared" si="6"/>
        <v>0</v>
      </c>
    </row>
    <row r="17" spans="1:15" ht="15.75">
      <c r="A17" s="371" t="s">
        <v>3199</v>
      </c>
      <c r="B17" s="372" t="s">
        <v>16</v>
      </c>
      <c r="C17" s="373">
        <v>0.5</v>
      </c>
      <c r="D17" s="374">
        <v>12</v>
      </c>
      <c r="E17" s="382">
        <v>0</v>
      </c>
      <c r="F17" s="376">
        <f t="shared" si="0"/>
        <v>0</v>
      </c>
      <c r="G17" s="377">
        <f t="shared" si="1"/>
        <v>0</v>
      </c>
      <c r="H17" s="378"/>
      <c r="I17" s="379"/>
      <c r="J17" s="380">
        <f t="shared" si="2"/>
        <v>0</v>
      </c>
      <c r="K17" s="404">
        <f t="shared" si="3"/>
        <v>0</v>
      </c>
      <c r="L17" s="382">
        <f t="shared" si="4"/>
        <v>0</v>
      </c>
      <c r="M17" s="447">
        <v>70</v>
      </c>
      <c r="N17" s="383">
        <f t="shared" si="5"/>
        <v>0</v>
      </c>
      <c r="O17" s="384">
        <f t="shared" si="6"/>
        <v>0</v>
      </c>
    </row>
    <row r="18" spans="1:15" ht="15.75">
      <c r="A18" s="435" t="s">
        <v>3199</v>
      </c>
      <c r="B18" s="450" t="s">
        <v>16</v>
      </c>
      <c r="C18" s="373">
        <v>0.5</v>
      </c>
      <c r="D18" s="374">
        <v>10</v>
      </c>
      <c r="E18" s="382">
        <v>0</v>
      </c>
      <c r="F18" s="376">
        <f t="shared" si="0"/>
        <v>0</v>
      </c>
      <c r="G18" s="377">
        <f t="shared" si="1"/>
        <v>0</v>
      </c>
      <c r="H18" s="378"/>
      <c r="I18" s="379"/>
      <c r="J18" s="380">
        <f t="shared" si="2"/>
        <v>0</v>
      </c>
      <c r="K18" s="404">
        <f t="shared" si="3"/>
        <v>0</v>
      </c>
      <c r="L18" s="382">
        <f t="shared" si="4"/>
        <v>0</v>
      </c>
      <c r="M18" s="448">
        <v>70</v>
      </c>
      <c r="N18" s="429">
        <f t="shared" si="5"/>
        <v>0</v>
      </c>
      <c r="O18" s="384">
        <f t="shared" si="6"/>
        <v>0</v>
      </c>
    </row>
    <row r="19" spans="1:15" ht="15.75">
      <c r="A19" s="435" t="s">
        <v>3193</v>
      </c>
      <c r="B19" s="450" t="s">
        <v>16</v>
      </c>
      <c r="C19" s="373">
        <v>0.5</v>
      </c>
      <c r="D19" s="374">
        <v>10</v>
      </c>
      <c r="E19" s="382">
        <v>0</v>
      </c>
      <c r="F19" s="376">
        <f t="shared" si="0"/>
        <v>0</v>
      </c>
      <c r="G19" s="377">
        <f t="shared" si="1"/>
        <v>0</v>
      </c>
      <c r="H19" s="378"/>
      <c r="I19" s="379"/>
      <c r="J19" s="380">
        <f t="shared" si="2"/>
        <v>0</v>
      </c>
      <c r="K19" s="404">
        <f t="shared" si="3"/>
        <v>0</v>
      </c>
      <c r="L19" s="382">
        <f t="shared" si="4"/>
        <v>0</v>
      </c>
      <c r="M19" s="448">
        <v>72.319999999999993</v>
      </c>
      <c r="N19" s="429">
        <f t="shared" si="5"/>
        <v>0</v>
      </c>
      <c r="O19" s="384">
        <f t="shared" si="6"/>
        <v>0</v>
      </c>
    </row>
    <row r="20" spans="1:15" ht="15.75" customHeight="1">
      <c r="A20" s="451" t="s">
        <v>3198</v>
      </c>
      <c r="B20" s="452" t="s">
        <v>16</v>
      </c>
      <c r="C20" s="373">
        <v>0.5</v>
      </c>
      <c r="D20" s="374">
        <v>10</v>
      </c>
      <c r="E20" s="382">
        <v>0</v>
      </c>
      <c r="F20" s="376">
        <f t="shared" si="0"/>
        <v>0</v>
      </c>
      <c r="G20" s="377">
        <f t="shared" si="1"/>
        <v>0</v>
      </c>
      <c r="H20" s="378"/>
      <c r="I20" s="379"/>
      <c r="J20" s="380">
        <f t="shared" si="2"/>
        <v>0</v>
      </c>
      <c r="K20" s="404">
        <f t="shared" si="3"/>
        <v>0</v>
      </c>
      <c r="L20" s="382">
        <f t="shared" si="4"/>
        <v>0</v>
      </c>
      <c r="M20" s="448">
        <v>70.180000000000007</v>
      </c>
      <c r="N20" s="429">
        <f t="shared" si="5"/>
        <v>0</v>
      </c>
      <c r="O20" s="384">
        <f t="shared" si="6"/>
        <v>0</v>
      </c>
    </row>
    <row r="21" spans="1:15" ht="15.75" customHeight="1">
      <c r="A21" s="451" t="s">
        <v>3206</v>
      </c>
      <c r="B21" s="452" t="s">
        <v>16</v>
      </c>
      <c r="C21" s="373">
        <v>0.5</v>
      </c>
      <c r="D21" s="374">
        <v>10</v>
      </c>
      <c r="E21" s="382">
        <v>0</v>
      </c>
      <c r="F21" s="376">
        <f t="shared" si="0"/>
        <v>0</v>
      </c>
      <c r="G21" s="377">
        <f t="shared" si="1"/>
        <v>0</v>
      </c>
      <c r="H21" s="378"/>
      <c r="I21" s="379"/>
      <c r="J21" s="380">
        <f t="shared" si="2"/>
        <v>0</v>
      </c>
      <c r="K21" s="404">
        <f t="shared" si="3"/>
        <v>0</v>
      </c>
      <c r="L21" s="382">
        <f t="shared" si="4"/>
        <v>0</v>
      </c>
      <c r="M21" s="448">
        <v>72.319999999999993</v>
      </c>
      <c r="N21" s="429">
        <f t="shared" si="5"/>
        <v>0</v>
      </c>
      <c r="O21" s="384">
        <f t="shared" si="6"/>
        <v>0</v>
      </c>
    </row>
    <row r="22" spans="1:15" ht="15.75" customHeight="1">
      <c r="A22" s="451" t="s">
        <v>3191</v>
      </c>
      <c r="B22" s="452" t="s">
        <v>16</v>
      </c>
      <c r="C22" s="373">
        <v>0.5</v>
      </c>
      <c r="D22" s="374">
        <v>10</v>
      </c>
      <c r="E22" s="382">
        <v>0</v>
      </c>
      <c r="F22" s="376">
        <f t="shared" si="0"/>
        <v>0</v>
      </c>
      <c r="G22" s="377">
        <f t="shared" si="1"/>
        <v>0</v>
      </c>
      <c r="H22" s="378"/>
      <c r="I22" s="379"/>
      <c r="J22" s="380">
        <f t="shared" si="2"/>
        <v>0</v>
      </c>
      <c r="K22" s="404">
        <f t="shared" si="3"/>
        <v>0</v>
      </c>
      <c r="L22" s="382">
        <f t="shared" si="4"/>
        <v>0</v>
      </c>
      <c r="M22" s="448">
        <v>72.319999999999993</v>
      </c>
      <c r="N22" s="429">
        <f t="shared" si="5"/>
        <v>0</v>
      </c>
      <c r="O22" s="384">
        <f t="shared" si="6"/>
        <v>0</v>
      </c>
    </row>
    <row r="23" spans="1:15" ht="15.75" customHeight="1">
      <c r="A23" s="453" t="s">
        <v>3388</v>
      </c>
      <c r="B23" s="452" t="s">
        <v>16</v>
      </c>
      <c r="C23" s="373">
        <v>0.5</v>
      </c>
      <c r="D23" s="374">
        <v>10</v>
      </c>
      <c r="E23" s="382">
        <v>0</v>
      </c>
      <c r="F23" s="376">
        <f t="shared" si="0"/>
        <v>0</v>
      </c>
      <c r="G23" s="377">
        <f t="shared" si="1"/>
        <v>0</v>
      </c>
      <c r="H23" s="378"/>
      <c r="I23" s="379"/>
      <c r="J23" s="380">
        <f t="shared" si="2"/>
        <v>0</v>
      </c>
      <c r="K23" s="404">
        <f t="shared" si="3"/>
        <v>0</v>
      </c>
      <c r="L23" s="382">
        <f t="shared" si="4"/>
        <v>0</v>
      </c>
      <c r="M23" s="448">
        <v>70.180000000000007</v>
      </c>
      <c r="N23" s="429">
        <f t="shared" si="5"/>
        <v>0</v>
      </c>
      <c r="O23" s="384">
        <f t="shared" si="6"/>
        <v>0</v>
      </c>
    </row>
    <row r="24" spans="1:15" ht="15.75" customHeight="1">
      <c r="A24" s="453" t="s">
        <v>3390</v>
      </c>
      <c r="B24" s="452" t="s">
        <v>16</v>
      </c>
      <c r="C24" s="373">
        <v>0.5</v>
      </c>
      <c r="D24" s="374">
        <v>10</v>
      </c>
      <c r="E24" s="382">
        <v>0</v>
      </c>
      <c r="F24" s="376">
        <f t="shared" si="0"/>
        <v>0</v>
      </c>
      <c r="G24" s="377">
        <f t="shared" si="1"/>
        <v>0</v>
      </c>
      <c r="H24" s="378"/>
      <c r="I24" s="379"/>
      <c r="J24" s="380">
        <f t="shared" si="2"/>
        <v>0</v>
      </c>
      <c r="K24" s="404">
        <f t="shared" si="3"/>
        <v>0</v>
      </c>
      <c r="L24" s="382">
        <f t="shared" si="4"/>
        <v>0</v>
      </c>
      <c r="M24" s="448">
        <v>71.39</v>
      </c>
      <c r="N24" s="429">
        <f t="shared" si="5"/>
        <v>0</v>
      </c>
      <c r="O24" s="384">
        <f t="shared" si="6"/>
        <v>0</v>
      </c>
    </row>
    <row r="25" spans="1:15" ht="15.75" customHeight="1">
      <c r="A25" s="453" t="s">
        <v>3391</v>
      </c>
      <c r="B25" s="452" t="s">
        <v>16</v>
      </c>
      <c r="C25" s="373">
        <v>0.5</v>
      </c>
      <c r="D25" s="374">
        <v>10</v>
      </c>
      <c r="E25" s="382">
        <v>0</v>
      </c>
      <c r="F25" s="376">
        <f t="shared" si="0"/>
        <v>0</v>
      </c>
      <c r="G25" s="377">
        <f t="shared" si="1"/>
        <v>0</v>
      </c>
      <c r="H25" s="378"/>
      <c r="I25" s="379"/>
      <c r="J25" s="380">
        <f t="shared" si="2"/>
        <v>0</v>
      </c>
      <c r="K25" s="404">
        <f t="shared" si="3"/>
        <v>0</v>
      </c>
      <c r="L25" s="382">
        <f t="shared" si="4"/>
        <v>0</v>
      </c>
      <c r="M25" s="448">
        <v>69.209999999999994</v>
      </c>
      <c r="N25" s="429">
        <f t="shared" si="5"/>
        <v>0</v>
      </c>
      <c r="O25" s="384">
        <f t="shared" si="6"/>
        <v>0</v>
      </c>
    </row>
    <row r="26" spans="1:15" ht="15.75" customHeight="1">
      <c r="A26" s="453" t="s">
        <v>3392</v>
      </c>
      <c r="B26" s="452" t="s">
        <v>16</v>
      </c>
      <c r="C26" s="373">
        <v>0.5</v>
      </c>
      <c r="D26" s="374">
        <v>10</v>
      </c>
      <c r="E26" s="382">
        <v>0</v>
      </c>
      <c r="F26" s="376">
        <f t="shared" si="0"/>
        <v>0</v>
      </c>
      <c r="G26" s="377">
        <f t="shared" si="1"/>
        <v>0</v>
      </c>
      <c r="H26" s="378"/>
      <c r="I26" s="462"/>
      <c r="J26" s="380">
        <f t="shared" si="2"/>
        <v>0</v>
      </c>
      <c r="K26" s="404">
        <f t="shared" si="3"/>
        <v>0</v>
      </c>
      <c r="L26" s="382">
        <f t="shared" si="4"/>
        <v>0</v>
      </c>
      <c r="M26" s="448">
        <v>71.260000000000005</v>
      </c>
      <c r="N26" s="429">
        <f t="shared" si="5"/>
        <v>0</v>
      </c>
      <c r="O26" s="384">
        <f t="shared" si="6"/>
        <v>0</v>
      </c>
    </row>
    <row r="27" spans="1:15" ht="15.75" customHeight="1">
      <c r="A27" s="453" t="s">
        <v>3393</v>
      </c>
      <c r="B27" s="452" t="s">
        <v>16</v>
      </c>
      <c r="C27" s="373">
        <v>0.5</v>
      </c>
      <c r="D27" s="374">
        <v>10</v>
      </c>
      <c r="E27" s="382">
        <v>0</v>
      </c>
      <c r="F27" s="376">
        <f t="shared" si="0"/>
        <v>0</v>
      </c>
      <c r="G27" s="377">
        <f t="shared" si="1"/>
        <v>0</v>
      </c>
      <c r="H27" s="378"/>
      <c r="I27" s="462"/>
      <c r="J27" s="380">
        <f t="shared" si="2"/>
        <v>0</v>
      </c>
      <c r="K27" s="404">
        <f t="shared" si="3"/>
        <v>0</v>
      </c>
      <c r="L27" s="382">
        <f t="shared" si="4"/>
        <v>0</v>
      </c>
      <c r="M27" s="448">
        <v>520</v>
      </c>
      <c r="N27" s="429">
        <f t="shared" si="5"/>
        <v>0</v>
      </c>
      <c r="O27" s="384">
        <f t="shared" si="6"/>
        <v>0</v>
      </c>
    </row>
    <row r="28" spans="1:15" ht="15.75" customHeight="1">
      <c r="A28" s="454" t="s">
        <v>3359</v>
      </c>
      <c r="B28" s="455" t="s">
        <v>14</v>
      </c>
      <c r="C28" s="433">
        <v>1</v>
      </c>
      <c r="D28" s="434">
        <v>1</v>
      </c>
      <c r="E28" s="382">
        <v>9</v>
      </c>
      <c r="F28" s="376">
        <f t="shared" si="0"/>
        <v>9</v>
      </c>
      <c r="G28" s="377">
        <f t="shared" si="1"/>
        <v>0</v>
      </c>
      <c r="H28" s="378"/>
      <c r="I28" s="462"/>
      <c r="J28" s="380">
        <f t="shared" si="2"/>
        <v>0</v>
      </c>
      <c r="K28" s="404">
        <f t="shared" si="3"/>
        <v>9</v>
      </c>
      <c r="L28" s="382">
        <f t="shared" si="4"/>
        <v>9</v>
      </c>
      <c r="M28" s="447">
        <v>151</v>
      </c>
      <c r="N28" s="383">
        <f t="shared" si="5"/>
        <v>1359</v>
      </c>
      <c r="O28" s="384">
        <f t="shared" si="6"/>
        <v>9</v>
      </c>
    </row>
    <row r="29" spans="1:15" ht="15.75" customHeight="1">
      <c r="A29" s="454" t="s">
        <v>3191</v>
      </c>
      <c r="B29" s="455" t="s">
        <v>16</v>
      </c>
      <c r="C29" s="433">
        <v>1</v>
      </c>
      <c r="D29" s="434">
        <v>10</v>
      </c>
      <c r="E29" s="382">
        <v>0</v>
      </c>
      <c r="F29" s="376">
        <f t="shared" si="0"/>
        <v>0</v>
      </c>
      <c r="G29" s="377">
        <f t="shared" si="1"/>
        <v>0</v>
      </c>
      <c r="H29" s="378"/>
      <c r="I29" s="462"/>
      <c r="J29" s="380">
        <f t="shared" si="2"/>
        <v>0</v>
      </c>
      <c r="K29" s="404">
        <f t="shared" si="3"/>
        <v>0</v>
      </c>
      <c r="L29" s="382">
        <f t="shared" si="4"/>
        <v>0</v>
      </c>
      <c r="M29" s="447">
        <v>143.13</v>
      </c>
      <c r="N29" s="383">
        <f t="shared" si="5"/>
        <v>0</v>
      </c>
      <c r="O29" s="384">
        <f t="shared" si="6"/>
        <v>0</v>
      </c>
    </row>
    <row r="30" spans="1:15" ht="15.75" customHeight="1">
      <c r="A30" s="371" t="s">
        <v>3192</v>
      </c>
      <c r="B30" s="455" t="s">
        <v>16</v>
      </c>
      <c r="C30" s="433">
        <v>1</v>
      </c>
      <c r="D30" s="374">
        <v>10</v>
      </c>
      <c r="E30" s="382">
        <v>0</v>
      </c>
      <c r="F30" s="376">
        <f t="shared" si="0"/>
        <v>0</v>
      </c>
      <c r="G30" s="377">
        <f t="shared" si="1"/>
        <v>0</v>
      </c>
      <c r="H30" s="378"/>
      <c r="I30" s="462"/>
      <c r="J30" s="380">
        <f t="shared" si="2"/>
        <v>0</v>
      </c>
      <c r="K30" s="404">
        <f t="shared" si="3"/>
        <v>0</v>
      </c>
      <c r="L30" s="382">
        <f t="shared" si="4"/>
        <v>0</v>
      </c>
      <c r="M30" s="447">
        <v>147.19</v>
      </c>
      <c r="N30" s="383">
        <f t="shared" si="5"/>
        <v>0</v>
      </c>
      <c r="O30" s="384">
        <f t="shared" si="6"/>
        <v>0</v>
      </c>
    </row>
    <row r="31" spans="1:15" ht="15.75" customHeight="1">
      <c r="A31" s="371" t="s">
        <v>3193</v>
      </c>
      <c r="B31" s="455" t="s">
        <v>16</v>
      </c>
      <c r="C31" s="433">
        <v>1</v>
      </c>
      <c r="D31" s="374">
        <v>10</v>
      </c>
      <c r="E31" s="382">
        <v>0</v>
      </c>
      <c r="F31" s="376">
        <f t="shared" si="0"/>
        <v>0</v>
      </c>
      <c r="G31" s="377">
        <f t="shared" si="1"/>
        <v>0</v>
      </c>
      <c r="H31" s="378"/>
      <c r="I31" s="462"/>
      <c r="J31" s="380">
        <f t="shared" si="2"/>
        <v>0</v>
      </c>
      <c r="K31" s="404">
        <f t="shared" si="3"/>
        <v>0</v>
      </c>
      <c r="L31" s="382">
        <f t="shared" si="4"/>
        <v>0</v>
      </c>
      <c r="M31" s="447">
        <v>143.13</v>
      </c>
      <c r="N31" s="383">
        <f t="shared" si="5"/>
        <v>0</v>
      </c>
      <c r="O31" s="384">
        <f t="shared" si="6"/>
        <v>0</v>
      </c>
    </row>
    <row r="32" spans="1:15" ht="15.75" customHeight="1">
      <c r="A32" s="371" t="s">
        <v>3194</v>
      </c>
      <c r="B32" s="455" t="s">
        <v>16</v>
      </c>
      <c r="C32" s="433">
        <v>1</v>
      </c>
      <c r="D32" s="374">
        <v>10</v>
      </c>
      <c r="E32" s="382">
        <v>0</v>
      </c>
      <c r="F32" s="376">
        <f t="shared" si="0"/>
        <v>0</v>
      </c>
      <c r="G32" s="377">
        <f t="shared" si="1"/>
        <v>0</v>
      </c>
      <c r="H32" s="378"/>
      <c r="I32" s="462"/>
      <c r="J32" s="380">
        <f t="shared" si="2"/>
        <v>0</v>
      </c>
      <c r="K32" s="404">
        <f t="shared" si="3"/>
        <v>0</v>
      </c>
      <c r="L32" s="382">
        <v>0</v>
      </c>
      <c r="M32" s="447">
        <v>136.91</v>
      </c>
      <c r="N32" s="383">
        <f t="shared" si="5"/>
        <v>0</v>
      </c>
      <c r="O32" s="384">
        <f t="shared" si="6"/>
        <v>0</v>
      </c>
    </row>
    <row r="33" spans="1:17" ht="15.75" customHeight="1">
      <c r="A33" s="371" t="s">
        <v>3195</v>
      </c>
      <c r="B33" s="455" t="s">
        <v>16</v>
      </c>
      <c r="C33" s="433">
        <v>1</v>
      </c>
      <c r="D33" s="434">
        <v>10</v>
      </c>
      <c r="E33" s="382">
        <v>0</v>
      </c>
      <c r="F33" s="376">
        <f t="shared" si="0"/>
        <v>0</v>
      </c>
      <c r="G33" s="377">
        <f t="shared" si="1"/>
        <v>0</v>
      </c>
      <c r="H33" s="378"/>
      <c r="I33" s="462"/>
      <c r="J33" s="380">
        <f t="shared" si="2"/>
        <v>0</v>
      </c>
      <c r="K33" s="404">
        <f t="shared" si="3"/>
        <v>0</v>
      </c>
      <c r="L33" s="382">
        <f t="shared" ref="L33:L46" si="7">E33+H33-I33</f>
        <v>0</v>
      </c>
      <c r="M33" s="447">
        <v>141.58000000000001</v>
      </c>
      <c r="N33" s="383">
        <f t="shared" si="5"/>
        <v>0</v>
      </c>
      <c r="O33" s="384">
        <f t="shared" si="6"/>
        <v>0</v>
      </c>
    </row>
    <row r="34" spans="1:17" ht="15.75" customHeight="1">
      <c r="A34" s="371" t="s">
        <v>3196</v>
      </c>
      <c r="B34" s="455" t="s">
        <v>16</v>
      </c>
      <c r="C34" s="433">
        <v>1</v>
      </c>
      <c r="D34" s="434">
        <v>10</v>
      </c>
      <c r="E34" s="382">
        <v>0</v>
      </c>
      <c r="F34" s="376">
        <f t="shared" si="0"/>
        <v>0</v>
      </c>
      <c r="G34" s="377">
        <f t="shared" si="1"/>
        <v>0</v>
      </c>
      <c r="H34" s="378"/>
      <c r="I34" s="462"/>
      <c r="J34" s="380">
        <f t="shared" si="2"/>
        <v>0</v>
      </c>
      <c r="K34" s="404">
        <f t="shared" si="3"/>
        <v>0</v>
      </c>
      <c r="L34" s="382">
        <f t="shared" si="7"/>
        <v>0</v>
      </c>
      <c r="M34" s="447">
        <v>141.03</v>
      </c>
      <c r="N34" s="383">
        <f t="shared" si="5"/>
        <v>0</v>
      </c>
      <c r="O34" s="384">
        <f t="shared" si="6"/>
        <v>0</v>
      </c>
    </row>
    <row r="35" spans="1:17" ht="15.75" customHeight="1">
      <c r="A35" s="371" t="s">
        <v>3197</v>
      </c>
      <c r="B35" s="455" t="s">
        <v>16</v>
      </c>
      <c r="C35" s="433">
        <v>1</v>
      </c>
      <c r="D35" s="434">
        <v>10</v>
      </c>
      <c r="E35" s="382">
        <v>0</v>
      </c>
      <c r="F35" s="376">
        <f t="shared" si="0"/>
        <v>0</v>
      </c>
      <c r="G35" s="377">
        <f t="shared" si="1"/>
        <v>0</v>
      </c>
      <c r="H35" s="378"/>
      <c r="I35" s="462"/>
      <c r="J35" s="380">
        <f t="shared" si="2"/>
        <v>0</v>
      </c>
      <c r="K35" s="404">
        <f t="shared" si="3"/>
        <v>0</v>
      </c>
      <c r="L35" s="382">
        <f t="shared" si="7"/>
        <v>0</v>
      </c>
      <c r="M35" s="447">
        <v>141.28</v>
      </c>
      <c r="N35" s="383">
        <f t="shared" si="5"/>
        <v>0</v>
      </c>
      <c r="O35" s="384">
        <f t="shared" si="6"/>
        <v>0</v>
      </c>
    </row>
    <row r="36" spans="1:17" ht="15.75" customHeight="1">
      <c r="A36" s="371" t="s">
        <v>3198</v>
      </c>
      <c r="B36" s="455" t="s">
        <v>16</v>
      </c>
      <c r="C36" s="433">
        <v>1</v>
      </c>
      <c r="D36" s="434">
        <v>10</v>
      </c>
      <c r="E36" s="382">
        <v>0</v>
      </c>
      <c r="F36" s="376">
        <f t="shared" si="0"/>
        <v>0</v>
      </c>
      <c r="G36" s="377">
        <f t="shared" si="1"/>
        <v>0</v>
      </c>
      <c r="H36" s="378"/>
      <c r="I36" s="462"/>
      <c r="J36" s="380">
        <f t="shared" si="2"/>
        <v>0</v>
      </c>
      <c r="K36" s="404">
        <f t="shared" si="3"/>
        <v>0</v>
      </c>
      <c r="L36" s="382">
        <f t="shared" si="7"/>
        <v>0</v>
      </c>
      <c r="M36" s="447">
        <v>138.85</v>
      </c>
      <c r="N36" s="383">
        <f t="shared" si="5"/>
        <v>0</v>
      </c>
      <c r="O36" s="384">
        <f t="shared" si="6"/>
        <v>0</v>
      </c>
    </row>
    <row r="37" spans="1:17" ht="15.75" customHeight="1">
      <c r="A37" s="454" t="s">
        <v>3871</v>
      </c>
      <c r="B37" s="455" t="s">
        <v>14</v>
      </c>
      <c r="C37" s="433">
        <v>1</v>
      </c>
      <c r="D37" s="434">
        <v>1</v>
      </c>
      <c r="E37" s="382">
        <v>22</v>
      </c>
      <c r="F37" s="376">
        <f t="shared" si="0"/>
        <v>22</v>
      </c>
      <c r="G37" s="377">
        <f t="shared" si="1"/>
        <v>0</v>
      </c>
      <c r="H37" s="378"/>
      <c r="I37" s="462">
        <v>22</v>
      </c>
      <c r="J37" s="380">
        <f t="shared" si="2"/>
        <v>22</v>
      </c>
      <c r="K37" s="404">
        <f t="shared" si="3"/>
        <v>0</v>
      </c>
      <c r="L37" s="382">
        <f t="shared" si="7"/>
        <v>0</v>
      </c>
      <c r="M37" s="447">
        <v>148</v>
      </c>
      <c r="N37" s="383">
        <f t="shared" si="5"/>
        <v>0</v>
      </c>
      <c r="O37" s="384">
        <f t="shared" si="6"/>
        <v>0</v>
      </c>
    </row>
    <row r="38" spans="1:17" ht="15.75" customHeight="1">
      <c r="A38" s="453" t="s">
        <v>3804</v>
      </c>
      <c r="B38" s="432" t="s">
        <v>16</v>
      </c>
      <c r="C38" s="433">
        <v>1</v>
      </c>
      <c r="D38" s="434">
        <v>7</v>
      </c>
      <c r="E38" s="382">
        <v>0</v>
      </c>
      <c r="F38" s="376">
        <f t="shared" si="0"/>
        <v>0</v>
      </c>
      <c r="G38" s="377">
        <f t="shared" si="1"/>
        <v>0</v>
      </c>
      <c r="H38" s="462"/>
      <c r="I38" s="462"/>
      <c r="J38" s="380">
        <f t="shared" si="2"/>
        <v>0</v>
      </c>
      <c r="K38" s="404">
        <f t="shared" si="3"/>
        <v>0</v>
      </c>
      <c r="L38" s="382">
        <f t="shared" si="7"/>
        <v>0</v>
      </c>
      <c r="M38" s="447">
        <v>162</v>
      </c>
      <c r="N38" s="383">
        <f t="shared" si="5"/>
        <v>0</v>
      </c>
      <c r="O38" s="384">
        <f t="shared" si="6"/>
        <v>0</v>
      </c>
      <c r="P38" s="424"/>
      <c r="Q38" s="424"/>
    </row>
    <row r="39" spans="1:17" ht="15.75" customHeight="1">
      <c r="A39" s="453" t="s">
        <v>3388</v>
      </c>
      <c r="B39" s="432" t="s">
        <v>16</v>
      </c>
      <c r="C39" s="433">
        <v>1</v>
      </c>
      <c r="D39" s="434">
        <v>7</v>
      </c>
      <c r="E39" s="382">
        <v>0</v>
      </c>
      <c r="F39" s="376">
        <f t="shared" si="0"/>
        <v>0</v>
      </c>
      <c r="G39" s="377">
        <f t="shared" si="1"/>
        <v>0</v>
      </c>
      <c r="H39" s="462"/>
      <c r="I39" s="462"/>
      <c r="J39" s="380">
        <f t="shared" si="2"/>
        <v>0</v>
      </c>
      <c r="K39" s="404">
        <f t="shared" si="3"/>
        <v>0</v>
      </c>
      <c r="L39" s="382">
        <f t="shared" si="7"/>
        <v>0</v>
      </c>
      <c r="M39" s="447">
        <v>162</v>
      </c>
      <c r="N39" s="383">
        <f t="shared" si="5"/>
        <v>0</v>
      </c>
      <c r="O39" s="384">
        <f t="shared" si="6"/>
        <v>0</v>
      </c>
    </row>
    <row r="40" spans="1:17" ht="15.75" customHeight="1">
      <c r="A40" s="453" t="s">
        <v>3805</v>
      </c>
      <c r="B40" s="432" t="s">
        <v>16</v>
      </c>
      <c r="C40" s="433">
        <v>1</v>
      </c>
      <c r="D40" s="434">
        <v>7</v>
      </c>
      <c r="E40" s="382">
        <v>0</v>
      </c>
      <c r="F40" s="376">
        <f t="shared" si="0"/>
        <v>0</v>
      </c>
      <c r="G40" s="377">
        <f t="shared" si="1"/>
        <v>0</v>
      </c>
      <c r="H40" s="462"/>
      <c r="I40" s="462"/>
      <c r="J40" s="380">
        <f t="shared" si="2"/>
        <v>0</v>
      </c>
      <c r="K40" s="404">
        <f t="shared" si="3"/>
        <v>0</v>
      </c>
      <c r="L40" s="382">
        <f t="shared" si="7"/>
        <v>0</v>
      </c>
      <c r="M40" s="447">
        <v>157.5</v>
      </c>
      <c r="N40" s="383">
        <f t="shared" si="5"/>
        <v>0</v>
      </c>
      <c r="O40" s="384">
        <f t="shared" si="6"/>
        <v>0</v>
      </c>
    </row>
    <row r="41" spans="1:17" ht="15.75" customHeight="1">
      <c r="A41" s="453" t="s">
        <v>3391</v>
      </c>
      <c r="B41" s="432" t="s">
        <v>16</v>
      </c>
      <c r="C41" s="433">
        <v>1</v>
      </c>
      <c r="D41" s="434">
        <v>7</v>
      </c>
      <c r="E41" s="382">
        <v>0</v>
      </c>
      <c r="F41" s="376">
        <f t="shared" si="0"/>
        <v>0</v>
      </c>
      <c r="G41" s="377">
        <f t="shared" si="1"/>
        <v>0</v>
      </c>
      <c r="H41" s="462"/>
      <c r="I41" s="462"/>
      <c r="J41" s="380">
        <f t="shared" si="2"/>
        <v>0</v>
      </c>
      <c r="K41" s="404">
        <f t="shared" si="3"/>
        <v>0</v>
      </c>
      <c r="L41" s="382">
        <f t="shared" si="7"/>
        <v>0</v>
      </c>
      <c r="M41" s="447">
        <v>157.80000000000001</v>
      </c>
      <c r="N41" s="383">
        <f t="shared" si="5"/>
        <v>0</v>
      </c>
      <c r="O41" s="384">
        <f t="shared" si="6"/>
        <v>0</v>
      </c>
    </row>
    <row r="42" spans="1:17" ht="15.75" customHeight="1">
      <c r="A42" s="453" t="s">
        <v>3392</v>
      </c>
      <c r="B42" s="432" t="s">
        <v>16</v>
      </c>
      <c r="C42" s="433">
        <v>1</v>
      </c>
      <c r="D42" s="434">
        <v>7</v>
      </c>
      <c r="E42" s="382">
        <v>0</v>
      </c>
      <c r="F42" s="376">
        <f t="shared" si="0"/>
        <v>0</v>
      </c>
      <c r="G42" s="377">
        <f t="shared" si="1"/>
        <v>0</v>
      </c>
      <c r="H42" s="462"/>
      <c r="I42" s="462"/>
      <c r="J42" s="380">
        <f t="shared" si="2"/>
        <v>0</v>
      </c>
      <c r="K42" s="404">
        <f t="shared" si="3"/>
        <v>0</v>
      </c>
      <c r="L42" s="382">
        <f t="shared" si="7"/>
        <v>0</v>
      </c>
      <c r="M42" s="447">
        <v>159.85</v>
      </c>
      <c r="N42" s="383">
        <f t="shared" si="5"/>
        <v>0</v>
      </c>
      <c r="O42" s="384">
        <f t="shared" si="6"/>
        <v>0</v>
      </c>
    </row>
    <row r="43" spans="1:17" ht="15.75" customHeight="1">
      <c r="A43" s="453" t="s">
        <v>3806</v>
      </c>
      <c r="B43" s="432" t="s">
        <v>16</v>
      </c>
      <c r="C43" s="433">
        <v>1</v>
      </c>
      <c r="D43" s="434">
        <v>7</v>
      </c>
      <c r="E43" s="382">
        <v>0</v>
      </c>
      <c r="F43" s="376">
        <f t="shared" si="0"/>
        <v>0</v>
      </c>
      <c r="G43" s="377">
        <f t="shared" si="1"/>
        <v>0</v>
      </c>
      <c r="H43" s="462"/>
      <c r="I43" s="462"/>
      <c r="J43" s="380">
        <f t="shared" si="2"/>
        <v>0</v>
      </c>
      <c r="K43" s="404">
        <f t="shared" si="3"/>
        <v>0</v>
      </c>
      <c r="L43" s="382">
        <f t="shared" si="7"/>
        <v>0</v>
      </c>
      <c r="M43" s="447">
        <v>157.5</v>
      </c>
      <c r="N43" s="383">
        <f t="shared" si="5"/>
        <v>0</v>
      </c>
      <c r="O43" s="384">
        <f t="shared" si="6"/>
        <v>0</v>
      </c>
    </row>
    <row r="44" spans="1:17" ht="15.75" customHeight="1">
      <c r="A44" s="453" t="s">
        <v>3807</v>
      </c>
      <c r="B44" s="432" t="s">
        <v>16</v>
      </c>
      <c r="C44" s="433">
        <v>1</v>
      </c>
      <c r="D44" s="434">
        <v>7</v>
      </c>
      <c r="E44" s="382">
        <v>0</v>
      </c>
      <c r="F44" s="376">
        <f t="shared" si="0"/>
        <v>0</v>
      </c>
      <c r="G44" s="377">
        <f t="shared" si="1"/>
        <v>0</v>
      </c>
      <c r="H44" s="462"/>
      <c r="I44" s="462"/>
      <c r="J44" s="380">
        <f t="shared" si="2"/>
        <v>0</v>
      </c>
      <c r="K44" s="404">
        <f t="shared" si="3"/>
        <v>0</v>
      </c>
      <c r="L44" s="382">
        <f t="shared" si="7"/>
        <v>0</v>
      </c>
      <c r="M44" s="447">
        <v>162</v>
      </c>
      <c r="N44" s="383">
        <f t="shared" si="5"/>
        <v>0</v>
      </c>
      <c r="O44" s="384">
        <f t="shared" si="6"/>
        <v>0</v>
      </c>
    </row>
    <row r="45" spans="1:17" ht="15.75" customHeight="1">
      <c r="A45" s="453" t="s">
        <v>3808</v>
      </c>
      <c r="B45" s="432" t="s">
        <v>16</v>
      </c>
      <c r="C45" s="433">
        <v>1</v>
      </c>
      <c r="D45" s="434">
        <v>7</v>
      </c>
      <c r="E45" s="382">
        <v>0</v>
      </c>
      <c r="F45" s="376">
        <f t="shared" si="0"/>
        <v>0</v>
      </c>
      <c r="G45" s="377">
        <f t="shared" si="1"/>
        <v>0</v>
      </c>
      <c r="H45" s="495"/>
      <c r="I45" s="462"/>
      <c r="J45" s="380">
        <f t="shared" si="2"/>
        <v>0</v>
      </c>
      <c r="K45" s="404">
        <f t="shared" si="3"/>
        <v>0</v>
      </c>
      <c r="L45" s="382">
        <f t="shared" si="7"/>
        <v>0</v>
      </c>
      <c r="M45" s="447">
        <v>157.5</v>
      </c>
      <c r="N45" s="383">
        <f t="shared" si="5"/>
        <v>0</v>
      </c>
      <c r="O45" s="384">
        <f t="shared" si="6"/>
        <v>0</v>
      </c>
    </row>
    <row r="46" spans="1:17" ht="15.75" customHeight="1">
      <c r="A46" s="453" t="s">
        <v>3809</v>
      </c>
      <c r="B46" s="432" t="s">
        <v>16</v>
      </c>
      <c r="C46" s="433">
        <v>1</v>
      </c>
      <c r="D46" s="434">
        <v>7</v>
      </c>
      <c r="E46" s="382">
        <v>0</v>
      </c>
      <c r="F46" s="376">
        <f t="shared" si="0"/>
        <v>0</v>
      </c>
      <c r="G46" s="377">
        <f t="shared" si="1"/>
        <v>0</v>
      </c>
      <c r="H46" s="495"/>
      <c r="I46" s="462"/>
      <c r="J46" s="380">
        <f t="shared" si="2"/>
        <v>0</v>
      </c>
      <c r="K46" s="404">
        <f t="shared" si="3"/>
        <v>0</v>
      </c>
      <c r="L46" s="382">
        <f t="shared" si="7"/>
        <v>0</v>
      </c>
      <c r="M46" s="447">
        <v>162</v>
      </c>
      <c r="N46" s="383">
        <f t="shared" si="5"/>
        <v>0</v>
      </c>
      <c r="O46" s="384">
        <f t="shared" si="6"/>
        <v>0</v>
      </c>
    </row>
    <row r="47" spans="1:17" ht="15.75" customHeight="1">
      <c r="A47" s="453"/>
      <c r="B47" s="432"/>
      <c r="C47" s="433"/>
      <c r="D47" s="434"/>
      <c r="E47" s="382"/>
      <c r="F47" s="376"/>
      <c r="G47" s="377"/>
      <c r="H47" s="462"/>
      <c r="I47" s="462"/>
      <c r="J47" s="380"/>
      <c r="K47" s="404"/>
      <c r="L47" s="382"/>
      <c r="M47" s="447"/>
      <c r="N47" s="383"/>
      <c r="O47" s="384"/>
    </row>
    <row r="48" spans="1:17" ht="15.75" customHeight="1">
      <c r="A48" s="453"/>
      <c r="B48" s="432"/>
      <c r="C48" s="433"/>
      <c r="D48" s="434"/>
      <c r="E48" s="382"/>
      <c r="F48" s="376"/>
      <c r="G48" s="377"/>
      <c r="H48" s="462"/>
      <c r="I48" s="462"/>
      <c r="J48" s="380"/>
      <c r="K48" s="404"/>
      <c r="L48" s="382"/>
      <c r="M48" s="447"/>
      <c r="N48" s="383"/>
      <c r="O48" s="384"/>
    </row>
    <row r="49" spans="1:15" ht="15.75" customHeight="1">
      <c r="A49" s="453"/>
      <c r="B49" s="432"/>
      <c r="C49" s="433"/>
      <c r="D49" s="434"/>
      <c r="E49" s="382"/>
      <c r="F49" s="376"/>
      <c r="G49" s="377"/>
      <c r="H49" s="495"/>
      <c r="I49" s="462"/>
      <c r="J49" s="380"/>
      <c r="K49" s="404"/>
      <c r="L49" s="382"/>
      <c r="M49" s="447"/>
      <c r="N49" s="383"/>
      <c r="O49" s="384"/>
    </row>
    <row r="50" spans="1:15" ht="15.75" customHeight="1">
      <c r="A50" s="453"/>
      <c r="B50" s="432"/>
      <c r="C50" s="433"/>
      <c r="D50" s="434"/>
      <c r="E50" s="382"/>
      <c r="F50" s="376"/>
      <c r="G50" s="377"/>
      <c r="H50" s="495"/>
      <c r="I50" s="462"/>
      <c r="J50" s="380"/>
      <c r="K50" s="404"/>
      <c r="L50" s="382"/>
      <c r="M50" s="447"/>
      <c r="N50" s="383"/>
      <c r="O50" s="384"/>
    </row>
    <row r="51" spans="1:15" ht="15.75" customHeight="1">
      <c r="A51" s="396" t="s">
        <v>203</v>
      </c>
      <c r="B51" s="396"/>
      <c r="C51" s="397"/>
      <c r="D51" s="398"/>
      <c r="E51" s="496">
        <f t="shared" ref="E51:O51" si="8">SUM(E4:E50)</f>
        <v>39279</v>
      </c>
      <c r="F51" s="497">
        <f t="shared" si="8"/>
        <v>2742</v>
      </c>
      <c r="G51" s="497">
        <f t="shared" si="8"/>
        <v>348</v>
      </c>
      <c r="H51" s="497">
        <f t="shared" si="8"/>
        <v>6264</v>
      </c>
      <c r="I51" s="498">
        <f t="shared" si="8"/>
        <v>22202</v>
      </c>
      <c r="J51" s="496">
        <f t="shared" si="8"/>
        <v>1535</v>
      </c>
      <c r="K51" s="403">
        <f t="shared" si="8"/>
        <v>1555</v>
      </c>
      <c r="L51" s="496">
        <f t="shared" si="8"/>
        <v>23341</v>
      </c>
      <c r="M51" s="446">
        <f t="shared" si="8"/>
        <v>4512.58</v>
      </c>
      <c r="N51" s="446">
        <f t="shared" si="8"/>
        <v>782444.79</v>
      </c>
      <c r="O51" s="403">
        <f t="shared" si="8"/>
        <v>3898.1600000000008</v>
      </c>
    </row>
    <row r="52" spans="1:15" ht="15.75" customHeight="1">
      <c r="A52" s="500"/>
      <c r="B52" s="501"/>
      <c r="C52" s="502"/>
      <c r="D52" s="503"/>
      <c r="E52" s="504"/>
      <c r="F52" s="505"/>
      <c r="G52" s="506"/>
    </row>
    <row r="53" spans="1:15" ht="15.75" customHeight="1">
      <c r="A53" s="507" t="s">
        <v>40</v>
      </c>
      <c r="B53" s="508" t="s">
        <v>1</v>
      </c>
      <c r="C53" s="509" t="s">
        <v>41</v>
      </c>
      <c r="D53" s="510" t="s">
        <v>42</v>
      </c>
      <c r="E53" s="350" t="s">
        <v>43</v>
      </c>
      <c r="F53" s="509" t="s">
        <v>44</v>
      </c>
      <c r="G53" s="511" t="s">
        <v>45</v>
      </c>
    </row>
    <row r="54" spans="1:15" ht="15.75" customHeight="1">
      <c r="A54" s="33" t="s">
        <v>1896</v>
      </c>
      <c r="B54" s="41" t="s">
        <v>49</v>
      </c>
      <c r="C54" s="15">
        <v>0</v>
      </c>
      <c r="D54" s="15"/>
      <c r="E54" s="15"/>
      <c r="F54" s="15">
        <f>C54+D54-E54</f>
        <v>0</v>
      </c>
      <c r="G54" s="40"/>
    </row>
    <row r="55" spans="1:15" ht="15.75" customHeight="1">
      <c r="A55" s="327"/>
      <c r="B55" s="327"/>
      <c r="C55" s="327"/>
      <c r="D55" s="327"/>
      <c r="E55" s="327"/>
      <c r="F55" s="327"/>
      <c r="G55" s="327"/>
    </row>
    <row r="56" spans="1:15" ht="15.75" customHeight="1">
      <c r="A56" s="526" t="s">
        <v>50</v>
      </c>
      <c r="B56" s="527"/>
      <c r="C56" s="527"/>
      <c r="D56" s="527"/>
      <c r="E56" s="527"/>
      <c r="F56" s="527"/>
      <c r="G56" s="528"/>
    </row>
    <row r="57" spans="1:15" ht="15.75" customHeight="1">
      <c r="A57" s="259"/>
      <c r="B57" s="44" t="s">
        <v>51</v>
      </c>
      <c r="C57" s="45" t="s">
        <v>52</v>
      </c>
      <c r="D57" s="46" t="s">
        <v>53</v>
      </c>
      <c r="E57" s="46" t="s">
        <v>54</v>
      </c>
      <c r="F57" s="47" t="s">
        <v>11</v>
      </c>
      <c r="G57" s="48" t="s">
        <v>55</v>
      </c>
    </row>
    <row r="58" spans="1:15" ht="15.75" customHeight="1">
      <c r="A58" s="439" t="s">
        <v>1897</v>
      </c>
      <c r="B58" s="440">
        <v>88</v>
      </c>
      <c r="C58" s="441"/>
      <c r="D58" s="442"/>
      <c r="E58" s="440">
        <f t="shared" ref="E58:E84" si="9">B58+C58-D58</f>
        <v>88</v>
      </c>
      <c r="F58" s="443">
        <v>1028.48</v>
      </c>
      <c r="G58" s="444">
        <f t="shared" ref="G58:G84" si="10">E58*F58</f>
        <v>90506.240000000005</v>
      </c>
    </row>
    <row r="59" spans="1:15" ht="15.75" customHeight="1">
      <c r="A59" s="49" t="s">
        <v>3872</v>
      </c>
      <c r="B59" s="53">
        <v>300.80000000000018</v>
      </c>
      <c r="C59" s="51">
        <v>22</v>
      </c>
      <c r="D59" s="52">
        <v>236.6</v>
      </c>
      <c r="E59" s="53">
        <f t="shared" si="9"/>
        <v>86.200000000000188</v>
      </c>
      <c r="F59" s="54">
        <v>196</v>
      </c>
      <c r="G59" s="55">
        <f t="shared" si="10"/>
        <v>16895.200000000037</v>
      </c>
    </row>
    <row r="60" spans="1:15" ht="15.75" customHeight="1">
      <c r="A60" s="49" t="s">
        <v>3873</v>
      </c>
      <c r="B60" s="53">
        <v>254.39999999999998</v>
      </c>
      <c r="C60" s="51"/>
      <c r="D60" s="52">
        <v>54.4</v>
      </c>
      <c r="E60" s="53">
        <f t="shared" si="9"/>
        <v>199.99999999999997</v>
      </c>
      <c r="F60" s="54">
        <v>196</v>
      </c>
      <c r="G60" s="55">
        <f t="shared" si="10"/>
        <v>39199.999999999993</v>
      </c>
    </row>
    <row r="61" spans="1:15" ht="15.75" customHeight="1">
      <c r="A61" s="49" t="s">
        <v>3874</v>
      </c>
      <c r="B61" s="53">
        <v>48.400000000000034</v>
      </c>
      <c r="C61" s="51">
        <v>123</v>
      </c>
      <c r="D61" s="52"/>
      <c r="E61" s="53">
        <f t="shared" si="9"/>
        <v>171.40000000000003</v>
      </c>
      <c r="F61" s="54">
        <v>196</v>
      </c>
      <c r="G61" s="55">
        <f t="shared" si="10"/>
        <v>33594.400000000009</v>
      </c>
    </row>
    <row r="62" spans="1:15" ht="15.75" customHeight="1">
      <c r="A62" s="49" t="s">
        <v>3875</v>
      </c>
      <c r="B62" s="53">
        <v>137.40000000000003</v>
      </c>
      <c r="C62" s="51">
        <v>112.6</v>
      </c>
      <c r="D62" s="52"/>
      <c r="E62" s="53">
        <f t="shared" si="9"/>
        <v>250.00000000000003</v>
      </c>
      <c r="F62" s="54">
        <v>196</v>
      </c>
      <c r="G62" s="55">
        <f t="shared" si="10"/>
        <v>49000.000000000007</v>
      </c>
    </row>
    <row r="63" spans="1:15" ht="15.75" customHeight="1">
      <c r="A63" s="49" t="s">
        <v>3876</v>
      </c>
      <c r="B63" s="53">
        <v>200.09999999999997</v>
      </c>
      <c r="C63" s="51"/>
      <c r="D63" s="52">
        <v>20</v>
      </c>
      <c r="E63" s="53">
        <f t="shared" si="9"/>
        <v>180.09999999999997</v>
      </c>
      <c r="F63" s="54">
        <v>196</v>
      </c>
      <c r="G63" s="55">
        <f t="shared" si="10"/>
        <v>35299.599999999991</v>
      </c>
    </row>
    <row r="64" spans="1:15" ht="15.75" customHeight="1">
      <c r="A64" s="86" t="s">
        <v>3877</v>
      </c>
      <c r="B64" s="90">
        <v>464.80000000000007</v>
      </c>
      <c r="C64" s="487"/>
      <c r="D64" s="487">
        <v>60</v>
      </c>
      <c r="E64" s="90">
        <f t="shared" si="9"/>
        <v>404.80000000000007</v>
      </c>
      <c r="F64" s="91">
        <v>140</v>
      </c>
      <c r="G64" s="92">
        <f t="shared" si="10"/>
        <v>56672.000000000007</v>
      </c>
    </row>
    <row r="65" spans="1:8" ht="15.75" customHeight="1">
      <c r="A65" s="86" t="s">
        <v>3878</v>
      </c>
      <c r="B65" s="90">
        <v>477.4</v>
      </c>
      <c r="C65" s="88"/>
      <c r="D65" s="89">
        <v>80</v>
      </c>
      <c r="E65" s="90">
        <f t="shared" si="9"/>
        <v>397.4</v>
      </c>
      <c r="F65" s="91">
        <v>140</v>
      </c>
      <c r="G65" s="92">
        <f t="shared" si="10"/>
        <v>55636</v>
      </c>
    </row>
    <row r="66" spans="1:8" ht="15.75" customHeight="1">
      <c r="A66" s="86" t="s">
        <v>3879</v>
      </c>
      <c r="B66" s="90">
        <v>25.9</v>
      </c>
      <c r="C66" s="88"/>
      <c r="D66" s="89"/>
      <c r="E66" s="90">
        <f t="shared" si="9"/>
        <v>25.9</v>
      </c>
      <c r="F66" s="91">
        <v>140</v>
      </c>
      <c r="G66" s="92">
        <f t="shared" si="10"/>
        <v>3626</v>
      </c>
    </row>
    <row r="67" spans="1:8" ht="15.75" customHeight="1">
      <c r="A67" s="100" t="s">
        <v>3880</v>
      </c>
      <c r="B67" s="104">
        <v>1689.2</v>
      </c>
      <c r="C67" s="102"/>
      <c r="D67" s="512">
        <v>132</v>
      </c>
      <c r="E67" s="104">
        <f t="shared" si="9"/>
        <v>1557.2</v>
      </c>
      <c r="F67" s="105">
        <v>140</v>
      </c>
      <c r="G67" s="106">
        <f t="shared" si="10"/>
        <v>218008</v>
      </c>
    </row>
    <row r="68" spans="1:8" ht="36" customHeight="1">
      <c r="A68" s="71" t="s">
        <v>3881</v>
      </c>
      <c r="B68" s="75">
        <v>0</v>
      </c>
      <c r="C68" s="73"/>
      <c r="D68" s="74"/>
      <c r="E68" s="75">
        <f t="shared" si="9"/>
        <v>0</v>
      </c>
      <c r="F68" s="76">
        <v>140</v>
      </c>
      <c r="G68" s="77">
        <f t="shared" si="10"/>
        <v>0</v>
      </c>
    </row>
    <row r="69" spans="1:8" ht="30.75" customHeight="1">
      <c r="A69" s="78" t="s">
        <v>3882</v>
      </c>
      <c r="B69" s="75">
        <v>1269.0000000000002</v>
      </c>
      <c r="C69" s="73"/>
      <c r="D69" s="513">
        <v>101</v>
      </c>
      <c r="E69" s="75">
        <f t="shared" si="9"/>
        <v>1168.0000000000002</v>
      </c>
      <c r="F69" s="76">
        <v>140</v>
      </c>
      <c r="G69" s="77">
        <f t="shared" si="10"/>
        <v>163520.00000000003</v>
      </c>
      <c r="H69" s="271" t="s">
        <v>3883</v>
      </c>
    </row>
    <row r="70" spans="1:8" ht="30.75" customHeight="1">
      <c r="A70" s="79" t="s">
        <v>3884</v>
      </c>
      <c r="B70" s="83">
        <v>1987.8000000000002</v>
      </c>
      <c r="C70" s="81"/>
      <c r="D70" s="82">
        <v>123</v>
      </c>
      <c r="E70" s="83">
        <f t="shared" si="9"/>
        <v>1864.8000000000002</v>
      </c>
      <c r="F70" s="84">
        <v>140</v>
      </c>
      <c r="G70" s="85">
        <f t="shared" si="10"/>
        <v>261072.00000000003</v>
      </c>
    </row>
    <row r="71" spans="1:8" ht="15.75" customHeight="1">
      <c r="A71" s="63" t="s">
        <v>3885</v>
      </c>
      <c r="B71" s="315">
        <v>264.90000000000026</v>
      </c>
      <c r="C71" s="65"/>
      <c r="D71" s="66">
        <v>40</v>
      </c>
      <c r="E71" s="67">
        <f t="shared" si="9"/>
        <v>224.90000000000026</v>
      </c>
      <c r="F71" s="68">
        <v>140</v>
      </c>
      <c r="G71" s="69">
        <f t="shared" si="10"/>
        <v>31486.000000000036</v>
      </c>
    </row>
    <row r="72" spans="1:8" ht="15.75" customHeight="1">
      <c r="A72" s="63" t="s">
        <v>3886</v>
      </c>
      <c r="B72" s="315">
        <v>0</v>
      </c>
      <c r="C72" s="65"/>
      <c r="D72" s="66"/>
      <c r="E72" s="67">
        <f t="shared" si="9"/>
        <v>0</v>
      </c>
      <c r="F72" s="68">
        <v>140</v>
      </c>
      <c r="G72" s="69">
        <f t="shared" si="10"/>
        <v>0</v>
      </c>
    </row>
    <row r="73" spans="1:8" ht="39" customHeight="1">
      <c r="A73" s="63" t="s">
        <v>3887</v>
      </c>
      <c r="B73" s="67">
        <v>486.30000000000018</v>
      </c>
      <c r="C73" s="65"/>
      <c r="D73" s="66">
        <v>82</v>
      </c>
      <c r="E73" s="67">
        <f t="shared" si="9"/>
        <v>404.30000000000018</v>
      </c>
      <c r="F73" s="68">
        <v>140</v>
      </c>
      <c r="G73" s="69">
        <f t="shared" si="10"/>
        <v>56602.000000000029</v>
      </c>
    </row>
    <row r="74" spans="1:8" ht="15.75" customHeight="1">
      <c r="A74" s="93" t="s">
        <v>3888</v>
      </c>
      <c r="B74" s="97">
        <v>197</v>
      </c>
      <c r="C74" s="95"/>
      <c r="D74" s="96"/>
      <c r="E74" s="97">
        <f t="shared" si="9"/>
        <v>197</v>
      </c>
      <c r="F74" s="98">
        <v>140</v>
      </c>
      <c r="G74" s="99">
        <f t="shared" si="10"/>
        <v>27580</v>
      </c>
    </row>
    <row r="75" spans="1:8" ht="15.75" customHeight="1">
      <c r="A75" s="86" t="s">
        <v>3889</v>
      </c>
      <c r="B75" s="90">
        <v>0</v>
      </c>
      <c r="C75" s="88"/>
      <c r="D75" s="89"/>
      <c r="E75" s="90">
        <f t="shared" si="9"/>
        <v>0</v>
      </c>
      <c r="F75" s="91">
        <v>128</v>
      </c>
      <c r="G75" s="92">
        <f t="shared" si="10"/>
        <v>0</v>
      </c>
    </row>
    <row r="76" spans="1:8" ht="15.75" customHeight="1">
      <c r="A76" s="78" t="s">
        <v>3890</v>
      </c>
      <c r="B76" s="75">
        <v>5.6843418860808015E-14</v>
      </c>
      <c r="C76" s="73"/>
      <c r="D76" s="74"/>
      <c r="E76" s="75">
        <f t="shared" si="9"/>
        <v>5.6843418860808015E-14</v>
      </c>
      <c r="F76" s="76">
        <v>128</v>
      </c>
      <c r="G76" s="77">
        <f t="shared" si="10"/>
        <v>7.2759576141834259E-12</v>
      </c>
    </row>
    <row r="77" spans="1:8" ht="15.75" customHeight="1">
      <c r="A77" s="100" t="s">
        <v>3891</v>
      </c>
      <c r="B77" s="472">
        <v>179.3</v>
      </c>
      <c r="C77" s="102"/>
      <c r="D77" s="103"/>
      <c r="E77" s="472">
        <f t="shared" si="9"/>
        <v>179.3</v>
      </c>
      <c r="F77" s="105">
        <v>128</v>
      </c>
      <c r="G77" s="106">
        <f t="shared" si="10"/>
        <v>22950.400000000001</v>
      </c>
    </row>
    <row r="78" spans="1:8" ht="15.75" customHeight="1">
      <c r="A78" s="79" t="s">
        <v>3892</v>
      </c>
      <c r="B78" s="83">
        <v>208.2</v>
      </c>
      <c r="C78" s="81"/>
      <c r="D78" s="82"/>
      <c r="E78" s="83">
        <f t="shared" si="9"/>
        <v>208.2</v>
      </c>
      <c r="F78" s="84">
        <v>128</v>
      </c>
      <c r="G78" s="85">
        <f t="shared" si="10"/>
        <v>26649.599999999999</v>
      </c>
    </row>
    <row r="79" spans="1:8" ht="15.75" customHeight="1">
      <c r="A79" s="63" t="s">
        <v>3893</v>
      </c>
      <c r="B79" s="315">
        <v>506.00000000000011</v>
      </c>
      <c r="C79" s="65"/>
      <c r="D79" s="66"/>
      <c r="E79" s="67">
        <f t="shared" si="9"/>
        <v>506.00000000000011</v>
      </c>
      <c r="F79" s="68">
        <v>128</v>
      </c>
      <c r="G79" s="69">
        <f t="shared" si="10"/>
        <v>64768.000000000015</v>
      </c>
    </row>
    <row r="80" spans="1:8" ht="15.75" customHeight="1">
      <c r="A80" s="86" t="s">
        <v>3894</v>
      </c>
      <c r="B80" s="316">
        <v>0</v>
      </c>
      <c r="C80" s="108"/>
      <c r="D80" s="109"/>
      <c r="E80" s="90">
        <f t="shared" si="9"/>
        <v>0</v>
      </c>
      <c r="F80" s="91">
        <v>102</v>
      </c>
      <c r="G80" s="92">
        <f t="shared" si="10"/>
        <v>0</v>
      </c>
    </row>
    <row r="81" spans="1:10" ht="15.75" customHeight="1">
      <c r="A81" s="78" t="s">
        <v>3895</v>
      </c>
      <c r="B81" s="75">
        <v>0</v>
      </c>
      <c r="C81" s="73"/>
      <c r="D81" s="74"/>
      <c r="E81" s="75">
        <f t="shared" si="9"/>
        <v>0</v>
      </c>
      <c r="F81" s="76">
        <v>102</v>
      </c>
      <c r="G81" s="77">
        <f t="shared" si="10"/>
        <v>0</v>
      </c>
    </row>
    <row r="82" spans="1:10" ht="15.75" customHeight="1">
      <c r="A82" s="100" t="s">
        <v>3896</v>
      </c>
      <c r="B82" s="104">
        <v>0</v>
      </c>
      <c r="C82" s="102"/>
      <c r="D82" s="103"/>
      <c r="E82" s="104">
        <f t="shared" si="9"/>
        <v>0</v>
      </c>
      <c r="F82" s="105">
        <v>102</v>
      </c>
      <c r="G82" s="106">
        <f t="shared" si="10"/>
        <v>0</v>
      </c>
    </row>
    <row r="83" spans="1:10" ht="26.25" customHeight="1">
      <c r="A83" s="79" t="s">
        <v>3897</v>
      </c>
      <c r="B83" s="83">
        <v>0</v>
      </c>
      <c r="C83" s="81"/>
      <c r="D83" s="82"/>
      <c r="E83" s="83">
        <f t="shared" si="9"/>
        <v>0</v>
      </c>
      <c r="F83" s="84">
        <v>102</v>
      </c>
      <c r="G83" s="85">
        <f t="shared" si="10"/>
        <v>0</v>
      </c>
    </row>
    <row r="84" spans="1:10" ht="15.75" customHeight="1">
      <c r="A84" s="63" t="s">
        <v>3898</v>
      </c>
      <c r="B84" s="315">
        <v>0</v>
      </c>
      <c r="C84" s="65"/>
      <c r="D84" s="66"/>
      <c r="E84" s="67">
        <f t="shared" si="9"/>
        <v>0</v>
      </c>
      <c r="F84" s="68">
        <v>102</v>
      </c>
      <c r="G84" s="69">
        <f t="shared" si="10"/>
        <v>0</v>
      </c>
    </row>
    <row r="85" spans="1:10" ht="15.75" customHeight="1">
      <c r="A85" s="260" t="s">
        <v>84</v>
      </c>
      <c r="B85" s="261">
        <f t="shared" ref="B85:G85" si="11">SUM(B58:B84)</f>
        <v>8784.9000000000015</v>
      </c>
      <c r="C85" s="171">
        <f t="shared" si="11"/>
        <v>257.60000000000002</v>
      </c>
      <c r="D85" s="171">
        <f t="shared" si="11"/>
        <v>929</v>
      </c>
      <c r="E85" s="261">
        <f t="shared" si="11"/>
        <v>8113.5000000000009</v>
      </c>
      <c r="F85" s="262">
        <f t="shared" si="11"/>
        <v>4698.4799999999996</v>
      </c>
      <c r="G85" s="263">
        <f t="shared" si="11"/>
        <v>1253065.44</v>
      </c>
    </row>
    <row r="86" spans="1:10" ht="15.75" customHeight="1"/>
    <row r="87" spans="1:10" ht="15.75" customHeight="1">
      <c r="A87" s="264"/>
      <c r="B87" s="133"/>
      <c r="C87" s="133"/>
      <c r="D87" s="133"/>
      <c r="E87" s="133"/>
      <c r="F87" s="534"/>
      <c r="G87" s="522"/>
      <c r="H87" s="522"/>
      <c r="I87" s="265"/>
    </row>
    <row r="88" spans="1:10" ht="15.75" customHeight="1">
      <c r="A88" s="135" t="s">
        <v>92</v>
      </c>
      <c r="B88" s="136" t="s">
        <v>40</v>
      </c>
      <c r="C88" s="137" t="s">
        <v>93</v>
      </c>
      <c r="D88" s="137" t="s">
        <v>42</v>
      </c>
      <c r="E88" s="137" t="s">
        <v>94</v>
      </c>
      <c r="F88" s="137" t="s">
        <v>95</v>
      </c>
      <c r="G88" s="137" t="s">
        <v>96</v>
      </c>
      <c r="H88" s="138" t="s">
        <v>55</v>
      </c>
      <c r="I88" s="138" t="s">
        <v>3567</v>
      </c>
      <c r="J88" s="138" t="s">
        <v>3568</v>
      </c>
    </row>
    <row r="89" spans="1:10" ht="15.75" customHeight="1">
      <c r="A89" s="146" t="s">
        <v>97</v>
      </c>
      <c r="B89" s="145" t="s">
        <v>102</v>
      </c>
      <c r="C89" s="36">
        <v>2675</v>
      </c>
      <c r="D89" s="148"/>
      <c r="E89" s="15"/>
      <c r="F89" s="36">
        <f t="shared" ref="F89:F132" si="12">C89+D89-E89</f>
        <v>2675</v>
      </c>
      <c r="G89" s="142">
        <v>178</v>
      </c>
      <c r="H89" s="143">
        <f t="shared" ref="H89:H123" si="13">F89*G89</f>
        <v>476150</v>
      </c>
      <c r="I89" s="143">
        <f t="shared" ref="I89:I132" si="14">(D89-E89)*G89</f>
        <v>0</v>
      </c>
      <c r="J89" s="143">
        <f t="shared" ref="J89:J132" si="15">D89*G89</f>
        <v>0</v>
      </c>
    </row>
    <row r="90" spans="1:10" ht="15.75" customHeight="1">
      <c r="A90" s="144" t="s">
        <v>99</v>
      </c>
      <c r="B90" s="145" t="s">
        <v>102</v>
      </c>
      <c r="C90" s="36">
        <v>2350</v>
      </c>
      <c r="D90" s="148"/>
      <c r="E90" s="15"/>
      <c r="F90" s="36">
        <f t="shared" si="12"/>
        <v>2350</v>
      </c>
      <c r="G90" s="142">
        <v>178</v>
      </c>
      <c r="H90" s="143">
        <f t="shared" si="13"/>
        <v>418300</v>
      </c>
      <c r="I90" s="143">
        <f t="shared" si="14"/>
        <v>0</v>
      </c>
      <c r="J90" s="143">
        <f t="shared" si="15"/>
        <v>0</v>
      </c>
    </row>
    <row r="91" spans="1:10" ht="15.75" customHeight="1">
      <c r="A91" s="144" t="s">
        <v>3656</v>
      </c>
      <c r="B91" s="147" t="s">
        <v>102</v>
      </c>
      <c r="C91" s="36">
        <v>2050</v>
      </c>
      <c r="D91" s="148"/>
      <c r="E91" s="15"/>
      <c r="F91" s="36">
        <f t="shared" si="12"/>
        <v>2050</v>
      </c>
      <c r="G91" s="142">
        <v>47</v>
      </c>
      <c r="H91" s="143">
        <f t="shared" si="13"/>
        <v>96350</v>
      </c>
      <c r="I91" s="143">
        <f t="shared" si="14"/>
        <v>0</v>
      </c>
      <c r="J91" s="143">
        <f t="shared" si="15"/>
        <v>0</v>
      </c>
    </row>
    <row r="92" spans="1:10" ht="15.75" customHeight="1">
      <c r="A92" s="146" t="s">
        <v>103</v>
      </c>
      <c r="B92" s="147" t="s">
        <v>104</v>
      </c>
      <c r="C92" s="36">
        <v>2250</v>
      </c>
      <c r="D92" s="148"/>
      <c r="E92" s="15"/>
      <c r="F92" s="36">
        <f t="shared" si="12"/>
        <v>2250</v>
      </c>
      <c r="G92" s="142">
        <v>27</v>
      </c>
      <c r="H92" s="143">
        <f t="shared" si="13"/>
        <v>60750</v>
      </c>
      <c r="I92" s="143">
        <f t="shared" si="14"/>
        <v>0</v>
      </c>
      <c r="J92" s="143">
        <f t="shared" si="15"/>
        <v>0</v>
      </c>
    </row>
    <row r="93" spans="1:10" ht="15.75" customHeight="1">
      <c r="A93" s="266" t="s">
        <v>2038</v>
      </c>
      <c r="B93" s="267" t="s">
        <v>106</v>
      </c>
      <c r="C93" s="36">
        <v>1800</v>
      </c>
      <c r="D93" s="148"/>
      <c r="E93" s="15"/>
      <c r="F93" s="36">
        <f t="shared" si="12"/>
        <v>1800</v>
      </c>
      <c r="G93" s="142">
        <v>160.69999999999999</v>
      </c>
      <c r="H93" s="143">
        <f t="shared" si="13"/>
        <v>289260</v>
      </c>
      <c r="I93" s="143">
        <f t="shared" si="14"/>
        <v>0</v>
      </c>
      <c r="J93" s="143">
        <f t="shared" si="15"/>
        <v>0</v>
      </c>
    </row>
    <row r="94" spans="1:10" ht="15.75" customHeight="1">
      <c r="A94" s="144" t="s">
        <v>737</v>
      </c>
      <c r="B94" s="145" t="s">
        <v>108</v>
      </c>
      <c r="C94" s="36">
        <v>329</v>
      </c>
      <c r="D94" s="148"/>
      <c r="E94" s="15"/>
      <c r="F94" s="36">
        <f t="shared" si="12"/>
        <v>329</v>
      </c>
      <c r="G94" s="142">
        <v>623</v>
      </c>
      <c r="H94" s="143">
        <f t="shared" si="13"/>
        <v>204967</v>
      </c>
      <c r="I94" s="143">
        <f t="shared" si="14"/>
        <v>0</v>
      </c>
      <c r="J94" s="143">
        <f t="shared" si="15"/>
        <v>0</v>
      </c>
    </row>
    <row r="95" spans="1:10" ht="15.75" customHeight="1">
      <c r="A95" s="139" t="s">
        <v>109</v>
      </c>
      <c r="B95" s="140" t="s">
        <v>110</v>
      </c>
      <c r="C95" s="36">
        <v>900</v>
      </c>
      <c r="D95" s="148"/>
      <c r="E95" s="15">
        <v>50</v>
      </c>
      <c r="F95" s="36">
        <f t="shared" si="12"/>
        <v>850</v>
      </c>
      <c r="G95" s="142">
        <v>24</v>
      </c>
      <c r="H95" s="143">
        <f t="shared" si="13"/>
        <v>20400</v>
      </c>
      <c r="I95" s="143">
        <f t="shared" si="14"/>
        <v>-1200</v>
      </c>
      <c r="J95" s="143">
        <f t="shared" si="15"/>
        <v>0</v>
      </c>
    </row>
    <row r="96" spans="1:10" ht="15.75" customHeight="1">
      <c r="A96" s="146" t="s">
        <v>1188</v>
      </c>
      <c r="B96" s="150" t="s">
        <v>3626</v>
      </c>
      <c r="C96" s="36">
        <v>2073</v>
      </c>
      <c r="D96" s="148"/>
      <c r="E96" s="15"/>
      <c r="F96" s="36">
        <f t="shared" si="12"/>
        <v>2073</v>
      </c>
      <c r="G96" s="142">
        <v>49</v>
      </c>
      <c r="H96" s="143">
        <f t="shared" si="13"/>
        <v>101577</v>
      </c>
      <c r="I96" s="143">
        <f t="shared" si="14"/>
        <v>0</v>
      </c>
      <c r="J96" s="143">
        <f t="shared" si="15"/>
        <v>0</v>
      </c>
    </row>
    <row r="97" spans="1:10" ht="15.75" customHeight="1">
      <c r="A97" s="152" t="s">
        <v>116</v>
      </c>
      <c r="B97" s="145" t="s">
        <v>117</v>
      </c>
      <c r="C97" s="36">
        <v>7</v>
      </c>
      <c r="D97" s="141"/>
      <c r="E97" s="15"/>
      <c r="F97" s="36">
        <f t="shared" si="12"/>
        <v>7</v>
      </c>
      <c r="G97" s="142">
        <v>1867.29</v>
      </c>
      <c r="H97" s="143">
        <f t="shared" si="13"/>
        <v>13071.029999999999</v>
      </c>
      <c r="I97" s="143">
        <f t="shared" si="14"/>
        <v>0</v>
      </c>
      <c r="J97" s="143">
        <f t="shared" si="15"/>
        <v>0</v>
      </c>
    </row>
    <row r="98" spans="1:10" ht="15.75" customHeight="1">
      <c r="A98" s="146" t="s">
        <v>118</v>
      </c>
      <c r="B98" s="145" t="s">
        <v>115</v>
      </c>
      <c r="C98" s="36">
        <v>5</v>
      </c>
      <c r="D98" s="141"/>
      <c r="E98" s="15"/>
      <c r="F98" s="36">
        <f t="shared" si="12"/>
        <v>5</v>
      </c>
      <c r="G98" s="142">
        <v>1758</v>
      </c>
      <c r="H98" s="143">
        <f t="shared" si="13"/>
        <v>8790</v>
      </c>
      <c r="I98" s="143">
        <f t="shared" si="14"/>
        <v>0</v>
      </c>
      <c r="J98" s="143">
        <f t="shared" si="15"/>
        <v>0</v>
      </c>
    </row>
    <row r="99" spans="1:10" ht="15.75" customHeight="1">
      <c r="A99" s="146" t="s">
        <v>118</v>
      </c>
      <c r="B99" s="145" t="s">
        <v>117</v>
      </c>
      <c r="C99" s="36">
        <v>3</v>
      </c>
      <c r="D99" s="141"/>
      <c r="E99" s="151"/>
      <c r="F99" s="36">
        <f t="shared" si="12"/>
        <v>3</v>
      </c>
      <c r="G99" s="142">
        <v>2279.6799999999998</v>
      </c>
      <c r="H99" s="143">
        <f t="shared" si="13"/>
        <v>6839.0399999999991</v>
      </c>
      <c r="I99" s="143">
        <f t="shared" si="14"/>
        <v>0</v>
      </c>
      <c r="J99" s="143">
        <f t="shared" si="15"/>
        <v>0</v>
      </c>
    </row>
    <row r="100" spans="1:10" ht="15.75" customHeight="1">
      <c r="A100" s="157" t="s">
        <v>119</v>
      </c>
      <c r="B100" s="145" t="s">
        <v>117</v>
      </c>
      <c r="C100" s="36">
        <v>1</v>
      </c>
      <c r="D100" s="148"/>
      <c r="E100" s="15"/>
      <c r="F100" s="36">
        <f t="shared" si="12"/>
        <v>1</v>
      </c>
      <c r="G100" s="142">
        <v>1669.47</v>
      </c>
      <c r="H100" s="143">
        <f t="shared" si="13"/>
        <v>1669.47</v>
      </c>
      <c r="I100" s="143">
        <f t="shared" si="14"/>
        <v>0</v>
      </c>
      <c r="J100" s="143">
        <f t="shared" si="15"/>
        <v>0</v>
      </c>
    </row>
    <row r="101" spans="1:10" ht="15.75" customHeight="1">
      <c r="A101" s="157" t="s">
        <v>2772</v>
      </c>
      <c r="B101" s="145" t="s">
        <v>117</v>
      </c>
      <c r="C101" s="36">
        <v>3</v>
      </c>
      <c r="D101" s="141"/>
      <c r="E101" s="15"/>
      <c r="F101" s="36">
        <f t="shared" si="12"/>
        <v>3</v>
      </c>
      <c r="G101" s="142">
        <v>1598.32</v>
      </c>
      <c r="H101" s="143">
        <f t="shared" si="13"/>
        <v>4794.96</v>
      </c>
      <c r="I101" s="143">
        <f t="shared" si="14"/>
        <v>0</v>
      </c>
      <c r="J101" s="143">
        <f t="shared" si="15"/>
        <v>0</v>
      </c>
    </row>
    <row r="102" spans="1:10" ht="15.75" customHeight="1">
      <c r="A102" s="144" t="s">
        <v>122</v>
      </c>
      <c r="B102" s="145" t="s">
        <v>121</v>
      </c>
      <c r="C102" s="36">
        <v>50</v>
      </c>
      <c r="D102" s="141"/>
      <c r="E102" s="15"/>
      <c r="F102" s="36">
        <f t="shared" si="12"/>
        <v>50</v>
      </c>
      <c r="G102" s="142">
        <v>471.21600000000001</v>
      </c>
      <c r="H102" s="143">
        <f t="shared" si="13"/>
        <v>23560.799999999999</v>
      </c>
      <c r="I102" s="143">
        <f t="shared" si="14"/>
        <v>0</v>
      </c>
      <c r="J102" s="143">
        <f t="shared" si="15"/>
        <v>0</v>
      </c>
    </row>
    <row r="103" spans="1:10" ht="15.75" customHeight="1">
      <c r="A103" s="157" t="s">
        <v>124</v>
      </c>
      <c r="B103" s="145" t="s">
        <v>117</v>
      </c>
      <c r="C103" s="36">
        <v>0</v>
      </c>
      <c r="D103" s="148"/>
      <c r="E103" s="15"/>
      <c r="F103" s="36">
        <f t="shared" si="12"/>
        <v>0</v>
      </c>
      <c r="G103" s="142">
        <v>1711.09</v>
      </c>
      <c r="H103" s="143">
        <f t="shared" si="13"/>
        <v>0</v>
      </c>
      <c r="I103" s="143">
        <f t="shared" si="14"/>
        <v>0</v>
      </c>
      <c r="J103" s="143">
        <f t="shared" si="15"/>
        <v>0</v>
      </c>
    </row>
    <row r="104" spans="1:10" ht="15.75" customHeight="1">
      <c r="A104" s="339" t="s">
        <v>2773</v>
      </c>
      <c r="B104" s="145" t="s">
        <v>117</v>
      </c>
      <c r="C104" s="36">
        <v>4</v>
      </c>
      <c r="D104" s="148"/>
      <c r="E104" s="151"/>
      <c r="F104" s="36">
        <f t="shared" si="12"/>
        <v>4</v>
      </c>
      <c r="G104" s="142">
        <v>1594.52</v>
      </c>
      <c r="H104" s="143">
        <f t="shared" si="13"/>
        <v>6378.08</v>
      </c>
      <c r="I104" s="143">
        <f t="shared" si="14"/>
        <v>0</v>
      </c>
      <c r="J104" s="143">
        <f t="shared" si="15"/>
        <v>0</v>
      </c>
    </row>
    <row r="105" spans="1:10" ht="15.75" customHeight="1">
      <c r="A105" s="144" t="s">
        <v>3836</v>
      </c>
      <c r="B105" s="145" t="s">
        <v>117</v>
      </c>
      <c r="C105" s="36">
        <v>15</v>
      </c>
      <c r="D105" s="141"/>
      <c r="E105" s="15"/>
      <c r="F105" s="36">
        <f t="shared" si="12"/>
        <v>15</v>
      </c>
      <c r="G105" s="142">
        <v>439.52</v>
      </c>
      <c r="H105" s="143">
        <f t="shared" si="13"/>
        <v>6592.7999999999993</v>
      </c>
      <c r="I105" s="143">
        <f t="shared" si="14"/>
        <v>0</v>
      </c>
      <c r="J105" s="143">
        <f t="shared" si="15"/>
        <v>0</v>
      </c>
    </row>
    <row r="106" spans="1:10" ht="15.75" customHeight="1">
      <c r="A106" s="144" t="s">
        <v>129</v>
      </c>
      <c r="B106" s="145" t="s">
        <v>115</v>
      </c>
      <c r="C106" s="36">
        <v>225</v>
      </c>
      <c r="D106" s="148"/>
      <c r="E106" s="15"/>
      <c r="F106" s="36">
        <f t="shared" si="12"/>
        <v>225</v>
      </c>
      <c r="G106" s="142">
        <v>384</v>
      </c>
      <c r="H106" s="143">
        <f t="shared" si="13"/>
        <v>86400</v>
      </c>
      <c r="I106" s="143">
        <f t="shared" si="14"/>
        <v>0</v>
      </c>
      <c r="J106" s="143">
        <f t="shared" si="15"/>
        <v>0</v>
      </c>
    </row>
    <row r="107" spans="1:10" ht="15.75" customHeight="1">
      <c r="A107" s="144" t="s">
        <v>131</v>
      </c>
      <c r="B107" s="145" t="s">
        <v>117</v>
      </c>
      <c r="C107" s="36">
        <v>315</v>
      </c>
      <c r="D107" s="148"/>
      <c r="E107" s="15"/>
      <c r="F107" s="36">
        <f t="shared" si="12"/>
        <v>315</v>
      </c>
      <c r="G107" s="142">
        <v>427</v>
      </c>
      <c r="H107" s="143">
        <f t="shared" si="13"/>
        <v>134505</v>
      </c>
      <c r="I107" s="143">
        <f t="shared" si="14"/>
        <v>0</v>
      </c>
      <c r="J107" s="143">
        <f t="shared" si="15"/>
        <v>0</v>
      </c>
    </row>
    <row r="108" spans="1:10" ht="15.75" customHeight="1">
      <c r="A108" s="144" t="s">
        <v>132</v>
      </c>
      <c r="B108" s="145" t="s">
        <v>117</v>
      </c>
      <c r="C108" s="36">
        <v>5</v>
      </c>
      <c r="D108" s="141"/>
      <c r="E108" s="151"/>
      <c r="F108" s="36">
        <f t="shared" si="12"/>
        <v>5</v>
      </c>
      <c r="G108" s="142">
        <v>688.59</v>
      </c>
      <c r="H108" s="143">
        <f t="shared" si="13"/>
        <v>3442.9500000000003</v>
      </c>
      <c r="I108" s="143">
        <f t="shared" si="14"/>
        <v>0</v>
      </c>
      <c r="J108" s="143">
        <f t="shared" si="15"/>
        <v>0</v>
      </c>
    </row>
    <row r="109" spans="1:10" ht="15.75" customHeight="1">
      <c r="A109" s="157" t="s">
        <v>133</v>
      </c>
      <c r="B109" s="145" t="s">
        <v>117</v>
      </c>
      <c r="C109" s="36">
        <v>70</v>
      </c>
      <c r="D109" s="148"/>
      <c r="E109" s="15"/>
      <c r="F109" s="36">
        <f t="shared" si="12"/>
        <v>70</v>
      </c>
      <c r="G109" s="142">
        <v>522.19000000000005</v>
      </c>
      <c r="H109" s="143">
        <f t="shared" si="13"/>
        <v>36553.300000000003</v>
      </c>
      <c r="I109" s="143">
        <f t="shared" si="14"/>
        <v>0</v>
      </c>
      <c r="J109" s="143">
        <f t="shared" si="15"/>
        <v>0</v>
      </c>
    </row>
    <row r="110" spans="1:10" ht="15.75" customHeight="1">
      <c r="A110" s="144" t="s">
        <v>134</v>
      </c>
      <c r="B110" s="145" t="s">
        <v>117</v>
      </c>
      <c r="C110" s="36">
        <v>10</v>
      </c>
      <c r="D110" s="141"/>
      <c r="E110" s="151"/>
      <c r="F110" s="36">
        <f t="shared" si="12"/>
        <v>10</v>
      </c>
      <c r="G110" s="142">
        <v>504</v>
      </c>
      <c r="H110" s="143">
        <f t="shared" si="13"/>
        <v>5040</v>
      </c>
      <c r="I110" s="143">
        <f t="shared" si="14"/>
        <v>0</v>
      </c>
      <c r="J110" s="143">
        <f t="shared" si="15"/>
        <v>0</v>
      </c>
    </row>
    <row r="111" spans="1:10" ht="15.75" customHeight="1">
      <c r="A111" s="144" t="s">
        <v>135</v>
      </c>
      <c r="B111" s="145" t="s">
        <v>117</v>
      </c>
      <c r="C111" s="36">
        <v>100</v>
      </c>
      <c r="D111" s="141"/>
      <c r="E111" s="15"/>
      <c r="F111" s="36">
        <f t="shared" si="12"/>
        <v>100</v>
      </c>
      <c r="G111" s="142">
        <v>514</v>
      </c>
      <c r="H111" s="143">
        <f t="shared" si="13"/>
        <v>51400</v>
      </c>
      <c r="I111" s="143">
        <f t="shared" si="14"/>
        <v>0</v>
      </c>
      <c r="J111" s="143">
        <f t="shared" si="15"/>
        <v>0</v>
      </c>
    </row>
    <row r="112" spans="1:10" ht="15.75" customHeight="1">
      <c r="A112" s="157" t="s">
        <v>136</v>
      </c>
      <c r="B112" s="145" t="s">
        <v>117</v>
      </c>
      <c r="C112" s="36">
        <v>60</v>
      </c>
      <c r="D112" s="148"/>
      <c r="E112" s="15"/>
      <c r="F112" s="36">
        <f t="shared" si="12"/>
        <v>60</v>
      </c>
      <c r="G112" s="142">
        <v>557</v>
      </c>
      <c r="H112" s="143">
        <f t="shared" si="13"/>
        <v>33420</v>
      </c>
      <c r="I112" s="143">
        <f t="shared" si="14"/>
        <v>0</v>
      </c>
      <c r="J112" s="143">
        <f t="shared" si="15"/>
        <v>0</v>
      </c>
    </row>
    <row r="113" spans="1:10" ht="15.75" customHeight="1">
      <c r="A113" s="157" t="s">
        <v>137</v>
      </c>
      <c r="B113" s="145" t="s">
        <v>117</v>
      </c>
      <c r="C113" s="36">
        <v>25</v>
      </c>
      <c r="D113" s="148"/>
      <c r="E113" s="15"/>
      <c r="F113" s="36">
        <f t="shared" si="12"/>
        <v>25</v>
      </c>
      <c r="G113" s="142">
        <v>524</v>
      </c>
      <c r="H113" s="143">
        <f t="shared" si="13"/>
        <v>13100</v>
      </c>
      <c r="I113" s="143">
        <f t="shared" si="14"/>
        <v>0</v>
      </c>
      <c r="J113" s="143">
        <f t="shared" si="15"/>
        <v>0</v>
      </c>
    </row>
    <row r="114" spans="1:10" ht="15.75" customHeight="1">
      <c r="A114" s="157" t="s">
        <v>138</v>
      </c>
      <c r="B114" s="145" t="s">
        <v>117</v>
      </c>
      <c r="C114" s="36">
        <v>15</v>
      </c>
      <c r="D114" s="148"/>
      <c r="E114" s="15"/>
      <c r="F114" s="36">
        <f t="shared" si="12"/>
        <v>15</v>
      </c>
      <c r="G114" s="142">
        <v>689.75</v>
      </c>
      <c r="H114" s="143">
        <f t="shared" si="13"/>
        <v>10346.25</v>
      </c>
      <c r="I114" s="143">
        <f t="shared" si="14"/>
        <v>0</v>
      </c>
      <c r="J114" s="143">
        <f t="shared" si="15"/>
        <v>0</v>
      </c>
    </row>
    <row r="115" spans="1:10" ht="15.75" customHeight="1">
      <c r="A115" s="157" t="s">
        <v>139</v>
      </c>
      <c r="B115" s="145" t="s">
        <v>117</v>
      </c>
      <c r="C115" s="36">
        <v>200</v>
      </c>
      <c r="D115" s="148"/>
      <c r="E115" s="15"/>
      <c r="F115" s="36">
        <f t="shared" si="12"/>
        <v>200</v>
      </c>
      <c r="G115" s="142">
        <v>629.27</v>
      </c>
      <c r="H115" s="143">
        <f t="shared" si="13"/>
        <v>125854</v>
      </c>
      <c r="I115" s="143">
        <f t="shared" si="14"/>
        <v>0</v>
      </c>
      <c r="J115" s="143">
        <f t="shared" si="15"/>
        <v>0</v>
      </c>
    </row>
    <row r="116" spans="1:10" ht="15.75" customHeight="1">
      <c r="A116" s="157" t="s">
        <v>140</v>
      </c>
      <c r="B116" s="145" t="s">
        <v>117</v>
      </c>
      <c r="C116" s="36">
        <v>90</v>
      </c>
      <c r="D116" s="148"/>
      <c r="E116" s="15"/>
      <c r="F116" s="36">
        <f t="shared" si="12"/>
        <v>90</v>
      </c>
      <c r="G116" s="142">
        <v>532.12</v>
      </c>
      <c r="H116" s="143">
        <f t="shared" si="13"/>
        <v>47890.8</v>
      </c>
      <c r="I116" s="143">
        <f t="shared" si="14"/>
        <v>0</v>
      </c>
      <c r="J116" s="143">
        <f t="shared" si="15"/>
        <v>0</v>
      </c>
    </row>
    <row r="117" spans="1:10" ht="15.75" customHeight="1">
      <c r="A117" s="146" t="s">
        <v>141</v>
      </c>
      <c r="B117" s="145" t="s">
        <v>108</v>
      </c>
      <c r="C117" s="36">
        <v>600</v>
      </c>
      <c r="D117" s="148"/>
      <c r="E117" s="15"/>
      <c r="F117" s="36">
        <f t="shared" si="12"/>
        <v>600</v>
      </c>
      <c r="G117" s="142">
        <v>60</v>
      </c>
      <c r="H117" s="143">
        <f t="shared" si="13"/>
        <v>36000</v>
      </c>
      <c r="I117" s="143">
        <f t="shared" si="14"/>
        <v>0</v>
      </c>
      <c r="J117" s="143">
        <f t="shared" si="15"/>
        <v>0</v>
      </c>
    </row>
    <row r="118" spans="1:10" ht="15.75" customHeight="1">
      <c r="A118" s="144" t="s">
        <v>142</v>
      </c>
      <c r="B118" s="145" t="s">
        <v>143</v>
      </c>
      <c r="C118" s="36">
        <v>25</v>
      </c>
      <c r="D118" s="141"/>
      <c r="E118" s="151"/>
      <c r="F118" s="36">
        <f t="shared" si="12"/>
        <v>25</v>
      </c>
      <c r="G118" s="142">
        <v>84</v>
      </c>
      <c r="H118" s="143">
        <f t="shared" si="13"/>
        <v>2100</v>
      </c>
      <c r="I118" s="143">
        <f t="shared" si="14"/>
        <v>0</v>
      </c>
      <c r="J118" s="143">
        <f t="shared" si="15"/>
        <v>0</v>
      </c>
    </row>
    <row r="119" spans="1:10" ht="15.75" customHeight="1">
      <c r="A119" s="157" t="s">
        <v>2774</v>
      </c>
      <c r="B119" s="145" t="s">
        <v>117</v>
      </c>
      <c r="C119" s="36">
        <v>150</v>
      </c>
      <c r="D119" s="148"/>
      <c r="E119" s="15"/>
      <c r="F119" s="36">
        <f t="shared" si="12"/>
        <v>150</v>
      </c>
      <c r="G119" s="142">
        <v>168.1</v>
      </c>
      <c r="H119" s="143">
        <f t="shared" si="13"/>
        <v>25215</v>
      </c>
      <c r="I119" s="143">
        <f t="shared" si="14"/>
        <v>0</v>
      </c>
      <c r="J119" s="143">
        <f t="shared" si="15"/>
        <v>0</v>
      </c>
    </row>
    <row r="120" spans="1:10" ht="15.75" customHeight="1">
      <c r="A120" s="157" t="s">
        <v>145</v>
      </c>
      <c r="B120" s="145" t="s">
        <v>146</v>
      </c>
      <c r="C120" s="36">
        <v>25</v>
      </c>
      <c r="D120" s="148"/>
      <c r="E120" s="15"/>
      <c r="F120" s="36">
        <f t="shared" si="12"/>
        <v>25</v>
      </c>
      <c r="G120" s="142">
        <v>851.5</v>
      </c>
      <c r="H120" s="143">
        <f t="shared" si="13"/>
        <v>21287.5</v>
      </c>
      <c r="I120" s="143">
        <f t="shared" si="14"/>
        <v>0</v>
      </c>
      <c r="J120" s="143">
        <f t="shared" si="15"/>
        <v>0</v>
      </c>
    </row>
    <row r="121" spans="1:10" ht="15.75" customHeight="1">
      <c r="A121" s="157" t="s">
        <v>147</v>
      </c>
      <c r="B121" s="145" t="s">
        <v>148</v>
      </c>
      <c r="C121" s="36">
        <v>3750</v>
      </c>
      <c r="D121" s="148"/>
      <c r="E121" s="15"/>
      <c r="F121" s="36">
        <f t="shared" si="12"/>
        <v>3750</v>
      </c>
      <c r="G121" s="142">
        <v>125</v>
      </c>
      <c r="H121" s="143">
        <f t="shared" si="13"/>
        <v>468750</v>
      </c>
      <c r="I121" s="143">
        <f t="shared" si="14"/>
        <v>0</v>
      </c>
      <c r="J121" s="143">
        <f t="shared" si="15"/>
        <v>0</v>
      </c>
    </row>
    <row r="122" spans="1:10" ht="15.75" customHeight="1">
      <c r="A122" s="157" t="s">
        <v>147</v>
      </c>
      <c r="B122" s="145" t="s">
        <v>149</v>
      </c>
      <c r="C122" s="36">
        <v>0</v>
      </c>
      <c r="D122" s="148"/>
      <c r="E122" s="15"/>
      <c r="F122" s="36">
        <f t="shared" si="12"/>
        <v>0</v>
      </c>
      <c r="G122" s="142">
        <v>173</v>
      </c>
      <c r="H122" s="143">
        <f t="shared" si="13"/>
        <v>0</v>
      </c>
      <c r="I122" s="143">
        <f t="shared" si="14"/>
        <v>0</v>
      </c>
      <c r="J122" s="143">
        <f t="shared" si="15"/>
        <v>0</v>
      </c>
    </row>
    <row r="123" spans="1:10" ht="20.25" customHeight="1">
      <c r="A123" s="157" t="s">
        <v>150</v>
      </c>
      <c r="B123" s="145" t="s">
        <v>151</v>
      </c>
      <c r="C123" s="36">
        <v>0</v>
      </c>
      <c r="D123" s="148"/>
      <c r="E123" s="15"/>
      <c r="F123" s="36">
        <f t="shared" si="12"/>
        <v>0</v>
      </c>
      <c r="G123" s="142">
        <v>143</v>
      </c>
      <c r="H123" s="143">
        <f t="shared" si="13"/>
        <v>0</v>
      </c>
      <c r="I123" s="143">
        <f t="shared" si="14"/>
        <v>0</v>
      </c>
      <c r="J123" s="143">
        <f t="shared" si="15"/>
        <v>0</v>
      </c>
    </row>
    <row r="124" spans="1:10" ht="15.75" customHeight="1">
      <c r="A124" s="157" t="s">
        <v>850</v>
      </c>
      <c r="B124" s="147" t="s">
        <v>2949</v>
      </c>
      <c r="C124" s="36">
        <v>12000</v>
      </c>
      <c r="D124" s="148"/>
      <c r="E124" s="15"/>
      <c r="F124" s="36">
        <f t="shared" si="12"/>
        <v>12000</v>
      </c>
      <c r="G124" s="142">
        <v>145.91999999999999</v>
      </c>
      <c r="H124" s="143">
        <f>G124*F124</f>
        <v>1751039.9999999998</v>
      </c>
      <c r="I124" s="143">
        <f t="shared" si="14"/>
        <v>0</v>
      </c>
      <c r="J124" s="143">
        <f t="shared" si="15"/>
        <v>0</v>
      </c>
    </row>
    <row r="125" spans="1:10" ht="15.75" customHeight="1">
      <c r="A125" s="157" t="s">
        <v>152</v>
      </c>
      <c r="B125" s="145" t="s">
        <v>153</v>
      </c>
      <c r="C125" s="36">
        <v>35.676999999999992</v>
      </c>
      <c r="D125" s="148"/>
      <c r="E125" s="15"/>
      <c r="F125" s="36">
        <f t="shared" si="12"/>
        <v>35.676999999999992</v>
      </c>
      <c r="G125" s="142">
        <v>2196.6</v>
      </c>
      <c r="H125" s="143">
        <f t="shared" ref="H125:H132" si="16">F125*G125</f>
        <v>78368.098199999979</v>
      </c>
      <c r="I125" s="143">
        <f t="shared" si="14"/>
        <v>0</v>
      </c>
      <c r="J125" s="143">
        <f t="shared" si="15"/>
        <v>0</v>
      </c>
    </row>
    <row r="126" spans="1:10" ht="15.75" customHeight="1">
      <c r="A126" s="146" t="s">
        <v>154</v>
      </c>
      <c r="B126" s="145" t="s">
        <v>155</v>
      </c>
      <c r="C126" s="36">
        <v>0</v>
      </c>
      <c r="D126" s="141"/>
      <c r="E126" s="151"/>
      <c r="F126" s="36">
        <f t="shared" si="12"/>
        <v>0</v>
      </c>
      <c r="G126" s="142">
        <v>45</v>
      </c>
      <c r="H126" s="143">
        <f t="shared" si="16"/>
        <v>0</v>
      </c>
      <c r="I126" s="143">
        <f t="shared" si="14"/>
        <v>0</v>
      </c>
      <c r="J126" s="143">
        <f t="shared" si="15"/>
        <v>0</v>
      </c>
    </row>
    <row r="127" spans="1:10" ht="15.75" customHeight="1">
      <c r="A127" s="163" t="s">
        <v>156</v>
      </c>
      <c r="B127" s="164" t="s">
        <v>117</v>
      </c>
      <c r="C127" s="36">
        <v>0</v>
      </c>
      <c r="D127" s="148"/>
      <c r="E127" s="15"/>
      <c r="F127" s="36">
        <f t="shared" si="12"/>
        <v>0</v>
      </c>
      <c r="G127" s="165">
        <v>168.11</v>
      </c>
      <c r="H127" s="143">
        <f t="shared" si="16"/>
        <v>0</v>
      </c>
      <c r="I127" s="143">
        <f t="shared" si="14"/>
        <v>0</v>
      </c>
      <c r="J127" s="143">
        <f t="shared" si="15"/>
        <v>0</v>
      </c>
    </row>
    <row r="128" spans="1:10" ht="15.75" customHeight="1">
      <c r="A128" s="163" t="s">
        <v>3899</v>
      </c>
      <c r="B128" s="164" t="s">
        <v>117</v>
      </c>
      <c r="C128" s="36">
        <v>24.6</v>
      </c>
      <c r="D128" s="148"/>
      <c r="E128" s="15"/>
      <c r="F128" s="36">
        <f t="shared" si="12"/>
        <v>24.6</v>
      </c>
      <c r="G128" s="165">
        <v>129</v>
      </c>
      <c r="H128" s="143">
        <f t="shared" si="16"/>
        <v>3173.4</v>
      </c>
      <c r="I128" s="143">
        <f t="shared" si="14"/>
        <v>0</v>
      </c>
      <c r="J128" s="143">
        <f t="shared" si="15"/>
        <v>0</v>
      </c>
    </row>
    <row r="129" spans="1:11" ht="15.75" customHeight="1">
      <c r="A129" s="473" t="s">
        <v>3658</v>
      </c>
      <c r="B129" s="474" t="s">
        <v>102</v>
      </c>
      <c r="C129" s="475">
        <v>1500</v>
      </c>
      <c r="D129" s="476"/>
      <c r="E129" s="477"/>
      <c r="F129" s="36">
        <f t="shared" si="12"/>
        <v>1500</v>
      </c>
      <c r="G129" s="165">
        <v>43</v>
      </c>
      <c r="H129" s="143">
        <f t="shared" si="16"/>
        <v>64500</v>
      </c>
      <c r="I129" s="143">
        <f t="shared" si="14"/>
        <v>0</v>
      </c>
      <c r="J129" s="143">
        <f t="shared" si="15"/>
        <v>0</v>
      </c>
    </row>
    <row r="130" spans="1:11" ht="15.75" customHeight="1">
      <c r="A130" s="144" t="s">
        <v>3838</v>
      </c>
      <c r="B130" s="164" t="s">
        <v>117</v>
      </c>
      <c r="C130" s="36">
        <v>50</v>
      </c>
      <c r="D130" s="141"/>
      <c r="E130" s="15"/>
      <c r="F130" s="36">
        <f t="shared" si="12"/>
        <v>50</v>
      </c>
      <c r="G130" s="142">
        <v>499.41</v>
      </c>
      <c r="H130" s="143">
        <f t="shared" si="16"/>
        <v>24970.5</v>
      </c>
      <c r="I130" s="143">
        <f t="shared" si="14"/>
        <v>0</v>
      </c>
      <c r="J130" s="143">
        <f t="shared" si="15"/>
        <v>0</v>
      </c>
    </row>
    <row r="131" spans="1:11" ht="15.75" customHeight="1">
      <c r="A131" s="144" t="s">
        <v>128</v>
      </c>
      <c r="B131" s="474" t="s">
        <v>3869</v>
      </c>
      <c r="C131" s="36">
        <v>200</v>
      </c>
      <c r="D131" s="476"/>
      <c r="E131" s="477"/>
      <c r="F131" s="36">
        <f t="shared" si="12"/>
        <v>200</v>
      </c>
      <c r="G131" s="142">
        <v>526.52</v>
      </c>
      <c r="H131" s="143">
        <f t="shared" si="16"/>
        <v>105304</v>
      </c>
      <c r="I131" s="143">
        <f t="shared" si="14"/>
        <v>0</v>
      </c>
      <c r="J131" s="143">
        <f t="shared" si="15"/>
        <v>0</v>
      </c>
    </row>
    <row r="132" spans="1:11" ht="15.75" customHeight="1">
      <c r="A132" s="473" t="s">
        <v>3900</v>
      </c>
      <c r="B132" s="474" t="s">
        <v>3901</v>
      </c>
      <c r="C132" s="475">
        <v>0</v>
      </c>
      <c r="D132" s="476">
        <v>375</v>
      </c>
      <c r="E132" s="477"/>
      <c r="F132" s="36">
        <f t="shared" si="12"/>
        <v>375</v>
      </c>
      <c r="G132" s="142">
        <v>968.51620000000003</v>
      </c>
      <c r="H132" s="143">
        <f t="shared" si="16"/>
        <v>363193.57500000001</v>
      </c>
      <c r="I132" s="143">
        <f t="shared" si="14"/>
        <v>363193.57500000001</v>
      </c>
      <c r="J132" s="143">
        <f t="shared" si="15"/>
        <v>363193.57500000001</v>
      </c>
    </row>
    <row r="133" spans="1:11" ht="15.75" customHeight="1">
      <c r="A133" s="355" t="s">
        <v>160</v>
      </c>
      <c r="B133" s="168"/>
      <c r="C133" s="169">
        <f t="shared" ref="C133:J133" si="17">SUM(C89:C132)</f>
        <v>33990.277000000002</v>
      </c>
      <c r="D133" s="170">
        <f t="shared" si="17"/>
        <v>375</v>
      </c>
      <c r="E133" s="170">
        <f t="shared" si="17"/>
        <v>50</v>
      </c>
      <c r="F133" s="171">
        <f t="shared" si="17"/>
        <v>34315.277000000002</v>
      </c>
      <c r="G133" s="336">
        <f t="shared" si="17"/>
        <v>26974.402199999997</v>
      </c>
      <c r="H133" s="489">
        <f t="shared" si="17"/>
        <v>5231304.5532</v>
      </c>
      <c r="I133" s="489">
        <f t="shared" si="17"/>
        <v>361993.57500000001</v>
      </c>
      <c r="J133" s="489">
        <f t="shared" si="17"/>
        <v>363193.57500000001</v>
      </c>
    </row>
    <row r="134" spans="1:11" ht="15.75" customHeight="1"/>
    <row r="135" spans="1:11" ht="15.75" customHeight="1">
      <c r="A135" s="535" t="s">
        <v>161</v>
      </c>
      <c r="B135" s="536"/>
      <c r="C135" s="536"/>
      <c r="D135" s="536"/>
      <c r="E135" s="536"/>
      <c r="F135" s="536"/>
      <c r="G135" s="536"/>
      <c r="H135" s="536"/>
      <c r="I135" s="1"/>
    </row>
    <row r="136" spans="1:11" ht="15.75" customHeight="1">
      <c r="A136" s="340" t="s">
        <v>162</v>
      </c>
      <c r="B136" s="341" t="s">
        <v>40</v>
      </c>
      <c r="C136" s="342" t="s">
        <v>163</v>
      </c>
      <c r="D136" s="343" t="s">
        <v>42</v>
      </c>
      <c r="E136" s="344" t="s">
        <v>43</v>
      </c>
      <c r="F136" s="342" t="s">
        <v>164</v>
      </c>
      <c r="G136" s="345" t="s">
        <v>96</v>
      </c>
      <c r="H136" s="343" t="s">
        <v>55</v>
      </c>
      <c r="I136" s="138" t="s">
        <v>3567</v>
      </c>
      <c r="J136" s="138" t="s">
        <v>3568</v>
      </c>
    </row>
    <row r="137" spans="1:11" ht="15.75" customHeight="1">
      <c r="A137" s="347" t="s">
        <v>3421</v>
      </c>
      <c r="B137" s="145" t="s">
        <v>2833</v>
      </c>
      <c r="C137" s="36">
        <v>27</v>
      </c>
      <c r="D137" s="148"/>
      <c r="E137" s="15"/>
      <c r="F137" s="36">
        <f t="shared" ref="F137:F170" si="18">C137+D137-E137</f>
        <v>27</v>
      </c>
      <c r="G137" s="17">
        <v>216</v>
      </c>
      <c r="H137" s="142">
        <f t="shared" ref="H137:H140" si="19">G137*F137</f>
        <v>5832</v>
      </c>
      <c r="I137" s="143">
        <f t="shared" ref="I137:I170" si="20">(D137-E137)*G137</f>
        <v>0</v>
      </c>
      <c r="J137" s="143">
        <f t="shared" ref="J137:J170" si="21">D137*G137</f>
        <v>0</v>
      </c>
      <c r="K137" s="445"/>
    </row>
    <row r="138" spans="1:11" ht="15.75" customHeight="1">
      <c r="A138" s="347" t="s">
        <v>3423</v>
      </c>
      <c r="B138" s="145" t="s">
        <v>2833</v>
      </c>
      <c r="C138" s="36">
        <v>89</v>
      </c>
      <c r="D138" s="148"/>
      <c r="E138" s="493">
        <v>15</v>
      </c>
      <c r="F138" s="36">
        <f t="shared" si="18"/>
        <v>74</v>
      </c>
      <c r="G138" s="17">
        <v>140</v>
      </c>
      <c r="H138" s="142">
        <f t="shared" si="19"/>
        <v>10360</v>
      </c>
      <c r="I138" s="143">
        <f t="shared" si="20"/>
        <v>-2100</v>
      </c>
      <c r="J138" s="143">
        <f t="shared" si="21"/>
        <v>0</v>
      </c>
      <c r="K138" s="445"/>
    </row>
    <row r="139" spans="1:11" ht="15.75" customHeight="1">
      <c r="A139" s="347" t="s">
        <v>3424</v>
      </c>
      <c r="B139" s="145" t="s">
        <v>2833</v>
      </c>
      <c r="C139" s="348">
        <v>112</v>
      </c>
      <c r="D139" s="148"/>
      <c r="E139" s="15"/>
      <c r="F139" s="36">
        <f t="shared" si="18"/>
        <v>112</v>
      </c>
      <c r="G139" s="17">
        <v>196</v>
      </c>
      <c r="H139" s="142">
        <f t="shared" si="19"/>
        <v>21952</v>
      </c>
      <c r="I139" s="143">
        <f t="shared" si="20"/>
        <v>0</v>
      </c>
      <c r="J139" s="143">
        <f t="shared" si="21"/>
        <v>0</v>
      </c>
      <c r="K139" s="445"/>
    </row>
    <row r="140" spans="1:11" ht="15.75" customHeight="1">
      <c r="A140" s="347" t="s">
        <v>3425</v>
      </c>
      <c r="B140" s="145" t="s">
        <v>2833</v>
      </c>
      <c r="C140" s="36">
        <v>17</v>
      </c>
      <c r="D140" s="148"/>
      <c r="E140" s="15"/>
      <c r="F140" s="36">
        <f t="shared" si="18"/>
        <v>17</v>
      </c>
      <c r="G140" s="17">
        <v>174</v>
      </c>
      <c r="H140" s="142">
        <f t="shared" si="19"/>
        <v>2958</v>
      </c>
      <c r="I140" s="143">
        <f t="shared" si="20"/>
        <v>0</v>
      </c>
      <c r="J140" s="143">
        <f t="shared" si="21"/>
        <v>0</v>
      </c>
      <c r="K140" s="445"/>
    </row>
    <row r="141" spans="1:11" ht="15.75" customHeight="1">
      <c r="A141" s="349" t="s">
        <v>165</v>
      </c>
      <c r="B141" s="267" t="s">
        <v>166</v>
      </c>
      <c r="C141" s="350">
        <v>191.6</v>
      </c>
      <c r="D141" s="351"/>
      <c r="E141" s="352"/>
      <c r="F141" s="350">
        <f t="shared" si="18"/>
        <v>191.6</v>
      </c>
      <c r="G141" s="353">
        <v>605</v>
      </c>
      <c r="H141" s="354">
        <f t="shared" ref="H141:H170" si="22">F141*G141</f>
        <v>115918</v>
      </c>
      <c r="I141" s="143">
        <f t="shared" si="20"/>
        <v>0</v>
      </c>
      <c r="J141" s="143">
        <f t="shared" si="21"/>
        <v>0</v>
      </c>
    </row>
    <row r="142" spans="1:11" ht="15.75" customHeight="1">
      <c r="A142" s="163" t="s">
        <v>167</v>
      </c>
      <c r="B142" s="145" t="s">
        <v>166</v>
      </c>
      <c r="C142" s="36">
        <v>214.6</v>
      </c>
      <c r="D142" s="148"/>
      <c r="E142" s="15"/>
      <c r="F142" s="183">
        <f t="shared" si="18"/>
        <v>214.6</v>
      </c>
      <c r="G142" s="17">
        <v>605</v>
      </c>
      <c r="H142" s="187">
        <f t="shared" si="22"/>
        <v>129833</v>
      </c>
      <c r="I142" s="143">
        <f t="shared" si="20"/>
        <v>0</v>
      </c>
      <c r="J142" s="143">
        <f t="shared" si="21"/>
        <v>0</v>
      </c>
    </row>
    <row r="143" spans="1:11" ht="15.75" customHeight="1">
      <c r="A143" s="163" t="s">
        <v>168</v>
      </c>
      <c r="B143" s="145" t="s">
        <v>166</v>
      </c>
      <c r="C143" s="36">
        <v>220.32</v>
      </c>
      <c r="D143" s="148"/>
      <c r="E143" s="15"/>
      <c r="F143" s="183">
        <f t="shared" si="18"/>
        <v>220.32</v>
      </c>
      <c r="G143" s="17">
        <v>605</v>
      </c>
      <c r="H143" s="187">
        <f t="shared" si="22"/>
        <v>133293.6</v>
      </c>
      <c r="I143" s="143">
        <f t="shared" si="20"/>
        <v>0</v>
      </c>
      <c r="J143" s="143">
        <f t="shared" si="21"/>
        <v>0</v>
      </c>
    </row>
    <row r="144" spans="1:11" ht="15.75" customHeight="1">
      <c r="A144" s="163" t="s">
        <v>169</v>
      </c>
      <c r="B144" s="145" t="s">
        <v>166</v>
      </c>
      <c r="C144" s="36">
        <v>186.45000000000002</v>
      </c>
      <c r="D144" s="148"/>
      <c r="E144" s="15"/>
      <c r="F144" s="183">
        <f t="shared" si="18"/>
        <v>186.45000000000002</v>
      </c>
      <c r="G144" s="17">
        <v>605</v>
      </c>
      <c r="H144" s="187">
        <f t="shared" si="22"/>
        <v>112802.25000000001</v>
      </c>
      <c r="I144" s="143">
        <f t="shared" si="20"/>
        <v>0</v>
      </c>
      <c r="J144" s="143">
        <f t="shared" si="21"/>
        <v>0</v>
      </c>
    </row>
    <row r="145" spans="1:10" ht="15.75" customHeight="1">
      <c r="A145" s="189" t="s">
        <v>170</v>
      </c>
      <c r="B145" s="145" t="s">
        <v>166</v>
      </c>
      <c r="C145" s="183">
        <v>292.88000000000005</v>
      </c>
      <c r="D145" s="184"/>
      <c r="E145" s="493"/>
      <c r="F145" s="183">
        <f t="shared" si="18"/>
        <v>292.88000000000005</v>
      </c>
      <c r="G145" s="190">
        <v>625</v>
      </c>
      <c r="H145" s="187">
        <f t="shared" si="22"/>
        <v>183050.00000000003</v>
      </c>
      <c r="I145" s="143">
        <f t="shared" si="20"/>
        <v>0</v>
      </c>
      <c r="J145" s="143">
        <f t="shared" si="21"/>
        <v>0</v>
      </c>
    </row>
    <row r="146" spans="1:10" ht="15.75" customHeight="1">
      <c r="A146" s="189" t="s">
        <v>171</v>
      </c>
      <c r="B146" s="145" t="s">
        <v>166</v>
      </c>
      <c r="C146" s="183">
        <v>180.15</v>
      </c>
      <c r="D146" s="184"/>
      <c r="E146" s="15"/>
      <c r="F146" s="183">
        <f t="shared" si="18"/>
        <v>180.15</v>
      </c>
      <c r="G146" s="17">
        <v>692</v>
      </c>
      <c r="H146" s="187">
        <f t="shared" si="22"/>
        <v>124663.8</v>
      </c>
      <c r="I146" s="143">
        <f t="shared" si="20"/>
        <v>0</v>
      </c>
      <c r="J146" s="143">
        <f t="shared" si="21"/>
        <v>0</v>
      </c>
    </row>
    <row r="147" spans="1:10" ht="15.75" customHeight="1">
      <c r="A147" s="189" t="s">
        <v>3902</v>
      </c>
      <c r="B147" s="145" t="s">
        <v>166</v>
      </c>
      <c r="C147" s="36">
        <v>274</v>
      </c>
      <c r="D147" s="184"/>
      <c r="E147" s="15"/>
      <c r="F147" s="183">
        <f t="shared" si="18"/>
        <v>274</v>
      </c>
      <c r="G147" s="17">
        <v>682</v>
      </c>
      <c r="H147" s="187">
        <f t="shared" si="22"/>
        <v>186868</v>
      </c>
      <c r="I147" s="143">
        <f t="shared" si="20"/>
        <v>0</v>
      </c>
      <c r="J147" s="143">
        <f t="shared" si="21"/>
        <v>0</v>
      </c>
    </row>
    <row r="148" spans="1:10" ht="15.75" customHeight="1">
      <c r="A148" s="189" t="s">
        <v>173</v>
      </c>
      <c r="B148" s="145" t="s">
        <v>166</v>
      </c>
      <c r="C148" s="183">
        <v>0</v>
      </c>
      <c r="D148" s="184"/>
      <c r="E148" s="15"/>
      <c r="F148" s="183">
        <f t="shared" si="18"/>
        <v>0</v>
      </c>
      <c r="G148" s="17">
        <v>414</v>
      </c>
      <c r="H148" s="187">
        <f t="shared" si="22"/>
        <v>0</v>
      </c>
      <c r="I148" s="143">
        <f t="shared" si="20"/>
        <v>0</v>
      </c>
      <c r="J148" s="143">
        <f t="shared" si="21"/>
        <v>0</v>
      </c>
    </row>
    <row r="149" spans="1:10" ht="15.75" customHeight="1">
      <c r="A149" s="191" t="s">
        <v>174</v>
      </c>
      <c r="B149" s="192" t="s">
        <v>175</v>
      </c>
      <c r="C149" s="36">
        <v>14375</v>
      </c>
      <c r="D149" s="148"/>
      <c r="E149" s="15"/>
      <c r="F149" s="183">
        <f t="shared" si="18"/>
        <v>14375</v>
      </c>
      <c r="G149" s="17">
        <v>17.399999999999999</v>
      </c>
      <c r="H149" s="187">
        <f t="shared" si="22"/>
        <v>250124.99999999997</v>
      </c>
      <c r="I149" s="143">
        <f t="shared" si="20"/>
        <v>0</v>
      </c>
      <c r="J149" s="143">
        <f t="shared" si="21"/>
        <v>0</v>
      </c>
    </row>
    <row r="150" spans="1:10" ht="15.75" customHeight="1">
      <c r="A150" s="163" t="s">
        <v>176</v>
      </c>
      <c r="B150" s="15" t="s">
        <v>177</v>
      </c>
      <c r="C150" s="36">
        <v>0</v>
      </c>
      <c r="D150" s="148"/>
      <c r="E150" s="15"/>
      <c r="F150" s="183">
        <f t="shared" si="18"/>
        <v>0</v>
      </c>
      <c r="G150" s="17">
        <v>3.86</v>
      </c>
      <c r="H150" s="187">
        <f t="shared" si="22"/>
        <v>0</v>
      </c>
      <c r="I150" s="143">
        <f t="shared" si="20"/>
        <v>0</v>
      </c>
      <c r="J150" s="143">
        <f t="shared" si="21"/>
        <v>0</v>
      </c>
    </row>
    <row r="151" spans="1:10" ht="15.75" customHeight="1">
      <c r="A151" s="163" t="s">
        <v>178</v>
      </c>
      <c r="B151" s="145" t="s">
        <v>179</v>
      </c>
      <c r="C151" s="36">
        <v>17</v>
      </c>
      <c r="D151" s="148"/>
      <c r="E151" s="15"/>
      <c r="F151" s="183">
        <f t="shared" si="18"/>
        <v>17</v>
      </c>
      <c r="G151" s="17">
        <v>432.82</v>
      </c>
      <c r="H151" s="187">
        <f t="shared" si="22"/>
        <v>7357.94</v>
      </c>
      <c r="I151" s="143">
        <f t="shared" si="20"/>
        <v>0</v>
      </c>
      <c r="J151" s="143">
        <f t="shared" si="21"/>
        <v>0</v>
      </c>
    </row>
    <row r="152" spans="1:10" ht="15.75" customHeight="1">
      <c r="A152" s="163" t="s">
        <v>180</v>
      </c>
      <c r="B152" s="145" t="s">
        <v>179</v>
      </c>
      <c r="C152" s="36">
        <v>0</v>
      </c>
      <c r="D152" s="148"/>
      <c r="E152" s="15"/>
      <c r="F152" s="183">
        <f t="shared" si="18"/>
        <v>0</v>
      </c>
      <c r="G152" s="17">
        <v>4</v>
      </c>
      <c r="H152" s="187">
        <f t="shared" si="22"/>
        <v>0</v>
      </c>
      <c r="I152" s="143">
        <f t="shared" si="20"/>
        <v>0</v>
      </c>
      <c r="J152" s="143">
        <f t="shared" si="21"/>
        <v>0</v>
      </c>
    </row>
    <row r="153" spans="1:10" ht="15.75" customHeight="1">
      <c r="A153" s="146" t="s">
        <v>181</v>
      </c>
      <c r="B153" s="145" t="s">
        <v>179</v>
      </c>
      <c r="C153" s="36">
        <v>1077</v>
      </c>
      <c r="D153" s="148"/>
      <c r="E153" s="15"/>
      <c r="F153" s="183">
        <f t="shared" si="18"/>
        <v>1077</v>
      </c>
      <c r="G153" s="17">
        <v>2.9</v>
      </c>
      <c r="H153" s="187">
        <f t="shared" si="22"/>
        <v>3123.2999999999997</v>
      </c>
      <c r="I153" s="143">
        <f t="shared" si="20"/>
        <v>0</v>
      </c>
      <c r="J153" s="143">
        <f t="shared" si="21"/>
        <v>0</v>
      </c>
    </row>
    <row r="154" spans="1:10" ht="15.75" customHeight="1">
      <c r="A154" s="146" t="s">
        <v>182</v>
      </c>
      <c r="B154" s="145" t="s">
        <v>179</v>
      </c>
      <c r="C154" s="36">
        <v>0</v>
      </c>
      <c r="D154" s="148"/>
      <c r="E154" s="15"/>
      <c r="F154" s="183">
        <f t="shared" si="18"/>
        <v>0</v>
      </c>
      <c r="G154" s="17">
        <v>499.4</v>
      </c>
      <c r="H154" s="187">
        <f t="shared" si="22"/>
        <v>0</v>
      </c>
      <c r="I154" s="143">
        <f t="shared" si="20"/>
        <v>0</v>
      </c>
      <c r="J154" s="143">
        <f t="shared" si="21"/>
        <v>0</v>
      </c>
    </row>
    <row r="155" spans="1:10" ht="15.75" customHeight="1">
      <c r="A155" s="191" t="s">
        <v>183</v>
      </c>
      <c r="B155" s="193" t="s">
        <v>184</v>
      </c>
      <c r="C155" s="194">
        <v>1400</v>
      </c>
      <c r="D155" s="195"/>
      <c r="E155" s="196"/>
      <c r="F155" s="183">
        <f t="shared" si="18"/>
        <v>1400</v>
      </c>
      <c r="G155" s="197">
        <v>24.995999999999999</v>
      </c>
      <c r="H155" s="187">
        <f t="shared" si="22"/>
        <v>34994.400000000001</v>
      </c>
      <c r="I155" s="143">
        <f t="shared" si="20"/>
        <v>0</v>
      </c>
      <c r="J155" s="143">
        <f t="shared" si="21"/>
        <v>0</v>
      </c>
    </row>
    <row r="156" spans="1:10" ht="15.75" customHeight="1">
      <c r="A156" s="146" t="s">
        <v>185</v>
      </c>
      <c r="B156" s="145" t="s">
        <v>184</v>
      </c>
      <c r="C156" s="36">
        <v>3000</v>
      </c>
      <c r="D156" s="148"/>
      <c r="E156" s="15"/>
      <c r="F156" s="183">
        <f t="shared" si="18"/>
        <v>3000</v>
      </c>
      <c r="G156" s="17">
        <v>22.37</v>
      </c>
      <c r="H156" s="187">
        <f t="shared" si="22"/>
        <v>67110</v>
      </c>
      <c r="I156" s="143">
        <f t="shared" si="20"/>
        <v>0</v>
      </c>
      <c r="J156" s="143">
        <f t="shared" si="21"/>
        <v>0</v>
      </c>
    </row>
    <row r="157" spans="1:10" ht="15.75" customHeight="1">
      <c r="A157" s="146" t="s">
        <v>186</v>
      </c>
      <c r="B157" s="145" t="s">
        <v>184</v>
      </c>
      <c r="C157" s="36">
        <v>4000</v>
      </c>
      <c r="D157" s="148"/>
      <c r="E157" s="15"/>
      <c r="F157" s="183">
        <f t="shared" si="18"/>
        <v>4000</v>
      </c>
      <c r="G157" s="17">
        <v>13.788</v>
      </c>
      <c r="H157" s="187">
        <f t="shared" si="22"/>
        <v>55152</v>
      </c>
      <c r="I157" s="143">
        <f t="shared" si="20"/>
        <v>0</v>
      </c>
      <c r="J157" s="143">
        <f t="shared" si="21"/>
        <v>0</v>
      </c>
    </row>
    <row r="158" spans="1:10" ht="15.75" customHeight="1">
      <c r="A158" s="406" t="s">
        <v>187</v>
      </c>
      <c r="B158" s="145" t="s">
        <v>184</v>
      </c>
      <c r="C158" s="36">
        <v>1000</v>
      </c>
      <c r="D158" s="148"/>
      <c r="E158" s="15"/>
      <c r="F158" s="183">
        <f t="shared" si="18"/>
        <v>1000</v>
      </c>
      <c r="G158" s="17">
        <v>24.744</v>
      </c>
      <c r="H158" s="187">
        <f t="shared" si="22"/>
        <v>24744</v>
      </c>
      <c r="I158" s="143">
        <f t="shared" si="20"/>
        <v>0</v>
      </c>
      <c r="J158" s="143">
        <f t="shared" si="21"/>
        <v>0</v>
      </c>
    </row>
    <row r="159" spans="1:10" ht="15.75" customHeight="1">
      <c r="A159" s="406" t="s">
        <v>189</v>
      </c>
      <c r="B159" s="185" t="s">
        <v>190</v>
      </c>
      <c r="C159" s="183">
        <v>840</v>
      </c>
      <c r="D159" s="184"/>
      <c r="E159" s="185"/>
      <c r="F159" s="183">
        <f t="shared" si="18"/>
        <v>840</v>
      </c>
      <c r="G159" s="186">
        <v>33</v>
      </c>
      <c r="H159" s="187">
        <f t="shared" si="22"/>
        <v>27720</v>
      </c>
      <c r="I159" s="143">
        <f t="shared" si="20"/>
        <v>0</v>
      </c>
      <c r="J159" s="143">
        <f t="shared" si="21"/>
        <v>0</v>
      </c>
    </row>
    <row r="160" spans="1:10" ht="15.75" customHeight="1">
      <c r="A160" s="407" t="s">
        <v>3511</v>
      </c>
      <c r="B160" s="267" t="s">
        <v>192</v>
      </c>
      <c r="C160" s="350">
        <v>938.06</v>
      </c>
      <c r="D160" s="351"/>
      <c r="E160" s="352"/>
      <c r="F160" s="183">
        <f t="shared" si="18"/>
        <v>938.06</v>
      </c>
      <c r="G160" s="353">
        <v>727.5</v>
      </c>
      <c r="H160" s="187">
        <f t="shared" si="22"/>
        <v>682438.64999999991</v>
      </c>
      <c r="I160" s="143">
        <f t="shared" si="20"/>
        <v>0</v>
      </c>
      <c r="J160" s="143">
        <f t="shared" si="21"/>
        <v>0</v>
      </c>
    </row>
    <row r="161" spans="1:10" ht="15.75" customHeight="1">
      <c r="A161" s="407" t="s">
        <v>3512</v>
      </c>
      <c r="B161" s="267" t="s">
        <v>192</v>
      </c>
      <c r="C161" s="350">
        <v>1002.86</v>
      </c>
      <c r="D161" s="351"/>
      <c r="E161" s="352"/>
      <c r="F161" s="183">
        <f t="shared" si="18"/>
        <v>1002.86</v>
      </c>
      <c r="G161" s="353">
        <v>727.5</v>
      </c>
      <c r="H161" s="187">
        <f t="shared" si="22"/>
        <v>729580.65</v>
      </c>
      <c r="I161" s="143">
        <f t="shared" si="20"/>
        <v>0</v>
      </c>
      <c r="J161" s="143">
        <f t="shared" si="21"/>
        <v>0</v>
      </c>
    </row>
    <row r="162" spans="1:10" ht="15.75" customHeight="1">
      <c r="A162" s="200" t="s">
        <v>191</v>
      </c>
      <c r="B162" s="145" t="s">
        <v>192</v>
      </c>
      <c r="C162" s="36">
        <v>24.879999999999992</v>
      </c>
      <c r="D162" s="148"/>
      <c r="E162" s="15"/>
      <c r="F162" s="183">
        <f t="shared" si="18"/>
        <v>24.879999999999992</v>
      </c>
      <c r="G162" s="17">
        <v>715</v>
      </c>
      <c r="H162" s="187">
        <f t="shared" si="22"/>
        <v>17789.199999999993</v>
      </c>
      <c r="I162" s="143">
        <f t="shared" si="20"/>
        <v>0</v>
      </c>
      <c r="J162" s="143">
        <f t="shared" si="21"/>
        <v>0</v>
      </c>
    </row>
    <row r="163" spans="1:10" ht="15.75" customHeight="1">
      <c r="A163" s="200" t="s">
        <v>193</v>
      </c>
      <c r="B163" s="145" t="s">
        <v>192</v>
      </c>
      <c r="C163" s="36">
        <v>183.85999999999999</v>
      </c>
      <c r="D163" s="148"/>
      <c r="E163" s="15">
        <v>15.44</v>
      </c>
      <c r="F163" s="183">
        <f t="shared" si="18"/>
        <v>168.42</v>
      </c>
      <c r="G163" s="17">
        <v>850</v>
      </c>
      <c r="H163" s="187">
        <f t="shared" si="22"/>
        <v>143157</v>
      </c>
      <c r="I163" s="143">
        <f t="shared" si="20"/>
        <v>-13124</v>
      </c>
      <c r="J163" s="143">
        <f t="shared" si="21"/>
        <v>0</v>
      </c>
    </row>
    <row r="164" spans="1:10" ht="15.75" customHeight="1">
      <c r="A164" s="200" t="s">
        <v>194</v>
      </c>
      <c r="B164" s="145" t="s">
        <v>192</v>
      </c>
      <c r="C164" s="36">
        <v>121.16000000000003</v>
      </c>
      <c r="D164" s="148"/>
      <c r="E164" s="490"/>
      <c r="F164" s="183">
        <f t="shared" si="18"/>
        <v>121.16000000000003</v>
      </c>
      <c r="G164" s="17">
        <v>850</v>
      </c>
      <c r="H164" s="187">
        <f t="shared" si="22"/>
        <v>102986.00000000001</v>
      </c>
      <c r="I164" s="143">
        <f t="shared" si="20"/>
        <v>0</v>
      </c>
      <c r="J164" s="143">
        <f t="shared" si="21"/>
        <v>0</v>
      </c>
    </row>
    <row r="165" spans="1:10" ht="15.75" customHeight="1">
      <c r="A165" s="146" t="s">
        <v>195</v>
      </c>
      <c r="B165" s="145" t="s">
        <v>192</v>
      </c>
      <c r="C165" s="36">
        <v>31.739999999999991</v>
      </c>
      <c r="D165" s="148"/>
      <c r="E165" s="15"/>
      <c r="F165" s="183">
        <f t="shared" si="18"/>
        <v>31.739999999999991</v>
      </c>
      <c r="G165" s="17">
        <v>741</v>
      </c>
      <c r="H165" s="187">
        <f t="shared" si="22"/>
        <v>23519.339999999993</v>
      </c>
      <c r="I165" s="143">
        <f t="shared" si="20"/>
        <v>0</v>
      </c>
      <c r="J165" s="143">
        <f t="shared" si="21"/>
        <v>0</v>
      </c>
    </row>
    <row r="166" spans="1:10" ht="15.75" customHeight="1">
      <c r="A166" s="146" t="s">
        <v>196</v>
      </c>
      <c r="B166" s="145" t="s">
        <v>197</v>
      </c>
      <c r="C166" s="36">
        <v>42.350000000000023</v>
      </c>
      <c r="D166" s="148"/>
      <c r="E166" s="15"/>
      <c r="F166" s="183">
        <f t="shared" si="18"/>
        <v>42.350000000000023</v>
      </c>
      <c r="G166" s="17">
        <v>240</v>
      </c>
      <c r="H166" s="187">
        <f t="shared" si="22"/>
        <v>10164.000000000005</v>
      </c>
      <c r="I166" s="143">
        <f t="shared" si="20"/>
        <v>0</v>
      </c>
      <c r="J166" s="143">
        <f t="shared" si="21"/>
        <v>0</v>
      </c>
    </row>
    <row r="167" spans="1:10" ht="15.75" customHeight="1">
      <c r="A167" s="146" t="s">
        <v>1585</v>
      </c>
      <c r="B167" s="145" t="s">
        <v>197</v>
      </c>
      <c r="C167" s="36">
        <v>490.49999999999994</v>
      </c>
      <c r="D167" s="148"/>
      <c r="E167" s="15"/>
      <c r="F167" s="183">
        <f t="shared" si="18"/>
        <v>490.49999999999994</v>
      </c>
      <c r="G167" s="17">
        <v>680</v>
      </c>
      <c r="H167" s="187">
        <f t="shared" si="22"/>
        <v>333539.99999999994</v>
      </c>
      <c r="I167" s="143">
        <f t="shared" si="20"/>
        <v>0</v>
      </c>
      <c r="J167" s="143">
        <f t="shared" si="21"/>
        <v>0</v>
      </c>
    </row>
    <row r="168" spans="1:10" ht="15.75" customHeight="1">
      <c r="A168" s="146" t="s">
        <v>1586</v>
      </c>
      <c r="B168" s="145" t="s">
        <v>197</v>
      </c>
      <c r="C168" s="36">
        <v>507.35000000000008</v>
      </c>
      <c r="D168" s="148"/>
      <c r="E168" s="15"/>
      <c r="F168" s="183">
        <f t="shared" si="18"/>
        <v>507.35000000000008</v>
      </c>
      <c r="G168" s="17">
        <v>680</v>
      </c>
      <c r="H168" s="187">
        <f t="shared" si="22"/>
        <v>344998.00000000006</v>
      </c>
      <c r="I168" s="143">
        <f t="shared" si="20"/>
        <v>0</v>
      </c>
      <c r="J168" s="143">
        <f t="shared" si="21"/>
        <v>0</v>
      </c>
    </row>
    <row r="169" spans="1:10" ht="15.75" customHeight="1">
      <c r="A169" s="146" t="s">
        <v>198</v>
      </c>
      <c r="B169" s="145" t="s">
        <v>197</v>
      </c>
      <c r="C169" s="36">
        <v>32.750000000000014</v>
      </c>
      <c r="D169" s="148"/>
      <c r="E169" s="15"/>
      <c r="F169" s="183">
        <f t="shared" si="18"/>
        <v>32.750000000000014</v>
      </c>
      <c r="G169" s="17">
        <v>280</v>
      </c>
      <c r="H169" s="187">
        <f t="shared" si="22"/>
        <v>9170.0000000000036</v>
      </c>
      <c r="I169" s="143">
        <f t="shared" si="20"/>
        <v>0</v>
      </c>
      <c r="J169" s="143">
        <f t="shared" si="21"/>
        <v>0</v>
      </c>
    </row>
    <row r="170" spans="1:10" ht="15.75" customHeight="1">
      <c r="A170" s="146" t="s">
        <v>199</v>
      </c>
      <c r="B170" s="15" t="s">
        <v>200</v>
      </c>
      <c r="C170" s="36">
        <v>82320</v>
      </c>
      <c r="D170" s="148"/>
      <c r="E170" s="493">
        <v>4200</v>
      </c>
      <c r="F170" s="183">
        <f t="shared" si="18"/>
        <v>78120</v>
      </c>
      <c r="G170" s="17">
        <v>5.3</v>
      </c>
      <c r="H170" s="187">
        <f t="shared" si="22"/>
        <v>414036</v>
      </c>
      <c r="I170" s="143">
        <f t="shared" si="20"/>
        <v>-22260</v>
      </c>
      <c r="J170" s="143">
        <f t="shared" si="21"/>
        <v>0</v>
      </c>
    </row>
    <row r="171" spans="1:10" ht="15.75" customHeight="1">
      <c r="A171" s="480"/>
      <c r="B171" s="477"/>
      <c r="C171" s="475"/>
      <c r="D171" s="476"/>
      <c r="E171" s="15"/>
      <c r="F171" s="15"/>
      <c r="G171" s="15"/>
      <c r="H171" s="15"/>
      <c r="I171" s="15"/>
      <c r="J171" s="15"/>
    </row>
    <row r="172" spans="1:10" ht="15.75" customHeight="1">
      <c r="A172" s="480"/>
      <c r="B172" s="477"/>
      <c r="C172" s="475"/>
      <c r="D172" s="476"/>
      <c r="E172" s="15"/>
      <c r="F172" s="15"/>
      <c r="G172" s="15"/>
      <c r="H172" s="15"/>
      <c r="I172" s="15"/>
      <c r="J172" s="15"/>
    </row>
    <row r="173" spans="1:10" ht="15.75" customHeight="1">
      <c r="A173" s="480"/>
      <c r="B173" s="477"/>
      <c r="C173" s="475"/>
      <c r="D173" s="476"/>
      <c r="E173" s="15"/>
      <c r="F173" s="15"/>
      <c r="G173" s="15"/>
      <c r="H173" s="15"/>
      <c r="I173" s="15"/>
      <c r="J173" s="15"/>
    </row>
    <row r="174" spans="1:10" ht="15.75" customHeight="1">
      <c r="A174" s="480"/>
      <c r="B174" s="477"/>
      <c r="C174" s="475"/>
      <c r="D174" s="476"/>
      <c r="E174" s="15"/>
      <c r="F174" s="15"/>
      <c r="G174" s="15"/>
      <c r="H174" s="15"/>
      <c r="I174" s="15"/>
      <c r="J174" s="15"/>
    </row>
    <row r="175" spans="1:10" ht="15.75" customHeight="1">
      <c r="A175" s="275" t="s">
        <v>203</v>
      </c>
      <c r="B175" s="276"/>
      <c r="C175" s="169">
        <f t="shared" ref="C175:J175" si="23">SUM(C137:C170)</f>
        <v>113209.51000000001</v>
      </c>
      <c r="D175" s="277">
        <f t="shared" si="23"/>
        <v>0</v>
      </c>
      <c r="E175" s="277">
        <f t="shared" si="23"/>
        <v>4230.4399999999996</v>
      </c>
      <c r="F175" s="169">
        <f t="shared" si="23"/>
        <v>108979.07</v>
      </c>
      <c r="G175" s="337">
        <f t="shared" si="23"/>
        <v>13134.577999999998</v>
      </c>
      <c r="H175" s="278">
        <f t="shared" si="23"/>
        <v>4309236.129999999</v>
      </c>
      <c r="I175" s="278">
        <f t="shared" si="23"/>
        <v>-37484</v>
      </c>
      <c r="J175" s="457">
        <f t="shared" si="23"/>
        <v>0</v>
      </c>
    </row>
    <row r="176" spans="1:10" ht="15.75" customHeight="1">
      <c r="J176" s="188"/>
    </row>
    <row r="177" spans="1:15" ht="15.75" customHeight="1">
      <c r="A177" s="279"/>
      <c r="B177" s="280"/>
      <c r="C177" s="279"/>
      <c r="D177" s="279"/>
      <c r="E177" s="279"/>
      <c r="F177" s="279"/>
      <c r="G177" s="279"/>
      <c r="H177" s="279"/>
      <c r="J177" s="281" t="s">
        <v>390</v>
      </c>
    </row>
    <row r="178" spans="1:15" ht="15.75" customHeight="1">
      <c r="A178" s="282" t="s">
        <v>209</v>
      </c>
      <c r="B178" s="283" t="s">
        <v>211</v>
      </c>
      <c r="C178" s="283" t="s">
        <v>391</v>
      </c>
      <c r="D178" s="284" t="s">
        <v>392</v>
      </c>
      <c r="E178" s="285" t="s">
        <v>393</v>
      </c>
      <c r="F178" s="286" t="s">
        <v>212</v>
      </c>
      <c r="G178" s="287" t="s">
        <v>214</v>
      </c>
      <c r="H178" s="283" t="s">
        <v>55</v>
      </c>
      <c r="J178" s="188">
        <f>SUM(H179:H195)</f>
        <v>25325.9</v>
      </c>
    </row>
    <row r="179" spans="1:15" ht="15.75" customHeight="1">
      <c r="A179" s="288" t="s">
        <v>215</v>
      </c>
      <c r="B179" s="15" t="s">
        <v>216</v>
      </c>
      <c r="C179" s="36">
        <v>0</v>
      </c>
      <c r="D179" s="494"/>
      <c r="E179" s="348">
        <v>0</v>
      </c>
      <c r="F179" s="15"/>
      <c r="G179" s="15">
        <v>77</v>
      </c>
      <c r="H179" s="15">
        <f t="shared" ref="H179:H193" si="24">E179*G179</f>
        <v>0</v>
      </c>
      <c r="J179" s="24"/>
    </row>
    <row r="180" spans="1:15" ht="15.75" customHeight="1">
      <c r="A180" s="288" t="s">
        <v>218</v>
      </c>
      <c r="B180" s="15" t="s">
        <v>216</v>
      </c>
      <c r="C180" s="36">
        <v>7.2</v>
      </c>
      <c r="D180" s="494"/>
      <c r="E180" s="348">
        <f t="shared" ref="E180:E195" si="25">C180+D180</f>
        <v>7.2</v>
      </c>
      <c r="F180" s="15"/>
      <c r="G180" s="15">
        <v>128</v>
      </c>
      <c r="H180" s="15">
        <f t="shared" si="24"/>
        <v>921.6</v>
      </c>
      <c r="J180" s="188"/>
    </row>
    <row r="181" spans="1:15" ht="15.75" customHeight="1">
      <c r="A181" s="288" t="s">
        <v>219</v>
      </c>
      <c r="B181" s="15" t="s">
        <v>220</v>
      </c>
      <c r="C181" s="36">
        <v>0.7</v>
      </c>
      <c r="D181" s="317"/>
      <c r="E181" s="348">
        <f t="shared" si="25"/>
        <v>0.7</v>
      </c>
      <c r="F181" s="291"/>
      <c r="G181" s="15">
        <v>77</v>
      </c>
      <c r="H181" s="15">
        <f t="shared" si="24"/>
        <v>53.9</v>
      </c>
      <c r="J181" s="188"/>
    </row>
    <row r="182" spans="1:15" ht="15.75" customHeight="1">
      <c r="A182" s="288" t="s">
        <v>221</v>
      </c>
      <c r="B182" s="15" t="s">
        <v>220</v>
      </c>
      <c r="C182" s="36">
        <v>6</v>
      </c>
      <c r="D182" s="317">
        <v>1.3</v>
      </c>
      <c r="E182" s="348">
        <f t="shared" si="25"/>
        <v>7.3</v>
      </c>
      <c r="F182" s="15"/>
      <c r="G182" s="15">
        <v>102</v>
      </c>
      <c r="H182" s="15">
        <f t="shared" si="24"/>
        <v>744.6</v>
      </c>
      <c r="J182" s="24"/>
    </row>
    <row r="183" spans="1:15" ht="15.75" customHeight="1">
      <c r="A183" s="288" t="s">
        <v>222</v>
      </c>
      <c r="B183" s="15" t="s">
        <v>220</v>
      </c>
      <c r="C183" s="36">
        <v>6.1</v>
      </c>
      <c r="D183" s="317"/>
      <c r="E183" s="348">
        <f t="shared" si="25"/>
        <v>6.1</v>
      </c>
      <c r="F183" s="15"/>
      <c r="G183" s="15">
        <v>77</v>
      </c>
      <c r="H183" s="15">
        <f t="shared" si="24"/>
        <v>469.7</v>
      </c>
      <c r="J183" s="188"/>
    </row>
    <row r="184" spans="1:15" ht="15.75" customHeight="1">
      <c r="A184" s="288" t="s">
        <v>223</v>
      </c>
      <c r="B184" s="15" t="s">
        <v>224</v>
      </c>
      <c r="C184" s="36">
        <v>23.5</v>
      </c>
      <c r="D184" s="317">
        <v>4.9000000000000004</v>
      </c>
      <c r="E184" s="348">
        <f t="shared" si="25"/>
        <v>28.4</v>
      </c>
      <c r="F184" s="15"/>
      <c r="G184" s="15">
        <v>196</v>
      </c>
      <c r="H184" s="15">
        <f t="shared" si="24"/>
        <v>5566.4</v>
      </c>
      <c r="J184" s="134"/>
    </row>
    <row r="185" spans="1:15" ht="15.75" customHeight="1">
      <c r="A185" s="288" t="s">
        <v>225</v>
      </c>
      <c r="B185" s="15" t="s">
        <v>224</v>
      </c>
      <c r="C185" s="36">
        <v>50.500000000000007</v>
      </c>
      <c r="D185" s="317">
        <v>10.8</v>
      </c>
      <c r="E185" s="348">
        <f t="shared" si="25"/>
        <v>61.300000000000011</v>
      </c>
      <c r="F185" s="291"/>
      <c r="G185" s="15">
        <v>140</v>
      </c>
      <c r="H185" s="15">
        <f t="shared" si="24"/>
        <v>8582.0000000000018</v>
      </c>
      <c r="I185" s="265"/>
      <c r="J185" s="265"/>
      <c r="K185" s="265"/>
      <c r="L185" s="265"/>
      <c r="M185" s="265"/>
      <c r="N185" s="265"/>
      <c r="O185" s="265"/>
    </row>
    <row r="186" spans="1:15" ht="15.75" customHeight="1">
      <c r="A186" s="288" t="s">
        <v>226</v>
      </c>
      <c r="B186" s="15" t="s">
        <v>227</v>
      </c>
      <c r="C186" s="36">
        <v>2.8</v>
      </c>
      <c r="D186" s="317"/>
      <c r="E186" s="348">
        <f t="shared" si="25"/>
        <v>2.8</v>
      </c>
      <c r="F186" s="291"/>
      <c r="G186" s="15">
        <v>128</v>
      </c>
      <c r="H186" s="15">
        <f t="shared" si="24"/>
        <v>358.4</v>
      </c>
      <c r="I186" s="265"/>
      <c r="J186" s="265"/>
      <c r="K186" s="265"/>
      <c r="L186" s="265"/>
      <c r="M186" s="265"/>
      <c r="N186" s="265"/>
      <c r="O186" s="265"/>
    </row>
    <row r="187" spans="1:15" ht="15.75" customHeight="1">
      <c r="A187" s="288" t="s">
        <v>228</v>
      </c>
      <c r="B187" s="15" t="s">
        <v>229</v>
      </c>
      <c r="C187" s="36">
        <v>0.8</v>
      </c>
      <c r="D187" s="317"/>
      <c r="E187" s="348">
        <f t="shared" si="25"/>
        <v>0.8</v>
      </c>
      <c r="F187" s="291"/>
      <c r="G187" s="15">
        <v>196</v>
      </c>
      <c r="H187" s="15">
        <f t="shared" si="24"/>
        <v>156.80000000000001</v>
      </c>
      <c r="I187" s="545"/>
      <c r="J187" s="522"/>
      <c r="K187" s="265"/>
      <c r="L187" s="265"/>
      <c r="M187" s="265"/>
      <c r="N187" s="265"/>
      <c r="O187" s="265"/>
    </row>
    <row r="188" spans="1:15" ht="15.75" customHeight="1">
      <c r="A188" s="288" t="s">
        <v>2838</v>
      </c>
      <c r="B188" s="15" t="s">
        <v>229</v>
      </c>
      <c r="C188" s="36">
        <v>20.9</v>
      </c>
      <c r="D188" s="317"/>
      <c r="E188" s="348">
        <f t="shared" si="25"/>
        <v>20.9</v>
      </c>
      <c r="F188" s="291"/>
      <c r="G188" s="15">
        <v>57</v>
      </c>
      <c r="H188" s="15">
        <f t="shared" si="24"/>
        <v>1191.3</v>
      </c>
      <c r="I188" s="293"/>
      <c r="J188" s="265"/>
      <c r="K188" s="265"/>
      <c r="L188" s="265"/>
      <c r="M188" s="265"/>
      <c r="N188" s="265"/>
      <c r="O188" s="265"/>
    </row>
    <row r="189" spans="1:15" ht="15.75" customHeight="1">
      <c r="A189" s="288" t="s">
        <v>230</v>
      </c>
      <c r="B189" s="15" t="s">
        <v>229</v>
      </c>
      <c r="C189" s="36">
        <v>9.1</v>
      </c>
      <c r="D189" s="317"/>
      <c r="E189" s="348">
        <f t="shared" si="25"/>
        <v>9.1</v>
      </c>
      <c r="F189" s="291"/>
      <c r="G189" s="15">
        <v>128</v>
      </c>
      <c r="H189" s="15">
        <f t="shared" si="24"/>
        <v>1164.8</v>
      </c>
      <c r="I189" s="293"/>
      <c r="J189" s="265"/>
      <c r="K189" s="265"/>
      <c r="L189" s="265"/>
      <c r="M189" s="265"/>
      <c r="N189" s="265"/>
      <c r="O189" s="265"/>
    </row>
    <row r="190" spans="1:15" ht="15.75" customHeight="1">
      <c r="A190" s="288" t="s">
        <v>231</v>
      </c>
      <c r="B190" s="15" t="s">
        <v>224</v>
      </c>
      <c r="C190" s="36">
        <v>16.5</v>
      </c>
      <c r="D190" s="317">
        <v>9.8000000000000007</v>
      </c>
      <c r="E190" s="348">
        <f t="shared" si="25"/>
        <v>26.3</v>
      </c>
      <c r="F190" s="291"/>
      <c r="G190" s="15">
        <v>140</v>
      </c>
      <c r="H190" s="15">
        <f t="shared" si="24"/>
        <v>3682</v>
      </c>
      <c r="I190" s="293"/>
      <c r="J190" s="265"/>
      <c r="K190" s="265"/>
      <c r="L190" s="265"/>
      <c r="M190" s="265"/>
      <c r="N190" s="265"/>
      <c r="O190" s="265"/>
    </row>
    <row r="191" spans="1:15" ht="15.75" customHeight="1">
      <c r="A191" s="294" t="s">
        <v>232</v>
      </c>
      <c r="B191" s="145" t="s">
        <v>233</v>
      </c>
      <c r="C191" s="36">
        <v>0</v>
      </c>
      <c r="D191" s="317"/>
      <c r="E191" s="348">
        <f t="shared" si="25"/>
        <v>0</v>
      </c>
      <c r="F191" s="295"/>
      <c r="G191" s="15">
        <v>140</v>
      </c>
      <c r="H191" s="15">
        <f t="shared" si="24"/>
        <v>0</v>
      </c>
      <c r="I191" s="1"/>
      <c r="J191" s="265"/>
      <c r="K191" s="265"/>
      <c r="L191" s="265"/>
      <c r="M191" s="265"/>
      <c r="N191" s="265"/>
      <c r="O191" s="265"/>
    </row>
    <row r="192" spans="1:15" ht="15.75" customHeight="1">
      <c r="A192" s="294" t="s">
        <v>2603</v>
      </c>
      <c r="B192" s="338" t="s">
        <v>229</v>
      </c>
      <c r="C192" s="36">
        <v>0</v>
      </c>
      <c r="D192" s="317"/>
      <c r="E192" s="348">
        <f t="shared" si="25"/>
        <v>0</v>
      </c>
      <c r="F192" s="297"/>
      <c r="G192" s="15">
        <v>196</v>
      </c>
      <c r="H192" s="15">
        <f t="shared" si="24"/>
        <v>0</v>
      </c>
      <c r="I192" s="1"/>
      <c r="J192" s="265"/>
      <c r="K192" s="265"/>
      <c r="L192" s="265"/>
      <c r="M192" s="265"/>
      <c r="N192" s="265"/>
      <c r="O192" s="265"/>
    </row>
    <row r="193" spans="1:25" ht="15.75" customHeight="1">
      <c r="A193" s="294" t="s">
        <v>3243</v>
      </c>
      <c r="B193" s="296" t="s">
        <v>234</v>
      </c>
      <c r="C193" s="36">
        <v>0</v>
      </c>
      <c r="D193" s="317"/>
      <c r="E193" s="348">
        <f t="shared" si="25"/>
        <v>0</v>
      </c>
      <c r="F193" s="297"/>
      <c r="G193" s="15">
        <v>280</v>
      </c>
      <c r="H193" s="15">
        <f t="shared" si="24"/>
        <v>0</v>
      </c>
      <c r="I193" s="1"/>
      <c r="J193" s="265"/>
      <c r="K193" s="265"/>
      <c r="L193" s="265"/>
      <c r="M193" s="265"/>
      <c r="N193" s="265"/>
      <c r="O193" s="265"/>
    </row>
    <row r="194" spans="1:25" ht="15.75" customHeight="1">
      <c r="A194" s="294" t="s">
        <v>450</v>
      </c>
      <c r="B194" s="296" t="s">
        <v>234</v>
      </c>
      <c r="C194" s="36">
        <v>1.36</v>
      </c>
      <c r="D194" s="317"/>
      <c r="E194" s="348">
        <f t="shared" si="25"/>
        <v>1.36</v>
      </c>
      <c r="F194" s="297"/>
      <c r="G194" s="15">
        <v>290</v>
      </c>
      <c r="H194" s="15">
        <f t="shared" ref="H194:H195" si="26">G194*E194</f>
        <v>394.40000000000003</v>
      </c>
      <c r="I194" s="1"/>
      <c r="J194" s="265"/>
      <c r="K194" s="265"/>
      <c r="L194" s="265"/>
      <c r="M194" s="265"/>
      <c r="N194" s="265"/>
      <c r="O194" s="265"/>
    </row>
    <row r="195" spans="1:25" ht="15.75" customHeight="1">
      <c r="A195" s="294" t="s">
        <v>1983</v>
      </c>
      <c r="B195" s="296" t="s">
        <v>234</v>
      </c>
      <c r="C195" s="36">
        <v>3</v>
      </c>
      <c r="D195" s="317"/>
      <c r="E195" s="348">
        <f t="shared" si="25"/>
        <v>3</v>
      </c>
      <c r="F195" s="297"/>
      <c r="G195" s="15">
        <v>680</v>
      </c>
      <c r="H195" s="15">
        <f t="shared" si="26"/>
        <v>2040</v>
      </c>
      <c r="I195" s="1"/>
      <c r="J195" s="265"/>
      <c r="K195" s="265"/>
      <c r="L195" s="265"/>
      <c r="M195" s="265"/>
      <c r="N195" s="265"/>
      <c r="O195" s="265"/>
    </row>
    <row r="196" spans="1:25" ht="15.75" customHeight="1">
      <c r="I196" s="265"/>
      <c r="J196" s="265"/>
      <c r="K196" s="265"/>
      <c r="L196" s="265"/>
      <c r="M196" s="265"/>
      <c r="N196" s="265"/>
      <c r="O196" s="265"/>
    </row>
    <row r="197" spans="1:25" ht="3.75" customHeight="1">
      <c r="I197" s="265"/>
      <c r="J197" s="265"/>
      <c r="K197" s="265"/>
      <c r="L197" s="265"/>
      <c r="M197" s="265"/>
      <c r="N197" s="265"/>
      <c r="O197" s="265"/>
    </row>
    <row r="198" spans="1:25" ht="15.75" customHeight="1">
      <c r="A198" s="537" t="s">
        <v>676</v>
      </c>
      <c r="B198" s="538" t="s">
        <v>677</v>
      </c>
      <c r="C198" s="539" t="s">
        <v>43</v>
      </c>
      <c r="D198" s="540" t="s">
        <v>678</v>
      </c>
      <c r="E198" s="537" t="s">
        <v>679</v>
      </c>
      <c r="F198" s="319"/>
      <c r="G198" s="319"/>
      <c r="H198" s="319"/>
      <c r="I198" s="319"/>
      <c r="J198" s="319"/>
      <c r="K198" s="319"/>
      <c r="L198" s="319"/>
      <c r="M198" s="319"/>
      <c r="N198" s="319"/>
      <c r="O198" s="319"/>
      <c r="P198" s="319"/>
      <c r="Q198" s="319"/>
      <c r="R198" s="319"/>
      <c r="S198" s="319"/>
      <c r="T198" s="319"/>
      <c r="U198" s="319"/>
      <c r="V198" s="319"/>
      <c r="W198" s="319"/>
      <c r="X198" s="319"/>
      <c r="Y198" s="319"/>
    </row>
    <row r="199" spans="1:25" ht="27" customHeight="1">
      <c r="A199" s="531"/>
      <c r="B199" s="531"/>
      <c r="C199" s="531"/>
      <c r="D199" s="531"/>
      <c r="E199" s="531"/>
      <c r="F199" s="320"/>
      <c r="G199" s="319"/>
      <c r="H199" s="319"/>
      <c r="I199" s="319"/>
      <c r="J199" s="319"/>
      <c r="K199" s="319"/>
      <c r="L199" s="319"/>
      <c r="M199" s="319"/>
      <c r="N199" s="319"/>
      <c r="O199" s="319"/>
      <c r="P199" s="319"/>
      <c r="Q199" s="319"/>
      <c r="R199" s="319"/>
      <c r="S199" s="319"/>
      <c r="T199" s="319"/>
      <c r="U199" s="319"/>
      <c r="V199" s="319"/>
      <c r="W199" s="319"/>
      <c r="X199" s="319"/>
      <c r="Y199" s="319"/>
    </row>
    <row r="200" spans="1:25" ht="15.75" customHeight="1">
      <c r="A200" s="321">
        <v>86924</v>
      </c>
      <c r="B200" s="321">
        <v>87001</v>
      </c>
      <c r="C200" s="322">
        <f>B200-A200</f>
        <v>77</v>
      </c>
      <c r="D200" s="322">
        <v>10.79</v>
      </c>
      <c r="E200" s="323">
        <f>D200*C200</f>
        <v>830.82999999999993</v>
      </c>
      <c r="F200" s="319"/>
      <c r="G200" s="319"/>
      <c r="H200" s="319"/>
      <c r="I200" s="319"/>
      <c r="J200" s="319"/>
      <c r="K200" s="319"/>
      <c r="L200" s="319"/>
      <c r="M200" s="319"/>
      <c r="N200" s="319"/>
      <c r="O200" s="319"/>
      <c r="P200" s="319"/>
      <c r="Q200" s="319"/>
      <c r="R200" s="319"/>
      <c r="S200" s="319"/>
      <c r="T200" s="319"/>
      <c r="U200" s="319"/>
      <c r="V200" s="319"/>
      <c r="W200" s="319"/>
      <c r="X200" s="319"/>
      <c r="Y200" s="319"/>
    </row>
    <row r="201" spans="1:25" ht="15.75" customHeight="1">
      <c r="A201" s="541"/>
      <c r="B201" s="542"/>
      <c r="C201" s="542"/>
      <c r="D201" s="542"/>
      <c r="E201" s="543"/>
      <c r="F201" s="319"/>
      <c r="G201" s="319"/>
      <c r="H201" s="319"/>
      <c r="I201" s="319"/>
      <c r="J201" s="319"/>
      <c r="K201" s="319"/>
      <c r="L201" s="319"/>
      <c r="M201" s="319"/>
      <c r="N201" s="319"/>
      <c r="O201" s="319"/>
      <c r="P201" s="319"/>
      <c r="Q201" s="319"/>
      <c r="R201" s="319"/>
      <c r="S201" s="319"/>
      <c r="T201" s="319"/>
      <c r="U201" s="319"/>
      <c r="V201" s="319"/>
      <c r="W201" s="319"/>
      <c r="X201" s="319"/>
      <c r="Y201" s="319"/>
    </row>
    <row r="202" spans="1:25" ht="15.75" customHeight="1">
      <c r="A202" s="537" t="s">
        <v>680</v>
      </c>
      <c r="B202" s="537" t="s">
        <v>681</v>
      </c>
      <c r="C202" s="540" t="s">
        <v>43</v>
      </c>
      <c r="D202" s="540" t="s">
        <v>682</v>
      </c>
      <c r="E202" s="537" t="s">
        <v>679</v>
      </c>
      <c r="F202" s="319"/>
      <c r="G202" s="319"/>
      <c r="H202" s="319"/>
      <c r="I202" s="319"/>
      <c r="J202" s="319"/>
      <c r="K202" s="319"/>
      <c r="L202" s="319"/>
      <c r="M202" s="319"/>
      <c r="N202" s="319"/>
      <c r="O202" s="319"/>
      <c r="P202" s="319"/>
      <c r="Q202" s="319"/>
      <c r="R202" s="319"/>
      <c r="S202" s="319"/>
      <c r="T202" s="319"/>
      <c r="U202" s="319"/>
      <c r="V202" s="319"/>
      <c r="W202" s="319"/>
      <c r="X202" s="319"/>
      <c r="Y202" s="319"/>
    </row>
    <row r="203" spans="1:25" ht="28.5" customHeight="1">
      <c r="A203" s="531"/>
      <c r="B203" s="531"/>
      <c r="C203" s="531"/>
      <c r="D203" s="531"/>
      <c r="E203" s="531"/>
      <c r="F203" s="319"/>
      <c r="G203" s="319"/>
      <c r="H203" s="319"/>
      <c r="I203" s="319"/>
      <c r="J203" s="319"/>
      <c r="K203" s="319"/>
      <c r="L203" s="319"/>
      <c r="M203" s="319"/>
      <c r="N203" s="319"/>
      <c r="O203" s="319"/>
      <c r="P203" s="319"/>
      <c r="Q203" s="319"/>
      <c r="R203" s="319"/>
      <c r="S203" s="319"/>
      <c r="T203" s="319"/>
      <c r="U203" s="319"/>
      <c r="V203" s="319"/>
      <c r="W203" s="319"/>
      <c r="X203" s="319"/>
      <c r="Y203" s="319"/>
    </row>
    <row r="204" spans="1:25" ht="23.25" customHeight="1">
      <c r="A204" s="35">
        <v>2803.0671000000002</v>
      </c>
      <c r="B204" s="35">
        <v>2803.0671000000002</v>
      </c>
      <c r="C204" s="324">
        <f>B204-A204</f>
        <v>0</v>
      </c>
      <c r="D204" s="325">
        <v>7.5</v>
      </c>
      <c r="E204" s="326">
        <f>D204*C204</f>
        <v>0</v>
      </c>
      <c r="F204" s="319"/>
      <c r="G204" s="319"/>
      <c r="H204" s="319"/>
      <c r="I204" s="319"/>
      <c r="J204" s="319"/>
      <c r="K204" s="319"/>
      <c r="L204" s="319"/>
      <c r="M204" s="319"/>
      <c r="N204" s="319"/>
      <c r="O204" s="319"/>
      <c r="P204" s="319"/>
      <c r="Q204" s="319"/>
      <c r="R204" s="319"/>
      <c r="S204" s="319"/>
      <c r="T204" s="319"/>
      <c r="U204" s="319"/>
      <c r="V204" s="319"/>
      <c r="W204" s="319"/>
      <c r="X204" s="319"/>
      <c r="Y204" s="319"/>
    </row>
    <row r="205" spans="1:25" ht="15.75" customHeight="1">
      <c r="I205" s="265"/>
      <c r="J205" s="265"/>
      <c r="K205" s="265"/>
      <c r="L205" s="265"/>
      <c r="M205" s="265"/>
      <c r="N205" s="265"/>
      <c r="O205" s="265"/>
    </row>
    <row r="206" spans="1:25" ht="15.75" customHeight="1">
      <c r="I206" s="265"/>
      <c r="J206" s="265"/>
      <c r="K206" s="265"/>
      <c r="L206" s="265"/>
      <c r="M206" s="265"/>
      <c r="N206" s="265"/>
      <c r="O206" s="265"/>
    </row>
    <row r="207" spans="1:25" ht="15.75" customHeight="1">
      <c r="A207" s="181"/>
      <c r="B207" s="181"/>
      <c r="C207" s="298"/>
      <c r="D207" s="181"/>
      <c r="E207" s="299"/>
      <c r="F207" s="298"/>
      <c r="G207" s="300"/>
      <c r="H207" s="181"/>
      <c r="I207" s="265"/>
      <c r="J207" s="265"/>
      <c r="K207" s="265"/>
      <c r="L207" s="265"/>
      <c r="M207" s="265"/>
      <c r="N207" s="265"/>
      <c r="O207" s="265"/>
    </row>
    <row r="208" spans="1:25" ht="15.75" customHeight="1">
      <c r="A208" s="1"/>
      <c r="B208" s="301"/>
      <c r="C208" s="302"/>
      <c r="D208" s="301"/>
      <c r="E208" s="302"/>
      <c r="F208" s="302"/>
      <c r="G208" s="301"/>
      <c r="H208" s="301"/>
      <c r="I208" s="265"/>
      <c r="J208" s="265"/>
      <c r="K208" s="265"/>
      <c r="L208" s="265"/>
      <c r="M208" s="265"/>
      <c r="N208" s="265"/>
      <c r="O208" s="265"/>
    </row>
    <row r="209" spans="1:15" ht="15.75" customHeight="1">
      <c r="A209" s="1"/>
      <c r="B209" s="301"/>
      <c r="C209" s="302"/>
      <c r="D209" s="301"/>
      <c r="E209" s="302"/>
      <c r="F209" s="302"/>
      <c r="G209" s="301"/>
      <c r="H209" s="301"/>
      <c r="I209" s="265"/>
      <c r="J209" s="265"/>
      <c r="K209" s="265"/>
      <c r="L209" s="265"/>
      <c r="M209" s="265"/>
      <c r="N209" s="265"/>
      <c r="O209" s="265"/>
    </row>
    <row r="210" spans="1:15" ht="15.75" customHeight="1">
      <c r="A210" s="1"/>
      <c r="B210" s="301"/>
      <c r="C210" s="302"/>
      <c r="D210" s="301"/>
      <c r="E210" s="302"/>
      <c r="F210" s="302"/>
      <c r="G210" s="301"/>
      <c r="H210" s="301"/>
      <c r="I210" s="1"/>
      <c r="J210" s="1"/>
      <c r="K210" s="1"/>
      <c r="L210" s="1"/>
      <c r="M210" s="1"/>
      <c r="N210" s="1"/>
      <c r="O210" s="265"/>
    </row>
    <row r="211" spans="1:15" ht="15.75" customHeight="1">
      <c r="A211" s="303"/>
      <c r="B211" s="303"/>
      <c r="C211" s="303"/>
      <c r="D211" s="303"/>
      <c r="E211" s="303"/>
      <c r="F211" s="303"/>
      <c r="G211" s="303"/>
      <c r="H211" s="303"/>
      <c r="I211" s="303"/>
      <c r="J211" s="265"/>
      <c r="K211" s="265"/>
      <c r="L211" s="265"/>
      <c r="M211" s="265"/>
      <c r="N211" s="265"/>
      <c r="O211" s="265"/>
    </row>
    <row r="212" spans="1:15" ht="15.75" customHeight="1">
      <c r="A212" s="304"/>
      <c r="B212" s="304"/>
      <c r="C212" s="298"/>
      <c r="D212" s="181"/>
      <c r="E212" s="305"/>
      <c r="F212" s="298"/>
      <c r="G212" s="306"/>
      <c r="H212" s="181"/>
      <c r="I212" s="307"/>
      <c r="J212" s="265"/>
    </row>
    <row r="213" spans="1:15" ht="15.75" customHeight="1">
      <c r="A213" s="1"/>
      <c r="B213" s="301"/>
      <c r="C213" s="304"/>
      <c r="D213" s="301"/>
      <c r="E213" s="301"/>
      <c r="F213" s="304"/>
      <c r="G213" s="302"/>
      <c r="H213" s="308"/>
      <c r="I213" s="309"/>
      <c r="J213" s="265"/>
    </row>
    <row r="214" spans="1:15" ht="15.75" customHeight="1">
      <c r="A214" s="1"/>
      <c r="B214" s="301"/>
      <c r="C214" s="304"/>
      <c r="D214" s="301"/>
      <c r="E214" s="301"/>
      <c r="F214" s="304"/>
      <c r="G214" s="302"/>
      <c r="H214" s="308"/>
      <c r="I214" s="309"/>
      <c r="J214" s="265"/>
    </row>
    <row r="215" spans="1:15" ht="15.75" customHeight="1">
      <c r="A215" s="1"/>
      <c r="B215" s="301"/>
      <c r="C215" s="304"/>
      <c r="D215" s="301"/>
      <c r="E215" s="301"/>
      <c r="F215" s="304"/>
      <c r="G215" s="302"/>
      <c r="H215" s="308"/>
      <c r="I215" s="309"/>
      <c r="J215" s="265"/>
    </row>
    <row r="216" spans="1:15" ht="15.75" customHeight="1">
      <c r="A216" s="1"/>
      <c r="B216" s="301"/>
      <c r="C216" s="304"/>
      <c r="D216" s="301"/>
      <c r="E216" s="301"/>
      <c r="F216" s="304"/>
      <c r="G216" s="302"/>
      <c r="H216" s="308"/>
      <c r="I216" s="309"/>
      <c r="J216" s="265"/>
    </row>
    <row r="217" spans="1:15" ht="15.75" customHeight="1">
      <c r="A217" s="1"/>
      <c r="B217" s="301"/>
      <c r="C217" s="304"/>
      <c r="D217" s="301"/>
      <c r="E217" s="301"/>
      <c r="F217" s="304"/>
      <c r="G217" s="302"/>
      <c r="H217" s="308"/>
      <c r="I217" s="309"/>
      <c r="J217" s="265"/>
    </row>
    <row r="218" spans="1:15" ht="15.75" customHeight="1">
      <c r="A218" s="1"/>
      <c r="B218" s="301"/>
      <c r="C218" s="304"/>
      <c r="D218" s="301"/>
      <c r="E218" s="301"/>
      <c r="F218" s="304"/>
      <c r="G218" s="302"/>
      <c r="H218" s="308"/>
      <c r="I218" s="309"/>
      <c r="J218" s="265"/>
    </row>
    <row r="219" spans="1:15" ht="15.75" customHeight="1">
      <c r="A219" s="1"/>
      <c r="B219" s="301"/>
      <c r="C219" s="304"/>
      <c r="D219" s="301"/>
      <c r="E219" s="301"/>
      <c r="F219" s="304"/>
      <c r="G219" s="302"/>
      <c r="H219" s="308"/>
      <c r="I219" s="309"/>
      <c r="J219" s="265"/>
    </row>
    <row r="220" spans="1:15" ht="15.75" customHeight="1">
      <c r="A220" s="1"/>
      <c r="B220" s="301"/>
      <c r="C220" s="304"/>
      <c r="D220" s="301"/>
      <c r="E220" s="301"/>
      <c r="F220" s="304"/>
      <c r="G220" s="302"/>
      <c r="H220" s="308"/>
      <c r="I220" s="309"/>
      <c r="J220" s="265"/>
    </row>
    <row r="221" spans="1:15" ht="15.75" customHeight="1">
      <c r="A221" s="1"/>
      <c r="B221" s="301"/>
      <c r="C221" s="304"/>
      <c r="D221" s="301"/>
      <c r="E221" s="301"/>
      <c r="F221" s="304"/>
      <c r="G221" s="302"/>
      <c r="H221" s="308"/>
      <c r="I221" s="309"/>
      <c r="J221" s="265"/>
    </row>
    <row r="222" spans="1:15" ht="15.75" customHeight="1">
      <c r="A222" s="1"/>
      <c r="B222" s="301"/>
      <c r="C222" s="304"/>
      <c r="D222" s="301"/>
      <c r="E222" s="301"/>
      <c r="F222" s="304"/>
      <c r="G222" s="302"/>
      <c r="H222" s="308"/>
      <c r="I222" s="309"/>
      <c r="J222" s="265"/>
    </row>
    <row r="223" spans="1:15" ht="15.75" customHeight="1">
      <c r="A223" s="1"/>
      <c r="B223" s="301"/>
      <c r="C223" s="304"/>
      <c r="D223" s="301"/>
      <c r="E223" s="301"/>
      <c r="F223" s="304"/>
      <c r="G223" s="302"/>
      <c r="H223" s="308"/>
      <c r="I223" s="309"/>
      <c r="J223" s="265"/>
    </row>
    <row r="224" spans="1:15" ht="15.75" customHeight="1">
      <c r="A224" s="1"/>
      <c r="B224" s="301"/>
      <c r="C224" s="304"/>
      <c r="D224" s="301"/>
      <c r="E224" s="301"/>
      <c r="F224" s="304"/>
      <c r="G224" s="302"/>
      <c r="H224" s="308"/>
      <c r="I224" s="309"/>
      <c r="J224" s="265"/>
    </row>
    <row r="225" spans="1:10" ht="15.75" customHeight="1">
      <c r="A225" s="1"/>
      <c r="B225" s="301"/>
      <c r="C225" s="304"/>
      <c r="D225" s="301"/>
      <c r="E225" s="301"/>
      <c r="F225" s="304"/>
      <c r="G225" s="302"/>
      <c r="H225" s="308"/>
      <c r="I225" s="309"/>
      <c r="J225" s="265"/>
    </row>
    <row r="226" spans="1:10" ht="15.75" customHeight="1">
      <c r="A226" s="1"/>
      <c r="B226" s="301"/>
      <c r="C226" s="304"/>
      <c r="D226" s="301"/>
      <c r="E226" s="301"/>
      <c r="F226" s="304"/>
      <c r="G226" s="302"/>
      <c r="H226" s="308"/>
      <c r="I226" s="309"/>
      <c r="J226" s="265"/>
    </row>
    <row r="227" spans="1:10" ht="15.75" customHeight="1">
      <c r="A227" s="1"/>
      <c r="B227" s="301"/>
      <c r="C227" s="304"/>
      <c r="D227" s="301"/>
      <c r="E227" s="301"/>
      <c r="F227" s="304"/>
      <c r="G227" s="308"/>
      <c r="H227" s="308"/>
      <c r="I227" s="309"/>
      <c r="J227" s="265"/>
    </row>
    <row r="228" spans="1:10" ht="15.75" customHeight="1">
      <c r="A228" s="1"/>
      <c r="B228" s="301"/>
      <c r="C228" s="304"/>
      <c r="D228" s="301"/>
      <c r="E228" s="301"/>
      <c r="F228" s="304"/>
      <c r="G228" s="302"/>
      <c r="H228" s="308"/>
      <c r="I228" s="309"/>
      <c r="J228" s="265"/>
    </row>
    <row r="229" spans="1:10" ht="15.75" customHeight="1">
      <c r="A229" s="1"/>
      <c r="B229" s="301"/>
      <c r="C229" s="304"/>
      <c r="D229" s="301"/>
      <c r="E229" s="301"/>
      <c r="F229" s="304"/>
      <c r="G229" s="302"/>
      <c r="H229" s="308"/>
      <c r="I229" s="309"/>
      <c r="J229" s="265"/>
    </row>
    <row r="230" spans="1:10" ht="15.75" customHeight="1">
      <c r="A230" s="1"/>
      <c r="B230" s="301"/>
      <c r="C230" s="304"/>
      <c r="D230" s="301"/>
      <c r="E230" s="301"/>
      <c r="F230" s="304"/>
      <c r="G230" s="302"/>
      <c r="H230" s="308"/>
      <c r="I230" s="309"/>
      <c r="J230" s="265"/>
    </row>
    <row r="231" spans="1:10" ht="15.75" customHeight="1">
      <c r="A231" s="1"/>
      <c r="B231" s="301"/>
      <c r="C231" s="304"/>
      <c r="D231" s="301"/>
      <c r="E231" s="301"/>
      <c r="F231" s="304"/>
      <c r="G231" s="302"/>
      <c r="H231" s="308"/>
      <c r="I231" s="309"/>
      <c r="J231" s="265"/>
    </row>
    <row r="232" spans="1:10" ht="15.75" customHeight="1">
      <c r="A232" s="1"/>
      <c r="B232" s="301"/>
      <c r="C232" s="304"/>
      <c r="D232" s="301"/>
      <c r="E232" s="301"/>
      <c r="F232" s="304"/>
      <c r="G232" s="302"/>
      <c r="H232" s="308"/>
      <c r="I232" s="309"/>
      <c r="J232" s="265"/>
    </row>
    <row r="233" spans="1:10" ht="15.75" customHeight="1">
      <c r="A233" s="1"/>
      <c r="B233" s="301"/>
      <c r="C233" s="304"/>
      <c r="D233" s="301"/>
      <c r="E233" s="301"/>
      <c r="F233" s="304"/>
      <c r="G233" s="302"/>
      <c r="H233" s="308"/>
      <c r="I233" s="309"/>
      <c r="J233" s="265"/>
    </row>
    <row r="234" spans="1:10" ht="15.75" customHeight="1">
      <c r="A234" s="1"/>
      <c r="B234" s="301"/>
      <c r="C234" s="304"/>
      <c r="D234" s="301"/>
      <c r="E234" s="301"/>
      <c r="F234" s="304"/>
      <c r="G234" s="302"/>
      <c r="H234" s="308"/>
      <c r="I234" s="309"/>
      <c r="J234" s="265"/>
    </row>
    <row r="235" spans="1:10" ht="15.75" customHeight="1">
      <c r="A235" s="310"/>
      <c r="B235" s="301"/>
      <c r="C235" s="304"/>
      <c r="D235" s="301"/>
      <c r="E235" s="301"/>
      <c r="F235" s="304"/>
      <c r="G235" s="302"/>
      <c r="H235" s="308"/>
      <c r="I235" s="309"/>
      <c r="J235" s="265"/>
    </row>
    <row r="236" spans="1:10" ht="15.75" customHeight="1">
      <c r="A236" s="310"/>
      <c r="B236" s="301"/>
      <c r="C236" s="304"/>
      <c r="D236" s="301"/>
      <c r="E236" s="301"/>
      <c r="F236" s="304"/>
      <c r="G236" s="302"/>
      <c r="H236" s="308"/>
      <c r="I236" s="309"/>
      <c r="J236" s="265"/>
    </row>
    <row r="237" spans="1:10" ht="15.75" customHeight="1">
      <c r="A237" s="310"/>
      <c r="B237" s="301"/>
      <c r="C237" s="304"/>
      <c r="D237" s="301"/>
      <c r="E237" s="301"/>
      <c r="F237" s="304"/>
      <c r="G237" s="302"/>
      <c r="H237" s="308"/>
      <c r="I237" s="309"/>
      <c r="J237" s="265"/>
    </row>
    <row r="238" spans="1:10" ht="15.75" customHeight="1">
      <c r="A238" s="1"/>
      <c r="B238" s="301"/>
      <c r="C238" s="301"/>
      <c r="D238" s="301"/>
      <c r="E238" s="301"/>
      <c r="F238" s="301"/>
      <c r="G238" s="302"/>
      <c r="H238" s="308"/>
      <c r="I238" s="308"/>
      <c r="J238" s="265"/>
    </row>
    <row r="239" spans="1:10" ht="15.75" customHeight="1">
      <c r="A239" s="1"/>
      <c r="B239" s="301"/>
      <c r="C239" s="1"/>
      <c r="D239" s="1"/>
      <c r="E239" s="1"/>
      <c r="F239" s="1"/>
      <c r="G239" s="1"/>
      <c r="H239" s="1"/>
      <c r="I239" s="1"/>
      <c r="J239" s="265"/>
    </row>
    <row r="240" spans="1:10" ht="15.75" customHeight="1">
      <c r="A240" s="181"/>
      <c r="B240" s="181"/>
      <c r="C240" s="298"/>
      <c r="D240" s="181"/>
      <c r="E240" s="299"/>
      <c r="F240" s="298"/>
      <c r="G240" s="181"/>
      <c r="H240" s="311"/>
      <c r="I240" s="311"/>
      <c r="J240" s="265"/>
    </row>
    <row r="241" spans="1:10" ht="15.75" customHeight="1">
      <c r="A241" s="312"/>
      <c r="B241" s="301"/>
      <c r="C241" s="304"/>
      <c r="D241" s="301"/>
      <c r="E241" s="1"/>
      <c r="F241" s="304"/>
      <c r="G241" s="1"/>
      <c r="H241" s="313"/>
      <c r="I241" s="533"/>
      <c r="J241" s="265"/>
    </row>
    <row r="242" spans="1:10" ht="15.75" customHeight="1">
      <c r="A242" s="1"/>
      <c r="B242" s="301"/>
      <c r="C242" s="304"/>
      <c r="D242" s="301"/>
      <c r="E242" s="301"/>
      <c r="F242" s="304"/>
      <c r="G242" s="302"/>
      <c r="H242" s="308"/>
      <c r="I242" s="522"/>
      <c r="J242" s="265"/>
    </row>
    <row r="243" spans="1:10" ht="15.75" customHeight="1">
      <c r="A243" s="310"/>
      <c r="B243" s="301"/>
      <c r="C243" s="304"/>
      <c r="D243" s="301"/>
      <c r="E243" s="301"/>
      <c r="F243" s="304"/>
      <c r="G243" s="302"/>
      <c r="H243" s="308"/>
      <c r="I243" s="522"/>
      <c r="J243" s="265"/>
    </row>
    <row r="244" spans="1:10" ht="15.75" customHeight="1">
      <c r="A244" s="310"/>
      <c r="B244" s="301"/>
      <c r="C244" s="304"/>
      <c r="D244" s="301"/>
      <c r="E244" s="301"/>
      <c r="F244" s="304"/>
      <c r="G244" s="302"/>
      <c r="H244" s="308"/>
      <c r="I244" s="1"/>
      <c r="J244" s="265"/>
    </row>
    <row r="245" spans="1:10" ht="15.75" customHeight="1">
      <c r="A245" s="1"/>
      <c r="B245" s="301"/>
      <c r="C245" s="304"/>
      <c r="D245" s="301"/>
      <c r="E245" s="1"/>
      <c r="F245" s="304"/>
      <c r="G245" s="1"/>
      <c r="H245" s="313"/>
      <c r="I245" s="1"/>
      <c r="J245" s="265"/>
    </row>
    <row r="246" spans="1:10" ht="15.75" customHeight="1">
      <c r="A246" s="312"/>
      <c r="B246" s="301"/>
      <c r="C246" s="304"/>
      <c r="D246" s="301"/>
      <c r="E246" s="1"/>
      <c r="F246" s="304"/>
      <c r="G246" s="1"/>
      <c r="H246" s="313"/>
      <c r="I246" s="1"/>
      <c r="J246" s="265"/>
    </row>
    <row r="247" spans="1:10" ht="15.75" customHeight="1">
      <c r="A247" s="312"/>
      <c r="B247" s="301"/>
      <c r="C247" s="304"/>
      <c r="D247" s="301"/>
      <c r="E247" s="1"/>
      <c r="F247" s="304"/>
      <c r="G247" s="1"/>
      <c r="H247" s="313"/>
      <c r="I247" s="1"/>
      <c r="J247" s="265"/>
    </row>
    <row r="248" spans="1:10" ht="15.75" customHeight="1">
      <c r="A248" s="1"/>
      <c r="B248" s="301"/>
      <c r="C248" s="304"/>
      <c r="D248" s="301"/>
      <c r="E248" s="1"/>
      <c r="F248" s="304"/>
      <c r="G248" s="301"/>
      <c r="H248" s="313"/>
      <c r="I248" s="1"/>
      <c r="J248" s="265"/>
    </row>
    <row r="249" spans="1:10" ht="15.75" customHeight="1">
      <c r="A249" s="1"/>
      <c r="B249" s="301"/>
      <c r="C249" s="304"/>
      <c r="D249" s="301"/>
      <c r="E249" s="1"/>
      <c r="F249" s="304"/>
      <c r="G249" s="1"/>
      <c r="H249" s="313"/>
      <c r="I249" s="1"/>
      <c r="J249" s="265"/>
    </row>
    <row r="250" spans="1:10" ht="15.75" customHeight="1">
      <c r="A250" s="1"/>
      <c r="B250" s="301"/>
      <c r="C250" s="304"/>
      <c r="D250" s="301"/>
      <c r="E250" s="1"/>
      <c r="F250" s="304"/>
      <c r="G250" s="1"/>
      <c r="H250" s="313"/>
      <c r="I250" s="1"/>
      <c r="J250" s="265"/>
    </row>
    <row r="251" spans="1:10" ht="15.75" customHeight="1">
      <c r="A251" s="1"/>
      <c r="B251" s="301"/>
      <c r="C251" s="304"/>
      <c r="D251" s="301"/>
      <c r="E251" s="1"/>
      <c r="F251" s="304"/>
      <c r="G251" s="1"/>
      <c r="H251" s="313"/>
      <c r="I251" s="1"/>
      <c r="J251" s="265"/>
    </row>
    <row r="252" spans="1:10" ht="15.75" customHeight="1">
      <c r="A252" s="1"/>
      <c r="B252" s="301"/>
      <c r="C252" s="304"/>
      <c r="D252" s="301"/>
      <c r="E252" s="301"/>
      <c r="F252" s="304"/>
      <c r="G252" s="301"/>
      <c r="H252" s="313"/>
      <c r="I252" s="1"/>
      <c r="J252" s="265"/>
    </row>
    <row r="253" spans="1:10" ht="15.75" customHeight="1">
      <c r="A253" s="1"/>
      <c r="B253" s="301"/>
      <c r="C253" s="304"/>
      <c r="D253" s="301"/>
      <c r="E253" s="301"/>
      <c r="F253" s="304"/>
      <c r="G253" s="301"/>
      <c r="H253" s="313"/>
      <c r="I253" s="1"/>
      <c r="J253" s="265"/>
    </row>
    <row r="254" spans="1:10" ht="15.75" customHeight="1">
      <c r="A254" s="1"/>
      <c r="B254" s="301"/>
      <c r="C254" s="304"/>
      <c r="D254" s="301"/>
      <c r="E254" s="1"/>
      <c r="F254" s="304"/>
      <c r="G254" s="301"/>
      <c r="H254" s="313"/>
      <c r="I254" s="1"/>
      <c r="J254" s="265"/>
    </row>
    <row r="255" spans="1:10" ht="15.75" customHeight="1">
      <c r="A255" s="1"/>
      <c r="B255" s="301"/>
      <c r="C255" s="304"/>
      <c r="D255" s="301"/>
      <c r="E255" s="1"/>
      <c r="F255" s="304"/>
      <c r="G255" s="301"/>
      <c r="H255" s="313"/>
      <c r="I255" s="1"/>
      <c r="J255" s="265"/>
    </row>
    <row r="256" spans="1:10" ht="15.75" customHeight="1">
      <c r="A256" s="1"/>
      <c r="B256" s="301"/>
      <c r="C256" s="304"/>
      <c r="D256" s="301"/>
      <c r="E256" s="1"/>
      <c r="F256" s="304"/>
      <c r="G256" s="301"/>
      <c r="H256" s="313"/>
      <c r="I256" s="1"/>
      <c r="J256" s="265"/>
    </row>
    <row r="257" spans="1:10" ht="15.75" customHeight="1">
      <c r="A257" s="1"/>
      <c r="B257" s="301"/>
      <c r="C257" s="304"/>
      <c r="D257" s="301"/>
      <c r="E257" s="1"/>
      <c r="F257" s="304"/>
      <c r="G257" s="301"/>
      <c r="H257" s="313"/>
      <c r="I257" s="1"/>
      <c r="J257" s="265"/>
    </row>
    <row r="258" spans="1:10" ht="15.75" customHeight="1">
      <c r="A258" s="1"/>
      <c r="B258" s="301"/>
      <c r="C258" s="304"/>
      <c r="D258" s="301"/>
      <c r="E258" s="1"/>
      <c r="F258" s="304"/>
      <c r="G258" s="301"/>
      <c r="H258" s="313"/>
      <c r="I258" s="1"/>
      <c r="J258" s="265"/>
    </row>
    <row r="259" spans="1:10" ht="15.75" customHeight="1">
      <c r="A259" s="1"/>
      <c r="B259" s="301"/>
      <c r="C259" s="304"/>
      <c r="D259" s="301"/>
      <c r="E259" s="1"/>
      <c r="F259" s="304"/>
      <c r="G259" s="301"/>
      <c r="H259" s="313"/>
      <c r="I259" s="1"/>
      <c r="J259" s="265"/>
    </row>
    <row r="260" spans="1:10" ht="15.75" customHeight="1">
      <c r="A260" s="1"/>
      <c r="B260" s="301"/>
      <c r="C260" s="304"/>
      <c r="D260" s="301"/>
      <c r="E260" s="1"/>
      <c r="F260" s="304"/>
      <c r="G260" s="301"/>
      <c r="H260" s="313"/>
      <c r="I260" s="1"/>
      <c r="J260" s="265"/>
    </row>
    <row r="261" spans="1:10" ht="15.75" customHeight="1">
      <c r="A261" s="1"/>
      <c r="B261" s="301"/>
      <c r="C261" s="304"/>
      <c r="D261" s="301"/>
      <c r="E261" s="1"/>
      <c r="F261" s="304"/>
      <c r="G261" s="301"/>
      <c r="H261" s="313"/>
      <c r="I261" s="1"/>
      <c r="J261" s="265"/>
    </row>
    <row r="262" spans="1:10" ht="15.75" customHeight="1">
      <c r="A262" s="1"/>
      <c r="B262" s="301"/>
      <c r="C262" s="304"/>
      <c r="D262" s="301"/>
      <c r="E262" s="301"/>
      <c r="F262" s="304"/>
      <c r="G262" s="301"/>
      <c r="H262" s="313"/>
      <c r="I262" s="1"/>
      <c r="J262" s="265"/>
    </row>
    <row r="263" spans="1:10" ht="15.75" customHeight="1">
      <c r="A263" s="1"/>
      <c r="B263" s="301"/>
      <c r="C263" s="304"/>
      <c r="D263" s="301"/>
      <c r="E263" s="1"/>
      <c r="F263" s="304"/>
      <c r="G263" s="301"/>
      <c r="H263" s="313"/>
      <c r="I263" s="1"/>
      <c r="J263" s="265"/>
    </row>
    <row r="264" spans="1:10" ht="15.75" customHeight="1">
      <c r="A264" s="1"/>
      <c r="B264" s="301"/>
      <c r="C264" s="304"/>
      <c r="D264" s="301"/>
      <c r="E264" s="1"/>
      <c r="F264" s="304"/>
      <c r="G264" s="301"/>
      <c r="H264" s="313"/>
      <c r="I264" s="1"/>
      <c r="J264" s="265"/>
    </row>
    <row r="265" spans="1:10" ht="15.75" customHeight="1">
      <c r="A265" s="1"/>
      <c r="B265" s="301"/>
      <c r="C265" s="304"/>
      <c r="D265" s="301"/>
      <c r="E265" s="1"/>
      <c r="F265" s="304"/>
      <c r="G265" s="301"/>
      <c r="H265" s="313"/>
      <c r="I265" s="1"/>
      <c r="J265" s="265"/>
    </row>
    <row r="266" spans="1:10" ht="15.75" customHeight="1">
      <c r="A266" s="1"/>
      <c r="B266" s="301"/>
      <c r="C266" s="304"/>
      <c r="D266" s="301"/>
      <c r="E266" s="1"/>
      <c r="F266" s="304"/>
      <c r="G266" s="301"/>
      <c r="H266" s="313"/>
      <c r="I266" s="1"/>
      <c r="J266" s="265"/>
    </row>
    <row r="267" spans="1:10" ht="15.75" customHeight="1">
      <c r="A267" s="1"/>
      <c r="B267" s="301"/>
      <c r="C267" s="304"/>
      <c r="D267" s="301"/>
      <c r="E267" s="1"/>
      <c r="F267" s="304"/>
      <c r="G267" s="301"/>
      <c r="H267" s="313"/>
      <c r="I267" s="1"/>
      <c r="J267" s="265"/>
    </row>
    <row r="268" spans="1:10" ht="15.75" customHeight="1">
      <c r="A268" s="1"/>
      <c r="B268" s="301"/>
      <c r="C268" s="304"/>
      <c r="D268" s="301"/>
      <c r="E268" s="1"/>
      <c r="F268" s="304"/>
      <c r="G268" s="301"/>
      <c r="H268" s="313"/>
      <c r="I268" s="1"/>
      <c r="J268" s="265"/>
    </row>
    <row r="269" spans="1:10" ht="15.75" customHeight="1">
      <c r="A269" s="1"/>
      <c r="B269" s="301"/>
      <c r="C269" s="304"/>
      <c r="D269" s="301"/>
      <c r="E269" s="1"/>
      <c r="F269" s="304"/>
      <c r="G269" s="301"/>
      <c r="H269" s="313"/>
      <c r="I269" s="1"/>
      <c r="J269" s="265"/>
    </row>
    <row r="270" spans="1:10" ht="15.75" customHeight="1">
      <c r="A270" s="1"/>
      <c r="B270" s="301"/>
      <c r="C270" s="304"/>
      <c r="D270" s="301"/>
      <c r="E270" s="1"/>
      <c r="F270" s="304"/>
      <c r="G270" s="301"/>
      <c r="H270" s="313"/>
      <c r="I270" s="1"/>
      <c r="J270" s="265"/>
    </row>
    <row r="271" spans="1:10" ht="15.75" customHeight="1">
      <c r="A271" s="1"/>
      <c r="B271" s="301"/>
      <c r="C271" s="304"/>
      <c r="D271" s="301"/>
      <c r="E271" s="1"/>
      <c r="F271" s="304"/>
      <c r="G271" s="301"/>
      <c r="H271" s="313"/>
      <c r="I271" s="1"/>
      <c r="J271" s="265"/>
    </row>
    <row r="272" spans="1:10" ht="15.75" customHeight="1">
      <c r="A272" s="1"/>
      <c r="B272" s="301"/>
      <c r="C272" s="304"/>
      <c r="D272" s="301"/>
      <c r="E272" s="1"/>
      <c r="F272" s="304"/>
      <c r="G272" s="301"/>
      <c r="H272" s="313"/>
      <c r="I272" s="1"/>
      <c r="J272" s="265"/>
    </row>
    <row r="273" spans="1:10" ht="15.75" customHeight="1">
      <c r="A273" s="1"/>
      <c r="B273" s="301"/>
      <c r="C273" s="304"/>
      <c r="D273" s="301"/>
      <c r="E273" s="1"/>
      <c r="F273" s="304"/>
      <c r="G273" s="301"/>
      <c r="H273" s="313"/>
      <c r="I273" s="1"/>
      <c r="J273" s="265"/>
    </row>
    <row r="274" spans="1:10" ht="15.75" customHeight="1">
      <c r="A274" s="1"/>
      <c r="B274" s="301"/>
      <c r="C274" s="304"/>
      <c r="D274" s="301"/>
      <c r="E274" s="1"/>
      <c r="F274" s="304"/>
      <c r="G274" s="301"/>
      <c r="H274" s="313"/>
      <c r="I274" s="1"/>
      <c r="J274" s="265"/>
    </row>
    <row r="275" spans="1:10" ht="15.75" customHeight="1">
      <c r="A275" s="1"/>
      <c r="B275" s="301"/>
      <c r="C275" s="304"/>
      <c r="D275" s="301"/>
      <c r="E275" s="1"/>
      <c r="F275" s="304"/>
      <c r="G275" s="301"/>
      <c r="H275" s="313"/>
      <c r="I275" s="1"/>
      <c r="J275" s="265"/>
    </row>
    <row r="276" spans="1:10" ht="15.75" customHeight="1">
      <c r="A276" s="312"/>
      <c r="B276" s="301"/>
      <c r="C276" s="304"/>
      <c r="D276" s="301"/>
      <c r="E276" s="1"/>
      <c r="F276" s="304"/>
      <c r="G276" s="301"/>
      <c r="H276" s="313"/>
      <c r="I276" s="1"/>
      <c r="J276" s="265"/>
    </row>
    <row r="277" spans="1:10" ht="15.75" customHeight="1">
      <c r="A277" s="312"/>
      <c r="B277" s="301"/>
      <c r="C277" s="304"/>
      <c r="D277" s="301"/>
      <c r="E277" s="1"/>
      <c r="F277" s="304"/>
      <c r="G277" s="301"/>
      <c r="H277" s="313"/>
      <c r="I277" s="1"/>
      <c r="J277" s="265"/>
    </row>
    <row r="278" spans="1:10" ht="15.75" customHeight="1">
      <c r="A278" s="1"/>
      <c r="B278" s="301"/>
      <c r="C278" s="304"/>
      <c r="D278" s="301"/>
      <c r="E278" s="1"/>
      <c r="F278" s="304"/>
      <c r="G278" s="301"/>
      <c r="H278" s="313"/>
      <c r="I278" s="1"/>
      <c r="J278" s="265"/>
    </row>
    <row r="279" spans="1:10" ht="15.75" customHeight="1">
      <c r="A279" s="1"/>
      <c r="B279" s="301"/>
      <c r="C279" s="304"/>
      <c r="D279" s="301"/>
      <c r="E279" s="1"/>
      <c r="F279" s="304"/>
      <c r="G279" s="301"/>
      <c r="H279" s="313"/>
      <c r="I279" s="1"/>
      <c r="J279" s="265"/>
    </row>
    <row r="280" spans="1:10" ht="15.75" customHeight="1">
      <c r="A280" s="312"/>
      <c r="B280" s="301"/>
      <c r="C280" s="304"/>
      <c r="D280" s="301"/>
      <c r="E280" s="1"/>
      <c r="F280" s="304"/>
      <c r="G280" s="301"/>
      <c r="H280" s="313"/>
      <c r="I280" s="1"/>
      <c r="J280" s="265"/>
    </row>
    <row r="281" spans="1:10" ht="15.75" customHeight="1">
      <c r="A281" s="1"/>
      <c r="B281" s="301"/>
      <c r="C281" s="304"/>
      <c r="D281" s="301"/>
      <c r="E281" s="1"/>
      <c r="F281" s="304"/>
      <c r="G281" s="301"/>
      <c r="H281" s="313"/>
      <c r="I281" s="1"/>
      <c r="J281" s="265"/>
    </row>
    <row r="282" spans="1:10" ht="15.75" customHeight="1">
      <c r="A282" s="1"/>
      <c r="B282" s="301"/>
      <c r="C282" s="304"/>
      <c r="D282" s="301"/>
      <c r="E282" s="1"/>
      <c r="F282" s="304"/>
      <c r="G282" s="301"/>
      <c r="H282" s="313"/>
      <c r="I282" s="1"/>
      <c r="J282" s="265"/>
    </row>
    <row r="283" spans="1:10" ht="15.75" customHeight="1">
      <c r="A283" s="1"/>
      <c r="B283" s="301"/>
      <c r="C283" s="304"/>
      <c r="D283" s="301"/>
      <c r="E283" s="1"/>
      <c r="F283" s="304"/>
      <c r="G283" s="301"/>
      <c r="H283" s="313"/>
      <c r="I283" s="1"/>
      <c r="J283" s="265"/>
    </row>
    <row r="284" spans="1:10" ht="15.75" customHeight="1">
      <c r="A284" s="1"/>
      <c r="B284" s="301"/>
      <c r="C284" s="304"/>
      <c r="D284" s="301"/>
      <c r="E284" s="1"/>
      <c r="F284" s="314"/>
      <c r="G284" s="1"/>
      <c r="H284" s="313"/>
      <c r="I284" s="1"/>
      <c r="J284" s="265"/>
    </row>
    <row r="285" spans="1:10" ht="15.75" customHeight="1">
      <c r="A285" s="303"/>
      <c r="B285" s="303"/>
      <c r="C285" s="303"/>
      <c r="D285" s="303"/>
      <c r="E285" s="303"/>
      <c r="F285" s="303"/>
      <c r="G285" s="303"/>
      <c r="H285" s="303"/>
      <c r="I285" s="303"/>
      <c r="J285" s="265"/>
    </row>
    <row r="286" spans="1:10" ht="15.75" customHeight="1">
      <c r="A286" s="303"/>
      <c r="B286" s="303"/>
      <c r="C286" s="303"/>
      <c r="D286" s="303"/>
      <c r="E286" s="303"/>
      <c r="F286" s="303"/>
      <c r="G286" s="303"/>
      <c r="H286" s="303"/>
      <c r="I286" s="303"/>
      <c r="J286" s="265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65"/>
    </row>
    <row r="288" spans="1:1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265"/>
    </row>
    <row r="289" spans="1:1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265"/>
    </row>
    <row r="290" spans="1:1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265"/>
    </row>
    <row r="291" spans="1:10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265"/>
    </row>
    <row r="292" spans="1:10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265"/>
    </row>
    <row r="293" spans="1:10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265"/>
    </row>
    <row r="294" spans="1:10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265"/>
    </row>
    <row r="295" spans="1:10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265"/>
    </row>
    <row r="296" spans="1:10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265"/>
    </row>
    <row r="297" spans="1:10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265"/>
    </row>
    <row r="298" spans="1:10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265"/>
    </row>
    <row r="299" spans="1:10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265"/>
    </row>
    <row r="300" spans="1:1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265"/>
    </row>
    <row r="301" spans="1:10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265"/>
    </row>
    <row r="302" spans="1:10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265"/>
    </row>
    <row r="303" spans="1:10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265"/>
    </row>
    <row r="304" spans="1:10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265"/>
    </row>
    <row r="305" spans="1:10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265"/>
    </row>
    <row r="306" spans="1:10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265"/>
    </row>
    <row r="307" spans="1:10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265"/>
    </row>
    <row r="308" spans="1:10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265"/>
    </row>
    <row r="309" spans="1:10" ht="15.75" customHeight="1"/>
    <row r="310" spans="1:10" ht="15.75" customHeight="1"/>
    <row r="311" spans="1:10" ht="15.75" customHeight="1"/>
    <row r="312" spans="1:10" ht="15.75" customHeight="1"/>
    <row r="313" spans="1:10" ht="15.75" customHeight="1"/>
    <row r="314" spans="1:10" ht="15.75" customHeight="1"/>
    <row r="315" spans="1:10" ht="15.75" customHeight="1"/>
    <row r="316" spans="1:10" ht="15.75" customHeight="1"/>
    <row r="317" spans="1:10" ht="15.75" customHeight="1"/>
    <row r="318" spans="1:10" ht="15.75" customHeight="1"/>
    <row r="319" spans="1:10" ht="15.75" customHeight="1"/>
    <row r="320" spans="1:1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</sheetData>
  <mergeCells count="17">
    <mergeCell ref="A198:A199"/>
    <mergeCell ref="B198:B199"/>
    <mergeCell ref="E198:E199"/>
    <mergeCell ref="E202:E203"/>
    <mergeCell ref="I241:I243"/>
    <mergeCell ref="C198:C199"/>
    <mergeCell ref="D198:D199"/>
    <mergeCell ref="A201:E201"/>
    <mergeCell ref="A202:A203"/>
    <mergeCell ref="B202:B203"/>
    <mergeCell ref="C202:C203"/>
    <mergeCell ref="D202:D203"/>
    <mergeCell ref="A2:K2"/>
    <mergeCell ref="A56:G56"/>
    <mergeCell ref="F87:H87"/>
    <mergeCell ref="A135:H135"/>
    <mergeCell ref="I187:J187"/>
  </mergeCells>
  <pageMargins left="0.7" right="0.7" top="0.75" bottom="0.75" header="0" footer="0"/>
  <pageSetup orientation="landscape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pageSetUpPr fitToPage="1"/>
  </sheetPr>
  <dimension ref="A2:Z1027"/>
  <sheetViews>
    <sheetView workbookViewId="0"/>
  </sheetViews>
  <sheetFormatPr defaultColWidth="14.42578125" defaultRowHeight="15" customHeight="1"/>
  <cols>
    <col min="1" max="1" width="47.5703125" customWidth="1"/>
    <col min="2" max="2" width="16.85546875" customWidth="1"/>
    <col min="3" max="3" width="13.85546875" customWidth="1"/>
    <col min="4" max="4" width="17.140625" customWidth="1"/>
    <col min="5" max="5" width="17" customWidth="1"/>
    <col min="6" max="6" width="9.85546875" customWidth="1"/>
    <col min="7" max="8" width="13.85546875" customWidth="1"/>
    <col min="9" max="9" width="13.7109375" customWidth="1"/>
    <col min="10" max="10" width="15.5703125" customWidth="1"/>
    <col min="11" max="11" width="20.5703125" customWidth="1"/>
    <col min="12" max="12" width="13.28515625" customWidth="1"/>
    <col min="13" max="13" width="8.85546875" customWidth="1"/>
    <col min="14" max="14" width="13.7109375" customWidth="1"/>
    <col min="15" max="26" width="8.85546875" customWidth="1"/>
  </cols>
  <sheetData>
    <row r="2" spans="1:26" ht="23.25">
      <c r="A2" s="547" t="s">
        <v>0</v>
      </c>
      <c r="B2" s="522"/>
      <c r="C2" s="522"/>
      <c r="D2" s="522"/>
      <c r="E2" s="522"/>
      <c r="F2" s="522"/>
      <c r="G2" s="522"/>
      <c r="H2" s="522"/>
      <c r="I2" s="522"/>
      <c r="J2" s="522"/>
      <c r="K2" s="522"/>
      <c r="L2" s="358"/>
      <c r="M2" s="358"/>
      <c r="N2" s="358"/>
      <c r="O2" s="358"/>
    </row>
    <row r="3" spans="1:26" ht="57.75">
      <c r="A3" s="359" t="s">
        <v>1</v>
      </c>
      <c r="B3" s="360" t="s">
        <v>2</v>
      </c>
      <c r="C3" s="361" t="s">
        <v>3</v>
      </c>
      <c r="D3" s="362" t="s">
        <v>8</v>
      </c>
      <c r="E3" s="363" t="s">
        <v>3182</v>
      </c>
      <c r="F3" s="364" t="s">
        <v>3183</v>
      </c>
      <c r="G3" s="365" t="s">
        <v>3184</v>
      </c>
      <c r="H3" s="366" t="s">
        <v>3185</v>
      </c>
      <c r="I3" s="363" t="s">
        <v>3186</v>
      </c>
      <c r="J3" s="364" t="s">
        <v>3187</v>
      </c>
      <c r="K3" s="364" t="s">
        <v>3188</v>
      </c>
      <c r="L3" s="367" t="s">
        <v>3189</v>
      </c>
      <c r="M3" s="368" t="s">
        <v>11</v>
      </c>
      <c r="N3" s="368" t="s">
        <v>12</v>
      </c>
      <c r="O3" s="369" t="s">
        <v>9</v>
      </c>
      <c r="P3" s="370"/>
      <c r="Q3" s="370"/>
      <c r="R3" s="370"/>
      <c r="S3" s="370"/>
      <c r="T3" s="370"/>
      <c r="U3" s="370"/>
      <c r="V3" s="370"/>
      <c r="W3" s="370"/>
      <c r="X3" s="370"/>
      <c r="Y3" s="370"/>
      <c r="Z3" s="370"/>
    </row>
    <row r="4" spans="1:26" ht="15.75">
      <c r="A4" s="371" t="s">
        <v>3208</v>
      </c>
      <c r="B4" s="372" t="s">
        <v>16</v>
      </c>
      <c r="C4" s="373">
        <v>0.1</v>
      </c>
      <c r="D4" s="374">
        <v>12</v>
      </c>
      <c r="E4" s="382">
        <v>864</v>
      </c>
      <c r="F4" s="376">
        <f t="shared" ref="F4:F46" si="0">ROUNDDOWN(E4/D4,0)</f>
        <v>72</v>
      </c>
      <c r="G4" s="377">
        <f t="shared" ref="G4:G46" si="1">ROUNDDOWN(H4/D4,0)</f>
        <v>0</v>
      </c>
      <c r="H4" s="378"/>
      <c r="I4" s="379"/>
      <c r="J4" s="380">
        <f t="shared" ref="J4:J46" si="2">ROUNDDOWN(I4/D4,0)</f>
        <v>0</v>
      </c>
      <c r="K4" s="404">
        <f t="shared" ref="K4:K46" si="3">ROUNDDOWN(L4/D4,0)</f>
        <v>72</v>
      </c>
      <c r="L4" s="382">
        <f t="shared" ref="L4:L31" si="4">E4+H4-I4</f>
        <v>864</v>
      </c>
      <c r="M4" s="447">
        <v>17.2</v>
      </c>
      <c r="N4" s="429">
        <f t="shared" ref="N4:N46" si="5">L4*M4</f>
        <v>14860.8</v>
      </c>
      <c r="O4" s="384">
        <f t="shared" ref="O4:O46" si="6">C4*L4</f>
        <v>86.4</v>
      </c>
    </row>
    <row r="5" spans="1:26" ht="15.75">
      <c r="A5" s="371" t="s">
        <v>3209</v>
      </c>
      <c r="B5" s="372" t="s">
        <v>16</v>
      </c>
      <c r="C5" s="373">
        <v>0.1</v>
      </c>
      <c r="D5" s="374">
        <v>12</v>
      </c>
      <c r="E5" s="382">
        <v>1728</v>
      </c>
      <c r="F5" s="376">
        <f t="shared" si="0"/>
        <v>144</v>
      </c>
      <c r="G5" s="377">
        <f t="shared" si="1"/>
        <v>0</v>
      </c>
      <c r="H5" s="378"/>
      <c r="I5" s="379"/>
      <c r="J5" s="380">
        <f t="shared" si="2"/>
        <v>0</v>
      </c>
      <c r="K5" s="404">
        <f t="shared" si="3"/>
        <v>144</v>
      </c>
      <c r="L5" s="382">
        <f t="shared" si="4"/>
        <v>1728</v>
      </c>
      <c r="M5" s="447">
        <v>16.579999999999998</v>
      </c>
      <c r="N5" s="429">
        <f t="shared" si="5"/>
        <v>28650.239999999998</v>
      </c>
      <c r="O5" s="384">
        <f t="shared" si="6"/>
        <v>172.8</v>
      </c>
    </row>
    <row r="6" spans="1:26" ht="15.75">
      <c r="A6" s="371" t="s">
        <v>3210</v>
      </c>
      <c r="B6" s="372" t="s">
        <v>16</v>
      </c>
      <c r="C6" s="373">
        <v>0.1</v>
      </c>
      <c r="D6" s="374">
        <v>12</v>
      </c>
      <c r="E6" s="382">
        <v>3456</v>
      </c>
      <c r="F6" s="376">
        <f t="shared" si="0"/>
        <v>288</v>
      </c>
      <c r="G6" s="377">
        <f t="shared" si="1"/>
        <v>0</v>
      </c>
      <c r="H6" s="378"/>
      <c r="I6" s="379"/>
      <c r="J6" s="380">
        <f t="shared" si="2"/>
        <v>0</v>
      </c>
      <c r="K6" s="404">
        <f t="shared" si="3"/>
        <v>288</v>
      </c>
      <c r="L6" s="382">
        <f t="shared" si="4"/>
        <v>3456</v>
      </c>
      <c r="M6" s="448">
        <v>17.04</v>
      </c>
      <c r="N6" s="429">
        <f t="shared" si="5"/>
        <v>58890.239999999998</v>
      </c>
      <c r="O6" s="384">
        <f t="shared" si="6"/>
        <v>345.6</v>
      </c>
    </row>
    <row r="7" spans="1:26" ht="15.75">
      <c r="A7" s="371" t="s">
        <v>3211</v>
      </c>
      <c r="B7" s="372" t="s">
        <v>16</v>
      </c>
      <c r="C7" s="373">
        <v>0.1</v>
      </c>
      <c r="D7" s="374">
        <v>12</v>
      </c>
      <c r="E7" s="382">
        <v>0</v>
      </c>
      <c r="F7" s="376">
        <f t="shared" si="0"/>
        <v>0</v>
      </c>
      <c r="G7" s="377">
        <f t="shared" si="1"/>
        <v>0</v>
      </c>
      <c r="H7" s="378"/>
      <c r="I7" s="379"/>
      <c r="J7" s="380">
        <f t="shared" si="2"/>
        <v>0</v>
      </c>
      <c r="K7" s="404">
        <f t="shared" si="3"/>
        <v>0</v>
      </c>
      <c r="L7" s="382">
        <f t="shared" si="4"/>
        <v>0</v>
      </c>
      <c r="M7" s="448">
        <v>16.77</v>
      </c>
      <c r="N7" s="429">
        <f t="shared" si="5"/>
        <v>0</v>
      </c>
      <c r="O7" s="384">
        <f t="shared" si="6"/>
        <v>0</v>
      </c>
    </row>
    <row r="8" spans="1:26" ht="15.75">
      <c r="A8" s="371" t="s">
        <v>3206</v>
      </c>
      <c r="B8" s="372" t="s">
        <v>16</v>
      </c>
      <c r="C8" s="373">
        <v>0.11</v>
      </c>
      <c r="D8" s="374">
        <v>10</v>
      </c>
      <c r="E8" s="382">
        <v>502</v>
      </c>
      <c r="F8" s="376">
        <f t="shared" si="0"/>
        <v>50</v>
      </c>
      <c r="G8" s="377">
        <f t="shared" si="1"/>
        <v>0</v>
      </c>
      <c r="H8" s="378"/>
      <c r="I8" s="379"/>
      <c r="J8" s="380">
        <f t="shared" si="2"/>
        <v>0</v>
      </c>
      <c r="K8" s="404">
        <f t="shared" si="3"/>
        <v>50</v>
      </c>
      <c r="L8" s="382">
        <f t="shared" si="4"/>
        <v>502</v>
      </c>
      <c r="M8" s="447">
        <v>18.14</v>
      </c>
      <c r="N8" s="383">
        <f t="shared" si="5"/>
        <v>9106.2800000000007</v>
      </c>
      <c r="O8" s="384">
        <f t="shared" si="6"/>
        <v>55.22</v>
      </c>
    </row>
    <row r="9" spans="1:26" ht="15.75">
      <c r="A9" s="371" t="s">
        <v>3198</v>
      </c>
      <c r="B9" s="372" t="s">
        <v>16</v>
      </c>
      <c r="C9" s="373">
        <v>0.11</v>
      </c>
      <c r="D9" s="374">
        <v>10</v>
      </c>
      <c r="E9" s="382">
        <v>212</v>
      </c>
      <c r="F9" s="376">
        <f t="shared" si="0"/>
        <v>21</v>
      </c>
      <c r="G9" s="377">
        <f t="shared" si="1"/>
        <v>0</v>
      </c>
      <c r="H9" s="378"/>
      <c r="I9" s="379"/>
      <c r="J9" s="380">
        <f t="shared" si="2"/>
        <v>0</v>
      </c>
      <c r="K9" s="404">
        <f t="shared" si="3"/>
        <v>21</v>
      </c>
      <c r="L9" s="382">
        <f t="shared" si="4"/>
        <v>212</v>
      </c>
      <c r="M9" s="447">
        <v>17.670000000000002</v>
      </c>
      <c r="N9" s="383">
        <f t="shared" si="5"/>
        <v>3746.0400000000004</v>
      </c>
      <c r="O9" s="384">
        <f t="shared" si="6"/>
        <v>23.32</v>
      </c>
    </row>
    <row r="10" spans="1:26" ht="15.75">
      <c r="A10" s="371" t="s">
        <v>3207</v>
      </c>
      <c r="B10" s="372" t="s">
        <v>16</v>
      </c>
      <c r="C10" s="373">
        <v>0.11</v>
      </c>
      <c r="D10" s="374">
        <v>10</v>
      </c>
      <c r="E10" s="382">
        <v>767</v>
      </c>
      <c r="F10" s="376">
        <f t="shared" si="0"/>
        <v>76</v>
      </c>
      <c r="G10" s="377">
        <f t="shared" si="1"/>
        <v>0</v>
      </c>
      <c r="H10" s="378"/>
      <c r="I10" s="379"/>
      <c r="J10" s="380">
        <f t="shared" si="2"/>
        <v>0</v>
      </c>
      <c r="K10" s="404">
        <f t="shared" si="3"/>
        <v>76</v>
      </c>
      <c r="L10" s="382">
        <f t="shared" si="4"/>
        <v>767</v>
      </c>
      <c r="M10" s="447">
        <v>17.46</v>
      </c>
      <c r="N10" s="383">
        <f t="shared" si="5"/>
        <v>13391.820000000002</v>
      </c>
      <c r="O10" s="384">
        <f t="shared" si="6"/>
        <v>84.37</v>
      </c>
    </row>
    <row r="11" spans="1:26" ht="15.75">
      <c r="A11" s="371" t="s">
        <v>3197</v>
      </c>
      <c r="B11" s="372" t="s">
        <v>16</v>
      </c>
      <c r="C11" s="373">
        <v>0.11</v>
      </c>
      <c r="D11" s="374">
        <v>10</v>
      </c>
      <c r="E11" s="382">
        <v>18</v>
      </c>
      <c r="F11" s="376">
        <f t="shared" si="0"/>
        <v>1</v>
      </c>
      <c r="G11" s="377">
        <f t="shared" si="1"/>
        <v>0</v>
      </c>
      <c r="H11" s="378"/>
      <c r="I11" s="379"/>
      <c r="J11" s="380">
        <f t="shared" si="2"/>
        <v>0</v>
      </c>
      <c r="K11" s="404">
        <f t="shared" si="3"/>
        <v>1</v>
      </c>
      <c r="L11" s="382">
        <f t="shared" si="4"/>
        <v>18</v>
      </c>
      <c r="M11" s="447">
        <v>17.940000000000001</v>
      </c>
      <c r="N11" s="383">
        <f t="shared" si="5"/>
        <v>322.92</v>
      </c>
      <c r="O11" s="384">
        <f t="shared" si="6"/>
        <v>1.98</v>
      </c>
    </row>
    <row r="12" spans="1:26" ht="15.75">
      <c r="A12" s="389" t="s">
        <v>1887</v>
      </c>
      <c r="B12" s="372" t="s">
        <v>16</v>
      </c>
      <c r="C12" s="373">
        <v>0.11</v>
      </c>
      <c r="D12" s="374">
        <v>10</v>
      </c>
      <c r="E12" s="382">
        <v>417</v>
      </c>
      <c r="F12" s="376">
        <f t="shared" si="0"/>
        <v>41</v>
      </c>
      <c r="G12" s="377">
        <f t="shared" si="1"/>
        <v>0</v>
      </c>
      <c r="H12" s="378"/>
      <c r="I12" s="379"/>
      <c r="J12" s="380">
        <f t="shared" si="2"/>
        <v>0</v>
      </c>
      <c r="K12" s="404">
        <f t="shared" si="3"/>
        <v>41</v>
      </c>
      <c r="L12" s="382">
        <f t="shared" si="4"/>
        <v>417</v>
      </c>
      <c r="M12" s="447">
        <v>119</v>
      </c>
      <c r="N12" s="429">
        <f t="shared" si="5"/>
        <v>49623</v>
      </c>
      <c r="O12" s="384">
        <f t="shared" si="6"/>
        <v>45.87</v>
      </c>
      <c r="P12" s="499"/>
    </row>
    <row r="13" spans="1:26" ht="15.75">
      <c r="A13" s="385" t="s">
        <v>3200</v>
      </c>
      <c r="B13" s="372" t="s">
        <v>26</v>
      </c>
      <c r="C13" s="373">
        <v>0.2</v>
      </c>
      <c r="D13" s="374">
        <v>18</v>
      </c>
      <c r="E13" s="382">
        <v>6685</v>
      </c>
      <c r="F13" s="376">
        <f t="shared" si="0"/>
        <v>371</v>
      </c>
      <c r="G13" s="377">
        <f t="shared" si="1"/>
        <v>0</v>
      </c>
      <c r="H13" s="378"/>
      <c r="I13" s="379"/>
      <c r="J13" s="380">
        <f t="shared" si="2"/>
        <v>0</v>
      </c>
      <c r="K13" s="404">
        <f t="shared" si="3"/>
        <v>371</v>
      </c>
      <c r="L13" s="382">
        <f t="shared" si="4"/>
        <v>6685</v>
      </c>
      <c r="M13" s="447">
        <v>37.78</v>
      </c>
      <c r="N13" s="383">
        <f t="shared" si="5"/>
        <v>252559.30000000002</v>
      </c>
      <c r="O13" s="384">
        <f t="shared" si="6"/>
        <v>1337</v>
      </c>
      <c r="P13" s="499"/>
      <c r="Q13" s="485"/>
      <c r="R13" s="486"/>
      <c r="S13" s="486"/>
      <c r="T13" s="486"/>
      <c r="U13" s="486"/>
      <c r="V13" s="486"/>
      <c r="W13" s="486"/>
      <c r="X13" s="486"/>
      <c r="Y13" s="486"/>
      <c r="Z13" s="486"/>
    </row>
    <row r="14" spans="1:26" ht="15.75">
      <c r="A14" s="387" t="s">
        <v>3202</v>
      </c>
      <c r="B14" s="372" t="s">
        <v>26</v>
      </c>
      <c r="C14" s="373">
        <v>0.2</v>
      </c>
      <c r="D14" s="374">
        <v>18</v>
      </c>
      <c r="E14" s="382">
        <v>1944</v>
      </c>
      <c r="F14" s="376">
        <f t="shared" si="0"/>
        <v>108</v>
      </c>
      <c r="G14" s="377">
        <f t="shared" si="1"/>
        <v>0</v>
      </c>
      <c r="H14" s="378"/>
      <c r="I14" s="379"/>
      <c r="J14" s="380">
        <f t="shared" si="2"/>
        <v>0</v>
      </c>
      <c r="K14" s="404">
        <f t="shared" si="3"/>
        <v>108</v>
      </c>
      <c r="L14" s="382">
        <f t="shared" si="4"/>
        <v>1944</v>
      </c>
      <c r="M14" s="447">
        <v>38.26</v>
      </c>
      <c r="N14" s="383">
        <f t="shared" si="5"/>
        <v>74377.440000000002</v>
      </c>
      <c r="O14" s="384">
        <f t="shared" si="6"/>
        <v>388.8</v>
      </c>
    </row>
    <row r="15" spans="1:26" ht="17.25" customHeight="1">
      <c r="A15" s="387" t="s">
        <v>3203</v>
      </c>
      <c r="B15" s="372" t="s">
        <v>26</v>
      </c>
      <c r="C15" s="373">
        <v>0.2</v>
      </c>
      <c r="D15" s="374">
        <v>18</v>
      </c>
      <c r="E15" s="382">
        <v>6739</v>
      </c>
      <c r="F15" s="376">
        <f t="shared" si="0"/>
        <v>374</v>
      </c>
      <c r="G15" s="377">
        <f t="shared" si="1"/>
        <v>0</v>
      </c>
      <c r="H15" s="378"/>
      <c r="I15" s="379"/>
      <c r="J15" s="380">
        <f t="shared" si="2"/>
        <v>0</v>
      </c>
      <c r="K15" s="404">
        <f t="shared" si="3"/>
        <v>374</v>
      </c>
      <c r="L15" s="382">
        <f t="shared" si="4"/>
        <v>6739</v>
      </c>
      <c r="M15" s="447">
        <v>40.89</v>
      </c>
      <c r="N15" s="383">
        <f t="shared" si="5"/>
        <v>275557.71000000002</v>
      </c>
      <c r="O15" s="384">
        <f t="shared" si="6"/>
        <v>1347.8000000000002</v>
      </c>
    </row>
    <row r="16" spans="1:26" ht="15.75">
      <c r="A16" s="371" t="s">
        <v>3204</v>
      </c>
      <c r="B16" s="372" t="s">
        <v>26</v>
      </c>
      <c r="C16" s="373">
        <v>0.2</v>
      </c>
      <c r="D16" s="374">
        <v>18</v>
      </c>
      <c r="E16" s="382">
        <v>0</v>
      </c>
      <c r="F16" s="376">
        <f t="shared" si="0"/>
        <v>0</v>
      </c>
      <c r="G16" s="377">
        <f t="shared" si="1"/>
        <v>0</v>
      </c>
      <c r="H16" s="378"/>
      <c r="I16" s="379"/>
      <c r="J16" s="380">
        <f t="shared" si="2"/>
        <v>0</v>
      </c>
      <c r="K16" s="404">
        <f t="shared" si="3"/>
        <v>0</v>
      </c>
      <c r="L16" s="382">
        <f t="shared" si="4"/>
        <v>0</v>
      </c>
      <c r="M16" s="447">
        <v>38.42</v>
      </c>
      <c r="N16" s="383">
        <f t="shared" si="5"/>
        <v>0</v>
      </c>
      <c r="O16" s="384">
        <f t="shared" si="6"/>
        <v>0</v>
      </c>
    </row>
    <row r="17" spans="1:15" ht="15.75">
      <c r="A17" s="371" t="s">
        <v>3199</v>
      </c>
      <c r="B17" s="372" t="s">
        <v>16</v>
      </c>
      <c r="C17" s="373">
        <v>0.5</v>
      </c>
      <c r="D17" s="374">
        <v>12</v>
      </c>
      <c r="E17" s="382">
        <v>0</v>
      </c>
      <c r="F17" s="376">
        <f t="shared" si="0"/>
        <v>0</v>
      </c>
      <c r="G17" s="377">
        <f t="shared" si="1"/>
        <v>0</v>
      </c>
      <c r="H17" s="378"/>
      <c r="I17" s="379"/>
      <c r="J17" s="380">
        <f t="shared" si="2"/>
        <v>0</v>
      </c>
      <c r="K17" s="404">
        <f t="shared" si="3"/>
        <v>0</v>
      </c>
      <c r="L17" s="382">
        <f t="shared" si="4"/>
        <v>0</v>
      </c>
      <c r="M17" s="447">
        <v>70</v>
      </c>
      <c r="N17" s="383">
        <f t="shared" si="5"/>
        <v>0</v>
      </c>
      <c r="O17" s="384">
        <f t="shared" si="6"/>
        <v>0</v>
      </c>
    </row>
    <row r="18" spans="1:15" ht="15.75">
      <c r="A18" s="435" t="s">
        <v>3199</v>
      </c>
      <c r="B18" s="450" t="s">
        <v>16</v>
      </c>
      <c r="C18" s="373">
        <v>0.5</v>
      </c>
      <c r="D18" s="374">
        <v>10</v>
      </c>
      <c r="E18" s="382">
        <v>0</v>
      </c>
      <c r="F18" s="376">
        <f t="shared" si="0"/>
        <v>0</v>
      </c>
      <c r="G18" s="377">
        <f t="shared" si="1"/>
        <v>0</v>
      </c>
      <c r="H18" s="378"/>
      <c r="I18" s="379"/>
      <c r="J18" s="380">
        <f t="shared" si="2"/>
        <v>0</v>
      </c>
      <c r="K18" s="404">
        <f t="shared" si="3"/>
        <v>0</v>
      </c>
      <c r="L18" s="382">
        <f t="shared" si="4"/>
        <v>0</v>
      </c>
      <c r="M18" s="448">
        <v>70</v>
      </c>
      <c r="N18" s="429">
        <f t="shared" si="5"/>
        <v>0</v>
      </c>
      <c r="O18" s="384">
        <f t="shared" si="6"/>
        <v>0</v>
      </c>
    </row>
    <row r="19" spans="1:15" ht="15.75">
      <c r="A19" s="435" t="s">
        <v>3193</v>
      </c>
      <c r="B19" s="450" t="s">
        <v>16</v>
      </c>
      <c r="C19" s="373">
        <v>0.5</v>
      </c>
      <c r="D19" s="374">
        <v>10</v>
      </c>
      <c r="E19" s="382">
        <v>0</v>
      </c>
      <c r="F19" s="376">
        <f t="shared" si="0"/>
        <v>0</v>
      </c>
      <c r="G19" s="377">
        <f t="shared" si="1"/>
        <v>0</v>
      </c>
      <c r="H19" s="378"/>
      <c r="I19" s="379"/>
      <c r="J19" s="380">
        <f t="shared" si="2"/>
        <v>0</v>
      </c>
      <c r="K19" s="404">
        <f t="shared" si="3"/>
        <v>0</v>
      </c>
      <c r="L19" s="382">
        <f t="shared" si="4"/>
        <v>0</v>
      </c>
      <c r="M19" s="448">
        <v>72.319999999999993</v>
      </c>
      <c r="N19" s="429">
        <f t="shared" si="5"/>
        <v>0</v>
      </c>
      <c r="O19" s="384">
        <f t="shared" si="6"/>
        <v>0</v>
      </c>
    </row>
    <row r="20" spans="1:15" ht="15.75" customHeight="1">
      <c r="A20" s="451" t="s">
        <v>3198</v>
      </c>
      <c r="B20" s="452" t="s">
        <v>16</v>
      </c>
      <c r="C20" s="373">
        <v>0.5</v>
      </c>
      <c r="D20" s="374">
        <v>10</v>
      </c>
      <c r="E20" s="382">
        <v>0</v>
      </c>
      <c r="F20" s="376">
        <f t="shared" si="0"/>
        <v>0</v>
      </c>
      <c r="G20" s="377">
        <f t="shared" si="1"/>
        <v>0</v>
      </c>
      <c r="H20" s="378"/>
      <c r="I20" s="379"/>
      <c r="J20" s="380">
        <f t="shared" si="2"/>
        <v>0</v>
      </c>
      <c r="K20" s="404">
        <f t="shared" si="3"/>
        <v>0</v>
      </c>
      <c r="L20" s="382">
        <f t="shared" si="4"/>
        <v>0</v>
      </c>
      <c r="M20" s="448">
        <v>70.180000000000007</v>
      </c>
      <c r="N20" s="429">
        <f t="shared" si="5"/>
        <v>0</v>
      </c>
      <c r="O20" s="384">
        <f t="shared" si="6"/>
        <v>0</v>
      </c>
    </row>
    <row r="21" spans="1:15" ht="15.75" customHeight="1">
      <c r="A21" s="451" t="s">
        <v>3206</v>
      </c>
      <c r="B21" s="452" t="s">
        <v>16</v>
      </c>
      <c r="C21" s="373">
        <v>0.5</v>
      </c>
      <c r="D21" s="374">
        <v>10</v>
      </c>
      <c r="E21" s="382">
        <v>0</v>
      </c>
      <c r="F21" s="376">
        <f t="shared" si="0"/>
        <v>0</v>
      </c>
      <c r="G21" s="377">
        <f t="shared" si="1"/>
        <v>0</v>
      </c>
      <c r="H21" s="378"/>
      <c r="I21" s="379"/>
      <c r="J21" s="380">
        <f t="shared" si="2"/>
        <v>0</v>
      </c>
      <c r="K21" s="404">
        <f t="shared" si="3"/>
        <v>0</v>
      </c>
      <c r="L21" s="382">
        <f t="shared" si="4"/>
        <v>0</v>
      </c>
      <c r="M21" s="448">
        <v>72.319999999999993</v>
      </c>
      <c r="N21" s="429">
        <f t="shared" si="5"/>
        <v>0</v>
      </c>
      <c r="O21" s="384">
        <f t="shared" si="6"/>
        <v>0</v>
      </c>
    </row>
    <row r="22" spans="1:15" ht="15.75" customHeight="1">
      <c r="A22" s="451" t="s">
        <v>3191</v>
      </c>
      <c r="B22" s="452" t="s">
        <v>16</v>
      </c>
      <c r="C22" s="373">
        <v>0.5</v>
      </c>
      <c r="D22" s="374">
        <v>10</v>
      </c>
      <c r="E22" s="382">
        <v>0</v>
      </c>
      <c r="F22" s="376">
        <f t="shared" si="0"/>
        <v>0</v>
      </c>
      <c r="G22" s="377">
        <f t="shared" si="1"/>
        <v>0</v>
      </c>
      <c r="H22" s="378"/>
      <c r="I22" s="379"/>
      <c r="J22" s="380">
        <f t="shared" si="2"/>
        <v>0</v>
      </c>
      <c r="K22" s="404">
        <f t="shared" si="3"/>
        <v>0</v>
      </c>
      <c r="L22" s="382">
        <f t="shared" si="4"/>
        <v>0</v>
      </c>
      <c r="M22" s="448">
        <v>72.319999999999993</v>
      </c>
      <c r="N22" s="429">
        <f t="shared" si="5"/>
        <v>0</v>
      </c>
      <c r="O22" s="384">
        <f t="shared" si="6"/>
        <v>0</v>
      </c>
    </row>
    <row r="23" spans="1:15" ht="15.75" customHeight="1">
      <c r="A23" s="453" t="s">
        <v>3388</v>
      </c>
      <c r="B23" s="452" t="s">
        <v>16</v>
      </c>
      <c r="C23" s="373">
        <v>0.5</v>
      </c>
      <c r="D23" s="374">
        <v>10</v>
      </c>
      <c r="E23" s="382">
        <v>0</v>
      </c>
      <c r="F23" s="376">
        <f t="shared" si="0"/>
        <v>0</v>
      </c>
      <c r="G23" s="377">
        <f t="shared" si="1"/>
        <v>0</v>
      </c>
      <c r="H23" s="378"/>
      <c r="I23" s="379"/>
      <c r="J23" s="380">
        <f t="shared" si="2"/>
        <v>0</v>
      </c>
      <c r="K23" s="404">
        <f t="shared" si="3"/>
        <v>0</v>
      </c>
      <c r="L23" s="382">
        <f t="shared" si="4"/>
        <v>0</v>
      </c>
      <c r="M23" s="448">
        <v>70.180000000000007</v>
      </c>
      <c r="N23" s="429">
        <f t="shared" si="5"/>
        <v>0</v>
      </c>
      <c r="O23" s="384">
        <f t="shared" si="6"/>
        <v>0</v>
      </c>
    </row>
    <row r="24" spans="1:15" ht="15.75" customHeight="1">
      <c r="A24" s="453" t="s">
        <v>3390</v>
      </c>
      <c r="B24" s="452" t="s">
        <v>16</v>
      </c>
      <c r="C24" s="373">
        <v>0.5</v>
      </c>
      <c r="D24" s="374">
        <v>10</v>
      </c>
      <c r="E24" s="382">
        <v>0</v>
      </c>
      <c r="F24" s="376">
        <f t="shared" si="0"/>
        <v>0</v>
      </c>
      <c r="G24" s="377">
        <f t="shared" si="1"/>
        <v>0</v>
      </c>
      <c r="H24" s="378"/>
      <c r="I24" s="379"/>
      <c r="J24" s="380">
        <f t="shared" si="2"/>
        <v>0</v>
      </c>
      <c r="K24" s="404">
        <f t="shared" si="3"/>
        <v>0</v>
      </c>
      <c r="L24" s="382">
        <f t="shared" si="4"/>
        <v>0</v>
      </c>
      <c r="M24" s="448">
        <v>71.39</v>
      </c>
      <c r="N24" s="429">
        <f t="shared" si="5"/>
        <v>0</v>
      </c>
      <c r="O24" s="384">
        <f t="shared" si="6"/>
        <v>0</v>
      </c>
    </row>
    <row r="25" spans="1:15" ht="15.75" customHeight="1">
      <c r="A25" s="453" t="s">
        <v>3391</v>
      </c>
      <c r="B25" s="452" t="s">
        <v>16</v>
      </c>
      <c r="C25" s="373">
        <v>0.5</v>
      </c>
      <c r="D25" s="374">
        <v>10</v>
      </c>
      <c r="E25" s="382">
        <v>0</v>
      </c>
      <c r="F25" s="376">
        <f t="shared" si="0"/>
        <v>0</v>
      </c>
      <c r="G25" s="377">
        <f t="shared" si="1"/>
        <v>0</v>
      </c>
      <c r="H25" s="378"/>
      <c r="I25" s="379"/>
      <c r="J25" s="380">
        <f t="shared" si="2"/>
        <v>0</v>
      </c>
      <c r="K25" s="404">
        <f t="shared" si="3"/>
        <v>0</v>
      </c>
      <c r="L25" s="382">
        <f t="shared" si="4"/>
        <v>0</v>
      </c>
      <c r="M25" s="448">
        <v>69.209999999999994</v>
      </c>
      <c r="N25" s="429">
        <f t="shared" si="5"/>
        <v>0</v>
      </c>
      <c r="O25" s="384">
        <f t="shared" si="6"/>
        <v>0</v>
      </c>
    </row>
    <row r="26" spans="1:15" ht="15.75" customHeight="1">
      <c r="A26" s="453" t="s">
        <v>3392</v>
      </c>
      <c r="B26" s="452" t="s">
        <v>16</v>
      </c>
      <c r="C26" s="373">
        <v>0.5</v>
      </c>
      <c r="D26" s="374">
        <v>10</v>
      </c>
      <c r="E26" s="382">
        <v>0</v>
      </c>
      <c r="F26" s="376">
        <f t="shared" si="0"/>
        <v>0</v>
      </c>
      <c r="G26" s="377">
        <f t="shared" si="1"/>
        <v>0</v>
      </c>
      <c r="H26" s="378"/>
      <c r="I26" s="462"/>
      <c r="J26" s="380">
        <f t="shared" si="2"/>
        <v>0</v>
      </c>
      <c r="K26" s="404">
        <f t="shared" si="3"/>
        <v>0</v>
      </c>
      <c r="L26" s="382">
        <f t="shared" si="4"/>
        <v>0</v>
      </c>
      <c r="M26" s="448">
        <v>71.260000000000005</v>
      </c>
      <c r="N26" s="429">
        <f t="shared" si="5"/>
        <v>0</v>
      </c>
      <c r="O26" s="384">
        <f t="shared" si="6"/>
        <v>0</v>
      </c>
    </row>
    <row r="27" spans="1:15" ht="15.75" customHeight="1">
      <c r="A27" s="453" t="s">
        <v>3393</v>
      </c>
      <c r="B27" s="452" t="s">
        <v>16</v>
      </c>
      <c r="C27" s="373">
        <v>0.5</v>
      </c>
      <c r="D27" s="374">
        <v>10</v>
      </c>
      <c r="E27" s="382">
        <v>0</v>
      </c>
      <c r="F27" s="376">
        <f t="shared" si="0"/>
        <v>0</v>
      </c>
      <c r="G27" s="377">
        <f t="shared" si="1"/>
        <v>0</v>
      </c>
      <c r="H27" s="378"/>
      <c r="I27" s="462"/>
      <c r="J27" s="380">
        <f t="shared" si="2"/>
        <v>0</v>
      </c>
      <c r="K27" s="404">
        <f t="shared" si="3"/>
        <v>0</v>
      </c>
      <c r="L27" s="382">
        <f t="shared" si="4"/>
        <v>0</v>
      </c>
      <c r="M27" s="448">
        <v>520</v>
      </c>
      <c r="N27" s="429">
        <f t="shared" si="5"/>
        <v>0</v>
      </c>
      <c r="O27" s="384">
        <f t="shared" si="6"/>
        <v>0</v>
      </c>
    </row>
    <row r="28" spans="1:15" ht="15.75" customHeight="1">
      <c r="A28" s="454" t="s">
        <v>3359</v>
      </c>
      <c r="B28" s="455" t="s">
        <v>14</v>
      </c>
      <c r="C28" s="433">
        <v>1</v>
      </c>
      <c r="D28" s="434">
        <v>1</v>
      </c>
      <c r="E28" s="382">
        <v>9</v>
      </c>
      <c r="F28" s="376">
        <f t="shared" si="0"/>
        <v>9</v>
      </c>
      <c r="G28" s="377">
        <f t="shared" si="1"/>
        <v>0</v>
      </c>
      <c r="H28" s="378"/>
      <c r="I28" s="462"/>
      <c r="J28" s="380">
        <f t="shared" si="2"/>
        <v>0</v>
      </c>
      <c r="K28" s="404">
        <f t="shared" si="3"/>
        <v>9</v>
      </c>
      <c r="L28" s="382">
        <f t="shared" si="4"/>
        <v>9</v>
      </c>
      <c r="M28" s="447">
        <v>151</v>
      </c>
      <c r="N28" s="383">
        <f t="shared" si="5"/>
        <v>1359</v>
      </c>
      <c r="O28" s="384">
        <f t="shared" si="6"/>
        <v>9</v>
      </c>
    </row>
    <row r="29" spans="1:15" ht="15.75" customHeight="1">
      <c r="A29" s="454" t="s">
        <v>3191</v>
      </c>
      <c r="B29" s="455" t="s">
        <v>16</v>
      </c>
      <c r="C29" s="433">
        <v>1</v>
      </c>
      <c r="D29" s="434">
        <v>10</v>
      </c>
      <c r="E29" s="382">
        <v>0</v>
      </c>
      <c r="F29" s="376">
        <f t="shared" si="0"/>
        <v>0</v>
      </c>
      <c r="G29" s="377">
        <f t="shared" si="1"/>
        <v>0</v>
      </c>
      <c r="H29" s="378"/>
      <c r="I29" s="462"/>
      <c r="J29" s="380">
        <f t="shared" si="2"/>
        <v>0</v>
      </c>
      <c r="K29" s="404">
        <f t="shared" si="3"/>
        <v>0</v>
      </c>
      <c r="L29" s="382">
        <f t="shared" si="4"/>
        <v>0</v>
      </c>
      <c r="M29" s="447">
        <v>143.13</v>
      </c>
      <c r="N29" s="383">
        <f t="shared" si="5"/>
        <v>0</v>
      </c>
      <c r="O29" s="384">
        <f t="shared" si="6"/>
        <v>0</v>
      </c>
    </row>
    <row r="30" spans="1:15" ht="15.75" customHeight="1">
      <c r="A30" s="371" t="s">
        <v>3192</v>
      </c>
      <c r="B30" s="455" t="s">
        <v>16</v>
      </c>
      <c r="C30" s="433">
        <v>1</v>
      </c>
      <c r="D30" s="374">
        <v>10</v>
      </c>
      <c r="E30" s="382">
        <v>0</v>
      </c>
      <c r="F30" s="376">
        <f t="shared" si="0"/>
        <v>0</v>
      </c>
      <c r="G30" s="377">
        <f t="shared" si="1"/>
        <v>0</v>
      </c>
      <c r="H30" s="378"/>
      <c r="I30" s="462"/>
      <c r="J30" s="380">
        <f t="shared" si="2"/>
        <v>0</v>
      </c>
      <c r="K30" s="404">
        <f t="shared" si="3"/>
        <v>0</v>
      </c>
      <c r="L30" s="382">
        <f t="shared" si="4"/>
        <v>0</v>
      </c>
      <c r="M30" s="447">
        <v>147.19</v>
      </c>
      <c r="N30" s="383">
        <f t="shared" si="5"/>
        <v>0</v>
      </c>
      <c r="O30" s="384">
        <f t="shared" si="6"/>
        <v>0</v>
      </c>
    </row>
    <row r="31" spans="1:15" ht="15.75" customHeight="1">
      <c r="A31" s="371" t="s">
        <v>3193</v>
      </c>
      <c r="B31" s="455" t="s">
        <v>16</v>
      </c>
      <c r="C31" s="433">
        <v>1</v>
      </c>
      <c r="D31" s="374">
        <v>10</v>
      </c>
      <c r="E31" s="382">
        <v>0</v>
      </c>
      <c r="F31" s="376">
        <f t="shared" si="0"/>
        <v>0</v>
      </c>
      <c r="G31" s="377">
        <f t="shared" si="1"/>
        <v>0</v>
      </c>
      <c r="H31" s="378"/>
      <c r="I31" s="462"/>
      <c r="J31" s="380">
        <f t="shared" si="2"/>
        <v>0</v>
      </c>
      <c r="K31" s="404">
        <f t="shared" si="3"/>
        <v>0</v>
      </c>
      <c r="L31" s="382">
        <f t="shared" si="4"/>
        <v>0</v>
      </c>
      <c r="M31" s="447">
        <v>143.13</v>
      </c>
      <c r="N31" s="383">
        <f t="shared" si="5"/>
        <v>0</v>
      </c>
      <c r="O31" s="384">
        <f t="shared" si="6"/>
        <v>0</v>
      </c>
    </row>
    <row r="32" spans="1:15" ht="15.75" customHeight="1">
      <c r="A32" s="371" t="s">
        <v>3194</v>
      </c>
      <c r="B32" s="455" t="s">
        <v>16</v>
      </c>
      <c r="C32" s="433">
        <v>1</v>
      </c>
      <c r="D32" s="374">
        <v>10</v>
      </c>
      <c r="E32" s="382">
        <v>0</v>
      </c>
      <c r="F32" s="376">
        <f t="shared" si="0"/>
        <v>0</v>
      </c>
      <c r="G32" s="377">
        <f t="shared" si="1"/>
        <v>0</v>
      </c>
      <c r="H32" s="378"/>
      <c r="I32" s="462"/>
      <c r="J32" s="380">
        <f t="shared" si="2"/>
        <v>0</v>
      </c>
      <c r="K32" s="404">
        <f t="shared" si="3"/>
        <v>0</v>
      </c>
      <c r="L32" s="382">
        <v>0</v>
      </c>
      <c r="M32" s="447">
        <v>136.91</v>
      </c>
      <c r="N32" s="383">
        <f t="shared" si="5"/>
        <v>0</v>
      </c>
      <c r="O32" s="384">
        <f t="shared" si="6"/>
        <v>0</v>
      </c>
    </row>
    <row r="33" spans="1:17" ht="15.75" customHeight="1">
      <c r="A33" s="371" t="s">
        <v>3195</v>
      </c>
      <c r="B33" s="455" t="s">
        <v>16</v>
      </c>
      <c r="C33" s="433">
        <v>1</v>
      </c>
      <c r="D33" s="434">
        <v>10</v>
      </c>
      <c r="E33" s="382">
        <v>0</v>
      </c>
      <c r="F33" s="376">
        <f t="shared" si="0"/>
        <v>0</v>
      </c>
      <c r="G33" s="377">
        <f t="shared" si="1"/>
        <v>0</v>
      </c>
      <c r="H33" s="378"/>
      <c r="I33" s="462"/>
      <c r="J33" s="380">
        <f t="shared" si="2"/>
        <v>0</v>
      </c>
      <c r="K33" s="404">
        <f t="shared" si="3"/>
        <v>0</v>
      </c>
      <c r="L33" s="382">
        <f t="shared" ref="L33:L46" si="7">E33+H33-I33</f>
        <v>0</v>
      </c>
      <c r="M33" s="447">
        <v>141.58000000000001</v>
      </c>
      <c r="N33" s="383">
        <f t="shared" si="5"/>
        <v>0</v>
      </c>
      <c r="O33" s="384">
        <f t="shared" si="6"/>
        <v>0</v>
      </c>
    </row>
    <row r="34" spans="1:17" ht="15.75" customHeight="1">
      <c r="A34" s="371" t="s">
        <v>3196</v>
      </c>
      <c r="B34" s="455" t="s">
        <v>16</v>
      </c>
      <c r="C34" s="433">
        <v>1</v>
      </c>
      <c r="D34" s="434">
        <v>10</v>
      </c>
      <c r="E34" s="382">
        <v>0</v>
      </c>
      <c r="F34" s="376">
        <f t="shared" si="0"/>
        <v>0</v>
      </c>
      <c r="G34" s="377">
        <f t="shared" si="1"/>
        <v>0</v>
      </c>
      <c r="H34" s="378"/>
      <c r="I34" s="462"/>
      <c r="J34" s="380">
        <f t="shared" si="2"/>
        <v>0</v>
      </c>
      <c r="K34" s="404">
        <f t="shared" si="3"/>
        <v>0</v>
      </c>
      <c r="L34" s="382">
        <f t="shared" si="7"/>
        <v>0</v>
      </c>
      <c r="M34" s="447">
        <v>141.03</v>
      </c>
      <c r="N34" s="383">
        <f t="shared" si="5"/>
        <v>0</v>
      </c>
      <c r="O34" s="384">
        <f t="shared" si="6"/>
        <v>0</v>
      </c>
    </row>
    <row r="35" spans="1:17" ht="15.75" customHeight="1">
      <c r="A35" s="371" t="s">
        <v>3197</v>
      </c>
      <c r="B35" s="455" t="s">
        <v>16</v>
      </c>
      <c r="C35" s="433">
        <v>1</v>
      </c>
      <c r="D35" s="434">
        <v>10</v>
      </c>
      <c r="E35" s="382">
        <v>0</v>
      </c>
      <c r="F35" s="376">
        <f t="shared" si="0"/>
        <v>0</v>
      </c>
      <c r="G35" s="377">
        <f t="shared" si="1"/>
        <v>0</v>
      </c>
      <c r="H35" s="378"/>
      <c r="I35" s="462"/>
      <c r="J35" s="380">
        <f t="shared" si="2"/>
        <v>0</v>
      </c>
      <c r="K35" s="404">
        <f t="shared" si="3"/>
        <v>0</v>
      </c>
      <c r="L35" s="382">
        <f t="shared" si="7"/>
        <v>0</v>
      </c>
      <c r="M35" s="447">
        <v>141.28</v>
      </c>
      <c r="N35" s="383">
        <f t="shared" si="5"/>
        <v>0</v>
      </c>
      <c r="O35" s="384">
        <f t="shared" si="6"/>
        <v>0</v>
      </c>
    </row>
    <row r="36" spans="1:17" ht="15.75" customHeight="1">
      <c r="A36" s="371" t="s">
        <v>3198</v>
      </c>
      <c r="B36" s="455" t="s">
        <v>16</v>
      </c>
      <c r="C36" s="433">
        <v>1</v>
      </c>
      <c r="D36" s="434">
        <v>10</v>
      </c>
      <c r="E36" s="382">
        <v>0</v>
      </c>
      <c r="F36" s="376">
        <f t="shared" si="0"/>
        <v>0</v>
      </c>
      <c r="G36" s="377">
        <f t="shared" si="1"/>
        <v>0</v>
      </c>
      <c r="H36" s="378"/>
      <c r="I36" s="462"/>
      <c r="J36" s="380">
        <f t="shared" si="2"/>
        <v>0</v>
      </c>
      <c r="K36" s="404">
        <f t="shared" si="3"/>
        <v>0</v>
      </c>
      <c r="L36" s="382">
        <f t="shared" si="7"/>
        <v>0</v>
      </c>
      <c r="M36" s="447">
        <v>138.85</v>
      </c>
      <c r="N36" s="383">
        <f t="shared" si="5"/>
        <v>0</v>
      </c>
      <c r="O36" s="384">
        <f t="shared" si="6"/>
        <v>0</v>
      </c>
    </row>
    <row r="37" spans="1:17" ht="15.75" customHeight="1">
      <c r="A37" s="454" t="s">
        <v>3871</v>
      </c>
      <c r="B37" s="455" t="s">
        <v>14</v>
      </c>
      <c r="C37" s="433">
        <v>1</v>
      </c>
      <c r="D37" s="434">
        <v>1</v>
      </c>
      <c r="E37" s="382">
        <v>0</v>
      </c>
      <c r="F37" s="376">
        <f t="shared" si="0"/>
        <v>0</v>
      </c>
      <c r="G37" s="377">
        <f t="shared" si="1"/>
        <v>0</v>
      </c>
      <c r="H37" s="378"/>
      <c r="I37" s="462"/>
      <c r="J37" s="380">
        <f t="shared" si="2"/>
        <v>0</v>
      </c>
      <c r="K37" s="404">
        <f t="shared" si="3"/>
        <v>0</v>
      </c>
      <c r="L37" s="382">
        <f t="shared" si="7"/>
        <v>0</v>
      </c>
      <c r="M37" s="447">
        <v>148</v>
      </c>
      <c r="N37" s="383">
        <f t="shared" si="5"/>
        <v>0</v>
      </c>
      <c r="O37" s="384">
        <f t="shared" si="6"/>
        <v>0</v>
      </c>
    </row>
    <row r="38" spans="1:17" ht="15.75" customHeight="1">
      <c r="A38" s="453" t="s">
        <v>3804</v>
      </c>
      <c r="B38" s="432" t="s">
        <v>16</v>
      </c>
      <c r="C38" s="433">
        <v>1</v>
      </c>
      <c r="D38" s="434">
        <v>7</v>
      </c>
      <c r="E38" s="382">
        <v>0</v>
      </c>
      <c r="F38" s="376">
        <f t="shared" si="0"/>
        <v>0</v>
      </c>
      <c r="G38" s="377">
        <f t="shared" si="1"/>
        <v>0</v>
      </c>
      <c r="H38" s="462"/>
      <c r="I38" s="462"/>
      <c r="J38" s="380">
        <f t="shared" si="2"/>
        <v>0</v>
      </c>
      <c r="K38" s="404">
        <f t="shared" si="3"/>
        <v>0</v>
      </c>
      <c r="L38" s="382">
        <f t="shared" si="7"/>
        <v>0</v>
      </c>
      <c r="M38" s="447">
        <v>162</v>
      </c>
      <c r="N38" s="383">
        <f t="shared" si="5"/>
        <v>0</v>
      </c>
      <c r="O38" s="384">
        <f t="shared" si="6"/>
        <v>0</v>
      </c>
      <c r="P38" s="424"/>
      <c r="Q38" s="424"/>
    </row>
    <row r="39" spans="1:17" ht="15.75" customHeight="1">
      <c r="A39" s="453" t="s">
        <v>3388</v>
      </c>
      <c r="B39" s="432" t="s">
        <v>16</v>
      </c>
      <c r="C39" s="433">
        <v>1</v>
      </c>
      <c r="D39" s="434">
        <v>7</v>
      </c>
      <c r="E39" s="382">
        <v>0</v>
      </c>
      <c r="F39" s="376">
        <f t="shared" si="0"/>
        <v>0</v>
      </c>
      <c r="G39" s="377">
        <f t="shared" si="1"/>
        <v>0</v>
      </c>
      <c r="H39" s="462"/>
      <c r="I39" s="462"/>
      <c r="J39" s="380">
        <f t="shared" si="2"/>
        <v>0</v>
      </c>
      <c r="K39" s="404">
        <f t="shared" si="3"/>
        <v>0</v>
      </c>
      <c r="L39" s="382">
        <f t="shared" si="7"/>
        <v>0</v>
      </c>
      <c r="M39" s="447">
        <v>162</v>
      </c>
      <c r="N39" s="383">
        <f t="shared" si="5"/>
        <v>0</v>
      </c>
      <c r="O39" s="384">
        <f t="shared" si="6"/>
        <v>0</v>
      </c>
    </row>
    <row r="40" spans="1:17" ht="15.75" customHeight="1">
      <c r="A40" s="453" t="s">
        <v>3805</v>
      </c>
      <c r="B40" s="432" t="s">
        <v>16</v>
      </c>
      <c r="C40" s="433">
        <v>1</v>
      </c>
      <c r="D40" s="434">
        <v>7</v>
      </c>
      <c r="E40" s="382">
        <v>0</v>
      </c>
      <c r="F40" s="376">
        <f t="shared" si="0"/>
        <v>0</v>
      </c>
      <c r="G40" s="377">
        <f t="shared" si="1"/>
        <v>0</v>
      </c>
      <c r="H40" s="462"/>
      <c r="I40" s="462"/>
      <c r="J40" s="380">
        <f t="shared" si="2"/>
        <v>0</v>
      </c>
      <c r="K40" s="404">
        <f t="shared" si="3"/>
        <v>0</v>
      </c>
      <c r="L40" s="382">
        <f t="shared" si="7"/>
        <v>0</v>
      </c>
      <c r="M40" s="447">
        <v>157.5</v>
      </c>
      <c r="N40" s="383">
        <f t="shared" si="5"/>
        <v>0</v>
      </c>
      <c r="O40" s="384">
        <f t="shared" si="6"/>
        <v>0</v>
      </c>
    </row>
    <row r="41" spans="1:17" ht="15.75" customHeight="1">
      <c r="A41" s="453" t="s">
        <v>3391</v>
      </c>
      <c r="B41" s="432" t="s">
        <v>16</v>
      </c>
      <c r="C41" s="433">
        <v>1</v>
      </c>
      <c r="D41" s="434">
        <v>7</v>
      </c>
      <c r="E41" s="382">
        <v>0</v>
      </c>
      <c r="F41" s="376">
        <f t="shared" si="0"/>
        <v>0</v>
      </c>
      <c r="G41" s="377">
        <f t="shared" si="1"/>
        <v>0</v>
      </c>
      <c r="H41" s="462"/>
      <c r="I41" s="462"/>
      <c r="J41" s="380">
        <f t="shared" si="2"/>
        <v>0</v>
      </c>
      <c r="K41" s="404">
        <f t="shared" si="3"/>
        <v>0</v>
      </c>
      <c r="L41" s="382">
        <f t="shared" si="7"/>
        <v>0</v>
      </c>
      <c r="M41" s="447">
        <v>157.80000000000001</v>
      </c>
      <c r="N41" s="383">
        <f t="shared" si="5"/>
        <v>0</v>
      </c>
      <c r="O41" s="384">
        <f t="shared" si="6"/>
        <v>0</v>
      </c>
    </row>
    <row r="42" spans="1:17" ht="15.75" customHeight="1">
      <c r="A42" s="453" t="s">
        <v>3392</v>
      </c>
      <c r="B42" s="432" t="s">
        <v>16</v>
      </c>
      <c r="C42" s="433">
        <v>1</v>
      </c>
      <c r="D42" s="434">
        <v>7</v>
      </c>
      <c r="E42" s="382">
        <v>0</v>
      </c>
      <c r="F42" s="376">
        <f t="shared" si="0"/>
        <v>0</v>
      </c>
      <c r="G42" s="377">
        <f t="shared" si="1"/>
        <v>0</v>
      </c>
      <c r="H42" s="462"/>
      <c r="I42" s="462"/>
      <c r="J42" s="380">
        <f t="shared" si="2"/>
        <v>0</v>
      </c>
      <c r="K42" s="404">
        <f t="shared" si="3"/>
        <v>0</v>
      </c>
      <c r="L42" s="382">
        <f t="shared" si="7"/>
        <v>0</v>
      </c>
      <c r="M42" s="447">
        <v>159.85</v>
      </c>
      <c r="N42" s="383">
        <f t="shared" si="5"/>
        <v>0</v>
      </c>
      <c r="O42" s="384">
        <f t="shared" si="6"/>
        <v>0</v>
      </c>
    </row>
    <row r="43" spans="1:17" ht="15.75" customHeight="1">
      <c r="A43" s="453" t="s">
        <v>3806</v>
      </c>
      <c r="B43" s="432" t="s">
        <v>16</v>
      </c>
      <c r="C43" s="433">
        <v>1</v>
      </c>
      <c r="D43" s="434">
        <v>7</v>
      </c>
      <c r="E43" s="382">
        <v>0</v>
      </c>
      <c r="F43" s="376">
        <f t="shared" si="0"/>
        <v>0</v>
      </c>
      <c r="G43" s="377">
        <f t="shared" si="1"/>
        <v>0</v>
      </c>
      <c r="H43" s="462"/>
      <c r="I43" s="462"/>
      <c r="J43" s="380">
        <f t="shared" si="2"/>
        <v>0</v>
      </c>
      <c r="K43" s="404">
        <f t="shared" si="3"/>
        <v>0</v>
      </c>
      <c r="L43" s="382">
        <f t="shared" si="7"/>
        <v>0</v>
      </c>
      <c r="M43" s="447">
        <v>157.5</v>
      </c>
      <c r="N43" s="383">
        <f t="shared" si="5"/>
        <v>0</v>
      </c>
      <c r="O43" s="384">
        <f t="shared" si="6"/>
        <v>0</v>
      </c>
    </row>
    <row r="44" spans="1:17" ht="15.75" customHeight="1">
      <c r="A44" s="453" t="s">
        <v>3807</v>
      </c>
      <c r="B44" s="432" t="s">
        <v>16</v>
      </c>
      <c r="C44" s="433">
        <v>1</v>
      </c>
      <c r="D44" s="434">
        <v>7</v>
      </c>
      <c r="E44" s="382">
        <v>0</v>
      </c>
      <c r="F44" s="376">
        <f t="shared" si="0"/>
        <v>0</v>
      </c>
      <c r="G44" s="377">
        <f t="shared" si="1"/>
        <v>0</v>
      </c>
      <c r="H44" s="462"/>
      <c r="I44" s="462"/>
      <c r="J44" s="380">
        <f t="shared" si="2"/>
        <v>0</v>
      </c>
      <c r="K44" s="404">
        <f t="shared" si="3"/>
        <v>0</v>
      </c>
      <c r="L44" s="382">
        <f t="shared" si="7"/>
        <v>0</v>
      </c>
      <c r="M44" s="447">
        <v>162</v>
      </c>
      <c r="N44" s="383">
        <f t="shared" si="5"/>
        <v>0</v>
      </c>
      <c r="O44" s="384">
        <f t="shared" si="6"/>
        <v>0</v>
      </c>
    </row>
    <row r="45" spans="1:17" ht="15.75" customHeight="1">
      <c r="A45" s="453" t="s">
        <v>3808</v>
      </c>
      <c r="B45" s="432" t="s">
        <v>16</v>
      </c>
      <c r="C45" s="433">
        <v>1</v>
      </c>
      <c r="D45" s="434">
        <v>7</v>
      </c>
      <c r="E45" s="382">
        <v>0</v>
      </c>
      <c r="F45" s="376">
        <f t="shared" si="0"/>
        <v>0</v>
      </c>
      <c r="G45" s="377">
        <f t="shared" si="1"/>
        <v>0</v>
      </c>
      <c r="H45" s="495"/>
      <c r="I45" s="462"/>
      <c r="J45" s="380">
        <f t="shared" si="2"/>
        <v>0</v>
      </c>
      <c r="K45" s="404">
        <f t="shared" si="3"/>
        <v>0</v>
      </c>
      <c r="L45" s="382">
        <f t="shared" si="7"/>
        <v>0</v>
      </c>
      <c r="M45" s="447">
        <v>157.5</v>
      </c>
      <c r="N45" s="383">
        <f t="shared" si="5"/>
        <v>0</v>
      </c>
      <c r="O45" s="384">
        <f t="shared" si="6"/>
        <v>0</v>
      </c>
    </row>
    <row r="46" spans="1:17" ht="15.75" customHeight="1">
      <c r="A46" s="453" t="s">
        <v>3809</v>
      </c>
      <c r="B46" s="432" t="s">
        <v>16</v>
      </c>
      <c r="C46" s="433">
        <v>1</v>
      </c>
      <c r="D46" s="434">
        <v>7</v>
      </c>
      <c r="E46" s="382">
        <v>0</v>
      </c>
      <c r="F46" s="376">
        <f t="shared" si="0"/>
        <v>0</v>
      </c>
      <c r="G46" s="377">
        <f t="shared" si="1"/>
        <v>0</v>
      </c>
      <c r="H46" s="495"/>
      <c r="I46" s="462"/>
      <c r="J46" s="380">
        <f t="shared" si="2"/>
        <v>0</v>
      </c>
      <c r="K46" s="404">
        <f t="shared" si="3"/>
        <v>0</v>
      </c>
      <c r="L46" s="382">
        <f t="shared" si="7"/>
        <v>0</v>
      </c>
      <c r="M46" s="447">
        <v>162</v>
      </c>
      <c r="N46" s="383">
        <f t="shared" si="5"/>
        <v>0</v>
      </c>
      <c r="O46" s="384">
        <f t="shared" si="6"/>
        <v>0</v>
      </c>
    </row>
    <row r="47" spans="1:17" ht="15.75" customHeight="1">
      <c r="A47" s="453"/>
      <c r="B47" s="432"/>
      <c r="C47" s="433"/>
      <c r="D47" s="434"/>
      <c r="E47" s="382"/>
      <c r="F47" s="376"/>
      <c r="G47" s="377"/>
      <c r="H47" s="462"/>
      <c r="I47" s="462"/>
      <c r="J47" s="380"/>
      <c r="K47" s="404"/>
      <c r="L47" s="382"/>
      <c r="M47" s="447"/>
      <c r="N47" s="383"/>
      <c r="O47" s="384"/>
    </row>
    <row r="48" spans="1:17" ht="15.75" customHeight="1">
      <c r="A48" s="453"/>
      <c r="B48" s="432"/>
      <c r="C48" s="433"/>
      <c r="D48" s="434"/>
      <c r="E48" s="382"/>
      <c r="F48" s="376"/>
      <c r="G48" s="377"/>
      <c r="H48" s="462"/>
      <c r="I48" s="462"/>
      <c r="J48" s="380"/>
      <c r="K48" s="404"/>
      <c r="L48" s="382"/>
      <c r="M48" s="447"/>
      <c r="N48" s="383"/>
      <c r="O48" s="384"/>
    </row>
    <row r="49" spans="1:15" ht="15.75" customHeight="1">
      <c r="A49" s="453"/>
      <c r="B49" s="432"/>
      <c r="C49" s="433"/>
      <c r="D49" s="434"/>
      <c r="E49" s="382"/>
      <c r="F49" s="376"/>
      <c r="G49" s="377"/>
      <c r="H49" s="495"/>
      <c r="I49" s="462"/>
      <c r="J49" s="380"/>
      <c r="K49" s="404"/>
      <c r="L49" s="382"/>
      <c r="M49" s="447"/>
      <c r="N49" s="383"/>
      <c r="O49" s="384"/>
    </row>
    <row r="50" spans="1:15" ht="15.75" customHeight="1">
      <c r="A50" s="453"/>
      <c r="B50" s="432"/>
      <c r="C50" s="433"/>
      <c r="D50" s="434"/>
      <c r="E50" s="382"/>
      <c r="F50" s="376"/>
      <c r="G50" s="377"/>
      <c r="H50" s="495"/>
      <c r="I50" s="462"/>
      <c r="J50" s="380"/>
      <c r="K50" s="404"/>
      <c r="L50" s="382"/>
      <c r="M50" s="447"/>
      <c r="N50" s="383"/>
      <c r="O50" s="384"/>
    </row>
    <row r="51" spans="1:15" ht="15.75" customHeight="1">
      <c r="A51" s="396" t="s">
        <v>203</v>
      </c>
      <c r="B51" s="396"/>
      <c r="C51" s="397"/>
      <c r="D51" s="398"/>
      <c r="E51" s="496">
        <f t="shared" ref="E51:O51" si="8">SUM(E4:E50)</f>
        <v>23341</v>
      </c>
      <c r="F51" s="497">
        <f t="shared" si="8"/>
        <v>1555</v>
      </c>
      <c r="G51" s="497">
        <f t="shared" si="8"/>
        <v>0</v>
      </c>
      <c r="H51" s="497">
        <f t="shared" si="8"/>
        <v>0</v>
      </c>
      <c r="I51" s="498">
        <f t="shared" si="8"/>
        <v>0</v>
      </c>
      <c r="J51" s="496">
        <f t="shared" si="8"/>
        <v>0</v>
      </c>
      <c r="K51" s="403">
        <f t="shared" si="8"/>
        <v>1555</v>
      </c>
      <c r="L51" s="496">
        <f t="shared" si="8"/>
        <v>23341</v>
      </c>
      <c r="M51" s="446">
        <f t="shared" si="8"/>
        <v>4512.58</v>
      </c>
      <c r="N51" s="446">
        <f t="shared" si="8"/>
        <v>782444.79</v>
      </c>
      <c r="O51" s="403">
        <f t="shared" si="8"/>
        <v>3898.1600000000008</v>
      </c>
    </row>
    <row r="52" spans="1:15" ht="15.75" customHeight="1">
      <c r="A52" s="500"/>
      <c r="B52" s="501"/>
      <c r="C52" s="502"/>
      <c r="D52" s="503"/>
      <c r="E52" s="504"/>
      <c r="F52" s="505"/>
      <c r="G52" s="506"/>
    </row>
    <row r="53" spans="1:15" ht="15.75" customHeight="1">
      <c r="A53" s="507" t="s">
        <v>40</v>
      </c>
      <c r="B53" s="508" t="s">
        <v>1</v>
      </c>
      <c r="C53" s="509" t="s">
        <v>41</v>
      </c>
      <c r="D53" s="510" t="s">
        <v>42</v>
      </c>
      <c r="E53" s="350" t="s">
        <v>43</v>
      </c>
      <c r="F53" s="509" t="s">
        <v>44</v>
      </c>
      <c r="G53" s="511" t="s">
        <v>45</v>
      </c>
    </row>
    <row r="54" spans="1:15" ht="15.75" customHeight="1">
      <c r="A54" s="33" t="s">
        <v>1896</v>
      </c>
      <c r="B54" s="41" t="s">
        <v>49</v>
      </c>
      <c r="C54" s="15">
        <v>0</v>
      </c>
      <c r="D54" s="15"/>
      <c r="E54" s="15"/>
      <c r="F54" s="15">
        <f>C54+D54-E54</f>
        <v>0</v>
      </c>
      <c r="G54" s="40"/>
    </row>
    <row r="55" spans="1:15" ht="15.75" customHeight="1">
      <c r="A55" s="327"/>
      <c r="B55" s="327"/>
      <c r="C55" s="327"/>
      <c r="D55" s="327"/>
      <c r="E55" s="327"/>
      <c r="F55" s="327"/>
      <c r="G55" s="327"/>
    </row>
    <row r="56" spans="1:15" ht="15.75" customHeight="1">
      <c r="A56" s="526" t="s">
        <v>50</v>
      </c>
      <c r="B56" s="527"/>
      <c r="C56" s="527"/>
      <c r="D56" s="527"/>
      <c r="E56" s="527"/>
      <c r="F56" s="527"/>
      <c r="G56" s="528"/>
    </row>
    <row r="57" spans="1:15" ht="15.75" customHeight="1">
      <c r="A57" s="259"/>
      <c r="B57" s="44" t="s">
        <v>51</v>
      </c>
      <c r="C57" s="45" t="s">
        <v>52</v>
      </c>
      <c r="D57" s="46" t="s">
        <v>53</v>
      </c>
      <c r="E57" s="46" t="s">
        <v>54</v>
      </c>
      <c r="F57" s="47" t="s">
        <v>11</v>
      </c>
      <c r="G57" s="48" t="s">
        <v>55</v>
      </c>
    </row>
    <row r="58" spans="1:15" ht="15.75" customHeight="1">
      <c r="A58" s="439" t="s">
        <v>1897</v>
      </c>
      <c r="B58" s="440">
        <v>88</v>
      </c>
      <c r="C58" s="441"/>
      <c r="D58" s="442"/>
      <c r="E58" s="440">
        <f t="shared" ref="E58:E84" si="9">B58+C58-D58</f>
        <v>88</v>
      </c>
      <c r="F58" s="443">
        <v>1028.48</v>
      </c>
      <c r="G58" s="444">
        <f t="shared" ref="G58:G84" si="10">E58*F58</f>
        <v>90506.240000000005</v>
      </c>
    </row>
    <row r="59" spans="1:15" ht="15.75" customHeight="1">
      <c r="A59" s="49" t="s">
        <v>3903</v>
      </c>
      <c r="B59" s="53">
        <v>86.200000000000188</v>
      </c>
      <c r="C59" s="51"/>
      <c r="D59" s="52"/>
      <c r="E59" s="53">
        <f t="shared" si="9"/>
        <v>86.200000000000188</v>
      </c>
      <c r="F59" s="54">
        <v>196</v>
      </c>
      <c r="G59" s="55">
        <f t="shared" si="10"/>
        <v>16895.200000000037</v>
      </c>
    </row>
    <row r="60" spans="1:15" ht="15.75" customHeight="1">
      <c r="A60" s="49" t="s">
        <v>3904</v>
      </c>
      <c r="B60" s="53">
        <v>199.99999999999997</v>
      </c>
      <c r="C60" s="51"/>
      <c r="D60" s="52"/>
      <c r="E60" s="53">
        <f t="shared" si="9"/>
        <v>199.99999999999997</v>
      </c>
      <c r="F60" s="54">
        <v>196</v>
      </c>
      <c r="G60" s="55">
        <f t="shared" si="10"/>
        <v>39199.999999999993</v>
      </c>
    </row>
    <row r="61" spans="1:15" ht="15.75" customHeight="1">
      <c r="A61" s="49" t="s">
        <v>3905</v>
      </c>
      <c r="B61" s="53">
        <v>171.40000000000003</v>
      </c>
      <c r="C61" s="51"/>
      <c r="D61" s="52"/>
      <c r="E61" s="53">
        <f t="shared" si="9"/>
        <v>171.40000000000003</v>
      </c>
      <c r="F61" s="54">
        <v>196</v>
      </c>
      <c r="G61" s="55">
        <f t="shared" si="10"/>
        <v>33594.400000000009</v>
      </c>
    </row>
    <row r="62" spans="1:15" ht="15.75" customHeight="1">
      <c r="A62" s="49" t="s">
        <v>3906</v>
      </c>
      <c r="B62" s="53">
        <v>250.00000000000003</v>
      </c>
      <c r="C62" s="51"/>
      <c r="D62" s="52"/>
      <c r="E62" s="53">
        <f t="shared" si="9"/>
        <v>250.00000000000003</v>
      </c>
      <c r="F62" s="54">
        <v>196</v>
      </c>
      <c r="G62" s="55">
        <f t="shared" si="10"/>
        <v>49000.000000000007</v>
      </c>
    </row>
    <row r="63" spans="1:15" ht="15.75" customHeight="1">
      <c r="A63" s="49" t="s">
        <v>3907</v>
      </c>
      <c r="B63" s="53">
        <v>180.09999999999997</v>
      </c>
      <c r="C63" s="51"/>
      <c r="D63" s="52"/>
      <c r="E63" s="53">
        <f t="shared" si="9"/>
        <v>180.09999999999997</v>
      </c>
      <c r="F63" s="54">
        <v>196</v>
      </c>
      <c r="G63" s="55">
        <f t="shared" si="10"/>
        <v>35299.599999999991</v>
      </c>
    </row>
    <row r="64" spans="1:15" ht="15.75" customHeight="1">
      <c r="A64" s="86" t="s">
        <v>3908</v>
      </c>
      <c r="B64" s="90">
        <v>404.80000000000007</v>
      </c>
      <c r="C64" s="487"/>
      <c r="D64" s="487">
        <v>109.7</v>
      </c>
      <c r="E64" s="90">
        <f t="shared" si="9"/>
        <v>295.10000000000008</v>
      </c>
      <c r="F64" s="91">
        <v>140</v>
      </c>
      <c r="G64" s="92">
        <f t="shared" si="10"/>
        <v>41314.000000000015</v>
      </c>
    </row>
    <row r="65" spans="1:8" ht="15.75" customHeight="1">
      <c r="A65" s="86" t="s">
        <v>3909</v>
      </c>
      <c r="B65" s="90">
        <v>397.4</v>
      </c>
      <c r="C65" s="88"/>
      <c r="D65" s="89"/>
      <c r="E65" s="90">
        <f t="shared" si="9"/>
        <v>397.4</v>
      </c>
      <c r="F65" s="91">
        <v>140</v>
      </c>
      <c r="G65" s="92">
        <f t="shared" si="10"/>
        <v>55636</v>
      </c>
    </row>
    <row r="66" spans="1:8" ht="15.75" customHeight="1">
      <c r="A66" s="86" t="s">
        <v>3910</v>
      </c>
      <c r="B66" s="90">
        <v>25.9</v>
      </c>
      <c r="C66" s="88"/>
      <c r="D66" s="89"/>
      <c r="E66" s="90">
        <f t="shared" si="9"/>
        <v>25.9</v>
      </c>
      <c r="F66" s="91">
        <v>140</v>
      </c>
      <c r="G66" s="92">
        <f t="shared" si="10"/>
        <v>3626</v>
      </c>
    </row>
    <row r="67" spans="1:8" ht="15.75" customHeight="1">
      <c r="A67" s="100" t="s">
        <v>3911</v>
      </c>
      <c r="B67" s="104">
        <v>1557.2</v>
      </c>
      <c r="C67" s="102">
        <v>180</v>
      </c>
      <c r="D67" s="512">
        <v>377.4</v>
      </c>
      <c r="E67" s="104">
        <f t="shared" si="9"/>
        <v>1359.8000000000002</v>
      </c>
      <c r="F67" s="105">
        <v>140</v>
      </c>
      <c r="G67" s="106">
        <f t="shared" si="10"/>
        <v>190372.00000000003</v>
      </c>
    </row>
    <row r="68" spans="1:8" ht="36" customHeight="1">
      <c r="A68" s="71" t="s">
        <v>3912</v>
      </c>
      <c r="B68" s="75">
        <v>0</v>
      </c>
      <c r="C68" s="73"/>
      <c r="D68" s="74"/>
      <c r="E68" s="75">
        <f t="shared" si="9"/>
        <v>0</v>
      </c>
      <c r="F68" s="76">
        <v>140</v>
      </c>
      <c r="G68" s="77">
        <f t="shared" si="10"/>
        <v>0</v>
      </c>
    </row>
    <row r="69" spans="1:8" ht="30.75" customHeight="1">
      <c r="A69" s="78" t="s">
        <v>3913</v>
      </c>
      <c r="B69" s="75">
        <v>1168.0000000000002</v>
      </c>
      <c r="C69" s="73"/>
      <c r="D69" s="513">
        <v>499.5</v>
      </c>
      <c r="E69" s="75">
        <f t="shared" si="9"/>
        <v>668.50000000000023</v>
      </c>
      <c r="F69" s="76">
        <v>140</v>
      </c>
      <c r="G69" s="77">
        <f t="shared" si="10"/>
        <v>93590.000000000029</v>
      </c>
      <c r="H69" s="271" t="s">
        <v>3883</v>
      </c>
    </row>
    <row r="70" spans="1:8" ht="30.75" customHeight="1">
      <c r="A70" s="79" t="s">
        <v>3914</v>
      </c>
      <c r="B70" s="83">
        <v>1864.8000000000002</v>
      </c>
      <c r="C70" s="81">
        <v>208</v>
      </c>
      <c r="D70" s="82">
        <v>280.5</v>
      </c>
      <c r="E70" s="83">
        <f t="shared" si="9"/>
        <v>1792.3000000000002</v>
      </c>
      <c r="F70" s="84">
        <v>140</v>
      </c>
      <c r="G70" s="85">
        <f t="shared" si="10"/>
        <v>250922.00000000003</v>
      </c>
    </row>
    <row r="71" spans="1:8" ht="15.75" customHeight="1">
      <c r="A71" s="63" t="s">
        <v>3915</v>
      </c>
      <c r="B71" s="315">
        <v>224.90000000000026</v>
      </c>
      <c r="C71" s="65">
        <v>240</v>
      </c>
      <c r="D71" s="66"/>
      <c r="E71" s="67">
        <f t="shared" si="9"/>
        <v>464.90000000000026</v>
      </c>
      <c r="F71" s="68">
        <v>140</v>
      </c>
      <c r="G71" s="69">
        <f t="shared" si="10"/>
        <v>65086.000000000036</v>
      </c>
    </row>
    <row r="72" spans="1:8" ht="15.75" customHeight="1">
      <c r="A72" s="63" t="s">
        <v>3916</v>
      </c>
      <c r="B72" s="315">
        <v>0</v>
      </c>
      <c r="C72" s="65"/>
      <c r="D72" s="66"/>
      <c r="E72" s="67">
        <f t="shared" si="9"/>
        <v>0</v>
      </c>
      <c r="F72" s="68">
        <v>140</v>
      </c>
      <c r="G72" s="69">
        <f t="shared" si="10"/>
        <v>0</v>
      </c>
    </row>
    <row r="73" spans="1:8" ht="39" customHeight="1">
      <c r="A73" s="63" t="s">
        <v>3917</v>
      </c>
      <c r="B73" s="67">
        <v>404.30000000000018</v>
      </c>
      <c r="C73" s="65">
        <v>240</v>
      </c>
      <c r="D73" s="66"/>
      <c r="E73" s="67">
        <f t="shared" si="9"/>
        <v>644.30000000000018</v>
      </c>
      <c r="F73" s="68">
        <v>140</v>
      </c>
      <c r="G73" s="69">
        <f t="shared" si="10"/>
        <v>90202.000000000029</v>
      </c>
    </row>
    <row r="74" spans="1:8" ht="15.75" customHeight="1">
      <c r="A74" s="93" t="s">
        <v>3918</v>
      </c>
      <c r="B74" s="97">
        <v>197</v>
      </c>
      <c r="C74" s="95"/>
      <c r="D74" s="96"/>
      <c r="E74" s="97">
        <f t="shared" si="9"/>
        <v>197</v>
      </c>
      <c r="F74" s="98">
        <v>140</v>
      </c>
      <c r="G74" s="99">
        <f t="shared" si="10"/>
        <v>27580</v>
      </c>
    </row>
    <row r="75" spans="1:8" ht="15.75" customHeight="1">
      <c r="A75" s="86" t="s">
        <v>3919</v>
      </c>
      <c r="B75" s="90">
        <v>0</v>
      </c>
      <c r="C75" s="88"/>
      <c r="D75" s="89"/>
      <c r="E75" s="90">
        <f t="shared" si="9"/>
        <v>0</v>
      </c>
      <c r="F75" s="91">
        <v>128</v>
      </c>
      <c r="G75" s="92">
        <f t="shared" si="10"/>
        <v>0</v>
      </c>
    </row>
    <row r="76" spans="1:8" ht="15.75" customHeight="1">
      <c r="A76" s="78" t="s">
        <v>3920</v>
      </c>
      <c r="B76" s="75">
        <v>5.6843418860808015E-14</v>
      </c>
      <c r="C76" s="73"/>
      <c r="D76" s="74"/>
      <c r="E76" s="75">
        <f t="shared" si="9"/>
        <v>5.6843418860808015E-14</v>
      </c>
      <c r="F76" s="76">
        <v>128</v>
      </c>
      <c r="G76" s="77">
        <f t="shared" si="10"/>
        <v>7.2759576141834259E-12</v>
      </c>
    </row>
    <row r="77" spans="1:8" ht="15.75" customHeight="1">
      <c r="A77" s="100" t="s">
        <v>3921</v>
      </c>
      <c r="B77" s="472">
        <v>179.3</v>
      </c>
      <c r="C77" s="102"/>
      <c r="D77" s="103">
        <v>179.3</v>
      </c>
      <c r="E77" s="472">
        <f t="shared" si="9"/>
        <v>0</v>
      </c>
      <c r="F77" s="105">
        <v>128</v>
      </c>
      <c r="G77" s="106">
        <f t="shared" si="10"/>
        <v>0</v>
      </c>
    </row>
    <row r="78" spans="1:8" ht="15.75" customHeight="1">
      <c r="A78" s="79" t="s">
        <v>3922</v>
      </c>
      <c r="B78" s="83">
        <v>208.2</v>
      </c>
      <c r="C78" s="81"/>
      <c r="D78" s="82">
        <v>208.2</v>
      </c>
      <c r="E78" s="83">
        <f t="shared" si="9"/>
        <v>0</v>
      </c>
      <c r="F78" s="84">
        <v>128</v>
      </c>
      <c r="G78" s="85">
        <f t="shared" si="10"/>
        <v>0</v>
      </c>
    </row>
    <row r="79" spans="1:8" ht="15.75" customHeight="1">
      <c r="A79" s="63" t="s">
        <v>3923</v>
      </c>
      <c r="B79" s="315">
        <v>506.00000000000011</v>
      </c>
      <c r="C79" s="65"/>
      <c r="D79" s="66">
        <v>480</v>
      </c>
      <c r="E79" s="67">
        <f t="shared" si="9"/>
        <v>26.000000000000114</v>
      </c>
      <c r="F79" s="68">
        <v>128</v>
      </c>
      <c r="G79" s="69">
        <f t="shared" si="10"/>
        <v>3328.0000000000146</v>
      </c>
    </row>
    <row r="80" spans="1:8" ht="15.75" customHeight="1">
      <c r="A80" s="86" t="s">
        <v>3924</v>
      </c>
      <c r="B80" s="316">
        <v>0</v>
      </c>
      <c r="C80" s="108">
        <v>240</v>
      </c>
      <c r="D80" s="109"/>
      <c r="E80" s="90">
        <f t="shared" si="9"/>
        <v>240</v>
      </c>
      <c r="F80" s="91">
        <v>102</v>
      </c>
      <c r="G80" s="92">
        <f t="shared" si="10"/>
        <v>24480</v>
      </c>
    </row>
    <row r="81" spans="1:10" ht="15.75" customHeight="1">
      <c r="A81" s="78" t="s">
        <v>3925</v>
      </c>
      <c r="B81" s="75">
        <v>0</v>
      </c>
      <c r="C81" s="73">
        <v>240</v>
      </c>
      <c r="D81" s="74"/>
      <c r="E81" s="75">
        <f t="shared" si="9"/>
        <v>240</v>
      </c>
      <c r="F81" s="76">
        <v>102</v>
      </c>
      <c r="G81" s="77">
        <f t="shared" si="10"/>
        <v>24480</v>
      </c>
    </row>
    <row r="82" spans="1:10" ht="15.75" customHeight="1">
      <c r="A82" s="100" t="s">
        <v>3926</v>
      </c>
      <c r="B82" s="104">
        <v>0</v>
      </c>
      <c r="C82" s="102">
        <v>240</v>
      </c>
      <c r="D82" s="103"/>
      <c r="E82" s="104">
        <f t="shared" si="9"/>
        <v>240</v>
      </c>
      <c r="F82" s="105">
        <v>102</v>
      </c>
      <c r="G82" s="106">
        <f t="shared" si="10"/>
        <v>24480</v>
      </c>
    </row>
    <row r="83" spans="1:10" ht="26.25" customHeight="1">
      <c r="A83" s="79" t="s">
        <v>3927</v>
      </c>
      <c r="B83" s="83">
        <v>0</v>
      </c>
      <c r="C83" s="81">
        <v>120</v>
      </c>
      <c r="D83" s="82"/>
      <c r="E83" s="83">
        <f t="shared" si="9"/>
        <v>120</v>
      </c>
      <c r="F83" s="84">
        <v>102</v>
      </c>
      <c r="G83" s="85">
        <f t="shared" si="10"/>
        <v>12240</v>
      </c>
    </row>
    <row r="84" spans="1:10" ht="15.75" customHeight="1">
      <c r="A84" s="63" t="s">
        <v>3928</v>
      </c>
      <c r="B84" s="315">
        <v>0</v>
      </c>
      <c r="C84" s="65">
        <v>240</v>
      </c>
      <c r="D84" s="66"/>
      <c r="E84" s="67">
        <f t="shared" si="9"/>
        <v>240</v>
      </c>
      <c r="F84" s="68">
        <v>102</v>
      </c>
      <c r="G84" s="69">
        <f t="shared" si="10"/>
        <v>24480</v>
      </c>
    </row>
    <row r="85" spans="1:10" ht="15.75" customHeight="1">
      <c r="A85" s="260" t="s">
        <v>84</v>
      </c>
      <c r="B85" s="261">
        <f t="shared" ref="B85:G85" si="11">SUM(B58:B84)</f>
        <v>8113.5000000000009</v>
      </c>
      <c r="C85" s="171">
        <f t="shared" si="11"/>
        <v>1948</v>
      </c>
      <c r="D85" s="171">
        <f t="shared" si="11"/>
        <v>2134.6</v>
      </c>
      <c r="E85" s="261">
        <f t="shared" si="11"/>
        <v>7926.9000000000015</v>
      </c>
      <c r="F85" s="262">
        <f t="shared" si="11"/>
        <v>4698.4799999999996</v>
      </c>
      <c r="G85" s="263">
        <f t="shared" si="11"/>
        <v>1196311.4400000002</v>
      </c>
    </row>
    <row r="86" spans="1:10" ht="15.75" customHeight="1"/>
    <row r="87" spans="1:10" ht="15.75" customHeight="1">
      <c r="A87" s="264"/>
      <c r="B87" s="133"/>
      <c r="C87" s="133"/>
      <c r="D87" s="133"/>
      <c r="E87" s="133"/>
      <c r="F87" s="534"/>
      <c r="G87" s="522"/>
      <c r="H87" s="522"/>
      <c r="I87" s="265"/>
    </row>
    <row r="88" spans="1:10" ht="15.75" customHeight="1">
      <c r="A88" s="135" t="s">
        <v>92</v>
      </c>
      <c r="B88" s="136" t="s">
        <v>40</v>
      </c>
      <c r="C88" s="137" t="s">
        <v>93</v>
      </c>
      <c r="D88" s="137" t="s">
        <v>42</v>
      </c>
      <c r="E88" s="137" t="s">
        <v>94</v>
      </c>
      <c r="F88" s="137" t="s">
        <v>95</v>
      </c>
      <c r="G88" s="137" t="s">
        <v>96</v>
      </c>
      <c r="H88" s="138" t="s">
        <v>55</v>
      </c>
      <c r="I88" s="138" t="s">
        <v>3567</v>
      </c>
      <c r="J88" s="138" t="s">
        <v>3568</v>
      </c>
    </row>
    <row r="89" spans="1:10" ht="15.75" customHeight="1">
      <c r="A89" s="146" t="s">
        <v>97</v>
      </c>
      <c r="B89" s="145" t="s">
        <v>102</v>
      </c>
      <c r="C89" s="36">
        <v>2675</v>
      </c>
      <c r="D89" s="148"/>
      <c r="E89" s="15">
        <v>100</v>
      </c>
      <c r="F89" s="36">
        <f t="shared" ref="F89:F132" si="12">C89+D89-E89</f>
        <v>2575</v>
      </c>
      <c r="G89" s="142">
        <v>178</v>
      </c>
      <c r="H89" s="143">
        <f t="shared" ref="H89:H123" si="13">F89*G89</f>
        <v>458350</v>
      </c>
      <c r="I89" s="143">
        <f t="shared" ref="I89:I132" si="14">(D89-E89)*G89</f>
        <v>-17800</v>
      </c>
      <c r="J89" s="143">
        <f t="shared" ref="J89:J132" si="15">D89*G89</f>
        <v>0</v>
      </c>
    </row>
    <row r="90" spans="1:10" ht="15.75" customHeight="1">
      <c r="A90" s="144" t="s">
        <v>99</v>
      </c>
      <c r="B90" s="145" t="s">
        <v>102</v>
      </c>
      <c r="C90" s="36">
        <v>2350</v>
      </c>
      <c r="D90" s="148"/>
      <c r="E90" s="15">
        <v>50</v>
      </c>
      <c r="F90" s="36">
        <f t="shared" si="12"/>
        <v>2300</v>
      </c>
      <c r="G90" s="142">
        <v>178</v>
      </c>
      <c r="H90" s="143">
        <f t="shared" si="13"/>
        <v>409400</v>
      </c>
      <c r="I90" s="143">
        <f t="shared" si="14"/>
        <v>-8900</v>
      </c>
      <c r="J90" s="143">
        <f t="shared" si="15"/>
        <v>0</v>
      </c>
    </row>
    <row r="91" spans="1:10" ht="15.75" customHeight="1">
      <c r="A91" s="144" t="s">
        <v>3656</v>
      </c>
      <c r="B91" s="147" t="s">
        <v>102</v>
      </c>
      <c r="C91" s="36">
        <v>2050</v>
      </c>
      <c r="D91" s="148"/>
      <c r="E91" s="15">
        <v>100</v>
      </c>
      <c r="F91" s="36">
        <f t="shared" si="12"/>
        <v>1950</v>
      </c>
      <c r="G91" s="142">
        <v>47</v>
      </c>
      <c r="H91" s="143">
        <f t="shared" si="13"/>
        <v>91650</v>
      </c>
      <c r="I91" s="143">
        <f t="shared" si="14"/>
        <v>-4700</v>
      </c>
      <c r="J91" s="143">
        <f t="shared" si="15"/>
        <v>0</v>
      </c>
    </row>
    <row r="92" spans="1:10" ht="15.75" customHeight="1">
      <c r="A92" s="146" t="s">
        <v>103</v>
      </c>
      <c r="B92" s="147" t="s">
        <v>104</v>
      </c>
      <c r="C92" s="36">
        <v>2250</v>
      </c>
      <c r="D92" s="148"/>
      <c r="E92" s="15"/>
      <c r="F92" s="36">
        <f t="shared" si="12"/>
        <v>2250</v>
      </c>
      <c r="G92" s="142">
        <v>27</v>
      </c>
      <c r="H92" s="143">
        <f t="shared" si="13"/>
        <v>60750</v>
      </c>
      <c r="I92" s="143">
        <f t="shared" si="14"/>
        <v>0</v>
      </c>
      <c r="J92" s="143">
        <f t="shared" si="15"/>
        <v>0</v>
      </c>
    </row>
    <row r="93" spans="1:10" ht="15.75" customHeight="1">
      <c r="A93" s="266" t="s">
        <v>2038</v>
      </c>
      <c r="B93" s="267" t="s">
        <v>106</v>
      </c>
      <c r="C93" s="36">
        <v>1800</v>
      </c>
      <c r="D93" s="148"/>
      <c r="E93" s="15"/>
      <c r="F93" s="36">
        <f t="shared" si="12"/>
        <v>1800</v>
      </c>
      <c r="G93" s="142">
        <v>160.69999999999999</v>
      </c>
      <c r="H93" s="143">
        <f t="shared" si="13"/>
        <v>289260</v>
      </c>
      <c r="I93" s="143">
        <f t="shared" si="14"/>
        <v>0</v>
      </c>
      <c r="J93" s="143">
        <f t="shared" si="15"/>
        <v>0</v>
      </c>
    </row>
    <row r="94" spans="1:10" ht="15.75" customHeight="1">
      <c r="A94" s="144" t="s">
        <v>737</v>
      </c>
      <c r="B94" s="145" t="s">
        <v>108</v>
      </c>
      <c r="C94" s="36">
        <v>329</v>
      </c>
      <c r="D94" s="148"/>
      <c r="E94" s="15"/>
      <c r="F94" s="36">
        <f t="shared" si="12"/>
        <v>329</v>
      </c>
      <c r="G94" s="142">
        <v>623</v>
      </c>
      <c r="H94" s="143">
        <f t="shared" si="13"/>
        <v>204967</v>
      </c>
      <c r="I94" s="143">
        <f t="shared" si="14"/>
        <v>0</v>
      </c>
      <c r="J94" s="143">
        <f t="shared" si="15"/>
        <v>0</v>
      </c>
    </row>
    <row r="95" spans="1:10" ht="15.75" customHeight="1">
      <c r="A95" s="139" t="s">
        <v>109</v>
      </c>
      <c r="B95" s="140" t="s">
        <v>110</v>
      </c>
      <c r="C95" s="36">
        <v>850</v>
      </c>
      <c r="D95" s="148"/>
      <c r="E95" s="15"/>
      <c r="F95" s="36">
        <f t="shared" si="12"/>
        <v>850</v>
      </c>
      <c r="G95" s="142">
        <v>24</v>
      </c>
      <c r="H95" s="143">
        <f t="shared" si="13"/>
        <v>20400</v>
      </c>
      <c r="I95" s="143">
        <f t="shared" si="14"/>
        <v>0</v>
      </c>
      <c r="J95" s="143">
        <f t="shared" si="15"/>
        <v>0</v>
      </c>
    </row>
    <row r="96" spans="1:10" ht="15.75" customHeight="1">
      <c r="A96" s="146" t="s">
        <v>1188</v>
      </c>
      <c r="B96" s="150" t="s">
        <v>3626</v>
      </c>
      <c r="C96" s="36">
        <v>2073</v>
      </c>
      <c r="D96" s="148"/>
      <c r="E96" s="15"/>
      <c r="F96" s="36">
        <f t="shared" si="12"/>
        <v>2073</v>
      </c>
      <c r="G96" s="142">
        <v>49</v>
      </c>
      <c r="H96" s="143">
        <f t="shared" si="13"/>
        <v>101577</v>
      </c>
      <c r="I96" s="143">
        <f t="shared" si="14"/>
        <v>0</v>
      </c>
      <c r="J96" s="143">
        <f t="shared" si="15"/>
        <v>0</v>
      </c>
    </row>
    <row r="97" spans="1:10" ht="15.75" customHeight="1">
      <c r="A97" s="152" t="s">
        <v>116</v>
      </c>
      <c r="B97" s="145" t="s">
        <v>117</v>
      </c>
      <c r="C97" s="36">
        <v>7</v>
      </c>
      <c r="D97" s="141"/>
      <c r="E97" s="15"/>
      <c r="F97" s="36">
        <f t="shared" si="12"/>
        <v>7</v>
      </c>
      <c r="G97" s="142">
        <v>1867.29</v>
      </c>
      <c r="H97" s="143">
        <f t="shared" si="13"/>
        <v>13071.029999999999</v>
      </c>
      <c r="I97" s="143">
        <f t="shared" si="14"/>
        <v>0</v>
      </c>
      <c r="J97" s="143">
        <f t="shared" si="15"/>
        <v>0</v>
      </c>
    </row>
    <row r="98" spans="1:10" ht="15.75" customHeight="1">
      <c r="A98" s="146" t="s">
        <v>118</v>
      </c>
      <c r="B98" s="145" t="s">
        <v>115</v>
      </c>
      <c r="C98" s="36">
        <v>5</v>
      </c>
      <c r="D98" s="141"/>
      <c r="E98" s="15"/>
      <c r="F98" s="36">
        <f t="shared" si="12"/>
        <v>5</v>
      </c>
      <c r="G98" s="142">
        <v>1758</v>
      </c>
      <c r="H98" s="143">
        <f t="shared" si="13"/>
        <v>8790</v>
      </c>
      <c r="I98" s="143">
        <f t="shared" si="14"/>
        <v>0</v>
      </c>
      <c r="J98" s="143">
        <f t="shared" si="15"/>
        <v>0</v>
      </c>
    </row>
    <row r="99" spans="1:10" ht="15.75" customHeight="1">
      <c r="A99" s="146" t="s">
        <v>118</v>
      </c>
      <c r="B99" s="145" t="s">
        <v>117</v>
      </c>
      <c r="C99" s="36">
        <v>3</v>
      </c>
      <c r="D99" s="141"/>
      <c r="E99" s="151"/>
      <c r="F99" s="36">
        <f t="shared" si="12"/>
        <v>3</v>
      </c>
      <c r="G99" s="142">
        <v>2279.6799999999998</v>
      </c>
      <c r="H99" s="143">
        <f t="shared" si="13"/>
        <v>6839.0399999999991</v>
      </c>
      <c r="I99" s="143">
        <f t="shared" si="14"/>
        <v>0</v>
      </c>
      <c r="J99" s="143">
        <f t="shared" si="15"/>
        <v>0</v>
      </c>
    </row>
    <row r="100" spans="1:10" ht="15.75" customHeight="1">
      <c r="A100" s="157" t="s">
        <v>119</v>
      </c>
      <c r="B100" s="145" t="s">
        <v>117</v>
      </c>
      <c r="C100" s="36">
        <v>1</v>
      </c>
      <c r="D100" s="148"/>
      <c r="E100" s="15">
        <v>1</v>
      </c>
      <c r="F100" s="36">
        <f t="shared" si="12"/>
        <v>0</v>
      </c>
      <c r="G100" s="142">
        <v>1669.47</v>
      </c>
      <c r="H100" s="143">
        <f t="shared" si="13"/>
        <v>0</v>
      </c>
      <c r="I100" s="143">
        <f t="shared" si="14"/>
        <v>-1669.47</v>
      </c>
      <c r="J100" s="143">
        <f t="shared" si="15"/>
        <v>0</v>
      </c>
    </row>
    <row r="101" spans="1:10" ht="15.75" customHeight="1">
      <c r="A101" s="157" t="s">
        <v>2772</v>
      </c>
      <c r="B101" s="145" t="s">
        <v>117</v>
      </c>
      <c r="C101" s="36">
        <v>3</v>
      </c>
      <c r="D101" s="141"/>
      <c r="E101" s="15"/>
      <c r="F101" s="36">
        <f t="shared" si="12"/>
        <v>3</v>
      </c>
      <c r="G101" s="142">
        <v>1598.32</v>
      </c>
      <c r="H101" s="143">
        <f t="shared" si="13"/>
        <v>4794.96</v>
      </c>
      <c r="I101" s="143">
        <f t="shared" si="14"/>
        <v>0</v>
      </c>
      <c r="J101" s="143">
        <f t="shared" si="15"/>
        <v>0</v>
      </c>
    </row>
    <row r="102" spans="1:10" ht="15.75" customHeight="1">
      <c r="A102" s="144" t="s">
        <v>122</v>
      </c>
      <c r="B102" s="145" t="s">
        <v>121</v>
      </c>
      <c r="C102" s="36">
        <v>50</v>
      </c>
      <c r="D102" s="141"/>
      <c r="E102" s="15"/>
      <c r="F102" s="36">
        <f t="shared" si="12"/>
        <v>50</v>
      </c>
      <c r="G102" s="142">
        <v>471.21600000000001</v>
      </c>
      <c r="H102" s="143">
        <f t="shared" si="13"/>
        <v>23560.799999999999</v>
      </c>
      <c r="I102" s="143">
        <f t="shared" si="14"/>
        <v>0</v>
      </c>
      <c r="J102" s="143">
        <f t="shared" si="15"/>
        <v>0</v>
      </c>
    </row>
    <row r="103" spans="1:10" ht="15.75" customHeight="1">
      <c r="A103" s="157" t="s">
        <v>124</v>
      </c>
      <c r="B103" s="145" t="s">
        <v>117</v>
      </c>
      <c r="C103" s="36">
        <v>0</v>
      </c>
      <c r="D103" s="148"/>
      <c r="E103" s="15"/>
      <c r="F103" s="36">
        <f t="shared" si="12"/>
        <v>0</v>
      </c>
      <c r="G103" s="142">
        <v>1711.09</v>
      </c>
      <c r="H103" s="143">
        <f t="shared" si="13"/>
        <v>0</v>
      </c>
      <c r="I103" s="143">
        <f t="shared" si="14"/>
        <v>0</v>
      </c>
      <c r="J103" s="143">
        <f t="shared" si="15"/>
        <v>0</v>
      </c>
    </row>
    <row r="104" spans="1:10" ht="15.75" customHeight="1">
      <c r="A104" s="339" t="s">
        <v>2773</v>
      </c>
      <c r="B104" s="145" t="s">
        <v>117</v>
      </c>
      <c r="C104" s="36">
        <v>4</v>
      </c>
      <c r="D104" s="148"/>
      <c r="E104" s="151"/>
      <c r="F104" s="36">
        <f t="shared" si="12"/>
        <v>4</v>
      </c>
      <c r="G104" s="142">
        <v>1594.52</v>
      </c>
      <c r="H104" s="143">
        <f t="shared" si="13"/>
        <v>6378.08</v>
      </c>
      <c r="I104" s="143">
        <f t="shared" si="14"/>
        <v>0</v>
      </c>
      <c r="J104" s="143">
        <f t="shared" si="15"/>
        <v>0</v>
      </c>
    </row>
    <row r="105" spans="1:10" ht="15.75" customHeight="1">
      <c r="A105" s="144" t="s">
        <v>3836</v>
      </c>
      <c r="B105" s="145" t="s">
        <v>117</v>
      </c>
      <c r="C105" s="36">
        <v>15</v>
      </c>
      <c r="D105" s="141"/>
      <c r="E105" s="15"/>
      <c r="F105" s="36">
        <f t="shared" si="12"/>
        <v>15</v>
      </c>
      <c r="G105" s="142">
        <v>439.52</v>
      </c>
      <c r="H105" s="143">
        <f t="shared" si="13"/>
        <v>6592.7999999999993</v>
      </c>
      <c r="I105" s="143">
        <f t="shared" si="14"/>
        <v>0</v>
      </c>
      <c r="J105" s="143">
        <f t="shared" si="15"/>
        <v>0</v>
      </c>
    </row>
    <row r="106" spans="1:10" ht="15.75" customHeight="1">
      <c r="A106" s="144" t="s">
        <v>129</v>
      </c>
      <c r="B106" s="145" t="s">
        <v>115</v>
      </c>
      <c r="C106" s="36">
        <v>225</v>
      </c>
      <c r="D106" s="148"/>
      <c r="E106" s="15"/>
      <c r="F106" s="36">
        <f t="shared" si="12"/>
        <v>225</v>
      </c>
      <c r="G106" s="142">
        <v>384</v>
      </c>
      <c r="H106" s="143">
        <f t="shared" si="13"/>
        <v>86400</v>
      </c>
      <c r="I106" s="143">
        <f t="shared" si="14"/>
        <v>0</v>
      </c>
      <c r="J106" s="143">
        <f t="shared" si="15"/>
        <v>0</v>
      </c>
    </row>
    <row r="107" spans="1:10" ht="15.75" customHeight="1">
      <c r="A107" s="144" t="s">
        <v>131</v>
      </c>
      <c r="B107" s="145" t="s">
        <v>117</v>
      </c>
      <c r="C107" s="36">
        <v>315</v>
      </c>
      <c r="D107" s="148"/>
      <c r="E107" s="15">
        <v>5</v>
      </c>
      <c r="F107" s="36">
        <f t="shared" si="12"/>
        <v>310</v>
      </c>
      <c r="G107" s="142">
        <v>427</v>
      </c>
      <c r="H107" s="143">
        <f t="shared" si="13"/>
        <v>132370</v>
      </c>
      <c r="I107" s="143">
        <f t="shared" si="14"/>
        <v>-2135</v>
      </c>
      <c r="J107" s="143">
        <f t="shared" si="15"/>
        <v>0</v>
      </c>
    </row>
    <row r="108" spans="1:10" ht="15.75" customHeight="1">
      <c r="A108" s="144" t="s">
        <v>132</v>
      </c>
      <c r="B108" s="145" t="s">
        <v>117</v>
      </c>
      <c r="C108" s="36">
        <v>5</v>
      </c>
      <c r="D108" s="141"/>
      <c r="E108" s="151"/>
      <c r="F108" s="36">
        <f t="shared" si="12"/>
        <v>5</v>
      </c>
      <c r="G108" s="142">
        <v>688.59</v>
      </c>
      <c r="H108" s="143">
        <f t="shared" si="13"/>
        <v>3442.9500000000003</v>
      </c>
      <c r="I108" s="143">
        <f t="shared" si="14"/>
        <v>0</v>
      </c>
      <c r="J108" s="143">
        <f t="shared" si="15"/>
        <v>0</v>
      </c>
    </row>
    <row r="109" spans="1:10" ht="15.75" customHeight="1">
      <c r="A109" s="157" t="s">
        <v>133</v>
      </c>
      <c r="B109" s="145" t="s">
        <v>117</v>
      </c>
      <c r="C109" s="36">
        <v>70</v>
      </c>
      <c r="D109" s="148"/>
      <c r="E109" s="15"/>
      <c r="F109" s="36">
        <f t="shared" si="12"/>
        <v>70</v>
      </c>
      <c r="G109" s="142">
        <v>522.19000000000005</v>
      </c>
      <c r="H109" s="143">
        <f t="shared" si="13"/>
        <v>36553.300000000003</v>
      </c>
      <c r="I109" s="143">
        <f t="shared" si="14"/>
        <v>0</v>
      </c>
      <c r="J109" s="143">
        <f t="shared" si="15"/>
        <v>0</v>
      </c>
    </row>
    <row r="110" spans="1:10" ht="15.75" customHeight="1">
      <c r="A110" s="144" t="s">
        <v>134</v>
      </c>
      <c r="B110" s="145" t="s">
        <v>117</v>
      </c>
      <c r="C110" s="36">
        <v>10</v>
      </c>
      <c r="D110" s="141"/>
      <c r="E110" s="151"/>
      <c r="F110" s="36">
        <f t="shared" si="12"/>
        <v>10</v>
      </c>
      <c r="G110" s="142">
        <v>504</v>
      </c>
      <c r="H110" s="143">
        <f t="shared" si="13"/>
        <v>5040</v>
      </c>
      <c r="I110" s="143">
        <f t="shared" si="14"/>
        <v>0</v>
      </c>
      <c r="J110" s="143">
        <f t="shared" si="15"/>
        <v>0</v>
      </c>
    </row>
    <row r="111" spans="1:10" ht="15.75" customHeight="1">
      <c r="A111" s="144" t="s">
        <v>135</v>
      </c>
      <c r="B111" s="145" t="s">
        <v>117</v>
      </c>
      <c r="C111" s="36">
        <v>100</v>
      </c>
      <c r="D111" s="141"/>
      <c r="E111" s="15">
        <v>5</v>
      </c>
      <c r="F111" s="36">
        <f t="shared" si="12"/>
        <v>95</v>
      </c>
      <c r="G111" s="142">
        <v>514</v>
      </c>
      <c r="H111" s="143">
        <f t="shared" si="13"/>
        <v>48830</v>
      </c>
      <c r="I111" s="143">
        <f t="shared" si="14"/>
        <v>-2570</v>
      </c>
      <c r="J111" s="143">
        <f t="shared" si="15"/>
        <v>0</v>
      </c>
    </row>
    <row r="112" spans="1:10" ht="15.75" customHeight="1">
      <c r="A112" s="157" t="s">
        <v>136</v>
      </c>
      <c r="B112" s="145" t="s">
        <v>117</v>
      </c>
      <c r="C112" s="36">
        <v>60</v>
      </c>
      <c r="D112" s="148"/>
      <c r="E112" s="15"/>
      <c r="F112" s="36">
        <f t="shared" si="12"/>
        <v>60</v>
      </c>
      <c r="G112" s="142">
        <v>557</v>
      </c>
      <c r="H112" s="143">
        <f t="shared" si="13"/>
        <v>33420</v>
      </c>
      <c r="I112" s="143">
        <f t="shared" si="14"/>
        <v>0</v>
      </c>
      <c r="J112" s="143">
        <f t="shared" si="15"/>
        <v>0</v>
      </c>
    </row>
    <row r="113" spans="1:10" ht="15.75" customHeight="1">
      <c r="A113" s="157" t="s">
        <v>137</v>
      </c>
      <c r="B113" s="145" t="s">
        <v>117</v>
      </c>
      <c r="C113" s="36">
        <v>25</v>
      </c>
      <c r="D113" s="148"/>
      <c r="E113" s="15"/>
      <c r="F113" s="36">
        <f t="shared" si="12"/>
        <v>25</v>
      </c>
      <c r="G113" s="142">
        <v>524</v>
      </c>
      <c r="H113" s="143">
        <f t="shared" si="13"/>
        <v>13100</v>
      </c>
      <c r="I113" s="143">
        <f t="shared" si="14"/>
        <v>0</v>
      </c>
      <c r="J113" s="143">
        <f t="shared" si="15"/>
        <v>0</v>
      </c>
    </row>
    <row r="114" spans="1:10" ht="15.75" customHeight="1">
      <c r="A114" s="157" t="s">
        <v>138</v>
      </c>
      <c r="B114" s="145" t="s">
        <v>117</v>
      </c>
      <c r="C114" s="36">
        <v>15</v>
      </c>
      <c r="D114" s="148"/>
      <c r="E114" s="15"/>
      <c r="F114" s="36">
        <f t="shared" si="12"/>
        <v>15</v>
      </c>
      <c r="G114" s="142">
        <v>689.75</v>
      </c>
      <c r="H114" s="143">
        <f t="shared" si="13"/>
        <v>10346.25</v>
      </c>
      <c r="I114" s="143">
        <f t="shared" si="14"/>
        <v>0</v>
      </c>
      <c r="J114" s="143">
        <f t="shared" si="15"/>
        <v>0</v>
      </c>
    </row>
    <row r="115" spans="1:10" ht="15.75" customHeight="1">
      <c r="A115" s="157" t="s">
        <v>139</v>
      </c>
      <c r="B115" s="145" t="s">
        <v>117</v>
      </c>
      <c r="C115" s="36">
        <v>200</v>
      </c>
      <c r="D115" s="148"/>
      <c r="E115" s="15"/>
      <c r="F115" s="36">
        <f t="shared" si="12"/>
        <v>200</v>
      </c>
      <c r="G115" s="142">
        <v>629.27</v>
      </c>
      <c r="H115" s="143">
        <f t="shared" si="13"/>
        <v>125854</v>
      </c>
      <c r="I115" s="143">
        <f t="shared" si="14"/>
        <v>0</v>
      </c>
      <c r="J115" s="143">
        <f t="shared" si="15"/>
        <v>0</v>
      </c>
    </row>
    <row r="116" spans="1:10" ht="15.75" customHeight="1">
      <c r="A116" s="157" t="s">
        <v>140</v>
      </c>
      <c r="B116" s="145" t="s">
        <v>117</v>
      </c>
      <c r="C116" s="36">
        <v>90</v>
      </c>
      <c r="D116" s="148"/>
      <c r="E116" s="15"/>
      <c r="F116" s="36">
        <f t="shared" si="12"/>
        <v>90</v>
      </c>
      <c r="G116" s="142">
        <v>532.12</v>
      </c>
      <c r="H116" s="143">
        <f t="shared" si="13"/>
        <v>47890.8</v>
      </c>
      <c r="I116" s="143">
        <f t="shared" si="14"/>
        <v>0</v>
      </c>
      <c r="J116" s="143">
        <f t="shared" si="15"/>
        <v>0</v>
      </c>
    </row>
    <row r="117" spans="1:10" ht="15.75" customHeight="1">
      <c r="A117" s="146" t="s">
        <v>141</v>
      </c>
      <c r="B117" s="145" t="s">
        <v>108</v>
      </c>
      <c r="C117" s="36">
        <v>600</v>
      </c>
      <c r="D117" s="148"/>
      <c r="E117" s="15"/>
      <c r="F117" s="36">
        <f t="shared" si="12"/>
        <v>600</v>
      </c>
      <c r="G117" s="142">
        <v>60</v>
      </c>
      <c r="H117" s="143">
        <f t="shared" si="13"/>
        <v>36000</v>
      </c>
      <c r="I117" s="143">
        <f t="shared" si="14"/>
        <v>0</v>
      </c>
      <c r="J117" s="143">
        <f t="shared" si="15"/>
        <v>0</v>
      </c>
    </row>
    <row r="118" spans="1:10" ht="15.75" customHeight="1">
      <c r="A118" s="144" t="s">
        <v>142</v>
      </c>
      <c r="B118" s="145" t="s">
        <v>143</v>
      </c>
      <c r="C118" s="36">
        <v>25</v>
      </c>
      <c r="D118" s="141"/>
      <c r="E118" s="151"/>
      <c r="F118" s="36">
        <f t="shared" si="12"/>
        <v>25</v>
      </c>
      <c r="G118" s="142">
        <v>84</v>
      </c>
      <c r="H118" s="143">
        <f t="shared" si="13"/>
        <v>2100</v>
      </c>
      <c r="I118" s="143">
        <f t="shared" si="14"/>
        <v>0</v>
      </c>
      <c r="J118" s="143">
        <f t="shared" si="15"/>
        <v>0</v>
      </c>
    </row>
    <row r="119" spans="1:10" ht="15.75" customHeight="1">
      <c r="A119" s="157" t="s">
        <v>2774</v>
      </c>
      <c r="B119" s="145" t="s">
        <v>117</v>
      </c>
      <c r="C119" s="36">
        <v>150</v>
      </c>
      <c r="D119" s="148"/>
      <c r="E119" s="15"/>
      <c r="F119" s="36">
        <f t="shared" si="12"/>
        <v>150</v>
      </c>
      <c r="G119" s="142">
        <v>168.1</v>
      </c>
      <c r="H119" s="143">
        <f t="shared" si="13"/>
        <v>25215</v>
      </c>
      <c r="I119" s="143">
        <f t="shared" si="14"/>
        <v>0</v>
      </c>
      <c r="J119" s="143">
        <f t="shared" si="15"/>
        <v>0</v>
      </c>
    </row>
    <row r="120" spans="1:10" ht="15.75" customHeight="1">
      <c r="A120" s="157" t="s">
        <v>145</v>
      </c>
      <c r="B120" s="145" t="s">
        <v>146</v>
      </c>
      <c r="C120" s="36">
        <v>25</v>
      </c>
      <c r="D120" s="148"/>
      <c r="E120" s="15"/>
      <c r="F120" s="36">
        <f t="shared" si="12"/>
        <v>25</v>
      </c>
      <c r="G120" s="142">
        <v>851.5</v>
      </c>
      <c r="H120" s="143">
        <f t="shared" si="13"/>
        <v>21287.5</v>
      </c>
      <c r="I120" s="143">
        <f t="shared" si="14"/>
        <v>0</v>
      </c>
      <c r="J120" s="143">
        <f t="shared" si="15"/>
        <v>0</v>
      </c>
    </row>
    <row r="121" spans="1:10" ht="15.75" customHeight="1">
      <c r="A121" s="157" t="s">
        <v>147</v>
      </c>
      <c r="B121" s="145" t="s">
        <v>148</v>
      </c>
      <c r="C121" s="36">
        <v>3750</v>
      </c>
      <c r="D121" s="148"/>
      <c r="E121" s="15">
        <v>750</v>
      </c>
      <c r="F121" s="36">
        <f t="shared" si="12"/>
        <v>3000</v>
      </c>
      <c r="G121" s="142">
        <v>125</v>
      </c>
      <c r="H121" s="143">
        <f t="shared" si="13"/>
        <v>375000</v>
      </c>
      <c r="I121" s="143">
        <f t="shared" si="14"/>
        <v>-93750</v>
      </c>
      <c r="J121" s="143">
        <f t="shared" si="15"/>
        <v>0</v>
      </c>
    </row>
    <row r="122" spans="1:10" ht="15.75" customHeight="1">
      <c r="A122" s="157" t="s">
        <v>147</v>
      </c>
      <c r="B122" s="145" t="s">
        <v>149</v>
      </c>
      <c r="C122" s="36">
        <v>0</v>
      </c>
      <c r="D122" s="148"/>
      <c r="E122" s="15"/>
      <c r="F122" s="36">
        <f t="shared" si="12"/>
        <v>0</v>
      </c>
      <c r="G122" s="142">
        <v>173</v>
      </c>
      <c r="H122" s="143">
        <f t="shared" si="13"/>
        <v>0</v>
      </c>
      <c r="I122" s="143">
        <f t="shared" si="14"/>
        <v>0</v>
      </c>
      <c r="J122" s="143">
        <f t="shared" si="15"/>
        <v>0</v>
      </c>
    </row>
    <row r="123" spans="1:10" ht="20.25" customHeight="1">
      <c r="A123" s="157" t="s">
        <v>150</v>
      </c>
      <c r="B123" s="145" t="s">
        <v>151</v>
      </c>
      <c r="C123" s="36">
        <v>0</v>
      </c>
      <c r="D123" s="148"/>
      <c r="E123" s="15"/>
      <c r="F123" s="36">
        <f t="shared" si="12"/>
        <v>0</v>
      </c>
      <c r="G123" s="142">
        <v>143</v>
      </c>
      <c r="H123" s="143">
        <f t="shared" si="13"/>
        <v>0</v>
      </c>
      <c r="I123" s="143">
        <f t="shared" si="14"/>
        <v>0</v>
      </c>
      <c r="J123" s="143">
        <f t="shared" si="15"/>
        <v>0</v>
      </c>
    </row>
    <row r="124" spans="1:10" ht="15.75" customHeight="1">
      <c r="A124" s="157" t="s">
        <v>850</v>
      </c>
      <c r="B124" s="147" t="s">
        <v>2949</v>
      </c>
      <c r="C124" s="36">
        <v>12000</v>
      </c>
      <c r="D124" s="148"/>
      <c r="E124" s="15"/>
      <c r="F124" s="36">
        <f t="shared" si="12"/>
        <v>12000</v>
      </c>
      <c r="G124" s="142">
        <v>145.91999999999999</v>
      </c>
      <c r="H124" s="143">
        <f>G124*F124</f>
        <v>1751039.9999999998</v>
      </c>
      <c r="I124" s="143">
        <f t="shared" si="14"/>
        <v>0</v>
      </c>
      <c r="J124" s="143">
        <f t="shared" si="15"/>
        <v>0</v>
      </c>
    </row>
    <row r="125" spans="1:10" ht="15.75" customHeight="1">
      <c r="A125" s="157" t="s">
        <v>152</v>
      </c>
      <c r="B125" s="145" t="s">
        <v>153</v>
      </c>
      <c r="C125" s="36">
        <v>35.676999999999992</v>
      </c>
      <c r="D125" s="148"/>
      <c r="E125" s="15"/>
      <c r="F125" s="36">
        <f t="shared" si="12"/>
        <v>35.676999999999992</v>
      </c>
      <c r="G125" s="142">
        <v>2196.6</v>
      </c>
      <c r="H125" s="143">
        <f t="shared" ref="H125:H132" si="16">F125*G125</f>
        <v>78368.098199999979</v>
      </c>
      <c r="I125" s="143">
        <f t="shared" si="14"/>
        <v>0</v>
      </c>
      <c r="J125" s="143">
        <f t="shared" si="15"/>
        <v>0</v>
      </c>
    </row>
    <row r="126" spans="1:10" ht="15.75" customHeight="1">
      <c r="A126" s="146" t="s">
        <v>154</v>
      </c>
      <c r="B126" s="145" t="s">
        <v>155</v>
      </c>
      <c r="C126" s="36">
        <v>0</v>
      </c>
      <c r="D126" s="141"/>
      <c r="E126" s="151"/>
      <c r="F126" s="36">
        <f t="shared" si="12"/>
        <v>0</v>
      </c>
      <c r="G126" s="142">
        <v>45</v>
      </c>
      <c r="H126" s="143">
        <f t="shared" si="16"/>
        <v>0</v>
      </c>
      <c r="I126" s="143">
        <f t="shared" si="14"/>
        <v>0</v>
      </c>
      <c r="J126" s="143">
        <f t="shared" si="15"/>
        <v>0</v>
      </c>
    </row>
    <row r="127" spans="1:10" ht="15.75" customHeight="1">
      <c r="A127" s="163" t="s">
        <v>156</v>
      </c>
      <c r="B127" s="164" t="s">
        <v>117</v>
      </c>
      <c r="C127" s="36">
        <v>0</v>
      </c>
      <c r="D127" s="148"/>
      <c r="E127" s="15"/>
      <c r="F127" s="36">
        <f t="shared" si="12"/>
        <v>0</v>
      </c>
      <c r="G127" s="165">
        <v>168.11</v>
      </c>
      <c r="H127" s="143">
        <f t="shared" si="16"/>
        <v>0</v>
      </c>
      <c r="I127" s="143">
        <f t="shared" si="14"/>
        <v>0</v>
      </c>
      <c r="J127" s="143">
        <f t="shared" si="15"/>
        <v>0</v>
      </c>
    </row>
    <row r="128" spans="1:10" ht="15.75" customHeight="1">
      <c r="A128" s="163" t="s">
        <v>3929</v>
      </c>
      <c r="B128" s="164" t="s">
        <v>117</v>
      </c>
      <c r="C128" s="36">
        <v>24.6</v>
      </c>
      <c r="D128" s="148"/>
      <c r="E128" s="15"/>
      <c r="F128" s="36">
        <f t="shared" si="12"/>
        <v>24.6</v>
      </c>
      <c r="G128" s="165">
        <v>129</v>
      </c>
      <c r="H128" s="143">
        <f t="shared" si="16"/>
        <v>3173.4</v>
      </c>
      <c r="I128" s="143">
        <f t="shared" si="14"/>
        <v>0</v>
      </c>
      <c r="J128" s="143">
        <f t="shared" si="15"/>
        <v>0</v>
      </c>
    </row>
    <row r="129" spans="1:11" ht="15.75" customHeight="1">
      <c r="A129" s="473" t="s">
        <v>3658</v>
      </c>
      <c r="B129" s="474" t="s">
        <v>102</v>
      </c>
      <c r="C129" s="475">
        <v>1500</v>
      </c>
      <c r="D129" s="476"/>
      <c r="E129" s="477"/>
      <c r="F129" s="36">
        <f t="shared" si="12"/>
        <v>1500</v>
      </c>
      <c r="G129" s="165">
        <v>43</v>
      </c>
      <c r="H129" s="143">
        <f t="shared" si="16"/>
        <v>64500</v>
      </c>
      <c r="I129" s="143">
        <f t="shared" si="14"/>
        <v>0</v>
      </c>
      <c r="J129" s="143">
        <f t="shared" si="15"/>
        <v>0</v>
      </c>
    </row>
    <row r="130" spans="1:11" ht="15.75" customHeight="1">
      <c r="A130" s="144" t="s">
        <v>3838</v>
      </c>
      <c r="B130" s="164" t="s">
        <v>117</v>
      </c>
      <c r="C130" s="36">
        <v>50</v>
      </c>
      <c r="D130" s="141"/>
      <c r="E130" s="15"/>
      <c r="F130" s="36">
        <f t="shared" si="12"/>
        <v>50</v>
      </c>
      <c r="G130" s="142">
        <v>499.41</v>
      </c>
      <c r="H130" s="143">
        <f t="shared" si="16"/>
        <v>24970.5</v>
      </c>
      <c r="I130" s="143">
        <f t="shared" si="14"/>
        <v>0</v>
      </c>
      <c r="J130" s="143">
        <f t="shared" si="15"/>
        <v>0</v>
      </c>
    </row>
    <row r="131" spans="1:11" ht="15.75" customHeight="1">
      <c r="A131" s="144" t="s">
        <v>128</v>
      </c>
      <c r="B131" s="474" t="s">
        <v>3869</v>
      </c>
      <c r="C131" s="36">
        <v>200</v>
      </c>
      <c r="D131" s="476"/>
      <c r="E131" s="477"/>
      <c r="F131" s="36">
        <f t="shared" si="12"/>
        <v>200</v>
      </c>
      <c r="G131" s="142">
        <v>526.52</v>
      </c>
      <c r="H131" s="143">
        <f t="shared" si="16"/>
        <v>105304</v>
      </c>
      <c r="I131" s="143">
        <f t="shared" si="14"/>
        <v>0</v>
      </c>
      <c r="J131" s="143">
        <f t="shared" si="15"/>
        <v>0</v>
      </c>
    </row>
    <row r="132" spans="1:11" ht="15.75" customHeight="1">
      <c r="A132" s="473" t="s">
        <v>3900</v>
      </c>
      <c r="B132" s="474" t="s">
        <v>3901</v>
      </c>
      <c r="C132" s="475">
        <v>375</v>
      </c>
      <c r="D132" s="476"/>
      <c r="E132" s="477"/>
      <c r="F132" s="36">
        <f t="shared" si="12"/>
        <v>375</v>
      </c>
      <c r="G132" s="142">
        <v>968.51620000000003</v>
      </c>
      <c r="H132" s="143">
        <f t="shared" si="16"/>
        <v>363193.57500000001</v>
      </c>
      <c r="I132" s="143">
        <f t="shared" si="14"/>
        <v>0</v>
      </c>
      <c r="J132" s="143">
        <f t="shared" si="15"/>
        <v>0</v>
      </c>
    </row>
    <row r="133" spans="1:11" ht="15.75" customHeight="1">
      <c r="A133" s="355" t="s">
        <v>160</v>
      </c>
      <c r="B133" s="168"/>
      <c r="C133" s="169">
        <f t="shared" ref="C133:J133" si="17">SUM(C89:C132)</f>
        <v>34315.277000000002</v>
      </c>
      <c r="D133" s="170">
        <f t="shared" si="17"/>
        <v>0</v>
      </c>
      <c r="E133" s="170">
        <f t="shared" si="17"/>
        <v>1011</v>
      </c>
      <c r="F133" s="171">
        <f t="shared" si="17"/>
        <v>33304.277000000002</v>
      </c>
      <c r="G133" s="336">
        <f t="shared" si="17"/>
        <v>26974.402199999997</v>
      </c>
      <c r="H133" s="489">
        <f t="shared" si="17"/>
        <v>5099780.0832000002</v>
      </c>
      <c r="I133" s="489">
        <f t="shared" si="17"/>
        <v>-131524.47</v>
      </c>
      <c r="J133" s="489">
        <f t="shared" si="17"/>
        <v>0</v>
      </c>
    </row>
    <row r="134" spans="1:11" ht="15.75" customHeight="1"/>
    <row r="135" spans="1:11" ht="15.75" customHeight="1">
      <c r="A135" s="535" t="s">
        <v>161</v>
      </c>
      <c r="B135" s="536"/>
      <c r="C135" s="536"/>
      <c r="D135" s="536"/>
      <c r="E135" s="536"/>
      <c r="F135" s="536"/>
      <c r="G135" s="536"/>
      <c r="H135" s="536"/>
      <c r="I135" s="1"/>
    </row>
    <row r="136" spans="1:11" ht="15.75" customHeight="1">
      <c r="A136" s="340" t="s">
        <v>162</v>
      </c>
      <c r="B136" s="341" t="s">
        <v>40</v>
      </c>
      <c r="C136" s="342" t="s">
        <v>163</v>
      </c>
      <c r="D136" s="343" t="s">
        <v>42</v>
      </c>
      <c r="E136" s="344" t="s">
        <v>43</v>
      </c>
      <c r="F136" s="342" t="s">
        <v>164</v>
      </c>
      <c r="G136" s="345" t="s">
        <v>96</v>
      </c>
      <c r="H136" s="343" t="s">
        <v>55</v>
      </c>
      <c r="I136" s="138" t="s">
        <v>3567</v>
      </c>
      <c r="J136" s="138" t="s">
        <v>3568</v>
      </c>
    </row>
    <row r="137" spans="1:11" ht="15.75" customHeight="1">
      <c r="A137" s="347" t="s">
        <v>3421</v>
      </c>
      <c r="B137" s="145" t="s">
        <v>2833</v>
      </c>
      <c r="C137" s="36">
        <v>27</v>
      </c>
      <c r="D137" s="148"/>
      <c r="E137" s="15"/>
      <c r="F137" s="36">
        <f t="shared" ref="F137:F170" si="18">C137+D137-E137</f>
        <v>27</v>
      </c>
      <c r="G137" s="17">
        <v>216</v>
      </c>
      <c r="H137" s="142">
        <f t="shared" ref="H137:H140" si="19">G137*F137</f>
        <v>5832</v>
      </c>
      <c r="I137" s="143">
        <f t="shared" ref="I137:I170" si="20">(D137-E137)*G137</f>
        <v>0</v>
      </c>
      <c r="J137" s="143">
        <f t="shared" ref="J137:J170" si="21">D137*G137</f>
        <v>0</v>
      </c>
      <c r="K137" s="445"/>
    </row>
    <row r="138" spans="1:11" ht="15.75" customHeight="1">
      <c r="A138" s="347" t="s">
        <v>3423</v>
      </c>
      <c r="B138" s="145" t="s">
        <v>2833</v>
      </c>
      <c r="C138" s="36">
        <v>74</v>
      </c>
      <c r="D138" s="148"/>
      <c r="E138" s="493"/>
      <c r="F138" s="36">
        <f t="shared" si="18"/>
        <v>74</v>
      </c>
      <c r="G138" s="17">
        <v>140</v>
      </c>
      <c r="H138" s="142">
        <f t="shared" si="19"/>
        <v>10360</v>
      </c>
      <c r="I138" s="143">
        <f t="shared" si="20"/>
        <v>0</v>
      </c>
      <c r="J138" s="143">
        <f t="shared" si="21"/>
        <v>0</v>
      </c>
      <c r="K138" s="445"/>
    </row>
    <row r="139" spans="1:11" ht="15.75" customHeight="1">
      <c r="A139" s="347" t="s">
        <v>3424</v>
      </c>
      <c r="B139" s="145" t="s">
        <v>2833</v>
      </c>
      <c r="C139" s="348">
        <v>112</v>
      </c>
      <c r="D139" s="148"/>
      <c r="E139" s="15">
        <v>2</v>
      </c>
      <c r="F139" s="36">
        <f t="shared" si="18"/>
        <v>110</v>
      </c>
      <c r="G139" s="17">
        <v>196</v>
      </c>
      <c r="H139" s="142">
        <f t="shared" si="19"/>
        <v>21560</v>
      </c>
      <c r="I139" s="143">
        <f t="shared" si="20"/>
        <v>-392</v>
      </c>
      <c r="J139" s="143">
        <f t="shared" si="21"/>
        <v>0</v>
      </c>
      <c r="K139" s="445"/>
    </row>
    <row r="140" spans="1:11" ht="15.75" customHeight="1">
      <c r="A140" s="347" t="s">
        <v>3425</v>
      </c>
      <c r="B140" s="145" t="s">
        <v>2833</v>
      </c>
      <c r="C140" s="36">
        <v>17</v>
      </c>
      <c r="D140" s="148"/>
      <c r="E140" s="15"/>
      <c r="F140" s="36">
        <f t="shared" si="18"/>
        <v>17</v>
      </c>
      <c r="G140" s="17">
        <v>174</v>
      </c>
      <c r="H140" s="142">
        <f t="shared" si="19"/>
        <v>2958</v>
      </c>
      <c r="I140" s="143">
        <f t="shared" si="20"/>
        <v>0</v>
      </c>
      <c r="J140" s="143">
        <f t="shared" si="21"/>
        <v>0</v>
      </c>
      <c r="K140" s="445"/>
    </row>
    <row r="141" spans="1:11" ht="15.75" customHeight="1">
      <c r="A141" s="349" t="s">
        <v>165</v>
      </c>
      <c r="B141" s="267" t="s">
        <v>166</v>
      </c>
      <c r="C141" s="350">
        <v>191.6</v>
      </c>
      <c r="D141" s="351"/>
      <c r="E141" s="352"/>
      <c r="F141" s="350">
        <f t="shared" si="18"/>
        <v>191.6</v>
      </c>
      <c r="G141" s="353">
        <v>605</v>
      </c>
      <c r="H141" s="354">
        <f t="shared" ref="H141:H170" si="22">F141*G141</f>
        <v>115918</v>
      </c>
      <c r="I141" s="143">
        <f t="shared" si="20"/>
        <v>0</v>
      </c>
      <c r="J141" s="143">
        <f t="shared" si="21"/>
        <v>0</v>
      </c>
    </row>
    <row r="142" spans="1:11" ht="15.75" customHeight="1">
      <c r="A142" s="163" t="s">
        <v>167</v>
      </c>
      <c r="B142" s="145" t="s">
        <v>166</v>
      </c>
      <c r="C142" s="36">
        <v>214.6</v>
      </c>
      <c r="D142" s="148"/>
      <c r="E142" s="15">
        <v>14</v>
      </c>
      <c r="F142" s="183">
        <f t="shared" si="18"/>
        <v>200.6</v>
      </c>
      <c r="G142" s="17">
        <v>605</v>
      </c>
      <c r="H142" s="187">
        <f t="shared" si="22"/>
        <v>121363</v>
      </c>
      <c r="I142" s="143">
        <f t="shared" si="20"/>
        <v>-8470</v>
      </c>
      <c r="J142" s="143">
        <f t="shared" si="21"/>
        <v>0</v>
      </c>
    </row>
    <row r="143" spans="1:11" ht="15.75" customHeight="1">
      <c r="A143" s="163" t="s">
        <v>168</v>
      </c>
      <c r="B143" s="145" t="s">
        <v>166</v>
      </c>
      <c r="C143" s="36">
        <v>220.32</v>
      </c>
      <c r="D143" s="148"/>
      <c r="E143" s="15"/>
      <c r="F143" s="183">
        <f t="shared" si="18"/>
        <v>220.32</v>
      </c>
      <c r="G143" s="17">
        <v>605</v>
      </c>
      <c r="H143" s="187">
        <f t="shared" si="22"/>
        <v>133293.6</v>
      </c>
      <c r="I143" s="143">
        <f t="shared" si="20"/>
        <v>0</v>
      </c>
      <c r="J143" s="143">
        <f t="shared" si="21"/>
        <v>0</v>
      </c>
    </row>
    <row r="144" spans="1:11" ht="15.75" customHeight="1">
      <c r="A144" s="163" t="s">
        <v>169</v>
      </c>
      <c r="B144" s="145" t="s">
        <v>166</v>
      </c>
      <c r="C144" s="36">
        <v>186.45000000000002</v>
      </c>
      <c r="D144" s="148"/>
      <c r="E144" s="15">
        <v>17</v>
      </c>
      <c r="F144" s="183">
        <f t="shared" si="18"/>
        <v>169.45000000000002</v>
      </c>
      <c r="G144" s="17">
        <v>605</v>
      </c>
      <c r="H144" s="187">
        <f t="shared" si="22"/>
        <v>102517.25000000001</v>
      </c>
      <c r="I144" s="143">
        <f t="shared" si="20"/>
        <v>-10285</v>
      </c>
      <c r="J144" s="143">
        <f t="shared" si="21"/>
        <v>0</v>
      </c>
    </row>
    <row r="145" spans="1:10" ht="15.75" customHeight="1">
      <c r="A145" s="189" t="s">
        <v>170</v>
      </c>
      <c r="B145" s="145" t="s">
        <v>166</v>
      </c>
      <c r="C145" s="183">
        <v>292.88000000000005</v>
      </c>
      <c r="D145" s="184"/>
      <c r="E145" s="493"/>
      <c r="F145" s="183">
        <f t="shared" si="18"/>
        <v>292.88000000000005</v>
      </c>
      <c r="G145" s="190">
        <v>625</v>
      </c>
      <c r="H145" s="187">
        <f t="shared" si="22"/>
        <v>183050.00000000003</v>
      </c>
      <c r="I145" s="143">
        <f t="shared" si="20"/>
        <v>0</v>
      </c>
      <c r="J145" s="143">
        <f t="shared" si="21"/>
        <v>0</v>
      </c>
    </row>
    <row r="146" spans="1:10" ht="15.75" customHeight="1">
      <c r="A146" s="189" t="s">
        <v>171</v>
      </c>
      <c r="B146" s="145" t="s">
        <v>166</v>
      </c>
      <c r="C146" s="183">
        <v>180.15</v>
      </c>
      <c r="D146" s="184"/>
      <c r="E146" s="15"/>
      <c r="F146" s="183">
        <f t="shared" si="18"/>
        <v>180.15</v>
      </c>
      <c r="G146" s="17">
        <v>692</v>
      </c>
      <c r="H146" s="187">
        <f t="shared" si="22"/>
        <v>124663.8</v>
      </c>
      <c r="I146" s="143">
        <f t="shared" si="20"/>
        <v>0</v>
      </c>
      <c r="J146" s="143">
        <f t="shared" si="21"/>
        <v>0</v>
      </c>
    </row>
    <row r="147" spans="1:10" ht="15.75" customHeight="1">
      <c r="A147" s="189" t="s">
        <v>3930</v>
      </c>
      <c r="B147" s="145" t="s">
        <v>166</v>
      </c>
      <c r="C147" s="36">
        <v>274</v>
      </c>
      <c r="D147" s="184"/>
      <c r="E147" s="15"/>
      <c r="F147" s="183">
        <f t="shared" si="18"/>
        <v>274</v>
      </c>
      <c r="G147" s="17">
        <v>682</v>
      </c>
      <c r="H147" s="187">
        <f t="shared" si="22"/>
        <v>186868</v>
      </c>
      <c r="I147" s="143">
        <f t="shared" si="20"/>
        <v>0</v>
      </c>
      <c r="J147" s="143">
        <f t="shared" si="21"/>
        <v>0</v>
      </c>
    </row>
    <row r="148" spans="1:10" ht="15.75" customHeight="1">
      <c r="A148" s="189" t="s">
        <v>173</v>
      </c>
      <c r="B148" s="145" t="s">
        <v>166</v>
      </c>
      <c r="C148" s="183">
        <v>0</v>
      </c>
      <c r="D148" s="184"/>
      <c r="E148" s="15"/>
      <c r="F148" s="183">
        <f t="shared" si="18"/>
        <v>0</v>
      </c>
      <c r="G148" s="17">
        <v>414</v>
      </c>
      <c r="H148" s="187">
        <f t="shared" si="22"/>
        <v>0</v>
      </c>
      <c r="I148" s="143">
        <f t="shared" si="20"/>
        <v>0</v>
      </c>
      <c r="J148" s="143">
        <f t="shared" si="21"/>
        <v>0</v>
      </c>
    </row>
    <row r="149" spans="1:10" ht="15.75" customHeight="1">
      <c r="A149" s="191" t="s">
        <v>174</v>
      </c>
      <c r="B149" s="192" t="s">
        <v>175</v>
      </c>
      <c r="C149" s="36">
        <v>14375</v>
      </c>
      <c r="D149" s="148"/>
      <c r="E149" s="15"/>
      <c r="F149" s="183">
        <f t="shared" si="18"/>
        <v>14375</v>
      </c>
      <c r="G149" s="17">
        <v>17.399999999999999</v>
      </c>
      <c r="H149" s="187">
        <f t="shared" si="22"/>
        <v>250124.99999999997</v>
      </c>
      <c r="I149" s="143">
        <f t="shared" si="20"/>
        <v>0</v>
      </c>
      <c r="J149" s="143">
        <f t="shared" si="21"/>
        <v>0</v>
      </c>
    </row>
    <row r="150" spans="1:10" ht="15.75" customHeight="1">
      <c r="A150" s="163" t="s">
        <v>176</v>
      </c>
      <c r="B150" s="15" t="s">
        <v>177</v>
      </c>
      <c r="C150" s="36">
        <v>0</v>
      </c>
      <c r="D150" s="148"/>
      <c r="E150" s="15"/>
      <c r="F150" s="183">
        <f t="shared" si="18"/>
        <v>0</v>
      </c>
      <c r="G150" s="17">
        <v>3.86</v>
      </c>
      <c r="H150" s="187">
        <f t="shared" si="22"/>
        <v>0</v>
      </c>
      <c r="I150" s="143">
        <f t="shared" si="20"/>
        <v>0</v>
      </c>
      <c r="J150" s="143">
        <f t="shared" si="21"/>
        <v>0</v>
      </c>
    </row>
    <row r="151" spans="1:10" ht="15.75" customHeight="1">
      <c r="A151" s="163" t="s">
        <v>178</v>
      </c>
      <c r="B151" s="145" t="s">
        <v>179</v>
      </c>
      <c r="C151" s="36">
        <v>17</v>
      </c>
      <c r="D151" s="148"/>
      <c r="E151" s="15"/>
      <c r="F151" s="183">
        <f t="shared" si="18"/>
        <v>17</v>
      </c>
      <c r="G151" s="17">
        <v>432.82</v>
      </c>
      <c r="H151" s="187">
        <f t="shared" si="22"/>
        <v>7357.94</v>
      </c>
      <c r="I151" s="143">
        <f t="shared" si="20"/>
        <v>0</v>
      </c>
      <c r="J151" s="143">
        <f t="shared" si="21"/>
        <v>0</v>
      </c>
    </row>
    <row r="152" spans="1:10" ht="15.75" customHeight="1">
      <c r="A152" s="163" t="s">
        <v>180</v>
      </c>
      <c r="B152" s="145" t="s">
        <v>179</v>
      </c>
      <c r="C152" s="36">
        <v>0</v>
      </c>
      <c r="D152" s="148"/>
      <c r="E152" s="15"/>
      <c r="F152" s="183">
        <f t="shared" si="18"/>
        <v>0</v>
      </c>
      <c r="G152" s="17">
        <v>4</v>
      </c>
      <c r="H152" s="187">
        <f t="shared" si="22"/>
        <v>0</v>
      </c>
      <c r="I152" s="143">
        <f t="shared" si="20"/>
        <v>0</v>
      </c>
      <c r="J152" s="143">
        <f t="shared" si="21"/>
        <v>0</v>
      </c>
    </row>
    <row r="153" spans="1:10" ht="15.75" customHeight="1">
      <c r="A153" s="146" t="s">
        <v>181</v>
      </c>
      <c r="B153" s="145" t="s">
        <v>179</v>
      </c>
      <c r="C153" s="36">
        <v>1077</v>
      </c>
      <c r="D153" s="148"/>
      <c r="E153" s="15"/>
      <c r="F153" s="183">
        <f t="shared" si="18"/>
        <v>1077</v>
      </c>
      <c r="G153" s="17">
        <v>2.9</v>
      </c>
      <c r="H153" s="187">
        <f t="shared" si="22"/>
        <v>3123.2999999999997</v>
      </c>
      <c r="I153" s="143">
        <f t="shared" si="20"/>
        <v>0</v>
      </c>
      <c r="J153" s="143">
        <f t="shared" si="21"/>
        <v>0</v>
      </c>
    </row>
    <row r="154" spans="1:10" ht="15.75" customHeight="1">
      <c r="A154" s="146" t="s">
        <v>182</v>
      </c>
      <c r="B154" s="145" t="s">
        <v>179</v>
      </c>
      <c r="C154" s="36">
        <v>0</v>
      </c>
      <c r="D154" s="148"/>
      <c r="E154" s="15"/>
      <c r="F154" s="183">
        <f t="shared" si="18"/>
        <v>0</v>
      </c>
      <c r="G154" s="17">
        <v>499.4</v>
      </c>
      <c r="H154" s="187">
        <f t="shared" si="22"/>
        <v>0</v>
      </c>
      <c r="I154" s="143">
        <f t="shared" si="20"/>
        <v>0</v>
      </c>
      <c r="J154" s="143">
        <f t="shared" si="21"/>
        <v>0</v>
      </c>
    </row>
    <row r="155" spans="1:10" ht="15.75" customHeight="1">
      <c r="A155" s="191" t="s">
        <v>183</v>
      </c>
      <c r="B155" s="193" t="s">
        <v>184</v>
      </c>
      <c r="C155" s="194">
        <v>1400</v>
      </c>
      <c r="D155" s="195"/>
      <c r="E155" s="196"/>
      <c r="F155" s="183">
        <f t="shared" si="18"/>
        <v>1400</v>
      </c>
      <c r="G155" s="197">
        <v>24.995999999999999</v>
      </c>
      <c r="H155" s="187">
        <f t="shared" si="22"/>
        <v>34994.400000000001</v>
      </c>
      <c r="I155" s="143">
        <f t="shared" si="20"/>
        <v>0</v>
      </c>
      <c r="J155" s="143">
        <f t="shared" si="21"/>
        <v>0</v>
      </c>
    </row>
    <row r="156" spans="1:10" ht="15.75" customHeight="1">
      <c r="A156" s="146" t="s">
        <v>185</v>
      </c>
      <c r="B156" s="145" t="s">
        <v>184</v>
      </c>
      <c r="C156" s="36">
        <v>3000</v>
      </c>
      <c r="D156" s="148"/>
      <c r="E156" s="15">
        <v>1000</v>
      </c>
      <c r="F156" s="183">
        <f t="shared" si="18"/>
        <v>2000</v>
      </c>
      <c r="G156" s="17">
        <v>22.37</v>
      </c>
      <c r="H156" s="187">
        <f t="shared" si="22"/>
        <v>44740</v>
      </c>
      <c r="I156" s="143">
        <f t="shared" si="20"/>
        <v>-22370</v>
      </c>
      <c r="J156" s="143">
        <f t="shared" si="21"/>
        <v>0</v>
      </c>
    </row>
    <row r="157" spans="1:10" ht="15.75" customHeight="1">
      <c r="A157" s="146" t="s">
        <v>186</v>
      </c>
      <c r="B157" s="145" t="s">
        <v>184</v>
      </c>
      <c r="C157" s="36">
        <v>4000</v>
      </c>
      <c r="D157" s="148"/>
      <c r="E157" s="15"/>
      <c r="F157" s="183">
        <f t="shared" si="18"/>
        <v>4000</v>
      </c>
      <c r="G157" s="17">
        <v>13.788</v>
      </c>
      <c r="H157" s="187">
        <f t="shared" si="22"/>
        <v>55152</v>
      </c>
      <c r="I157" s="143">
        <f t="shared" si="20"/>
        <v>0</v>
      </c>
      <c r="J157" s="143">
        <f t="shared" si="21"/>
        <v>0</v>
      </c>
    </row>
    <row r="158" spans="1:10" ht="15.75" customHeight="1">
      <c r="A158" s="406" t="s">
        <v>187</v>
      </c>
      <c r="B158" s="145" t="s">
        <v>184</v>
      </c>
      <c r="C158" s="36">
        <v>1000</v>
      </c>
      <c r="D158" s="148"/>
      <c r="E158" s="15"/>
      <c r="F158" s="183">
        <f t="shared" si="18"/>
        <v>1000</v>
      </c>
      <c r="G158" s="17">
        <v>24.744</v>
      </c>
      <c r="H158" s="187">
        <f t="shared" si="22"/>
        <v>24744</v>
      </c>
      <c r="I158" s="143">
        <f t="shared" si="20"/>
        <v>0</v>
      </c>
      <c r="J158" s="143">
        <f t="shared" si="21"/>
        <v>0</v>
      </c>
    </row>
    <row r="159" spans="1:10" ht="15.75" customHeight="1">
      <c r="A159" s="406" t="s">
        <v>189</v>
      </c>
      <c r="B159" s="185" t="s">
        <v>190</v>
      </c>
      <c r="C159" s="183">
        <v>840</v>
      </c>
      <c r="D159" s="184"/>
      <c r="E159" s="185"/>
      <c r="F159" s="183">
        <f t="shared" si="18"/>
        <v>840</v>
      </c>
      <c r="G159" s="186">
        <v>33</v>
      </c>
      <c r="H159" s="187">
        <f t="shared" si="22"/>
        <v>27720</v>
      </c>
      <c r="I159" s="143">
        <f t="shared" si="20"/>
        <v>0</v>
      </c>
      <c r="J159" s="143">
        <f t="shared" si="21"/>
        <v>0</v>
      </c>
    </row>
    <row r="160" spans="1:10" ht="15.75" customHeight="1">
      <c r="A160" s="407" t="s">
        <v>3511</v>
      </c>
      <c r="B160" s="267" t="s">
        <v>192</v>
      </c>
      <c r="C160" s="350">
        <v>938.06</v>
      </c>
      <c r="D160" s="351"/>
      <c r="E160" s="352">
        <v>15.06</v>
      </c>
      <c r="F160" s="183">
        <f t="shared" si="18"/>
        <v>923</v>
      </c>
      <c r="G160" s="353">
        <v>727.5</v>
      </c>
      <c r="H160" s="187">
        <f t="shared" si="22"/>
        <v>671482.5</v>
      </c>
      <c r="I160" s="143">
        <f t="shared" si="20"/>
        <v>-10956.15</v>
      </c>
      <c r="J160" s="143">
        <f t="shared" si="21"/>
        <v>0</v>
      </c>
    </row>
    <row r="161" spans="1:10" ht="15.75" customHeight="1">
      <c r="A161" s="407" t="s">
        <v>3512</v>
      </c>
      <c r="B161" s="267" t="s">
        <v>192</v>
      </c>
      <c r="C161" s="350">
        <v>1002.86</v>
      </c>
      <c r="D161" s="351"/>
      <c r="E161" s="352"/>
      <c r="F161" s="183">
        <f t="shared" si="18"/>
        <v>1002.86</v>
      </c>
      <c r="G161" s="353">
        <v>727.5</v>
      </c>
      <c r="H161" s="187">
        <f t="shared" si="22"/>
        <v>729580.65</v>
      </c>
      <c r="I161" s="143">
        <f t="shared" si="20"/>
        <v>0</v>
      </c>
      <c r="J161" s="143">
        <f t="shared" si="21"/>
        <v>0</v>
      </c>
    </row>
    <row r="162" spans="1:10" ht="15.75" customHeight="1">
      <c r="A162" s="200" t="s">
        <v>191</v>
      </c>
      <c r="B162" s="145" t="s">
        <v>192</v>
      </c>
      <c r="C162" s="36">
        <v>24.879999999999992</v>
      </c>
      <c r="D162" s="148"/>
      <c r="E162" s="15"/>
      <c r="F162" s="183">
        <f t="shared" si="18"/>
        <v>24.879999999999992</v>
      </c>
      <c r="G162" s="17">
        <v>715</v>
      </c>
      <c r="H162" s="187">
        <f t="shared" si="22"/>
        <v>17789.199999999993</v>
      </c>
      <c r="I162" s="143">
        <f t="shared" si="20"/>
        <v>0</v>
      </c>
      <c r="J162" s="143">
        <f t="shared" si="21"/>
        <v>0</v>
      </c>
    </row>
    <row r="163" spans="1:10" ht="15.75" customHeight="1">
      <c r="A163" s="200" t="s">
        <v>193</v>
      </c>
      <c r="B163" s="145" t="s">
        <v>192</v>
      </c>
      <c r="C163" s="36">
        <v>168.42</v>
      </c>
      <c r="D163" s="148"/>
      <c r="E163" s="15"/>
      <c r="F163" s="183">
        <f t="shared" si="18"/>
        <v>168.42</v>
      </c>
      <c r="G163" s="17">
        <v>850</v>
      </c>
      <c r="H163" s="187">
        <f t="shared" si="22"/>
        <v>143157</v>
      </c>
      <c r="I163" s="143">
        <f t="shared" si="20"/>
        <v>0</v>
      </c>
      <c r="J163" s="143">
        <f t="shared" si="21"/>
        <v>0</v>
      </c>
    </row>
    <row r="164" spans="1:10" ht="15.75" customHeight="1">
      <c r="A164" s="200" t="s">
        <v>194</v>
      </c>
      <c r="B164" s="145" t="s">
        <v>192</v>
      </c>
      <c r="C164" s="36">
        <v>121.16000000000003</v>
      </c>
      <c r="D164" s="148"/>
      <c r="E164" s="490"/>
      <c r="F164" s="183">
        <f t="shared" si="18"/>
        <v>121.16000000000003</v>
      </c>
      <c r="G164" s="17">
        <v>850</v>
      </c>
      <c r="H164" s="187">
        <f t="shared" si="22"/>
        <v>102986.00000000001</v>
      </c>
      <c r="I164" s="143">
        <f t="shared" si="20"/>
        <v>0</v>
      </c>
      <c r="J164" s="143">
        <f t="shared" si="21"/>
        <v>0</v>
      </c>
    </row>
    <row r="165" spans="1:10" ht="15.75" customHeight="1">
      <c r="A165" s="146" t="s">
        <v>195</v>
      </c>
      <c r="B165" s="145" t="s">
        <v>192</v>
      </c>
      <c r="C165" s="36">
        <v>31.739999999999991</v>
      </c>
      <c r="D165" s="148"/>
      <c r="E165" s="15"/>
      <c r="F165" s="183">
        <f t="shared" si="18"/>
        <v>31.739999999999991</v>
      </c>
      <c r="G165" s="17">
        <v>741</v>
      </c>
      <c r="H165" s="187">
        <f t="shared" si="22"/>
        <v>23519.339999999993</v>
      </c>
      <c r="I165" s="143">
        <f t="shared" si="20"/>
        <v>0</v>
      </c>
      <c r="J165" s="143">
        <f t="shared" si="21"/>
        <v>0</v>
      </c>
    </row>
    <row r="166" spans="1:10" ht="15.75" customHeight="1">
      <c r="A166" s="146" t="s">
        <v>196</v>
      </c>
      <c r="B166" s="145" t="s">
        <v>197</v>
      </c>
      <c r="C166" s="36">
        <v>42.350000000000023</v>
      </c>
      <c r="D166" s="148"/>
      <c r="E166" s="15"/>
      <c r="F166" s="183">
        <f t="shared" si="18"/>
        <v>42.350000000000023</v>
      </c>
      <c r="G166" s="17">
        <v>240</v>
      </c>
      <c r="H166" s="187">
        <f t="shared" si="22"/>
        <v>10164.000000000005</v>
      </c>
      <c r="I166" s="143">
        <f t="shared" si="20"/>
        <v>0</v>
      </c>
      <c r="J166" s="143">
        <f t="shared" si="21"/>
        <v>0</v>
      </c>
    </row>
    <row r="167" spans="1:10" ht="15.75" customHeight="1">
      <c r="A167" s="146" t="s">
        <v>1585</v>
      </c>
      <c r="B167" s="145" t="s">
        <v>197</v>
      </c>
      <c r="C167" s="36">
        <v>490.49999999999994</v>
      </c>
      <c r="D167" s="148"/>
      <c r="E167" s="15"/>
      <c r="F167" s="183">
        <f t="shared" si="18"/>
        <v>490.49999999999994</v>
      </c>
      <c r="G167" s="17">
        <v>680</v>
      </c>
      <c r="H167" s="187">
        <f t="shared" si="22"/>
        <v>333539.99999999994</v>
      </c>
      <c r="I167" s="143">
        <f t="shared" si="20"/>
        <v>0</v>
      </c>
      <c r="J167" s="143">
        <f t="shared" si="21"/>
        <v>0</v>
      </c>
    </row>
    <row r="168" spans="1:10" ht="15.75" customHeight="1">
      <c r="A168" s="146" t="s">
        <v>1586</v>
      </c>
      <c r="B168" s="145" t="s">
        <v>197</v>
      </c>
      <c r="C168" s="36">
        <v>507.35000000000008</v>
      </c>
      <c r="D168" s="148"/>
      <c r="E168" s="15"/>
      <c r="F168" s="183">
        <f t="shared" si="18"/>
        <v>507.35000000000008</v>
      </c>
      <c r="G168" s="17">
        <v>680</v>
      </c>
      <c r="H168" s="187">
        <f t="shared" si="22"/>
        <v>344998.00000000006</v>
      </c>
      <c r="I168" s="143">
        <f t="shared" si="20"/>
        <v>0</v>
      </c>
      <c r="J168" s="143">
        <f t="shared" si="21"/>
        <v>0</v>
      </c>
    </row>
    <row r="169" spans="1:10" ht="15.75" customHeight="1">
      <c r="A169" s="146" t="s">
        <v>198</v>
      </c>
      <c r="B169" s="145" t="s">
        <v>197</v>
      </c>
      <c r="C169" s="36">
        <v>32.750000000000014</v>
      </c>
      <c r="D169" s="148"/>
      <c r="E169" s="15"/>
      <c r="F169" s="183">
        <f t="shared" si="18"/>
        <v>32.750000000000014</v>
      </c>
      <c r="G169" s="17">
        <v>280</v>
      </c>
      <c r="H169" s="187">
        <f t="shared" si="22"/>
        <v>9170.0000000000036</v>
      </c>
      <c r="I169" s="143">
        <f t="shared" si="20"/>
        <v>0</v>
      </c>
      <c r="J169" s="143">
        <f t="shared" si="21"/>
        <v>0</v>
      </c>
    </row>
    <row r="170" spans="1:10" ht="15.75" customHeight="1">
      <c r="A170" s="146" t="s">
        <v>199</v>
      </c>
      <c r="B170" s="15" t="s">
        <v>200</v>
      </c>
      <c r="C170" s="36">
        <v>78120</v>
      </c>
      <c r="D170" s="148"/>
      <c r="E170" s="493"/>
      <c r="F170" s="183">
        <f t="shared" si="18"/>
        <v>78120</v>
      </c>
      <c r="G170" s="17">
        <v>5.3</v>
      </c>
      <c r="H170" s="187">
        <f t="shared" si="22"/>
        <v>414036</v>
      </c>
      <c r="I170" s="143">
        <f t="shared" si="20"/>
        <v>0</v>
      </c>
      <c r="J170" s="143">
        <f t="shared" si="21"/>
        <v>0</v>
      </c>
    </row>
    <row r="171" spans="1:10" ht="15.75" customHeight="1">
      <c r="A171" s="480"/>
      <c r="B171" s="477"/>
      <c r="C171" s="475"/>
      <c r="D171" s="476"/>
      <c r="E171" s="15"/>
      <c r="F171" s="15"/>
      <c r="G171" s="15"/>
      <c r="H171" s="15"/>
      <c r="I171" s="15"/>
      <c r="J171" s="15"/>
    </row>
    <row r="172" spans="1:10" ht="15.75" customHeight="1">
      <c r="A172" s="480"/>
      <c r="B172" s="477"/>
      <c r="C172" s="475"/>
      <c r="D172" s="476"/>
      <c r="E172" s="15"/>
      <c r="F172" s="15"/>
      <c r="G172" s="15"/>
      <c r="H172" s="15"/>
      <c r="I172" s="15"/>
      <c r="J172" s="15"/>
    </row>
    <row r="173" spans="1:10" ht="15.75" customHeight="1">
      <c r="A173" s="480"/>
      <c r="B173" s="477"/>
      <c r="C173" s="475"/>
      <c r="D173" s="476"/>
      <c r="E173" s="15"/>
      <c r="F173" s="15"/>
      <c r="G173" s="15"/>
      <c r="H173" s="15"/>
      <c r="I173" s="15"/>
      <c r="J173" s="15"/>
    </row>
    <row r="174" spans="1:10" ht="15.75" customHeight="1">
      <c r="A174" s="480"/>
      <c r="B174" s="477"/>
      <c r="C174" s="475"/>
      <c r="D174" s="476"/>
      <c r="E174" s="15"/>
      <c r="F174" s="15"/>
      <c r="G174" s="15"/>
      <c r="H174" s="15"/>
      <c r="I174" s="15"/>
      <c r="J174" s="15"/>
    </row>
    <row r="175" spans="1:10" ht="15.75" customHeight="1">
      <c r="A175" s="275" t="s">
        <v>203</v>
      </c>
      <c r="B175" s="276"/>
      <c r="C175" s="169">
        <f t="shared" ref="C175:J175" si="23">SUM(C137:C170)</f>
        <v>108979.07</v>
      </c>
      <c r="D175" s="277">
        <f t="shared" si="23"/>
        <v>0</v>
      </c>
      <c r="E175" s="277">
        <f t="shared" si="23"/>
        <v>1048.06</v>
      </c>
      <c r="F175" s="169">
        <f t="shared" si="23"/>
        <v>107931.01</v>
      </c>
      <c r="G175" s="337">
        <f t="shared" si="23"/>
        <v>13134.577999999998</v>
      </c>
      <c r="H175" s="278">
        <f t="shared" si="23"/>
        <v>4256762.9800000004</v>
      </c>
      <c r="I175" s="278">
        <f t="shared" si="23"/>
        <v>-52473.15</v>
      </c>
      <c r="J175" s="457">
        <f t="shared" si="23"/>
        <v>0</v>
      </c>
    </row>
    <row r="176" spans="1:10" ht="15.75" customHeight="1">
      <c r="J176" s="188"/>
    </row>
    <row r="177" spans="1:15" ht="15.75" customHeight="1">
      <c r="A177" s="279"/>
      <c r="B177" s="280"/>
      <c r="C177" s="279"/>
      <c r="D177" s="279"/>
      <c r="E177" s="279"/>
      <c r="F177" s="279"/>
      <c r="G177" s="279"/>
      <c r="H177" s="279"/>
      <c r="J177" s="281" t="s">
        <v>390</v>
      </c>
    </row>
    <row r="178" spans="1:15" ht="15.75" customHeight="1">
      <c r="A178" s="282" t="s">
        <v>209</v>
      </c>
      <c r="B178" s="283" t="s">
        <v>211</v>
      </c>
      <c r="C178" s="283" t="s">
        <v>391</v>
      </c>
      <c r="D178" s="284" t="s">
        <v>392</v>
      </c>
      <c r="E178" s="285" t="s">
        <v>393</v>
      </c>
      <c r="F178" s="286" t="s">
        <v>212</v>
      </c>
      <c r="G178" s="287" t="s">
        <v>214</v>
      </c>
      <c r="H178" s="283" t="s">
        <v>55</v>
      </c>
      <c r="J178" s="188">
        <f>SUM(H179:H195)</f>
        <v>26796.2</v>
      </c>
    </row>
    <row r="179" spans="1:15" ht="15.75" customHeight="1">
      <c r="A179" s="288" t="s">
        <v>215</v>
      </c>
      <c r="B179" s="15" t="s">
        <v>216</v>
      </c>
      <c r="C179" s="36">
        <v>0</v>
      </c>
      <c r="D179" s="494">
        <v>4.5999999999999996</v>
      </c>
      <c r="E179" s="348">
        <v>0</v>
      </c>
      <c r="F179" s="15"/>
      <c r="G179" s="15">
        <v>77</v>
      </c>
      <c r="H179" s="15">
        <f t="shared" ref="H179:H193" si="24">E179*G179</f>
        <v>0</v>
      </c>
      <c r="J179" s="24"/>
    </row>
    <row r="180" spans="1:15" ht="15.75" customHeight="1">
      <c r="A180" s="288" t="s">
        <v>218</v>
      </c>
      <c r="B180" s="15" t="s">
        <v>216</v>
      </c>
      <c r="C180" s="36">
        <v>7.2</v>
      </c>
      <c r="D180" s="494">
        <v>3.4</v>
      </c>
      <c r="E180" s="348">
        <f t="shared" ref="E180:E195" si="25">C180+D180</f>
        <v>10.6</v>
      </c>
      <c r="F180" s="15"/>
      <c r="G180" s="15">
        <v>128</v>
      </c>
      <c r="H180" s="15">
        <f t="shared" si="24"/>
        <v>1356.8</v>
      </c>
      <c r="J180" s="188"/>
    </row>
    <row r="181" spans="1:15" ht="15.75" customHeight="1">
      <c r="A181" s="288" t="s">
        <v>219</v>
      </c>
      <c r="B181" s="15" t="s">
        <v>220</v>
      </c>
      <c r="C181" s="36">
        <v>0.7</v>
      </c>
      <c r="D181" s="317"/>
      <c r="E181" s="348">
        <f t="shared" si="25"/>
        <v>0.7</v>
      </c>
      <c r="F181" s="291"/>
      <c r="G181" s="15">
        <v>77</v>
      </c>
      <c r="H181" s="15">
        <f t="shared" si="24"/>
        <v>53.9</v>
      </c>
      <c r="J181" s="188"/>
    </row>
    <row r="182" spans="1:15" ht="15.75" customHeight="1">
      <c r="A182" s="288" t="s">
        <v>221</v>
      </c>
      <c r="B182" s="15" t="s">
        <v>220</v>
      </c>
      <c r="C182" s="36">
        <v>7.3</v>
      </c>
      <c r="D182" s="317">
        <v>1.1000000000000001</v>
      </c>
      <c r="E182" s="348">
        <f t="shared" si="25"/>
        <v>8.4</v>
      </c>
      <c r="F182" s="15"/>
      <c r="G182" s="15">
        <v>102</v>
      </c>
      <c r="H182" s="15">
        <f t="shared" si="24"/>
        <v>856.80000000000007</v>
      </c>
      <c r="J182" s="24"/>
    </row>
    <row r="183" spans="1:15" ht="15.75" customHeight="1">
      <c r="A183" s="288" t="s">
        <v>222</v>
      </c>
      <c r="B183" s="15" t="s">
        <v>220</v>
      </c>
      <c r="C183" s="36">
        <v>6.1</v>
      </c>
      <c r="D183" s="317">
        <v>4</v>
      </c>
      <c r="E183" s="348">
        <f t="shared" si="25"/>
        <v>10.1</v>
      </c>
      <c r="F183" s="15"/>
      <c r="G183" s="15">
        <v>77</v>
      </c>
      <c r="H183" s="15">
        <f t="shared" si="24"/>
        <v>777.69999999999993</v>
      </c>
      <c r="J183" s="188"/>
    </row>
    <row r="184" spans="1:15" ht="15.75" customHeight="1">
      <c r="A184" s="288" t="s">
        <v>223</v>
      </c>
      <c r="B184" s="15" t="s">
        <v>224</v>
      </c>
      <c r="C184" s="36">
        <v>28.4</v>
      </c>
      <c r="D184" s="317"/>
      <c r="E184" s="348">
        <f t="shared" si="25"/>
        <v>28.4</v>
      </c>
      <c r="F184" s="15"/>
      <c r="G184" s="15">
        <v>196</v>
      </c>
      <c r="H184" s="15">
        <f t="shared" si="24"/>
        <v>5566.4</v>
      </c>
      <c r="J184" s="134"/>
    </row>
    <row r="185" spans="1:15" ht="15.75" customHeight="1">
      <c r="A185" s="288" t="s">
        <v>225</v>
      </c>
      <c r="B185" s="15" t="s">
        <v>224</v>
      </c>
      <c r="C185" s="36">
        <v>61.300000000000011</v>
      </c>
      <c r="D185" s="317">
        <v>3.7</v>
      </c>
      <c r="E185" s="348">
        <f t="shared" si="25"/>
        <v>65.000000000000014</v>
      </c>
      <c r="F185" s="291"/>
      <c r="G185" s="15">
        <v>140</v>
      </c>
      <c r="H185" s="15">
        <f t="shared" si="24"/>
        <v>9100.0000000000018</v>
      </c>
      <c r="I185" s="265"/>
      <c r="J185" s="265"/>
      <c r="K185" s="265"/>
      <c r="L185" s="265"/>
      <c r="M185" s="265"/>
      <c r="N185" s="265"/>
      <c r="O185" s="265"/>
    </row>
    <row r="186" spans="1:15" ht="15.75" customHeight="1">
      <c r="A186" s="288" t="s">
        <v>226</v>
      </c>
      <c r="B186" s="15" t="s">
        <v>227</v>
      </c>
      <c r="C186" s="36">
        <v>2.8</v>
      </c>
      <c r="D186" s="317"/>
      <c r="E186" s="348">
        <f t="shared" si="25"/>
        <v>2.8</v>
      </c>
      <c r="F186" s="291"/>
      <c r="G186" s="15">
        <v>128</v>
      </c>
      <c r="H186" s="15">
        <f t="shared" si="24"/>
        <v>358.4</v>
      </c>
      <c r="I186" s="265"/>
      <c r="J186" s="265"/>
      <c r="K186" s="265"/>
      <c r="L186" s="265"/>
      <c r="M186" s="265"/>
      <c r="N186" s="265"/>
      <c r="O186" s="265"/>
    </row>
    <row r="187" spans="1:15" ht="15.75" customHeight="1">
      <c r="A187" s="288" t="s">
        <v>228</v>
      </c>
      <c r="B187" s="15" t="s">
        <v>229</v>
      </c>
      <c r="C187" s="36">
        <v>0.8</v>
      </c>
      <c r="D187" s="317"/>
      <c r="E187" s="348">
        <f t="shared" si="25"/>
        <v>0.8</v>
      </c>
      <c r="F187" s="291"/>
      <c r="G187" s="15">
        <v>196</v>
      </c>
      <c r="H187" s="15">
        <f t="shared" si="24"/>
        <v>156.80000000000001</v>
      </c>
      <c r="I187" s="545"/>
      <c r="J187" s="522"/>
      <c r="K187" s="265"/>
      <c r="L187" s="265"/>
      <c r="M187" s="265"/>
      <c r="N187" s="265"/>
      <c r="O187" s="265"/>
    </row>
    <row r="188" spans="1:15" ht="15.75" customHeight="1">
      <c r="A188" s="288" t="s">
        <v>2838</v>
      </c>
      <c r="B188" s="15" t="s">
        <v>229</v>
      </c>
      <c r="C188" s="36">
        <v>20.9</v>
      </c>
      <c r="D188" s="317">
        <v>1.7</v>
      </c>
      <c r="E188" s="348">
        <f t="shared" si="25"/>
        <v>22.599999999999998</v>
      </c>
      <c r="F188" s="291"/>
      <c r="G188" s="15">
        <v>57</v>
      </c>
      <c r="H188" s="15">
        <f t="shared" si="24"/>
        <v>1288.1999999999998</v>
      </c>
      <c r="I188" s="293"/>
      <c r="J188" s="265"/>
      <c r="K188" s="265"/>
      <c r="L188" s="265"/>
      <c r="M188" s="265"/>
      <c r="N188" s="265"/>
      <c r="O188" s="265"/>
    </row>
    <row r="189" spans="1:15" ht="15.75" customHeight="1">
      <c r="A189" s="288" t="s">
        <v>230</v>
      </c>
      <c r="B189" s="15" t="s">
        <v>229</v>
      </c>
      <c r="C189" s="36">
        <v>9.1</v>
      </c>
      <c r="D189" s="317"/>
      <c r="E189" s="348">
        <f t="shared" si="25"/>
        <v>9.1</v>
      </c>
      <c r="F189" s="291"/>
      <c r="G189" s="15">
        <v>128</v>
      </c>
      <c r="H189" s="15">
        <f t="shared" si="24"/>
        <v>1164.8</v>
      </c>
      <c r="I189" s="293"/>
      <c r="J189" s="265"/>
      <c r="K189" s="265"/>
      <c r="L189" s="265"/>
      <c r="M189" s="265"/>
      <c r="N189" s="265"/>
      <c r="O189" s="265"/>
    </row>
    <row r="190" spans="1:15" ht="15.75" customHeight="1">
      <c r="A190" s="288" t="s">
        <v>231</v>
      </c>
      <c r="B190" s="15" t="s">
        <v>224</v>
      </c>
      <c r="C190" s="36">
        <v>26.3</v>
      </c>
      <c r="D190" s="317"/>
      <c r="E190" s="348">
        <f t="shared" si="25"/>
        <v>26.3</v>
      </c>
      <c r="F190" s="291"/>
      <c r="G190" s="15">
        <v>140</v>
      </c>
      <c r="H190" s="15">
        <f t="shared" si="24"/>
        <v>3682</v>
      </c>
      <c r="I190" s="293"/>
      <c r="J190" s="265"/>
      <c r="K190" s="265"/>
      <c r="L190" s="265"/>
      <c r="M190" s="265"/>
      <c r="N190" s="265"/>
      <c r="O190" s="265"/>
    </row>
    <row r="191" spans="1:15" ht="15.75" customHeight="1">
      <c r="A191" s="294" t="s">
        <v>232</v>
      </c>
      <c r="B191" s="145" t="s">
        <v>233</v>
      </c>
      <c r="C191" s="36">
        <v>0</v>
      </c>
      <c r="D191" s="317"/>
      <c r="E191" s="348">
        <f t="shared" si="25"/>
        <v>0</v>
      </c>
      <c r="F191" s="295"/>
      <c r="G191" s="15">
        <v>140</v>
      </c>
      <c r="H191" s="15">
        <f t="shared" si="24"/>
        <v>0</v>
      </c>
      <c r="I191" s="1"/>
      <c r="J191" s="265"/>
      <c r="K191" s="265"/>
      <c r="L191" s="265"/>
      <c r="M191" s="265"/>
      <c r="N191" s="265"/>
      <c r="O191" s="265"/>
    </row>
    <row r="192" spans="1:15" ht="15.75" customHeight="1">
      <c r="A192" s="294" t="s">
        <v>2603</v>
      </c>
      <c r="B192" s="338" t="s">
        <v>229</v>
      </c>
      <c r="C192" s="36">
        <v>0</v>
      </c>
      <c r="D192" s="317"/>
      <c r="E192" s="348">
        <f t="shared" si="25"/>
        <v>0</v>
      </c>
      <c r="F192" s="297"/>
      <c r="G192" s="15">
        <v>196</v>
      </c>
      <c r="H192" s="15">
        <f t="shared" si="24"/>
        <v>0</v>
      </c>
      <c r="I192" s="1"/>
      <c r="J192" s="265"/>
      <c r="K192" s="265"/>
      <c r="L192" s="265"/>
      <c r="M192" s="265"/>
      <c r="N192" s="265"/>
      <c r="O192" s="265"/>
    </row>
    <row r="193" spans="1:25" ht="15.75" customHeight="1">
      <c r="A193" s="294" t="s">
        <v>3243</v>
      </c>
      <c r="B193" s="296" t="s">
        <v>234</v>
      </c>
      <c r="C193" s="36">
        <v>0</v>
      </c>
      <c r="D193" s="317"/>
      <c r="E193" s="348">
        <f t="shared" si="25"/>
        <v>0</v>
      </c>
      <c r="F193" s="297"/>
      <c r="G193" s="15">
        <v>280</v>
      </c>
      <c r="H193" s="15">
        <f t="shared" si="24"/>
        <v>0</v>
      </c>
      <c r="I193" s="1"/>
      <c r="J193" s="265"/>
      <c r="K193" s="265"/>
      <c r="L193" s="265"/>
      <c r="M193" s="265"/>
      <c r="N193" s="265"/>
      <c r="O193" s="265"/>
    </row>
    <row r="194" spans="1:25" ht="15.75" customHeight="1">
      <c r="A194" s="294" t="s">
        <v>450</v>
      </c>
      <c r="B194" s="296" t="s">
        <v>234</v>
      </c>
      <c r="C194" s="36">
        <v>1.36</v>
      </c>
      <c r="D194" s="317"/>
      <c r="E194" s="348">
        <f t="shared" si="25"/>
        <v>1.36</v>
      </c>
      <c r="F194" s="297"/>
      <c r="G194" s="15">
        <v>290</v>
      </c>
      <c r="H194" s="15">
        <f t="shared" ref="H194:H195" si="26">G194*E194</f>
        <v>394.40000000000003</v>
      </c>
      <c r="I194" s="1"/>
      <c r="J194" s="265"/>
      <c r="K194" s="265"/>
      <c r="L194" s="265"/>
      <c r="M194" s="265"/>
      <c r="N194" s="265"/>
      <c r="O194" s="265"/>
    </row>
    <row r="195" spans="1:25" ht="15.75" customHeight="1">
      <c r="A195" s="294" t="s">
        <v>1983</v>
      </c>
      <c r="B195" s="296" t="s">
        <v>234</v>
      </c>
      <c r="C195" s="36">
        <v>3</v>
      </c>
      <c r="D195" s="317"/>
      <c r="E195" s="348">
        <f t="shared" si="25"/>
        <v>3</v>
      </c>
      <c r="F195" s="297"/>
      <c r="G195" s="15">
        <v>680</v>
      </c>
      <c r="H195" s="15">
        <f t="shared" si="26"/>
        <v>2040</v>
      </c>
      <c r="I195" s="1"/>
      <c r="J195" s="265"/>
      <c r="K195" s="265"/>
      <c r="L195" s="265"/>
      <c r="M195" s="265"/>
      <c r="N195" s="265"/>
      <c r="O195" s="265"/>
    </row>
    <row r="196" spans="1:25" ht="15.75" customHeight="1">
      <c r="I196" s="265"/>
      <c r="J196" s="265"/>
      <c r="K196" s="265"/>
      <c r="L196" s="265"/>
      <c r="M196" s="265"/>
      <c r="N196" s="265"/>
      <c r="O196" s="265"/>
    </row>
    <row r="197" spans="1:25" ht="3.75" customHeight="1">
      <c r="I197" s="265"/>
      <c r="J197" s="265"/>
      <c r="K197" s="265"/>
      <c r="L197" s="265"/>
      <c r="M197" s="265"/>
      <c r="N197" s="265"/>
      <c r="O197" s="265"/>
    </row>
    <row r="198" spans="1:25" ht="15.75" customHeight="1">
      <c r="A198" s="537" t="s">
        <v>676</v>
      </c>
      <c r="B198" s="538" t="s">
        <v>677</v>
      </c>
      <c r="C198" s="539" t="s">
        <v>43</v>
      </c>
      <c r="D198" s="540" t="s">
        <v>678</v>
      </c>
      <c r="E198" s="537" t="s">
        <v>679</v>
      </c>
      <c r="F198" s="319"/>
      <c r="G198" s="319"/>
      <c r="H198" s="319"/>
      <c r="I198" s="319"/>
      <c r="J198" s="319"/>
      <c r="K198" s="319"/>
      <c r="L198" s="319"/>
      <c r="M198" s="319"/>
      <c r="N198" s="319"/>
      <c r="O198" s="319"/>
      <c r="P198" s="319"/>
      <c r="Q198" s="319"/>
      <c r="R198" s="319"/>
      <c r="S198" s="319"/>
      <c r="T198" s="319"/>
      <c r="U198" s="319"/>
      <c r="V198" s="319"/>
      <c r="W198" s="319"/>
      <c r="X198" s="319"/>
      <c r="Y198" s="319"/>
    </row>
    <row r="199" spans="1:25" ht="27" customHeight="1">
      <c r="A199" s="531"/>
      <c r="B199" s="531"/>
      <c r="C199" s="531"/>
      <c r="D199" s="531"/>
      <c r="E199" s="531"/>
      <c r="F199" s="320"/>
      <c r="G199" s="319"/>
      <c r="H199" s="319"/>
      <c r="I199" s="319"/>
      <c r="J199" s="319"/>
      <c r="K199" s="319"/>
      <c r="L199" s="319"/>
      <c r="M199" s="319"/>
      <c r="N199" s="319"/>
      <c r="O199" s="319"/>
      <c r="P199" s="319"/>
      <c r="Q199" s="319"/>
      <c r="R199" s="319"/>
      <c r="S199" s="319"/>
      <c r="T199" s="319"/>
      <c r="U199" s="319"/>
      <c r="V199" s="319"/>
      <c r="W199" s="319"/>
      <c r="X199" s="319"/>
      <c r="Y199" s="319"/>
    </row>
    <row r="200" spans="1:25" ht="15.75" customHeight="1">
      <c r="A200" s="321">
        <v>86924</v>
      </c>
      <c r="B200" s="321">
        <v>87001</v>
      </c>
      <c r="C200" s="322">
        <f>B200-A200</f>
        <v>77</v>
      </c>
      <c r="D200" s="322">
        <v>10.79</v>
      </c>
      <c r="E200" s="323">
        <f>D200*C200</f>
        <v>830.82999999999993</v>
      </c>
      <c r="F200" s="319"/>
      <c r="G200" s="319"/>
      <c r="H200" s="319"/>
      <c r="I200" s="319"/>
      <c r="J200" s="319"/>
      <c r="K200" s="319"/>
      <c r="L200" s="319"/>
      <c r="M200" s="319"/>
      <c r="N200" s="319"/>
      <c r="O200" s="319"/>
      <c r="P200" s="319"/>
      <c r="Q200" s="319"/>
      <c r="R200" s="319"/>
      <c r="S200" s="319"/>
      <c r="T200" s="319"/>
      <c r="U200" s="319"/>
      <c r="V200" s="319"/>
      <c r="W200" s="319"/>
      <c r="X200" s="319"/>
      <c r="Y200" s="319"/>
    </row>
    <row r="201" spans="1:25" ht="15.75" customHeight="1">
      <c r="A201" s="541"/>
      <c r="B201" s="542"/>
      <c r="C201" s="542"/>
      <c r="D201" s="542"/>
      <c r="E201" s="543"/>
      <c r="F201" s="319"/>
      <c r="G201" s="319"/>
      <c r="H201" s="319"/>
      <c r="I201" s="319"/>
      <c r="J201" s="319"/>
      <c r="K201" s="319"/>
      <c r="L201" s="319"/>
      <c r="M201" s="319"/>
      <c r="N201" s="319"/>
      <c r="O201" s="319"/>
      <c r="P201" s="319"/>
      <c r="Q201" s="319"/>
      <c r="R201" s="319"/>
      <c r="S201" s="319"/>
      <c r="T201" s="319"/>
      <c r="U201" s="319"/>
      <c r="V201" s="319"/>
      <c r="W201" s="319"/>
      <c r="X201" s="319"/>
      <c r="Y201" s="319"/>
    </row>
    <row r="202" spans="1:25" ht="15.75" customHeight="1">
      <c r="A202" s="537" t="s">
        <v>680</v>
      </c>
      <c r="B202" s="537" t="s">
        <v>681</v>
      </c>
      <c r="C202" s="540" t="s">
        <v>43</v>
      </c>
      <c r="D202" s="540" t="s">
        <v>682</v>
      </c>
      <c r="E202" s="537" t="s">
        <v>679</v>
      </c>
      <c r="F202" s="319"/>
      <c r="G202" s="319"/>
      <c r="H202" s="319"/>
      <c r="I202" s="319"/>
      <c r="J202" s="319"/>
      <c r="K202" s="319"/>
      <c r="L202" s="319"/>
      <c r="M202" s="319"/>
      <c r="N202" s="319"/>
      <c r="O202" s="319"/>
      <c r="P202" s="319"/>
      <c r="Q202" s="319"/>
      <c r="R202" s="319"/>
      <c r="S202" s="319"/>
      <c r="T202" s="319"/>
      <c r="U202" s="319"/>
      <c r="V202" s="319"/>
      <c r="W202" s="319"/>
      <c r="X202" s="319"/>
      <c r="Y202" s="319"/>
    </row>
    <row r="203" spans="1:25" ht="28.5" customHeight="1">
      <c r="A203" s="531"/>
      <c r="B203" s="531"/>
      <c r="C203" s="531"/>
      <c r="D203" s="531"/>
      <c r="E203" s="531"/>
      <c r="F203" s="319"/>
      <c r="G203" s="319"/>
      <c r="H203" s="319"/>
      <c r="I203" s="319"/>
      <c r="J203" s="319"/>
      <c r="K203" s="319"/>
      <c r="L203" s="319"/>
      <c r="M203" s="319"/>
      <c r="N203" s="319"/>
      <c r="O203" s="319"/>
      <c r="P203" s="319"/>
      <c r="Q203" s="319"/>
      <c r="R203" s="319"/>
      <c r="S203" s="319"/>
      <c r="T203" s="319"/>
      <c r="U203" s="319"/>
      <c r="V203" s="319"/>
      <c r="W203" s="319"/>
      <c r="X203" s="319"/>
      <c r="Y203" s="319"/>
    </row>
    <row r="204" spans="1:25" ht="23.25" customHeight="1">
      <c r="A204" s="35">
        <v>2803.0671000000002</v>
      </c>
      <c r="B204" s="35">
        <v>2803.0671000000002</v>
      </c>
      <c r="C204" s="324">
        <f>B204-A204</f>
        <v>0</v>
      </c>
      <c r="D204" s="325">
        <v>7.5</v>
      </c>
      <c r="E204" s="326">
        <f>D204*C204</f>
        <v>0</v>
      </c>
      <c r="F204" s="319"/>
      <c r="G204" s="319"/>
      <c r="H204" s="319"/>
      <c r="I204" s="319"/>
      <c r="J204" s="319"/>
      <c r="K204" s="319"/>
      <c r="L204" s="319"/>
      <c r="M204" s="319"/>
      <c r="N204" s="319"/>
      <c r="O204" s="319"/>
      <c r="P204" s="319"/>
      <c r="Q204" s="319"/>
      <c r="R204" s="319"/>
      <c r="S204" s="319"/>
      <c r="T204" s="319"/>
      <c r="U204" s="319"/>
      <c r="V204" s="319"/>
      <c r="W204" s="319"/>
      <c r="X204" s="319"/>
      <c r="Y204" s="319"/>
    </row>
    <row r="205" spans="1:25" ht="15.75" customHeight="1">
      <c r="I205" s="265"/>
      <c r="J205" s="265"/>
      <c r="K205" s="265"/>
      <c r="L205" s="265"/>
      <c r="M205" s="265"/>
      <c r="N205" s="265"/>
      <c r="O205" s="265"/>
    </row>
    <row r="206" spans="1:25" ht="15.75" customHeight="1">
      <c r="I206" s="265"/>
      <c r="J206" s="265"/>
      <c r="K206" s="265"/>
      <c r="L206" s="265"/>
      <c r="M206" s="265"/>
      <c r="N206" s="265"/>
      <c r="O206" s="265"/>
    </row>
    <row r="207" spans="1:25" ht="15.75" customHeight="1">
      <c r="A207" s="181"/>
      <c r="B207" s="181"/>
      <c r="C207" s="298"/>
      <c r="D207" s="181"/>
      <c r="E207" s="299"/>
      <c r="F207" s="298"/>
      <c r="G207" s="300"/>
      <c r="H207" s="181"/>
      <c r="I207" s="265"/>
      <c r="J207" s="265"/>
      <c r="K207" s="265"/>
      <c r="L207" s="265"/>
      <c r="M207" s="265"/>
      <c r="N207" s="265"/>
      <c r="O207" s="265"/>
    </row>
    <row r="208" spans="1:25" ht="15.75" customHeight="1">
      <c r="A208" s="1"/>
      <c r="B208" s="301"/>
      <c r="C208" s="302"/>
      <c r="D208" s="301"/>
      <c r="E208" s="302"/>
      <c r="F208" s="302"/>
      <c r="G208" s="301"/>
      <c r="H208" s="301"/>
      <c r="I208" s="265"/>
      <c r="J208" s="265"/>
      <c r="K208" s="265"/>
      <c r="L208" s="265"/>
      <c r="M208" s="265"/>
      <c r="N208" s="265"/>
      <c r="O208" s="265"/>
    </row>
    <row r="209" spans="1:15" ht="15.75" customHeight="1">
      <c r="A209" s="1"/>
      <c r="B209" s="301"/>
      <c r="C209" s="302"/>
      <c r="D209" s="301"/>
      <c r="E209" s="302"/>
      <c r="F209" s="302"/>
      <c r="G209" s="301"/>
      <c r="H209" s="301"/>
      <c r="I209" s="265"/>
      <c r="J209" s="265"/>
      <c r="K209" s="265"/>
      <c r="L209" s="265"/>
      <c r="M209" s="265"/>
      <c r="N209" s="265"/>
      <c r="O209" s="265"/>
    </row>
    <row r="210" spans="1:15" ht="15.75" customHeight="1">
      <c r="A210" s="1"/>
      <c r="B210" s="301"/>
      <c r="C210" s="302"/>
      <c r="D210" s="301"/>
      <c r="E210" s="302"/>
      <c r="F210" s="302"/>
      <c r="G210" s="301"/>
      <c r="H210" s="301"/>
      <c r="I210" s="1"/>
      <c r="J210" s="1"/>
      <c r="K210" s="1"/>
      <c r="L210" s="1"/>
      <c r="M210" s="1"/>
      <c r="N210" s="1"/>
      <c r="O210" s="265"/>
    </row>
    <row r="211" spans="1:15" ht="15.75" customHeight="1">
      <c r="A211" s="303"/>
      <c r="B211" s="303"/>
      <c r="C211" s="303"/>
      <c r="D211" s="303"/>
      <c r="E211" s="303"/>
      <c r="F211" s="303"/>
      <c r="G211" s="303"/>
      <c r="H211" s="303"/>
      <c r="I211" s="303"/>
      <c r="J211" s="265"/>
      <c r="K211" s="265"/>
      <c r="L211" s="265"/>
      <c r="M211" s="265"/>
      <c r="N211" s="265"/>
      <c r="O211" s="265"/>
    </row>
    <row r="212" spans="1:15" ht="15.75" customHeight="1">
      <c r="A212" s="304"/>
      <c r="B212" s="304"/>
      <c r="C212" s="298"/>
      <c r="D212" s="181"/>
      <c r="E212" s="305"/>
      <c r="F212" s="298"/>
      <c r="G212" s="306"/>
      <c r="H212" s="181"/>
      <c r="I212" s="307"/>
      <c r="J212" s="265"/>
    </row>
    <row r="213" spans="1:15" ht="15.75" customHeight="1">
      <c r="A213" s="1"/>
      <c r="B213" s="301"/>
      <c r="C213" s="304"/>
      <c r="D213" s="301"/>
      <c r="E213" s="301"/>
      <c r="F213" s="304"/>
      <c r="G213" s="302"/>
      <c r="H213" s="308"/>
      <c r="I213" s="309"/>
      <c r="J213" s="265"/>
    </row>
    <row r="214" spans="1:15" ht="15.75" customHeight="1">
      <c r="A214" s="1"/>
      <c r="B214" s="301"/>
      <c r="C214" s="304"/>
      <c r="D214" s="301"/>
      <c r="E214" s="301"/>
      <c r="F214" s="304"/>
      <c r="G214" s="302"/>
      <c r="H214" s="308"/>
      <c r="I214" s="309"/>
      <c r="J214" s="265"/>
    </row>
    <row r="215" spans="1:15" ht="15.75" customHeight="1">
      <c r="A215" s="1"/>
      <c r="B215" s="301"/>
      <c r="C215" s="304"/>
      <c r="D215" s="301"/>
      <c r="E215" s="301"/>
      <c r="F215" s="304"/>
      <c r="G215" s="302"/>
      <c r="H215" s="308"/>
      <c r="I215" s="309"/>
      <c r="J215" s="265"/>
    </row>
    <row r="216" spans="1:15" ht="15.75" customHeight="1">
      <c r="A216" s="1"/>
      <c r="B216" s="301"/>
      <c r="C216" s="304"/>
      <c r="D216" s="301"/>
      <c r="E216" s="301"/>
      <c r="F216" s="304"/>
      <c r="G216" s="302"/>
      <c r="H216" s="308"/>
      <c r="I216" s="309"/>
      <c r="J216" s="265"/>
    </row>
    <row r="217" spans="1:15" ht="15.75" customHeight="1">
      <c r="A217" s="1"/>
      <c r="B217" s="301"/>
      <c r="C217" s="304"/>
      <c r="D217" s="301"/>
      <c r="E217" s="301"/>
      <c r="F217" s="304"/>
      <c r="G217" s="302"/>
      <c r="H217" s="308"/>
      <c r="I217" s="309"/>
      <c r="J217" s="265"/>
    </row>
    <row r="218" spans="1:15" ht="15.75" customHeight="1">
      <c r="A218" s="1"/>
      <c r="B218" s="301"/>
      <c r="C218" s="304"/>
      <c r="D218" s="301"/>
      <c r="E218" s="301"/>
      <c r="F218" s="304"/>
      <c r="G218" s="302"/>
      <c r="H218" s="308"/>
      <c r="I218" s="309"/>
      <c r="J218" s="265"/>
    </row>
    <row r="219" spans="1:15" ht="15.75" customHeight="1">
      <c r="A219" s="1"/>
      <c r="B219" s="301"/>
      <c r="C219" s="304"/>
      <c r="D219" s="301"/>
      <c r="E219" s="301"/>
      <c r="F219" s="304"/>
      <c r="G219" s="302"/>
      <c r="H219" s="308"/>
      <c r="I219" s="309"/>
      <c r="J219" s="265"/>
    </row>
    <row r="220" spans="1:15" ht="15.75" customHeight="1">
      <c r="A220" s="1"/>
      <c r="B220" s="301"/>
      <c r="C220" s="304"/>
      <c r="D220" s="301"/>
      <c r="E220" s="301"/>
      <c r="F220" s="304"/>
      <c r="G220" s="302"/>
      <c r="H220" s="308"/>
      <c r="I220" s="309"/>
      <c r="J220" s="265"/>
    </row>
    <row r="221" spans="1:15" ht="15.75" customHeight="1">
      <c r="A221" s="1"/>
      <c r="B221" s="301"/>
      <c r="C221" s="304"/>
      <c r="D221" s="301"/>
      <c r="E221" s="301"/>
      <c r="F221" s="304"/>
      <c r="G221" s="302"/>
      <c r="H221" s="308"/>
      <c r="I221" s="309"/>
      <c r="J221" s="265"/>
    </row>
    <row r="222" spans="1:15" ht="15.75" customHeight="1">
      <c r="A222" s="1"/>
      <c r="B222" s="301"/>
      <c r="C222" s="304"/>
      <c r="D222" s="301"/>
      <c r="E222" s="301"/>
      <c r="F222" s="304"/>
      <c r="G222" s="302"/>
      <c r="H222" s="308"/>
      <c r="I222" s="309"/>
      <c r="J222" s="265"/>
    </row>
    <row r="223" spans="1:15" ht="15.75" customHeight="1">
      <c r="A223" s="1"/>
      <c r="B223" s="301"/>
      <c r="C223" s="304"/>
      <c r="D223" s="301"/>
      <c r="E223" s="301"/>
      <c r="F223" s="304"/>
      <c r="G223" s="302"/>
      <c r="H223" s="308"/>
      <c r="I223" s="309"/>
      <c r="J223" s="265"/>
    </row>
    <row r="224" spans="1:15" ht="15.75" customHeight="1">
      <c r="A224" s="1"/>
      <c r="B224" s="301"/>
      <c r="C224" s="304"/>
      <c r="D224" s="301"/>
      <c r="E224" s="301"/>
      <c r="F224" s="304"/>
      <c r="G224" s="302"/>
      <c r="H224" s="308"/>
      <c r="I224" s="309"/>
      <c r="J224" s="265"/>
    </row>
    <row r="225" spans="1:10" ht="15.75" customHeight="1">
      <c r="A225" s="1"/>
      <c r="B225" s="301"/>
      <c r="C225" s="304"/>
      <c r="D225" s="301"/>
      <c r="E225" s="301"/>
      <c r="F225" s="304"/>
      <c r="G225" s="302"/>
      <c r="H225" s="308"/>
      <c r="I225" s="309"/>
      <c r="J225" s="265"/>
    </row>
    <row r="226" spans="1:10" ht="15.75" customHeight="1">
      <c r="A226" s="1"/>
      <c r="B226" s="301"/>
      <c r="C226" s="304"/>
      <c r="D226" s="301"/>
      <c r="E226" s="301"/>
      <c r="F226" s="304"/>
      <c r="G226" s="302"/>
      <c r="H226" s="308"/>
      <c r="I226" s="309"/>
      <c r="J226" s="265"/>
    </row>
    <row r="227" spans="1:10" ht="15.75" customHeight="1">
      <c r="A227" s="1"/>
      <c r="B227" s="301"/>
      <c r="C227" s="304"/>
      <c r="D227" s="301"/>
      <c r="E227" s="301"/>
      <c r="F227" s="304"/>
      <c r="G227" s="308"/>
      <c r="H227" s="308"/>
      <c r="I227" s="309"/>
      <c r="J227" s="265"/>
    </row>
    <row r="228" spans="1:10" ht="15.75" customHeight="1">
      <c r="A228" s="1"/>
      <c r="B228" s="301"/>
      <c r="C228" s="304"/>
      <c r="D228" s="301"/>
      <c r="E228" s="301"/>
      <c r="F228" s="304"/>
      <c r="G228" s="302"/>
      <c r="H228" s="308"/>
      <c r="I228" s="309"/>
      <c r="J228" s="265"/>
    </row>
    <row r="229" spans="1:10" ht="15.75" customHeight="1">
      <c r="A229" s="1"/>
      <c r="B229" s="301"/>
      <c r="C229" s="304"/>
      <c r="D229" s="301"/>
      <c r="E229" s="301"/>
      <c r="F229" s="304"/>
      <c r="G229" s="302"/>
      <c r="H229" s="308"/>
      <c r="I229" s="309"/>
      <c r="J229" s="265"/>
    </row>
    <row r="230" spans="1:10" ht="15.75" customHeight="1">
      <c r="A230" s="1"/>
      <c r="B230" s="301"/>
      <c r="C230" s="304"/>
      <c r="D230" s="301"/>
      <c r="E230" s="301"/>
      <c r="F230" s="304"/>
      <c r="G230" s="302"/>
      <c r="H230" s="308"/>
      <c r="I230" s="309"/>
      <c r="J230" s="265"/>
    </row>
    <row r="231" spans="1:10" ht="15.75" customHeight="1">
      <c r="A231" s="1"/>
      <c r="B231" s="301"/>
      <c r="C231" s="304"/>
      <c r="D231" s="301"/>
      <c r="E231" s="301"/>
      <c r="F231" s="304"/>
      <c r="G231" s="302"/>
      <c r="H231" s="308"/>
      <c r="I231" s="309"/>
      <c r="J231" s="265"/>
    </row>
    <row r="232" spans="1:10" ht="15.75" customHeight="1">
      <c r="A232" s="1"/>
      <c r="B232" s="301"/>
      <c r="C232" s="304"/>
      <c r="D232" s="301"/>
      <c r="E232" s="301"/>
      <c r="F232" s="304"/>
      <c r="G232" s="302"/>
      <c r="H232" s="308"/>
      <c r="I232" s="309"/>
      <c r="J232" s="265"/>
    </row>
    <row r="233" spans="1:10" ht="15.75" customHeight="1">
      <c r="A233" s="1"/>
      <c r="B233" s="301"/>
      <c r="C233" s="304"/>
      <c r="D233" s="301"/>
      <c r="E233" s="301"/>
      <c r="F233" s="304"/>
      <c r="G233" s="302"/>
      <c r="H233" s="308"/>
      <c r="I233" s="309"/>
      <c r="J233" s="265"/>
    </row>
    <row r="234" spans="1:10" ht="15.75" customHeight="1">
      <c r="A234" s="1"/>
      <c r="B234" s="301"/>
      <c r="C234" s="304"/>
      <c r="D234" s="301"/>
      <c r="E234" s="301"/>
      <c r="F234" s="304"/>
      <c r="G234" s="302"/>
      <c r="H234" s="308"/>
      <c r="I234" s="309"/>
      <c r="J234" s="265"/>
    </row>
    <row r="235" spans="1:10" ht="15.75" customHeight="1">
      <c r="A235" s="310"/>
      <c r="B235" s="301"/>
      <c r="C235" s="304"/>
      <c r="D235" s="301"/>
      <c r="E235" s="301"/>
      <c r="F235" s="304"/>
      <c r="G235" s="302"/>
      <c r="H235" s="308"/>
      <c r="I235" s="309"/>
      <c r="J235" s="265"/>
    </row>
    <row r="236" spans="1:10" ht="15.75" customHeight="1">
      <c r="A236" s="310"/>
      <c r="B236" s="301"/>
      <c r="C236" s="304"/>
      <c r="D236" s="301"/>
      <c r="E236" s="301"/>
      <c r="F236" s="304"/>
      <c r="G236" s="302"/>
      <c r="H236" s="308"/>
      <c r="I236" s="309"/>
      <c r="J236" s="265"/>
    </row>
    <row r="237" spans="1:10" ht="15.75" customHeight="1">
      <c r="A237" s="310"/>
      <c r="B237" s="301"/>
      <c r="C237" s="304"/>
      <c r="D237" s="301"/>
      <c r="E237" s="301"/>
      <c r="F237" s="304"/>
      <c r="G237" s="302"/>
      <c r="H237" s="308"/>
      <c r="I237" s="309"/>
      <c r="J237" s="265"/>
    </row>
    <row r="238" spans="1:10" ht="15.75" customHeight="1">
      <c r="A238" s="1"/>
      <c r="B238" s="301"/>
      <c r="C238" s="301"/>
      <c r="D238" s="301"/>
      <c r="E238" s="301"/>
      <c r="F238" s="301"/>
      <c r="G238" s="302"/>
      <c r="H238" s="308"/>
      <c r="I238" s="308"/>
      <c r="J238" s="265"/>
    </row>
    <row r="239" spans="1:10" ht="15.75" customHeight="1">
      <c r="A239" s="1"/>
      <c r="B239" s="301"/>
      <c r="C239" s="1"/>
      <c r="D239" s="1"/>
      <c r="E239" s="1"/>
      <c r="F239" s="1"/>
      <c r="G239" s="1"/>
      <c r="H239" s="1"/>
      <c r="I239" s="1"/>
      <c r="J239" s="265"/>
    </row>
    <row r="240" spans="1:10" ht="15.75" customHeight="1">
      <c r="A240" s="181"/>
      <c r="B240" s="181"/>
      <c r="C240" s="298"/>
      <c r="D240" s="181"/>
      <c r="E240" s="299"/>
      <c r="F240" s="298"/>
      <c r="G240" s="181"/>
      <c r="H240" s="311"/>
      <c r="I240" s="311"/>
      <c r="J240" s="265"/>
    </row>
    <row r="241" spans="1:10" ht="15.75" customHeight="1">
      <c r="A241" s="312"/>
      <c r="B241" s="301"/>
      <c r="C241" s="304"/>
      <c r="D241" s="301"/>
      <c r="E241" s="1"/>
      <c r="F241" s="304"/>
      <c r="G241" s="1"/>
      <c r="H241" s="313"/>
      <c r="I241" s="533"/>
      <c r="J241" s="265"/>
    </row>
    <row r="242" spans="1:10" ht="15.75" customHeight="1">
      <c r="A242" s="1"/>
      <c r="B242" s="301"/>
      <c r="C242" s="304"/>
      <c r="D242" s="301"/>
      <c r="E242" s="301"/>
      <c r="F242" s="304"/>
      <c r="G242" s="302"/>
      <c r="H242" s="308"/>
      <c r="I242" s="522"/>
      <c r="J242" s="265"/>
    </row>
    <row r="243" spans="1:10" ht="15.75" customHeight="1">
      <c r="A243" s="310"/>
      <c r="B243" s="301"/>
      <c r="C243" s="304"/>
      <c r="D243" s="301"/>
      <c r="E243" s="301"/>
      <c r="F243" s="304"/>
      <c r="G243" s="302"/>
      <c r="H243" s="308"/>
      <c r="I243" s="522"/>
      <c r="J243" s="265"/>
    </row>
    <row r="244" spans="1:10" ht="15.75" customHeight="1">
      <c r="A244" s="310"/>
      <c r="B244" s="301"/>
      <c r="C244" s="304"/>
      <c r="D244" s="301"/>
      <c r="E244" s="301"/>
      <c r="F244" s="304"/>
      <c r="G244" s="302"/>
      <c r="H244" s="308"/>
      <c r="I244" s="1"/>
      <c r="J244" s="265"/>
    </row>
    <row r="245" spans="1:10" ht="15.75" customHeight="1">
      <c r="A245" s="1"/>
      <c r="B245" s="301"/>
      <c r="C245" s="304"/>
      <c r="D245" s="301"/>
      <c r="E245" s="1"/>
      <c r="F245" s="304"/>
      <c r="G245" s="1"/>
      <c r="H245" s="313"/>
      <c r="I245" s="1"/>
      <c r="J245" s="265"/>
    </row>
    <row r="246" spans="1:10" ht="15.75" customHeight="1">
      <c r="A246" s="312"/>
      <c r="B246" s="301"/>
      <c r="C246" s="304"/>
      <c r="D246" s="301"/>
      <c r="E246" s="1"/>
      <c r="F246" s="304"/>
      <c r="G246" s="1"/>
      <c r="H246" s="313"/>
      <c r="I246" s="1"/>
      <c r="J246" s="265"/>
    </row>
    <row r="247" spans="1:10" ht="15.75" customHeight="1">
      <c r="A247" s="312"/>
      <c r="B247" s="301"/>
      <c r="C247" s="304"/>
      <c r="D247" s="301"/>
      <c r="E247" s="1"/>
      <c r="F247" s="304"/>
      <c r="G247" s="1"/>
      <c r="H247" s="313"/>
      <c r="I247" s="1"/>
      <c r="J247" s="265"/>
    </row>
    <row r="248" spans="1:10" ht="15.75" customHeight="1">
      <c r="A248" s="1"/>
      <c r="B248" s="301"/>
      <c r="C248" s="304"/>
      <c r="D248" s="301"/>
      <c r="E248" s="1"/>
      <c r="F248" s="304"/>
      <c r="G248" s="301"/>
      <c r="H248" s="313"/>
      <c r="I248" s="1"/>
      <c r="J248" s="265"/>
    </row>
    <row r="249" spans="1:10" ht="15.75" customHeight="1">
      <c r="A249" s="1"/>
      <c r="B249" s="301"/>
      <c r="C249" s="304"/>
      <c r="D249" s="301"/>
      <c r="E249" s="1"/>
      <c r="F249" s="304"/>
      <c r="G249" s="1"/>
      <c r="H249" s="313"/>
      <c r="I249" s="1"/>
      <c r="J249" s="265"/>
    </row>
    <row r="250" spans="1:10" ht="15.75" customHeight="1">
      <c r="A250" s="1"/>
      <c r="B250" s="301"/>
      <c r="C250" s="304"/>
      <c r="D250" s="301"/>
      <c r="E250" s="1"/>
      <c r="F250" s="304"/>
      <c r="G250" s="1"/>
      <c r="H250" s="313"/>
      <c r="I250" s="1"/>
      <c r="J250" s="265"/>
    </row>
    <row r="251" spans="1:10" ht="15.75" customHeight="1">
      <c r="A251" s="1"/>
      <c r="B251" s="301"/>
      <c r="C251" s="304"/>
      <c r="D251" s="301"/>
      <c r="E251" s="1"/>
      <c r="F251" s="304"/>
      <c r="G251" s="1"/>
      <c r="H251" s="313"/>
      <c r="I251" s="1"/>
      <c r="J251" s="265"/>
    </row>
    <row r="252" spans="1:10" ht="15.75" customHeight="1">
      <c r="A252" s="1"/>
      <c r="B252" s="301"/>
      <c r="C252" s="304"/>
      <c r="D252" s="301"/>
      <c r="E252" s="301"/>
      <c r="F252" s="304"/>
      <c r="G252" s="301"/>
      <c r="H252" s="313"/>
      <c r="I252" s="1"/>
      <c r="J252" s="265"/>
    </row>
    <row r="253" spans="1:10" ht="15.75" customHeight="1">
      <c r="A253" s="1"/>
      <c r="B253" s="301"/>
      <c r="C253" s="304"/>
      <c r="D253" s="301"/>
      <c r="E253" s="301"/>
      <c r="F253" s="304"/>
      <c r="G253" s="301"/>
      <c r="H253" s="313"/>
      <c r="I253" s="1"/>
      <c r="J253" s="265"/>
    </row>
    <row r="254" spans="1:10" ht="15.75" customHeight="1">
      <c r="A254" s="1"/>
      <c r="B254" s="301"/>
      <c r="C254" s="304"/>
      <c r="D254" s="301"/>
      <c r="E254" s="1"/>
      <c r="F254" s="304"/>
      <c r="G254" s="301"/>
      <c r="H254" s="313"/>
      <c r="I254" s="1"/>
      <c r="J254" s="265"/>
    </row>
    <row r="255" spans="1:10" ht="15.75" customHeight="1">
      <c r="A255" s="1"/>
      <c r="B255" s="301"/>
      <c r="C255" s="304"/>
      <c r="D255" s="301"/>
      <c r="E255" s="1"/>
      <c r="F255" s="304"/>
      <c r="G255" s="301"/>
      <c r="H255" s="313"/>
      <c r="I255" s="1"/>
      <c r="J255" s="265"/>
    </row>
    <row r="256" spans="1:10" ht="15.75" customHeight="1">
      <c r="A256" s="1"/>
      <c r="B256" s="301"/>
      <c r="C256" s="304"/>
      <c r="D256" s="301"/>
      <c r="E256" s="1"/>
      <c r="F256" s="304"/>
      <c r="G256" s="301"/>
      <c r="H256" s="313"/>
      <c r="I256" s="1"/>
      <c r="J256" s="265"/>
    </row>
    <row r="257" spans="1:10" ht="15.75" customHeight="1">
      <c r="A257" s="1"/>
      <c r="B257" s="301"/>
      <c r="C257" s="304"/>
      <c r="D257" s="301"/>
      <c r="E257" s="1"/>
      <c r="F257" s="304"/>
      <c r="G257" s="301"/>
      <c r="H257" s="313"/>
      <c r="I257" s="1"/>
      <c r="J257" s="265"/>
    </row>
    <row r="258" spans="1:10" ht="15.75" customHeight="1">
      <c r="A258" s="1"/>
      <c r="B258" s="301"/>
      <c r="C258" s="304"/>
      <c r="D258" s="301"/>
      <c r="E258" s="1"/>
      <c r="F258" s="304"/>
      <c r="G258" s="301"/>
      <c r="H258" s="313"/>
      <c r="I258" s="1"/>
      <c r="J258" s="265"/>
    </row>
    <row r="259" spans="1:10" ht="15.75" customHeight="1">
      <c r="A259" s="1"/>
      <c r="B259" s="301"/>
      <c r="C259" s="304"/>
      <c r="D259" s="301"/>
      <c r="E259" s="1"/>
      <c r="F259" s="304"/>
      <c r="G259" s="301"/>
      <c r="H259" s="313"/>
      <c r="I259" s="1"/>
      <c r="J259" s="265"/>
    </row>
    <row r="260" spans="1:10" ht="15.75" customHeight="1">
      <c r="A260" s="1"/>
      <c r="B260" s="301"/>
      <c r="C260" s="304"/>
      <c r="D260" s="301"/>
      <c r="E260" s="1"/>
      <c r="F260" s="304"/>
      <c r="G260" s="301"/>
      <c r="H260" s="313"/>
      <c r="I260" s="1"/>
      <c r="J260" s="265"/>
    </row>
    <row r="261" spans="1:10" ht="15.75" customHeight="1">
      <c r="A261" s="1"/>
      <c r="B261" s="301"/>
      <c r="C261" s="304"/>
      <c r="D261" s="301"/>
      <c r="E261" s="1"/>
      <c r="F261" s="304"/>
      <c r="G261" s="301"/>
      <c r="H261" s="313"/>
      <c r="I261" s="1"/>
      <c r="J261" s="265"/>
    </row>
    <row r="262" spans="1:10" ht="15.75" customHeight="1">
      <c r="A262" s="1"/>
      <c r="B262" s="301"/>
      <c r="C262" s="304"/>
      <c r="D262" s="301"/>
      <c r="E262" s="301"/>
      <c r="F262" s="304"/>
      <c r="G262" s="301"/>
      <c r="H262" s="313"/>
      <c r="I262" s="1"/>
      <c r="J262" s="265"/>
    </row>
    <row r="263" spans="1:10" ht="15.75" customHeight="1">
      <c r="A263" s="1"/>
      <c r="B263" s="301"/>
      <c r="C263" s="304"/>
      <c r="D263" s="301"/>
      <c r="E263" s="1"/>
      <c r="F263" s="304"/>
      <c r="G263" s="301"/>
      <c r="H263" s="313"/>
      <c r="I263" s="1"/>
      <c r="J263" s="265"/>
    </row>
    <row r="264" spans="1:10" ht="15.75" customHeight="1">
      <c r="A264" s="1"/>
      <c r="B264" s="301"/>
      <c r="C264" s="304"/>
      <c r="D264" s="301"/>
      <c r="E264" s="1"/>
      <c r="F264" s="304"/>
      <c r="G264" s="301"/>
      <c r="H264" s="313"/>
      <c r="I264" s="1"/>
      <c r="J264" s="265"/>
    </row>
    <row r="265" spans="1:10" ht="15.75" customHeight="1">
      <c r="A265" s="1"/>
      <c r="B265" s="301"/>
      <c r="C265" s="304"/>
      <c r="D265" s="301"/>
      <c r="E265" s="1"/>
      <c r="F265" s="304"/>
      <c r="G265" s="301"/>
      <c r="H265" s="313"/>
      <c r="I265" s="1"/>
      <c r="J265" s="265"/>
    </row>
    <row r="266" spans="1:10" ht="15.75" customHeight="1">
      <c r="A266" s="1"/>
      <c r="B266" s="301"/>
      <c r="C266" s="304"/>
      <c r="D266" s="301"/>
      <c r="E266" s="1"/>
      <c r="F266" s="304"/>
      <c r="G266" s="301"/>
      <c r="H266" s="313"/>
      <c r="I266" s="1"/>
      <c r="J266" s="265"/>
    </row>
    <row r="267" spans="1:10" ht="15.75" customHeight="1">
      <c r="A267" s="1"/>
      <c r="B267" s="301"/>
      <c r="C267" s="304"/>
      <c r="D267" s="301"/>
      <c r="E267" s="1"/>
      <c r="F267" s="304"/>
      <c r="G267" s="301"/>
      <c r="H267" s="313"/>
      <c r="I267" s="1"/>
      <c r="J267" s="265"/>
    </row>
    <row r="268" spans="1:10" ht="15.75" customHeight="1">
      <c r="A268" s="1"/>
      <c r="B268" s="301"/>
      <c r="C268" s="304"/>
      <c r="D268" s="301"/>
      <c r="E268" s="1"/>
      <c r="F268" s="304"/>
      <c r="G268" s="301"/>
      <c r="H268" s="313"/>
      <c r="I268" s="1"/>
      <c r="J268" s="265"/>
    </row>
    <row r="269" spans="1:10" ht="15.75" customHeight="1">
      <c r="A269" s="1"/>
      <c r="B269" s="301"/>
      <c r="C269" s="304"/>
      <c r="D269" s="301"/>
      <c r="E269" s="1"/>
      <c r="F269" s="304"/>
      <c r="G269" s="301"/>
      <c r="H269" s="313"/>
      <c r="I269" s="1"/>
      <c r="J269" s="265"/>
    </row>
    <row r="270" spans="1:10" ht="15.75" customHeight="1">
      <c r="A270" s="1"/>
      <c r="B270" s="301"/>
      <c r="C270" s="304"/>
      <c r="D270" s="301"/>
      <c r="E270" s="1"/>
      <c r="F270" s="304"/>
      <c r="G270" s="301"/>
      <c r="H270" s="313"/>
      <c r="I270" s="1"/>
      <c r="J270" s="265"/>
    </row>
    <row r="271" spans="1:10" ht="15.75" customHeight="1">
      <c r="A271" s="1"/>
      <c r="B271" s="301"/>
      <c r="C271" s="304"/>
      <c r="D271" s="301"/>
      <c r="E271" s="1"/>
      <c r="F271" s="304"/>
      <c r="G271" s="301"/>
      <c r="H271" s="313"/>
      <c r="I271" s="1"/>
      <c r="J271" s="265"/>
    </row>
    <row r="272" spans="1:10" ht="15.75" customHeight="1">
      <c r="A272" s="1"/>
      <c r="B272" s="301"/>
      <c r="C272" s="304"/>
      <c r="D272" s="301"/>
      <c r="E272" s="1"/>
      <c r="F272" s="304"/>
      <c r="G272" s="301"/>
      <c r="H272" s="313"/>
      <c r="I272" s="1"/>
      <c r="J272" s="265"/>
    </row>
    <row r="273" spans="1:10" ht="15.75" customHeight="1">
      <c r="A273" s="1"/>
      <c r="B273" s="301"/>
      <c r="C273" s="304"/>
      <c r="D273" s="301"/>
      <c r="E273" s="1"/>
      <c r="F273" s="304"/>
      <c r="G273" s="301"/>
      <c r="H273" s="313"/>
      <c r="I273" s="1"/>
      <c r="J273" s="265"/>
    </row>
    <row r="274" spans="1:10" ht="15.75" customHeight="1">
      <c r="A274" s="1"/>
      <c r="B274" s="301"/>
      <c r="C274" s="304"/>
      <c r="D274" s="301"/>
      <c r="E274" s="1"/>
      <c r="F274" s="304"/>
      <c r="G274" s="301"/>
      <c r="H274" s="313"/>
      <c r="I274" s="1"/>
      <c r="J274" s="265"/>
    </row>
    <row r="275" spans="1:10" ht="15.75" customHeight="1">
      <c r="A275" s="1"/>
      <c r="B275" s="301"/>
      <c r="C275" s="304"/>
      <c r="D275" s="301"/>
      <c r="E275" s="1"/>
      <c r="F275" s="304"/>
      <c r="G275" s="301"/>
      <c r="H275" s="313"/>
      <c r="I275" s="1"/>
      <c r="J275" s="265"/>
    </row>
    <row r="276" spans="1:10" ht="15.75" customHeight="1">
      <c r="A276" s="312"/>
      <c r="B276" s="301"/>
      <c r="C276" s="304"/>
      <c r="D276" s="301"/>
      <c r="E276" s="1"/>
      <c r="F276" s="304"/>
      <c r="G276" s="301"/>
      <c r="H276" s="313"/>
      <c r="I276" s="1"/>
      <c r="J276" s="265"/>
    </row>
    <row r="277" spans="1:10" ht="15.75" customHeight="1">
      <c r="A277" s="312"/>
      <c r="B277" s="301"/>
      <c r="C277" s="304"/>
      <c r="D277" s="301"/>
      <c r="E277" s="1"/>
      <c r="F277" s="304"/>
      <c r="G277" s="301"/>
      <c r="H277" s="313"/>
      <c r="I277" s="1"/>
      <c r="J277" s="265"/>
    </row>
    <row r="278" spans="1:10" ht="15.75" customHeight="1">
      <c r="A278" s="1"/>
      <c r="B278" s="301"/>
      <c r="C278" s="304"/>
      <c r="D278" s="301"/>
      <c r="E278" s="1"/>
      <c r="F278" s="304"/>
      <c r="G278" s="301"/>
      <c r="H278" s="313"/>
      <c r="I278" s="1"/>
      <c r="J278" s="265"/>
    </row>
    <row r="279" spans="1:10" ht="15.75" customHeight="1">
      <c r="A279" s="1"/>
      <c r="B279" s="301"/>
      <c r="C279" s="304"/>
      <c r="D279" s="301"/>
      <c r="E279" s="1"/>
      <c r="F279" s="304"/>
      <c r="G279" s="301"/>
      <c r="H279" s="313"/>
      <c r="I279" s="1"/>
      <c r="J279" s="265"/>
    </row>
    <row r="280" spans="1:10" ht="15.75" customHeight="1">
      <c r="A280" s="312"/>
      <c r="B280" s="301"/>
      <c r="C280" s="304"/>
      <c r="D280" s="301"/>
      <c r="E280" s="1"/>
      <c r="F280" s="304"/>
      <c r="G280" s="301"/>
      <c r="H280" s="313"/>
      <c r="I280" s="1"/>
      <c r="J280" s="265"/>
    </row>
    <row r="281" spans="1:10" ht="15.75" customHeight="1">
      <c r="A281" s="1"/>
      <c r="B281" s="301"/>
      <c r="C281" s="304"/>
      <c r="D281" s="301"/>
      <c r="E281" s="1"/>
      <c r="F281" s="304"/>
      <c r="G281" s="301"/>
      <c r="H281" s="313"/>
      <c r="I281" s="1"/>
      <c r="J281" s="265"/>
    </row>
    <row r="282" spans="1:10" ht="15.75" customHeight="1">
      <c r="A282" s="1"/>
      <c r="B282" s="301"/>
      <c r="C282" s="304"/>
      <c r="D282" s="301"/>
      <c r="E282" s="1"/>
      <c r="F282" s="304"/>
      <c r="G282" s="301"/>
      <c r="H282" s="313"/>
      <c r="I282" s="1"/>
      <c r="J282" s="265"/>
    </row>
    <row r="283" spans="1:10" ht="15.75" customHeight="1">
      <c r="A283" s="1"/>
      <c r="B283" s="301"/>
      <c r="C283" s="304"/>
      <c r="D283" s="301"/>
      <c r="E283" s="1"/>
      <c r="F283" s="304"/>
      <c r="G283" s="301"/>
      <c r="H283" s="313"/>
      <c r="I283" s="1"/>
      <c r="J283" s="265"/>
    </row>
    <row r="284" spans="1:10" ht="15.75" customHeight="1">
      <c r="A284" s="1"/>
      <c r="B284" s="301"/>
      <c r="C284" s="304"/>
      <c r="D284" s="301"/>
      <c r="E284" s="1"/>
      <c r="F284" s="314"/>
      <c r="G284" s="1"/>
      <c r="H284" s="313"/>
      <c r="I284" s="1"/>
      <c r="J284" s="265"/>
    </row>
    <row r="285" spans="1:10" ht="15.75" customHeight="1">
      <c r="A285" s="303"/>
      <c r="B285" s="303"/>
      <c r="C285" s="303"/>
      <c r="D285" s="303"/>
      <c r="E285" s="303"/>
      <c r="F285" s="303"/>
      <c r="G285" s="303"/>
      <c r="H285" s="303"/>
      <c r="I285" s="303"/>
      <c r="J285" s="265"/>
    </row>
    <row r="286" spans="1:10" ht="15.75" customHeight="1">
      <c r="A286" s="303"/>
      <c r="B286" s="303"/>
      <c r="C286" s="303"/>
      <c r="D286" s="303"/>
      <c r="E286" s="303"/>
      <c r="F286" s="303"/>
      <c r="G286" s="303"/>
      <c r="H286" s="303"/>
      <c r="I286" s="303"/>
      <c r="J286" s="265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65"/>
    </row>
    <row r="288" spans="1:1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265"/>
    </row>
    <row r="289" spans="1:1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265"/>
    </row>
    <row r="290" spans="1:1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265"/>
    </row>
    <row r="291" spans="1:10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265"/>
    </row>
    <row r="292" spans="1:10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265"/>
    </row>
    <row r="293" spans="1:10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265"/>
    </row>
    <row r="294" spans="1:10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265"/>
    </row>
    <row r="295" spans="1:10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265"/>
    </row>
    <row r="296" spans="1:10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265"/>
    </row>
    <row r="297" spans="1:10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265"/>
    </row>
    <row r="298" spans="1:10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265"/>
    </row>
    <row r="299" spans="1:10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265"/>
    </row>
    <row r="300" spans="1:1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265"/>
    </row>
    <row r="301" spans="1:10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265"/>
    </row>
    <row r="302" spans="1:10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265"/>
    </row>
    <row r="303" spans="1:10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265"/>
    </row>
    <row r="304" spans="1:10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265"/>
    </row>
    <row r="305" spans="1:10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265"/>
    </row>
    <row r="306" spans="1:10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265"/>
    </row>
    <row r="307" spans="1:10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265"/>
    </row>
    <row r="308" spans="1:10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265"/>
    </row>
    <row r="309" spans="1:10" ht="15.75" customHeight="1"/>
    <row r="310" spans="1:10" ht="15.75" customHeight="1"/>
    <row r="311" spans="1:10" ht="15.75" customHeight="1"/>
    <row r="312" spans="1:10" ht="15.75" customHeight="1"/>
    <row r="313" spans="1:10" ht="15.75" customHeight="1"/>
    <row r="314" spans="1:10" ht="15.75" customHeight="1"/>
    <row r="315" spans="1:10" ht="15.75" customHeight="1"/>
    <row r="316" spans="1:10" ht="15.75" customHeight="1"/>
    <row r="317" spans="1:10" ht="15.75" customHeight="1"/>
    <row r="318" spans="1:10" ht="15.75" customHeight="1"/>
    <row r="319" spans="1:10" ht="15.75" customHeight="1"/>
    <row r="320" spans="1:1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</sheetData>
  <mergeCells count="17">
    <mergeCell ref="A198:A199"/>
    <mergeCell ref="B198:B199"/>
    <mergeCell ref="E198:E199"/>
    <mergeCell ref="E202:E203"/>
    <mergeCell ref="I241:I243"/>
    <mergeCell ref="C198:C199"/>
    <mergeCell ref="D198:D199"/>
    <mergeCell ref="A201:E201"/>
    <mergeCell ref="A202:A203"/>
    <mergeCell ref="B202:B203"/>
    <mergeCell ref="C202:C203"/>
    <mergeCell ref="D202:D203"/>
    <mergeCell ref="A2:K2"/>
    <mergeCell ref="A56:G56"/>
    <mergeCell ref="F87:H87"/>
    <mergeCell ref="A135:H135"/>
    <mergeCell ref="I187:J187"/>
  </mergeCells>
  <pageMargins left="0.7" right="0.7" top="0.75" bottom="0.75" header="0" footer="0"/>
  <pageSetup orientation="landscape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pageSetUpPr fitToPage="1"/>
  </sheetPr>
  <dimension ref="A2:Z1027"/>
  <sheetViews>
    <sheetView workbookViewId="0"/>
  </sheetViews>
  <sheetFormatPr defaultColWidth="14.42578125" defaultRowHeight="15" customHeight="1"/>
  <cols>
    <col min="1" max="1" width="47.5703125" customWidth="1"/>
    <col min="2" max="2" width="16.85546875" customWidth="1"/>
    <col min="3" max="3" width="13.85546875" customWidth="1"/>
    <col min="4" max="4" width="17.140625" customWidth="1"/>
    <col min="5" max="5" width="17" customWidth="1"/>
    <col min="6" max="6" width="9.85546875" customWidth="1"/>
    <col min="7" max="8" width="13.85546875" customWidth="1"/>
    <col min="9" max="9" width="13.7109375" customWidth="1"/>
    <col min="10" max="10" width="15.5703125" customWidth="1"/>
    <col min="11" max="11" width="20.5703125" customWidth="1"/>
    <col min="12" max="12" width="13.28515625" customWidth="1"/>
    <col min="13" max="13" width="8.85546875" customWidth="1"/>
    <col min="14" max="14" width="13.7109375" customWidth="1"/>
    <col min="15" max="26" width="8.85546875" customWidth="1"/>
  </cols>
  <sheetData>
    <row r="2" spans="1:26" ht="23.25">
      <c r="A2" s="547" t="s">
        <v>0</v>
      </c>
      <c r="B2" s="522"/>
      <c r="C2" s="522"/>
      <c r="D2" s="522"/>
      <c r="E2" s="522"/>
      <c r="F2" s="522"/>
      <c r="G2" s="522"/>
      <c r="H2" s="522"/>
      <c r="I2" s="522"/>
      <c r="J2" s="522"/>
      <c r="K2" s="522"/>
      <c r="L2" s="358"/>
      <c r="M2" s="358"/>
      <c r="N2" s="358"/>
      <c r="O2" s="358"/>
    </row>
    <row r="3" spans="1:26" ht="57.75">
      <c r="A3" s="359" t="s">
        <v>1</v>
      </c>
      <c r="B3" s="360" t="s">
        <v>2</v>
      </c>
      <c r="C3" s="361" t="s">
        <v>3</v>
      </c>
      <c r="D3" s="362" t="s">
        <v>8</v>
      </c>
      <c r="E3" s="363" t="s">
        <v>3182</v>
      </c>
      <c r="F3" s="364" t="s">
        <v>3183</v>
      </c>
      <c r="G3" s="365" t="s">
        <v>3184</v>
      </c>
      <c r="H3" s="366" t="s">
        <v>3185</v>
      </c>
      <c r="I3" s="363" t="s">
        <v>3186</v>
      </c>
      <c r="J3" s="364" t="s">
        <v>3187</v>
      </c>
      <c r="K3" s="364" t="s">
        <v>3188</v>
      </c>
      <c r="L3" s="367" t="s">
        <v>3189</v>
      </c>
      <c r="M3" s="368" t="s">
        <v>11</v>
      </c>
      <c r="N3" s="368" t="s">
        <v>12</v>
      </c>
      <c r="O3" s="369" t="s">
        <v>9</v>
      </c>
      <c r="P3" s="370"/>
      <c r="Q3" s="370"/>
      <c r="R3" s="370"/>
      <c r="S3" s="370"/>
      <c r="T3" s="370"/>
      <c r="U3" s="370"/>
      <c r="V3" s="370"/>
      <c r="W3" s="370"/>
      <c r="X3" s="370"/>
      <c r="Y3" s="370"/>
      <c r="Z3" s="370"/>
    </row>
    <row r="4" spans="1:26" ht="15.75">
      <c r="A4" s="371" t="s">
        <v>3208</v>
      </c>
      <c r="B4" s="372" t="s">
        <v>16</v>
      </c>
      <c r="C4" s="373">
        <v>0.1</v>
      </c>
      <c r="D4" s="374">
        <v>12</v>
      </c>
      <c r="E4" s="382">
        <v>864</v>
      </c>
      <c r="F4" s="376">
        <f t="shared" ref="F4:F46" si="0">ROUNDDOWN(E4/D4,0)</f>
        <v>72</v>
      </c>
      <c r="G4" s="377">
        <f t="shared" ref="G4:G46" si="1">ROUNDDOWN(H4/D4,0)</f>
        <v>0</v>
      </c>
      <c r="H4" s="378"/>
      <c r="I4" s="379"/>
      <c r="J4" s="380">
        <f t="shared" ref="J4:J46" si="2">ROUNDDOWN(I4/D4,0)</f>
        <v>0</v>
      </c>
      <c r="K4" s="404">
        <f t="shared" ref="K4:K46" si="3">ROUNDDOWN(L4/D4,0)</f>
        <v>72</v>
      </c>
      <c r="L4" s="382">
        <f t="shared" ref="L4:L31" si="4">E4+H4-I4</f>
        <v>864</v>
      </c>
      <c r="M4" s="447">
        <v>17.2</v>
      </c>
      <c r="N4" s="429">
        <f t="shared" ref="N4:N46" si="5">L4*M4</f>
        <v>14860.8</v>
      </c>
      <c r="O4" s="384">
        <f t="shared" ref="O4:O46" si="6">C4*L4</f>
        <v>86.4</v>
      </c>
    </row>
    <row r="5" spans="1:26" ht="15.75">
      <c r="A5" s="371" t="s">
        <v>3209</v>
      </c>
      <c r="B5" s="372" t="s">
        <v>16</v>
      </c>
      <c r="C5" s="373">
        <v>0.1</v>
      </c>
      <c r="D5" s="374">
        <v>12</v>
      </c>
      <c r="E5" s="382">
        <v>1728</v>
      </c>
      <c r="F5" s="376">
        <f t="shared" si="0"/>
        <v>144</v>
      </c>
      <c r="G5" s="377">
        <f t="shared" si="1"/>
        <v>0</v>
      </c>
      <c r="H5" s="378"/>
      <c r="I5" s="379"/>
      <c r="J5" s="380">
        <f t="shared" si="2"/>
        <v>0</v>
      </c>
      <c r="K5" s="404">
        <f t="shared" si="3"/>
        <v>144</v>
      </c>
      <c r="L5" s="382">
        <f t="shared" si="4"/>
        <v>1728</v>
      </c>
      <c r="M5" s="447">
        <v>16.579999999999998</v>
      </c>
      <c r="N5" s="429">
        <f t="shared" si="5"/>
        <v>28650.239999999998</v>
      </c>
      <c r="O5" s="384">
        <f t="shared" si="6"/>
        <v>172.8</v>
      </c>
    </row>
    <row r="6" spans="1:26" ht="15.75">
      <c r="A6" s="371" t="s">
        <v>3210</v>
      </c>
      <c r="B6" s="372" t="s">
        <v>16</v>
      </c>
      <c r="C6" s="373">
        <v>0.1</v>
      </c>
      <c r="D6" s="374">
        <v>12</v>
      </c>
      <c r="E6" s="382">
        <v>3456</v>
      </c>
      <c r="F6" s="376">
        <f t="shared" si="0"/>
        <v>288</v>
      </c>
      <c r="G6" s="377">
        <f t="shared" si="1"/>
        <v>0</v>
      </c>
      <c r="H6" s="378"/>
      <c r="I6" s="379"/>
      <c r="J6" s="380">
        <f t="shared" si="2"/>
        <v>0</v>
      </c>
      <c r="K6" s="404">
        <f t="shared" si="3"/>
        <v>288</v>
      </c>
      <c r="L6" s="382">
        <f t="shared" si="4"/>
        <v>3456</v>
      </c>
      <c r="M6" s="448">
        <v>17.04</v>
      </c>
      <c r="N6" s="429">
        <f t="shared" si="5"/>
        <v>58890.239999999998</v>
      </c>
      <c r="O6" s="384">
        <f t="shared" si="6"/>
        <v>345.6</v>
      </c>
    </row>
    <row r="7" spans="1:26" ht="15.75">
      <c r="A7" s="371" t="s">
        <v>3211</v>
      </c>
      <c r="B7" s="372" t="s">
        <v>16</v>
      </c>
      <c r="C7" s="373">
        <v>0.1</v>
      </c>
      <c r="D7" s="374">
        <v>12</v>
      </c>
      <c r="E7" s="382">
        <v>0</v>
      </c>
      <c r="F7" s="376">
        <f t="shared" si="0"/>
        <v>0</v>
      </c>
      <c r="G7" s="377">
        <f t="shared" si="1"/>
        <v>0</v>
      </c>
      <c r="H7" s="378"/>
      <c r="I7" s="379"/>
      <c r="J7" s="380">
        <f t="shared" si="2"/>
        <v>0</v>
      </c>
      <c r="K7" s="404">
        <f t="shared" si="3"/>
        <v>0</v>
      </c>
      <c r="L7" s="382">
        <f t="shared" si="4"/>
        <v>0</v>
      </c>
      <c r="M7" s="448">
        <v>16.77</v>
      </c>
      <c r="N7" s="429">
        <f t="shared" si="5"/>
        <v>0</v>
      </c>
      <c r="O7" s="384">
        <f t="shared" si="6"/>
        <v>0</v>
      </c>
    </row>
    <row r="8" spans="1:26" ht="15.75">
      <c r="A8" s="371" t="s">
        <v>3206</v>
      </c>
      <c r="B8" s="372" t="s">
        <v>16</v>
      </c>
      <c r="C8" s="373">
        <v>0.11</v>
      </c>
      <c r="D8" s="374">
        <v>10</v>
      </c>
      <c r="E8" s="382">
        <v>502</v>
      </c>
      <c r="F8" s="376">
        <f t="shared" si="0"/>
        <v>50</v>
      </c>
      <c r="G8" s="377">
        <f t="shared" si="1"/>
        <v>0</v>
      </c>
      <c r="H8" s="378"/>
      <c r="I8" s="379"/>
      <c r="J8" s="380">
        <f t="shared" si="2"/>
        <v>0</v>
      </c>
      <c r="K8" s="404">
        <f t="shared" si="3"/>
        <v>50</v>
      </c>
      <c r="L8" s="382">
        <f t="shared" si="4"/>
        <v>502</v>
      </c>
      <c r="M8" s="447">
        <v>18.14</v>
      </c>
      <c r="N8" s="383">
        <f t="shared" si="5"/>
        <v>9106.2800000000007</v>
      </c>
      <c r="O8" s="384">
        <f t="shared" si="6"/>
        <v>55.22</v>
      </c>
    </row>
    <row r="9" spans="1:26" ht="15.75">
      <c r="A9" s="371" t="s">
        <v>3198</v>
      </c>
      <c r="B9" s="372" t="s">
        <v>16</v>
      </c>
      <c r="C9" s="373">
        <v>0.11</v>
      </c>
      <c r="D9" s="374">
        <v>10</v>
      </c>
      <c r="E9" s="382">
        <v>212</v>
      </c>
      <c r="F9" s="376">
        <f t="shared" si="0"/>
        <v>21</v>
      </c>
      <c r="G9" s="377">
        <f t="shared" si="1"/>
        <v>0</v>
      </c>
      <c r="H9" s="378"/>
      <c r="I9" s="379"/>
      <c r="J9" s="380">
        <f t="shared" si="2"/>
        <v>0</v>
      </c>
      <c r="K9" s="404">
        <f t="shared" si="3"/>
        <v>21</v>
      </c>
      <c r="L9" s="382">
        <f t="shared" si="4"/>
        <v>212</v>
      </c>
      <c r="M9" s="447">
        <v>17.670000000000002</v>
      </c>
      <c r="N9" s="383">
        <f t="shared" si="5"/>
        <v>3746.0400000000004</v>
      </c>
      <c r="O9" s="384">
        <f t="shared" si="6"/>
        <v>23.32</v>
      </c>
    </row>
    <row r="10" spans="1:26" ht="15.75">
      <c r="A10" s="371" t="s">
        <v>3207</v>
      </c>
      <c r="B10" s="372" t="s">
        <v>16</v>
      </c>
      <c r="C10" s="373">
        <v>0.11</v>
      </c>
      <c r="D10" s="374">
        <v>10</v>
      </c>
      <c r="E10" s="382">
        <v>767</v>
      </c>
      <c r="F10" s="376">
        <f t="shared" si="0"/>
        <v>76</v>
      </c>
      <c r="G10" s="377">
        <f t="shared" si="1"/>
        <v>0</v>
      </c>
      <c r="H10" s="378"/>
      <c r="I10" s="379"/>
      <c r="J10" s="380">
        <f t="shared" si="2"/>
        <v>0</v>
      </c>
      <c r="K10" s="404">
        <f t="shared" si="3"/>
        <v>76</v>
      </c>
      <c r="L10" s="382">
        <f t="shared" si="4"/>
        <v>767</v>
      </c>
      <c r="M10" s="447">
        <v>17.46</v>
      </c>
      <c r="N10" s="383">
        <f t="shared" si="5"/>
        <v>13391.820000000002</v>
      </c>
      <c r="O10" s="384">
        <f t="shared" si="6"/>
        <v>84.37</v>
      </c>
    </row>
    <row r="11" spans="1:26" ht="15.75">
      <c r="A11" s="371" t="s">
        <v>3197</v>
      </c>
      <c r="B11" s="372" t="s">
        <v>16</v>
      </c>
      <c r="C11" s="373">
        <v>0.11</v>
      </c>
      <c r="D11" s="374">
        <v>10</v>
      </c>
      <c r="E11" s="382">
        <v>18</v>
      </c>
      <c r="F11" s="376">
        <f t="shared" si="0"/>
        <v>1</v>
      </c>
      <c r="G11" s="377">
        <f t="shared" si="1"/>
        <v>0</v>
      </c>
      <c r="H11" s="378"/>
      <c r="I11" s="379"/>
      <c r="J11" s="380">
        <f t="shared" si="2"/>
        <v>0</v>
      </c>
      <c r="K11" s="404">
        <f t="shared" si="3"/>
        <v>1</v>
      </c>
      <c r="L11" s="382">
        <f t="shared" si="4"/>
        <v>18</v>
      </c>
      <c r="M11" s="447">
        <v>17.940000000000001</v>
      </c>
      <c r="N11" s="383">
        <f t="shared" si="5"/>
        <v>322.92</v>
      </c>
      <c r="O11" s="384">
        <f t="shared" si="6"/>
        <v>1.98</v>
      </c>
    </row>
    <row r="12" spans="1:26" ht="15.75">
      <c r="A12" s="389" t="s">
        <v>1887</v>
      </c>
      <c r="B12" s="372" t="s">
        <v>16</v>
      </c>
      <c r="C12" s="373">
        <v>0.11</v>
      </c>
      <c r="D12" s="374">
        <v>10</v>
      </c>
      <c r="E12" s="382">
        <v>417</v>
      </c>
      <c r="F12" s="376">
        <f t="shared" si="0"/>
        <v>41</v>
      </c>
      <c r="G12" s="377">
        <f t="shared" si="1"/>
        <v>0</v>
      </c>
      <c r="H12" s="378"/>
      <c r="I12" s="379"/>
      <c r="J12" s="380">
        <f t="shared" si="2"/>
        <v>0</v>
      </c>
      <c r="K12" s="404">
        <f t="shared" si="3"/>
        <v>41</v>
      </c>
      <c r="L12" s="382">
        <f t="shared" si="4"/>
        <v>417</v>
      </c>
      <c r="M12" s="447">
        <v>119</v>
      </c>
      <c r="N12" s="429">
        <f t="shared" si="5"/>
        <v>49623</v>
      </c>
      <c r="O12" s="384">
        <f t="shared" si="6"/>
        <v>45.87</v>
      </c>
      <c r="P12" s="499"/>
    </row>
    <row r="13" spans="1:26" ht="15.75">
      <c r="A13" s="385" t="s">
        <v>3200</v>
      </c>
      <c r="B13" s="372" t="s">
        <v>26</v>
      </c>
      <c r="C13" s="373">
        <v>0.2</v>
      </c>
      <c r="D13" s="374">
        <v>18</v>
      </c>
      <c r="E13" s="382">
        <v>6685</v>
      </c>
      <c r="F13" s="376">
        <f t="shared" si="0"/>
        <v>371</v>
      </c>
      <c r="G13" s="377">
        <f t="shared" si="1"/>
        <v>0</v>
      </c>
      <c r="H13" s="378"/>
      <c r="I13" s="379"/>
      <c r="J13" s="380">
        <f t="shared" si="2"/>
        <v>0</v>
      </c>
      <c r="K13" s="404">
        <f t="shared" si="3"/>
        <v>371</v>
      </c>
      <c r="L13" s="382">
        <f t="shared" si="4"/>
        <v>6685</v>
      </c>
      <c r="M13" s="447">
        <v>37.78</v>
      </c>
      <c r="N13" s="383">
        <f t="shared" si="5"/>
        <v>252559.30000000002</v>
      </c>
      <c r="O13" s="384">
        <f t="shared" si="6"/>
        <v>1337</v>
      </c>
      <c r="P13" s="499"/>
      <c r="Q13" s="485"/>
      <c r="R13" s="486"/>
      <c r="S13" s="486"/>
      <c r="T13" s="486"/>
      <c r="U13" s="486"/>
      <c r="V13" s="486"/>
      <c r="W13" s="486"/>
      <c r="X13" s="486"/>
      <c r="Y13" s="486"/>
      <c r="Z13" s="486"/>
    </row>
    <row r="14" spans="1:26" ht="15.75">
      <c r="A14" s="387" t="s">
        <v>3202</v>
      </c>
      <c r="B14" s="372" t="s">
        <v>26</v>
      </c>
      <c r="C14" s="373">
        <v>0.2</v>
      </c>
      <c r="D14" s="374">
        <v>18</v>
      </c>
      <c r="E14" s="382">
        <v>1944</v>
      </c>
      <c r="F14" s="376">
        <f t="shared" si="0"/>
        <v>108</v>
      </c>
      <c r="G14" s="377">
        <f t="shared" si="1"/>
        <v>0</v>
      </c>
      <c r="H14" s="378"/>
      <c r="I14" s="379"/>
      <c r="J14" s="380">
        <f t="shared" si="2"/>
        <v>0</v>
      </c>
      <c r="K14" s="404">
        <f t="shared" si="3"/>
        <v>108</v>
      </c>
      <c r="L14" s="382">
        <f t="shared" si="4"/>
        <v>1944</v>
      </c>
      <c r="M14" s="447">
        <v>38.26</v>
      </c>
      <c r="N14" s="383">
        <f t="shared" si="5"/>
        <v>74377.440000000002</v>
      </c>
      <c r="O14" s="384">
        <f t="shared" si="6"/>
        <v>388.8</v>
      </c>
    </row>
    <row r="15" spans="1:26" ht="17.25" customHeight="1">
      <c r="A15" s="387" t="s">
        <v>3203</v>
      </c>
      <c r="B15" s="372" t="s">
        <v>26</v>
      </c>
      <c r="C15" s="373">
        <v>0.2</v>
      </c>
      <c r="D15" s="374">
        <v>18</v>
      </c>
      <c r="E15" s="382">
        <v>6739</v>
      </c>
      <c r="F15" s="376">
        <f t="shared" si="0"/>
        <v>374</v>
      </c>
      <c r="G15" s="377">
        <f t="shared" si="1"/>
        <v>0</v>
      </c>
      <c r="H15" s="378"/>
      <c r="I15" s="379"/>
      <c r="J15" s="380">
        <f t="shared" si="2"/>
        <v>0</v>
      </c>
      <c r="K15" s="404">
        <f t="shared" si="3"/>
        <v>374</v>
      </c>
      <c r="L15" s="382">
        <f t="shared" si="4"/>
        <v>6739</v>
      </c>
      <c r="M15" s="447">
        <v>40.89</v>
      </c>
      <c r="N15" s="383">
        <f t="shared" si="5"/>
        <v>275557.71000000002</v>
      </c>
      <c r="O15" s="384">
        <f t="shared" si="6"/>
        <v>1347.8000000000002</v>
      </c>
    </row>
    <row r="16" spans="1:26" ht="15.75">
      <c r="A16" s="371" t="s">
        <v>3204</v>
      </c>
      <c r="B16" s="372" t="s">
        <v>26</v>
      </c>
      <c r="C16" s="373">
        <v>0.2</v>
      </c>
      <c r="D16" s="374">
        <v>18</v>
      </c>
      <c r="E16" s="382">
        <v>0</v>
      </c>
      <c r="F16" s="376">
        <f t="shared" si="0"/>
        <v>0</v>
      </c>
      <c r="G16" s="377">
        <f t="shared" si="1"/>
        <v>0</v>
      </c>
      <c r="H16" s="378"/>
      <c r="I16" s="379"/>
      <c r="J16" s="380">
        <f t="shared" si="2"/>
        <v>0</v>
      </c>
      <c r="K16" s="404">
        <f t="shared" si="3"/>
        <v>0</v>
      </c>
      <c r="L16" s="382">
        <f t="shared" si="4"/>
        <v>0</v>
      </c>
      <c r="M16" s="447">
        <v>38.42</v>
      </c>
      <c r="N16" s="383">
        <f t="shared" si="5"/>
        <v>0</v>
      </c>
      <c r="O16" s="384">
        <f t="shared" si="6"/>
        <v>0</v>
      </c>
    </row>
    <row r="17" spans="1:15" ht="15.75">
      <c r="A17" s="371" t="s">
        <v>3199</v>
      </c>
      <c r="B17" s="372" t="s">
        <v>16</v>
      </c>
      <c r="C17" s="373">
        <v>0.5</v>
      </c>
      <c r="D17" s="374">
        <v>12</v>
      </c>
      <c r="E17" s="382">
        <v>0</v>
      </c>
      <c r="F17" s="376">
        <f t="shared" si="0"/>
        <v>0</v>
      </c>
      <c r="G17" s="377">
        <f t="shared" si="1"/>
        <v>0</v>
      </c>
      <c r="H17" s="378"/>
      <c r="I17" s="379"/>
      <c r="J17" s="380">
        <f t="shared" si="2"/>
        <v>0</v>
      </c>
      <c r="K17" s="404">
        <f t="shared" si="3"/>
        <v>0</v>
      </c>
      <c r="L17" s="382">
        <f t="shared" si="4"/>
        <v>0</v>
      </c>
      <c r="M17" s="447">
        <v>70</v>
      </c>
      <c r="N17" s="383">
        <f t="shared" si="5"/>
        <v>0</v>
      </c>
      <c r="O17" s="384">
        <f t="shared" si="6"/>
        <v>0</v>
      </c>
    </row>
    <row r="18" spans="1:15" ht="15.75">
      <c r="A18" s="435" t="s">
        <v>3199</v>
      </c>
      <c r="B18" s="450" t="s">
        <v>16</v>
      </c>
      <c r="C18" s="373">
        <v>0.5</v>
      </c>
      <c r="D18" s="374">
        <v>10</v>
      </c>
      <c r="E18" s="382">
        <v>0</v>
      </c>
      <c r="F18" s="376">
        <f t="shared" si="0"/>
        <v>0</v>
      </c>
      <c r="G18" s="377">
        <f t="shared" si="1"/>
        <v>0</v>
      </c>
      <c r="H18" s="378"/>
      <c r="I18" s="379"/>
      <c r="J18" s="380">
        <f t="shared" si="2"/>
        <v>0</v>
      </c>
      <c r="K18" s="404">
        <f t="shared" si="3"/>
        <v>0</v>
      </c>
      <c r="L18" s="382">
        <f t="shared" si="4"/>
        <v>0</v>
      </c>
      <c r="M18" s="448">
        <v>70</v>
      </c>
      <c r="N18" s="429">
        <f t="shared" si="5"/>
        <v>0</v>
      </c>
      <c r="O18" s="384">
        <f t="shared" si="6"/>
        <v>0</v>
      </c>
    </row>
    <row r="19" spans="1:15" ht="15.75">
      <c r="A19" s="435" t="s">
        <v>3193</v>
      </c>
      <c r="B19" s="450" t="s">
        <v>16</v>
      </c>
      <c r="C19" s="373">
        <v>0.5</v>
      </c>
      <c r="D19" s="374">
        <v>10</v>
      </c>
      <c r="E19" s="382">
        <v>0</v>
      </c>
      <c r="F19" s="376">
        <f t="shared" si="0"/>
        <v>0</v>
      </c>
      <c r="G19" s="377">
        <f t="shared" si="1"/>
        <v>0</v>
      </c>
      <c r="H19" s="378"/>
      <c r="I19" s="379"/>
      <c r="J19" s="380">
        <f t="shared" si="2"/>
        <v>0</v>
      </c>
      <c r="K19" s="404">
        <f t="shared" si="3"/>
        <v>0</v>
      </c>
      <c r="L19" s="382">
        <f t="shared" si="4"/>
        <v>0</v>
      </c>
      <c r="M19" s="448">
        <v>72.319999999999993</v>
      </c>
      <c r="N19" s="429">
        <f t="shared" si="5"/>
        <v>0</v>
      </c>
      <c r="O19" s="384">
        <f t="shared" si="6"/>
        <v>0</v>
      </c>
    </row>
    <row r="20" spans="1:15" ht="15.75" customHeight="1">
      <c r="A20" s="451" t="s">
        <v>3198</v>
      </c>
      <c r="B20" s="452" t="s">
        <v>16</v>
      </c>
      <c r="C20" s="373">
        <v>0.5</v>
      </c>
      <c r="D20" s="374">
        <v>10</v>
      </c>
      <c r="E20" s="382">
        <v>0</v>
      </c>
      <c r="F20" s="376">
        <f t="shared" si="0"/>
        <v>0</v>
      </c>
      <c r="G20" s="377">
        <f t="shared" si="1"/>
        <v>0</v>
      </c>
      <c r="H20" s="378"/>
      <c r="I20" s="379"/>
      <c r="J20" s="380">
        <f t="shared" si="2"/>
        <v>0</v>
      </c>
      <c r="K20" s="404">
        <f t="shared" si="3"/>
        <v>0</v>
      </c>
      <c r="L20" s="382">
        <f t="shared" si="4"/>
        <v>0</v>
      </c>
      <c r="M20" s="448">
        <v>70.180000000000007</v>
      </c>
      <c r="N20" s="429">
        <f t="shared" si="5"/>
        <v>0</v>
      </c>
      <c r="O20" s="384">
        <f t="shared" si="6"/>
        <v>0</v>
      </c>
    </row>
    <row r="21" spans="1:15" ht="15.75" customHeight="1">
      <c r="A21" s="451" t="s">
        <v>3206</v>
      </c>
      <c r="B21" s="452" t="s">
        <v>16</v>
      </c>
      <c r="C21" s="373">
        <v>0.5</v>
      </c>
      <c r="D21" s="374">
        <v>10</v>
      </c>
      <c r="E21" s="382">
        <v>0</v>
      </c>
      <c r="F21" s="376">
        <f t="shared" si="0"/>
        <v>0</v>
      </c>
      <c r="G21" s="377">
        <f t="shared" si="1"/>
        <v>0</v>
      </c>
      <c r="H21" s="378"/>
      <c r="I21" s="379"/>
      <c r="J21" s="380">
        <f t="shared" si="2"/>
        <v>0</v>
      </c>
      <c r="K21" s="404">
        <f t="shared" si="3"/>
        <v>0</v>
      </c>
      <c r="L21" s="382">
        <f t="shared" si="4"/>
        <v>0</v>
      </c>
      <c r="M21" s="448">
        <v>72.319999999999993</v>
      </c>
      <c r="N21" s="429">
        <f t="shared" si="5"/>
        <v>0</v>
      </c>
      <c r="O21" s="384">
        <f t="shared" si="6"/>
        <v>0</v>
      </c>
    </row>
    <row r="22" spans="1:15" ht="15.75" customHeight="1">
      <c r="A22" s="451" t="s">
        <v>3191</v>
      </c>
      <c r="B22" s="452" t="s">
        <v>16</v>
      </c>
      <c r="C22" s="373">
        <v>0.5</v>
      </c>
      <c r="D22" s="374">
        <v>10</v>
      </c>
      <c r="E22" s="382">
        <v>0</v>
      </c>
      <c r="F22" s="376">
        <f t="shared" si="0"/>
        <v>0</v>
      </c>
      <c r="G22" s="377">
        <f t="shared" si="1"/>
        <v>0</v>
      </c>
      <c r="H22" s="378"/>
      <c r="I22" s="379"/>
      <c r="J22" s="380">
        <f t="shared" si="2"/>
        <v>0</v>
      </c>
      <c r="K22" s="404">
        <f t="shared" si="3"/>
        <v>0</v>
      </c>
      <c r="L22" s="382">
        <f t="shared" si="4"/>
        <v>0</v>
      </c>
      <c r="M22" s="448">
        <v>72.319999999999993</v>
      </c>
      <c r="N22" s="429">
        <f t="shared" si="5"/>
        <v>0</v>
      </c>
      <c r="O22" s="384">
        <f t="shared" si="6"/>
        <v>0</v>
      </c>
    </row>
    <row r="23" spans="1:15" ht="15.75" customHeight="1">
      <c r="A23" s="453" t="s">
        <v>3388</v>
      </c>
      <c r="B23" s="452" t="s">
        <v>16</v>
      </c>
      <c r="C23" s="373">
        <v>0.5</v>
      </c>
      <c r="D23" s="374">
        <v>10</v>
      </c>
      <c r="E23" s="382">
        <v>0</v>
      </c>
      <c r="F23" s="376">
        <f t="shared" si="0"/>
        <v>0</v>
      </c>
      <c r="G23" s="377">
        <f t="shared" si="1"/>
        <v>0</v>
      </c>
      <c r="H23" s="378"/>
      <c r="I23" s="379"/>
      <c r="J23" s="380">
        <f t="shared" si="2"/>
        <v>0</v>
      </c>
      <c r="K23" s="404">
        <f t="shared" si="3"/>
        <v>0</v>
      </c>
      <c r="L23" s="382">
        <f t="shared" si="4"/>
        <v>0</v>
      </c>
      <c r="M23" s="448">
        <v>70.180000000000007</v>
      </c>
      <c r="N23" s="429">
        <f t="shared" si="5"/>
        <v>0</v>
      </c>
      <c r="O23" s="384">
        <f t="shared" si="6"/>
        <v>0</v>
      </c>
    </row>
    <row r="24" spans="1:15" ht="15.75" customHeight="1">
      <c r="A24" s="453" t="s">
        <v>3390</v>
      </c>
      <c r="B24" s="452" t="s">
        <v>16</v>
      </c>
      <c r="C24" s="373">
        <v>0.5</v>
      </c>
      <c r="D24" s="374">
        <v>10</v>
      </c>
      <c r="E24" s="382">
        <v>0</v>
      </c>
      <c r="F24" s="376">
        <f t="shared" si="0"/>
        <v>0</v>
      </c>
      <c r="G24" s="377">
        <f t="shared" si="1"/>
        <v>0</v>
      </c>
      <c r="H24" s="378"/>
      <c r="I24" s="379"/>
      <c r="J24" s="380">
        <f t="shared" si="2"/>
        <v>0</v>
      </c>
      <c r="K24" s="404">
        <f t="shared" si="3"/>
        <v>0</v>
      </c>
      <c r="L24" s="382">
        <f t="shared" si="4"/>
        <v>0</v>
      </c>
      <c r="M24" s="448">
        <v>71.39</v>
      </c>
      <c r="N24" s="429">
        <f t="shared" si="5"/>
        <v>0</v>
      </c>
      <c r="O24" s="384">
        <f t="shared" si="6"/>
        <v>0</v>
      </c>
    </row>
    <row r="25" spans="1:15" ht="15.75" customHeight="1">
      <c r="A25" s="453" t="s">
        <v>3391</v>
      </c>
      <c r="B25" s="452" t="s">
        <v>16</v>
      </c>
      <c r="C25" s="373">
        <v>0.5</v>
      </c>
      <c r="D25" s="374">
        <v>10</v>
      </c>
      <c r="E25" s="382">
        <v>0</v>
      </c>
      <c r="F25" s="376">
        <f t="shared" si="0"/>
        <v>0</v>
      </c>
      <c r="G25" s="377">
        <f t="shared" si="1"/>
        <v>0</v>
      </c>
      <c r="H25" s="378"/>
      <c r="I25" s="379"/>
      <c r="J25" s="380">
        <f t="shared" si="2"/>
        <v>0</v>
      </c>
      <c r="K25" s="404">
        <f t="shared" si="3"/>
        <v>0</v>
      </c>
      <c r="L25" s="382">
        <f t="shared" si="4"/>
        <v>0</v>
      </c>
      <c r="M25" s="448">
        <v>69.209999999999994</v>
      </c>
      <c r="N25" s="429">
        <f t="shared" si="5"/>
        <v>0</v>
      </c>
      <c r="O25" s="384">
        <f t="shared" si="6"/>
        <v>0</v>
      </c>
    </row>
    <row r="26" spans="1:15" ht="15.75" customHeight="1">
      <c r="A26" s="453" t="s">
        <v>3392</v>
      </c>
      <c r="B26" s="452" t="s">
        <v>16</v>
      </c>
      <c r="C26" s="373">
        <v>0.5</v>
      </c>
      <c r="D26" s="374">
        <v>10</v>
      </c>
      <c r="E26" s="382">
        <v>0</v>
      </c>
      <c r="F26" s="376">
        <f t="shared" si="0"/>
        <v>0</v>
      </c>
      <c r="G26" s="377">
        <f t="shared" si="1"/>
        <v>0</v>
      </c>
      <c r="H26" s="378"/>
      <c r="I26" s="462"/>
      <c r="J26" s="380">
        <f t="shared" si="2"/>
        <v>0</v>
      </c>
      <c r="K26" s="404">
        <f t="shared" si="3"/>
        <v>0</v>
      </c>
      <c r="L26" s="382">
        <f t="shared" si="4"/>
        <v>0</v>
      </c>
      <c r="M26" s="448">
        <v>71.260000000000005</v>
      </c>
      <c r="N26" s="429">
        <f t="shared" si="5"/>
        <v>0</v>
      </c>
      <c r="O26" s="384">
        <f t="shared" si="6"/>
        <v>0</v>
      </c>
    </row>
    <row r="27" spans="1:15" ht="15.75" customHeight="1">
      <c r="A27" s="453" t="s">
        <v>3393</v>
      </c>
      <c r="B27" s="452" t="s">
        <v>16</v>
      </c>
      <c r="C27" s="373">
        <v>0.5</v>
      </c>
      <c r="D27" s="374">
        <v>10</v>
      </c>
      <c r="E27" s="382">
        <v>0</v>
      </c>
      <c r="F27" s="376">
        <f t="shared" si="0"/>
        <v>0</v>
      </c>
      <c r="G27" s="377">
        <f t="shared" si="1"/>
        <v>0</v>
      </c>
      <c r="H27" s="378"/>
      <c r="I27" s="462"/>
      <c r="J27" s="380">
        <f t="shared" si="2"/>
        <v>0</v>
      </c>
      <c r="K27" s="404">
        <f t="shared" si="3"/>
        <v>0</v>
      </c>
      <c r="L27" s="382">
        <f t="shared" si="4"/>
        <v>0</v>
      </c>
      <c r="M27" s="448">
        <v>520</v>
      </c>
      <c r="N27" s="429">
        <f t="shared" si="5"/>
        <v>0</v>
      </c>
      <c r="O27" s="384">
        <f t="shared" si="6"/>
        <v>0</v>
      </c>
    </row>
    <row r="28" spans="1:15" ht="15.75" customHeight="1">
      <c r="A28" s="454" t="s">
        <v>3359</v>
      </c>
      <c r="B28" s="455" t="s">
        <v>14</v>
      </c>
      <c r="C28" s="433">
        <v>1</v>
      </c>
      <c r="D28" s="434">
        <v>1</v>
      </c>
      <c r="E28" s="382">
        <v>9</v>
      </c>
      <c r="F28" s="376">
        <f t="shared" si="0"/>
        <v>9</v>
      </c>
      <c r="G28" s="377">
        <f t="shared" si="1"/>
        <v>0</v>
      </c>
      <c r="H28" s="378"/>
      <c r="I28" s="462"/>
      <c r="J28" s="380">
        <f t="shared" si="2"/>
        <v>0</v>
      </c>
      <c r="K28" s="404">
        <f t="shared" si="3"/>
        <v>9</v>
      </c>
      <c r="L28" s="382">
        <f t="shared" si="4"/>
        <v>9</v>
      </c>
      <c r="M28" s="447">
        <v>151</v>
      </c>
      <c r="N28" s="383">
        <f t="shared" si="5"/>
        <v>1359</v>
      </c>
      <c r="O28" s="384">
        <f t="shared" si="6"/>
        <v>9</v>
      </c>
    </row>
    <row r="29" spans="1:15" ht="15.75" customHeight="1">
      <c r="A29" s="454" t="s">
        <v>3191</v>
      </c>
      <c r="B29" s="455" t="s">
        <v>16</v>
      </c>
      <c r="C29" s="433">
        <v>1</v>
      </c>
      <c r="D29" s="434">
        <v>10</v>
      </c>
      <c r="E29" s="382">
        <v>0</v>
      </c>
      <c r="F29" s="376">
        <f t="shared" si="0"/>
        <v>0</v>
      </c>
      <c r="G29" s="377">
        <f t="shared" si="1"/>
        <v>0</v>
      </c>
      <c r="H29" s="378"/>
      <c r="I29" s="462"/>
      <c r="J29" s="380">
        <f t="shared" si="2"/>
        <v>0</v>
      </c>
      <c r="K29" s="404">
        <f t="shared" si="3"/>
        <v>0</v>
      </c>
      <c r="L29" s="382">
        <f t="shared" si="4"/>
        <v>0</v>
      </c>
      <c r="M29" s="447">
        <v>143.13</v>
      </c>
      <c r="N29" s="383">
        <f t="shared" si="5"/>
        <v>0</v>
      </c>
      <c r="O29" s="384">
        <f t="shared" si="6"/>
        <v>0</v>
      </c>
    </row>
    <row r="30" spans="1:15" ht="15.75" customHeight="1">
      <c r="A30" s="371" t="s">
        <v>3192</v>
      </c>
      <c r="B30" s="455" t="s">
        <v>16</v>
      </c>
      <c r="C30" s="433">
        <v>1</v>
      </c>
      <c r="D30" s="374">
        <v>10</v>
      </c>
      <c r="E30" s="382">
        <v>0</v>
      </c>
      <c r="F30" s="376">
        <f t="shared" si="0"/>
        <v>0</v>
      </c>
      <c r="G30" s="377">
        <f t="shared" si="1"/>
        <v>0</v>
      </c>
      <c r="H30" s="378"/>
      <c r="I30" s="462"/>
      <c r="J30" s="380">
        <f t="shared" si="2"/>
        <v>0</v>
      </c>
      <c r="K30" s="404">
        <f t="shared" si="3"/>
        <v>0</v>
      </c>
      <c r="L30" s="382">
        <f t="shared" si="4"/>
        <v>0</v>
      </c>
      <c r="M30" s="447">
        <v>147.19</v>
      </c>
      <c r="N30" s="383">
        <f t="shared" si="5"/>
        <v>0</v>
      </c>
      <c r="O30" s="384">
        <f t="shared" si="6"/>
        <v>0</v>
      </c>
    </row>
    <row r="31" spans="1:15" ht="15.75" customHeight="1">
      <c r="A31" s="371" t="s">
        <v>3193</v>
      </c>
      <c r="B31" s="455" t="s">
        <v>16</v>
      </c>
      <c r="C31" s="433">
        <v>1</v>
      </c>
      <c r="D31" s="374">
        <v>10</v>
      </c>
      <c r="E31" s="382">
        <v>0</v>
      </c>
      <c r="F31" s="376">
        <f t="shared" si="0"/>
        <v>0</v>
      </c>
      <c r="G31" s="377">
        <f t="shared" si="1"/>
        <v>0</v>
      </c>
      <c r="H31" s="378"/>
      <c r="I31" s="462"/>
      <c r="J31" s="380">
        <f t="shared" si="2"/>
        <v>0</v>
      </c>
      <c r="K31" s="404">
        <f t="shared" si="3"/>
        <v>0</v>
      </c>
      <c r="L31" s="382">
        <f t="shared" si="4"/>
        <v>0</v>
      </c>
      <c r="M31" s="447">
        <v>143.13</v>
      </c>
      <c r="N31" s="383">
        <f t="shared" si="5"/>
        <v>0</v>
      </c>
      <c r="O31" s="384">
        <f t="shared" si="6"/>
        <v>0</v>
      </c>
    </row>
    <row r="32" spans="1:15" ht="15.75" customHeight="1">
      <c r="A32" s="371" t="s">
        <v>3194</v>
      </c>
      <c r="B32" s="455" t="s">
        <v>16</v>
      </c>
      <c r="C32" s="433">
        <v>1</v>
      </c>
      <c r="D32" s="374">
        <v>10</v>
      </c>
      <c r="E32" s="382">
        <v>0</v>
      </c>
      <c r="F32" s="376">
        <f t="shared" si="0"/>
        <v>0</v>
      </c>
      <c r="G32" s="377">
        <f t="shared" si="1"/>
        <v>0</v>
      </c>
      <c r="H32" s="378"/>
      <c r="I32" s="462"/>
      <c r="J32" s="380">
        <f t="shared" si="2"/>
        <v>0</v>
      </c>
      <c r="K32" s="404">
        <f t="shared" si="3"/>
        <v>0</v>
      </c>
      <c r="L32" s="382">
        <v>0</v>
      </c>
      <c r="M32" s="447">
        <v>136.91</v>
      </c>
      <c r="N32" s="383">
        <f t="shared" si="5"/>
        <v>0</v>
      </c>
      <c r="O32" s="384">
        <f t="shared" si="6"/>
        <v>0</v>
      </c>
    </row>
    <row r="33" spans="1:17" ht="15.75" customHeight="1">
      <c r="A33" s="371" t="s">
        <v>3195</v>
      </c>
      <c r="B33" s="455" t="s">
        <v>16</v>
      </c>
      <c r="C33" s="433">
        <v>1</v>
      </c>
      <c r="D33" s="434">
        <v>10</v>
      </c>
      <c r="E33" s="382">
        <v>0</v>
      </c>
      <c r="F33" s="376">
        <f t="shared" si="0"/>
        <v>0</v>
      </c>
      <c r="G33" s="377">
        <f t="shared" si="1"/>
        <v>0</v>
      </c>
      <c r="H33" s="378"/>
      <c r="I33" s="462"/>
      <c r="J33" s="380">
        <f t="shared" si="2"/>
        <v>0</v>
      </c>
      <c r="K33" s="404">
        <f t="shared" si="3"/>
        <v>0</v>
      </c>
      <c r="L33" s="382">
        <f t="shared" ref="L33:L46" si="7">E33+H33-I33</f>
        <v>0</v>
      </c>
      <c r="M33" s="447">
        <v>141.58000000000001</v>
      </c>
      <c r="N33" s="383">
        <f t="shared" si="5"/>
        <v>0</v>
      </c>
      <c r="O33" s="384">
        <f t="shared" si="6"/>
        <v>0</v>
      </c>
    </row>
    <row r="34" spans="1:17" ht="15.75" customHeight="1">
      <c r="A34" s="371" t="s">
        <v>3196</v>
      </c>
      <c r="B34" s="455" t="s">
        <v>16</v>
      </c>
      <c r="C34" s="433">
        <v>1</v>
      </c>
      <c r="D34" s="434">
        <v>10</v>
      </c>
      <c r="E34" s="382">
        <v>0</v>
      </c>
      <c r="F34" s="376">
        <f t="shared" si="0"/>
        <v>0</v>
      </c>
      <c r="G34" s="377">
        <f t="shared" si="1"/>
        <v>0</v>
      </c>
      <c r="H34" s="378"/>
      <c r="I34" s="462"/>
      <c r="J34" s="380">
        <f t="shared" si="2"/>
        <v>0</v>
      </c>
      <c r="K34" s="404">
        <f t="shared" si="3"/>
        <v>0</v>
      </c>
      <c r="L34" s="382">
        <f t="shared" si="7"/>
        <v>0</v>
      </c>
      <c r="M34" s="447">
        <v>141.03</v>
      </c>
      <c r="N34" s="383">
        <f t="shared" si="5"/>
        <v>0</v>
      </c>
      <c r="O34" s="384">
        <f t="shared" si="6"/>
        <v>0</v>
      </c>
    </row>
    <row r="35" spans="1:17" ht="15.75" customHeight="1">
      <c r="A35" s="371" t="s">
        <v>3197</v>
      </c>
      <c r="B35" s="455" t="s">
        <v>16</v>
      </c>
      <c r="C35" s="433">
        <v>1</v>
      </c>
      <c r="D35" s="434">
        <v>10</v>
      </c>
      <c r="E35" s="382">
        <v>0</v>
      </c>
      <c r="F35" s="376">
        <f t="shared" si="0"/>
        <v>0</v>
      </c>
      <c r="G35" s="377">
        <f t="shared" si="1"/>
        <v>0</v>
      </c>
      <c r="H35" s="378"/>
      <c r="I35" s="462"/>
      <c r="J35" s="380">
        <f t="shared" si="2"/>
        <v>0</v>
      </c>
      <c r="K35" s="404">
        <f t="shared" si="3"/>
        <v>0</v>
      </c>
      <c r="L35" s="382">
        <f t="shared" si="7"/>
        <v>0</v>
      </c>
      <c r="M35" s="447">
        <v>141.28</v>
      </c>
      <c r="N35" s="383">
        <f t="shared" si="5"/>
        <v>0</v>
      </c>
      <c r="O35" s="384">
        <f t="shared" si="6"/>
        <v>0</v>
      </c>
    </row>
    <row r="36" spans="1:17" ht="15.75" customHeight="1">
      <c r="A36" s="371" t="s">
        <v>3198</v>
      </c>
      <c r="B36" s="455" t="s">
        <v>16</v>
      </c>
      <c r="C36" s="433">
        <v>1</v>
      </c>
      <c r="D36" s="434">
        <v>10</v>
      </c>
      <c r="E36" s="382">
        <v>0</v>
      </c>
      <c r="F36" s="376">
        <f t="shared" si="0"/>
        <v>0</v>
      </c>
      <c r="G36" s="377">
        <f t="shared" si="1"/>
        <v>0</v>
      </c>
      <c r="H36" s="378"/>
      <c r="I36" s="462"/>
      <c r="J36" s="380">
        <f t="shared" si="2"/>
        <v>0</v>
      </c>
      <c r="K36" s="404">
        <f t="shared" si="3"/>
        <v>0</v>
      </c>
      <c r="L36" s="382">
        <f t="shared" si="7"/>
        <v>0</v>
      </c>
      <c r="M36" s="447">
        <v>138.85</v>
      </c>
      <c r="N36" s="383">
        <f t="shared" si="5"/>
        <v>0</v>
      </c>
      <c r="O36" s="384">
        <f t="shared" si="6"/>
        <v>0</v>
      </c>
    </row>
    <row r="37" spans="1:17" ht="15.75" customHeight="1">
      <c r="A37" s="454" t="s">
        <v>3871</v>
      </c>
      <c r="B37" s="455" t="s">
        <v>14</v>
      </c>
      <c r="C37" s="433">
        <v>1</v>
      </c>
      <c r="D37" s="434">
        <v>1</v>
      </c>
      <c r="E37" s="382">
        <v>0</v>
      </c>
      <c r="F37" s="376">
        <f t="shared" si="0"/>
        <v>0</v>
      </c>
      <c r="G37" s="377">
        <f t="shared" si="1"/>
        <v>0</v>
      </c>
      <c r="H37" s="378"/>
      <c r="I37" s="462"/>
      <c r="J37" s="380">
        <f t="shared" si="2"/>
        <v>0</v>
      </c>
      <c r="K37" s="404">
        <f t="shared" si="3"/>
        <v>0</v>
      </c>
      <c r="L37" s="382">
        <f t="shared" si="7"/>
        <v>0</v>
      </c>
      <c r="M37" s="447">
        <v>148</v>
      </c>
      <c r="N37" s="383">
        <f t="shared" si="5"/>
        <v>0</v>
      </c>
      <c r="O37" s="384">
        <f t="shared" si="6"/>
        <v>0</v>
      </c>
    </row>
    <row r="38" spans="1:17" ht="15.75" customHeight="1">
      <c r="A38" s="453" t="s">
        <v>3804</v>
      </c>
      <c r="B38" s="432" t="s">
        <v>16</v>
      </c>
      <c r="C38" s="433">
        <v>1</v>
      </c>
      <c r="D38" s="434">
        <v>7</v>
      </c>
      <c r="E38" s="382">
        <v>0</v>
      </c>
      <c r="F38" s="376">
        <f t="shared" si="0"/>
        <v>0</v>
      </c>
      <c r="G38" s="377">
        <f t="shared" si="1"/>
        <v>0</v>
      </c>
      <c r="H38" s="462"/>
      <c r="I38" s="462"/>
      <c r="J38" s="380">
        <f t="shared" si="2"/>
        <v>0</v>
      </c>
      <c r="K38" s="404">
        <f t="shared" si="3"/>
        <v>0</v>
      </c>
      <c r="L38" s="382">
        <f t="shared" si="7"/>
        <v>0</v>
      </c>
      <c r="M38" s="447">
        <v>162</v>
      </c>
      <c r="N38" s="383">
        <f t="shared" si="5"/>
        <v>0</v>
      </c>
      <c r="O38" s="384">
        <f t="shared" si="6"/>
        <v>0</v>
      </c>
      <c r="P38" s="424"/>
      <c r="Q38" s="424"/>
    </row>
    <row r="39" spans="1:17" ht="15.75" customHeight="1">
      <c r="A39" s="453" t="s">
        <v>3388</v>
      </c>
      <c r="B39" s="432" t="s">
        <v>16</v>
      </c>
      <c r="C39" s="433">
        <v>1</v>
      </c>
      <c r="D39" s="434">
        <v>7</v>
      </c>
      <c r="E39" s="382">
        <v>0</v>
      </c>
      <c r="F39" s="376">
        <f t="shared" si="0"/>
        <v>0</v>
      </c>
      <c r="G39" s="377">
        <f t="shared" si="1"/>
        <v>0</v>
      </c>
      <c r="H39" s="462"/>
      <c r="I39" s="462"/>
      <c r="J39" s="380">
        <f t="shared" si="2"/>
        <v>0</v>
      </c>
      <c r="K39" s="404">
        <f t="shared" si="3"/>
        <v>0</v>
      </c>
      <c r="L39" s="382">
        <f t="shared" si="7"/>
        <v>0</v>
      </c>
      <c r="M39" s="447">
        <v>162</v>
      </c>
      <c r="N39" s="383">
        <f t="shared" si="5"/>
        <v>0</v>
      </c>
      <c r="O39" s="384">
        <f t="shared" si="6"/>
        <v>0</v>
      </c>
    </row>
    <row r="40" spans="1:17" ht="15.75" customHeight="1">
      <c r="A40" s="453" t="s">
        <v>3805</v>
      </c>
      <c r="B40" s="432" t="s">
        <v>16</v>
      </c>
      <c r="C40" s="433">
        <v>1</v>
      </c>
      <c r="D40" s="434">
        <v>7</v>
      </c>
      <c r="E40" s="382">
        <v>0</v>
      </c>
      <c r="F40" s="376">
        <f t="shared" si="0"/>
        <v>0</v>
      </c>
      <c r="G40" s="377">
        <f t="shared" si="1"/>
        <v>0</v>
      </c>
      <c r="H40" s="462"/>
      <c r="I40" s="462"/>
      <c r="J40" s="380">
        <f t="shared" si="2"/>
        <v>0</v>
      </c>
      <c r="K40" s="404">
        <f t="shared" si="3"/>
        <v>0</v>
      </c>
      <c r="L40" s="382">
        <f t="shared" si="7"/>
        <v>0</v>
      </c>
      <c r="M40" s="447">
        <v>157.5</v>
      </c>
      <c r="N40" s="383">
        <f t="shared" si="5"/>
        <v>0</v>
      </c>
      <c r="O40" s="384">
        <f t="shared" si="6"/>
        <v>0</v>
      </c>
    </row>
    <row r="41" spans="1:17" ht="15.75" customHeight="1">
      <c r="A41" s="453" t="s">
        <v>3391</v>
      </c>
      <c r="B41" s="432" t="s">
        <v>16</v>
      </c>
      <c r="C41" s="433">
        <v>1</v>
      </c>
      <c r="D41" s="434">
        <v>7</v>
      </c>
      <c r="E41" s="382">
        <v>0</v>
      </c>
      <c r="F41" s="376">
        <f t="shared" si="0"/>
        <v>0</v>
      </c>
      <c r="G41" s="377">
        <f t="shared" si="1"/>
        <v>0</v>
      </c>
      <c r="H41" s="462"/>
      <c r="I41" s="462"/>
      <c r="J41" s="380">
        <f t="shared" si="2"/>
        <v>0</v>
      </c>
      <c r="K41" s="404">
        <f t="shared" si="3"/>
        <v>0</v>
      </c>
      <c r="L41" s="382">
        <f t="shared" si="7"/>
        <v>0</v>
      </c>
      <c r="M41" s="447">
        <v>157.80000000000001</v>
      </c>
      <c r="N41" s="383">
        <f t="shared" si="5"/>
        <v>0</v>
      </c>
      <c r="O41" s="384">
        <f t="shared" si="6"/>
        <v>0</v>
      </c>
    </row>
    <row r="42" spans="1:17" ht="15.75" customHeight="1">
      <c r="A42" s="453" t="s">
        <v>3392</v>
      </c>
      <c r="B42" s="432" t="s">
        <v>16</v>
      </c>
      <c r="C42" s="433">
        <v>1</v>
      </c>
      <c r="D42" s="434">
        <v>7</v>
      </c>
      <c r="E42" s="382">
        <v>0</v>
      </c>
      <c r="F42" s="376">
        <f t="shared" si="0"/>
        <v>0</v>
      </c>
      <c r="G42" s="377">
        <f t="shared" si="1"/>
        <v>0</v>
      </c>
      <c r="H42" s="462"/>
      <c r="I42" s="462"/>
      <c r="J42" s="380">
        <f t="shared" si="2"/>
        <v>0</v>
      </c>
      <c r="K42" s="404">
        <f t="shared" si="3"/>
        <v>0</v>
      </c>
      <c r="L42" s="382">
        <f t="shared" si="7"/>
        <v>0</v>
      </c>
      <c r="M42" s="447">
        <v>159.85</v>
      </c>
      <c r="N42" s="383">
        <f t="shared" si="5"/>
        <v>0</v>
      </c>
      <c r="O42" s="384">
        <f t="shared" si="6"/>
        <v>0</v>
      </c>
    </row>
    <row r="43" spans="1:17" ht="15.75" customHeight="1">
      <c r="A43" s="453" t="s">
        <v>3806</v>
      </c>
      <c r="B43" s="432" t="s">
        <v>16</v>
      </c>
      <c r="C43" s="433">
        <v>1</v>
      </c>
      <c r="D43" s="434">
        <v>7</v>
      </c>
      <c r="E43" s="382">
        <v>0</v>
      </c>
      <c r="F43" s="376">
        <f t="shared" si="0"/>
        <v>0</v>
      </c>
      <c r="G43" s="377">
        <f t="shared" si="1"/>
        <v>0</v>
      </c>
      <c r="H43" s="462"/>
      <c r="I43" s="462"/>
      <c r="J43" s="380">
        <f t="shared" si="2"/>
        <v>0</v>
      </c>
      <c r="K43" s="404">
        <f t="shared" si="3"/>
        <v>0</v>
      </c>
      <c r="L43" s="382">
        <f t="shared" si="7"/>
        <v>0</v>
      </c>
      <c r="M43" s="447">
        <v>157.5</v>
      </c>
      <c r="N43" s="383">
        <f t="shared" si="5"/>
        <v>0</v>
      </c>
      <c r="O43" s="384">
        <f t="shared" si="6"/>
        <v>0</v>
      </c>
    </row>
    <row r="44" spans="1:17" ht="15.75" customHeight="1">
      <c r="A44" s="453" t="s">
        <v>3807</v>
      </c>
      <c r="B44" s="432" t="s">
        <v>16</v>
      </c>
      <c r="C44" s="433">
        <v>1</v>
      </c>
      <c r="D44" s="434">
        <v>7</v>
      </c>
      <c r="E44" s="382">
        <v>0</v>
      </c>
      <c r="F44" s="376">
        <f t="shared" si="0"/>
        <v>0</v>
      </c>
      <c r="G44" s="377">
        <f t="shared" si="1"/>
        <v>0</v>
      </c>
      <c r="H44" s="462"/>
      <c r="I44" s="462"/>
      <c r="J44" s="380">
        <f t="shared" si="2"/>
        <v>0</v>
      </c>
      <c r="K44" s="404">
        <f t="shared" si="3"/>
        <v>0</v>
      </c>
      <c r="L44" s="382">
        <f t="shared" si="7"/>
        <v>0</v>
      </c>
      <c r="M44" s="447">
        <v>162</v>
      </c>
      <c r="N44" s="383">
        <f t="shared" si="5"/>
        <v>0</v>
      </c>
      <c r="O44" s="384">
        <f t="shared" si="6"/>
        <v>0</v>
      </c>
    </row>
    <row r="45" spans="1:17" ht="15.75" customHeight="1">
      <c r="A45" s="453" t="s">
        <v>3808</v>
      </c>
      <c r="B45" s="432" t="s">
        <v>16</v>
      </c>
      <c r="C45" s="433">
        <v>1</v>
      </c>
      <c r="D45" s="434">
        <v>7</v>
      </c>
      <c r="E45" s="382">
        <v>0</v>
      </c>
      <c r="F45" s="376">
        <f t="shared" si="0"/>
        <v>0</v>
      </c>
      <c r="G45" s="377">
        <f t="shared" si="1"/>
        <v>0</v>
      </c>
      <c r="H45" s="495"/>
      <c r="I45" s="462"/>
      <c r="J45" s="380">
        <f t="shared" si="2"/>
        <v>0</v>
      </c>
      <c r="K45" s="404">
        <f t="shared" si="3"/>
        <v>0</v>
      </c>
      <c r="L45" s="382">
        <f t="shared" si="7"/>
        <v>0</v>
      </c>
      <c r="M45" s="447">
        <v>157.5</v>
      </c>
      <c r="N45" s="383">
        <f t="shared" si="5"/>
        <v>0</v>
      </c>
      <c r="O45" s="384">
        <f t="shared" si="6"/>
        <v>0</v>
      </c>
    </row>
    <row r="46" spans="1:17" ht="15.75" customHeight="1">
      <c r="A46" s="453" t="s">
        <v>3809</v>
      </c>
      <c r="B46" s="432" t="s">
        <v>16</v>
      </c>
      <c r="C46" s="433">
        <v>1</v>
      </c>
      <c r="D46" s="434">
        <v>7</v>
      </c>
      <c r="E46" s="382">
        <v>0</v>
      </c>
      <c r="F46" s="376">
        <f t="shared" si="0"/>
        <v>0</v>
      </c>
      <c r="G46" s="377">
        <f t="shared" si="1"/>
        <v>0</v>
      </c>
      <c r="H46" s="495"/>
      <c r="I46" s="462"/>
      <c r="J46" s="380">
        <f t="shared" si="2"/>
        <v>0</v>
      </c>
      <c r="K46" s="404">
        <f t="shared" si="3"/>
        <v>0</v>
      </c>
      <c r="L46" s="382">
        <f t="shared" si="7"/>
        <v>0</v>
      </c>
      <c r="M46" s="447">
        <v>162</v>
      </c>
      <c r="N46" s="383">
        <f t="shared" si="5"/>
        <v>0</v>
      </c>
      <c r="O46" s="384">
        <f t="shared" si="6"/>
        <v>0</v>
      </c>
    </row>
    <row r="47" spans="1:17" ht="15.75" customHeight="1">
      <c r="A47" s="453"/>
      <c r="B47" s="432"/>
      <c r="C47" s="433"/>
      <c r="D47" s="434"/>
      <c r="E47" s="382"/>
      <c r="F47" s="376"/>
      <c r="G47" s="377"/>
      <c r="H47" s="462"/>
      <c r="I47" s="462"/>
      <c r="J47" s="380"/>
      <c r="K47" s="404"/>
      <c r="L47" s="382"/>
      <c r="M47" s="447"/>
      <c r="N47" s="383"/>
      <c r="O47" s="384"/>
    </row>
    <row r="48" spans="1:17" ht="15.75" customHeight="1">
      <c r="A48" s="453"/>
      <c r="B48" s="432"/>
      <c r="C48" s="433"/>
      <c r="D48" s="434"/>
      <c r="E48" s="382"/>
      <c r="F48" s="376"/>
      <c r="G48" s="377"/>
      <c r="H48" s="462"/>
      <c r="I48" s="462"/>
      <c r="J48" s="380"/>
      <c r="K48" s="404"/>
      <c r="L48" s="382"/>
      <c r="M48" s="447"/>
      <c r="N48" s="383"/>
      <c r="O48" s="384"/>
    </row>
    <row r="49" spans="1:15" ht="15.75" customHeight="1">
      <c r="A49" s="453"/>
      <c r="B49" s="432"/>
      <c r="C49" s="433"/>
      <c r="D49" s="434"/>
      <c r="E49" s="382"/>
      <c r="F49" s="376"/>
      <c r="G49" s="377"/>
      <c r="H49" s="495"/>
      <c r="I49" s="462"/>
      <c r="J49" s="380"/>
      <c r="K49" s="404"/>
      <c r="L49" s="382"/>
      <c r="M49" s="447"/>
      <c r="N49" s="383"/>
      <c r="O49" s="384"/>
    </row>
    <row r="50" spans="1:15" ht="15.75" customHeight="1">
      <c r="A50" s="453"/>
      <c r="B50" s="432"/>
      <c r="C50" s="433"/>
      <c r="D50" s="434"/>
      <c r="E50" s="382"/>
      <c r="F50" s="376"/>
      <c r="G50" s="377"/>
      <c r="H50" s="495"/>
      <c r="I50" s="462"/>
      <c r="J50" s="380"/>
      <c r="K50" s="404"/>
      <c r="L50" s="382"/>
      <c r="M50" s="447"/>
      <c r="N50" s="383"/>
      <c r="O50" s="384"/>
    </row>
    <row r="51" spans="1:15" ht="15.75" customHeight="1">
      <c r="A51" s="396" t="s">
        <v>203</v>
      </c>
      <c r="B51" s="396"/>
      <c r="C51" s="397"/>
      <c r="D51" s="398"/>
      <c r="E51" s="496">
        <f t="shared" ref="E51:O51" si="8">SUM(E4:E50)</f>
        <v>23341</v>
      </c>
      <c r="F51" s="497">
        <f t="shared" si="8"/>
        <v>1555</v>
      </c>
      <c r="G51" s="497">
        <f t="shared" si="8"/>
        <v>0</v>
      </c>
      <c r="H51" s="497">
        <f t="shared" si="8"/>
        <v>0</v>
      </c>
      <c r="I51" s="498">
        <f t="shared" si="8"/>
        <v>0</v>
      </c>
      <c r="J51" s="496">
        <f t="shared" si="8"/>
        <v>0</v>
      </c>
      <c r="K51" s="403">
        <f t="shared" si="8"/>
        <v>1555</v>
      </c>
      <c r="L51" s="496">
        <f t="shared" si="8"/>
        <v>23341</v>
      </c>
      <c r="M51" s="446">
        <f t="shared" si="8"/>
        <v>4512.58</v>
      </c>
      <c r="N51" s="446">
        <f t="shared" si="8"/>
        <v>782444.79</v>
      </c>
      <c r="O51" s="403">
        <f t="shared" si="8"/>
        <v>3898.1600000000008</v>
      </c>
    </row>
    <row r="52" spans="1:15" ht="15.75" customHeight="1">
      <c r="A52" s="500"/>
      <c r="B52" s="501"/>
      <c r="C52" s="502"/>
      <c r="D52" s="503"/>
      <c r="E52" s="504"/>
      <c r="F52" s="505"/>
      <c r="G52" s="506"/>
    </row>
    <row r="53" spans="1:15" ht="15.75" customHeight="1">
      <c r="A53" s="507" t="s">
        <v>40</v>
      </c>
      <c r="B53" s="508" t="s">
        <v>1</v>
      </c>
      <c r="C53" s="509" t="s">
        <v>41</v>
      </c>
      <c r="D53" s="510" t="s">
        <v>42</v>
      </c>
      <c r="E53" s="350" t="s">
        <v>43</v>
      </c>
      <c r="F53" s="509" t="s">
        <v>44</v>
      </c>
      <c r="G53" s="511" t="s">
        <v>45</v>
      </c>
    </row>
    <row r="54" spans="1:15" ht="15.75" customHeight="1">
      <c r="A54" s="33" t="s">
        <v>1896</v>
      </c>
      <c r="B54" s="41" t="s">
        <v>49</v>
      </c>
      <c r="C54" s="15">
        <v>0</v>
      </c>
      <c r="D54" s="15"/>
      <c r="E54" s="15"/>
      <c r="F54" s="15">
        <f>C54+D54-E54</f>
        <v>0</v>
      </c>
      <c r="G54" s="40"/>
    </row>
    <row r="55" spans="1:15" ht="15.75" customHeight="1">
      <c r="A55" s="327"/>
      <c r="B55" s="327"/>
      <c r="C55" s="327"/>
      <c r="D55" s="327"/>
      <c r="E55" s="327"/>
      <c r="F55" s="327"/>
      <c r="G55" s="327"/>
    </row>
    <row r="56" spans="1:15" ht="15.75" customHeight="1">
      <c r="A56" s="526" t="s">
        <v>50</v>
      </c>
      <c r="B56" s="527"/>
      <c r="C56" s="527"/>
      <c r="D56" s="527"/>
      <c r="E56" s="527"/>
      <c r="F56" s="527"/>
      <c r="G56" s="528"/>
    </row>
    <row r="57" spans="1:15" ht="15.75" customHeight="1">
      <c r="A57" s="259"/>
      <c r="B57" s="44" t="s">
        <v>51</v>
      </c>
      <c r="C57" s="45" t="s">
        <v>52</v>
      </c>
      <c r="D57" s="46" t="s">
        <v>53</v>
      </c>
      <c r="E57" s="46" t="s">
        <v>54</v>
      </c>
      <c r="F57" s="47" t="s">
        <v>11</v>
      </c>
      <c r="G57" s="48" t="s">
        <v>55</v>
      </c>
    </row>
    <row r="58" spans="1:15" ht="15.75" customHeight="1">
      <c r="A58" s="439" t="s">
        <v>1897</v>
      </c>
      <c r="B58" s="440">
        <v>88</v>
      </c>
      <c r="C58" s="441"/>
      <c r="D58" s="442"/>
      <c r="E58" s="440">
        <f t="shared" ref="E58:E84" si="9">B58+C58-D58</f>
        <v>88</v>
      </c>
      <c r="F58" s="443">
        <v>1028.48</v>
      </c>
      <c r="G58" s="444">
        <f t="shared" ref="G58:G84" si="10">E58*F58</f>
        <v>90506.240000000005</v>
      </c>
    </row>
    <row r="59" spans="1:15" ht="15.75" customHeight="1">
      <c r="A59" s="49" t="s">
        <v>3931</v>
      </c>
      <c r="B59" s="53">
        <v>86.200000000000188</v>
      </c>
      <c r="C59" s="51"/>
      <c r="D59" s="52"/>
      <c r="E59" s="53">
        <f t="shared" si="9"/>
        <v>86.200000000000188</v>
      </c>
      <c r="F59" s="54">
        <v>196</v>
      </c>
      <c r="G59" s="55">
        <f t="shared" si="10"/>
        <v>16895.200000000037</v>
      </c>
    </row>
    <row r="60" spans="1:15" ht="15.75" customHeight="1">
      <c r="A60" s="49" t="s">
        <v>3932</v>
      </c>
      <c r="B60" s="53">
        <v>199.99999999999997</v>
      </c>
      <c r="C60" s="51"/>
      <c r="D60" s="52"/>
      <c r="E60" s="53">
        <f t="shared" si="9"/>
        <v>199.99999999999997</v>
      </c>
      <c r="F60" s="54">
        <v>196</v>
      </c>
      <c r="G60" s="55">
        <f t="shared" si="10"/>
        <v>39199.999999999993</v>
      </c>
    </row>
    <row r="61" spans="1:15" ht="15.75" customHeight="1">
      <c r="A61" s="49" t="s">
        <v>3933</v>
      </c>
      <c r="B61" s="53">
        <v>171.40000000000003</v>
      </c>
      <c r="C61" s="51"/>
      <c r="D61" s="52"/>
      <c r="E61" s="53">
        <f t="shared" si="9"/>
        <v>171.40000000000003</v>
      </c>
      <c r="F61" s="54">
        <v>196</v>
      </c>
      <c r="G61" s="55">
        <f t="shared" si="10"/>
        <v>33594.400000000009</v>
      </c>
    </row>
    <row r="62" spans="1:15" ht="15.75" customHeight="1">
      <c r="A62" s="49" t="s">
        <v>3934</v>
      </c>
      <c r="B62" s="53">
        <v>250.00000000000003</v>
      </c>
      <c r="C62" s="51"/>
      <c r="D62" s="52"/>
      <c r="E62" s="53">
        <f t="shared" si="9"/>
        <v>250.00000000000003</v>
      </c>
      <c r="F62" s="54">
        <v>196</v>
      </c>
      <c r="G62" s="55">
        <f t="shared" si="10"/>
        <v>49000.000000000007</v>
      </c>
    </row>
    <row r="63" spans="1:15" ht="15.75" customHeight="1">
      <c r="A63" s="49" t="s">
        <v>3935</v>
      </c>
      <c r="B63" s="53">
        <v>180.09999999999997</v>
      </c>
      <c r="C63" s="51"/>
      <c r="D63" s="52"/>
      <c r="E63" s="53">
        <f t="shared" si="9"/>
        <v>180.09999999999997</v>
      </c>
      <c r="F63" s="54">
        <v>196</v>
      </c>
      <c r="G63" s="55">
        <f t="shared" si="10"/>
        <v>35299.599999999991</v>
      </c>
    </row>
    <row r="64" spans="1:15" ht="15.75" customHeight="1">
      <c r="A64" s="86" t="s">
        <v>3936</v>
      </c>
      <c r="B64" s="90">
        <v>295.10000000000008</v>
      </c>
      <c r="C64" s="487"/>
      <c r="D64" s="487">
        <v>100</v>
      </c>
      <c r="E64" s="90">
        <f t="shared" si="9"/>
        <v>195.10000000000008</v>
      </c>
      <c r="F64" s="91">
        <v>140</v>
      </c>
      <c r="G64" s="92">
        <f t="shared" si="10"/>
        <v>27314.000000000011</v>
      </c>
    </row>
    <row r="65" spans="1:8" ht="15.75" customHeight="1">
      <c r="A65" s="86" t="s">
        <v>3937</v>
      </c>
      <c r="B65" s="90">
        <v>397.4</v>
      </c>
      <c r="C65" s="88"/>
      <c r="D65" s="89"/>
      <c r="E65" s="90">
        <f t="shared" si="9"/>
        <v>397.4</v>
      </c>
      <c r="F65" s="91">
        <v>140</v>
      </c>
      <c r="G65" s="92">
        <f t="shared" si="10"/>
        <v>55636</v>
      </c>
    </row>
    <row r="66" spans="1:8" ht="15.75" customHeight="1">
      <c r="A66" s="86" t="s">
        <v>3938</v>
      </c>
      <c r="B66" s="90">
        <v>25.9</v>
      </c>
      <c r="C66" s="88"/>
      <c r="D66" s="89"/>
      <c r="E66" s="90">
        <f t="shared" si="9"/>
        <v>25.9</v>
      </c>
      <c r="F66" s="91">
        <v>140</v>
      </c>
      <c r="G66" s="92">
        <f t="shared" si="10"/>
        <v>3626</v>
      </c>
    </row>
    <row r="67" spans="1:8" ht="15.75" customHeight="1">
      <c r="A67" s="100" t="s">
        <v>3939</v>
      </c>
      <c r="B67" s="104">
        <v>1359.8000000000002</v>
      </c>
      <c r="C67" s="102"/>
      <c r="D67" s="512">
        <v>92.8</v>
      </c>
      <c r="E67" s="104">
        <f t="shared" si="9"/>
        <v>1267.0000000000002</v>
      </c>
      <c r="F67" s="105">
        <v>140</v>
      </c>
      <c r="G67" s="106">
        <f t="shared" si="10"/>
        <v>177380.00000000003</v>
      </c>
    </row>
    <row r="68" spans="1:8" ht="36" customHeight="1">
      <c r="A68" s="71" t="s">
        <v>3940</v>
      </c>
      <c r="B68" s="75">
        <v>0</v>
      </c>
      <c r="C68" s="73"/>
      <c r="D68" s="74"/>
      <c r="E68" s="75">
        <f t="shared" si="9"/>
        <v>0</v>
      </c>
      <c r="F68" s="76">
        <v>140</v>
      </c>
      <c r="G68" s="77">
        <f t="shared" si="10"/>
        <v>0</v>
      </c>
    </row>
    <row r="69" spans="1:8" ht="30.75" customHeight="1">
      <c r="A69" s="78" t="s">
        <v>3941</v>
      </c>
      <c r="B69" s="75">
        <v>668.50000000000023</v>
      </c>
      <c r="C69" s="73"/>
      <c r="D69" s="513">
        <v>140</v>
      </c>
      <c r="E69" s="75">
        <f t="shared" si="9"/>
        <v>528.50000000000023</v>
      </c>
      <c r="F69" s="76">
        <v>140</v>
      </c>
      <c r="G69" s="77">
        <f t="shared" si="10"/>
        <v>73990.000000000029</v>
      </c>
      <c r="H69" s="271" t="s">
        <v>3883</v>
      </c>
    </row>
    <row r="70" spans="1:8" ht="30.75" customHeight="1">
      <c r="A70" s="79" t="s">
        <v>3942</v>
      </c>
      <c r="B70" s="83">
        <v>1792.3000000000002</v>
      </c>
      <c r="C70" s="81"/>
      <c r="D70" s="82">
        <v>63.2</v>
      </c>
      <c r="E70" s="83">
        <f t="shared" si="9"/>
        <v>1729.1000000000001</v>
      </c>
      <c r="F70" s="84">
        <v>140</v>
      </c>
      <c r="G70" s="85">
        <f t="shared" si="10"/>
        <v>242074.00000000003</v>
      </c>
    </row>
    <row r="71" spans="1:8" ht="15.75" customHeight="1">
      <c r="A71" s="63" t="s">
        <v>3943</v>
      </c>
      <c r="B71" s="315">
        <v>464.90000000000026</v>
      </c>
      <c r="C71" s="65"/>
      <c r="D71" s="66"/>
      <c r="E71" s="67">
        <f t="shared" si="9"/>
        <v>464.90000000000026</v>
      </c>
      <c r="F71" s="68">
        <v>140</v>
      </c>
      <c r="G71" s="69">
        <f t="shared" si="10"/>
        <v>65086.000000000036</v>
      </c>
    </row>
    <row r="72" spans="1:8" ht="15.75" customHeight="1">
      <c r="A72" s="63" t="s">
        <v>3944</v>
      </c>
      <c r="B72" s="315">
        <v>0</v>
      </c>
      <c r="C72" s="65"/>
      <c r="D72" s="66"/>
      <c r="E72" s="67">
        <f t="shared" si="9"/>
        <v>0</v>
      </c>
      <c r="F72" s="68">
        <v>140</v>
      </c>
      <c r="G72" s="69">
        <f t="shared" si="10"/>
        <v>0</v>
      </c>
    </row>
    <row r="73" spans="1:8" ht="39" customHeight="1">
      <c r="A73" s="63" t="s">
        <v>3945</v>
      </c>
      <c r="B73" s="67">
        <v>644.30000000000018</v>
      </c>
      <c r="C73" s="65"/>
      <c r="D73" s="66"/>
      <c r="E73" s="67">
        <f t="shared" si="9"/>
        <v>644.30000000000018</v>
      </c>
      <c r="F73" s="68">
        <v>140</v>
      </c>
      <c r="G73" s="69">
        <f t="shared" si="10"/>
        <v>90202.000000000029</v>
      </c>
    </row>
    <row r="74" spans="1:8" ht="15.75" customHeight="1">
      <c r="A74" s="93" t="s">
        <v>3946</v>
      </c>
      <c r="B74" s="97">
        <v>197</v>
      </c>
      <c r="C74" s="95"/>
      <c r="D74" s="96"/>
      <c r="E74" s="97">
        <f t="shared" si="9"/>
        <v>197</v>
      </c>
      <c r="F74" s="98">
        <v>140</v>
      </c>
      <c r="G74" s="99">
        <f t="shared" si="10"/>
        <v>27580</v>
      </c>
    </row>
    <row r="75" spans="1:8" ht="15.75" customHeight="1">
      <c r="A75" s="86" t="s">
        <v>3947</v>
      </c>
      <c r="B75" s="90">
        <v>0</v>
      </c>
      <c r="C75" s="88">
        <v>222</v>
      </c>
      <c r="D75" s="89"/>
      <c r="E75" s="90">
        <f t="shared" si="9"/>
        <v>222</v>
      </c>
      <c r="F75" s="91">
        <v>128</v>
      </c>
      <c r="G75" s="92">
        <f t="shared" si="10"/>
        <v>28416</v>
      </c>
    </row>
    <row r="76" spans="1:8" ht="15.75" customHeight="1">
      <c r="A76" s="78" t="s">
        <v>3948</v>
      </c>
      <c r="B76" s="75">
        <v>5.6843418860808015E-14</v>
      </c>
      <c r="C76" s="73">
        <v>221</v>
      </c>
      <c r="D76" s="74"/>
      <c r="E76" s="75">
        <f t="shared" si="9"/>
        <v>221.00000000000006</v>
      </c>
      <c r="F76" s="76">
        <v>128</v>
      </c>
      <c r="G76" s="77">
        <f t="shared" si="10"/>
        <v>28288.000000000007</v>
      </c>
    </row>
    <row r="77" spans="1:8" ht="15.75" customHeight="1">
      <c r="A77" s="100" t="s">
        <v>3949</v>
      </c>
      <c r="B77" s="472">
        <v>0</v>
      </c>
      <c r="C77" s="102">
        <v>220</v>
      </c>
      <c r="D77" s="103"/>
      <c r="E77" s="472">
        <f t="shared" si="9"/>
        <v>220</v>
      </c>
      <c r="F77" s="105">
        <v>128</v>
      </c>
      <c r="G77" s="106">
        <f t="shared" si="10"/>
        <v>28160</v>
      </c>
    </row>
    <row r="78" spans="1:8" ht="15.75" customHeight="1">
      <c r="A78" s="79" t="s">
        <v>3950</v>
      </c>
      <c r="B78" s="83">
        <v>0</v>
      </c>
      <c r="C78" s="81">
        <v>112</v>
      </c>
      <c r="D78" s="82"/>
      <c r="E78" s="83">
        <f t="shared" si="9"/>
        <v>112</v>
      </c>
      <c r="F78" s="84">
        <v>128</v>
      </c>
      <c r="G78" s="85">
        <f t="shared" si="10"/>
        <v>14336</v>
      </c>
    </row>
    <row r="79" spans="1:8" ht="15.75" customHeight="1">
      <c r="A79" s="63" t="s">
        <v>3951</v>
      </c>
      <c r="B79" s="315">
        <v>26.000000000000114</v>
      </c>
      <c r="C79" s="65">
        <v>221</v>
      </c>
      <c r="D79" s="66"/>
      <c r="E79" s="67">
        <f t="shared" si="9"/>
        <v>247.00000000000011</v>
      </c>
      <c r="F79" s="68">
        <v>128</v>
      </c>
      <c r="G79" s="69">
        <f t="shared" si="10"/>
        <v>31616.000000000015</v>
      </c>
    </row>
    <row r="80" spans="1:8" ht="15.75" customHeight="1">
      <c r="A80" s="86" t="s">
        <v>3952</v>
      </c>
      <c r="B80" s="316">
        <v>240</v>
      </c>
      <c r="C80" s="108">
        <v>240</v>
      </c>
      <c r="D80" s="109">
        <v>240</v>
      </c>
      <c r="E80" s="90">
        <f t="shared" si="9"/>
        <v>240</v>
      </c>
      <c r="F80" s="91">
        <v>102</v>
      </c>
      <c r="G80" s="92">
        <f t="shared" si="10"/>
        <v>24480</v>
      </c>
    </row>
    <row r="81" spans="1:10" ht="15.75" customHeight="1">
      <c r="A81" s="78" t="s">
        <v>3953</v>
      </c>
      <c r="B81" s="75">
        <v>240</v>
      </c>
      <c r="C81" s="73">
        <v>240</v>
      </c>
      <c r="D81" s="74">
        <v>240</v>
      </c>
      <c r="E81" s="75">
        <f t="shared" si="9"/>
        <v>240</v>
      </c>
      <c r="F81" s="76">
        <v>102</v>
      </c>
      <c r="G81" s="77">
        <f t="shared" si="10"/>
        <v>24480</v>
      </c>
    </row>
    <row r="82" spans="1:10" ht="15.75" customHeight="1">
      <c r="A82" s="100" t="s">
        <v>3954</v>
      </c>
      <c r="B82" s="104">
        <v>240</v>
      </c>
      <c r="C82" s="102">
        <v>240</v>
      </c>
      <c r="D82" s="103">
        <v>240</v>
      </c>
      <c r="E82" s="104">
        <f t="shared" si="9"/>
        <v>240</v>
      </c>
      <c r="F82" s="105">
        <v>102</v>
      </c>
      <c r="G82" s="106">
        <f t="shared" si="10"/>
        <v>24480</v>
      </c>
    </row>
    <row r="83" spans="1:10" ht="26.25" customHeight="1">
      <c r="A83" s="79" t="s">
        <v>3955</v>
      </c>
      <c r="B83" s="83">
        <v>120</v>
      </c>
      <c r="C83" s="81">
        <v>60</v>
      </c>
      <c r="D83" s="82">
        <v>120</v>
      </c>
      <c r="E83" s="83">
        <f t="shared" si="9"/>
        <v>60</v>
      </c>
      <c r="F83" s="84">
        <v>102</v>
      </c>
      <c r="G83" s="85">
        <f t="shared" si="10"/>
        <v>6120</v>
      </c>
    </row>
    <row r="84" spans="1:10" ht="15.75" customHeight="1">
      <c r="A84" s="63" t="s">
        <v>3956</v>
      </c>
      <c r="B84" s="315">
        <v>240</v>
      </c>
      <c r="C84" s="65">
        <v>240</v>
      </c>
      <c r="D84" s="66">
        <v>240</v>
      </c>
      <c r="E84" s="67">
        <f t="shared" si="9"/>
        <v>240</v>
      </c>
      <c r="F84" s="68">
        <v>102</v>
      </c>
      <c r="G84" s="69">
        <f t="shared" si="10"/>
        <v>24480</v>
      </c>
    </row>
    <row r="85" spans="1:10" ht="15.75" customHeight="1">
      <c r="A85" s="260" t="s">
        <v>84</v>
      </c>
      <c r="B85" s="261">
        <f t="shared" ref="B85:G85" si="11">SUM(B58:B84)</f>
        <v>7926.9000000000015</v>
      </c>
      <c r="C85" s="171">
        <f t="shared" si="11"/>
        <v>2016</v>
      </c>
      <c r="D85" s="171">
        <f t="shared" si="11"/>
        <v>1476</v>
      </c>
      <c r="E85" s="261">
        <f t="shared" si="11"/>
        <v>8466.9000000000015</v>
      </c>
      <c r="F85" s="262">
        <f t="shared" si="11"/>
        <v>4698.4799999999996</v>
      </c>
      <c r="G85" s="263">
        <f t="shared" si="11"/>
        <v>1262239.44</v>
      </c>
    </row>
    <row r="86" spans="1:10" ht="15.75" customHeight="1"/>
    <row r="87" spans="1:10" ht="15.75" customHeight="1">
      <c r="A87" s="264"/>
      <c r="B87" s="133"/>
      <c r="C87" s="133"/>
      <c r="D87" s="133"/>
      <c r="E87" s="133"/>
      <c r="F87" s="534"/>
      <c r="G87" s="522"/>
      <c r="H87" s="522"/>
      <c r="I87" s="265"/>
    </row>
    <row r="88" spans="1:10" ht="15.75" customHeight="1">
      <c r="A88" s="135" t="s">
        <v>92</v>
      </c>
      <c r="B88" s="136" t="s">
        <v>40</v>
      </c>
      <c r="C88" s="137" t="s">
        <v>93</v>
      </c>
      <c r="D88" s="137" t="s">
        <v>42</v>
      </c>
      <c r="E88" s="137" t="s">
        <v>94</v>
      </c>
      <c r="F88" s="137" t="s">
        <v>95</v>
      </c>
      <c r="G88" s="137" t="s">
        <v>96</v>
      </c>
      <c r="H88" s="138" t="s">
        <v>55</v>
      </c>
      <c r="I88" s="138" t="s">
        <v>3567</v>
      </c>
      <c r="J88" s="138" t="s">
        <v>3568</v>
      </c>
    </row>
    <row r="89" spans="1:10" ht="15.75" customHeight="1">
      <c r="A89" s="146" t="s">
        <v>97</v>
      </c>
      <c r="B89" s="145" t="s">
        <v>102</v>
      </c>
      <c r="C89" s="36">
        <v>2575</v>
      </c>
      <c r="D89" s="148"/>
      <c r="E89" s="15">
        <v>100</v>
      </c>
      <c r="F89" s="36">
        <f t="shared" ref="F89:F132" si="12">C89+D89-E89</f>
        <v>2475</v>
      </c>
      <c r="G89" s="142">
        <v>178</v>
      </c>
      <c r="H89" s="143">
        <f t="shared" ref="H89:H123" si="13">F89*G89</f>
        <v>440550</v>
      </c>
      <c r="I89" s="143">
        <f t="shared" ref="I89:I132" si="14">(D89-E89)*G89</f>
        <v>-17800</v>
      </c>
      <c r="J89" s="143">
        <f t="shared" ref="J89:J132" si="15">D89*G89</f>
        <v>0</v>
      </c>
    </row>
    <row r="90" spans="1:10" ht="15.75" customHeight="1">
      <c r="A90" s="144" t="s">
        <v>99</v>
      </c>
      <c r="B90" s="145" t="s">
        <v>102</v>
      </c>
      <c r="C90" s="36">
        <v>2300</v>
      </c>
      <c r="D90" s="148"/>
      <c r="E90" s="15">
        <v>50</v>
      </c>
      <c r="F90" s="36">
        <f t="shared" si="12"/>
        <v>2250</v>
      </c>
      <c r="G90" s="142">
        <v>178</v>
      </c>
      <c r="H90" s="143">
        <f t="shared" si="13"/>
        <v>400500</v>
      </c>
      <c r="I90" s="143">
        <f t="shared" si="14"/>
        <v>-8900</v>
      </c>
      <c r="J90" s="143">
        <f t="shared" si="15"/>
        <v>0</v>
      </c>
    </row>
    <row r="91" spans="1:10" ht="15.75" customHeight="1">
      <c r="A91" s="144" t="s">
        <v>3656</v>
      </c>
      <c r="B91" s="147" t="s">
        <v>102</v>
      </c>
      <c r="C91" s="36">
        <v>1950</v>
      </c>
      <c r="D91" s="148"/>
      <c r="E91" s="15">
        <v>100</v>
      </c>
      <c r="F91" s="36">
        <f t="shared" si="12"/>
        <v>1850</v>
      </c>
      <c r="G91" s="142">
        <v>47</v>
      </c>
      <c r="H91" s="143">
        <f t="shared" si="13"/>
        <v>86950</v>
      </c>
      <c r="I91" s="143">
        <f t="shared" si="14"/>
        <v>-4700</v>
      </c>
      <c r="J91" s="143">
        <f t="shared" si="15"/>
        <v>0</v>
      </c>
    </row>
    <row r="92" spans="1:10" ht="15.75" customHeight="1">
      <c r="A92" s="146" t="s">
        <v>103</v>
      </c>
      <c r="B92" s="147" t="s">
        <v>104</v>
      </c>
      <c r="C92" s="36">
        <v>2250</v>
      </c>
      <c r="D92" s="148"/>
      <c r="E92" s="15">
        <v>750</v>
      </c>
      <c r="F92" s="36">
        <f t="shared" si="12"/>
        <v>1500</v>
      </c>
      <c r="G92" s="142">
        <v>27</v>
      </c>
      <c r="H92" s="143">
        <f t="shared" si="13"/>
        <v>40500</v>
      </c>
      <c r="I92" s="143">
        <f t="shared" si="14"/>
        <v>-20250</v>
      </c>
      <c r="J92" s="143">
        <f t="shared" si="15"/>
        <v>0</v>
      </c>
    </row>
    <row r="93" spans="1:10" ht="15.75" customHeight="1">
      <c r="A93" s="266" t="s">
        <v>2038</v>
      </c>
      <c r="B93" s="267" t="s">
        <v>106</v>
      </c>
      <c r="C93" s="36">
        <v>1800</v>
      </c>
      <c r="D93" s="148"/>
      <c r="E93" s="15">
        <v>80</v>
      </c>
      <c r="F93" s="36">
        <f t="shared" si="12"/>
        <v>1720</v>
      </c>
      <c r="G93" s="142">
        <v>160.69999999999999</v>
      </c>
      <c r="H93" s="143">
        <f t="shared" si="13"/>
        <v>276404</v>
      </c>
      <c r="I93" s="143">
        <f t="shared" si="14"/>
        <v>-12856</v>
      </c>
      <c r="J93" s="143">
        <f t="shared" si="15"/>
        <v>0</v>
      </c>
    </row>
    <row r="94" spans="1:10" ht="15.75" customHeight="1">
      <c r="A94" s="144" t="s">
        <v>737</v>
      </c>
      <c r="B94" s="145" t="s">
        <v>108</v>
      </c>
      <c r="C94" s="36">
        <v>329</v>
      </c>
      <c r="D94" s="148"/>
      <c r="E94" s="15">
        <v>10</v>
      </c>
      <c r="F94" s="36">
        <f t="shared" si="12"/>
        <v>319</v>
      </c>
      <c r="G94" s="142">
        <v>623</v>
      </c>
      <c r="H94" s="143">
        <f t="shared" si="13"/>
        <v>198737</v>
      </c>
      <c r="I94" s="143">
        <f t="shared" si="14"/>
        <v>-6230</v>
      </c>
      <c r="J94" s="143">
        <f t="shared" si="15"/>
        <v>0</v>
      </c>
    </row>
    <row r="95" spans="1:10" ht="15.75" customHeight="1">
      <c r="A95" s="139" t="s">
        <v>109</v>
      </c>
      <c r="B95" s="140" t="s">
        <v>110</v>
      </c>
      <c r="C95" s="36">
        <v>850</v>
      </c>
      <c r="D95" s="148"/>
      <c r="E95" s="15"/>
      <c r="F95" s="36">
        <f t="shared" si="12"/>
        <v>850</v>
      </c>
      <c r="G95" s="142">
        <v>24</v>
      </c>
      <c r="H95" s="143">
        <f t="shared" si="13"/>
        <v>20400</v>
      </c>
      <c r="I95" s="143">
        <f t="shared" si="14"/>
        <v>0</v>
      </c>
      <c r="J95" s="143">
        <f t="shared" si="15"/>
        <v>0</v>
      </c>
    </row>
    <row r="96" spans="1:10" ht="15.75" customHeight="1">
      <c r="A96" s="146" t="s">
        <v>1188</v>
      </c>
      <c r="B96" s="150" t="s">
        <v>3626</v>
      </c>
      <c r="C96" s="36">
        <v>2073</v>
      </c>
      <c r="D96" s="148"/>
      <c r="E96" s="15"/>
      <c r="F96" s="36">
        <f t="shared" si="12"/>
        <v>2073</v>
      </c>
      <c r="G96" s="142">
        <v>49</v>
      </c>
      <c r="H96" s="143">
        <f t="shared" si="13"/>
        <v>101577</v>
      </c>
      <c r="I96" s="143">
        <f t="shared" si="14"/>
        <v>0</v>
      </c>
      <c r="J96" s="143">
        <f t="shared" si="15"/>
        <v>0</v>
      </c>
    </row>
    <row r="97" spans="1:10" ht="15.75" customHeight="1">
      <c r="A97" s="152" t="s">
        <v>116</v>
      </c>
      <c r="B97" s="145" t="s">
        <v>117</v>
      </c>
      <c r="C97" s="36">
        <v>7</v>
      </c>
      <c r="D97" s="141"/>
      <c r="E97" s="15"/>
      <c r="F97" s="36">
        <f t="shared" si="12"/>
        <v>7</v>
      </c>
      <c r="G97" s="142">
        <v>1867.29</v>
      </c>
      <c r="H97" s="143">
        <f t="shared" si="13"/>
        <v>13071.029999999999</v>
      </c>
      <c r="I97" s="143">
        <f t="shared" si="14"/>
        <v>0</v>
      </c>
      <c r="J97" s="143">
        <f t="shared" si="15"/>
        <v>0</v>
      </c>
    </row>
    <row r="98" spans="1:10" ht="15.75" customHeight="1">
      <c r="A98" s="146" t="s">
        <v>118</v>
      </c>
      <c r="B98" s="145" t="s">
        <v>115</v>
      </c>
      <c r="C98" s="36">
        <v>5</v>
      </c>
      <c r="D98" s="141"/>
      <c r="E98" s="15"/>
      <c r="F98" s="36">
        <f t="shared" si="12"/>
        <v>5</v>
      </c>
      <c r="G98" s="142">
        <v>1758</v>
      </c>
      <c r="H98" s="143">
        <f t="shared" si="13"/>
        <v>8790</v>
      </c>
      <c r="I98" s="143">
        <f t="shared" si="14"/>
        <v>0</v>
      </c>
      <c r="J98" s="143">
        <f t="shared" si="15"/>
        <v>0</v>
      </c>
    </row>
    <row r="99" spans="1:10" ht="15.75" customHeight="1">
      <c r="A99" s="146" t="s">
        <v>118</v>
      </c>
      <c r="B99" s="145" t="s">
        <v>117</v>
      </c>
      <c r="C99" s="36">
        <v>3</v>
      </c>
      <c r="D99" s="141"/>
      <c r="E99" s="151"/>
      <c r="F99" s="36">
        <f t="shared" si="12"/>
        <v>3</v>
      </c>
      <c r="G99" s="142">
        <v>2279.6799999999998</v>
      </c>
      <c r="H99" s="143">
        <f t="shared" si="13"/>
        <v>6839.0399999999991</v>
      </c>
      <c r="I99" s="143">
        <f t="shared" si="14"/>
        <v>0</v>
      </c>
      <c r="J99" s="143">
        <f t="shared" si="15"/>
        <v>0</v>
      </c>
    </row>
    <row r="100" spans="1:10" ht="15.75" customHeight="1">
      <c r="A100" s="157" t="s">
        <v>119</v>
      </c>
      <c r="B100" s="145" t="s">
        <v>117</v>
      </c>
      <c r="C100" s="36">
        <v>0</v>
      </c>
      <c r="D100" s="148"/>
      <c r="E100" s="15"/>
      <c r="F100" s="36">
        <f t="shared" si="12"/>
        <v>0</v>
      </c>
      <c r="G100" s="142">
        <v>1669.47</v>
      </c>
      <c r="H100" s="143">
        <f t="shared" si="13"/>
        <v>0</v>
      </c>
      <c r="I100" s="143">
        <f t="shared" si="14"/>
        <v>0</v>
      </c>
      <c r="J100" s="143">
        <f t="shared" si="15"/>
        <v>0</v>
      </c>
    </row>
    <row r="101" spans="1:10" ht="15.75" customHeight="1">
      <c r="A101" s="157" t="s">
        <v>2772</v>
      </c>
      <c r="B101" s="145" t="s">
        <v>117</v>
      </c>
      <c r="C101" s="36">
        <v>3</v>
      </c>
      <c r="D101" s="141"/>
      <c r="E101" s="15"/>
      <c r="F101" s="36">
        <f t="shared" si="12"/>
        <v>3</v>
      </c>
      <c r="G101" s="142">
        <v>1598.32</v>
      </c>
      <c r="H101" s="143">
        <f t="shared" si="13"/>
        <v>4794.96</v>
      </c>
      <c r="I101" s="143">
        <f t="shared" si="14"/>
        <v>0</v>
      </c>
      <c r="J101" s="143">
        <f t="shared" si="15"/>
        <v>0</v>
      </c>
    </row>
    <row r="102" spans="1:10" ht="15.75" customHeight="1">
      <c r="A102" s="144" t="s">
        <v>122</v>
      </c>
      <c r="B102" s="145" t="s">
        <v>121</v>
      </c>
      <c r="C102" s="36">
        <v>50</v>
      </c>
      <c r="D102" s="141"/>
      <c r="E102" s="15"/>
      <c r="F102" s="36">
        <f t="shared" si="12"/>
        <v>50</v>
      </c>
      <c r="G102" s="142">
        <v>471.21600000000001</v>
      </c>
      <c r="H102" s="143">
        <f t="shared" si="13"/>
        <v>23560.799999999999</v>
      </c>
      <c r="I102" s="143">
        <f t="shared" si="14"/>
        <v>0</v>
      </c>
      <c r="J102" s="143">
        <f t="shared" si="15"/>
        <v>0</v>
      </c>
    </row>
    <row r="103" spans="1:10" ht="15.75" customHeight="1">
      <c r="A103" s="157" t="s">
        <v>124</v>
      </c>
      <c r="B103" s="145" t="s">
        <v>117</v>
      </c>
      <c r="C103" s="36">
        <v>0</v>
      </c>
      <c r="D103" s="148"/>
      <c r="E103" s="15"/>
      <c r="F103" s="36">
        <f t="shared" si="12"/>
        <v>0</v>
      </c>
      <c r="G103" s="142">
        <v>1711.09</v>
      </c>
      <c r="H103" s="143">
        <f t="shared" si="13"/>
        <v>0</v>
      </c>
      <c r="I103" s="143">
        <f t="shared" si="14"/>
        <v>0</v>
      </c>
      <c r="J103" s="143">
        <f t="shared" si="15"/>
        <v>0</v>
      </c>
    </row>
    <row r="104" spans="1:10" ht="15.75" customHeight="1">
      <c r="A104" s="339" t="s">
        <v>2773</v>
      </c>
      <c r="B104" s="145" t="s">
        <v>117</v>
      </c>
      <c r="C104" s="36">
        <v>4</v>
      </c>
      <c r="D104" s="148"/>
      <c r="E104" s="514">
        <v>1</v>
      </c>
      <c r="F104" s="36">
        <f t="shared" si="12"/>
        <v>3</v>
      </c>
      <c r="G104" s="142">
        <v>1594.52</v>
      </c>
      <c r="H104" s="143">
        <f t="shared" si="13"/>
        <v>4783.5599999999995</v>
      </c>
      <c r="I104" s="143">
        <f t="shared" si="14"/>
        <v>-1594.52</v>
      </c>
      <c r="J104" s="143">
        <f t="shared" si="15"/>
        <v>0</v>
      </c>
    </row>
    <row r="105" spans="1:10" ht="15.75" customHeight="1">
      <c r="A105" s="144" t="s">
        <v>3836</v>
      </c>
      <c r="B105" s="145" t="s">
        <v>117</v>
      </c>
      <c r="C105" s="36">
        <v>15</v>
      </c>
      <c r="D105" s="141"/>
      <c r="E105" s="15"/>
      <c r="F105" s="36">
        <f t="shared" si="12"/>
        <v>15</v>
      </c>
      <c r="G105" s="142">
        <v>439.52</v>
      </c>
      <c r="H105" s="143">
        <f t="shared" si="13"/>
        <v>6592.7999999999993</v>
      </c>
      <c r="I105" s="143">
        <f t="shared" si="14"/>
        <v>0</v>
      </c>
      <c r="J105" s="143">
        <f t="shared" si="15"/>
        <v>0</v>
      </c>
    </row>
    <row r="106" spans="1:10" ht="15.75" customHeight="1">
      <c r="A106" s="144" t="s">
        <v>129</v>
      </c>
      <c r="B106" s="145" t="s">
        <v>115</v>
      </c>
      <c r="C106" s="36">
        <v>225</v>
      </c>
      <c r="D106" s="148"/>
      <c r="E106" s="15"/>
      <c r="F106" s="36">
        <f t="shared" si="12"/>
        <v>225</v>
      </c>
      <c r="G106" s="142">
        <v>384</v>
      </c>
      <c r="H106" s="143">
        <f t="shared" si="13"/>
        <v>86400</v>
      </c>
      <c r="I106" s="143">
        <f t="shared" si="14"/>
        <v>0</v>
      </c>
      <c r="J106" s="143">
        <f t="shared" si="15"/>
        <v>0</v>
      </c>
    </row>
    <row r="107" spans="1:10" ht="15.75" customHeight="1">
      <c r="A107" s="144" t="s">
        <v>131</v>
      </c>
      <c r="B107" s="145" t="s">
        <v>117</v>
      </c>
      <c r="C107" s="36">
        <v>310</v>
      </c>
      <c r="D107" s="148"/>
      <c r="E107" s="15"/>
      <c r="F107" s="36">
        <f t="shared" si="12"/>
        <v>310</v>
      </c>
      <c r="G107" s="142">
        <v>427</v>
      </c>
      <c r="H107" s="143">
        <f t="shared" si="13"/>
        <v>132370</v>
      </c>
      <c r="I107" s="143">
        <f t="shared" si="14"/>
        <v>0</v>
      </c>
      <c r="J107" s="143">
        <f t="shared" si="15"/>
        <v>0</v>
      </c>
    </row>
    <row r="108" spans="1:10" ht="15.75" customHeight="1">
      <c r="A108" s="144" t="s">
        <v>132</v>
      </c>
      <c r="B108" s="145" t="s">
        <v>117</v>
      </c>
      <c r="C108" s="36">
        <v>5</v>
      </c>
      <c r="D108" s="141"/>
      <c r="E108" s="151"/>
      <c r="F108" s="36">
        <f t="shared" si="12"/>
        <v>5</v>
      </c>
      <c r="G108" s="142">
        <v>688.59</v>
      </c>
      <c r="H108" s="143">
        <f t="shared" si="13"/>
        <v>3442.9500000000003</v>
      </c>
      <c r="I108" s="143">
        <f t="shared" si="14"/>
        <v>0</v>
      </c>
      <c r="J108" s="143">
        <f t="shared" si="15"/>
        <v>0</v>
      </c>
    </row>
    <row r="109" spans="1:10" ht="15.75" customHeight="1">
      <c r="A109" s="157" t="s">
        <v>133</v>
      </c>
      <c r="B109" s="145" t="s">
        <v>117</v>
      </c>
      <c r="C109" s="36">
        <v>70</v>
      </c>
      <c r="D109" s="148"/>
      <c r="E109" s="15"/>
      <c r="F109" s="36">
        <f t="shared" si="12"/>
        <v>70</v>
      </c>
      <c r="G109" s="142">
        <v>522.19000000000005</v>
      </c>
      <c r="H109" s="143">
        <f t="shared" si="13"/>
        <v>36553.300000000003</v>
      </c>
      <c r="I109" s="143">
        <f t="shared" si="14"/>
        <v>0</v>
      </c>
      <c r="J109" s="143">
        <f t="shared" si="15"/>
        <v>0</v>
      </c>
    </row>
    <row r="110" spans="1:10" ht="15.75" customHeight="1">
      <c r="A110" s="144" t="s">
        <v>134</v>
      </c>
      <c r="B110" s="145" t="s">
        <v>117</v>
      </c>
      <c r="C110" s="36">
        <v>10</v>
      </c>
      <c r="D110" s="141"/>
      <c r="E110" s="151"/>
      <c r="F110" s="36">
        <f t="shared" si="12"/>
        <v>10</v>
      </c>
      <c r="G110" s="142">
        <v>504</v>
      </c>
      <c r="H110" s="143">
        <f t="shared" si="13"/>
        <v>5040</v>
      </c>
      <c r="I110" s="143">
        <f t="shared" si="14"/>
        <v>0</v>
      </c>
      <c r="J110" s="143">
        <f t="shared" si="15"/>
        <v>0</v>
      </c>
    </row>
    <row r="111" spans="1:10" ht="15.75" customHeight="1">
      <c r="A111" s="144" t="s">
        <v>135</v>
      </c>
      <c r="B111" s="145" t="s">
        <v>117</v>
      </c>
      <c r="C111" s="36">
        <v>95</v>
      </c>
      <c r="D111" s="141"/>
      <c r="E111" s="15"/>
      <c r="F111" s="36">
        <f t="shared" si="12"/>
        <v>95</v>
      </c>
      <c r="G111" s="142">
        <v>514</v>
      </c>
      <c r="H111" s="143">
        <f t="shared" si="13"/>
        <v>48830</v>
      </c>
      <c r="I111" s="143">
        <f t="shared" si="14"/>
        <v>0</v>
      </c>
      <c r="J111" s="143">
        <f t="shared" si="15"/>
        <v>0</v>
      </c>
    </row>
    <row r="112" spans="1:10" ht="15.75" customHeight="1">
      <c r="A112" s="157" t="s">
        <v>136</v>
      </c>
      <c r="B112" s="145" t="s">
        <v>117</v>
      </c>
      <c r="C112" s="36">
        <v>60</v>
      </c>
      <c r="D112" s="148"/>
      <c r="E112" s="15"/>
      <c r="F112" s="36">
        <f t="shared" si="12"/>
        <v>60</v>
      </c>
      <c r="G112" s="142">
        <v>557</v>
      </c>
      <c r="H112" s="143">
        <f t="shared" si="13"/>
        <v>33420</v>
      </c>
      <c r="I112" s="143">
        <f t="shared" si="14"/>
        <v>0</v>
      </c>
      <c r="J112" s="143">
        <f t="shared" si="15"/>
        <v>0</v>
      </c>
    </row>
    <row r="113" spans="1:10" ht="15.75" customHeight="1">
      <c r="A113" s="157" t="s">
        <v>137</v>
      </c>
      <c r="B113" s="145" t="s">
        <v>117</v>
      </c>
      <c r="C113" s="36">
        <v>25</v>
      </c>
      <c r="D113" s="148"/>
      <c r="E113" s="15"/>
      <c r="F113" s="36">
        <f t="shared" si="12"/>
        <v>25</v>
      </c>
      <c r="G113" s="142">
        <v>524</v>
      </c>
      <c r="H113" s="143">
        <f t="shared" si="13"/>
        <v>13100</v>
      </c>
      <c r="I113" s="143">
        <f t="shared" si="14"/>
        <v>0</v>
      </c>
      <c r="J113" s="143">
        <f t="shared" si="15"/>
        <v>0</v>
      </c>
    </row>
    <row r="114" spans="1:10" ht="15.75" customHeight="1">
      <c r="A114" s="157" t="s">
        <v>138</v>
      </c>
      <c r="B114" s="145" t="s">
        <v>117</v>
      </c>
      <c r="C114" s="36">
        <v>15</v>
      </c>
      <c r="D114" s="148"/>
      <c r="E114" s="15"/>
      <c r="F114" s="36">
        <f t="shared" si="12"/>
        <v>15</v>
      </c>
      <c r="G114" s="142">
        <v>689.75</v>
      </c>
      <c r="H114" s="143">
        <f t="shared" si="13"/>
        <v>10346.25</v>
      </c>
      <c r="I114" s="143">
        <f t="shared" si="14"/>
        <v>0</v>
      </c>
      <c r="J114" s="143">
        <f t="shared" si="15"/>
        <v>0</v>
      </c>
    </row>
    <row r="115" spans="1:10" ht="15.75" customHeight="1">
      <c r="A115" s="157" t="s">
        <v>139</v>
      </c>
      <c r="B115" s="145" t="s">
        <v>117</v>
      </c>
      <c r="C115" s="36">
        <v>200</v>
      </c>
      <c r="D115" s="148"/>
      <c r="E115" s="15"/>
      <c r="F115" s="36">
        <f t="shared" si="12"/>
        <v>200</v>
      </c>
      <c r="G115" s="142">
        <v>629.27</v>
      </c>
      <c r="H115" s="143">
        <f t="shared" si="13"/>
        <v>125854</v>
      </c>
      <c r="I115" s="143">
        <f t="shared" si="14"/>
        <v>0</v>
      </c>
      <c r="J115" s="143">
        <f t="shared" si="15"/>
        <v>0</v>
      </c>
    </row>
    <row r="116" spans="1:10" ht="15.75" customHeight="1">
      <c r="A116" s="157" t="s">
        <v>140</v>
      </c>
      <c r="B116" s="145" t="s">
        <v>117</v>
      </c>
      <c r="C116" s="36">
        <v>90</v>
      </c>
      <c r="D116" s="148"/>
      <c r="E116" s="15"/>
      <c r="F116" s="36">
        <f t="shared" si="12"/>
        <v>90</v>
      </c>
      <c r="G116" s="142">
        <v>532.12</v>
      </c>
      <c r="H116" s="143">
        <f t="shared" si="13"/>
        <v>47890.8</v>
      </c>
      <c r="I116" s="143">
        <f t="shared" si="14"/>
        <v>0</v>
      </c>
      <c r="J116" s="143">
        <f t="shared" si="15"/>
        <v>0</v>
      </c>
    </row>
    <row r="117" spans="1:10" ht="15.75" customHeight="1">
      <c r="A117" s="146" t="s">
        <v>141</v>
      </c>
      <c r="B117" s="145" t="s">
        <v>108</v>
      </c>
      <c r="C117" s="36">
        <v>600</v>
      </c>
      <c r="D117" s="148"/>
      <c r="E117" s="15"/>
      <c r="F117" s="36">
        <f t="shared" si="12"/>
        <v>600</v>
      </c>
      <c r="G117" s="142">
        <v>60</v>
      </c>
      <c r="H117" s="143">
        <f t="shared" si="13"/>
        <v>36000</v>
      </c>
      <c r="I117" s="143">
        <f t="shared" si="14"/>
        <v>0</v>
      </c>
      <c r="J117" s="143">
        <f t="shared" si="15"/>
        <v>0</v>
      </c>
    </row>
    <row r="118" spans="1:10" ht="15.75" customHeight="1">
      <c r="A118" s="144" t="s">
        <v>142</v>
      </c>
      <c r="B118" s="145" t="s">
        <v>143</v>
      </c>
      <c r="C118" s="36">
        <v>25</v>
      </c>
      <c r="D118" s="141"/>
      <c r="E118" s="151"/>
      <c r="F118" s="36">
        <f t="shared" si="12"/>
        <v>25</v>
      </c>
      <c r="G118" s="142">
        <v>84</v>
      </c>
      <c r="H118" s="143">
        <f t="shared" si="13"/>
        <v>2100</v>
      </c>
      <c r="I118" s="143">
        <f t="shared" si="14"/>
        <v>0</v>
      </c>
      <c r="J118" s="143">
        <f t="shared" si="15"/>
        <v>0</v>
      </c>
    </row>
    <row r="119" spans="1:10" ht="15.75" customHeight="1">
      <c r="A119" s="157" t="s">
        <v>2774</v>
      </c>
      <c r="B119" s="145" t="s">
        <v>117</v>
      </c>
      <c r="C119" s="36">
        <v>150</v>
      </c>
      <c r="D119" s="148"/>
      <c r="E119" s="15"/>
      <c r="F119" s="36">
        <f t="shared" si="12"/>
        <v>150</v>
      </c>
      <c r="G119" s="142">
        <v>168.1</v>
      </c>
      <c r="H119" s="143">
        <f t="shared" si="13"/>
        <v>25215</v>
      </c>
      <c r="I119" s="143">
        <f t="shared" si="14"/>
        <v>0</v>
      </c>
      <c r="J119" s="143">
        <f t="shared" si="15"/>
        <v>0</v>
      </c>
    </row>
    <row r="120" spans="1:10" ht="15.75" customHeight="1">
      <c r="A120" s="157" t="s">
        <v>145</v>
      </c>
      <c r="B120" s="145" t="s">
        <v>146</v>
      </c>
      <c r="C120" s="36">
        <v>25</v>
      </c>
      <c r="D120" s="148"/>
      <c r="E120" s="15"/>
      <c r="F120" s="36">
        <f t="shared" si="12"/>
        <v>25</v>
      </c>
      <c r="G120" s="142">
        <v>851.5</v>
      </c>
      <c r="H120" s="143">
        <f t="shared" si="13"/>
        <v>21287.5</v>
      </c>
      <c r="I120" s="143">
        <f t="shared" si="14"/>
        <v>0</v>
      </c>
      <c r="J120" s="143">
        <f t="shared" si="15"/>
        <v>0</v>
      </c>
    </row>
    <row r="121" spans="1:10" ht="15.75" customHeight="1">
      <c r="A121" s="157" t="s">
        <v>147</v>
      </c>
      <c r="B121" s="145" t="s">
        <v>148</v>
      </c>
      <c r="C121" s="36">
        <v>3000</v>
      </c>
      <c r="D121" s="148"/>
      <c r="E121" s="15">
        <v>750</v>
      </c>
      <c r="F121" s="36">
        <f t="shared" si="12"/>
        <v>2250</v>
      </c>
      <c r="G121" s="142">
        <v>125</v>
      </c>
      <c r="H121" s="143">
        <f t="shared" si="13"/>
        <v>281250</v>
      </c>
      <c r="I121" s="143">
        <f t="shared" si="14"/>
        <v>-93750</v>
      </c>
      <c r="J121" s="143">
        <f t="shared" si="15"/>
        <v>0</v>
      </c>
    </row>
    <row r="122" spans="1:10" ht="15.75" customHeight="1">
      <c r="A122" s="157" t="s">
        <v>147</v>
      </c>
      <c r="B122" s="145" t="s">
        <v>149</v>
      </c>
      <c r="C122" s="36">
        <v>0</v>
      </c>
      <c r="D122" s="148"/>
      <c r="E122" s="15"/>
      <c r="F122" s="36">
        <f t="shared" si="12"/>
        <v>0</v>
      </c>
      <c r="G122" s="142">
        <v>173</v>
      </c>
      <c r="H122" s="143">
        <f t="shared" si="13"/>
        <v>0</v>
      </c>
      <c r="I122" s="143">
        <f t="shared" si="14"/>
        <v>0</v>
      </c>
      <c r="J122" s="143">
        <f t="shared" si="15"/>
        <v>0</v>
      </c>
    </row>
    <row r="123" spans="1:10" ht="20.25" customHeight="1">
      <c r="A123" s="157" t="s">
        <v>150</v>
      </c>
      <c r="B123" s="145" t="s">
        <v>151</v>
      </c>
      <c r="C123" s="36">
        <v>0</v>
      </c>
      <c r="D123" s="148"/>
      <c r="E123" s="15"/>
      <c r="F123" s="36">
        <f t="shared" si="12"/>
        <v>0</v>
      </c>
      <c r="G123" s="142">
        <v>143</v>
      </c>
      <c r="H123" s="143">
        <f t="shared" si="13"/>
        <v>0</v>
      </c>
      <c r="I123" s="143">
        <f t="shared" si="14"/>
        <v>0</v>
      </c>
      <c r="J123" s="143">
        <f t="shared" si="15"/>
        <v>0</v>
      </c>
    </row>
    <row r="124" spans="1:10" ht="15.75" customHeight="1">
      <c r="A124" s="157" t="s">
        <v>850</v>
      </c>
      <c r="B124" s="147" t="s">
        <v>2949</v>
      </c>
      <c r="C124" s="36">
        <v>12000</v>
      </c>
      <c r="D124" s="148"/>
      <c r="E124" s="15"/>
      <c r="F124" s="36">
        <f t="shared" si="12"/>
        <v>12000</v>
      </c>
      <c r="G124" s="142">
        <v>145.91999999999999</v>
      </c>
      <c r="H124" s="143">
        <f>G124*F124</f>
        <v>1751039.9999999998</v>
      </c>
      <c r="I124" s="143">
        <f t="shared" si="14"/>
        <v>0</v>
      </c>
      <c r="J124" s="143">
        <f t="shared" si="15"/>
        <v>0</v>
      </c>
    </row>
    <row r="125" spans="1:10" ht="15.75" customHeight="1">
      <c r="A125" s="157" t="s">
        <v>152</v>
      </c>
      <c r="B125" s="145" t="s">
        <v>153</v>
      </c>
      <c r="C125" s="36">
        <v>35.676999999999992</v>
      </c>
      <c r="D125" s="148"/>
      <c r="E125" s="15"/>
      <c r="F125" s="36">
        <f t="shared" si="12"/>
        <v>35.676999999999992</v>
      </c>
      <c r="G125" s="142">
        <v>2196.6</v>
      </c>
      <c r="H125" s="143">
        <f t="shared" ref="H125:H132" si="16">F125*G125</f>
        <v>78368.098199999979</v>
      </c>
      <c r="I125" s="143">
        <f t="shared" si="14"/>
        <v>0</v>
      </c>
      <c r="J125" s="143">
        <f t="shared" si="15"/>
        <v>0</v>
      </c>
    </row>
    <row r="126" spans="1:10" ht="15.75" customHeight="1">
      <c r="A126" s="146" t="s">
        <v>154</v>
      </c>
      <c r="B126" s="145" t="s">
        <v>155</v>
      </c>
      <c r="C126" s="36">
        <v>0</v>
      </c>
      <c r="D126" s="141"/>
      <c r="E126" s="151"/>
      <c r="F126" s="36">
        <f t="shared" si="12"/>
        <v>0</v>
      </c>
      <c r="G126" s="142">
        <v>45</v>
      </c>
      <c r="H126" s="143">
        <f t="shared" si="16"/>
        <v>0</v>
      </c>
      <c r="I126" s="143">
        <f t="shared" si="14"/>
        <v>0</v>
      </c>
      <c r="J126" s="143">
        <f t="shared" si="15"/>
        <v>0</v>
      </c>
    </row>
    <row r="127" spans="1:10" ht="15.75" customHeight="1">
      <c r="A127" s="163" t="s">
        <v>156</v>
      </c>
      <c r="B127" s="164" t="s">
        <v>117</v>
      </c>
      <c r="C127" s="36">
        <v>0</v>
      </c>
      <c r="D127" s="148"/>
      <c r="E127" s="15"/>
      <c r="F127" s="36">
        <f t="shared" si="12"/>
        <v>0</v>
      </c>
      <c r="G127" s="165">
        <v>168.11</v>
      </c>
      <c r="H127" s="143">
        <f t="shared" si="16"/>
        <v>0</v>
      </c>
      <c r="I127" s="143">
        <f t="shared" si="14"/>
        <v>0</v>
      </c>
      <c r="J127" s="143">
        <f t="shared" si="15"/>
        <v>0</v>
      </c>
    </row>
    <row r="128" spans="1:10" ht="15.75" customHeight="1">
      <c r="A128" s="163" t="s">
        <v>3957</v>
      </c>
      <c r="B128" s="164" t="s">
        <v>117</v>
      </c>
      <c r="C128" s="36">
        <v>24.6</v>
      </c>
      <c r="D128" s="148"/>
      <c r="E128" s="15"/>
      <c r="F128" s="36">
        <f t="shared" si="12"/>
        <v>24.6</v>
      </c>
      <c r="G128" s="165">
        <v>129</v>
      </c>
      <c r="H128" s="143">
        <f t="shared" si="16"/>
        <v>3173.4</v>
      </c>
      <c r="I128" s="143">
        <f t="shared" si="14"/>
        <v>0</v>
      </c>
      <c r="J128" s="143">
        <f t="shared" si="15"/>
        <v>0</v>
      </c>
    </row>
    <row r="129" spans="1:11" ht="15.75" customHeight="1">
      <c r="A129" s="473" t="s">
        <v>3658</v>
      </c>
      <c r="B129" s="474" t="s">
        <v>102</v>
      </c>
      <c r="C129" s="475">
        <v>1500</v>
      </c>
      <c r="D129" s="476"/>
      <c r="E129" s="477"/>
      <c r="F129" s="36">
        <f t="shared" si="12"/>
        <v>1500</v>
      </c>
      <c r="G129" s="165">
        <v>43</v>
      </c>
      <c r="H129" s="143">
        <f t="shared" si="16"/>
        <v>64500</v>
      </c>
      <c r="I129" s="143">
        <f t="shared" si="14"/>
        <v>0</v>
      </c>
      <c r="J129" s="143">
        <f t="shared" si="15"/>
        <v>0</v>
      </c>
    </row>
    <row r="130" spans="1:11" ht="15.75" customHeight="1">
      <c r="A130" s="144" t="s">
        <v>3838</v>
      </c>
      <c r="B130" s="164" t="s">
        <v>117</v>
      </c>
      <c r="C130" s="36">
        <v>50</v>
      </c>
      <c r="D130" s="141"/>
      <c r="E130" s="15"/>
      <c r="F130" s="36">
        <f t="shared" si="12"/>
        <v>50</v>
      </c>
      <c r="G130" s="142">
        <v>499.41</v>
      </c>
      <c r="H130" s="143">
        <f t="shared" si="16"/>
        <v>24970.5</v>
      </c>
      <c r="I130" s="143">
        <f t="shared" si="14"/>
        <v>0</v>
      </c>
      <c r="J130" s="143">
        <f t="shared" si="15"/>
        <v>0</v>
      </c>
    </row>
    <row r="131" spans="1:11" ht="15.75" customHeight="1">
      <c r="A131" s="144" t="s">
        <v>128</v>
      </c>
      <c r="B131" s="474" t="s">
        <v>3869</v>
      </c>
      <c r="C131" s="36">
        <v>200</v>
      </c>
      <c r="D131" s="476"/>
      <c r="E131" s="477"/>
      <c r="F131" s="36">
        <f t="shared" si="12"/>
        <v>200</v>
      </c>
      <c r="G131" s="142">
        <v>526.52</v>
      </c>
      <c r="H131" s="143">
        <f t="shared" si="16"/>
        <v>105304</v>
      </c>
      <c r="I131" s="143">
        <f t="shared" si="14"/>
        <v>0</v>
      </c>
      <c r="J131" s="143">
        <f t="shared" si="15"/>
        <v>0</v>
      </c>
    </row>
    <row r="132" spans="1:11" ht="15.75" customHeight="1">
      <c r="A132" s="473" t="s">
        <v>3900</v>
      </c>
      <c r="B132" s="474" t="s">
        <v>3901</v>
      </c>
      <c r="C132" s="475">
        <v>375</v>
      </c>
      <c r="D132" s="476"/>
      <c r="E132" s="477"/>
      <c r="F132" s="36">
        <f t="shared" si="12"/>
        <v>375</v>
      </c>
      <c r="G132" s="142">
        <v>968.51620000000003</v>
      </c>
      <c r="H132" s="143">
        <f t="shared" si="16"/>
        <v>363193.57500000001</v>
      </c>
      <c r="I132" s="143">
        <f t="shared" si="14"/>
        <v>0</v>
      </c>
      <c r="J132" s="143">
        <f t="shared" si="15"/>
        <v>0</v>
      </c>
    </row>
    <row r="133" spans="1:11" ht="15.75" customHeight="1">
      <c r="A133" s="355" t="s">
        <v>160</v>
      </c>
      <c r="B133" s="168"/>
      <c r="C133" s="169">
        <f t="shared" ref="C133:J133" si="17">SUM(C89:C132)</f>
        <v>33304.277000000002</v>
      </c>
      <c r="D133" s="170">
        <f t="shared" si="17"/>
        <v>0</v>
      </c>
      <c r="E133" s="170">
        <f t="shared" si="17"/>
        <v>1841</v>
      </c>
      <c r="F133" s="171">
        <f t="shared" si="17"/>
        <v>31463.276999999998</v>
      </c>
      <c r="G133" s="336">
        <f t="shared" si="17"/>
        <v>26974.402199999997</v>
      </c>
      <c r="H133" s="489">
        <f t="shared" si="17"/>
        <v>4933699.5632000007</v>
      </c>
      <c r="I133" s="489">
        <f t="shared" si="17"/>
        <v>-166080.52000000002</v>
      </c>
      <c r="J133" s="489">
        <f t="shared" si="17"/>
        <v>0</v>
      </c>
    </row>
    <row r="134" spans="1:11" ht="15.75" customHeight="1"/>
    <row r="135" spans="1:11" ht="15.75" customHeight="1">
      <c r="A135" s="535" t="s">
        <v>161</v>
      </c>
      <c r="B135" s="536"/>
      <c r="C135" s="536"/>
      <c r="D135" s="536"/>
      <c r="E135" s="536"/>
      <c r="F135" s="536"/>
      <c r="G135" s="536"/>
      <c r="H135" s="536"/>
      <c r="I135" s="1"/>
    </row>
    <row r="136" spans="1:11" ht="15.75" customHeight="1">
      <c r="A136" s="340" t="s">
        <v>162</v>
      </c>
      <c r="B136" s="341" t="s">
        <v>40</v>
      </c>
      <c r="C136" s="342" t="s">
        <v>163</v>
      </c>
      <c r="D136" s="343" t="s">
        <v>42</v>
      </c>
      <c r="E136" s="344" t="s">
        <v>43</v>
      </c>
      <c r="F136" s="342" t="s">
        <v>164</v>
      </c>
      <c r="G136" s="345" t="s">
        <v>96</v>
      </c>
      <c r="H136" s="343" t="s">
        <v>55</v>
      </c>
      <c r="I136" s="138" t="s">
        <v>3567</v>
      </c>
      <c r="J136" s="138" t="s">
        <v>3568</v>
      </c>
    </row>
    <row r="137" spans="1:11" ht="15.75" customHeight="1">
      <c r="A137" s="347" t="s">
        <v>3421</v>
      </c>
      <c r="B137" s="145" t="s">
        <v>2833</v>
      </c>
      <c r="C137" s="36">
        <v>27</v>
      </c>
      <c r="D137" s="148"/>
      <c r="E137" s="15"/>
      <c r="F137" s="36">
        <f t="shared" ref="F137:F170" si="18">C137+D137-E137</f>
        <v>27</v>
      </c>
      <c r="G137" s="17">
        <v>216</v>
      </c>
      <c r="H137" s="142">
        <f t="shared" ref="H137:H140" si="19">G137*F137</f>
        <v>5832</v>
      </c>
      <c r="I137" s="143">
        <f t="shared" ref="I137:I170" si="20">(D137-E137)*G137</f>
        <v>0</v>
      </c>
      <c r="J137" s="143">
        <f t="shared" ref="J137:J170" si="21">D137*G137</f>
        <v>0</v>
      </c>
      <c r="K137" s="445"/>
    </row>
    <row r="138" spans="1:11" ht="15.75" customHeight="1">
      <c r="A138" s="347" t="s">
        <v>3423</v>
      </c>
      <c r="B138" s="145" t="s">
        <v>2833</v>
      </c>
      <c r="C138" s="36">
        <v>74</v>
      </c>
      <c r="D138" s="148"/>
      <c r="E138" s="493">
        <v>6</v>
      </c>
      <c r="F138" s="36">
        <f t="shared" si="18"/>
        <v>68</v>
      </c>
      <c r="G138" s="17">
        <v>140</v>
      </c>
      <c r="H138" s="142">
        <f t="shared" si="19"/>
        <v>9520</v>
      </c>
      <c r="I138" s="143">
        <f t="shared" si="20"/>
        <v>-840</v>
      </c>
      <c r="J138" s="143">
        <f t="shared" si="21"/>
        <v>0</v>
      </c>
      <c r="K138" s="445"/>
    </row>
    <row r="139" spans="1:11" ht="15.75" customHeight="1">
      <c r="A139" s="347" t="s">
        <v>3424</v>
      </c>
      <c r="B139" s="145" t="s">
        <v>2833</v>
      </c>
      <c r="C139" s="348">
        <v>110</v>
      </c>
      <c r="D139" s="148"/>
      <c r="E139" s="15"/>
      <c r="F139" s="36">
        <f t="shared" si="18"/>
        <v>110</v>
      </c>
      <c r="G139" s="17">
        <v>196</v>
      </c>
      <c r="H139" s="142">
        <f t="shared" si="19"/>
        <v>21560</v>
      </c>
      <c r="I139" s="143">
        <f t="shared" si="20"/>
        <v>0</v>
      </c>
      <c r="J139" s="143">
        <f t="shared" si="21"/>
        <v>0</v>
      </c>
      <c r="K139" s="445"/>
    </row>
    <row r="140" spans="1:11" ht="15.75" customHeight="1">
      <c r="A140" s="347" t="s">
        <v>3425</v>
      </c>
      <c r="B140" s="145" t="s">
        <v>2833</v>
      </c>
      <c r="C140" s="36">
        <v>17</v>
      </c>
      <c r="D140" s="148"/>
      <c r="E140" s="15"/>
      <c r="F140" s="36">
        <f t="shared" si="18"/>
        <v>17</v>
      </c>
      <c r="G140" s="17">
        <v>174</v>
      </c>
      <c r="H140" s="142">
        <f t="shared" si="19"/>
        <v>2958</v>
      </c>
      <c r="I140" s="143">
        <f t="shared" si="20"/>
        <v>0</v>
      </c>
      <c r="J140" s="143">
        <f t="shared" si="21"/>
        <v>0</v>
      </c>
      <c r="K140" s="445"/>
    </row>
    <row r="141" spans="1:11" ht="15.75" customHeight="1">
      <c r="A141" s="349" t="s">
        <v>165</v>
      </c>
      <c r="B141" s="267" t="s">
        <v>166</v>
      </c>
      <c r="C141" s="350">
        <v>191.6</v>
      </c>
      <c r="D141" s="351"/>
      <c r="E141" s="352"/>
      <c r="F141" s="350">
        <f t="shared" si="18"/>
        <v>191.6</v>
      </c>
      <c r="G141" s="353">
        <v>605</v>
      </c>
      <c r="H141" s="354">
        <f t="shared" ref="H141:H170" si="22">F141*G141</f>
        <v>115918</v>
      </c>
      <c r="I141" s="143">
        <f t="shared" si="20"/>
        <v>0</v>
      </c>
      <c r="J141" s="143">
        <f t="shared" si="21"/>
        <v>0</v>
      </c>
    </row>
    <row r="142" spans="1:11" ht="15.75" customHeight="1">
      <c r="A142" s="163" t="s">
        <v>167</v>
      </c>
      <c r="B142" s="145" t="s">
        <v>166</v>
      </c>
      <c r="C142" s="36">
        <v>200.6</v>
      </c>
      <c r="D142" s="148"/>
      <c r="E142" s="15"/>
      <c r="F142" s="183">
        <f t="shared" si="18"/>
        <v>200.6</v>
      </c>
      <c r="G142" s="17">
        <v>605</v>
      </c>
      <c r="H142" s="187">
        <f t="shared" si="22"/>
        <v>121363</v>
      </c>
      <c r="I142" s="143">
        <f t="shared" si="20"/>
        <v>0</v>
      </c>
      <c r="J142" s="143">
        <f t="shared" si="21"/>
        <v>0</v>
      </c>
    </row>
    <row r="143" spans="1:11" ht="15.75" customHeight="1">
      <c r="A143" s="163" t="s">
        <v>168</v>
      </c>
      <c r="B143" s="145" t="s">
        <v>166</v>
      </c>
      <c r="C143" s="36">
        <v>220.32</v>
      </c>
      <c r="D143" s="148"/>
      <c r="E143" s="15"/>
      <c r="F143" s="183">
        <f t="shared" si="18"/>
        <v>220.32</v>
      </c>
      <c r="G143" s="17">
        <v>605</v>
      </c>
      <c r="H143" s="187">
        <f t="shared" si="22"/>
        <v>133293.6</v>
      </c>
      <c r="I143" s="143">
        <f t="shared" si="20"/>
        <v>0</v>
      </c>
      <c r="J143" s="143">
        <f t="shared" si="21"/>
        <v>0</v>
      </c>
    </row>
    <row r="144" spans="1:11" ht="15.75" customHeight="1">
      <c r="A144" s="163" t="s">
        <v>169</v>
      </c>
      <c r="B144" s="145" t="s">
        <v>166</v>
      </c>
      <c r="C144" s="36">
        <v>169.45000000000002</v>
      </c>
      <c r="D144" s="148"/>
      <c r="E144" s="15"/>
      <c r="F144" s="183">
        <f t="shared" si="18"/>
        <v>169.45000000000002</v>
      </c>
      <c r="G144" s="17">
        <v>605</v>
      </c>
      <c r="H144" s="187">
        <f t="shared" si="22"/>
        <v>102517.25000000001</v>
      </c>
      <c r="I144" s="143">
        <f t="shared" si="20"/>
        <v>0</v>
      </c>
      <c r="J144" s="143">
        <f t="shared" si="21"/>
        <v>0</v>
      </c>
    </row>
    <row r="145" spans="1:10" ht="15.75" customHeight="1">
      <c r="A145" s="189" t="s">
        <v>170</v>
      </c>
      <c r="B145" s="145" t="s">
        <v>166</v>
      </c>
      <c r="C145" s="183">
        <v>292.88000000000005</v>
      </c>
      <c r="D145" s="184"/>
      <c r="E145" s="493"/>
      <c r="F145" s="183">
        <f t="shared" si="18"/>
        <v>292.88000000000005</v>
      </c>
      <c r="G145" s="190">
        <v>625</v>
      </c>
      <c r="H145" s="187">
        <f t="shared" si="22"/>
        <v>183050.00000000003</v>
      </c>
      <c r="I145" s="143">
        <f t="shared" si="20"/>
        <v>0</v>
      </c>
      <c r="J145" s="143">
        <f t="shared" si="21"/>
        <v>0</v>
      </c>
    </row>
    <row r="146" spans="1:10" ht="15.75" customHeight="1">
      <c r="A146" s="189" t="s">
        <v>171</v>
      </c>
      <c r="B146" s="145" t="s">
        <v>166</v>
      </c>
      <c r="C146" s="183">
        <v>180.15</v>
      </c>
      <c r="D146" s="184"/>
      <c r="E146" s="15"/>
      <c r="F146" s="183">
        <f t="shared" si="18"/>
        <v>180.15</v>
      </c>
      <c r="G146" s="17">
        <v>692</v>
      </c>
      <c r="H146" s="187">
        <f t="shared" si="22"/>
        <v>124663.8</v>
      </c>
      <c r="I146" s="143">
        <f t="shared" si="20"/>
        <v>0</v>
      </c>
      <c r="J146" s="143">
        <f t="shared" si="21"/>
        <v>0</v>
      </c>
    </row>
    <row r="147" spans="1:10" ht="15.75" customHeight="1">
      <c r="A147" s="189" t="s">
        <v>3958</v>
      </c>
      <c r="B147" s="145" t="s">
        <v>166</v>
      </c>
      <c r="C147" s="36">
        <v>274</v>
      </c>
      <c r="D147" s="184"/>
      <c r="E147" s="15"/>
      <c r="F147" s="183">
        <f t="shared" si="18"/>
        <v>274</v>
      </c>
      <c r="G147" s="17">
        <v>682</v>
      </c>
      <c r="H147" s="187">
        <f t="shared" si="22"/>
        <v>186868</v>
      </c>
      <c r="I147" s="143">
        <f t="shared" si="20"/>
        <v>0</v>
      </c>
      <c r="J147" s="143">
        <f t="shared" si="21"/>
        <v>0</v>
      </c>
    </row>
    <row r="148" spans="1:10" ht="15.75" customHeight="1">
      <c r="A148" s="189" t="s">
        <v>173</v>
      </c>
      <c r="B148" s="145" t="s">
        <v>166</v>
      </c>
      <c r="C148" s="183">
        <v>0</v>
      </c>
      <c r="D148" s="184"/>
      <c r="E148" s="15"/>
      <c r="F148" s="183">
        <f t="shared" si="18"/>
        <v>0</v>
      </c>
      <c r="G148" s="17">
        <v>414</v>
      </c>
      <c r="H148" s="187">
        <f t="shared" si="22"/>
        <v>0</v>
      </c>
      <c r="I148" s="143">
        <f t="shared" si="20"/>
        <v>0</v>
      </c>
      <c r="J148" s="143">
        <f t="shared" si="21"/>
        <v>0</v>
      </c>
    </row>
    <row r="149" spans="1:10" ht="15.75" customHeight="1">
      <c r="A149" s="191" t="s">
        <v>174</v>
      </c>
      <c r="B149" s="192" t="s">
        <v>175</v>
      </c>
      <c r="C149" s="36">
        <v>14375</v>
      </c>
      <c r="D149" s="148"/>
      <c r="E149" s="15"/>
      <c r="F149" s="183">
        <f t="shared" si="18"/>
        <v>14375</v>
      </c>
      <c r="G149" s="17">
        <v>17.399999999999999</v>
      </c>
      <c r="H149" s="187">
        <f t="shared" si="22"/>
        <v>250124.99999999997</v>
      </c>
      <c r="I149" s="143">
        <f t="shared" si="20"/>
        <v>0</v>
      </c>
      <c r="J149" s="143">
        <f t="shared" si="21"/>
        <v>0</v>
      </c>
    </row>
    <row r="150" spans="1:10" ht="15.75" customHeight="1">
      <c r="A150" s="163" t="s">
        <v>176</v>
      </c>
      <c r="B150" s="15" t="s">
        <v>177</v>
      </c>
      <c r="C150" s="36">
        <v>0</v>
      </c>
      <c r="D150" s="148"/>
      <c r="E150" s="15"/>
      <c r="F150" s="183">
        <f t="shared" si="18"/>
        <v>0</v>
      </c>
      <c r="G150" s="17">
        <v>3.86</v>
      </c>
      <c r="H150" s="187">
        <f t="shared" si="22"/>
        <v>0</v>
      </c>
      <c r="I150" s="143">
        <f t="shared" si="20"/>
        <v>0</v>
      </c>
      <c r="J150" s="143">
        <f t="shared" si="21"/>
        <v>0</v>
      </c>
    </row>
    <row r="151" spans="1:10" ht="15.75" customHeight="1">
      <c r="A151" s="163" t="s">
        <v>178</v>
      </c>
      <c r="B151" s="145" t="s">
        <v>179</v>
      </c>
      <c r="C151" s="36">
        <v>17</v>
      </c>
      <c r="D151" s="148"/>
      <c r="E151" s="15"/>
      <c r="F151" s="183">
        <f t="shared" si="18"/>
        <v>17</v>
      </c>
      <c r="G151" s="17">
        <v>432.82</v>
      </c>
      <c r="H151" s="187">
        <f t="shared" si="22"/>
        <v>7357.94</v>
      </c>
      <c r="I151" s="143">
        <f t="shared" si="20"/>
        <v>0</v>
      </c>
      <c r="J151" s="143">
        <f t="shared" si="21"/>
        <v>0</v>
      </c>
    </row>
    <row r="152" spans="1:10" ht="15.75" customHeight="1">
      <c r="A152" s="163" t="s">
        <v>180</v>
      </c>
      <c r="B152" s="145" t="s">
        <v>179</v>
      </c>
      <c r="C152" s="36">
        <v>0</v>
      </c>
      <c r="D152" s="148"/>
      <c r="E152" s="15"/>
      <c r="F152" s="183">
        <f t="shared" si="18"/>
        <v>0</v>
      </c>
      <c r="G152" s="17">
        <v>4</v>
      </c>
      <c r="H152" s="187">
        <f t="shared" si="22"/>
        <v>0</v>
      </c>
      <c r="I152" s="143">
        <f t="shared" si="20"/>
        <v>0</v>
      </c>
      <c r="J152" s="143">
        <f t="shared" si="21"/>
        <v>0</v>
      </c>
    </row>
    <row r="153" spans="1:10" ht="15.75" customHeight="1">
      <c r="A153" s="146" t="s">
        <v>181</v>
      </c>
      <c r="B153" s="145" t="s">
        <v>179</v>
      </c>
      <c r="C153" s="36">
        <v>1077</v>
      </c>
      <c r="D153" s="148"/>
      <c r="E153" s="15"/>
      <c r="F153" s="183">
        <f t="shared" si="18"/>
        <v>1077</v>
      </c>
      <c r="G153" s="17">
        <v>2.9</v>
      </c>
      <c r="H153" s="187">
        <f t="shared" si="22"/>
        <v>3123.2999999999997</v>
      </c>
      <c r="I153" s="143">
        <f t="shared" si="20"/>
        <v>0</v>
      </c>
      <c r="J153" s="143">
        <f t="shared" si="21"/>
        <v>0</v>
      </c>
    </row>
    <row r="154" spans="1:10" ht="15.75" customHeight="1">
      <c r="A154" s="146" t="s">
        <v>182</v>
      </c>
      <c r="B154" s="145" t="s">
        <v>179</v>
      </c>
      <c r="C154" s="36">
        <v>0</v>
      </c>
      <c r="D154" s="148"/>
      <c r="E154" s="15"/>
      <c r="F154" s="183">
        <f t="shared" si="18"/>
        <v>0</v>
      </c>
      <c r="G154" s="17">
        <v>499.4</v>
      </c>
      <c r="H154" s="187">
        <f t="shared" si="22"/>
        <v>0</v>
      </c>
      <c r="I154" s="143">
        <f t="shared" si="20"/>
        <v>0</v>
      </c>
      <c r="J154" s="143">
        <f t="shared" si="21"/>
        <v>0</v>
      </c>
    </row>
    <row r="155" spans="1:10" ht="15.75" customHeight="1">
      <c r="A155" s="191" t="s">
        <v>183</v>
      </c>
      <c r="B155" s="193" t="s">
        <v>184</v>
      </c>
      <c r="C155" s="194">
        <v>1400</v>
      </c>
      <c r="D155" s="195"/>
      <c r="E155" s="196"/>
      <c r="F155" s="183">
        <f t="shared" si="18"/>
        <v>1400</v>
      </c>
      <c r="G155" s="197">
        <v>24.995999999999999</v>
      </c>
      <c r="H155" s="187">
        <f t="shared" si="22"/>
        <v>34994.400000000001</v>
      </c>
      <c r="I155" s="143">
        <f t="shared" si="20"/>
        <v>0</v>
      </c>
      <c r="J155" s="143">
        <f t="shared" si="21"/>
        <v>0</v>
      </c>
    </row>
    <row r="156" spans="1:10" ht="15.75" customHeight="1">
      <c r="A156" s="146" t="s">
        <v>185</v>
      </c>
      <c r="B156" s="145" t="s">
        <v>184</v>
      </c>
      <c r="C156" s="36">
        <v>2000</v>
      </c>
      <c r="D156" s="148"/>
      <c r="E156" s="15"/>
      <c r="F156" s="183">
        <f t="shared" si="18"/>
        <v>2000</v>
      </c>
      <c r="G156" s="17">
        <v>22.37</v>
      </c>
      <c r="H156" s="187">
        <f t="shared" si="22"/>
        <v>44740</v>
      </c>
      <c r="I156" s="143">
        <f t="shared" si="20"/>
        <v>0</v>
      </c>
      <c r="J156" s="143">
        <f t="shared" si="21"/>
        <v>0</v>
      </c>
    </row>
    <row r="157" spans="1:10" ht="15.75" customHeight="1">
      <c r="A157" s="146" t="s">
        <v>186</v>
      </c>
      <c r="B157" s="145" t="s">
        <v>184</v>
      </c>
      <c r="C157" s="36">
        <v>4000</v>
      </c>
      <c r="D157" s="148"/>
      <c r="E157" s="15"/>
      <c r="F157" s="183">
        <f t="shared" si="18"/>
        <v>4000</v>
      </c>
      <c r="G157" s="17">
        <v>13.788</v>
      </c>
      <c r="H157" s="187">
        <f t="shared" si="22"/>
        <v>55152</v>
      </c>
      <c r="I157" s="143">
        <f t="shared" si="20"/>
        <v>0</v>
      </c>
      <c r="J157" s="143">
        <f t="shared" si="21"/>
        <v>0</v>
      </c>
    </row>
    <row r="158" spans="1:10" ht="15.75" customHeight="1">
      <c r="A158" s="406" t="s">
        <v>187</v>
      </c>
      <c r="B158" s="145" t="s">
        <v>184</v>
      </c>
      <c r="C158" s="36">
        <v>1000</v>
      </c>
      <c r="D158" s="148"/>
      <c r="E158" s="15"/>
      <c r="F158" s="183">
        <f t="shared" si="18"/>
        <v>1000</v>
      </c>
      <c r="G158" s="17">
        <v>24.744</v>
      </c>
      <c r="H158" s="187">
        <f t="shared" si="22"/>
        <v>24744</v>
      </c>
      <c r="I158" s="143">
        <f t="shared" si="20"/>
        <v>0</v>
      </c>
      <c r="J158" s="143">
        <f t="shared" si="21"/>
        <v>0</v>
      </c>
    </row>
    <row r="159" spans="1:10" ht="15.75" customHeight="1">
      <c r="A159" s="406" t="s">
        <v>189</v>
      </c>
      <c r="B159" s="185" t="s">
        <v>190</v>
      </c>
      <c r="C159" s="183">
        <v>840</v>
      </c>
      <c r="D159" s="184"/>
      <c r="E159" s="185"/>
      <c r="F159" s="183">
        <f t="shared" si="18"/>
        <v>840</v>
      </c>
      <c r="G159" s="186">
        <v>33</v>
      </c>
      <c r="H159" s="187">
        <f t="shared" si="22"/>
        <v>27720</v>
      </c>
      <c r="I159" s="143">
        <f t="shared" si="20"/>
        <v>0</v>
      </c>
      <c r="J159" s="143">
        <f t="shared" si="21"/>
        <v>0</v>
      </c>
    </row>
    <row r="160" spans="1:10" ht="15.75" customHeight="1">
      <c r="A160" s="407" t="s">
        <v>3511</v>
      </c>
      <c r="B160" s="267" t="s">
        <v>192</v>
      </c>
      <c r="C160" s="350">
        <v>923</v>
      </c>
      <c r="D160" s="351"/>
      <c r="E160" s="352">
        <v>16.22</v>
      </c>
      <c r="F160" s="183">
        <f t="shared" si="18"/>
        <v>906.78</v>
      </c>
      <c r="G160" s="353">
        <v>727.5</v>
      </c>
      <c r="H160" s="187">
        <f t="shared" si="22"/>
        <v>659682.44999999995</v>
      </c>
      <c r="I160" s="143">
        <f t="shared" si="20"/>
        <v>-11800.05</v>
      </c>
      <c r="J160" s="143">
        <f t="shared" si="21"/>
        <v>0</v>
      </c>
    </row>
    <row r="161" spans="1:10" ht="15.75" customHeight="1">
      <c r="A161" s="407" t="s">
        <v>3512</v>
      </c>
      <c r="B161" s="267" t="s">
        <v>192</v>
      </c>
      <c r="C161" s="350">
        <v>1002.86</v>
      </c>
      <c r="D161" s="351"/>
      <c r="E161" s="352"/>
      <c r="F161" s="183">
        <f t="shared" si="18"/>
        <v>1002.86</v>
      </c>
      <c r="G161" s="353">
        <v>727.5</v>
      </c>
      <c r="H161" s="187">
        <f t="shared" si="22"/>
        <v>729580.65</v>
      </c>
      <c r="I161" s="143">
        <f t="shared" si="20"/>
        <v>0</v>
      </c>
      <c r="J161" s="143">
        <f t="shared" si="21"/>
        <v>0</v>
      </c>
    </row>
    <row r="162" spans="1:10" ht="15.75" customHeight="1">
      <c r="A162" s="200" t="s">
        <v>191</v>
      </c>
      <c r="B162" s="145" t="s">
        <v>192</v>
      </c>
      <c r="C162" s="36">
        <v>24.879999999999992</v>
      </c>
      <c r="D162" s="148"/>
      <c r="E162" s="15"/>
      <c r="F162" s="183">
        <f t="shared" si="18"/>
        <v>24.879999999999992</v>
      </c>
      <c r="G162" s="17">
        <v>715</v>
      </c>
      <c r="H162" s="187">
        <f t="shared" si="22"/>
        <v>17789.199999999993</v>
      </c>
      <c r="I162" s="143">
        <f t="shared" si="20"/>
        <v>0</v>
      </c>
      <c r="J162" s="143">
        <f t="shared" si="21"/>
        <v>0</v>
      </c>
    </row>
    <row r="163" spans="1:10" ht="15.75" customHeight="1">
      <c r="A163" s="200" t="s">
        <v>193</v>
      </c>
      <c r="B163" s="145" t="s">
        <v>192</v>
      </c>
      <c r="C163" s="36">
        <v>168.42</v>
      </c>
      <c r="D163" s="148"/>
      <c r="E163" s="15"/>
      <c r="F163" s="183">
        <f t="shared" si="18"/>
        <v>168.42</v>
      </c>
      <c r="G163" s="17">
        <v>850</v>
      </c>
      <c r="H163" s="187">
        <f t="shared" si="22"/>
        <v>143157</v>
      </c>
      <c r="I163" s="143">
        <f t="shared" si="20"/>
        <v>0</v>
      </c>
      <c r="J163" s="143">
        <f t="shared" si="21"/>
        <v>0</v>
      </c>
    </row>
    <row r="164" spans="1:10" ht="15.75" customHeight="1">
      <c r="A164" s="200" t="s">
        <v>194</v>
      </c>
      <c r="B164" s="145" t="s">
        <v>192</v>
      </c>
      <c r="C164" s="36">
        <v>121.16000000000003</v>
      </c>
      <c r="D164" s="148"/>
      <c r="E164" s="490"/>
      <c r="F164" s="183">
        <f t="shared" si="18"/>
        <v>121.16000000000003</v>
      </c>
      <c r="G164" s="17">
        <v>850</v>
      </c>
      <c r="H164" s="187">
        <f t="shared" si="22"/>
        <v>102986.00000000001</v>
      </c>
      <c r="I164" s="143">
        <f t="shared" si="20"/>
        <v>0</v>
      </c>
      <c r="J164" s="143">
        <f t="shared" si="21"/>
        <v>0</v>
      </c>
    </row>
    <row r="165" spans="1:10" ht="15.75" customHeight="1">
      <c r="A165" s="146" t="s">
        <v>195</v>
      </c>
      <c r="B165" s="145" t="s">
        <v>192</v>
      </c>
      <c r="C165" s="36">
        <v>31.739999999999991</v>
      </c>
      <c r="D165" s="148"/>
      <c r="E165" s="15"/>
      <c r="F165" s="183">
        <f t="shared" si="18"/>
        <v>31.739999999999991</v>
      </c>
      <c r="G165" s="17">
        <v>741</v>
      </c>
      <c r="H165" s="187">
        <f t="shared" si="22"/>
        <v>23519.339999999993</v>
      </c>
      <c r="I165" s="143">
        <f t="shared" si="20"/>
        <v>0</v>
      </c>
      <c r="J165" s="143">
        <f t="shared" si="21"/>
        <v>0</v>
      </c>
    </row>
    <row r="166" spans="1:10" ht="15.75" customHeight="1">
      <c r="A166" s="146" t="s">
        <v>196</v>
      </c>
      <c r="B166" s="145" t="s">
        <v>197</v>
      </c>
      <c r="C166" s="36">
        <v>42.350000000000023</v>
      </c>
      <c r="D166" s="148"/>
      <c r="E166" s="15"/>
      <c r="F166" s="183">
        <f t="shared" si="18"/>
        <v>42.350000000000023</v>
      </c>
      <c r="G166" s="17">
        <v>240</v>
      </c>
      <c r="H166" s="187">
        <f t="shared" si="22"/>
        <v>10164.000000000005</v>
      </c>
      <c r="I166" s="143">
        <f t="shared" si="20"/>
        <v>0</v>
      </c>
      <c r="J166" s="143">
        <f t="shared" si="21"/>
        <v>0</v>
      </c>
    </row>
    <row r="167" spans="1:10" ht="15.75" customHeight="1">
      <c r="A167" s="146" t="s">
        <v>1585</v>
      </c>
      <c r="B167" s="145" t="s">
        <v>197</v>
      </c>
      <c r="C167" s="36">
        <v>490.49999999999994</v>
      </c>
      <c r="D167" s="148"/>
      <c r="E167" s="15"/>
      <c r="F167" s="183">
        <f t="shared" si="18"/>
        <v>490.49999999999994</v>
      </c>
      <c r="G167" s="17">
        <v>680</v>
      </c>
      <c r="H167" s="187">
        <f t="shared" si="22"/>
        <v>333539.99999999994</v>
      </c>
      <c r="I167" s="143">
        <f t="shared" si="20"/>
        <v>0</v>
      </c>
      <c r="J167" s="143">
        <f t="shared" si="21"/>
        <v>0</v>
      </c>
    </row>
    <row r="168" spans="1:10" ht="15.75" customHeight="1">
      <c r="A168" s="146" t="s">
        <v>1586</v>
      </c>
      <c r="B168" s="145" t="s">
        <v>197</v>
      </c>
      <c r="C168" s="36">
        <v>507.35000000000008</v>
      </c>
      <c r="D168" s="148"/>
      <c r="E168" s="15"/>
      <c r="F168" s="183">
        <f t="shared" si="18"/>
        <v>507.35000000000008</v>
      </c>
      <c r="G168" s="17">
        <v>680</v>
      </c>
      <c r="H168" s="187">
        <f t="shared" si="22"/>
        <v>344998.00000000006</v>
      </c>
      <c r="I168" s="143">
        <f t="shared" si="20"/>
        <v>0</v>
      </c>
      <c r="J168" s="143">
        <f t="shared" si="21"/>
        <v>0</v>
      </c>
    </row>
    <row r="169" spans="1:10" ht="15.75" customHeight="1">
      <c r="A169" s="146" t="s">
        <v>198</v>
      </c>
      <c r="B169" s="145" t="s">
        <v>197</v>
      </c>
      <c r="C169" s="36">
        <v>32.750000000000014</v>
      </c>
      <c r="D169" s="148"/>
      <c r="E169" s="15"/>
      <c r="F169" s="183">
        <f t="shared" si="18"/>
        <v>32.750000000000014</v>
      </c>
      <c r="G169" s="17">
        <v>280</v>
      </c>
      <c r="H169" s="187">
        <f t="shared" si="22"/>
        <v>9170.0000000000036</v>
      </c>
      <c r="I169" s="143">
        <f t="shared" si="20"/>
        <v>0</v>
      </c>
      <c r="J169" s="143">
        <f t="shared" si="21"/>
        <v>0</v>
      </c>
    </row>
    <row r="170" spans="1:10" ht="15.75" customHeight="1">
      <c r="A170" s="146" t="s">
        <v>199</v>
      </c>
      <c r="B170" s="15" t="s">
        <v>200</v>
      </c>
      <c r="C170" s="36">
        <v>78120</v>
      </c>
      <c r="D170" s="148"/>
      <c r="E170" s="493">
        <v>1680</v>
      </c>
      <c r="F170" s="183">
        <f t="shared" si="18"/>
        <v>76440</v>
      </c>
      <c r="G170" s="17">
        <v>5.3</v>
      </c>
      <c r="H170" s="187">
        <f t="shared" si="22"/>
        <v>405132</v>
      </c>
      <c r="I170" s="143">
        <f t="shared" si="20"/>
        <v>-8904</v>
      </c>
      <c r="J170" s="143">
        <f t="shared" si="21"/>
        <v>0</v>
      </c>
    </row>
    <row r="171" spans="1:10" ht="15.75" customHeight="1">
      <c r="A171" s="480"/>
      <c r="B171" s="477"/>
      <c r="C171" s="475"/>
      <c r="D171" s="476"/>
      <c r="E171" s="15"/>
      <c r="F171" s="15"/>
      <c r="G171" s="15"/>
      <c r="H171" s="15"/>
      <c r="I171" s="15"/>
      <c r="J171" s="15"/>
    </row>
    <row r="172" spans="1:10" ht="15.75" customHeight="1">
      <c r="A172" s="480"/>
      <c r="B172" s="477"/>
      <c r="C172" s="475"/>
      <c r="D172" s="476"/>
      <c r="E172" s="15"/>
      <c r="F172" s="15"/>
      <c r="G172" s="15"/>
      <c r="H172" s="15"/>
      <c r="I172" s="15"/>
      <c r="J172" s="15"/>
    </row>
    <row r="173" spans="1:10" ht="15.75" customHeight="1">
      <c r="A173" s="480"/>
      <c r="B173" s="477"/>
      <c r="C173" s="475"/>
      <c r="D173" s="476"/>
      <c r="E173" s="15"/>
      <c r="F173" s="15"/>
      <c r="G173" s="15"/>
      <c r="H173" s="15"/>
      <c r="I173" s="15"/>
      <c r="J173" s="15"/>
    </row>
    <row r="174" spans="1:10" ht="15.75" customHeight="1">
      <c r="A174" s="480"/>
      <c r="B174" s="477"/>
      <c r="C174" s="475"/>
      <c r="D174" s="476"/>
      <c r="E174" s="15"/>
      <c r="F174" s="15"/>
      <c r="G174" s="15"/>
      <c r="H174" s="15"/>
      <c r="I174" s="15"/>
      <c r="J174" s="15"/>
    </row>
    <row r="175" spans="1:10" ht="15.75" customHeight="1">
      <c r="A175" s="275" t="s">
        <v>203</v>
      </c>
      <c r="B175" s="276"/>
      <c r="C175" s="169">
        <f t="shared" ref="C175:J175" si="23">SUM(C137:C170)</f>
        <v>107931.01</v>
      </c>
      <c r="D175" s="277">
        <f t="shared" si="23"/>
        <v>0</v>
      </c>
      <c r="E175" s="277">
        <f t="shared" si="23"/>
        <v>1702.22</v>
      </c>
      <c r="F175" s="169">
        <f t="shared" si="23"/>
        <v>106228.79</v>
      </c>
      <c r="G175" s="337">
        <f t="shared" si="23"/>
        <v>13134.577999999998</v>
      </c>
      <c r="H175" s="278">
        <f t="shared" si="23"/>
        <v>4235218.93</v>
      </c>
      <c r="I175" s="278">
        <f t="shared" si="23"/>
        <v>-21544.05</v>
      </c>
      <c r="J175" s="457">
        <f t="shared" si="23"/>
        <v>0</v>
      </c>
    </row>
    <row r="176" spans="1:10" ht="15.75" customHeight="1">
      <c r="J176" s="188"/>
    </row>
    <row r="177" spans="1:15" ht="15.75" customHeight="1">
      <c r="A177" s="279"/>
      <c r="B177" s="280"/>
      <c r="C177" s="279"/>
      <c r="D177" s="279"/>
      <c r="E177" s="279"/>
      <c r="F177" s="279"/>
      <c r="G177" s="279"/>
      <c r="H177" s="279"/>
      <c r="J177" s="281" t="s">
        <v>390</v>
      </c>
    </row>
    <row r="178" spans="1:15" ht="15.75" customHeight="1">
      <c r="A178" s="282" t="s">
        <v>209</v>
      </c>
      <c r="B178" s="283" t="s">
        <v>211</v>
      </c>
      <c r="C178" s="283" t="s">
        <v>391</v>
      </c>
      <c r="D178" s="284" t="s">
        <v>392</v>
      </c>
      <c r="E178" s="285" t="s">
        <v>393</v>
      </c>
      <c r="F178" s="286" t="s">
        <v>212</v>
      </c>
      <c r="G178" s="287" t="s">
        <v>214</v>
      </c>
      <c r="H178" s="283" t="s">
        <v>55</v>
      </c>
      <c r="J178" s="188">
        <f>SUM(H179:H195)</f>
        <v>28721.8</v>
      </c>
    </row>
    <row r="179" spans="1:15" ht="15.75" customHeight="1">
      <c r="A179" s="288" t="s">
        <v>215</v>
      </c>
      <c r="B179" s="15" t="s">
        <v>216</v>
      </c>
      <c r="C179" s="36">
        <v>0</v>
      </c>
      <c r="D179" s="494"/>
      <c r="E179" s="348">
        <v>0</v>
      </c>
      <c r="F179" s="15"/>
      <c r="G179" s="15">
        <v>77</v>
      </c>
      <c r="H179" s="15">
        <f t="shared" ref="H179:H193" si="24">E179*G179</f>
        <v>0</v>
      </c>
      <c r="J179" s="24"/>
    </row>
    <row r="180" spans="1:15" ht="15.75" customHeight="1">
      <c r="A180" s="288" t="s">
        <v>218</v>
      </c>
      <c r="B180" s="15" t="s">
        <v>216</v>
      </c>
      <c r="C180" s="36">
        <v>10.6</v>
      </c>
      <c r="D180" s="494"/>
      <c r="E180" s="348">
        <f t="shared" ref="E180:E195" si="25">C180+D180</f>
        <v>10.6</v>
      </c>
      <c r="F180" s="15"/>
      <c r="G180" s="15">
        <v>128</v>
      </c>
      <c r="H180" s="15">
        <f t="shared" si="24"/>
        <v>1356.8</v>
      </c>
      <c r="J180" s="188"/>
    </row>
    <row r="181" spans="1:15" ht="15.75" customHeight="1">
      <c r="A181" s="288" t="s">
        <v>219</v>
      </c>
      <c r="B181" s="15" t="s">
        <v>220</v>
      </c>
      <c r="C181" s="36">
        <v>0.7</v>
      </c>
      <c r="D181" s="317">
        <v>5</v>
      </c>
      <c r="E181" s="348">
        <f t="shared" si="25"/>
        <v>5.7</v>
      </c>
      <c r="F181" s="291"/>
      <c r="G181" s="15">
        <v>77</v>
      </c>
      <c r="H181" s="15">
        <f t="shared" si="24"/>
        <v>438.90000000000003</v>
      </c>
      <c r="J181" s="188"/>
    </row>
    <row r="182" spans="1:15" ht="15.75" customHeight="1">
      <c r="A182" s="288" t="s">
        <v>221</v>
      </c>
      <c r="B182" s="15" t="s">
        <v>220</v>
      </c>
      <c r="C182" s="36">
        <v>8.4</v>
      </c>
      <c r="D182" s="317">
        <v>1.4</v>
      </c>
      <c r="E182" s="348">
        <f t="shared" si="25"/>
        <v>9.8000000000000007</v>
      </c>
      <c r="F182" s="15"/>
      <c r="G182" s="15">
        <v>102</v>
      </c>
      <c r="H182" s="15">
        <f t="shared" si="24"/>
        <v>999.6</v>
      </c>
      <c r="J182" s="24"/>
    </row>
    <row r="183" spans="1:15" ht="15.75" customHeight="1">
      <c r="A183" s="288" t="s">
        <v>222</v>
      </c>
      <c r="B183" s="15" t="s">
        <v>220</v>
      </c>
      <c r="C183" s="36">
        <v>10.1</v>
      </c>
      <c r="D183" s="317">
        <v>3.8</v>
      </c>
      <c r="E183" s="348">
        <f t="shared" si="25"/>
        <v>13.899999999999999</v>
      </c>
      <c r="F183" s="15"/>
      <c r="G183" s="15">
        <v>77</v>
      </c>
      <c r="H183" s="15">
        <f t="shared" si="24"/>
        <v>1070.3</v>
      </c>
      <c r="J183" s="188"/>
    </row>
    <row r="184" spans="1:15" ht="15.75" customHeight="1">
      <c r="A184" s="288" t="s">
        <v>223</v>
      </c>
      <c r="B184" s="15" t="s">
        <v>224</v>
      </c>
      <c r="C184" s="36">
        <v>28.4</v>
      </c>
      <c r="D184" s="317"/>
      <c r="E184" s="348">
        <f t="shared" si="25"/>
        <v>28.4</v>
      </c>
      <c r="F184" s="15"/>
      <c r="G184" s="15">
        <v>196</v>
      </c>
      <c r="H184" s="15">
        <f t="shared" si="24"/>
        <v>5566.4</v>
      </c>
      <c r="J184" s="134"/>
    </row>
    <row r="185" spans="1:15" ht="15.75" customHeight="1">
      <c r="A185" s="288" t="s">
        <v>225</v>
      </c>
      <c r="B185" s="15" t="s">
        <v>224</v>
      </c>
      <c r="C185" s="36">
        <v>65.000000000000014</v>
      </c>
      <c r="D185" s="317">
        <v>1.7</v>
      </c>
      <c r="E185" s="348">
        <f t="shared" si="25"/>
        <v>66.700000000000017</v>
      </c>
      <c r="F185" s="291"/>
      <c r="G185" s="15">
        <v>140</v>
      </c>
      <c r="H185" s="15">
        <f t="shared" si="24"/>
        <v>9338.0000000000018</v>
      </c>
      <c r="I185" s="265"/>
      <c r="J185" s="265"/>
      <c r="K185" s="265"/>
      <c r="L185" s="265"/>
      <c r="M185" s="265"/>
      <c r="N185" s="265"/>
      <c r="O185" s="265"/>
    </row>
    <row r="186" spans="1:15" ht="15.75" customHeight="1">
      <c r="A186" s="288" t="s">
        <v>226</v>
      </c>
      <c r="B186" s="15" t="s">
        <v>227</v>
      </c>
      <c r="C186" s="36">
        <v>2.8</v>
      </c>
      <c r="D186" s="317">
        <v>2.4</v>
      </c>
      <c r="E186" s="348">
        <f t="shared" si="25"/>
        <v>5.1999999999999993</v>
      </c>
      <c r="F186" s="291"/>
      <c r="G186" s="15">
        <v>128</v>
      </c>
      <c r="H186" s="15">
        <f t="shared" si="24"/>
        <v>665.59999999999991</v>
      </c>
      <c r="I186" s="265"/>
      <c r="J186" s="265"/>
      <c r="K186" s="265"/>
      <c r="L186" s="265"/>
      <c r="M186" s="265"/>
      <c r="N186" s="265"/>
      <c r="O186" s="265"/>
    </row>
    <row r="187" spans="1:15" ht="15.75" customHeight="1">
      <c r="A187" s="288" t="s">
        <v>228</v>
      </c>
      <c r="B187" s="15" t="s">
        <v>229</v>
      </c>
      <c r="C187" s="36">
        <v>0.8</v>
      </c>
      <c r="D187" s="317"/>
      <c r="E187" s="348">
        <f t="shared" si="25"/>
        <v>0.8</v>
      </c>
      <c r="F187" s="291"/>
      <c r="G187" s="15">
        <v>196</v>
      </c>
      <c r="H187" s="15">
        <f t="shared" si="24"/>
        <v>156.80000000000001</v>
      </c>
      <c r="I187" s="545"/>
      <c r="J187" s="522"/>
      <c r="K187" s="265"/>
      <c r="L187" s="265"/>
      <c r="M187" s="265"/>
      <c r="N187" s="265"/>
      <c r="O187" s="265"/>
    </row>
    <row r="188" spans="1:15" ht="15.75" customHeight="1">
      <c r="A188" s="288" t="s">
        <v>2838</v>
      </c>
      <c r="B188" s="15" t="s">
        <v>229</v>
      </c>
      <c r="C188" s="36">
        <v>22.599999999999998</v>
      </c>
      <c r="D188" s="317"/>
      <c r="E188" s="348">
        <f t="shared" si="25"/>
        <v>22.599999999999998</v>
      </c>
      <c r="F188" s="291"/>
      <c r="G188" s="15">
        <v>57</v>
      </c>
      <c r="H188" s="15">
        <f t="shared" si="24"/>
        <v>1288.1999999999998</v>
      </c>
      <c r="I188" s="293"/>
      <c r="J188" s="265"/>
      <c r="K188" s="265"/>
      <c r="L188" s="265"/>
      <c r="M188" s="265"/>
      <c r="N188" s="265"/>
      <c r="O188" s="265"/>
    </row>
    <row r="189" spans="1:15" ht="15.75" customHeight="1">
      <c r="A189" s="288" t="s">
        <v>230</v>
      </c>
      <c r="B189" s="15" t="s">
        <v>229</v>
      </c>
      <c r="C189" s="36">
        <v>9.1</v>
      </c>
      <c r="D189" s="317"/>
      <c r="E189" s="348">
        <f t="shared" si="25"/>
        <v>9.1</v>
      </c>
      <c r="F189" s="291"/>
      <c r="G189" s="15">
        <v>128</v>
      </c>
      <c r="H189" s="15">
        <f t="shared" si="24"/>
        <v>1164.8</v>
      </c>
      <c r="I189" s="293"/>
      <c r="J189" s="265"/>
      <c r="K189" s="265"/>
      <c r="L189" s="265"/>
      <c r="M189" s="265"/>
      <c r="N189" s="265"/>
      <c r="O189" s="265"/>
    </row>
    <row r="190" spans="1:15" ht="15.75" customHeight="1">
      <c r="A190" s="288" t="s">
        <v>231</v>
      </c>
      <c r="B190" s="15" t="s">
        <v>224</v>
      </c>
      <c r="C190" s="36">
        <v>26.3</v>
      </c>
      <c r="D190" s="317">
        <v>4</v>
      </c>
      <c r="E190" s="348">
        <f t="shared" si="25"/>
        <v>30.3</v>
      </c>
      <c r="F190" s="291"/>
      <c r="G190" s="15">
        <v>140</v>
      </c>
      <c r="H190" s="15">
        <f t="shared" si="24"/>
        <v>4242</v>
      </c>
      <c r="I190" s="293"/>
      <c r="J190" s="265"/>
      <c r="K190" s="265"/>
      <c r="L190" s="265"/>
      <c r="M190" s="265"/>
      <c r="N190" s="265"/>
      <c r="O190" s="265"/>
    </row>
    <row r="191" spans="1:15" ht="15.75" customHeight="1">
      <c r="A191" s="294" t="s">
        <v>232</v>
      </c>
      <c r="B191" s="145" t="s">
        <v>233</v>
      </c>
      <c r="C191" s="36">
        <v>0</v>
      </c>
      <c r="D191" s="317"/>
      <c r="E191" s="348">
        <f t="shared" si="25"/>
        <v>0</v>
      </c>
      <c r="F191" s="295"/>
      <c r="G191" s="15">
        <v>140</v>
      </c>
      <c r="H191" s="15">
        <f t="shared" si="24"/>
        <v>0</v>
      </c>
      <c r="I191" s="1"/>
      <c r="J191" s="265"/>
      <c r="K191" s="265"/>
      <c r="L191" s="265"/>
      <c r="M191" s="265"/>
      <c r="N191" s="265"/>
      <c r="O191" s="265"/>
    </row>
    <row r="192" spans="1:15" ht="15.75" customHeight="1">
      <c r="A192" s="294" t="s">
        <v>2603</v>
      </c>
      <c r="B192" s="338" t="s">
        <v>229</v>
      </c>
      <c r="C192" s="36">
        <v>0</v>
      </c>
      <c r="D192" s="317"/>
      <c r="E192" s="348">
        <f t="shared" si="25"/>
        <v>0</v>
      </c>
      <c r="F192" s="297"/>
      <c r="G192" s="15">
        <v>196</v>
      </c>
      <c r="H192" s="15">
        <f t="shared" si="24"/>
        <v>0</v>
      </c>
      <c r="I192" s="1"/>
      <c r="J192" s="265"/>
      <c r="K192" s="265"/>
      <c r="L192" s="265"/>
      <c r="M192" s="265"/>
      <c r="N192" s="265"/>
      <c r="O192" s="265"/>
    </row>
    <row r="193" spans="1:25" ht="15.75" customHeight="1">
      <c r="A193" s="294" t="s">
        <v>3243</v>
      </c>
      <c r="B193" s="296" t="s">
        <v>234</v>
      </c>
      <c r="C193" s="36">
        <v>0</v>
      </c>
      <c r="D193" s="317"/>
      <c r="E193" s="348">
        <f t="shared" si="25"/>
        <v>0</v>
      </c>
      <c r="F193" s="297"/>
      <c r="G193" s="15">
        <v>280</v>
      </c>
      <c r="H193" s="15">
        <f t="shared" si="24"/>
        <v>0</v>
      </c>
      <c r="I193" s="1"/>
      <c r="J193" s="265"/>
      <c r="K193" s="265"/>
      <c r="L193" s="265"/>
      <c r="M193" s="265"/>
      <c r="N193" s="265"/>
      <c r="O193" s="265"/>
    </row>
    <row r="194" spans="1:25" ht="15.75" customHeight="1">
      <c r="A194" s="294" t="s">
        <v>450</v>
      </c>
      <c r="B194" s="296" t="s">
        <v>234</v>
      </c>
      <c r="C194" s="36">
        <v>1.36</v>
      </c>
      <c r="D194" s="317"/>
      <c r="E194" s="348">
        <f t="shared" si="25"/>
        <v>1.36</v>
      </c>
      <c r="F194" s="297"/>
      <c r="G194" s="15">
        <v>290</v>
      </c>
      <c r="H194" s="15">
        <f t="shared" ref="H194:H195" si="26">G194*E194</f>
        <v>394.40000000000003</v>
      </c>
      <c r="I194" s="1"/>
      <c r="J194" s="265"/>
      <c r="K194" s="265"/>
      <c r="L194" s="265"/>
      <c r="M194" s="265"/>
      <c r="N194" s="265"/>
      <c r="O194" s="265"/>
    </row>
    <row r="195" spans="1:25" ht="15.75" customHeight="1">
      <c r="A195" s="294" t="s">
        <v>1983</v>
      </c>
      <c r="B195" s="296" t="s">
        <v>234</v>
      </c>
      <c r="C195" s="36">
        <v>3</v>
      </c>
      <c r="D195" s="317"/>
      <c r="E195" s="348">
        <f t="shared" si="25"/>
        <v>3</v>
      </c>
      <c r="F195" s="297"/>
      <c r="G195" s="15">
        <v>680</v>
      </c>
      <c r="H195" s="15">
        <f t="shared" si="26"/>
        <v>2040</v>
      </c>
      <c r="I195" s="1"/>
      <c r="J195" s="265"/>
      <c r="K195" s="265"/>
      <c r="L195" s="265"/>
      <c r="M195" s="265"/>
      <c r="N195" s="265"/>
      <c r="O195" s="265"/>
    </row>
    <row r="196" spans="1:25" ht="15.75" customHeight="1">
      <c r="I196" s="265"/>
      <c r="J196" s="265"/>
      <c r="K196" s="265"/>
      <c r="L196" s="265"/>
      <c r="M196" s="265"/>
      <c r="N196" s="265"/>
      <c r="O196" s="265"/>
    </row>
    <row r="197" spans="1:25" ht="3.75" customHeight="1">
      <c r="I197" s="265"/>
      <c r="J197" s="265"/>
      <c r="K197" s="265"/>
      <c r="L197" s="265"/>
      <c r="M197" s="265"/>
      <c r="N197" s="265"/>
      <c r="O197" s="265"/>
    </row>
    <row r="198" spans="1:25" ht="15.75" customHeight="1">
      <c r="A198" s="537" t="s">
        <v>676</v>
      </c>
      <c r="B198" s="538" t="s">
        <v>677</v>
      </c>
      <c r="C198" s="539" t="s">
        <v>43</v>
      </c>
      <c r="D198" s="540" t="s">
        <v>678</v>
      </c>
      <c r="E198" s="537" t="s">
        <v>679</v>
      </c>
      <c r="F198" s="319"/>
      <c r="G198" s="319"/>
      <c r="H198" s="319"/>
      <c r="I198" s="319"/>
      <c r="J198" s="319"/>
      <c r="K198" s="319"/>
      <c r="L198" s="319"/>
      <c r="M198" s="319"/>
      <c r="N198" s="319"/>
      <c r="O198" s="319"/>
      <c r="P198" s="319"/>
      <c r="Q198" s="319"/>
      <c r="R198" s="319"/>
      <c r="S198" s="319"/>
      <c r="T198" s="319"/>
      <c r="U198" s="319"/>
      <c r="V198" s="319"/>
      <c r="W198" s="319"/>
      <c r="X198" s="319"/>
      <c r="Y198" s="319"/>
    </row>
    <row r="199" spans="1:25" ht="27" customHeight="1">
      <c r="A199" s="531"/>
      <c r="B199" s="531"/>
      <c r="C199" s="531"/>
      <c r="D199" s="531"/>
      <c r="E199" s="531"/>
      <c r="F199" s="320"/>
      <c r="G199" s="319"/>
      <c r="H199" s="319"/>
      <c r="I199" s="319"/>
      <c r="J199" s="319"/>
      <c r="K199" s="319"/>
      <c r="L199" s="319"/>
      <c r="M199" s="319"/>
      <c r="N199" s="319"/>
      <c r="O199" s="319"/>
      <c r="P199" s="319"/>
      <c r="Q199" s="319"/>
      <c r="R199" s="319"/>
      <c r="S199" s="319"/>
      <c r="T199" s="319"/>
      <c r="U199" s="319"/>
      <c r="V199" s="319"/>
      <c r="W199" s="319"/>
      <c r="X199" s="319"/>
      <c r="Y199" s="319"/>
    </row>
    <row r="200" spans="1:25" ht="15.75" customHeight="1">
      <c r="A200" s="321">
        <v>86924</v>
      </c>
      <c r="B200" s="321">
        <v>87001</v>
      </c>
      <c r="C200" s="322">
        <f>B200-A200</f>
        <v>77</v>
      </c>
      <c r="D200" s="322">
        <v>10.79</v>
      </c>
      <c r="E200" s="323">
        <f>D200*C200</f>
        <v>830.82999999999993</v>
      </c>
      <c r="F200" s="319"/>
      <c r="G200" s="319"/>
      <c r="H200" s="319"/>
      <c r="I200" s="319"/>
      <c r="J200" s="319"/>
      <c r="K200" s="319"/>
      <c r="L200" s="319"/>
      <c r="M200" s="319"/>
      <c r="N200" s="319"/>
      <c r="O200" s="319"/>
      <c r="P200" s="319"/>
      <c r="Q200" s="319"/>
      <c r="R200" s="319"/>
      <c r="S200" s="319"/>
      <c r="T200" s="319"/>
      <c r="U200" s="319"/>
      <c r="V200" s="319"/>
      <c r="W200" s="319"/>
      <c r="X200" s="319"/>
      <c r="Y200" s="319"/>
    </row>
    <row r="201" spans="1:25" ht="15.75" customHeight="1">
      <c r="A201" s="541"/>
      <c r="B201" s="542"/>
      <c r="C201" s="542"/>
      <c r="D201" s="542"/>
      <c r="E201" s="543"/>
      <c r="F201" s="319"/>
      <c r="G201" s="319"/>
      <c r="H201" s="319"/>
      <c r="I201" s="319"/>
      <c r="J201" s="319"/>
      <c r="K201" s="319"/>
      <c r="L201" s="319"/>
      <c r="M201" s="319"/>
      <c r="N201" s="319"/>
      <c r="O201" s="319"/>
      <c r="P201" s="319"/>
      <c r="Q201" s="319"/>
      <c r="R201" s="319"/>
      <c r="S201" s="319"/>
      <c r="T201" s="319"/>
      <c r="U201" s="319"/>
      <c r="V201" s="319"/>
      <c r="W201" s="319"/>
      <c r="X201" s="319"/>
      <c r="Y201" s="319"/>
    </row>
    <row r="202" spans="1:25" ht="15.75" customHeight="1">
      <c r="A202" s="537" t="s">
        <v>680</v>
      </c>
      <c r="B202" s="537" t="s">
        <v>681</v>
      </c>
      <c r="C202" s="540" t="s">
        <v>43</v>
      </c>
      <c r="D202" s="540" t="s">
        <v>682</v>
      </c>
      <c r="E202" s="537" t="s">
        <v>679</v>
      </c>
      <c r="F202" s="319"/>
      <c r="G202" s="319"/>
      <c r="H202" s="319"/>
      <c r="I202" s="319"/>
      <c r="J202" s="319"/>
      <c r="K202" s="319"/>
      <c r="L202" s="319"/>
      <c r="M202" s="319"/>
      <c r="N202" s="319"/>
      <c r="O202" s="319"/>
      <c r="P202" s="319"/>
      <c r="Q202" s="319"/>
      <c r="R202" s="319"/>
      <c r="S202" s="319"/>
      <c r="T202" s="319"/>
      <c r="U202" s="319"/>
      <c r="V202" s="319"/>
      <c r="W202" s="319"/>
      <c r="X202" s="319"/>
      <c r="Y202" s="319"/>
    </row>
    <row r="203" spans="1:25" ht="28.5" customHeight="1">
      <c r="A203" s="531"/>
      <c r="B203" s="531"/>
      <c r="C203" s="531"/>
      <c r="D203" s="531"/>
      <c r="E203" s="531"/>
      <c r="F203" s="319"/>
      <c r="G203" s="319"/>
      <c r="H203" s="319"/>
      <c r="I203" s="319"/>
      <c r="J203" s="319"/>
      <c r="K203" s="319"/>
      <c r="L203" s="319"/>
      <c r="M203" s="319"/>
      <c r="N203" s="319"/>
      <c r="O203" s="319"/>
      <c r="P203" s="319"/>
      <c r="Q203" s="319"/>
      <c r="R203" s="319"/>
      <c r="S203" s="319"/>
      <c r="T203" s="319"/>
      <c r="U203" s="319"/>
      <c r="V203" s="319"/>
      <c r="W203" s="319"/>
      <c r="X203" s="319"/>
      <c r="Y203" s="319"/>
    </row>
    <row r="204" spans="1:25" ht="23.25" customHeight="1">
      <c r="A204" s="35">
        <v>2803.0671000000002</v>
      </c>
      <c r="B204" s="35">
        <v>2803.0671000000002</v>
      </c>
      <c r="C204" s="324">
        <f>B204-A204</f>
        <v>0</v>
      </c>
      <c r="D204" s="325">
        <v>7.5</v>
      </c>
      <c r="E204" s="326">
        <f>D204*C204</f>
        <v>0</v>
      </c>
      <c r="F204" s="319"/>
      <c r="G204" s="319"/>
      <c r="H204" s="319"/>
      <c r="I204" s="319"/>
      <c r="J204" s="319"/>
      <c r="K204" s="319"/>
      <c r="L204" s="319"/>
      <c r="M204" s="319"/>
      <c r="N204" s="319"/>
      <c r="O204" s="319"/>
      <c r="P204" s="319"/>
      <c r="Q204" s="319"/>
      <c r="R204" s="319"/>
      <c r="S204" s="319"/>
      <c r="T204" s="319"/>
      <c r="U204" s="319"/>
      <c r="V204" s="319"/>
      <c r="W204" s="319"/>
      <c r="X204" s="319"/>
      <c r="Y204" s="319"/>
    </row>
    <row r="205" spans="1:25" ht="15.75" customHeight="1">
      <c r="I205" s="265"/>
      <c r="J205" s="265"/>
      <c r="K205" s="265"/>
      <c r="L205" s="265"/>
      <c r="M205" s="265"/>
      <c r="N205" s="265"/>
      <c r="O205" s="265"/>
    </row>
    <row r="206" spans="1:25" ht="15.75" customHeight="1">
      <c r="I206" s="265"/>
      <c r="J206" s="265"/>
      <c r="K206" s="265"/>
      <c r="L206" s="265"/>
      <c r="M206" s="265"/>
      <c r="N206" s="265"/>
      <c r="O206" s="265"/>
    </row>
    <row r="207" spans="1:25" ht="15.75" customHeight="1">
      <c r="A207" s="181"/>
      <c r="B207" s="181"/>
      <c r="C207" s="298"/>
      <c r="D207" s="181"/>
      <c r="E207" s="299"/>
      <c r="F207" s="298"/>
      <c r="G207" s="300"/>
      <c r="H207" s="181"/>
      <c r="I207" s="265"/>
      <c r="J207" s="265"/>
      <c r="K207" s="265"/>
      <c r="L207" s="265"/>
      <c r="M207" s="265"/>
      <c r="N207" s="265"/>
      <c r="O207" s="265"/>
    </row>
    <row r="208" spans="1:25" ht="15.75" customHeight="1">
      <c r="A208" s="1"/>
      <c r="B208" s="301"/>
      <c r="C208" s="302"/>
      <c r="D208" s="301"/>
      <c r="E208" s="302"/>
      <c r="F208" s="302"/>
      <c r="G208" s="301"/>
      <c r="H208" s="301"/>
      <c r="I208" s="265"/>
      <c r="J208" s="265"/>
      <c r="K208" s="265"/>
      <c r="L208" s="265"/>
      <c r="M208" s="265"/>
      <c r="N208" s="265"/>
      <c r="O208" s="265"/>
    </row>
    <row r="209" spans="1:15" ht="15.75" customHeight="1">
      <c r="A209" s="1"/>
      <c r="B209" s="301"/>
      <c r="C209" s="302"/>
      <c r="D209" s="301"/>
      <c r="E209" s="302"/>
      <c r="F209" s="302"/>
      <c r="G209" s="301"/>
      <c r="H209" s="301"/>
      <c r="I209" s="265"/>
      <c r="J209" s="265"/>
      <c r="K209" s="265"/>
      <c r="L209" s="265"/>
      <c r="M209" s="265"/>
      <c r="N209" s="265"/>
      <c r="O209" s="265"/>
    </row>
    <row r="210" spans="1:15" ht="15.75" customHeight="1">
      <c r="A210" s="1"/>
      <c r="B210" s="301"/>
      <c r="C210" s="302"/>
      <c r="D210" s="301"/>
      <c r="E210" s="302"/>
      <c r="F210" s="302"/>
      <c r="G210" s="301"/>
      <c r="H210" s="301"/>
      <c r="I210" s="1"/>
      <c r="J210" s="1"/>
      <c r="K210" s="1"/>
      <c r="L210" s="1"/>
      <c r="M210" s="1"/>
      <c r="N210" s="1"/>
      <c r="O210" s="265"/>
    </row>
    <row r="211" spans="1:15" ht="15.75" customHeight="1">
      <c r="A211" s="303"/>
      <c r="B211" s="303"/>
      <c r="C211" s="303"/>
      <c r="D211" s="303"/>
      <c r="E211" s="303"/>
      <c r="F211" s="303"/>
      <c r="G211" s="303"/>
      <c r="H211" s="303"/>
      <c r="I211" s="303"/>
      <c r="J211" s="265"/>
      <c r="K211" s="265"/>
      <c r="L211" s="265"/>
      <c r="M211" s="265"/>
      <c r="N211" s="265"/>
      <c r="O211" s="265"/>
    </row>
    <row r="212" spans="1:15" ht="15.75" customHeight="1">
      <c r="A212" s="304"/>
      <c r="B212" s="304"/>
      <c r="C212" s="298"/>
      <c r="D212" s="181"/>
      <c r="E212" s="305"/>
      <c r="F212" s="298"/>
      <c r="G212" s="306"/>
      <c r="H212" s="181"/>
      <c r="I212" s="307"/>
      <c r="J212" s="265"/>
    </row>
    <row r="213" spans="1:15" ht="15.75" customHeight="1">
      <c r="A213" s="1"/>
      <c r="B213" s="301"/>
      <c r="C213" s="304"/>
      <c r="D213" s="301"/>
      <c r="E213" s="301"/>
      <c r="F213" s="304"/>
      <c r="G213" s="302"/>
      <c r="H213" s="308"/>
      <c r="I213" s="309"/>
      <c r="J213" s="265"/>
    </row>
    <row r="214" spans="1:15" ht="15.75" customHeight="1">
      <c r="A214" s="1"/>
      <c r="B214" s="301"/>
      <c r="C214" s="304"/>
      <c r="D214" s="301"/>
      <c r="E214" s="301"/>
      <c r="F214" s="304"/>
      <c r="G214" s="302"/>
      <c r="H214" s="308"/>
      <c r="I214" s="309"/>
      <c r="J214" s="265"/>
    </row>
    <row r="215" spans="1:15" ht="15.75" customHeight="1">
      <c r="A215" s="1"/>
      <c r="B215" s="301"/>
      <c r="C215" s="304"/>
      <c r="D215" s="301"/>
      <c r="E215" s="301"/>
      <c r="F215" s="304"/>
      <c r="G215" s="302"/>
      <c r="H215" s="308"/>
      <c r="I215" s="309"/>
      <c r="J215" s="265"/>
    </row>
    <row r="216" spans="1:15" ht="15.75" customHeight="1">
      <c r="A216" s="1"/>
      <c r="B216" s="301"/>
      <c r="C216" s="304"/>
      <c r="D216" s="301"/>
      <c r="E216" s="301"/>
      <c r="F216" s="304"/>
      <c r="G216" s="302"/>
      <c r="H216" s="308"/>
      <c r="I216" s="309"/>
      <c r="J216" s="265"/>
    </row>
    <row r="217" spans="1:15" ht="15.75" customHeight="1">
      <c r="A217" s="1"/>
      <c r="B217" s="301"/>
      <c r="C217" s="304"/>
      <c r="D217" s="301"/>
      <c r="E217" s="301"/>
      <c r="F217" s="304"/>
      <c r="G217" s="302"/>
      <c r="H217" s="308"/>
      <c r="I217" s="309"/>
      <c r="J217" s="265"/>
    </row>
    <row r="218" spans="1:15" ht="15.75" customHeight="1">
      <c r="A218" s="1"/>
      <c r="B218" s="301"/>
      <c r="C218" s="304"/>
      <c r="D218" s="301"/>
      <c r="E218" s="301"/>
      <c r="F218" s="304"/>
      <c r="G218" s="302"/>
      <c r="H218" s="308"/>
      <c r="I218" s="309"/>
      <c r="J218" s="265"/>
    </row>
    <row r="219" spans="1:15" ht="15.75" customHeight="1">
      <c r="A219" s="1"/>
      <c r="B219" s="301"/>
      <c r="C219" s="304"/>
      <c r="D219" s="301"/>
      <c r="E219" s="301"/>
      <c r="F219" s="304"/>
      <c r="G219" s="302"/>
      <c r="H219" s="308"/>
      <c r="I219" s="309"/>
      <c r="J219" s="265"/>
    </row>
    <row r="220" spans="1:15" ht="15.75" customHeight="1">
      <c r="A220" s="1"/>
      <c r="B220" s="301"/>
      <c r="C220" s="304"/>
      <c r="D220" s="301"/>
      <c r="E220" s="301"/>
      <c r="F220" s="304"/>
      <c r="G220" s="302"/>
      <c r="H220" s="308"/>
      <c r="I220" s="309"/>
      <c r="J220" s="265"/>
    </row>
    <row r="221" spans="1:15" ht="15.75" customHeight="1">
      <c r="A221" s="1"/>
      <c r="B221" s="301"/>
      <c r="C221" s="304"/>
      <c r="D221" s="301"/>
      <c r="E221" s="301"/>
      <c r="F221" s="304"/>
      <c r="G221" s="302"/>
      <c r="H221" s="308"/>
      <c r="I221" s="309"/>
      <c r="J221" s="265"/>
    </row>
    <row r="222" spans="1:15" ht="15.75" customHeight="1">
      <c r="A222" s="1"/>
      <c r="B222" s="301"/>
      <c r="C222" s="304"/>
      <c r="D222" s="301"/>
      <c r="E222" s="301"/>
      <c r="F222" s="304"/>
      <c r="G222" s="302"/>
      <c r="H222" s="308"/>
      <c r="I222" s="309"/>
      <c r="J222" s="265"/>
    </row>
    <row r="223" spans="1:15" ht="15.75" customHeight="1">
      <c r="A223" s="1"/>
      <c r="B223" s="301"/>
      <c r="C223" s="304"/>
      <c r="D223" s="301"/>
      <c r="E223" s="301"/>
      <c r="F223" s="304"/>
      <c r="G223" s="302"/>
      <c r="H223" s="308"/>
      <c r="I223" s="309"/>
      <c r="J223" s="265"/>
    </row>
    <row r="224" spans="1:15" ht="15.75" customHeight="1">
      <c r="A224" s="1"/>
      <c r="B224" s="301"/>
      <c r="C224" s="304"/>
      <c r="D224" s="301"/>
      <c r="E224" s="301"/>
      <c r="F224" s="304"/>
      <c r="G224" s="302"/>
      <c r="H224" s="308"/>
      <c r="I224" s="309"/>
      <c r="J224" s="265"/>
    </row>
    <row r="225" spans="1:10" ht="15.75" customHeight="1">
      <c r="A225" s="1"/>
      <c r="B225" s="301"/>
      <c r="C225" s="304"/>
      <c r="D225" s="301"/>
      <c r="E225" s="301"/>
      <c r="F225" s="304"/>
      <c r="G225" s="302"/>
      <c r="H225" s="308"/>
      <c r="I225" s="309"/>
      <c r="J225" s="265"/>
    </row>
    <row r="226" spans="1:10" ht="15.75" customHeight="1">
      <c r="A226" s="1"/>
      <c r="B226" s="301"/>
      <c r="C226" s="304"/>
      <c r="D226" s="301"/>
      <c r="E226" s="301"/>
      <c r="F226" s="304"/>
      <c r="G226" s="302"/>
      <c r="H226" s="308"/>
      <c r="I226" s="309"/>
      <c r="J226" s="265"/>
    </row>
    <row r="227" spans="1:10" ht="15.75" customHeight="1">
      <c r="A227" s="1"/>
      <c r="B227" s="301"/>
      <c r="C227" s="304"/>
      <c r="D227" s="301"/>
      <c r="E227" s="301"/>
      <c r="F227" s="304"/>
      <c r="G227" s="308"/>
      <c r="H227" s="308"/>
      <c r="I227" s="309"/>
      <c r="J227" s="265"/>
    </row>
    <row r="228" spans="1:10" ht="15.75" customHeight="1">
      <c r="A228" s="1"/>
      <c r="B228" s="301"/>
      <c r="C228" s="304"/>
      <c r="D228" s="301"/>
      <c r="E228" s="301"/>
      <c r="F228" s="304"/>
      <c r="G228" s="302"/>
      <c r="H228" s="308"/>
      <c r="I228" s="309"/>
      <c r="J228" s="265"/>
    </row>
    <row r="229" spans="1:10" ht="15.75" customHeight="1">
      <c r="A229" s="1"/>
      <c r="B229" s="301"/>
      <c r="C229" s="304"/>
      <c r="D229" s="301"/>
      <c r="E229" s="301"/>
      <c r="F229" s="304"/>
      <c r="G229" s="302"/>
      <c r="H229" s="308"/>
      <c r="I229" s="309"/>
      <c r="J229" s="265"/>
    </row>
    <row r="230" spans="1:10" ht="15.75" customHeight="1">
      <c r="A230" s="1"/>
      <c r="B230" s="301"/>
      <c r="C230" s="304"/>
      <c r="D230" s="301"/>
      <c r="E230" s="301"/>
      <c r="F230" s="304"/>
      <c r="G230" s="302"/>
      <c r="H230" s="308"/>
      <c r="I230" s="309"/>
      <c r="J230" s="265"/>
    </row>
    <row r="231" spans="1:10" ht="15.75" customHeight="1">
      <c r="A231" s="1"/>
      <c r="B231" s="301"/>
      <c r="C231" s="304"/>
      <c r="D231" s="301"/>
      <c r="E231" s="301"/>
      <c r="F231" s="304"/>
      <c r="G231" s="302"/>
      <c r="H231" s="308"/>
      <c r="I231" s="309"/>
      <c r="J231" s="265"/>
    </row>
    <row r="232" spans="1:10" ht="15.75" customHeight="1">
      <c r="A232" s="1"/>
      <c r="B232" s="301"/>
      <c r="C232" s="304"/>
      <c r="D232" s="301"/>
      <c r="E232" s="301"/>
      <c r="F232" s="304"/>
      <c r="G232" s="302"/>
      <c r="H232" s="308"/>
      <c r="I232" s="309"/>
      <c r="J232" s="265"/>
    </row>
    <row r="233" spans="1:10" ht="15.75" customHeight="1">
      <c r="A233" s="1"/>
      <c r="B233" s="301"/>
      <c r="C233" s="304"/>
      <c r="D233" s="301"/>
      <c r="E233" s="301"/>
      <c r="F233" s="304"/>
      <c r="G233" s="302"/>
      <c r="H233" s="308"/>
      <c r="I233" s="309"/>
      <c r="J233" s="265"/>
    </row>
    <row r="234" spans="1:10" ht="15.75" customHeight="1">
      <c r="A234" s="1"/>
      <c r="B234" s="301"/>
      <c r="C234" s="304"/>
      <c r="D234" s="301"/>
      <c r="E234" s="301"/>
      <c r="F234" s="304"/>
      <c r="G234" s="302"/>
      <c r="H234" s="308"/>
      <c r="I234" s="309"/>
      <c r="J234" s="265"/>
    </row>
    <row r="235" spans="1:10" ht="15.75" customHeight="1">
      <c r="A235" s="310"/>
      <c r="B235" s="301"/>
      <c r="C235" s="304"/>
      <c r="D235" s="301"/>
      <c r="E235" s="301"/>
      <c r="F235" s="304"/>
      <c r="G235" s="302"/>
      <c r="H235" s="308"/>
      <c r="I235" s="309"/>
      <c r="J235" s="265"/>
    </row>
    <row r="236" spans="1:10" ht="15.75" customHeight="1">
      <c r="A236" s="310"/>
      <c r="B236" s="301"/>
      <c r="C236" s="304"/>
      <c r="D236" s="301"/>
      <c r="E236" s="301"/>
      <c r="F236" s="304"/>
      <c r="G236" s="302"/>
      <c r="H236" s="308"/>
      <c r="I236" s="309"/>
      <c r="J236" s="265"/>
    </row>
    <row r="237" spans="1:10" ht="15.75" customHeight="1">
      <c r="A237" s="310"/>
      <c r="B237" s="301"/>
      <c r="C237" s="304"/>
      <c r="D237" s="301"/>
      <c r="E237" s="301"/>
      <c r="F237" s="304"/>
      <c r="G237" s="302"/>
      <c r="H237" s="308"/>
      <c r="I237" s="309"/>
      <c r="J237" s="265"/>
    </row>
    <row r="238" spans="1:10" ht="15.75" customHeight="1">
      <c r="A238" s="1"/>
      <c r="B238" s="301"/>
      <c r="C238" s="301"/>
      <c r="D238" s="301"/>
      <c r="E238" s="301"/>
      <c r="F238" s="301"/>
      <c r="G238" s="302"/>
      <c r="H238" s="308"/>
      <c r="I238" s="308"/>
      <c r="J238" s="265"/>
    </row>
    <row r="239" spans="1:10" ht="15.75" customHeight="1">
      <c r="A239" s="1"/>
      <c r="B239" s="301"/>
      <c r="C239" s="1"/>
      <c r="D239" s="1"/>
      <c r="E239" s="1"/>
      <c r="F239" s="1"/>
      <c r="G239" s="1"/>
      <c r="H239" s="1"/>
      <c r="I239" s="1"/>
      <c r="J239" s="265"/>
    </row>
    <row r="240" spans="1:10" ht="15.75" customHeight="1">
      <c r="A240" s="181"/>
      <c r="B240" s="181"/>
      <c r="C240" s="298"/>
      <c r="D240" s="181"/>
      <c r="E240" s="299"/>
      <c r="F240" s="298"/>
      <c r="G240" s="181"/>
      <c r="H240" s="311"/>
      <c r="I240" s="311"/>
      <c r="J240" s="265"/>
    </row>
    <row r="241" spans="1:10" ht="15.75" customHeight="1">
      <c r="A241" s="312"/>
      <c r="B241" s="301"/>
      <c r="C241" s="304"/>
      <c r="D241" s="301"/>
      <c r="E241" s="1"/>
      <c r="F241" s="304"/>
      <c r="G241" s="1"/>
      <c r="H241" s="313"/>
      <c r="I241" s="533"/>
      <c r="J241" s="265"/>
    </row>
    <row r="242" spans="1:10" ht="15.75" customHeight="1">
      <c r="A242" s="1"/>
      <c r="B242" s="301"/>
      <c r="C242" s="304"/>
      <c r="D242" s="301"/>
      <c r="E242" s="301"/>
      <c r="F242" s="304"/>
      <c r="G242" s="302"/>
      <c r="H242" s="308"/>
      <c r="I242" s="522"/>
      <c r="J242" s="265"/>
    </row>
    <row r="243" spans="1:10" ht="15.75" customHeight="1">
      <c r="A243" s="310"/>
      <c r="B243" s="301"/>
      <c r="C243" s="304"/>
      <c r="D243" s="301"/>
      <c r="E243" s="301"/>
      <c r="F243" s="304"/>
      <c r="G243" s="302"/>
      <c r="H243" s="308"/>
      <c r="I243" s="522"/>
      <c r="J243" s="265"/>
    </row>
    <row r="244" spans="1:10" ht="15.75" customHeight="1">
      <c r="A244" s="310"/>
      <c r="B244" s="301"/>
      <c r="C244" s="304"/>
      <c r="D244" s="301"/>
      <c r="E244" s="301"/>
      <c r="F244" s="304"/>
      <c r="G244" s="302"/>
      <c r="H244" s="308"/>
      <c r="I244" s="1"/>
      <c r="J244" s="265"/>
    </row>
    <row r="245" spans="1:10" ht="15.75" customHeight="1">
      <c r="A245" s="1"/>
      <c r="B245" s="301"/>
      <c r="C245" s="304"/>
      <c r="D245" s="301"/>
      <c r="E245" s="1"/>
      <c r="F245" s="304"/>
      <c r="G245" s="1"/>
      <c r="H245" s="313"/>
      <c r="I245" s="1"/>
      <c r="J245" s="265"/>
    </row>
    <row r="246" spans="1:10" ht="15.75" customHeight="1">
      <c r="A246" s="312"/>
      <c r="B246" s="301"/>
      <c r="C246" s="304"/>
      <c r="D246" s="301"/>
      <c r="E246" s="1"/>
      <c r="F246" s="304"/>
      <c r="G246" s="1"/>
      <c r="H246" s="313"/>
      <c r="I246" s="1"/>
      <c r="J246" s="265"/>
    </row>
    <row r="247" spans="1:10" ht="15.75" customHeight="1">
      <c r="A247" s="312"/>
      <c r="B247" s="301"/>
      <c r="C247" s="304"/>
      <c r="D247" s="301"/>
      <c r="E247" s="1"/>
      <c r="F247" s="304"/>
      <c r="G247" s="1"/>
      <c r="H247" s="313"/>
      <c r="I247" s="1"/>
      <c r="J247" s="265"/>
    </row>
    <row r="248" spans="1:10" ht="15.75" customHeight="1">
      <c r="A248" s="1"/>
      <c r="B248" s="301"/>
      <c r="C248" s="304"/>
      <c r="D248" s="301"/>
      <c r="E248" s="1"/>
      <c r="F248" s="304"/>
      <c r="G248" s="301"/>
      <c r="H248" s="313"/>
      <c r="I248" s="1"/>
      <c r="J248" s="265"/>
    </row>
    <row r="249" spans="1:10" ht="15.75" customHeight="1">
      <c r="A249" s="1"/>
      <c r="B249" s="301"/>
      <c r="C249" s="304"/>
      <c r="D249" s="301"/>
      <c r="E249" s="1"/>
      <c r="F249" s="304"/>
      <c r="G249" s="1"/>
      <c r="H249" s="313"/>
      <c r="I249" s="1"/>
      <c r="J249" s="265"/>
    </row>
    <row r="250" spans="1:10" ht="15.75" customHeight="1">
      <c r="A250" s="1"/>
      <c r="B250" s="301"/>
      <c r="C250" s="304"/>
      <c r="D250" s="301"/>
      <c r="E250" s="1"/>
      <c r="F250" s="304"/>
      <c r="G250" s="1"/>
      <c r="H250" s="313"/>
      <c r="I250" s="1"/>
      <c r="J250" s="265"/>
    </row>
    <row r="251" spans="1:10" ht="15.75" customHeight="1">
      <c r="A251" s="1"/>
      <c r="B251" s="301"/>
      <c r="C251" s="304"/>
      <c r="D251" s="301"/>
      <c r="E251" s="1"/>
      <c r="F251" s="304"/>
      <c r="G251" s="1"/>
      <c r="H251" s="313"/>
      <c r="I251" s="1"/>
      <c r="J251" s="265"/>
    </row>
    <row r="252" spans="1:10" ht="15.75" customHeight="1">
      <c r="A252" s="1"/>
      <c r="B252" s="301"/>
      <c r="C252" s="304"/>
      <c r="D252" s="301"/>
      <c r="E252" s="301"/>
      <c r="F252" s="304"/>
      <c r="G252" s="301"/>
      <c r="H252" s="313"/>
      <c r="I252" s="1"/>
      <c r="J252" s="265"/>
    </row>
    <row r="253" spans="1:10" ht="15.75" customHeight="1">
      <c r="A253" s="1"/>
      <c r="B253" s="301"/>
      <c r="C253" s="304"/>
      <c r="D253" s="301"/>
      <c r="E253" s="301"/>
      <c r="F253" s="304"/>
      <c r="G253" s="301"/>
      <c r="H253" s="313"/>
      <c r="I253" s="1"/>
      <c r="J253" s="265"/>
    </row>
    <row r="254" spans="1:10" ht="15.75" customHeight="1">
      <c r="A254" s="1"/>
      <c r="B254" s="301"/>
      <c r="C254" s="304"/>
      <c r="D254" s="301"/>
      <c r="E254" s="1"/>
      <c r="F254" s="304"/>
      <c r="G254" s="301"/>
      <c r="H254" s="313"/>
      <c r="I254" s="1"/>
      <c r="J254" s="265"/>
    </row>
    <row r="255" spans="1:10" ht="15.75" customHeight="1">
      <c r="A255" s="1"/>
      <c r="B255" s="301"/>
      <c r="C255" s="304"/>
      <c r="D255" s="301"/>
      <c r="E255" s="1"/>
      <c r="F255" s="304"/>
      <c r="G255" s="301"/>
      <c r="H255" s="313"/>
      <c r="I255" s="1"/>
      <c r="J255" s="265"/>
    </row>
    <row r="256" spans="1:10" ht="15.75" customHeight="1">
      <c r="A256" s="1"/>
      <c r="B256" s="301"/>
      <c r="C256" s="304"/>
      <c r="D256" s="301"/>
      <c r="E256" s="1"/>
      <c r="F256" s="304"/>
      <c r="G256" s="301"/>
      <c r="H256" s="313"/>
      <c r="I256" s="1"/>
      <c r="J256" s="265"/>
    </row>
    <row r="257" spans="1:10" ht="15.75" customHeight="1">
      <c r="A257" s="1"/>
      <c r="B257" s="301"/>
      <c r="C257" s="304"/>
      <c r="D257" s="301"/>
      <c r="E257" s="1"/>
      <c r="F257" s="304"/>
      <c r="G257" s="301"/>
      <c r="H257" s="313"/>
      <c r="I257" s="1"/>
      <c r="J257" s="265"/>
    </row>
    <row r="258" spans="1:10" ht="15.75" customHeight="1">
      <c r="A258" s="1"/>
      <c r="B258" s="301"/>
      <c r="C258" s="304"/>
      <c r="D258" s="301"/>
      <c r="E258" s="1"/>
      <c r="F258" s="304"/>
      <c r="G258" s="301"/>
      <c r="H258" s="313"/>
      <c r="I258" s="1"/>
      <c r="J258" s="265"/>
    </row>
    <row r="259" spans="1:10" ht="15.75" customHeight="1">
      <c r="A259" s="1"/>
      <c r="B259" s="301"/>
      <c r="C259" s="304"/>
      <c r="D259" s="301"/>
      <c r="E259" s="1"/>
      <c r="F259" s="304"/>
      <c r="G259" s="301"/>
      <c r="H259" s="313"/>
      <c r="I259" s="1"/>
      <c r="J259" s="265"/>
    </row>
    <row r="260" spans="1:10" ht="15.75" customHeight="1">
      <c r="A260" s="1"/>
      <c r="B260" s="301"/>
      <c r="C260" s="304"/>
      <c r="D260" s="301"/>
      <c r="E260" s="1"/>
      <c r="F260" s="304"/>
      <c r="G260" s="301"/>
      <c r="H260" s="313"/>
      <c r="I260" s="1"/>
      <c r="J260" s="265"/>
    </row>
    <row r="261" spans="1:10" ht="15.75" customHeight="1">
      <c r="A261" s="1"/>
      <c r="B261" s="301"/>
      <c r="C261" s="304"/>
      <c r="D261" s="301"/>
      <c r="E261" s="1"/>
      <c r="F261" s="304"/>
      <c r="G261" s="301"/>
      <c r="H261" s="313"/>
      <c r="I261" s="1"/>
      <c r="J261" s="265"/>
    </row>
    <row r="262" spans="1:10" ht="15.75" customHeight="1">
      <c r="A262" s="1"/>
      <c r="B262" s="301"/>
      <c r="C262" s="304"/>
      <c r="D262" s="301"/>
      <c r="E262" s="301"/>
      <c r="F262" s="304"/>
      <c r="G262" s="301"/>
      <c r="H262" s="313"/>
      <c r="I262" s="1"/>
      <c r="J262" s="265"/>
    </row>
    <row r="263" spans="1:10" ht="15.75" customHeight="1">
      <c r="A263" s="1"/>
      <c r="B263" s="301"/>
      <c r="C263" s="304"/>
      <c r="D263" s="301"/>
      <c r="E263" s="1"/>
      <c r="F263" s="304"/>
      <c r="G263" s="301"/>
      <c r="H263" s="313"/>
      <c r="I263" s="1"/>
      <c r="J263" s="265"/>
    </row>
    <row r="264" spans="1:10" ht="15.75" customHeight="1">
      <c r="A264" s="1"/>
      <c r="B264" s="301"/>
      <c r="C264" s="304"/>
      <c r="D264" s="301"/>
      <c r="E264" s="1"/>
      <c r="F264" s="304"/>
      <c r="G264" s="301"/>
      <c r="H264" s="313"/>
      <c r="I264" s="1"/>
      <c r="J264" s="265"/>
    </row>
    <row r="265" spans="1:10" ht="15.75" customHeight="1">
      <c r="A265" s="1"/>
      <c r="B265" s="301"/>
      <c r="C265" s="304"/>
      <c r="D265" s="301"/>
      <c r="E265" s="1"/>
      <c r="F265" s="304"/>
      <c r="G265" s="301"/>
      <c r="H265" s="313"/>
      <c r="I265" s="1"/>
      <c r="J265" s="265"/>
    </row>
    <row r="266" spans="1:10" ht="15.75" customHeight="1">
      <c r="A266" s="1"/>
      <c r="B266" s="301"/>
      <c r="C266" s="304"/>
      <c r="D266" s="301"/>
      <c r="E266" s="1"/>
      <c r="F266" s="304"/>
      <c r="G266" s="301"/>
      <c r="H266" s="313"/>
      <c r="I266" s="1"/>
      <c r="J266" s="265"/>
    </row>
    <row r="267" spans="1:10" ht="15.75" customHeight="1">
      <c r="A267" s="1"/>
      <c r="B267" s="301"/>
      <c r="C267" s="304"/>
      <c r="D267" s="301"/>
      <c r="E267" s="1"/>
      <c r="F267" s="304"/>
      <c r="G267" s="301"/>
      <c r="H267" s="313"/>
      <c r="I267" s="1"/>
      <c r="J267" s="265"/>
    </row>
    <row r="268" spans="1:10" ht="15.75" customHeight="1">
      <c r="A268" s="1"/>
      <c r="B268" s="301"/>
      <c r="C268" s="304"/>
      <c r="D268" s="301"/>
      <c r="E268" s="1"/>
      <c r="F268" s="304"/>
      <c r="G268" s="301"/>
      <c r="H268" s="313"/>
      <c r="I268" s="1"/>
      <c r="J268" s="265"/>
    </row>
    <row r="269" spans="1:10" ht="15.75" customHeight="1">
      <c r="A269" s="1"/>
      <c r="B269" s="301"/>
      <c r="C269" s="304"/>
      <c r="D269" s="301"/>
      <c r="E269" s="1"/>
      <c r="F269" s="304"/>
      <c r="G269" s="301"/>
      <c r="H269" s="313"/>
      <c r="I269" s="1"/>
      <c r="J269" s="265"/>
    </row>
    <row r="270" spans="1:10" ht="15.75" customHeight="1">
      <c r="A270" s="1"/>
      <c r="B270" s="301"/>
      <c r="C270" s="304"/>
      <c r="D270" s="301"/>
      <c r="E270" s="1"/>
      <c r="F270" s="304"/>
      <c r="G270" s="301"/>
      <c r="H270" s="313"/>
      <c r="I270" s="1"/>
      <c r="J270" s="265"/>
    </row>
    <row r="271" spans="1:10" ht="15.75" customHeight="1">
      <c r="A271" s="1"/>
      <c r="B271" s="301"/>
      <c r="C271" s="304"/>
      <c r="D271" s="301"/>
      <c r="E271" s="1"/>
      <c r="F271" s="304"/>
      <c r="G271" s="301"/>
      <c r="H271" s="313"/>
      <c r="I271" s="1"/>
      <c r="J271" s="265"/>
    </row>
    <row r="272" spans="1:10" ht="15.75" customHeight="1">
      <c r="A272" s="1"/>
      <c r="B272" s="301"/>
      <c r="C272" s="304"/>
      <c r="D272" s="301"/>
      <c r="E272" s="1"/>
      <c r="F272" s="304"/>
      <c r="G272" s="301"/>
      <c r="H272" s="313"/>
      <c r="I272" s="1"/>
      <c r="J272" s="265"/>
    </row>
    <row r="273" spans="1:10" ht="15.75" customHeight="1">
      <c r="A273" s="1"/>
      <c r="B273" s="301"/>
      <c r="C273" s="304"/>
      <c r="D273" s="301"/>
      <c r="E273" s="1"/>
      <c r="F273" s="304"/>
      <c r="G273" s="301"/>
      <c r="H273" s="313"/>
      <c r="I273" s="1"/>
      <c r="J273" s="265"/>
    </row>
    <row r="274" spans="1:10" ht="15.75" customHeight="1">
      <c r="A274" s="1"/>
      <c r="B274" s="301"/>
      <c r="C274" s="304"/>
      <c r="D274" s="301"/>
      <c r="E274" s="1"/>
      <c r="F274" s="304"/>
      <c r="G274" s="301"/>
      <c r="H274" s="313"/>
      <c r="I274" s="1"/>
      <c r="J274" s="265"/>
    </row>
    <row r="275" spans="1:10" ht="15.75" customHeight="1">
      <c r="A275" s="1"/>
      <c r="B275" s="301"/>
      <c r="C275" s="304"/>
      <c r="D275" s="301"/>
      <c r="E275" s="1"/>
      <c r="F275" s="304"/>
      <c r="G275" s="301"/>
      <c r="H275" s="313"/>
      <c r="I275" s="1"/>
      <c r="J275" s="265"/>
    </row>
    <row r="276" spans="1:10" ht="15.75" customHeight="1">
      <c r="A276" s="312"/>
      <c r="B276" s="301"/>
      <c r="C276" s="304"/>
      <c r="D276" s="301"/>
      <c r="E276" s="1"/>
      <c r="F276" s="304"/>
      <c r="G276" s="301"/>
      <c r="H276" s="313"/>
      <c r="I276" s="1"/>
      <c r="J276" s="265"/>
    </row>
    <row r="277" spans="1:10" ht="15.75" customHeight="1">
      <c r="A277" s="312"/>
      <c r="B277" s="301"/>
      <c r="C277" s="304"/>
      <c r="D277" s="301"/>
      <c r="E277" s="1"/>
      <c r="F277" s="304"/>
      <c r="G277" s="301"/>
      <c r="H277" s="313"/>
      <c r="I277" s="1"/>
      <c r="J277" s="265"/>
    </row>
    <row r="278" spans="1:10" ht="15.75" customHeight="1">
      <c r="A278" s="1"/>
      <c r="B278" s="301"/>
      <c r="C278" s="304"/>
      <c r="D278" s="301"/>
      <c r="E278" s="1"/>
      <c r="F278" s="304"/>
      <c r="G278" s="301"/>
      <c r="H278" s="313"/>
      <c r="I278" s="1"/>
      <c r="J278" s="265"/>
    </row>
    <row r="279" spans="1:10" ht="15.75" customHeight="1">
      <c r="A279" s="1"/>
      <c r="B279" s="301"/>
      <c r="C279" s="304"/>
      <c r="D279" s="301"/>
      <c r="E279" s="1"/>
      <c r="F279" s="304"/>
      <c r="G279" s="301"/>
      <c r="H279" s="313"/>
      <c r="I279" s="1"/>
      <c r="J279" s="265"/>
    </row>
    <row r="280" spans="1:10" ht="15.75" customHeight="1">
      <c r="A280" s="312"/>
      <c r="B280" s="301"/>
      <c r="C280" s="304"/>
      <c r="D280" s="301"/>
      <c r="E280" s="1"/>
      <c r="F280" s="304"/>
      <c r="G280" s="301"/>
      <c r="H280" s="313"/>
      <c r="I280" s="1"/>
      <c r="J280" s="265"/>
    </row>
    <row r="281" spans="1:10" ht="15.75" customHeight="1">
      <c r="A281" s="1"/>
      <c r="B281" s="301"/>
      <c r="C281" s="304"/>
      <c r="D281" s="301"/>
      <c r="E281" s="1"/>
      <c r="F281" s="304"/>
      <c r="G281" s="301"/>
      <c r="H281" s="313"/>
      <c r="I281" s="1"/>
      <c r="J281" s="265"/>
    </row>
    <row r="282" spans="1:10" ht="15.75" customHeight="1">
      <c r="A282" s="1"/>
      <c r="B282" s="301"/>
      <c r="C282" s="304"/>
      <c r="D282" s="301"/>
      <c r="E282" s="1"/>
      <c r="F282" s="304"/>
      <c r="G282" s="301"/>
      <c r="H282" s="313"/>
      <c r="I282" s="1"/>
      <c r="J282" s="265"/>
    </row>
    <row r="283" spans="1:10" ht="15.75" customHeight="1">
      <c r="A283" s="1"/>
      <c r="B283" s="301"/>
      <c r="C283" s="304"/>
      <c r="D283" s="301"/>
      <c r="E283" s="1"/>
      <c r="F283" s="304"/>
      <c r="G283" s="301"/>
      <c r="H283" s="313"/>
      <c r="I283" s="1"/>
      <c r="J283" s="265"/>
    </row>
    <row r="284" spans="1:10" ht="15.75" customHeight="1">
      <c r="A284" s="1"/>
      <c r="B284" s="301"/>
      <c r="C284" s="304"/>
      <c r="D284" s="301"/>
      <c r="E284" s="1"/>
      <c r="F284" s="314"/>
      <c r="G284" s="1"/>
      <c r="H284" s="313"/>
      <c r="I284" s="1"/>
      <c r="J284" s="265"/>
    </row>
    <row r="285" spans="1:10" ht="15.75" customHeight="1">
      <c r="A285" s="303"/>
      <c r="B285" s="303"/>
      <c r="C285" s="303"/>
      <c r="D285" s="303"/>
      <c r="E285" s="303"/>
      <c r="F285" s="303"/>
      <c r="G285" s="303"/>
      <c r="H285" s="303"/>
      <c r="I285" s="303"/>
      <c r="J285" s="265"/>
    </row>
    <row r="286" spans="1:10" ht="15.75" customHeight="1">
      <c r="A286" s="303"/>
      <c r="B286" s="303"/>
      <c r="C286" s="303"/>
      <c r="D286" s="303"/>
      <c r="E286" s="303"/>
      <c r="F286" s="303"/>
      <c r="G286" s="303"/>
      <c r="H286" s="303"/>
      <c r="I286" s="303"/>
      <c r="J286" s="265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65"/>
    </row>
    <row r="288" spans="1:1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265"/>
    </row>
    <row r="289" spans="1:1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265"/>
    </row>
    <row r="290" spans="1:1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265"/>
    </row>
    <row r="291" spans="1:10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265"/>
    </row>
    <row r="292" spans="1:10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265"/>
    </row>
    <row r="293" spans="1:10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265"/>
    </row>
    <row r="294" spans="1:10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265"/>
    </row>
    <row r="295" spans="1:10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265"/>
    </row>
    <row r="296" spans="1:10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265"/>
    </row>
    <row r="297" spans="1:10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265"/>
    </row>
    <row r="298" spans="1:10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265"/>
    </row>
    <row r="299" spans="1:10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265"/>
    </row>
    <row r="300" spans="1:1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265"/>
    </row>
    <row r="301" spans="1:10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265"/>
    </row>
    <row r="302" spans="1:10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265"/>
    </row>
    <row r="303" spans="1:10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265"/>
    </row>
    <row r="304" spans="1:10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265"/>
    </row>
    <row r="305" spans="1:10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265"/>
    </row>
    <row r="306" spans="1:10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265"/>
    </row>
    <row r="307" spans="1:10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265"/>
    </row>
    <row r="308" spans="1:10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265"/>
    </row>
    <row r="309" spans="1:10" ht="15.75" customHeight="1"/>
    <row r="310" spans="1:10" ht="15.75" customHeight="1"/>
    <row r="311" spans="1:10" ht="15.75" customHeight="1"/>
    <row r="312" spans="1:10" ht="15.75" customHeight="1"/>
    <row r="313" spans="1:10" ht="15.75" customHeight="1"/>
    <row r="314" spans="1:10" ht="15.75" customHeight="1"/>
    <row r="315" spans="1:10" ht="15.75" customHeight="1"/>
    <row r="316" spans="1:10" ht="15.75" customHeight="1"/>
    <row r="317" spans="1:10" ht="15.75" customHeight="1"/>
    <row r="318" spans="1:10" ht="15.75" customHeight="1"/>
    <row r="319" spans="1:10" ht="15.75" customHeight="1"/>
    <row r="320" spans="1:1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</sheetData>
  <mergeCells count="17">
    <mergeCell ref="A198:A199"/>
    <mergeCell ref="B198:B199"/>
    <mergeCell ref="E198:E199"/>
    <mergeCell ref="E202:E203"/>
    <mergeCell ref="I241:I243"/>
    <mergeCell ref="C198:C199"/>
    <mergeCell ref="D198:D199"/>
    <mergeCell ref="A201:E201"/>
    <mergeCell ref="A202:A203"/>
    <mergeCell ref="B202:B203"/>
    <mergeCell ref="C202:C203"/>
    <mergeCell ref="D202:D203"/>
    <mergeCell ref="A2:K2"/>
    <mergeCell ref="A56:G56"/>
    <mergeCell ref="F87:H87"/>
    <mergeCell ref="A135:H135"/>
    <mergeCell ref="I187:J187"/>
  </mergeCells>
  <pageMargins left="0.7" right="0.7" top="0.75" bottom="0.75" header="0" footer="0"/>
  <pageSetup orientation="landscape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pageSetUpPr fitToPage="1"/>
  </sheetPr>
  <dimension ref="A2:Z1027"/>
  <sheetViews>
    <sheetView workbookViewId="0"/>
  </sheetViews>
  <sheetFormatPr defaultColWidth="14.42578125" defaultRowHeight="15" customHeight="1"/>
  <cols>
    <col min="1" max="1" width="47.5703125" customWidth="1"/>
    <col min="2" max="2" width="16.85546875" customWidth="1"/>
    <col min="3" max="3" width="13.85546875" customWidth="1"/>
    <col min="4" max="4" width="17.140625" customWidth="1"/>
    <col min="5" max="5" width="17" customWidth="1"/>
    <col min="6" max="6" width="9.85546875" customWidth="1"/>
    <col min="7" max="8" width="13.85546875" customWidth="1"/>
    <col min="9" max="9" width="13.7109375" customWidth="1"/>
    <col min="10" max="10" width="15.5703125" customWidth="1"/>
    <col min="11" max="11" width="20.5703125" customWidth="1"/>
    <col min="12" max="12" width="13.28515625" customWidth="1"/>
    <col min="13" max="13" width="8.85546875" customWidth="1"/>
    <col min="14" max="14" width="13.7109375" customWidth="1"/>
    <col min="15" max="26" width="8.85546875" customWidth="1"/>
  </cols>
  <sheetData>
    <row r="2" spans="1:26" ht="23.25">
      <c r="A2" s="547" t="s">
        <v>0</v>
      </c>
      <c r="B2" s="522"/>
      <c r="C2" s="522"/>
      <c r="D2" s="522"/>
      <c r="E2" s="522"/>
      <c r="F2" s="522"/>
      <c r="G2" s="522"/>
      <c r="H2" s="522"/>
      <c r="I2" s="522"/>
      <c r="J2" s="522"/>
      <c r="K2" s="522"/>
      <c r="L2" s="358"/>
      <c r="M2" s="358"/>
      <c r="N2" s="358"/>
      <c r="O2" s="358"/>
    </row>
    <row r="3" spans="1:26" ht="57.75">
      <c r="A3" s="359" t="s">
        <v>1</v>
      </c>
      <c r="B3" s="360" t="s">
        <v>2</v>
      </c>
      <c r="C3" s="361" t="s">
        <v>3</v>
      </c>
      <c r="D3" s="362" t="s">
        <v>8</v>
      </c>
      <c r="E3" s="363" t="s">
        <v>3182</v>
      </c>
      <c r="F3" s="364" t="s">
        <v>3183</v>
      </c>
      <c r="G3" s="365" t="s">
        <v>3184</v>
      </c>
      <c r="H3" s="366" t="s">
        <v>3185</v>
      </c>
      <c r="I3" s="363" t="s">
        <v>3186</v>
      </c>
      <c r="J3" s="364" t="s">
        <v>3187</v>
      </c>
      <c r="K3" s="364" t="s">
        <v>3188</v>
      </c>
      <c r="L3" s="367" t="s">
        <v>3189</v>
      </c>
      <c r="M3" s="368" t="s">
        <v>11</v>
      </c>
      <c r="N3" s="368" t="s">
        <v>12</v>
      </c>
      <c r="O3" s="369" t="s">
        <v>9</v>
      </c>
      <c r="P3" s="370"/>
      <c r="Q3" s="370"/>
      <c r="R3" s="370"/>
      <c r="S3" s="370"/>
      <c r="T3" s="370"/>
      <c r="U3" s="370"/>
      <c r="V3" s="370"/>
      <c r="W3" s="370"/>
      <c r="X3" s="370"/>
      <c r="Y3" s="370"/>
      <c r="Z3" s="370"/>
    </row>
    <row r="4" spans="1:26" ht="15.75">
      <c r="A4" s="371" t="s">
        <v>3208</v>
      </c>
      <c r="B4" s="372" t="s">
        <v>16</v>
      </c>
      <c r="C4" s="373">
        <v>0.1</v>
      </c>
      <c r="D4" s="374">
        <v>12</v>
      </c>
      <c r="E4" s="382">
        <v>864</v>
      </c>
      <c r="F4" s="376">
        <f t="shared" ref="F4:F27" si="0">ROUNDDOWN(E4/D4,0)</f>
        <v>72</v>
      </c>
      <c r="G4" s="377">
        <f t="shared" ref="G4:G46" si="1">ROUNDDOWN(H4/D4,0)</f>
        <v>0</v>
      </c>
      <c r="H4" s="378"/>
      <c r="I4" s="379"/>
      <c r="J4" s="380">
        <f t="shared" ref="J4:J46" si="2">ROUNDDOWN(I4/D4,0)</f>
        <v>0</v>
      </c>
      <c r="K4" s="404">
        <f t="shared" ref="K4:K46" si="3">ROUNDDOWN(L4/D4,0)</f>
        <v>72</v>
      </c>
      <c r="L4" s="382">
        <f t="shared" ref="L4:L31" si="4">E4+H4-I4</f>
        <v>864</v>
      </c>
      <c r="M4" s="447">
        <v>17.2</v>
      </c>
      <c r="N4" s="429">
        <f t="shared" ref="N4:N46" si="5">L4*M4</f>
        <v>14860.8</v>
      </c>
      <c r="O4" s="384">
        <f t="shared" ref="O4:O46" si="6">C4*L4</f>
        <v>86.4</v>
      </c>
    </row>
    <row r="5" spans="1:26" ht="15.75">
      <c r="A5" s="371" t="s">
        <v>3209</v>
      </c>
      <c r="B5" s="372" t="s">
        <v>16</v>
      </c>
      <c r="C5" s="373">
        <v>0.1</v>
      </c>
      <c r="D5" s="374">
        <v>12</v>
      </c>
      <c r="E5" s="382">
        <v>1728</v>
      </c>
      <c r="F5" s="376">
        <f t="shared" si="0"/>
        <v>144</v>
      </c>
      <c r="G5" s="377">
        <f t="shared" si="1"/>
        <v>0</v>
      </c>
      <c r="H5" s="378"/>
      <c r="I5" s="379"/>
      <c r="J5" s="380">
        <f t="shared" si="2"/>
        <v>0</v>
      </c>
      <c r="K5" s="404">
        <f t="shared" si="3"/>
        <v>144</v>
      </c>
      <c r="L5" s="382">
        <f t="shared" si="4"/>
        <v>1728</v>
      </c>
      <c r="M5" s="447">
        <v>16.579999999999998</v>
      </c>
      <c r="N5" s="429">
        <f t="shared" si="5"/>
        <v>28650.239999999998</v>
      </c>
      <c r="O5" s="384">
        <f t="shared" si="6"/>
        <v>172.8</v>
      </c>
    </row>
    <row r="6" spans="1:26" ht="15.75">
      <c r="A6" s="371" t="s">
        <v>3210</v>
      </c>
      <c r="B6" s="372" t="s">
        <v>16</v>
      </c>
      <c r="C6" s="373">
        <v>0.1</v>
      </c>
      <c r="D6" s="374">
        <v>12</v>
      </c>
      <c r="E6" s="382">
        <v>3456</v>
      </c>
      <c r="F6" s="376">
        <f t="shared" si="0"/>
        <v>288</v>
      </c>
      <c r="G6" s="377">
        <f t="shared" si="1"/>
        <v>288</v>
      </c>
      <c r="H6" s="378">
        <v>3456</v>
      </c>
      <c r="I6" s="379"/>
      <c r="J6" s="380">
        <f t="shared" si="2"/>
        <v>0</v>
      </c>
      <c r="K6" s="404">
        <f t="shared" si="3"/>
        <v>576</v>
      </c>
      <c r="L6" s="382">
        <f t="shared" si="4"/>
        <v>6912</v>
      </c>
      <c r="M6" s="448">
        <v>17.04</v>
      </c>
      <c r="N6" s="429">
        <f t="shared" si="5"/>
        <v>117780.48</v>
      </c>
      <c r="O6" s="384">
        <f t="shared" si="6"/>
        <v>691.2</v>
      </c>
    </row>
    <row r="7" spans="1:26" ht="15.75">
      <c r="A7" s="371" t="s">
        <v>3211</v>
      </c>
      <c r="B7" s="372" t="s">
        <v>16</v>
      </c>
      <c r="C7" s="373">
        <v>0.1</v>
      </c>
      <c r="D7" s="374">
        <v>12</v>
      </c>
      <c r="E7" s="382">
        <v>0</v>
      </c>
      <c r="F7" s="376">
        <f t="shared" si="0"/>
        <v>0</v>
      </c>
      <c r="G7" s="377">
        <f t="shared" si="1"/>
        <v>0</v>
      </c>
      <c r="H7" s="378"/>
      <c r="I7" s="379"/>
      <c r="J7" s="380">
        <f t="shared" si="2"/>
        <v>0</v>
      </c>
      <c r="K7" s="404">
        <f t="shared" si="3"/>
        <v>0</v>
      </c>
      <c r="L7" s="382">
        <f t="shared" si="4"/>
        <v>0</v>
      </c>
      <c r="M7" s="448">
        <v>16.77</v>
      </c>
      <c r="N7" s="429">
        <f t="shared" si="5"/>
        <v>0</v>
      </c>
      <c r="O7" s="384">
        <f t="shared" si="6"/>
        <v>0</v>
      </c>
    </row>
    <row r="8" spans="1:26" ht="15.75">
      <c r="A8" s="371" t="s">
        <v>3206</v>
      </c>
      <c r="B8" s="372" t="s">
        <v>16</v>
      </c>
      <c r="C8" s="373">
        <v>0.11</v>
      </c>
      <c r="D8" s="374">
        <v>10</v>
      </c>
      <c r="E8" s="382">
        <v>502</v>
      </c>
      <c r="F8" s="376">
        <f t="shared" si="0"/>
        <v>50</v>
      </c>
      <c r="G8" s="377">
        <f t="shared" si="1"/>
        <v>0</v>
      </c>
      <c r="H8" s="378"/>
      <c r="I8" s="379"/>
      <c r="J8" s="380">
        <f t="shared" si="2"/>
        <v>0</v>
      </c>
      <c r="K8" s="404">
        <f t="shared" si="3"/>
        <v>50</v>
      </c>
      <c r="L8" s="515">
        <f t="shared" si="4"/>
        <v>502</v>
      </c>
      <c r="M8" s="447">
        <v>18.14</v>
      </c>
      <c r="N8" s="383">
        <f t="shared" si="5"/>
        <v>9106.2800000000007</v>
      </c>
      <c r="O8" s="384">
        <f t="shared" si="6"/>
        <v>55.22</v>
      </c>
      <c r="P8" s="516"/>
    </row>
    <row r="9" spans="1:26" ht="15.75">
      <c r="A9" s="371" t="s">
        <v>3198</v>
      </c>
      <c r="B9" s="372" t="s">
        <v>16</v>
      </c>
      <c r="C9" s="373">
        <v>0.11</v>
      </c>
      <c r="D9" s="374">
        <v>10</v>
      </c>
      <c r="E9" s="382">
        <v>212</v>
      </c>
      <c r="F9" s="376">
        <f t="shared" si="0"/>
        <v>21</v>
      </c>
      <c r="G9" s="377">
        <f t="shared" si="1"/>
        <v>0</v>
      </c>
      <c r="H9" s="378"/>
      <c r="I9" s="379"/>
      <c r="J9" s="380">
        <f t="shared" si="2"/>
        <v>0</v>
      </c>
      <c r="K9" s="404">
        <f t="shared" si="3"/>
        <v>21</v>
      </c>
      <c r="L9" s="515">
        <f t="shared" si="4"/>
        <v>212</v>
      </c>
      <c r="M9" s="447">
        <v>17.670000000000002</v>
      </c>
      <c r="N9" s="383">
        <f t="shared" si="5"/>
        <v>3746.0400000000004</v>
      </c>
      <c r="O9" s="384">
        <f t="shared" si="6"/>
        <v>23.32</v>
      </c>
      <c r="P9" s="516"/>
    </row>
    <row r="10" spans="1:26" ht="15.75">
      <c r="A10" s="371" t="s">
        <v>3207</v>
      </c>
      <c r="B10" s="372" t="s">
        <v>16</v>
      </c>
      <c r="C10" s="373">
        <v>0.11</v>
      </c>
      <c r="D10" s="374">
        <v>10</v>
      </c>
      <c r="E10" s="382">
        <v>767</v>
      </c>
      <c r="F10" s="376">
        <f t="shared" si="0"/>
        <v>76</v>
      </c>
      <c r="G10" s="377">
        <f t="shared" si="1"/>
        <v>0</v>
      </c>
      <c r="H10" s="378"/>
      <c r="I10" s="379"/>
      <c r="J10" s="380">
        <f t="shared" si="2"/>
        <v>0</v>
      </c>
      <c r="K10" s="404">
        <f t="shared" si="3"/>
        <v>76</v>
      </c>
      <c r="L10" s="515">
        <f t="shared" si="4"/>
        <v>767</v>
      </c>
      <c r="M10" s="447">
        <v>17.46</v>
      </c>
      <c r="N10" s="383">
        <f t="shared" si="5"/>
        <v>13391.820000000002</v>
      </c>
      <c r="O10" s="384">
        <f t="shared" si="6"/>
        <v>84.37</v>
      </c>
      <c r="P10" s="516"/>
    </row>
    <row r="11" spans="1:26" ht="15.75">
      <c r="A11" s="371" t="s">
        <v>3197</v>
      </c>
      <c r="B11" s="372" t="s">
        <v>16</v>
      </c>
      <c r="C11" s="373">
        <v>0.11</v>
      </c>
      <c r="D11" s="374">
        <v>10</v>
      </c>
      <c r="E11" s="382">
        <v>18</v>
      </c>
      <c r="F11" s="376">
        <f t="shared" si="0"/>
        <v>1</v>
      </c>
      <c r="G11" s="377">
        <f t="shared" si="1"/>
        <v>0</v>
      </c>
      <c r="H11" s="378"/>
      <c r="I11" s="379"/>
      <c r="J11" s="380">
        <f t="shared" si="2"/>
        <v>0</v>
      </c>
      <c r="K11" s="404">
        <f t="shared" si="3"/>
        <v>1</v>
      </c>
      <c r="L11" s="515">
        <f t="shared" si="4"/>
        <v>18</v>
      </c>
      <c r="M11" s="447">
        <v>17.940000000000001</v>
      </c>
      <c r="N11" s="383">
        <f t="shared" si="5"/>
        <v>322.92</v>
      </c>
      <c r="O11" s="384">
        <f t="shared" si="6"/>
        <v>1.98</v>
      </c>
      <c r="P11" s="516"/>
    </row>
    <row r="12" spans="1:26" ht="15.75">
      <c r="A12" s="389" t="s">
        <v>1887</v>
      </c>
      <c r="B12" s="372" t="s">
        <v>16</v>
      </c>
      <c r="C12" s="373">
        <v>0.11</v>
      </c>
      <c r="D12" s="374">
        <v>10</v>
      </c>
      <c r="E12" s="382">
        <v>417</v>
      </c>
      <c r="F12" s="376">
        <f t="shared" si="0"/>
        <v>41</v>
      </c>
      <c r="G12" s="377">
        <f t="shared" si="1"/>
        <v>0</v>
      </c>
      <c r="H12" s="378"/>
      <c r="I12" s="379"/>
      <c r="J12" s="380">
        <f t="shared" si="2"/>
        <v>0</v>
      </c>
      <c r="K12" s="404">
        <f t="shared" si="3"/>
        <v>41</v>
      </c>
      <c r="L12" s="382">
        <f t="shared" si="4"/>
        <v>417</v>
      </c>
      <c r="M12" s="447">
        <v>119</v>
      </c>
      <c r="N12" s="429">
        <f t="shared" si="5"/>
        <v>49623</v>
      </c>
      <c r="O12" s="384">
        <f t="shared" si="6"/>
        <v>45.87</v>
      </c>
      <c r="P12" s="517"/>
    </row>
    <row r="13" spans="1:26" ht="15.75">
      <c r="A13" s="385" t="s">
        <v>3200</v>
      </c>
      <c r="B13" s="372" t="s">
        <v>26</v>
      </c>
      <c r="C13" s="373">
        <v>0.2</v>
      </c>
      <c r="D13" s="374">
        <v>18</v>
      </c>
      <c r="E13" s="382">
        <v>6685</v>
      </c>
      <c r="F13" s="376">
        <f t="shared" si="0"/>
        <v>371</v>
      </c>
      <c r="G13" s="377">
        <f t="shared" si="1"/>
        <v>160</v>
      </c>
      <c r="H13" s="378">
        <v>2880</v>
      </c>
      <c r="I13" s="379"/>
      <c r="J13" s="380">
        <f t="shared" si="2"/>
        <v>0</v>
      </c>
      <c r="K13" s="404">
        <f t="shared" si="3"/>
        <v>531</v>
      </c>
      <c r="L13" s="382">
        <f t="shared" si="4"/>
        <v>9565</v>
      </c>
      <c r="M13" s="447">
        <v>37.78</v>
      </c>
      <c r="N13" s="383">
        <f t="shared" si="5"/>
        <v>361365.7</v>
      </c>
      <c r="O13" s="384">
        <f t="shared" si="6"/>
        <v>1913</v>
      </c>
      <c r="P13" s="499"/>
      <c r="Q13" s="485"/>
      <c r="R13" s="486"/>
      <c r="S13" s="486"/>
      <c r="T13" s="486"/>
      <c r="U13" s="486"/>
      <c r="V13" s="486"/>
      <c r="W13" s="486"/>
      <c r="X13" s="486"/>
      <c r="Y13" s="486"/>
      <c r="Z13" s="486"/>
    </row>
    <row r="14" spans="1:26" ht="15.75">
      <c r="A14" s="387" t="s">
        <v>3202</v>
      </c>
      <c r="B14" s="372" t="s">
        <v>26</v>
      </c>
      <c r="C14" s="373">
        <v>0.2</v>
      </c>
      <c r="D14" s="374">
        <v>18</v>
      </c>
      <c r="E14" s="382">
        <v>1944</v>
      </c>
      <c r="F14" s="376">
        <f t="shared" si="0"/>
        <v>108</v>
      </c>
      <c r="G14" s="377">
        <f t="shared" si="1"/>
        <v>0</v>
      </c>
      <c r="H14" s="378"/>
      <c r="I14" s="379"/>
      <c r="J14" s="380">
        <f t="shared" si="2"/>
        <v>0</v>
      </c>
      <c r="K14" s="404">
        <f t="shared" si="3"/>
        <v>108</v>
      </c>
      <c r="L14" s="382">
        <f t="shared" si="4"/>
        <v>1944</v>
      </c>
      <c r="M14" s="447">
        <v>38.26</v>
      </c>
      <c r="N14" s="383">
        <f t="shared" si="5"/>
        <v>74377.440000000002</v>
      </c>
      <c r="O14" s="384">
        <f t="shared" si="6"/>
        <v>388.8</v>
      </c>
    </row>
    <row r="15" spans="1:26" ht="17.25" customHeight="1">
      <c r="A15" s="387" t="s">
        <v>3203</v>
      </c>
      <c r="B15" s="372" t="s">
        <v>26</v>
      </c>
      <c r="C15" s="373">
        <v>0.2</v>
      </c>
      <c r="D15" s="374">
        <v>18</v>
      </c>
      <c r="E15" s="382">
        <v>6739</v>
      </c>
      <c r="F15" s="376">
        <f t="shared" si="0"/>
        <v>374</v>
      </c>
      <c r="G15" s="377">
        <f t="shared" si="1"/>
        <v>0</v>
      </c>
      <c r="H15" s="378"/>
      <c r="I15" s="379"/>
      <c r="J15" s="380">
        <f t="shared" si="2"/>
        <v>0</v>
      </c>
      <c r="K15" s="404">
        <f t="shared" si="3"/>
        <v>374</v>
      </c>
      <c r="L15" s="382">
        <f t="shared" si="4"/>
        <v>6739</v>
      </c>
      <c r="M15" s="447">
        <v>40.89</v>
      </c>
      <c r="N15" s="383">
        <f t="shared" si="5"/>
        <v>275557.71000000002</v>
      </c>
      <c r="O15" s="384">
        <f t="shared" si="6"/>
        <v>1347.8000000000002</v>
      </c>
    </row>
    <row r="16" spans="1:26" ht="15.75">
      <c r="A16" s="371" t="s">
        <v>3204</v>
      </c>
      <c r="B16" s="372" t="s">
        <v>26</v>
      </c>
      <c r="C16" s="373">
        <v>0.2</v>
      </c>
      <c r="D16" s="374">
        <v>18</v>
      </c>
      <c r="E16" s="382">
        <v>0</v>
      </c>
      <c r="F16" s="376">
        <f t="shared" si="0"/>
        <v>0</v>
      </c>
      <c r="G16" s="377">
        <f t="shared" si="1"/>
        <v>85</v>
      </c>
      <c r="H16" s="378">
        <v>1530</v>
      </c>
      <c r="I16" s="379"/>
      <c r="J16" s="380">
        <f t="shared" si="2"/>
        <v>0</v>
      </c>
      <c r="K16" s="404">
        <f t="shared" si="3"/>
        <v>85</v>
      </c>
      <c r="L16" s="382">
        <f t="shared" si="4"/>
        <v>1530</v>
      </c>
      <c r="M16" s="447">
        <v>38.42</v>
      </c>
      <c r="N16" s="383">
        <f t="shared" si="5"/>
        <v>58782.600000000006</v>
      </c>
      <c r="O16" s="384">
        <f t="shared" si="6"/>
        <v>306</v>
      </c>
    </row>
    <row r="17" spans="1:15" ht="15.75">
      <c r="A17" s="371" t="s">
        <v>3199</v>
      </c>
      <c r="B17" s="372" t="s">
        <v>16</v>
      </c>
      <c r="C17" s="373">
        <v>0.5</v>
      </c>
      <c r="D17" s="374">
        <v>12</v>
      </c>
      <c r="E17" s="382">
        <v>0</v>
      </c>
      <c r="F17" s="376">
        <f t="shared" si="0"/>
        <v>0</v>
      </c>
      <c r="G17" s="377">
        <f t="shared" si="1"/>
        <v>0</v>
      </c>
      <c r="H17" s="378"/>
      <c r="I17" s="379"/>
      <c r="J17" s="380">
        <f t="shared" si="2"/>
        <v>0</v>
      </c>
      <c r="K17" s="404">
        <f t="shared" si="3"/>
        <v>0</v>
      </c>
      <c r="L17" s="382">
        <f t="shared" si="4"/>
        <v>0</v>
      </c>
      <c r="M17" s="447">
        <v>70</v>
      </c>
      <c r="N17" s="383">
        <f t="shared" si="5"/>
        <v>0</v>
      </c>
      <c r="O17" s="384">
        <f t="shared" si="6"/>
        <v>0</v>
      </c>
    </row>
    <row r="18" spans="1:15" ht="15.75">
      <c r="A18" s="435" t="s">
        <v>3199</v>
      </c>
      <c r="B18" s="450" t="s">
        <v>16</v>
      </c>
      <c r="C18" s="373">
        <v>0.5</v>
      </c>
      <c r="D18" s="374">
        <v>10</v>
      </c>
      <c r="E18" s="382">
        <v>0</v>
      </c>
      <c r="F18" s="376">
        <f t="shared" si="0"/>
        <v>0</v>
      </c>
      <c r="G18" s="377">
        <f t="shared" si="1"/>
        <v>0</v>
      </c>
      <c r="H18" s="378"/>
      <c r="I18" s="379"/>
      <c r="J18" s="380">
        <f t="shared" si="2"/>
        <v>0</v>
      </c>
      <c r="K18" s="404">
        <f t="shared" si="3"/>
        <v>0</v>
      </c>
      <c r="L18" s="382">
        <f t="shared" si="4"/>
        <v>0</v>
      </c>
      <c r="M18" s="448">
        <v>70</v>
      </c>
      <c r="N18" s="429">
        <f t="shared" si="5"/>
        <v>0</v>
      </c>
      <c r="O18" s="384">
        <f t="shared" si="6"/>
        <v>0</v>
      </c>
    </row>
    <row r="19" spans="1:15" ht="15.75">
      <c r="A19" s="435" t="s">
        <v>3193</v>
      </c>
      <c r="B19" s="450" t="s">
        <v>16</v>
      </c>
      <c r="C19" s="373">
        <v>0.5</v>
      </c>
      <c r="D19" s="374">
        <v>10</v>
      </c>
      <c r="E19" s="382">
        <v>0</v>
      </c>
      <c r="F19" s="376">
        <f t="shared" si="0"/>
        <v>0</v>
      </c>
      <c r="G19" s="377">
        <f t="shared" si="1"/>
        <v>0</v>
      </c>
      <c r="H19" s="378"/>
      <c r="I19" s="379"/>
      <c r="J19" s="380">
        <f t="shared" si="2"/>
        <v>0</v>
      </c>
      <c r="K19" s="404">
        <f t="shared" si="3"/>
        <v>0</v>
      </c>
      <c r="L19" s="382">
        <f t="shared" si="4"/>
        <v>0</v>
      </c>
      <c r="M19" s="448">
        <v>72.319999999999993</v>
      </c>
      <c r="N19" s="429">
        <f t="shared" si="5"/>
        <v>0</v>
      </c>
      <c r="O19" s="384">
        <f t="shared" si="6"/>
        <v>0</v>
      </c>
    </row>
    <row r="20" spans="1:15" ht="15.75" customHeight="1">
      <c r="A20" s="451" t="s">
        <v>3198</v>
      </c>
      <c r="B20" s="452" t="s">
        <v>16</v>
      </c>
      <c r="C20" s="373">
        <v>0.5</v>
      </c>
      <c r="D20" s="374">
        <v>10</v>
      </c>
      <c r="E20" s="382">
        <v>0</v>
      </c>
      <c r="F20" s="376">
        <f t="shared" si="0"/>
        <v>0</v>
      </c>
      <c r="G20" s="377">
        <f t="shared" si="1"/>
        <v>0</v>
      </c>
      <c r="H20" s="378"/>
      <c r="I20" s="379"/>
      <c r="J20" s="380">
        <f t="shared" si="2"/>
        <v>0</v>
      </c>
      <c r="K20" s="404">
        <f t="shared" si="3"/>
        <v>0</v>
      </c>
      <c r="L20" s="382">
        <f t="shared" si="4"/>
        <v>0</v>
      </c>
      <c r="M20" s="448">
        <v>70.180000000000007</v>
      </c>
      <c r="N20" s="429">
        <f t="shared" si="5"/>
        <v>0</v>
      </c>
      <c r="O20" s="384">
        <f t="shared" si="6"/>
        <v>0</v>
      </c>
    </row>
    <row r="21" spans="1:15" ht="15.75" customHeight="1">
      <c r="A21" s="451" t="s">
        <v>3206</v>
      </c>
      <c r="B21" s="452" t="s">
        <v>16</v>
      </c>
      <c r="C21" s="373">
        <v>0.5</v>
      </c>
      <c r="D21" s="374">
        <v>10</v>
      </c>
      <c r="E21" s="382">
        <v>0</v>
      </c>
      <c r="F21" s="376">
        <f t="shared" si="0"/>
        <v>0</v>
      </c>
      <c r="G21" s="377">
        <f t="shared" si="1"/>
        <v>0</v>
      </c>
      <c r="H21" s="378"/>
      <c r="I21" s="379"/>
      <c r="J21" s="380">
        <f t="shared" si="2"/>
        <v>0</v>
      </c>
      <c r="K21" s="404">
        <f t="shared" si="3"/>
        <v>0</v>
      </c>
      <c r="L21" s="382">
        <f t="shared" si="4"/>
        <v>0</v>
      </c>
      <c r="M21" s="448">
        <v>72.319999999999993</v>
      </c>
      <c r="N21" s="429">
        <f t="shared" si="5"/>
        <v>0</v>
      </c>
      <c r="O21" s="384">
        <f t="shared" si="6"/>
        <v>0</v>
      </c>
    </row>
    <row r="22" spans="1:15" ht="15.75" customHeight="1">
      <c r="A22" s="451" t="s">
        <v>3191</v>
      </c>
      <c r="B22" s="452" t="s">
        <v>16</v>
      </c>
      <c r="C22" s="373">
        <v>0.5</v>
      </c>
      <c r="D22" s="374">
        <v>10</v>
      </c>
      <c r="E22" s="382">
        <v>0</v>
      </c>
      <c r="F22" s="376">
        <f t="shared" si="0"/>
        <v>0</v>
      </c>
      <c r="G22" s="377">
        <f t="shared" si="1"/>
        <v>0</v>
      </c>
      <c r="H22" s="378"/>
      <c r="I22" s="379"/>
      <c r="J22" s="380">
        <f t="shared" si="2"/>
        <v>0</v>
      </c>
      <c r="K22" s="404">
        <f t="shared" si="3"/>
        <v>0</v>
      </c>
      <c r="L22" s="382">
        <f t="shared" si="4"/>
        <v>0</v>
      </c>
      <c r="M22" s="448">
        <v>72.319999999999993</v>
      </c>
      <c r="N22" s="429">
        <f t="shared" si="5"/>
        <v>0</v>
      </c>
      <c r="O22" s="384">
        <f t="shared" si="6"/>
        <v>0</v>
      </c>
    </row>
    <row r="23" spans="1:15" ht="15.75" customHeight="1">
      <c r="A23" s="453" t="s">
        <v>3388</v>
      </c>
      <c r="B23" s="452" t="s">
        <v>16</v>
      </c>
      <c r="C23" s="373">
        <v>0.5</v>
      </c>
      <c r="D23" s="374">
        <v>10</v>
      </c>
      <c r="E23" s="382">
        <v>0</v>
      </c>
      <c r="F23" s="376">
        <f t="shared" si="0"/>
        <v>0</v>
      </c>
      <c r="G23" s="377">
        <f t="shared" si="1"/>
        <v>0</v>
      </c>
      <c r="H23" s="378"/>
      <c r="I23" s="379"/>
      <c r="J23" s="380">
        <f t="shared" si="2"/>
        <v>0</v>
      </c>
      <c r="K23" s="404">
        <f t="shared" si="3"/>
        <v>0</v>
      </c>
      <c r="L23" s="382">
        <f t="shared" si="4"/>
        <v>0</v>
      </c>
      <c r="M23" s="448">
        <v>70.180000000000007</v>
      </c>
      <c r="N23" s="429">
        <f t="shared" si="5"/>
        <v>0</v>
      </c>
      <c r="O23" s="384">
        <f t="shared" si="6"/>
        <v>0</v>
      </c>
    </row>
    <row r="24" spans="1:15" ht="15.75" customHeight="1">
      <c r="A24" s="453" t="s">
        <v>3390</v>
      </c>
      <c r="B24" s="452" t="s">
        <v>16</v>
      </c>
      <c r="C24" s="373">
        <v>0.5</v>
      </c>
      <c r="D24" s="374">
        <v>10</v>
      </c>
      <c r="E24" s="382">
        <v>0</v>
      </c>
      <c r="F24" s="376">
        <f t="shared" si="0"/>
        <v>0</v>
      </c>
      <c r="G24" s="377">
        <f t="shared" si="1"/>
        <v>0</v>
      </c>
      <c r="H24" s="378"/>
      <c r="I24" s="379"/>
      <c r="J24" s="380">
        <f t="shared" si="2"/>
        <v>0</v>
      </c>
      <c r="K24" s="404">
        <f t="shared" si="3"/>
        <v>0</v>
      </c>
      <c r="L24" s="382">
        <f t="shared" si="4"/>
        <v>0</v>
      </c>
      <c r="M24" s="448">
        <v>71.39</v>
      </c>
      <c r="N24" s="429">
        <f t="shared" si="5"/>
        <v>0</v>
      </c>
      <c r="O24" s="384">
        <f t="shared" si="6"/>
        <v>0</v>
      </c>
    </row>
    <row r="25" spans="1:15" ht="15.75" customHeight="1">
      <c r="A25" s="453" t="s">
        <v>3391</v>
      </c>
      <c r="B25" s="452" t="s">
        <v>16</v>
      </c>
      <c r="C25" s="373">
        <v>0.5</v>
      </c>
      <c r="D25" s="374">
        <v>10</v>
      </c>
      <c r="E25" s="382">
        <v>0</v>
      </c>
      <c r="F25" s="376">
        <f t="shared" si="0"/>
        <v>0</v>
      </c>
      <c r="G25" s="377">
        <f t="shared" si="1"/>
        <v>0</v>
      </c>
      <c r="H25" s="378"/>
      <c r="I25" s="379"/>
      <c r="J25" s="380">
        <f t="shared" si="2"/>
        <v>0</v>
      </c>
      <c r="K25" s="404">
        <f t="shared" si="3"/>
        <v>0</v>
      </c>
      <c r="L25" s="382">
        <f t="shared" si="4"/>
        <v>0</v>
      </c>
      <c r="M25" s="448">
        <v>69.209999999999994</v>
      </c>
      <c r="N25" s="429">
        <f t="shared" si="5"/>
        <v>0</v>
      </c>
      <c r="O25" s="384">
        <f t="shared" si="6"/>
        <v>0</v>
      </c>
    </row>
    <row r="26" spans="1:15" ht="15.75" customHeight="1">
      <c r="A26" s="453" t="s">
        <v>3392</v>
      </c>
      <c r="B26" s="452" t="s">
        <v>16</v>
      </c>
      <c r="C26" s="373">
        <v>0.5</v>
      </c>
      <c r="D26" s="374">
        <v>10</v>
      </c>
      <c r="E26" s="382">
        <v>0</v>
      </c>
      <c r="F26" s="376">
        <f t="shared" si="0"/>
        <v>0</v>
      </c>
      <c r="G26" s="377">
        <f t="shared" si="1"/>
        <v>0</v>
      </c>
      <c r="H26" s="378"/>
      <c r="I26" s="462"/>
      <c r="J26" s="380">
        <f t="shared" si="2"/>
        <v>0</v>
      </c>
      <c r="K26" s="404">
        <f t="shared" si="3"/>
        <v>0</v>
      </c>
      <c r="L26" s="382">
        <f t="shared" si="4"/>
        <v>0</v>
      </c>
      <c r="M26" s="448">
        <v>71.260000000000005</v>
      </c>
      <c r="N26" s="429">
        <f t="shared" si="5"/>
        <v>0</v>
      </c>
      <c r="O26" s="384">
        <f t="shared" si="6"/>
        <v>0</v>
      </c>
    </row>
    <row r="27" spans="1:15" ht="15.75" customHeight="1">
      <c r="A27" s="453" t="s">
        <v>3393</v>
      </c>
      <c r="B27" s="452" t="s">
        <v>16</v>
      </c>
      <c r="C27" s="373">
        <v>0.5</v>
      </c>
      <c r="D27" s="374">
        <v>10</v>
      </c>
      <c r="E27" s="382">
        <v>0</v>
      </c>
      <c r="F27" s="376">
        <f t="shared" si="0"/>
        <v>0</v>
      </c>
      <c r="G27" s="377">
        <f t="shared" si="1"/>
        <v>0</v>
      </c>
      <c r="H27" s="378"/>
      <c r="I27" s="462"/>
      <c r="J27" s="380">
        <f t="shared" si="2"/>
        <v>0</v>
      </c>
      <c r="K27" s="404">
        <f t="shared" si="3"/>
        <v>0</v>
      </c>
      <c r="L27" s="382">
        <f t="shared" si="4"/>
        <v>0</v>
      </c>
      <c r="M27" s="448">
        <v>520</v>
      </c>
      <c r="N27" s="429">
        <f t="shared" si="5"/>
        <v>0</v>
      </c>
      <c r="O27" s="384">
        <f t="shared" si="6"/>
        <v>0</v>
      </c>
    </row>
    <row r="28" spans="1:15" ht="15.75" customHeight="1">
      <c r="A28" s="454" t="s">
        <v>3359</v>
      </c>
      <c r="B28" s="455" t="s">
        <v>14</v>
      </c>
      <c r="C28" s="433">
        <v>1</v>
      </c>
      <c r="D28" s="434">
        <v>1</v>
      </c>
      <c r="E28" s="382">
        <v>9</v>
      </c>
      <c r="F28" s="376">
        <v>0</v>
      </c>
      <c r="G28" s="377">
        <f t="shared" si="1"/>
        <v>0</v>
      </c>
      <c r="H28" s="378"/>
      <c r="I28" s="462"/>
      <c r="J28" s="380">
        <f t="shared" si="2"/>
        <v>0</v>
      </c>
      <c r="K28" s="404">
        <f t="shared" si="3"/>
        <v>9</v>
      </c>
      <c r="L28" s="382">
        <f t="shared" si="4"/>
        <v>9</v>
      </c>
      <c r="M28" s="447">
        <v>151</v>
      </c>
      <c r="N28" s="383">
        <f t="shared" si="5"/>
        <v>1359</v>
      </c>
      <c r="O28" s="384">
        <f t="shared" si="6"/>
        <v>9</v>
      </c>
    </row>
    <row r="29" spans="1:15" ht="15.75" customHeight="1">
      <c r="A29" s="454" t="s">
        <v>3191</v>
      </c>
      <c r="B29" s="455" t="s">
        <v>16</v>
      </c>
      <c r="C29" s="433">
        <v>1</v>
      </c>
      <c r="D29" s="434">
        <v>10</v>
      </c>
      <c r="E29" s="382">
        <v>0</v>
      </c>
      <c r="F29" s="376">
        <f t="shared" ref="F29:F46" si="7">ROUNDDOWN(E29/D29,0)</f>
        <v>0</v>
      </c>
      <c r="G29" s="377">
        <f t="shared" si="1"/>
        <v>0</v>
      </c>
      <c r="H29" s="378"/>
      <c r="I29" s="462"/>
      <c r="J29" s="380">
        <f t="shared" si="2"/>
        <v>0</v>
      </c>
      <c r="K29" s="404">
        <f t="shared" si="3"/>
        <v>0</v>
      </c>
      <c r="L29" s="382">
        <f t="shared" si="4"/>
        <v>0</v>
      </c>
      <c r="M29" s="447">
        <v>143.13</v>
      </c>
      <c r="N29" s="383">
        <f t="shared" si="5"/>
        <v>0</v>
      </c>
      <c r="O29" s="384">
        <f t="shared" si="6"/>
        <v>0</v>
      </c>
    </row>
    <row r="30" spans="1:15" ht="15.75" customHeight="1">
      <c r="A30" s="371" t="s">
        <v>3192</v>
      </c>
      <c r="B30" s="455" t="s">
        <v>16</v>
      </c>
      <c r="C30" s="433">
        <v>1</v>
      </c>
      <c r="D30" s="374">
        <v>10</v>
      </c>
      <c r="E30" s="382">
        <v>0</v>
      </c>
      <c r="F30" s="376">
        <f t="shared" si="7"/>
        <v>0</v>
      </c>
      <c r="G30" s="377">
        <f t="shared" si="1"/>
        <v>0</v>
      </c>
      <c r="H30" s="378"/>
      <c r="I30" s="462"/>
      <c r="J30" s="380">
        <f t="shared" si="2"/>
        <v>0</v>
      </c>
      <c r="K30" s="404">
        <f t="shared" si="3"/>
        <v>0</v>
      </c>
      <c r="L30" s="382">
        <f t="shared" si="4"/>
        <v>0</v>
      </c>
      <c r="M30" s="447">
        <v>147.19</v>
      </c>
      <c r="N30" s="383">
        <f t="shared" si="5"/>
        <v>0</v>
      </c>
      <c r="O30" s="384">
        <f t="shared" si="6"/>
        <v>0</v>
      </c>
    </row>
    <row r="31" spans="1:15" ht="15.75" customHeight="1">
      <c r="A31" s="371" t="s">
        <v>3193</v>
      </c>
      <c r="B31" s="455" t="s">
        <v>16</v>
      </c>
      <c r="C31" s="433">
        <v>1</v>
      </c>
      <c r="D31" s="374">
        <v>10</v>
      </c>
      <c r="E31" s="382">
        <v>0</v>
      </c>
      <c r="F31" s="376">
        <f t="shared" si="7"/>
        <v>0</v>
      </c>
      <c r="G31" s="377">
        <f t="shared" si="1"/>
        <v>0</v>
      </c>
      <c r="H31" s="378"/>
      <c r="I31" s="462"/>
      <c r="J31" s="380">
        <f t="shared" si="2"/>
        <v>0</v>
      </c>
      <c r="K31" s="404">
        <f t="shared" si="3"/>
        <v>0</v>
      </c>
      <c r="L31" s="382">
        <f t="shared" si="4"/>
        <v>0</v>
      </c>
      <c r="M31" s="447">
        <v>143.13</v>
      </c>
      <c r="N31" s="383">
        <f t="shared" si="5"/>
        <v>0</v>
      </c>
      <c r="O31" s="384">
        <f t="shared" si="6"/>
        <v>0</v>
      </c>
    </row>
    <row r="32" spans="1:15" ht="15.75" customHeight="1">
      <c r="A32" s="371" t="s">
        <v>3194</v>
      </c>
      <c r="B32" s="455" t="s">
        <v>16</v>
      </c>
      <c r="C32" s="433">
        <v>1</v>
      </c>
      <c r="D32" s="374">
        <v>10</v>
      </c>
      <c r="E32" s="382">
        <v>0</v>
      </c>
      <c r="F32" s="376">
        <f t="shared" si="7"/>
        <v>0</v>
      </c>
      <c r="G32" s="377">
        <f t="shared" si="1"/>
        <v>0</v>
      </c>
      <c r="H32" s="378"/>
      <c r="I32" s="462"/>
      <c r="J32" s="380">
        <f t="shared" si="2"/>
        <v>0</v>
      </c>
      <c r="K32" s="404">
        <f t="shared" si="3"/>
        <v>0</v>
      </c>
      <c r="L32" s="382">
        <v>0</v>
      </c>
      <c r="M32" s="447">
        <v>136.91</v>
      </c>
      <c r="N32" s="383">
        <f t="shared" si="5"/>
        <v>0</v>
      </c>
      <c r="O32" s="384">
        <f t="shared" si="6"/>
        <v>0</v>
      </c>
    </row>
    <row r="33" spans="1:17" ht="15.75" customHeight="1">
      <c r="A33" s="371" t="s">
        <v>3195</v>
      </c>
      <c r="B33" s="455" t="s">
        <v>16</v>
      </c>
      <c r="C33" s="433">
        <v>1</v>
      </c>
      <c r="D33" s="434">
        <v>10</v>
      </c>
      <c r="E33" s="382">
        <v>0</v>
      </c>
      <c r="F33" s="376">
        <f t="shared" si="7"/>
        <v>0</v>
      </c>
      <c r="G33" s="377">
        <f t="shared" si="1"/>
        <v>0</v>
      </c>
      <c r="H33" s="378"/>
      <c r="I33" s="462"/>
      <c r="J33" s="380">
        <f t="shared" si="2"/>
        <v>0</v>
      </c>
      <c r="K33" s="404">
        <f t="shared" si="3"/>
        <v>0</v>
      </c>
      <c r="L33" s="382">
        <f t="shared" ref="L33:L46" si="8">E33+H33-I33</f>
        <v>0</v>
      </c>
      <c r="M33" s="447">
        <v>141.58000000000001</v>
      </c>
      <c r="N33" s="383">
        <f t="shared" si="5"/>
        <v>0</v>
      </c>
      <c r="O33" s="384">
        <f t="shared" si="6"/>
        <v>0</v>
      </c>
    </row>
    <row r="34" spans="1:17" ht="15.75" customHeight="1">
      <c r="A34" s="371" t="s">
        <v>3196</v>
      </c>
      <c r="B34" s="455" t="s">
        <v>16</v>
      </c>
      <c r="C34" s="433">
        <v>1</v>
      </c>
      <c r="D34" s="434">
        <v>10</v>
      </c>
      <c r="E34" s="382">
        <v>0</v>
      </c>
      <c r="F34" s="376">
        <f t="shared" si="7"/>
        <v>0</v>
      </c>
      <c r="G34" s="377">
        <f t="shared" si="1"/>
        <v>0</v>
      </c>
      <c r="H34" s="378"/>
      <c r="I34" s="462"/>
      <c r="J34" s="380">
        <f t="shared" si="2"/>
        <v>0</v>
      </c>
      <c r="K34" s="404">
        <f t="shared" si="3"/>
        <v>0</v>
      </c>
      <c r="L34" s="382">
        <f t="shared" si="8"/>
        <v>0</v>
      </c>
      <c r="M34" s="447">
        <v>141.03</v>
      </c>
      <c r="N34" s="383">
        <f t="shared" si="5"/>
        <v>0</v>
      </c>
      <c r="O34" s="384">
        <f t="shared" si="6"/>
        <v>0</v>
      </c>
    </row>
    <row r="35" spans="1:17" ht="15.75" customHeight="1">
      <c r="A35" s="371" t="s">
        <v>3197</v>
      </c>
      <c r="B35" s="455" t="s">
        <v>16</v>
      </c>
      <c r="C35" s="433">
        <v>1</v>
      </c>
      <c r="D35" s="434">
        <v>10</v>
      </c>
      <c r="E35" s="382">
        <v>0</v>
      </c>
      <c r="F35" s="376">
        <f t="shared" si="7"/>
        <v>0</v>
      </c>
      <c r="G35" s="377">
        <f t="shared" si="1"/>
        <v>0</v>
      </c>
      <c r="H35" s="378"/>
      <c r="I35" s="462"/>
      <c r="J35" s="380">
        <f t="shared" si="2"/>
        <v>0</v>
      </c>
      <c r="K35" s="404">
        <f t="shared" si="3"/>
        <v>0</v>
      </c>
      <c r="L35" s="382">
        <f t="shared" si="8"/>
        <v>0</v>
      </c>
      <c r="M35" s="447">
        <v>141.28</v>
      </c>
      <c r="N35" s="383">
        <f t="shared" si="5"/>
        <v>0</v>
      </c>
      <c r="O35" s="384">
        <f t="shared" si="6"/>
        <v>0</v>
      </c>
    </row>
    <row r="36" spans="1:17" ht="15.75" customHeight="1">
      <c r="A36" s="371" t="s">
        <v>3198</v>
      </c>
      <c r="B36" s="455" t="s">
        <v>16</v>
      </c>
      <c r="C36" s="433">
        <v>1</v>
      </c>
      <c r="D36" s="434">
        <v>10</v>
      </c>
      <c r="E36" s="382">
        <v>0</v>
      </c>
      <c r="F36" s="376">
        <f t="shared" si="7"/>
        <v>0</v>
      </c>
      <c r="G36" s="377">
        <f t="shared" si="1"/>
        <v>0</v>
      </c>
      <c r="H36" s="378"/>
      <c r="I36" s="462"/>
      <c r="J36" s="380">
        <f t="shared" si="2"/>
        <v>0</v>
      </c>
      <c r="K36" s="404">
        <f t="shared" si="3"/>
        <v>0</v>
      </c>
      <c r="L36" s="382">
        <f t="shared" si="8"/>
        <v>0</v>
      </c>
      <c r="M36" s="447">
        <v>138.85</v>
      </c>
      <c r="N36" s="383">
        <f t="shared" si="5"/>
        <v>0</v>
      </c>
      <c r="O36" s="384">
        <f t="shared" si="6"/>
        <v>0</v>
      </c>
    </row>
    <row r="37" spans="1:17" ht="15.75" customHeight="1">
      <c r="A37" s="454" t="s">
        <v>3871</v>
      </c>
      <c r="B37" s="455" t="s">
        <v>14</v>
      </c>
      <c r="C37" s="433">
        <v>1</v>
      </c>
      <c r="D37" s="434">
        <v>1</v>
      </c>
      <c r="E37" s="382">
        <v>0</v>
      </c>
      <c r="F37" s="376">
        <f t="shared" si="7"/>
        <v>0</v>
      </c>
      <c r="G37" s="377">
        <f t="shared" si="1"/>
        <v>0</v>
      </c>
      <c r="H37" s="378"/>
      <c r="I37" s="462"/>
      <c r="J37" s="380">
        <f t="shared" si="2"/>
        <v>0</v>
      </c>
      <c r="K37" s="404">
        <f t="shared" si="3"/>
        <v>0</v>
      </c>
      <c r="L37" s="382">
        <f t="shared" si="8"/>
        <v>0</v>
      </c>
      <c r="M37" s="447">
        <v>148</v>
      </c>
      <c r="N37" s="383">
        <f t="shared" si="5"/>
        <v>0</v>
      </c>
      <c r="O37" s="384">
        <f t="shared" si="6"/>
        <v>0</v>
      </c>
    </row>
    <row r="38" spans="1:17" ht="15.75" customHeight="1">
      <c r="A38" s="453" t="s">
        <v>3804</v>
      </c>
      <c r="B38" s="432" t="s">
        <v>16</v>
      </c>
      <c r="C38" s="433">
        <v>1</v>
      </c>
      <c r="D38" s="434">
        <v>7</v>
      </c>
      <c r="E38" s="382">
        <v>0</v>
      </c>
      <c r="F38" s="376">
        <f t="shared" si="7"/>
        <v>0</v>
      </c>
      <c r="G38" s="377">
        <f t="shared" si="1"/>
        <v>0</v>
      </c>
      <c r="H38" s="462"/>
      <c r="I38" s="462"/>
      <c r="J38" s="380">
        <f t="shared" si="2"/>
        <v>0</v>
      </c>
      <c r="K38" s="404">
        <f t="shared" si="3"/>
        <v>0</v>
      </c>
      <c r="L38" s="382">
        <f t="shared" si="8"/>
        <v>0</v>
      </c>
      <c r="M38" s="447">
        <v>162</v>
      </c>
      <c r="N38" s="383">
        <f t="shared" si="5"/>
        <v>0</v>
      </c>
      <c r="O38" s="384">
        <f t="shared" si="6"/>
        <v>0</v>
      </c>
      <c r="P38" s="424"/>
      <c r="Q38" s="424"/>
    </row>
    <row r="39" spans="1:17" ht="15.75" customHeight="1">
      <c r="A39" s="453" t="s">
        <v>3388</v>
      </c>
      <c r="B39" s="432" t="s">
        <v>16</v>
      </c>
      <c r="C39" s="433">
        <v>1</v>
      </c>
      <c r="D39" s="434">
        <v>7</v>
      </c>
      <c r="E39" s="382">
        <v>0</v>
      </c>
      <c r="F39" s="376">
        <f t="shared" si="7"/>
        <v>0</v>
      </c>
      <c r="G39" s="377">
        <f t="shared" si="1"/>
        <v>0</v>
      </c>
      <c r="H39" s="462"/>
      <c r="I39" s="462"/>
      <c r="J39" s="380">
        <f t="shared" si="2"/>
        <v>0</v>
      </c>
      <c r="K39" s="404">
        <f t="shared" si="3"/>
        <v>0</v>
      </c>
      <c r="L39" s="382">
        <f t="shared" si="8"/>
        <v>0</v>
      </c>
      <c r="M39" s="447">
        <v>162</v>
      </c>
      <c r="N39" s="383">
        <f t="shared" si="5"/>
        <v>0</v>
      </c>
      <c r="O39" s="384">
        <f t="shared" si="6"/>
        <v>0</v>
      </c>
    </row>
    <row r="40" spans="1:17" ht="15.75" customHeight="1">
      <c r="A40" s="453" t="s">
        <v>3805</v>
      </c>
      <c r="B40" s="432" t="s">
        <v>16</v>
      </c>
      <c r="C40" s="433">
        <v>1</v>
      </c>
      <c r="D40" s="434">
        <v>7</v>
      </c>
      <c r="E40" s="382">
        <v>0</v>
      </c>
      <c r="F40" s="376">
        <f t="shared" si="7"/>
        <v>0</v>
      </c>
      <c r="G40" s="377">
        <f t="shared" si="1"/>
        <v>0</v>
      </c>
      <c r="H40" s="462"/>
      <c r="I40" s="462"/>
      <c r="J40" s="380">
        <f t="shared" si="2"/>
        <v>0</v>
      </c>
      <c r="K40" s="404">
        <f t="shared" si="3"/>
        <v>0</v>
      </c>
      <c r="L40" s="382">
        <f t="shared" si="8"/>
        <v>0</v>
      </c>
      <c r="M40" s="447">
        <v>157.5</v>
      </c>
      <c r="N40" s="383">
        <f t="shared" si="5"/>
        <v>0</v>
      </c>
      <c r="O40" s="384">
        <f t="shared" si="6"/>
        <v>0</v>
      </c>
    </row>
    <row r="41" spans="1:17" ht="15.75" customHeight="1">
      <c r="A41" s="453" t="s">
        <v>3391</v>
      </c>
      <c r="B41" s="432" t="s">
        <v>16</v>
      </c>
      <c r="C41" s="433">
        <v>1</v>
      </c>
      <c r="D41" s="434">
        <v>7</v>
      </c>
      <c r="E41" s="382">
        <v>0</v>
      </c>
      <c r="F41" s="376">
        <f t="shared" si="7"/>
        <v>0</v>
      </c>
      <c r="G41" s="377">
        <f t="shared" si="1"/>
        <v>0</v>
      </c>
      <c r="H41" s="462"/>
      <c r="I41" s="462"/>
      <c r="J41" s="380">
        <f t="shared" si="2"/>
        <v>0</v>
      </c>
      <c r="K41" s="404">
        <f t="shared" si="3"/>
        <v>0</v>
      </c>
      <c r="L41" s="382">
        <f t="shared" si="8"/>
        <v>0</v>
      </c>
      <c r="M41" s="447">
        <v>157.80000000000001</v>
      </c>
      <c r="N41" s="383">
        <f t="shared" si="5"/>
        <v>0</v>
      </c>
      <c r="O41" s="384">
        <f t="shared" si="6"/>
        <v>0</v>
      </c>
    </row>
    <row r="42" spans="1:17" ht="15.75" customHeight="1">
      <c r="A42" s="453" t="s">
        <v>3392</v>
      </c>
      <c r="B42" s="432" t="s">
        <v>16</v>
      </c>
      <c r="C42" s="433">
        <v>1</v>
      </c>
      <c r="D42" s="434">
        <v>7</v>
      </c>
      <c r="E42" s="382">
        <v>0</v>
      </c>
      <c r="F42" s="376">
        <f t="shared" si="7"/>
        <v>0</v>
      </c>
      <c r="G42" s="377">
        <f t="shared" si="1"/>
        <v>0</v>
      </c>
      <c r="H42" s="462"/>
      <c r="I42" s="462"/>
      <c r="J42" s="380">
        <f t="shared" si="2"/>
        <v>0</v>
      </c>
      <c r="K42" s="404">
        <f t="shared" si="3"/>
        <v>0</v>
      </c>
      <c r="L42" s="382">
        <f t="shared" si="8"/>
        <v>0</v>
      </c>
      <c r="M42" s="447">
        <v>159.85</v>
      </c>
      <c r="N42" s="383">
        <f t="shared" si="5"/>
        <v>0</v>
      </c>
      <c r="O42" s="384">
        <f t="shared" si="6"/>
        <v>0</v>
      </c>
    </row>
    <row r="43" spans="1:17" ht="15.75" customHeight="1">
      <c r="A43" s="453" t="s">
        <v>3806</v>
      </c>
      <c r="B43" s="432" t="s">
        <v>16</v>
      </c>
      <c r="C43" s="433">
        <v>1</v>
      </c>
      <c r="D43" s="434">
        <v>7</v>
      </c>
      <c r="E43" s="382">
        <v>0</v>
      </c>
      <c r="F43" s="376">
        <f t="shared" si="7"/>
        <v>0</v>
      </c>
      <c r="G43" s="377">
        <f t="shared" si="1"/>
        <v>0</v>
      </c>
      <c r="H43" s="462"/>
      <c r="I43" s="462"/>
      <c r="J43" s="380">
        <f t="shared" si="2"/>
        <v>0</v>
      </c>
      <c r="K43" s="404">
        <f t="shared" si="3"/>
        <v>0</v>
      </c>
      <c r="L43" s="382">
        <f t="shared" si="8"/>
        <v>0</v>
      </c>
      <c r="M43" s="447">
        <v>157.5</v>
      </c>
      <c r="N43" s="383">
        <f t="shared" si="5"/>
        <v>0</v>
      </c>
      <c r="O43" s="384">
        <f t="shared" si="6"/>
        <v>0</v>
      </c>
    </row>
    <row r="44" spans="1:17" ht="15.75" customHeight="1">
      <c r="A44" s="453" t="s">
        <v>3807</v>
      </c>
      <c r="B44" s="432" t="s">
        <v>16</v>
      </c>
      <c r="C44" s="433">
        <v>1</v>
      </c>
      <c r="D44" s="434">
        <v>7</v>
      </c>
      <c r="E44" s="382">
        <v>0</v>
      </c>
      <c r="F44" s="376">
        <f t="shared" si="7"/>
        <v>0</v>
      </c>
      <c r="G44" s="377">
        <f t="shared" si="1"/>
        <v>0</v>
      </c>
      <c r="H44" s="462"/>
      <c r="I44" s="462"/>
      <c r="J44" s="380">
        <f t="shared" si="2"/>
        <v>0</v>
      </c>
      <c r="K44" s="404">
        <f t="shared" si="3"/>
        <v>0</v>
      </c>
      <c r="L44" s="382">
        <f t="shared" si="8"/>
        <v>0</v>
      </c>
      <c r="M44" s="447">
        <v>162</v>
      </c>
      <c r="N44" s="383">
        <f t="shared" si="5"/>
        <v>0</v>
      </c>
      <c r="O44" s="384">
        <f t="shared" si="6"/>
        <v>0</v>
      </c>
    </row>
    <row r="45" spans="1:17" ht="15.75" customHeight="1">
      <c r="A45" s="453" t="s">
        <v>3808</v>
      </c>
      <c r="B45" s="432" t="s">
        <v>16</v>
      </c>
      <c r="C45" s="433">
        <v>1</v>
      </c>
      <c r="D45" s="434">
        <v>7</v>
      </c>
      <c r="E45" s="382">
        <v>0</v>
      </c>
      <c r="F45" s="376">
        <f t="shared" si="7"/>
        <v>0</v>
      </c>
      <c r="G45" s="377">
        <f t="shared" si="1"/>
        <v>0</v>
      </c>
      <c r="H45" s="495"/>
      <c r="I45" s="462"/>
      <c r="J45" s="380">
        <f t="shared" si="2"/>
        <v>0</v>
      </c>
      <c r="K45" s="404">
        <f t="shared" si="3"/>
        <v>0</v>
      </c>
      <c r="L45" s="382">
        <f t="shared" si="8"/>
        <v>0</v>
      </c>
      <c r="M45" s="447">
        <v>157.5</v>
      </c>
      <c r="N45" s="383">
        <f t="shared" si="5"/>
        <v>0</v>
      </c>
      <c r="O45" s="384">
        <f t="shared" si="6"/>
        <v>0</v>
      </c>
    </row>
    <row r="46" spans="1:17" ht="15.75" customHeight="1">
      <c r="A46" s="453" t="s">
        <v>3809</v>
      </c>
      <c r="B46" s="432" t="s">
        <v>16</v>
      </c>
      <c r="C46" s="433">
        <v>1</v>
      </c>
      <c r="D46" s="434">
        <v>7</v>
      </c>
      <c r="E46" s="382">
        <v>0</v>
      </c>
      <c r="F46" s="376">
        <f t="shared" si="7"/>
        <v>0</v>
      </c>
      <c r="G46" s="377">
        <f t="shared" si="1"/>
        <v>0</v>
      </c>
      <c r="H46" s="495"/>
      <c r="I46" s="462"/>
      <c r="J46" s="380">
        <f t="shared" si="2"/>
        <v>0</v>
      </c>
      <c r="K46" s="404">
        <f t="shared" si="3"/>
        <v>0</v>
      </c>
      <c r="L46" s="382">
        <f t="shared" si="8"/>
        <v>0</v>
      </c>
      <c r="M46" s="447">
        <v>162</v>
      </c>
      <c r="N46" s="383">
        <f t="shared" si="5"/>
        <v>0</v>
      </c>
      <c r="O46" s="384">
        <f t="shared" si="6"/>
        <v>0</v>
      </c>
    </row>
    <row r="47" spans="1:17" ht="15.75" customHeight="1">
      <c r="A47" s="453"/>
      <c r="B47" s="432"/>
      <c r="C47" s="433"/>
      <c r="D47" s="434"/>
      <c r="E47" s="382"/>
      <c r="F47" s="376"/>
      <c r="G47" s="377"/>
      <c r="H47" s="462"/>
      <c r="I47" s="462"/>
      <c r="J47" s="380"/>
      <c r="K47" s="404"/>
      <c r="L47" s="382"/>
      <c r="M47" s="447"/>
      <c r="N47" s="383"/>
      <c r="O47" s="384"/>
    </row>
    <row r="48" spans="1:17" ht="15.75" customHeight="1">
      <c r="A48" s="453"/>
      <c r="B48" s="432"/>
      <c r="C48" s="433"/>
      <c r="D48" s="434"/>
      <c r="E48" s="382"/>
      <c r="F48" s="376"/>
      <c r="G48" s="377"/>
      <c r="H48" s="462"/>
      <c r="I48" s="462"/>
      <c r="J48" s="380"/>
      <c r="K48" s="404"/>
      <c r="L48" s="382"/>
      <c r="M48" s="447"/>
      <c r="N48" s="383"/>
      <c r="O48" s="384"/>
    </row>
    <row r="49" spans="1:15" ht="15.75" customHeight="1">
      <c r="A49" s="453"/>
      <c r="B49" s="432"/>
      <c r="C49" s="433"/>
      <c r="D49" s="434"/>
      <c r="E49" s="382"/>
      <c r="F49" s="376"/>
      <c r="G49" s="377"/>
      <c r="H49" s="495"/>
      <c r="I49" s="462"/>
      <c r="J49" s="380"/>
      <c r="K49" s="404"/>
      <c r="L49" s="382"/>
      <c r="M49" s="447"/>
      <c r="N49" s="383"/>
      <c r="O49" s="384"/>
    </row>
    <row r="50" spans="1:15" ht="15.75" customHeight="1">
      <c r="A50" s="453"/>
      <c r="B50" s="432"/>
      <c r="C50" s="433"/>
      <c r="D50" s="434"/>
      <c r="E50" s="382"/>
      <c r="F50" s="376"/>
      <c r="G50" s="377"/>
      <c r="H50" s="495"/>
      <c r="I50" s="462"/>
      <c r="J50" s="380"/>
      <c r="K50" s="404"/>
      <c r="L50" s="382"/>
      <c r="M50" s="447"/>
      <c r="N50" s="383"/>
      <c r="O50" s="384"/>
    </row>
    <row r="51" spans="1:15" ht="15.75" customHeight="1">
      <c r="A51" s="396" t="s">
        <v>203</v>
      </c>
      <c r="B51" s="396"/>
      <c r="C51" s="397"/>
      <c r="D51" s="398"/>
      <c r="E51" s="496">
        <f t="shared" ref="E51:O51" si="9">SUM(E4:E50)</f>
        <v>23341</v>
      </c>
      <c r="F51" s="497">
        <f t="shared" si="9"/>
        <v>1546</v>
      </c>
      <c r="G51" s="497">
        <f t="shared" si="9"/>
        <v>533</v>
      </c>
      <c r="H51" s="497">
        <f t="shared" si="9"/>
        <v>7866</v>
      </c>
      <c r="I51" s="498">
        <f t="shared" si="9"/>
        <v>0</v>
      </c>
      <c r="J51" s="496">
        <f t="shared" si="9"/>
        <v>0</v>
      </c>
      <c r="K51" s="403">
        <f t="shared" si="9"/>
        <v>2088</v>
      </c>
      <c r="L51" s="496">
        <f t="shared" si="9"/>
        <v>31207</v>
      </c>
      <c r="M51" s="446">
        <f t="shared" si="9"/>
        <v>4512.58</v>
      </c>
      <c r="N51" s="446">
        <f t="shared" si="9"/>
        <v>1008924.0299999999</v>
      </c>
      <c r="O51" s="403">
        <f t="shared" si="9"/>
        <v>5125.76</v>
      </c>
    </row>
    <row r="52" spans="1:15" ht="15.75" customHeight="1">
      <c r="A52" s="500"/>
      <c r="B52" s="501"/>
      <c r="C52" s="502"/>
      <c r="D52" s="503"/>
      <c r="E52" s="504"/>
      <c r="F52" s="505"/>
      <c r="G52" s="506"/>
    </row>
    <row r="53" spans="1:15" ht="15.75" customHeight="1">
      <c r="A53" s="507" t="s">
        <v>40</v>
      </c>
      <c r="B53" s="508" t="s">
        <v>1</v>
      </c>
      <c r="C53" s="509" t="s">
        <v>41</v>
      </c>
      <c r="D53" s="510" t="s">
        <v>42</v>
      </c>
      <c r="E53" s="350" t="s">
        <v>43</v>
      </c>
      <c r="F53" s="509" t="s">
        <v>44</v>
      </c>
      <c r="G53" s="511" t="s">
        <v>45</v>
      </c>
    </row>
    <row r="54" spans="1:15" ht="15.75" customHeight="1">
      <c r="A54" s="33" t="s">
        <v>1896</v>
      </c>
      <c r="B54" s="41" t="s">
        <v>49</v>
      </c>
      <c r="C54" s="15">
        <v>0</v>
      </c>
      <c r="D54" s="15"/>
      <c r="E54" s="15"/>
      <c r="F54" s="15">
        <f>C54+D54-E54</f>
        <v>0</v>
      </c>
      <c r="G54" s="40"/>
    </row>
    <row r="55" spans="1:15" ht="15.75" customHeight="1">
      <c r="A55" s="327"/>
      <c r="B55" s="327"/>
      <c r="C55" s="327"/>
      <c r="D55" s="327"/>
      <c r="E55" s="327"/>
      <c r="F55" s="327"/>
      <c r="G55" s="327"/>
    </row>
    <row r="56" spans="1:15" ht="15.75" customHeight="1">
      <c r="A56" s="526" t="s">
        <v>50</v>
      </c>
      <c r="B56" s="527"/>
      <c r="C56" s="527"/>
      <c r="D56" s="527"/>
      <c r="E56" s="527"/>
      <c r="F56" s="527"/>
      <c r="G56" s="528"/>
    </row>
    <row r="57" spans="1:15" ht="15.75" customHeight="1">
      <c r="A57" s="259"/>
      <c r="B57" s="44" t="s">
        <v>51</v>
      </c>
      <c r="C57" s="45" t="s">
        <v>52</v>
      </c>
      <c r="D57" s="46" t="s">
        <v>53</v>
      </c>
      <c r="E57" s="46" t="s">
        <v>54</v>
      </c>
      <c r="F57" s="47" t="s">
        <v>11</v>
      </c>
      <c r="G57" s="48" t="s">
        <v>55</v>
      </c>
    </row>
    <row r="58" spans="1:15" ht="15.75" customHeight="1">
      <c r="A58" s="439" t="s">
        <v>1897</v>
      </c>
      <c r="B58" s="440">
        <v>88</v>
      </c>
      <c r="C58" s="441"/>
      <c r="D58" s="442"/>
      <c r="E58" s="440">
        <f t="shared" ref="E58:E84" si="10">B58+C58-D58</f>
        <v>88</v>
      </c>
      <c r="F58" s="443">
        <v>1028.48</v>
      </c>
      <c r="G58" s="444">
        <f t="shared" ref="G58:G84" si="11">E58*F58</f>
        <v>90506.240000000005</v>
      </c>
    </row>
    <row r="59" spans="1:15" ht="15.75" customHeight="1">
      <c r="A59" s="49" t="s">
        <v>3959</v>
      </c>
      <c r="B59" s="53">
        <v>86.200000000000188</v>
      </c>
      <c r="C59" s="51">
        <v>1647</v>
      </c>
      <c r="D59" s="52"/>
      <c r="E59" s="53">
        <f t="shared" si="10"/>
        <v>1733.2000000000003</v>
      </c>
      <c r="F59" s="54">
        <v>196</v>
      </c>
      <c r="G59" s="55">
        <f t="shared" si="11"/>
        <v>339707.20000000007</v>
      </c>
    </row>
    <row r="60" spans="1:15" ht="15.75" customHeight="1">
      <c r="A60" s="49" t="s">
        <v>3960</v>
      </c>
      <c r="B60" s="53">
        <v>199.99999999999997</v>
      </c>
      <c r="C60" s="51"/>
      <c r="D60" s="52"/>
      <c r="E60" s="53">
        <f t="shared" si="10"/>
        <v>199.99999999999997</v>
      </c>
      <c r="F60" s="54">
        <v>196</v>
      </c>
      <c r="G60" s="55">
        <f t="shared" si="11"/>
        <v>39199.999999999993</v>
      </c>
    </row>
    <row r="61" spans="1:15" ht="15.75" customHeight="1">
      <c r="A61" s="49" t="s">
        <v>3961</v>
      </c>
      <c r="B61" s="53">
        <v>171.40000000000003</v>
      </c>
      <c r="C61" s="51"/>
      <c r="D61" s="52">
        <v>34.1</v>
      </c>
      <c r="E61" s="53">
        <f t="shared" si="10"/>
        <v>137.30000000000004</v>
      </c>
      <c r="F61" s="54">
        <v>196</v>
      </c>
      <c r="G61" s="55">
        <f t="shared" si="11"/>
        <v>26910.800000000007</v>
      </c>
    </row>
    <row r="62" spans="1:15" ht="15.75" customHeight="1">
      <c r="A62" s="49" t="s">
        <v>3962</v>
      </c>
      <c r="B62" s="53">
        <v>250.00000000000003</v>
      </c>
      <c r="C62" s="51"/>
      <c r="D62" s="52"/>
      <c r="E62" s="53">
        <f t="shared" si="10"/>
        <v>250.00000000000003</v>
      </c>
      <c r="F62" s="54">
        <v>196</v>
      </c>
      <c r="G62" s="55">
        <f t="shared" si="11"/>
        <v>49000.000000000007</v>
      </c>
    </row>
    <row r="63" spans="1:15" ht="15.75" customHeight="1">
      <c r="A63" s="49" t="s">
        <v>3963</v>
      </c>
      <c r="B63" s="53">
        <v>180.09999999999997</v>
      </c>
      <c r="C63" s="51"/>
      <c r="D63" s="52">
        <v>30</v>
      </c>
      <c r="E63" s="53">
        <f t="shared" si="10"/>
        <v>150.09999999999997</v>
      </c>
      <c r="F63" s="54">
        <v>196</v>
      </c>
      <c r="G63" s="55">
        <f t="shared" si="11"/>
        <v>29419.599999999995</v>
      </c>
    </row>
    <row r="64" spans="1:15" ht="15.75" customHeight="1">
      <c r="A64" s="86" t="s">
        <v>3964</v>
      </c>
      <c r="B64" s="90">
        <v>195.10000000000008</v>
      </c>
      <c r="C64" s="487">
        <v>227</v>
      </c>
      <c r="D64" s="487"/>
      <c r="E64" s="90">
        <f t="shared" si="10"/>
        <v>422.10000000000008</v>
      </c>
      <c r="F64" s="91">
        <v>140</v>
      </c>
      <c r="G64" s="92">
        <f t="shared" si="11"/>
        <v>59094.000000000015</v>
      </c>
    </row>
    <row r="65" spans="1:8" ht="15.75" customHeight="1">
      <c r="A65" s="86" t="s">
        <v>3965</v>
      </c>
      <c r="B65" s="90">
        <v>397.4</v>
      </c>
      <c r="C65" s="88"/>
      <c r="D65" s="89"/>
      <c r="E65" s="90">
        <f t="shared" si="10"/>
        <v>397.4</v>
      </c>
      <c r="F65" s="91">
        <v>140</v>
      </c>
      <c r="G65" s="92">
        <f t="shared" si="11"/>
        <v>55636</v>
      </c>
    </row>
    <row r="66" spans="1:8" ht="15.75" customHeight="1">
      <c r="A66" s="86" t="s">
        <v>3966</v>
      </c>
      <c r="B66" s="90">
        <v>25.9</v>
      </c>
      <c r="C66" s="88"/>
      <c r="D66" s="89"/>
      <c r="E66" s="90">
        <f t="shared" si="10"/>
        <v>25.9</v>
      </c>
      <c r="F66" s="91">
        <v>140</v>
      </c>
      <c r="G66" s="92">
        <f t="shared" si="11"/>
        <v>3626</v>
      </c>
    </row>
    <row r="67" spans="1:8" ht="15.75" customHeight="1">
      <c r="A67" s="100" t="s">
        <v>3967</v>
      </c>
      <c r="B67" s="104">
        <v>1267.0000000000002</v>
      </c>
      <c r="C67" s="102">
        <v>246.4</v>
      </c>
      <c r="D67" s="512">
        <v>198</v>
      </c>
      <c r="E67" s="104">
        <f t="shared" si="10"/>
        <v>1315.4000000000003</v>
      </c>
      <c r="F67" s="105">
        <v>140</v>
      </c>
      <c r="G67" s="106">
        <f t="shared" si="11"/>
        <v>184156.00000000006</v>
      </c>
    </row>
    <row r="68" spans="1:8" ht="36" customHeight="1">
      <c r="A68" s="71" t="s">
        <v>3968</v>
      </c>
      <c r="B68" s="75">
        <v>0</v>
      </c>
      <c r="C68" s="73"/>
      <c r="D68" s="74"/>
      <c r="E68" s="75">
        <f t="shared" si="10"/>
        <v>0</v>
      </c>
      <c r="F68" s="76">
        <v>140</v>
      </c>
      <c r="G68" s="77">
        <f t="shared" si="11"/>
        <v>0</v>
      </c>
    </row>
    <row r="69" spans="1:8" ht="30.75" customHeight="1">
      <c r="A69" s="78" t="s">
        <v>3969</v>
      </c>
      <c r="B69" s="75">
        <v>528.50000000000023</v>
      </c>
      <c r="C69" s="73">
        <v>224.5</v>
      </c>
      <c r="D69" s="513">
        <v>282.8</v>
      </c>
      <c r="E69" s="75">
        <f t="shared" si="10"/>
        <v>470.20000000000022</v>
      </c>
      <c r="F69" s="76">
        <v>140</v>
      </c>
      <c r="G69" s="77">
        <f t="shared" si="11"/>
        <v>65828.000000000029</v>
      </c>
      <c r="H69" s="271" t="s">
        <v>3883</v>
      </c>
    </row>
    <row r="70" spans="1:8" ht="30.75" customHeight="1">
      <c r="A70" s="79" t="s">
        <v>3970</v>
      </c>
      <c r="B70" s="83">
        <v>1729.1000000000001</v>
      </c>
      <c r="C70" s="81">
        <v>167</v>
      </c>
      <c r="D70" s="82">
        <v>120.2</v>
      </c>
      <c r="E70" s="83">
        <f t="shared" si="10"/>
        <v>1775.9</v>
      </c>
      <c r="F70" s="84">
        <v>140</v>
      </c>
      <c r="G70" s="85">
        <f t="shared" si="11"/>
        <v>248626</v>
      </c>
    </row>
    <row r="71" spans="1:8" ht="15.75" customHeight="1">
      <c r="A71" s="63" t="s">
        <v>3971</v>
      </c>
      <c r="B71" s="315">
        <v>464.90000000000026</v>
      </c>
      <c r="C71" s="65"/>
      <c r="D71" s="66"/>
      <c r="E71" s="67">
        <f t="shared" si="10"/>
        <v>464.90000000000026</v>
      </c>
      <c r="F71" s="68">
        <v>140</v>
      </c>
      <c r="G71" s="69">
        <f t="shared" si="11"/>
        <v>65086.000000000036</v>
      </c>
    </row>
    <row r="72" spans="1:8" ht="15.75" customHeight="1">
      <c r="A72" s="63" t="s">
        <v>3972</v>
      </c>
      <c r="B72" s="315">
        <v>0</v>
      </c>
      <c r="C72" s="65"/>
      <c r="D72" s="66"/>
      <c r="E72" s="67">
        <f t="shared" si="10"/>
        <v>0</v>
      </c>
      <c r="F72" s="68">
        <v>140</v>
      </c>
      <c r="G72" s="69">
        <f t="shared" si="11"/>
        <v>0</v>
      </c>
    </row>
    <row r="73" spans="1:8" ht="39" customHeight="1">
      <c r="A73" s="63" t="s">
        <v>3973</v>
      </c>
      <c r="B73" s="67">
        <v>644.30000000000018</v>
      </c>
      <c r="C73" s="65">
        <v>249.5</v>
      </c>
      <c r="D73" s="66">
        <v>183</v>
      </c>
      <c r="E73" s="67">
        <f t="shared" si="10"/>
        <v>710.80000000000018</v>
      </c>
      <c r="F73" s="68">
        <v>140</v>
      </c>
      <c r="G73" s="69">
        <f t="shared" si="11"/>
        <v>99512.000000000029</v>
      </c>
    </row>
    <row r="74" spans="1:8" ht="15.75" customHeight="1">
      <c r="A74" s="93" t="s">
        <v>3974</v>
      </c>
      <c r="B74" s="97">
        <v>197</v>
      </c>
      <c r="C74" s="95"/>
      <c r="D74" s="96"/>
      <c r="E74" s="97">
        <f t="shared" si="10"/>
        <v>197</v>
      </c>
      <c r="F74" s="98">
        <v>140</v>
      </c>
      <c r="G74" s="99">
        <f t="shared" si="11"/>
        <v>27580</v>
      </c>
    </row>
    <row r="75" spans="1:8" ht="15.75" customHeight="1">
      <c r="A75" s="86" t="s">
        <v>3975</v>
      </c>
      <c r="B75" s="90">
        <v>222</v>
      </c>
      <c r="C75" s="88">
        <v>223</v>
      </c>
      <c r="D75" s="89">
        <v>222</v>
      </c>
      <c r="E75" s="90">
        <f t="shared" si="10"/>
        <v>223</v>
      </c>
      <c r="F75" s="91">
        <v>128</v>
      </c>
      <c r="G75" s="92">
        <f t="shared" si="11"/>
        <v>28544</v>
      </c>
    </row>
    <row r="76" spans="1:8" ht="15.75" customHeight="1">
      <c r="A76" s="78" t="s">
        <v>3976</v>
      </c>
      <c r="B76" s="75">
        <v>221.00000000000006</v>
      </c>
      <c r="C76" s="73">
        <v>223</v>
      </c>
      <c r="D76" s="74">
        <v>221</v>
      </c>
      <c r="E76" s="75">
        <f t="shared" si="10"/>
        <v>223.00000000000006</v>
      </c>
      <c r="F76" s="76">
        <v>128</v>
      </c>
      <c r="G76" s="77">
        <f t="shared" si="11"/>
        <v>28544.000000000007</v>
      </c>
    </row>
    <row r="77" spans="1:8" ht="15.75" customHeight="1">
      <c r="A77" s="100" t="s">
        <v>3977</v>
      </c>
      <c r="B77" s="472">
        <v>220</v>
      </c>
      <c r="C77" s="102">
        <v>225</v>
      </c>
      <c r="D77" s="103">
        <v>220</v>
      </c>
      <c r="E77" s="472">
        <f t="shared" si="10"/>
        <v>225</v>
      </c>
      <c r="F77" s="105">
        <v>128</v>
      </c>
      <c r="G77" s="106">
        <f t="shared" si="11"/>
        <v>28800</v>
      </c>
    </row>
    <row r="78" spans="1:8" ht="15.75" customHeight="1">
      <c r="A78" s="79" t="s">
        <v>3978</v>
      </c>
      <c r="B78" s="83">
        <v>112</v>
      </c>
      <c r="C78" s="81">
        <v>55.5</v>
      </c>
      <c r="D78" s="82">
        <v>112</v>
      </c>
      <c r="E78" s="83">
        <f t="shared" si="10"/>
        <v>55.5</v>
      </c>
      <c r="F78" s="84">
        <v>128</v>
      </c>
      <c r="G78" s="85">
        <f t="shared" si="11"/>
        <v>7104</v>
      </c>
    </row>
    <row r="79" spans="1:8" ht="15.75" customHeight="1">
      <c r="A79" s="63" t="s">
        <v>3979</v>
      </c>
      <c r="B79" s="315">
        <v>247.00000000000011</v>
      </c>
      <c r="C79" s="65">
        <v>225</v>
      </c>
      <c r="D79" s="66">
        <v>247</v>
      </c>
      <c r="E79" s="67">
        <f t="shared" si="10"/>
        <v>225.00000000000011</v>
      </c>
      <c r="F79" s="68">
        <v>128</v>
      </c>
      <c r="G79" s="69">
        <f t="shared" si="11"/>
        <v>28800.000000000015</v>
      </c>
    </row>
    <row r="80" spans="1:8" ht="15.75" customHeight="1">
      <c r="A80" s="86" t="s">
        <v>3980</v>
      </c>
      <c r="B80" s="316">
        <v>240</v>
      </c>
      <c r="C80" s="108"/>
      <c r="D80" s="109">
        <v>240</v>
      </c>
      <c r="E80" s="90">
        <f t="shared" si="10"/>
        <v>0</v>
      </c>
      <c r="F80" s="91">
        <v>102</v>
      </c>
      <c r="G80" s="92">
        <f t="shared" si="11"/>
        <v>0</v>
      </c>
    </row>
    <row r="81" spans="1:10" ht="15.75" customHeight="1">
      <c r="A81" s="78" t="s">
        <v>3981</v>
      </c>
      <c r="B81" s="75">
        <v>240</v>
      </c>
      <c r="C81" s="73"/>
      <c r="D81" s="74">
        <v>240</v>
      </c>
      <c r="E81" s="75">
        <f t="shared" si="10"/>
        <v>0</v>
      </c>
      <c r="F81" s="76">
        <v>102</v>
      </c>
      <c r="G81" s="77">
        <f t="shared" si="11"/>
        <v>0</v>
      </c>
    </row>
    <row r="82" spans="1:10" ht="15.75" customHeight="1">
      <c r="A82" s="100" t="s">
        <v>3982</v>
      </c>
      <c r="B82" s="104">
        <v>240</v>
      </c>
      <c r="C82" s="102"/>
      <c r="D82" s="103">
        <v>240</v>
      </c>
      <c r="E82" s="104">
        <f t="shared" si="10"/>
        <v>0</v>
      </c>
      <c r="F82" s="105">
        <v>102</v>
      </c>
      <c r="G82" s="106">
        <f t="shared" si="11"/>
        <v>0</v>
      </c>
    </row>
    <row r="83" spans="1:10" ht="26.25" customHeight="1">
      <c r="A83" s="79" t="s">
        <v>3983</v>
      </c>
      <c r="B83" s="83">
        <v>60</v>
      </c>
      <c r="C83" s="81"/>
      <c r="D83" s="82">
        <v>60</v>
      </c>
      <c r="E83" s="83">
        <f t="shared" si="10"/>
        <v>0</v>
      </c>
      <c r="F83" s="84">
        <v>102</v>
      </c>
      <c r="G83" s="85">
        <f t="shared" si="11"/>
        <v>0</v>
      </c>
    </row>
    <row r="84" spans="1:10" ht="15.75" customHeight="1">
      <c r="A84" s="63" t="s">
        <v>3984</v>
      </c>
      <c r="B84" s="315">
        <v>240</v>
      </c>
      <c r="C84" s="65"/>
      <c r="D84" s="66">
        <v>240</v>
      </c>
      <c r="E84" s="67">
        <f t="shared" si="10"/>
        <v>0</v>
      </c>
      <c r="F84" s="68">
        <v>102</v>
      </c>
      <c r="G84" s="69">
        <f t="shared" si="11"/>
        <v>0</v>
      </c>
    </row>
    <row r="85" spans="1:10" ht="15.75" customHeight="1">
      <c r="A85" s="260" t="s">
        <v>84</v>
      </c>
      <c r="B85" s="261">
        <f t="shared" ref="B85:G85" si="12">SUM(B58:B84)</f>
        <v>8466.9000000000015</v>
      </c>
      <c r="C85" s="171">
        <f t="shared" si="12"/>
        <v>3712.9</v>
      </c>
      <c r="D85" s="171">
        <f t="shared" si="12"/>
        <v>2890.1000000000004</v>
      </c>
      <c r="E85" s="261">
        <f t="shared" si="12"/>
        <v>9289.7000000000007</v>
      </c>
      <c r="F85" s="262">
        <f t="shared" si="12"/>
        <v>4698.4799999999996</v>
      </c>
      <c r="G85" s="263">
        <f t="shared" si="12"/>
        <v>1505679.84</v>
      </c>
    </row>
    <row r="86" spans="1:10" ht="15.75" customHeight="1"/>
    <row r="87" spans="1:10" ht="15.75" customHeight="1">
      <c r="A87" s="264"/>
      <c r="B87" s="133"/>
      <c r="C87" s="133"/>
      <c r="D87" s="133"/>
      <c r="E87" s="133"/>
      <c r="F87" s="534"/>
      <c r="G87" s="522"/>
      <c r="H87" s="522"/>
      <c r="I87" s="265"/>
    </row>
    <row r="88" spans="1:10" ht="15.75" customHeight="1">
      <c r="A88" s="135" t="s">
        <v>92</v>
      </c>
      <c r="B88" s="136" t="s">
        <v>40</v>
      </c>
      <c r="C88" s="137" t="s">
        <v>93</v>
      </c>
      <c r="D88" s="137" t="s">
        <v>42</v>
      </c>
      <c r="E88" s="137" t="s">
        <v>94</v>
      </c>
      <c r="F88" s="137" t="s">
        <v>95</v>
      </c>
      <c r="G88" s="137" t="s">
        <v>96</v>
      </c>
      <c r="H88" s="138" t="s">
        <v>55</v>
      </c>
      <c r="I88" s="138" t="s">
        <v>3567</v>
      </c>
      <c r="J88" s="138" t="s">
        <v>3568</v>
      </c>
    </row>
    <row r="89" spans="1:10" ht="15.75" customHeight="1">
      <c r="A89" s="146" t="s">
        <v>97</v>
      </c>
      <c r="B89" s="145" t="s">
        <v>102</v>
      </c>
      <c r="C89" s="36">
        <v>2475</v>
      </c>
      <c r="D89" s="148"/>
      <c r="E89" s="15"/>
      <c r="F89" s="36">
        <f t="shared" ref="F89:F132" si="13">C89+D89-E89</f>
        <v>2475</v>
      </c>
      <c r="G89" s="142">
        <v>178</v>
      </c>
      <c r="H89" s="143">
        <f t="shared" ref="H89:H123" si="14">F89*G89</f>
        <v>440550</v>
      </c>
      <c r="I89" s="143">
        <f t="shared" ref="I89:I132" si="15">(D89-E89)*G89</f>
        <v>0</v>
      </c>
      <c r="J89" s="143">
        <f t="shared" ref="J89:J132" si="16">D89*G89</f>
        <v>0</v>
      </c>
    </row>
    <row r="90" spans="1:10" ht="15.75" customHeight="1">
      <c r="A90" s="144" t="s">
        <v>99</v>
      </c>
      <c r="B90" s="145" t="s">
        <v>102</v>
      </c>
      <c r="C90" s="36">
        <v>2250</v>
      </c>
      <c r="D90" s="148"/>
      <c r="E90" s="15"/>
      <c r="F90" s="36">
        <f t="shared" si="13"/>
        <v>2250</v>
      </c>
      <c r="G90" s="142">
        <v>178</v>
      </c>
      <c r="H90" s="143">
        <f t="shared" si="14"/>
        <v>400500</v>
      </c>
      <c r="I90" s="143">
        <f t="shared" si="15"/>
        <v>0</v>
      </c>
      <c r="J90" s="143">
        <f t="shared" si="16"/>
        <v>0</v>
      </c>
    </row>
    <row r="91" spans="1:10" ht="15.75" customHeight="1">
      <c r="A91" s="144" t="s">
        <v>3656</v>
      </c>
      <c r="B91" s="147" t="s">
        <v>102</v>
      </c>
      <c r="C91" s="36">
        <v>1850</v>
      </c>
      <c r="D91" s="148"/>
      <c r="E91" s="15"/>
      <c r="F91" s="36">
        <f t="shared" si="13"/>
        <v>1850</v>
      </c>
      <c r="G91" s="142">
        <v>47</v>
      </c>
      <c r="H91" s="143">
        <f t="shared" si="14"/>
        <v>86950</v>
      </c>
      <c r="I91" s="143">
        <f t="shared" si="15"/>
        <v>0</v>
      </c>
      <c r="J91" s="143">
        <f t="shared" si="16"/>
        <v>0</v>
      </c>
    </row>
    <row r="92" spans="1:10" ht="15.75" customHeight="1">
      <c r="A92" s="146" t="s">
        <v>103</v>
      </c>
      <c r="B92" s="147" t="s">
        <v>104</v>
      </c>
      <c r="C92" s="36">
        <v>1500</v>
      </c>
      <c r="D92" s="148"/>
      <c r="E92" s="15"/>
      <c r="F92" s="36">
        <f t="shared" si="13"/>
        <v>1500</v>
      </c>
      <c r="G92" s="142">
        <v>27</v>
      </c>
      <c r="H92" s="143">
        <f t="shared" si="14"/>
        <v>40500</v>
      </c>
      <c r="I92" s="143">
        <f t="shared" si="15"/>
        <v>0</v>
      </c>
      <c r="J92" s="143">
        <f t="shared" si="16"/>
        <v>0</v>
      </c>
    </row>
    <row r="93" spans="1:10" ht="15.75" customHeight="1">
      <c r="A93" s="266" t="s">
        <v>2038</v>
      </c>
      <c r="B93" s="267" t="s">
        <v>106</v>
      </c>
      <c r="C93" s="36">
        <v>1720</v>
      </c>
      <c r="D93" s="148"/>
      <c r="E93" s="15"/>
      <c r="F93" s="36">
        <f t="shared" si="13"/>
        <v>1720</v>
      </c>
      <c r="G93" s="142">
        <v>160.69999999999999</v>
      </c>
      <c r="H93" s="143">
        <f t="shared" si="14"/>
        <v>276404</v>
      </c>
      <c r="I93" s="143">
        <f t="shared" si="15"/>
        <v>0</v>
      </c>
      <c r="J93" s="143">
        <f t="shared" si="16"/>
        <v>0</v>
      </c>
    </row>
    <row r="94" spans="1:10" ht="15.75" customHeight="1">
      <c r="A94" s="144" t="s">
        <v>737</v>
      </c>
      <c r="B94" s="145" t="s">
        <v>108</v>
      </c>
      <c r="C94" s="36">
        <v>319</v>
      </c>
      <c r="D94" s="148"/>
      <c r="E94" s="15"/>
      <c r="F94" s="36">
        <f t="shared" si="13"/>
        <v>319</v>
      </c>
      <c r="G94" s="142">
        <v>623</v>
      </c>
      <c r="H94" s="143">
        <f t="shared" si="14"/>
        <v>198737</v>
      </c>
      <c r="I94" s="143">
        <f t="shared" si="15"/>
        <v>0</v>
      </c>
      <c r="J94" s="143">
        <f t="shared" si="16"/>
        <v>0</v>
      </c>
    </row>
    <row r="95" spans="1:10" ht="15.75" customHeight="1">
      <c r="A95" s="139" t="s">
        <v>109</v>
      </c>
      <c r="B95" s="140" t="s">
        <v>110</v>
      </c>
      <c r="C95" s="36">
        <v>850</v>
      </c>
      <c r="D95" s="148"/>
      <c r="E95" s="15"/>
      <c r="F95" s="36">
        <f t="shared" si="13"/>
        <v>850</v>
      </c>
      <c r="G95" s="142">
        <v>24</v>
      </c>
      <c r="H95" s="143">
        <f t="shared" si="14"/>
        <v>20400</v>
      </c>
      <c r="I95" s="143">
        <f t="shared" si="15"/>
        <v>0</v>
      </c>
      <c r="J95" s="143">
        <f t="shared" si="16"/>
        <v>0</v>
      </c>
    </row>
    <row r="96" spans="1:10" ht="15.75" customHeight="1">
      <c r="A96" s="146" t="s">
        <v>1188</v>
      </c>
      <c r="B96" s="150" t="s">
        <v>3626</v>
      </c>
      <c r="C96" s="36">
        <v>2073</v>
      </c>
      <c r="D96" s="148"/>
      <c r="E96" s="15"/>
      <c r="F96" s="36">
        <f t="shared" si="13"/>
        <v>2073</v>
      </c>
      <c r="G96" s="142">
        <v>49</v>
      </c>
      <c r="H96" s="143">
        <f t="shared" si="14"/>
        <v>101577</v>
      </c>
      <c r="I96" s="143">
        <f t="shared" si="15"/>
        <v>0</v>
      </c>
      <c r="J96" s="143">
        <f t="shared" si="16"/>
        <v>0</v>
      </c>
    </row>
    <row r="97" spans="1:10" ht="15.75" customHeight="1">
      <c r="A97" s="152" t="s">
        <v>116</v>
      </c>
      <c r="B97" s="145" t="s">
        <v>117</v>
      </c>
      <c r="C97" s="36">
        <v>7</v>
      </c>
      <c r="D97" s="141"/>
      <c r="E97" s="15"/>
      <c r="F97" s="36">
        <f t="shared" si="13"/>
        <v>7</v>
      </c>
      <c r="G97" s="142">
        <v>1867.29</v>
      </c>
      <c r="H97" s="143">
        <f t="shared" si="14"/>
        <v>13071.029999999999</v>
      </c>
      <c r="I97" s="143">
        <f t="shared" si="15"/>
        <v>0</v>
      </c>
      <c r="J97" s="143">
        <f t="shared" si="16"/>
        <v>0</v>
      </c>
    </row>
    <row r="98" spans="1:10" ht="15.75" customHeight="1">
      <c r="A98" s="146" t="s">
        <v>118</v>
      </c>
      <c r="B98" s="145" t="s">
        <v>115</v>
      </c>
      <c r="C98" s="36">
        <v>5</v>
      </c>
      <c r="D98" s="141"/>
      <c r="E98" s="15"/>
      <c r="F98" s="36">
        <f t="shared" si="13"/>
        <v>5</v>
      </c>
      <c r="G98" s="142">
        <v>1758</v>
      </c>
      <c r="H98" s="143">
        <f t="shared" si="14"/>
        <v>8790</v>
      </c>
      <c r="I98" s="143">
        <f t="shared" si="15"/>
        <v>0</v>
      </c>
      <c r="J98" s="143">
        <f t="shared" si="16"/>
        <v>0</v>
      </c>
    </row>
    <row r="99" spans="1:10" ht="15.75" customHeight="1">
      <c r="A99" s="146" t="s">
        <v>118</v>
      </c>
      <c r="B99" s="145" t="s">
        <v>117</v>
      </c>
      <c r="C99" s="36">
        <v>3</v>
      </c>
      <c r="D99" s="141"/>
      <c r="E99" s="151"/>
      <c r="F99" s="36">
        <f t="shared" si="13"/>
        <v>3</v>
      </c>
      <c r="G99" s="142">
        <v>2279.6799999999998</v>
      </c>
      <c r="H99" s="143">
        <f t="shared" si="14"/>
        <v>6839.0399999999991</v>
      </c>
      <c r="I99" s="143">
        <f t="shared" si="15"/>
        <v>0</v>
      </c>
      <c r="J99" s="143">
        <f t="shared" si="16"/>
        <v>0</v>
      </c>
    </row>
    <row r="100" spans="1:10" ht="15.75" customHeight="1">
      <c r="A100" s="157" t="s">
        <v>119</v>
      </c>
      <c r="B100" s="145" t="s">
        <v>117</v>
      </c>
      <c r="C100" s="36">
        <v>0</v>
      </c>
      <c r="D100" s="148"/>
      <c r="E100" s="15"/>
      <c r="F100" s="36">
        <f t="shared" si="13"/>
        <v>0</v>
      </c>
      <c r="G100" s="142">
        <v>1669.47</v>
      </c>
      <c r="H100" s="143">
        <f t="shared" si="14"/>
        <v>0</v>
      </c>
      <c r="I100" s="143">
        <f t="shared" si="15"/>
        <v>0</v>
      </c>
      <c r="J100" s="143">
        <f t="shared" si="16"/>
        <v>0</v>
      </c>
    </row>
    <row r="101" spans="1:10" ht="15.75" customHeight="1">
      <c r="A101" s="157" t="s">
        <v>2772</v>
      </c>
      <c r="B101" s="145" t="s">
        <v>117</v>
      </c>
      <c r="C101" s="36">
        <v>3</v>
      </c>
      <c r="D101" s="141"/>
      <c r="E101" s="15"/>
      <c r="F101" s="36">
        <f t="shared" si="13"/>
        <v>3</v>
      </c>
      <c r="G101" s="142">
        <v>1598.32</v>
      </c>
      <c r="H101" s="143">
        <f t="shared" si="14"/>
        <v>4794.96</v>
      </c>
      <c r="I101" s="143">
        <f t="shared" si="15"/>
        <v>0</v>
      </c>
      <c r="J101" s="143">
        <f t="shared" si="16"/>
        <v>0</v>
      </c>
    </row>
    <row r="102" spans="1:10" ht="15.75" customHeight="1">
      <c r="A102" s="144" t="s">
        <v>122</v>
      </c>
      <c r="B102" s="145" t="s">
        <v>121</v>
      </c>
      <c r="C102" s="36">
        <v>50</v>
      </c>
      <c r="D102" s="141"/>
      <c r="E102" s="15"/>
      <c r="F102" s="36">
        <f t="shared" si="13"/>
        <v>50</v>
      </c>
      <c r="G102" s="142">
        <v>471.21600000000001</v>
      </c>
      <c r="H102" s="143">
        <f t="shared" si="14"/>
        <v>23560.799999999999</v>
      </c>
      <c r="I102" s="143">
        <f t="shared" si="15"/>
        <v>0</v>
      </c>
      <c r="J102" s="143">
        <f t="shared" si="16"/>
        <v>0</v>
      </c>
    </row>
    <row r="103" spans="1:10" ht="15.75" customHeight="1">
      <c r="A103" s="157" t="s">
        <v>124</v>
      </c>
      <c r="B103" s="145" t="s">
        <v>117</v>
      </c>
      <c r="C103" s="36">
        <v>0</v>
      </c>
      <c r="D103" s="148"/>
      <c r="E103" s="15"/>
      <c r="F103" s="36">
        <f t="shared" si="13"/>
        <v>0</v>
      </c>
      <c r="G103" s="142">
        <v>1711.09</v>
      </c>
      <c r="H103" s="143">
        <f t="shared" si="14"/>
        <v>0</v>
      </c>
      <c r="I103" s="143">
        <f t="shared" si="15"/>
        <v>0</v>
      </c>
      <c r="J103" s="143">
        <f t="shared" si="16"/>
        <v>0</v>
      </c>
    </row>
    <row r="104" spans="1:10" ht="15.75" customHeight="1">
      <c r="A104" s="339" t="s">
        <v>2773</v>
      </c>
      <c r="B104" s="145" t="s">
        <v>117</v>
      </c>
      <c r="C104" s="36">
        <v>3</v>
      </c>
      <c r="D104" s="148"/>
      <c r="E104" s="514"/>
      <c r="F104" s="36">
        <f t="shared" si="13"/>
        <v>3</v>
      </c>
      <c r="G104" s="142">
        <v>1594.52</v>
      </c>
      <c r="H104" s="143">
        <f t="shared" si="14"/>
        <v>4783.5599999999995</v>
      </c>
      <c r="I104" s="143">
        <f t="shared" si="15"/>
        <v>0</v>
      </c>
      <c r="J104" s="143">
        <f t="shared" si="16"/>
        <v>0</v>
      </c>
    </row>
    <row r="105" spans="1:10" ht="15.75" customHeight="1">
      <c r="A105" s="144" t="s">
        <v>3836</v>
      </c>
      <c r="B105" s="145" t="s">
        <v>117</v>
      </c>
      <c r="C105" s="36">
        <v>15</v>
      </c>
      <c r="D105" s="141"/>
      <c r="E105" s="15">
        <v>2</v>
      </c>
      <c r="F105" s="36">
        <f t="shared" si="13"/>
        <v>13</v>
      </c>
      <c r="G105" s="142">
        <v>439.52</v>
      </c>
      <c r="H105" s="143">
        <f t="shared" si="14"/>
        <v>5713.76</v>
      </c>
      <c r="I105" s="143">
        <f t="shared" si="15"/>
        <v>-879.04</v>
      </c>
      <c r="J105" s="143">
        <f t="shared" si="16"/>
        <v>0</v>
      </c>
    </row>
    <row r="106" spans="1:10" ht="15.75" customHeight="1">
      <c r="A106" s="144" t="s">
        <v>129</v>
      </c>
      <c r="B106" s="145" t="s">
        <v>115</v>
      </c>
      <c r="C106" s="36">
        <v>225</v>
      </c>
      <c r="D106" s="148"/>
      <c r="E106" s="15"/>
      <c r="F106" s="36">
        <f t="shared" si="13"/>
        <v>225</v>
      </c>
      <c r="G106" s="142">
        <v>384</v>
      </c>
      <c r="H106" s="143">
        <f t="shared" si="14"/>
        <v>86400</v>
      </c>
      <c r="I106" s="143">
        <f t="shared" si="15"/>
        <v>0</v>
      </c>
      <c r="J106" s="143">
        <f t="shared" si="16"/>
        <v>0</v>
      </c>
    </row>
    <row r="107" spans="1:10" ht="15.75" customHeight="1">
      <c r="A107" s="144" t="s">
        <v>131</v>
      </c>
      <c r="B107" s="145" t="s">
        <v>117</v>
      </c>
      <c r="C107" s="36">
        <v>310</v>
      </c>
      <c r="D107" s="148"/>
      <c r="E107" s="15">
        <v>5</v>
      </c>
      <c r="F107" s="36">
        <f t="shared" si="13"/>
        <v>305</v>
      </c>
      <c r="G107" s="142">
        <v>427</v>
      </c>
      <c r="H107" s="143">
        <f t="shared" si="14"/>
        <v>130235</v>
      </c>
      <c r="I107" s="143">
        <f t="shared" si="15"/>
        <v>-2135</v>
      </c>
      <c r="J107" s="143">
        <f t="shared" si="16"/>
        <v>0</v>
      </c>
    </row>
    <row r="108" spans="1:10" ht="15.75" customHeight="1">
      <c r="A108" s="144" t="s">
        <v>132</v>
      </c>
      <c r="B108" s="145" t="s">
        <v>117</v>
      </c>
      <c r="C108" s="36">
        <v>5</v>
      </c>
      <c r="D108" s="141"/>
      <c r="E108" s="151"/>
      <c r="F108" s="36">
        <f t="shared" si="13"/>
        <v>5</v>
      </c>
      <c r="G108" s="142">
        <v>688.59</v>
      </c>
      <c r="H108" s="143">
        <f t="shared" si="14"/>
        <v>3442.9500000000003</v>
      </c>
      <c r="I108" s="143">
        <f t="shared" si="15"/>
        <v>0</v>
      </c>
      <c r="J108" s="143">
        <f t="shared" si="16"/>
        <v>0</v>
      </c>
    </row>
    <row r="109" spans="1:10" ht="15.75" customHeight="1">
      <c r="A109" s="157" t="s">
        <v>133</v>
      </c>
      <c r="B109" s="145" t="s">
        <v>117</v>
      </c>
      <c r="C109" s="36">
        <v>70</v>
      </c>
      <c r="D109" s="148"/>
      <c r="E109" s="15"/>
      <c r="F109" s="36">
        <f t="shared" si="13"/>
        <v>70</v>
      </c>
      <c r="G109" s="142">
        <v>522.19000000000005</v>
      </c>
      <c r="H109" s="143">
        <f t="shared" si="14"/>
        <v>36553.300000000003</v>
      </c>
      <c r="I109" s="143">
        <f t="shared" si="15"/>
        <v>0</v>
      </c>
      <c r="J109" s="143">
        <f t="shared" si="16"/>
        <v>0</v>
      </c>
    </row>
    <row r="110" spans="1:10" ht="15.75" customHeight="1">
      <c r="A110" s="144" t="s">
        <v>134</v>
      </c>
      <c r="B110" s="145" t="s">
        <v>117</v>
      </c>
      <c r="C110" s="36">
        <v>10</v>
      </c>
      <c r="D110" s="141"/>
      <c r="E110" s="151"/>
      <c r="F110" s="36">
        <f t="shared" si="13"/>
        <v>10</v>
      </c>
      <c r="G110" s="142">
        <v>504</v>
      </c>
      <c r="H110" s="143">
        <f t="shared" si="14"/>
        <v>5040</v>
      </c>
      <c r="I110" s="143">
        <f t="shared" si="15"/>
        <v>0</v>
      </c>
      <c r="J110" s="143">
        <f t="shared" si="16"/>
        <v>0</v>
      </c>
    </row>
    <row r="111" spans="1:10" ht="15.75" customHeight="1">
      <c r="A111" s="144" t="s">
        <v>135</v>
      </c>
      <c r="B111" s="145" t="s">
        <v>117</v>
      </c>
      <c r="C111" s="36">
        <v>95</v>
      </c>
      <c r="D111" s="141"/>
      <c r="E111" s="15">
        <v>10</v>
      </c>
      <c r="F111" s="36">
        <f t="shared" si="13"/>
        <v>85</v>
      </c>
      <c r="G111" s="142">
        <v>514</v>
      </c>
      <c r="H111" s="143">
        <f t="shared" si="14"/>
        <v>43690</v>
      </c>
      <c r="I111" s="143">
        <f t="shared" si="15"/>
        <v>-5140</v>
      </c>
      <c r="J111" s="143">
        <f t="shared" si="16"/>
        <v>0</v>
      </c>
    </row>
    <row r="112" spans="1:10" ht="15.75" customHeight="1">
      <c r="A112" s="157" t="s">
        <v>136</v>
      </c>
      <c r="B112" s="145" t="s">
        <v>117</v>
      </c>
      <c r="C112" s="36">
        <v>60</v>
      </c>
      <c r="D112" s="148"/>
      <c r="E112" s="15"/>
      <c r="F112" s="36">
        <f t="shared" si="13"/>
        <v>60</v>
      </c>
      <c r="G112" s="142">
        <v>557</v>
      </c>
      <c r="H112" s="143">
        <f t="shared" si="14"/>
        <v>33420</v>
      </c>
      <c r="I112" s="143">
        <f t="shared" si="15"/>
        <v>0</v>
      </c>
      <c r="J112" s="143">
        <f t="shared" si="16"/>
        <v>0</v>
      </c>
    </row>
    <row r="113" spans="1:10" ht="15.75" customHeight="1">
      <c r="A113" s="157" t="s">
        <v>137</v>
      </c>
      <c r="B113" s="145" t="s">
        <v>117</v>
      </c>
      <c r="C113" s="36">
        <v>25</v>
      </c>
      <c r="D113" s="148"/>
      <c r="E113" s="15"/>
      <c r="F113" s="36">
        <f t="shared" si="13"/>
        <v>25</v>
      </c>
      <c r="G113" s="142">
        <v>524</v>
      </c>
      <c r="H113" s="143">
        <f t="shared" si="14"/>
        <v>13100</v>
      </c>
      <c r="I113" s="143">
        <f t="shared" si="15"/>
        <v>0</v>
      </c>
      <c r="J113" s="143">
        <f t="shared" si="16"/>
        <v>0</v>
      </c>
    </row>
    <row r="114" spans="1:10" ht="15.75" customHeight="1">
      <c r="A114" s="157" t="s">
        <v>138</v>
      </c>
      <c r="B114" s="145" t="s">
        <v>117</v>
      </c>
      <c r="C114" s="36">
        <v>15</v>
      </c>
      <c r="D114" s="148"/>
      <c r="E114" s="15"/>
      <c r="F114" s="36">
        <f t="shared" si="13"/>
        <v>15</v>
      </c>
      <c r="G114" s="142">
        <v>689.75</v>
      </c>
      <c r="H114" s="143">
        <f t="shared" si="14"/>
        <v>10346.25</v>
      </c>
      <c r="I114" s="143">
        <f t="shared" si="15"/>
        <v>0</v>
      </c>
      <c r="J114" s="143">
        <f t="shared" si="16"/>
        <v>0</v>
      </c>
    </row>
    <row r="115" spans="1:10" ht="15.75" customHeight="1">
      <c r="A115" s="157" t="s">
        <v>139</v>
      </c>
      <c r="B115" s="145" t="s">
        <v>117</v>
      </c>
      <c r="C115" s="36">
        <v>200</v>
      </c>
      <c r="D115" s="148"/>
      <c r="E115" s="15">
        <v>5</v>
      </c>
      <c r="F115" s="36">
        <f t="shared" si="13"/>
        <v>195</v>
      </c>
      <c r="G115" s="142">
        <v>629.27</v>
      </c>
      <c r="H115" s="143">
        <f t="shared" si="14"/>
        <v>122707.65</v>
      </c>
      <c r="I115" s="143">
        <f t="shared" si="15"/>
        <v>-3146.35</v>
      </c>
      <c r="J115" s="143">
        <f t="shared" si="16"/>
        <v>0</v>
      </c>
    </row>
    <row r="116" spans="1:10" ht="15.75" customHeight="1">
      <c r="A116" s="157" t="s">
        <v>140</v>
      </c>
      <c r="B116" s="145" t="s">
        <v>117</v>
      </c>
      <c r="C116" s="36">
        <v>90</v>
      </c>
      <c r="D116" s="148"/>
      <c r="E116" s="15"/>
      <c r="F116" s="36">
        <f t="shared" si="13"/>
        <v>90</v>
      </c>
      <c r="G116" s="142">
        <v>532.12</v>
      </c>
      <c r="H116" s="143">
        <f t="shared" si="14"/>
        <v>47890.8</v>
      </c>
      <c r="I116" s="143">
        <f t="shared" si="15"/>
        <v>0</v>
      </c>
      <c r="J116" s="143">
        <f t="shared" si="16"/>
        <v>0</v>
      </c>
    </row>
    <row r="117" spans="1:10" ht="15.75" customHeight="1">
      <c r="A117" s="146" t="s">
        <v>141</v>
      </c>
      <c r="B117" s="145" t="s">
        <v>108</v>
      </c>
      <c r="C117" s="36">
        <v>600</v>
      </c>
      <c r="D117" s="148"/>
      <c r="E117" s="15"/>
      <c r="F117" s="36">
        <f t="shared" si="13"/>
        <v>600</v>
      </c>
      <c r="G117" s="142">
        <v>60</v>
      </c>
      <c r="H117" s="143">
        <f t="shared" si="14"/>
        <v>36000</v>
      </c>
      <c r="I117" s="143">
        <f t="shared" si="15"/>
        <v>0</v>
      </c>
      <c r="J117" s="143">
        <f t="shared" si="16"/>
        <v>0</v>
      </c>
    </row>
    <row r="118" spans="1:10" ht="15.75" customHeight="1">
      <c r="A118" s="144" t="s">
        <v>142</v>
      </c>
      <c r="B118" s="145" t="s">
        <v>143</v>
      </c>
      <c r="C118" s="36">
        <v>25</v>
      </c>
      <c r="D118" s="141"/>
      <c r="E118" s="151"/>
      <c r="F118" s="36">
        <f t="shared" si="13"/>
        <v>25</v>
      </c>
      <c r="G118" s="142">
        <v>84</v>
      </c>
      <c r="H118" s="143">
        <f t="shared" si="14"/>
        <v>2100</v>
      </c>
      <c r="I118" s="143">
        <f t="shared" si="15"/>
        <v>0</v>
      </c>
      <c r="J118" s="143">
        <f t="shared" si="16"/>
        <v>0</v>
      </c>
    </row>
    <row r="119" spans="1:10" ht="15.75" customHeight="1">
      <c r="A119" s="157" t="s">
        <v>2774</v>
      </c>
      <c r="B119" s="145" t="s">
        <v>117</v>
      </c>
      <c r="C119" s="36">
        <v>150</v>
      </c>
      <c r="D119" s="148"/>
      <c r="E119" s="15"/>
      <c r="F119" s="36">
        <f t="shared" si="13"/>
        <v>150</v>
      </c>
      <c r="G119" s="142">
        <v>168.1</v>
      </c>
      <c r="H119" s="143">
        <f t="shared" si="14"/>
        <v>25215</v>
      </c>
      <c r="I119" s="143">
        <f t="shared" si="15"/>
        <v>0</v>
      </c>
      <c r="J119" s="143">
        <f t="shared" si="16"/>
        <v>0</v>
      </c>
    </row>
    <row r="120" spans="1:10" ht="15.75" customHeight="1">
      <c r="A120" s="157" t="s">
        <v>145</v>
      </c>
      <c r="B120" s="145" t="s">
        <v>146</v>
      </c>
      <c r="C120" s="36">
        <v>25</v>
      </c>
      <c r="D120" s="148"/>
      <c r="E120" s="15"/>
      <c r="F120" s="36">
        <f t="shared" si="13"/>
        <v>25</v>
      </c>
      <c r="G120" s="142">
        <v>851.5</v>
      </c>
      <c r="H120" s="143">
        <f t="shared" si="14"/>
        <v>21287.5</v>
      </c>
      <c r="I120" s="143">
        <f t="shared" si="15"/>
        <v>0</v>
      </c>
      <c r="J120" s="143">
        <f t="shared" si="16"/>
        <v>0</v>
      </c>
    </row>
    <row r="121" spans="1:10" ht="15.75" customHeight="1">
      <c r="A121" s="157" t="s">
        <v>147</v>
      </c>
      <c r="B121" s="145" t="s">
        <v>148</v>
      </c>
      <c r="C121" s="36">
        <v>2250</v>
      </c>
      <c r="D121" s="148"/>
      <c r="E121" s="15"/>
      <c r="F121" s="36">
        <f t="shared" si="13"/>
        <v>2250</v>
      </c>
      <c r="G121" s="142">
        <v>125</v>
      </c>
      <c r="H121" s="143">
        <f t="shared" si="14"/>
        <v>281250</v>
      </c>
      <c r="I121" s="143">
        <f t="shared" si="15"/>
        <v>0</v>
      </c>
      <c r="J121" s="143">
        <f t="shared" si="16"/>
        <v>0</v>
      </c>
    </row>
    <row r="122" spans="1:10" ht="15.75" customHeight="1">
      <c r="A122" s="157" t="s">
        <v>147</v>
      </c>
      <c r="B122" s="145" t="s">
        <v>149</v>
      </c>
      <c r="C122" s="36">
        <v>0</v>
      </c>
      <c r="D122" s="148"/>
      <c r="E122" s="15"/>
      <c r="F122" s="36">
        <f t="shared" si="13"/>
        <v>0</v>
      </c>
      <c r="G122" s="142">
        <v>173</v>
      </c>
      <c r="H122" s="143">
        <f t="shared" si="14"/>
        <v>0</v>
      </c>
      <c r="I122" s="143">
        <f t="shared" si="15"/>
        <v>0</v>
      </c>
      <c r="J122" s="143">
        <f t="shared" si="16"/>
        <v>0</v>
      </c>
    </row>
    <row r="123" spans="1:10" ht="20.25" customHeight="1">
      <c r="A123" s="157" t="s">
        <v>150</v>
      </c>
      <c r="B123" s="145" t="s">
        <v>151</v>
      </c>
      <c r="C123" s="36">
        <v>0</v>
      </c>
      <c r="D123" s="148"/>
      <c r="E123" s="15"/>
      <c r="F123" s="36">
        <f t="shared" si="13"/>
        <v>0</v>
      </c>
      <c r="G123" s="142">
        <v>143</v>
      </c>
      <c r="H123" s="143">
        <f t="shared" si="14"/>
        <v>0</v>
      </c>
      <c r="I123" s="143">
        <f t="shared" si="15"/>
        <v>0</v>
      </c>
      <c r="J123" s="143">
        <f t="shared" si="16"/>
        <v>0</v>
      </c>
    </row>
    <row r="124" spans="1:10" ht="15.75" customHeight="1">
      <c r="A124" s="157" t="s">
        <v>850</v>
      </c>
      <c r="B124" s="147" t="s">
        <v>2949</v>
      </c>
      <c r="C124" s="36">
        <v>12000</v>
      </c>
      <c r="D124" s="148"/>
      <c r="E124" s="15">
        <v>2000</v>
      </c>
      <c r="F124" s="36">
        <f t="shared" si="13"/>
        <v>10000</v>
      </c>
      <c r="G124" s="142">
        <v>145.91999999999999</v>
      </c>
      <c r="H124" s="143">
        <f>G124*F124</f>
        <v>1459199.9999999998</v>
      </c>
      <c r="I124" s="143">
        <f t="shared" si="15"/>
        <v>-291840</v>
      </c>
      <c r="J124" s="143">
        <f t="shared" si="16"/>
        <v>0</v>
      </c>
    </row>
    <row r="125" spans="1:10" ht="15.75" customHeight="1">
      <c r="A125" s="157" t="s">
        <v>152</v>
      </c>
      <c r="B125" s="145" t="s">
        <v>153</v>
      </c>
      <c r="C125" s="36">
        <v>35.676999999999992</v>
      </c>
      <c r="D125" s="148"/>
      <c r="E125" s="15"/>
      <c r="F125" s="36">
        <f t="shared" si="13"/>
        <v>35.676999999999992</v>
      </c>
      <c r="G125" s="142">
        <v>2196.6</v>
      </c>
      <c r="H125" s="143">
        <f t="shared" ref="H125:H132" si="17">F125*G125</f>
        <v>78368.098199999979</v>
      </c>
      <c r="I125" s="143">
        <f t="shared" si="15"/>
        <v>0</v>
      </c>
      <c r="J125" s="143">
        <f t="shared" si="16"/>
        <v>0</v>
      </c>
    </row>
    <row r="126" spans="1:10" ht="15.75" customHeight="1">
      <c r="A126" s="146" t="s">
        <v>154</v>
      </c>
      <c r="B126" s="145" t="s">
        <v>155</v>
      </c>
      <c r="C126" s="36">
        <v>0</v>
      </c>
      <c r="D126" s="141"/>
      <c r="E126" s="151"/>
      <c r="F126" s="36">
        <f t="shared" si="13"/>
        <v>0</v>
      </c>
      <c r="G126" s="142">
        <v>45</v>
      </c>
      <c r="H126" s="143">
        <f t="shared" si="17"/>
        <v>0</v>
      </c>
      <c r="I126" s="143">
        <f t="shared" si="15"/>
        <v>0</v>
      </c>
      <c r="J126" s="143">
        <f t="shared" si="16"/>
        <v>0</v>
      </c>
    </row>
    <row r="127" spans="1:10" ht="15.75" customHeight="1">
      <c r="A127" s="163" t="s">
        <v>156</v>
      </c>
      <c r="B127" s="164" t="s">
        <v>117</v>
      </c>
      <c r="C127" s="36">
        <v>0</v>
      </c>
      <c r="D127" s="148"/>
      <c r="E127" s="15"/>
      <c r="F127" s="36">
        <f t="shared" si="13"/>
        <v>0</v>
      </c>
      <c r="G127" s="165">
        <v>168.11</v>
      </c>
      <c r="H127" s="143">
        <f t="shared" si="17"/>
        <v>0</v>
      </c>
      <c r="I127" s="143">
        <f t="shared" si="15"/>
        <v>0</v>
      </c>
      <c r="J127" s="143">
        <f t="shared" si="16"/>
        <v>0</v>
      </c>
    </row>
    <row r="128" spans="1:10" ht="15.75" customHeight="1">
      <c r="A128" s="163" t="s">
        <v>3985</v>
      </c>
      <c r="B128" s="164" t="s">
        <v>117</v>
      </c>
      <c r="C128" s="36">
        <v>24.6</v>
      </c>
      <c r="D128" s="148"/>
      <c r="E128" s="15"/>
      <c r="F128" s="36">
        <f t="shared" si="13"/>
        <v>24.6</v>
      </c>
      <c r="G128" s="165">
        <v>129</v>
      </c>
      <c r="H128" s="143">
        <f t="shared" si="17"/>
        <v>3173.4</v>
      </c>
      <c r="I128" s="143">
        <f t="shared" si="15"/>
        <v>0</v>
      </c>
      <c r="J128" s="143">
        <f t="shared" si="16"/>
        <v>0</v>
      </c>
    </row>
    <row r="129" spans="1:11" ht="15.75" customHeight="1">
      <c r="A129" s="473" t="s">
        <v>3658</v>
      </c>
      <c r="B129" s="474" t="s">
        <v>102</v>
      </c>
      <c r="C129" s="475">
        <v>1500</v>
      </c>
      <c r="D129" s="476"/>
      <c r="E129" s="477"/>
      <c r="F129" s="36">
        <f t="shared" si="13"/>
        <v>1500</v>
      </c>
      <c r="G129" s="165">
        <v>43</v>
      </c>
      <c r="H129" s="143">
        <f t="shared" si="17"/>
        <v>64500</v>
      </c>
      <c r="I129" s="143">
        <f t="shared" si="15"/>
        <v>0</v>
      </c>
      <c r="J129" s="143">
        <f t="shared" si="16"/>
        <v>0</v>
      </c>
    </row>
    <row r="130" spans="1:11" ht="15.75" customHeight="1">
      <c r="A130" s="144" t="s">
        <v>3838</v>
      </c>
      <c r="B130" s="164" t="s">
        <v>117</v>
      </c>
      <c r="C130" s="36">
        <v>50</v>
      </c>
      <c r="D130" s="141"/>
      <c r="E130" s="15"/>
      <c r="F130" s="36">
        <f t="shared" si="13"/>
        <v>50</v>
      </c>
      <c r="G130" s="142">
        <v>499.41</v>
      </c>
      <c r="H130" s="143">
        <f t="shared" si="17"/>
        <v>24970.5</v>
      </c>
      <c r="I130" s="143">
        <f t="shared" si="15"/>
        <v>0</v>
      </c>
      <c r="J130" s="143">
        <f t="shared" si="16"/>
        <v>0</v>
      </c>
    </row>
    <row r="131" spans="1:11" ht="15.75" customHeight="1">
      <c r="A131" s="144" t="s">
        <v>128</v>
      </c>
      <c r="B131" s="474" t="s">
        <v>3869</v>
      </c>
      <c r="C131" s="36">
        <v>200</v>
      </c>
      <c r="D131" s="476"/>
      <c r="E131" s="477"/>
      <c r="F131" s="36">
        <f t="shared" si="13"/>
        <v>200</v>
      </c>
      <c r="G131" s="142">
        <v>526.52</v>
      </c>
      <c r="H131" s="143">
        <f t="shared" si="17"/>
        <v>105304</v>
      </c>
      <c r="I131" s="143">
        <f t="shared" si="15"/>
        <v>0</v>
      </c>
      <c r="J131" s="143">
        <f t="shared" si="16"/>
        <v>0</v>
      </c>
    </row>
    <row r="132" spans="1:11" ht="15.75" customHeight="1">
      <c r="A132" s="473" t="s">
        <v>3900</v>
      </c>
      <c r="B132" s="474" t="s">
        <v>3901</v>
      </c>
      <c r="C132" s="475">
        <v>375</v>
      </c>
      <c r="D132" s="476"/>
      <c r="E132" s="477"/>
      <c r="F132" s="36">
        <f t="shared" si="13"/>
        <v>375</v>
      </c>
      <c r="G132" s="142">
        <v>968.51620000000003</v>
      </c>
      <c r="H132" s="143">
        <f t="shared" si="17"/>
        <v>363193.57500000001</v>
      </c>
      <c r="I132" s="143">
        <f t="shared" si="15"/>
        <v>0</v>
      </c>
      <c r="J132" s="143">
        <f t="shared" si="16"/>
        <v>0</v>
      </c>
    </row>
    <row r="133" spans="1:11" ht="15.75" customHeight="1">
      <c r="A133" s="355" t="s">
        <v>160</v>
      </c>
      <c r="B133" s="168"/>
      <c r="C133" s="169">
        <f t="shared" ref="C133:J133" si="18">SUM(C89:C132)</f>
        <v>31463.276999999998</v>
      </c>
      <c r="D133" s="170">
        <f t="shared" si="18"/>
        <v>0</v>
      </c>
      <c r="E133" s="170">
        <f t="shared" si="18"/>
        <v>2022</v>
      </c>
      <c r="F133" s="171">
        <f t="shared" si="18"/>
        <v>29441.276999999998</v>
      </c>
      <c r="G133" s="336">
        <f t="shared" si="18"/>
        <v>26974.402199999997</v>
      </c>
      <c r="H133" s="489">
        <f t="shared" si="18"/>
        <v>4630559.1731999991</v>
      </c>
      <c r="I133" s="489">
        <f t="shared" si="18"/>
        <v>-303140.39</v>
      </c>
      <c r="J133" s="489">
        <f t="shared" si="18"/>
        <v>0</v>
      </c>
    </row>
    <row r="134" spans="1:11" ht="15.75" customHeight="1"/>
    <row r="135" spans="1:11" ht="15.75" customHeight="1">
      <c r="A135" s="535" t="s">
        <v>161</v>
      </c>
      <c r="B135" s="536"/>
      <c r="C135" s="536"/>
      <c r="D135" s="536"/>
      <c r="E135" s="536"/>
      <c r="F135" s="536"/>
      <c r="G135" s="536"/>
      <c r="H135" s="536"/>
      <c r="I135" s="1"/>
    </row>
    <row r="136" spans="1:11" ht="15.75" customHeight="1">
      <c r="A136" s="340" t="s">
        <v>162</v>
      </c>
      <c r="B136" s="341" t="s">
        <v>40</v>
      </c>
      <c r="C136" s="342" t="s">
        <v>163</v>
      </c>
      <c r="D136" s="343" t="s">
        <v>42</v>
      </c>
      <c r="E136" s="344" t="s">
        <v>43</v>
      </c>
      <c r="F136" s="342" t="s">
        <v>164</v>
      </c>
      <c r="G136" s="345" t="s">
        <v>96</v>
      </c>
      <c r="H136" s="343" t="s">
        <v>55</v>
      </c>
      <c r="I136" s="138" t="s">
        <v>3567</v>
      </c>
      <c r="J136" s="138" t="s">
        <v>3568</v>
      </c>
    </row>
    <row r="137" spans="1:11" ht="15.75" customHeight="1">
      <c r="A137" s="347" t="s">
        <v>3421</v>
      </c>
      <c r="B137" s="145" t="s">
        <v>2833</v>
      </c>
      <c r="C137" s="36">
        <v>27</v>
      </c>
      <c r="D137" s="148"/>
      <c r="E137" s="15"/>
      <c r="F137" s="36">
        <f t="shared" ref="F137:F170" si="19">C137+D137-E137</f>
        <v>27</v>
      </c>
      <c r="G137" s="17">
        <v>216</v>
      </c>
      <c r="H137" s="142">
        <f t="shared" ref="H137:H140" si="20">G137*F137</f>
        <v>5832</v>
      </c>
      <c r="I137" s="143">
        <f t="shared" ref="I137:I170" si="21">(D137-E137)*G137</f>
        <v>0</v>
      </c>
      <c r="J137" s="143">
        <f t="shared" ref="J137:J170" si="22">D137*G137</f>
        <v>0</v>
      </c>
      <c r="K137" s="445"/>
    </row>
    <row r="138" spans="1:11" ht="15.75" customHeight="1">
      <c r="A138" s="347" t="s">
        <v>3423</v>
      </c>
      <c r="B138" s="145" t="s">
        <v>2833</v>
      </c>
      <c r="C138" s="36">
        <v>68</v>
      </c>
      <c r="D138" s="148"/>
      <c r="E138" s="493">
        <v>5</v>
      </c>
      <c r="F138" s="36">
        <f t="shared" si="19"/>
        <v>63</v>
      </c>
      <c r="G138" s="17">
        <v>140</v>
      </c>
      <c r="H138" s="142">
        <f t="shared" si="20"/>
        <v>8820</v>
      </c>
      <c r="I138" s="143">
        <f t="shared" si="21"/>
        <v>-700</v>
      </c>
      <c r="J138" s="143">
        <f t="shared" si="22"/>
        <v>0</v>
      </c>
      <c r="K138" s="445"/>
    </row>
    <row r="139" spans="1:11" ht="15.75" customHeight="1">
      <c r="A139" s="347" t="s">
        <v>3424</v>
      </c>
      <c r="B139" s="145" t="s">
        <v>2833</v>
      </c>
      <c r="C139" s="348">
        <v>110</v>
      </c>
      <c r="D139" s="148"/>
      <c r="E139" s="15"/>
      <c r="F139" s="36">
        <f t="shared" si="19"/>
        <v>110</v>
      </c>
      <c r="G139" s="17">
        <v>196</v>
      </c>
      <c r="H139" s="142">
        <f t="shared" si="20"/>
        <v>21560</v>
      </c>
      <c r="I139" s="143">
        <f t="shared" si="21"/>
        <v>0</v>
      </c>
      <c r="J139" s="143">
        <f t="shared" si="22"/>
        <v>0</v>
      </c>
      <c r="K139" s="445"/>
    </row>
    <row r="140" spans="1:11" ht="15.75" customHeight="1">
      <c r="A140" s="347" t="s">
        <v>3425</v>
      </c>
      <c r="B140" s="145" t="s">
        <v>2833</v>
      </c>
      <c r="C140" s="36">
        <v>17</v>
      </c>
      <c r="D140" s="148"/>
      <c r="E140" s="15"/>
      <c r="F140" s="36">
        <f t="shared" si="19"/>
        <v>17</v>
      </c>
      <c r="G140" s="17">
        <v>174</v>
      </c>
      <c r="H140" s="142">
        <f t="shared" si="20"/>
        <v>2958</v>
      </c>
      <c r="I140" s="143">
        <f t="shared" si="21"/>
        <v>0</v>
      </c>
      <c r="J140" s="143">
        <f t="shared" si="22"/>
        <v>0</v>
      </c>
      <c r="K140" s="445"/>
    </row>
    <row r="141" spans="1:11" ht="15.75" customHeight="1">
      <c r="A141" s="349" t="s">
        <v>165</v>
      </c>
      <c r="B141" s="267" t="s">
        <v>166</v>
      </c>
      <c r="C141" s="350">
        <v>191.6</v>
      </c>
      <c r="D141" s="351"/>
      <c r="E141" s="352"/>
      <c r="F141" s="350">
        <f t="shared" si="19"/>
        <v>191.6</v>
      </c>
      <c r="G141" s="353">
        <v>605</v>
      </c>
      <c r="H141" s="354">
        <f t="shared" ref="H141:H170" si="23">F141*G141</f>
        <v>115918</v>
      </c>
      <c r="I141" s="143">
        <f t="shared" si="21"/>
        <v>0</v>
      </c>
      <c r="J141" s="143">
        <f t="shared" si="22"/>
        <v>0</v>
      </c>
    </row>
    <row r="142" spans="1:11" ht="15.75" customHeight="1">
      <c r="A142" s="163" t="s">
        <v>167</v>
      </c>
      <c r="B142" s="145" t="s">
        <v>166</v>
      </c>
      <c r="C142" s="36">
        <v>200.6</v>
      </c>
      <c r="D142" s="148"/>
      <c r="E142" s="15"/>
      <c r="F142" s="183">
        <f t="shared" si="19"/>
        <v>200.6</v>
      </c>
      <c r="G142" s="17">
        <v>605</v>
      </c>
      <c r="H142" s="187">
        <f t="shared" si="23"/>
        <v>121363</v>
      </c>
      <c r="I142" s="143">
        <f t="shared" si="21"/>
        <v>0</v>
      </c>
      <c r="J142" s="143">
        <f t="shared" si="22"/>
        <v>0</v>
      </c>
    </row>
    <row r="143" spans="1:11" ht="15.75" customHeight="1">
      <c r="A143" s="163" t="s">
        <v>168</v>
      </c>
      <c r="B143" s="145" t="s">
        <v>166</v>
      </c>
      <c r="C143" s="36">
        <v>220.32</v>
      </c>
      <c r="D143" s="148"/>
      <c r="E143" s="15"/>
      <c r="F143" s="183">
        <f t="shared" si="19"/>
        <v>220.32</v>
      </c>
      <c r="G143" s="17">
        <v>605</v>
      </c>
      <c r="H143" s="187">
        <f t="shared" si="23"/>
        <v>133293.6</v>
      </c>
      <c r="I143" s="143">
        <f t="shared" si="21"/>
        <v>0</v>
      </c>
      <c r="J143" s="143">
        <f t="shared" si="22"/>
        <v>0</v>
      </c>
    </row>
    <row r="144" spans="1:11" ht="15.75" customHeight="1">
      <c r="A144" s="163" t="s">
        <v>169</v>
      </c>
      <c r="B144" s="145" t="s">
        <v>166</v>
      </c>
      <c r="C144" s="36">
        <v>169.45000000000002</v>
      </c>
      <c r="D144" s="148"/>
      <c r="E144" s="15"/>
      <c r="F144" s="183">
        <f t="shared" si="19"/>
        <v>169.45000000000002</v>
      </c>
      <c r="G144" s="17">
        <v>605</v>
      </c>
      <c r="H144" s="187">
        <f t="shared" si="23"/>
        <v>102517.25000000001</v>
      </c>
      <c r="I144" s="143">
        <f t="shared" si="21"/>
        <v>0</v>
      </c>
      <c r="J144" s="143">
        <f t="shared" si="22"/>
        <v>0</v>
      </c>
    </row>
    <row r="145" spans="1:10" ht="15.75" customHeight="1">
      <c r="A145" s="189" t="s">
        <v>170</v>
      </c>
      <c r="B145" s="145" t="s">
        <v>166</v>
      </c>
      <c r="C145" s="183">
        <v>292.88000000000005</v>
      </c>
      <c r="D145" s="184"/>
      <c r="E145" s="493"/>
      <c r="F145" s="183">
        <f t="shared" si="19"/>
        <v>292.88000000000005</v>
      </c>
      <c r="G145" s="190">
        <v>625</v>
      </c>
      <c r="H145" s="187">
        <f t="shared" si="23"/>
        <v>183050.00000000003</v>
      </c>
      <c r="I145" s="143">
        <f t="shared" si="21"/>
        <v>0</v>
      </c>
      <c r="J145" s="143">
        <f t="shared" si="22"/>
        <v>0</v>
      </c>
    </row>
    <row r="146" spans="1:10" ht="15.75" customHeight="1">
      <c r="A146" s="189" t="s">
        <v>171</v>
      </c>
      <c r="B146" s="145" t="s">
        <v>166</v>
      </c>
      <c r="C146" s="183">
        <v>180.15</v>
      </c>
      <c r="D146" s="184"/>
      <c r="E146" s="15"/>
      <c r="F146" s="183">
        <f t="shared" si="19"/>
        <v>180.15</v>
      </c>
      <c r="G146" s="17">
        <v>692</v>
      </c>
      <c r="H146" s="187">
        <f t="shared" si="23"/>
        <v>124663.8</v>
      </c>
      <c r="I146" s="143">
        <f t="shared" si="21"/>
        <v>0</v>
      </c>
      <c r="J146" s="143">
        <f t="shared" si="22"/>
        <v>0</v>
      </c>
    </row>
    <row r="147" spans="1:10" ht="15.75" customHeight="1">
      <c r="A147" s="189" t="s">
        <v>3986</v>
      </c>
      <c r="B147" s="145" t="s">
        <v>166</v>
      </c>
      <c r="C147" s="36">
        <v>274</v>
      </c>
      <c r="D147" s="184"/>
      <c r="E147" s="15"/>
      <c r="F147" s="183">
        <f t="shared" si="19"/>
        <v>274</v>
      </c>
      <c r="G147" s="17">
        <v>682</v>
      </c>
      <c r="H147" s="187">
        <f t="shared" si="23"/>
        <v>186868</v>
      </c>
      <c r="I147" s="143">
        <f t="shared" si="21"/>
        <v>0</v>
      </c>
      <c r="J147" s="143">
        <f t="shared" si="22"/>
        <v>0</v>
      </c>
    </row>
    <row r="148" spans="1:10" ht="15.75" customHeight="1">
      <c r="A148" s="189" t="s">
        <v>173</v>
      </c>
      <c r="B148" s="145" t="s">
        <v>166</v>
      </c>
      <c r="C148" s="183">
        <v>0</v>
      </c>
      <c r="D148" s="184"/>
      <c r="E148" s="15"/>
      <c r="F148" s="183">
        <f t="shared" si="19"/>
        <v>0</v>
      </c>
      <c r="G148" s="17">
        <v>414</v>
      </c>
      <c r="H148" s="187">
        <f t="shared" si="23"/>
        <v>0</v>
      </c>
      <c r="I148" s="143">
        <f t="shared" si="21"/>
        <v>0</v>
      </c>
      <c r="J148" s="143">
        <f t="shared" si="22"/>
        <v>0</v>
      </c>
    </row>
    <row r="149" spans="1:10" ht="15.75" customHeight="1">
      <c r="A149" s="191" t="s">
        <v>174</v>
      </c>
      <c r="B149" s="192" t="s">
        <v>175</v>
      </c>
      <c r="C149" s="36">
        <v>14375</v>
      </c>
      <c r="D149" s="148"/>
      <c r="E149" s="15"/>
      <c r="F149" s="183">
        <f t="shared" si="19"/>
        <v>14375</v>
      </c>
      <c r="G149" s="17">
        <v>17.399999999999999</v>
      </c>
      <c r="H149" s="187">
        <f t="shared" si="23"/>
        <v>250124.99999999997</v>
      </c>
      <c r="I149" s="143">
        <f t="shared" si="21"/>
        <v>0</v>
      </c>
      <c r="J149" s="143">
        <f t="shared" si="22"/>
        <v>0</v>
      </c>
    </row>
    <row r="150" spans="1:10" ht="15.75" customHeight="1">
      <c r="A150" s="163" t="s">
        <v>176</v>
      </c>
      <c r="B150" s="15" t="s">
        <v>177</v>
      </c>
      <c r="C150" s="36">
        <v>0</v>
      </c>
      <c r="D150" s="148"/>
      <c r="E150" s="15"/>
      <c r="F150" s="183">
        <f t="shared" si="19"/>
        <v>0</v>
      </c>
      <c r="G150" s="17">
        <v>3.86</v>
      </c>
      <c r="H150" s="187">
        <f t="shared" si="23"/>
        <v>0</v>
      </c>
      <c r="I150" s="143">
        <f t="shared" si="21"/>
        <v>0</v>
      </c>
      <c r="J150" s="143">
        <f t="shared" si="22"/>
        <v>0</v>
      </c>
    </row>
    <row r="151" spans="1:10" ht="15.75" customHeight="1">
      <c r="A151" s="163" t="s">
        <v>178</v>
      </c>
      <c r="B151" s="145" t="s">
        <v>179</v>
      </c>
      <c r="C151" s="36">
        <v>17</v>
      </c>
      <c r="D151" s="148"/>
      <c r="E151" s="15"/>
      <c r="F151" s="183">
        <f t="shared" si="19"/>
        <v>17</v>
      </c>
      <c r="G151" s="17">
        <v>432.82</v>
      </c>
      <c r="H151" s="187">
        <f t="shared" si="23"/>
        <v>7357.94</v>
      </c>
      <c r="I151" s="143">
        <f t="shared" si="21"/>
        <v>0</v>
      </c>
      <c r="J151" s="143">
        <f t="shared" si="22"/>
        <v>0</v>
      </c>
    </row>
    <row r="152" spans="1:10" ht="15.75" customHeight="1">
      <c r="A152" s="163" t="s">
        <v>180</v>
      </c>
      <c r="B152" s="145" t="s">
        <v>179</v>
      </c>
      <c r="C152" s="36">
        <v>0</v>
      </c>
      <c r="D152" s="148"/>
      <c r="E152" s="15"/>
      <c r="F152" s="183">
        <f t="shared" si="19"/>
        <v>0</v>
      </c>
      <c r="G152" s="17">
        <v>4</v>
      </c>
      <c r="H152" s="187">
        <f t="shared" si="23"/>
        <v>0</v>
      </c>
      <c r="I152" s="143">
        <f t="shared" si="21"/>
        <v>0</v>
      </c>
      <c r="J152" s="143">
        <f t="shared" si="22"/>
        <v>0</v>
      </c>
    </row>
    <row r="153" spans="1:10" ht="15.75" customHeight="1">
      <c r="A153" s="146" t="s">
        <v>181</v>
      </c>
      <c r="B153" s="145" t="s">
        <v>179</v>
      </c>
      <c r="C153" s="36">
        <v>1077</v>
      </c>
      <c r="D153" s="148"/>
      <c r="E153" s="15"/>
      <c r="F153" s="183">
        <f t="shared" si="19"/>
        <v>1077</v>
      </c>
      <c r="G153" s="17">
        <v>2.9</v>
      </c>
      <c r="H153" s="187">
        <f t="shared" si="23"/>
        <v>3123.2999999999997</v>
      </c>
      <c r="I153" s="143">
        <f t="shared" si="21"/>
        <v>0</v>
      </c>
      <c r="J153" s="143">
        <f t="shared" si="22"/>
        <v>0</v>
      </c>
    </row>
    <row r="154" spans="1:10" ht="15.75" customHeight="1">
      <c r="A154" s="146" t="s">
        <v>182</v>
      </c>
      <c r="B154" s="145" t="s">
        <v>179</v>
      </c>
      <c r="C154" s="36">
        <v>0</v>
      </c>
      <c r="D154" s="148"/>
      <c r="E154" s="15"/>
      <c r="F154" s="183">
        <f t="shared" si="19"/>
        <v>0</v>
      </c>
      <c r="G154" s="17">
        <v>499.4</v>
      </c>
      <c r="H154" s="187">
        <f t="shared" si="23"/>
        <v>0</v>
      </c>
      <c r="I154" s="143">
        <f t="shared" si="21"/>
        <v>0</v>
      </c>
      <c r="J154" s="143">
        <f t="shared" si="22"/>
        <v>0</v>
      </c>
    </row>
    <row r="155" spans="1:10" ht="15.75" customHeight="1">
      <c r="A155" s="191" t="s">
        <v>183</v>
      </c>
      <c r="B155" s="193" t="s">
        <v>184</v>
      </c>
      <c r="C155" s="194">
        <v>1400</v>
      </c>
      <c r="D155" s="195"/>
      <c r="E155" s="196"/>
      <c r="F155" s="183">
        <f t="shared" si="19"/>
        <v>1400</v>
      </c>
      <c r="G155" s="197">
        <v>24.995999999999999</v>
      </c>
      <c r="H155" s="187">
        <f t="shared" si="23"/>
        <v>34994.400000000001</v>
      </c>
      <c r="I155" s="143">
        <f t="shared" si="21"/>
        <v>0</v>
      </c>
      <c r="J155" s="143">
        <f t="shared" si="22"/>
        <v>0</v>
      </c>
    </row>
    <row r="156" spans="1:10" ht="15.75" customHeight="1">
      <c r="A156" s="146" t="s">
        <v>185</v>
      </c>
      <c r="B156" s="145" t="s">
        <v>184</v>
      </c>
      <c r="C156" s="36">
        <v>2000</v>
      </c>
      <c r="D156" s="148"/>
      <c r="E156" s="15"/>
      <c r="F156" s="183">
        <f t="shared" si="19"/>
        <v>2000</v>
      </c>
      <c r="G156" s="17">
        <v>22.37</v>
      </c>
      <c r="H156" s="187">
        <f t="shared" si="23"/>
        <v>44740</v>
      </c>
      <c r="I156" s="143">
        <f t="shared" si="21"/>
        <v>0</v>
      </c>
      <c r="J156" s="143">
        <f t="shared" si="22"/>
        <v>0</v>
      </c>
    </row>
    <row r="157" spans="1:10" ht="15.75" customHeight="1">
      <c r="A157" s="146" t="s">
        <v>186</v>
      </c>
      <c r="B157" s="145" t="s">
        <v>184</v>
      </c>
      <c r="C157" s="36">
        <v>4000</v>
      </c>
      <c r="D157" s="148"/>
      <c r="E157" s="15"/>
      <c r="F157" s="183">
        <f t="shared" si="19"/>
        <v>4000</v>
      </c>
      <c r="G157" s="17">
        <v>13.788</v>
      </c>
      <c r="H157" s="187">
        <f t="shared" si="23"/>
        <v>55152</v>
      </c>
      <c r="I157" s="143">
        <f t="shared" si="21"/>
        <v>0</v>
      </c>
      <c r="J157" s="143">
        <f t="shared" si="22"/>
        <v>0</v>
      </c>
    </row>
    <row r="158" spans="1:10" ht="15.75" customHeight="1">
      <c r="A158" s="406" t="s">
        <v>187</v>
      </c>
      <c r="B158" s="145" t="s">
        <v>184</v>
      </c>
      <c r="C158" s="36">
        <v>1000</v>
      </c>
      <c r="D158" s="148"/>
      <c r="E158" s="15"/>
      <c r="F158" s="183">
        <f t="shared" si="19"/>
        <v>1000</v>
      </c>
      <c r="G158" s="17">
        <v>24.744</v>
      </c>
      <c r="H158" s="187">
        <f t="shared" si="23"/>
        <v>24744</v>
      </c>
      <c r="I158" s="143">
        <f t="shared" si="21"/>
        <v>0</v>
      </c>
      <c r="J158" s="143">
        <f t="shared" si="22"/>
        <v>0</v>
      </c>
    </row>
    <row r="159" spans="1:10" ht="15.75" customHeight="1">
      <c r="A159" s="406" t="s">
        <v>189</v>
      </c>
      <c r="B159" s="185" t="s">
        <v>190</v>
      </c>
      <c r="C159" s="183">
        <v>840</v>
      </c>
      <c r="D159" s="184"/>
      <c r="E159" s="185"/>
      <c r="F159" s="183">
        <f t="shared" si="19"/>
        <v>840</v>
      </c>
      <c r="G159" s="186">
        <v>33</v>
      </c>
      <c r="H159" s="187">
        <f t="shared" si="23"/>
        <v>27720</v>
      </c>
      <c r="I159" s="143">
        <f t="shared" si="21"/>
        <v>0</v>
      </c>
      <c r="J159" s="143">
        <f t="shared" si="22"/>
        <v>0</v>
      </c>
    </row>
    <row r="160" spans="1:10" ht="15.75" customHeight="1">
      <c r="A160" s="407" t="s">
        <v>3511</v>
      </c>
      <c r="B160" s="267" t="s">
        <v>192</v>
      </c>
      <c r="C160" s="350">
        <v>906.78</v>
      </c>
      <c r="D160" s="351"/>
      <c r="E160" s="352"/>
      <c r="F160" s="183">
        <f t="shared" si="19"/>
        <v>906.78</v>
      </c>
      <c r="G160" s="353">
        <v>727.5</v>
      </c>
      <c r="H160" s="187">
        <f t="shared" si="23"/>
        <v>659682.44999999995</v>
      </c>
      <c r="I160" s="143">
        <f t="shared" si="21"/>
        <v>0</v>
      </c>
      <c r="J160" s="143">
        <f t="shared" si="22"/>
        <v>0</v>
      </c>
    </row>
    <row r="161" spans="1:10" ht="15.75" customHeight="1">
      <c r="A161" s="407" t="s">
        <v>3512</v>
      </c>
      <c r="B161" s="267" t="s">
        <v>192</v>
      </c>
      <c r="C161" s="350">
        <v>1002.86</v>
      </c>
      <c r="D161" s="351"/>
      <c r="E161" s="352"/>
      <c r="F161" s="183">
        <f t="shared" si="19"/>
        <v>1002.86</v>
      </c>
      <c r="G161" s="353">
        <v>727.5</v>
      </c>
      <c r="H161" s="187">
        <f t="shared" si="23"/>
        <v>729580.65</v>
      </c>
      <c r="I161" s="143">
        <f t="shared" si="21"/>
        <v>0</v>
      </c>
      <c r="J161" s="143">
        <f t="shared" si="22"/>
        <v>0</v>
      </c>
    </row>
    <row r="162" spans="1:10" ht="15.75" customHeight="1">
      <c r="A162" s="200" t="s">
        <v>191</v>
      </c>
      <c r="B162" s="145" t="s">
        <v>192</v>
      </c>
      <c r="C162" s="36">
        <v>24.879999999999992</v>
      </c>
      <c r="D162" s="148"/>
      <c r="E162" s="15"/>
      <c r="F162" s="183">
        <f t="shared" si="19"/>
        <v>24.879999999999992</v>
      </c>
      <c r="G162" s="17">
        <v>715</v>
      </c>
      <c r="H162" s="187">
        <f t="shared" si="23"/>
        <v>17789.199999999993</v>
      </c>
      <c r="I162" s="143">
        <f t="shared" si="21"/>
        <v>0</v>
      </c>
      <c r="J162" s="143">
        <f t="shared" si="22"/>
        <v>0</v>
      </c>
    </row>
    <row r="163" spans="1:10" ht="15.75" customHeight="1">
      <c r="A163" s="200" t="s">
        <v>193</v>
      </c>
      <c r="B163" s="145" t="s">
        <v>192</v>
      </c>
      <c r="C163" s="36">
        <v>168.42</v>
      </c>
      <c r="D163" s="148"/>
      <c r="E163" s="15"/>
      <c r="F163" s="183">
        <f t="shared" si="19"/>
        <v>168.42</v>
      </c>
      <c r="G163" s="17">
        <v>850</v>
      </c>
      <c r="H163" s="187">
        <f t="shared" si="23"/>
        <v>143157</v>
      </c>
      <c r="I163" s="143">
        <f t="shared" si="21"/>
        <v>0</v>
      </c>
      <c r="J163" s="143">
        <f t="shared" si="22"/>
        <v>0</v>
      </c>
    </row>
    <row r="164" spans="1:10" ht="15.75" customHeight="1">
      <c r="A164" s="200" t="s">
        <v>194</v>
      </c>
      <c r="B164" s="145" t="s">
        <v>192</v>
      </c>
      <c r="C164" s="36">
        <v>121.16000000000003</v>
      </c>
      <c r="D164" s="148"/>
      <c r="E164" s="490"/>
      <c r="F164" s="183">
        <f t="shared" si="19"/>
        <v>121.16000000000003</v>
      </c>
      <c r="G164" s="17">
        <v>850</v>
      </c>
      <c r="H164" s="187">
        <f t="shared" si="23"/>
        <v>102986.00000000001</v>
      </c>
      <c r="I164" s="143">
        <f t="shared" si="21"/>
        <v>0</v>
      </c>
      <c r="J164" s="143">
        <f t="shared" si="22"/>
        <v>0</v>
      </c>
    </row>
    <row r="165" spans="1:10" ht="15.75" customHeight="1">
      <c r="A165" s="146" t="s">
        <v>195</v>
      </c>
      <c r="B165" s="145" t="s">
        <v>192</v>
      </c>
      <c r="C165" s="36">
        <v>31.739999999999991</v>
      </c>
      <c r="D165" s="148"/>
      <c r="E165" s="15"/>
      <c r="F165" s="183">
        <f t="shared" si="19"/>
        <v>31.739999999999991</v>
      </c>
      <c r="G165" s="17">
        <v>741</v>
      </c>
      <c r="H165" s="187">
        <f t="shared" si="23"/>
        <v>23519.339999999993</v>
      </c>
      <c r="I165" s="143">
        <f t="shared" si="21"/>
        <v>0</v>
      </c>
      <c r="J165" s="143">
        <f t="shared" si="22"/>
        <v>0</v>
      </c>
    </row>
    <row r="166" spans="1:10" ht="15.75" customHeight="1">
      <c r="A166" s="146" t="s">
        <v>196</v>
      </c>
      <c r="B166" s="145" t="s">
        <v>197</v>
      </c>
      <c r="C166" s="36">
        <v>42.350000000000023</v>
      </c>
      <c r="D166" s="148"/>
      <c r="E166" s="15"/>
      <c r="F166" s="183">
        <f t="shared" si="19"/>
        <v>42.350000000000023</v>
      </c>
      <c r="G166" s="17">
        <v>240</v>
      </c>
      <c r="H166" s="187">
        <f t="shared" si="23"/>
        <v>10164.000000000005</v>
      </c>
      <c r="I166" s="143">
        <f t="shared" si="21"/>
        <v>0</v>
      </c>
      <c r="J166" s="143">
        <f t="shared" si="22"/>
        <v>0</v>
      </c>
    </row>
    <row r="167" spans="1:10" ht="15.75" customHeight="1">
      <c r="A167" s="146" t="s">
        <v>1585</v>
      </c>
      <c r="B167" s="145" t="s">
        <v>197</v>
      </c>
      <c r="C167" s="36">
        <v>490.49999999999994</v>
      </c>
      <c r="D167" s="148"/>
      <c r="E167" s="15"/>
      <c r="F167" s="183">
        <f t="shared" si="19"/>
        <v>490.49999999999994</v>
      </c>
      <c r="G167" s="17">
        <v>680</v>
      </c>
      <c r="H167" s="187">
        <f t="shared" si="23"/>
        <v>333539.99999999994</v>
      </c>
      <c r="I167" s="143">
        <f t="shared" si="21"/>
        <v>0</v>
      </c>
      <c r="J167" s="143">
        <f t="shared" si="22"/>
        <v>0</v>
      </c>
    </row>
    <row r="168" spans="1:10" ht="15.75" customHeight="1">
      <c r="A168" s="146" t="s">
        <v>1586</v>
      </c>
      <c r="B168" s="145" t="s">
        <v>197</v>
      </c>
      <c r="C168" s="36">
        <v>507.35000000000008</v>
      </c>
      <c r="D168" s="148"/>
      <c r="E168" s="15"/>
      <c r="F168" s="183">
        <f t="shared" si="19"/>
        <v>507.35000000000008</v>
      </c>
      <c r="G168" s="17">
        <v>680</v>
      </c>
      <c r="H168" s="187">
        <f t="shared" si="23"/>
        <v>344998.00000000006</v>
      </c>
      <c r="I168" s="143">
        <f t="shared" si="21"/>
        <v>0</v>
      </c>
      <c r="J168" s="143">
        <f t="shared" si="22"/>
        <v>0</v>
      </c>
    </row>
    <row r="169" spans="1:10" ht="15.75" customHeight="1">
      <c r="A169" s="146" t="s">
        <v>198</v>
      </c>
      <c r="B169" s="145" t="s">
        <v>197</v>
      </c>
      <c r="C169" s="36">
        <v>32.750000000000014</v>
      </c>
      <c r="D169" s="148"/>
      <c r="E169" s="15"/>
      <c r="F169" s="183">
        <f t="shared" si="19"/>
        <v>32.750000000000014</v>
      </c>
      <c r="G169" s="17">
        <v>280</v>
      </c>
      <c r="H169" s="187">
        <f t="shared" si="23"/>
        <v>9170.0000000000036</v>
      </c>
      <c r="I169" s="143">
        <f t="shared" si="21"/>
        <v>0</v>
      </c>
      <c r="J169" s="143">
        <f t="shared" si="22"/>
        <v>0</v>
      </c>
    </row>
    <row r="170" spans="1:10" ht="15.75" customHeight="1">
      <c r="A170" s="146" t="s">
        <v>199</v>
      </c>
      <c r="B170" s="15" t="s">
        <v>200</v>
      </c>
      <c r="C170" s="36">
        <v>76440</v>
      </c>
      <c r="D170" s="148"/>
      <c r="E170" s="493">
        <v>4200</v>
      </c>
      <c r="F170" s="183">
        <f t="shared" si="19"/>
        <v>72240</v>
      </c>
      <c r="G170" s="17">
        <v>5.3</v>
      </c>
      <c r="H170" s="187">
        <f t="shared" si="23"/>
        <v>382872</v>
      </c>
      <c r="I170" s="143">
        <f t="shared" si="21"/>
        <v>-22260</v>
      </c>
      <c r="J170" s="143">
        <f t="shared" si="22"/>
        <v>0</v>
      </c>
    </row>
    <row r="171" spans="1:10" ht="15.75" customHeight="1">
      <c r="A171" s="480"/>
      <c r="B171" s="477"/>
      <c r="C171" s="475"/>
      <c r="D171" s="476"/>
      <c r="E171" s="15"/>
      <c r="F171" s="15"/>
      <c r="G171" s="15"/>
      <c r="H171" s="15"/>
      <c r="I171" s="15"/>
      <c r="J171" s="15"/>
    </row>
    <row r="172" spans="1:10" ht="15.75" customHeight="1">
      <c r="A172" s="480"/>
      <c r="B172" s="477"/>
      <c r="C172" s="475"/>
      <c r="D172" s="476"/>
      <c r="E172" s="15"/>
      <c r="F172" s="15"/>
      <c r="G172" s="15"/>
      <c r="H172" s="15"/>
      <c r="I172" s="15"/>
      <c r="J172" s="15"/>
    </row>
    <row r="173" spans="1:10" ht="15.75" customHeight="1">
      <c r="A173" s="480"/>
      <c r="B173" s="477"/>
      <c r="C173" s="475"/>
      <c r="D173" s="476"/>
      <c r="E173" s="15"/>
      <c r="F173" s="15"/>
      <c r="G173" s="15"/>
      <c r="H173" s="15"/>
      <c r="I173" s="15"/>
      <c r="J173" s="15"/>
    </row>
    <row r="174" spans="1:10" ht="15.75" customHeight="1">
      <c r="A174" s="480"/>
      <c r="B174" s="477"/>
      <c r="C174" s="475"/>
      <c r="D174" s="476"/>
      <c r="E174" s="15"/>
      <c r="F174" s="15"/>
      <c r="G174" s="15"/>
      <c r="H174" s="15"/>
      <c r="I174" s="15"/>
      <c r="J174" s="15"/>
    </row>
    <row r="175" spans="1:10" ht="15.75" customHeight="1">
      <c r="A175" s="275" t="s">
        <v>203</v>
      </c>
      <c r="B175" s="276"/>
      <c r="C175" s="169">
        <f t="shared" ref="C175:J175" si="24">SUM(C137:C170)</f>
        <v>106228.79</v>
      </c>
      <c r="D175" s="277">
        <f t="shared" si="24"/>
        <v>0</v>
      </c>
      <c r="E175" s="277">
        <f t="shared" si="24"/>
        <v>4205</v>
      </c>
      <c r="F175" s="169">
        <f t="shared" si="24"/>
        <v>102023.79</v>
      </c>
      <c r="G175" s="337">
        <f t="shared" si="24"/>
        <v>13134.577999999998</v>
      </c>
      <c r="H175" s="278">
        <f t="shared" si="24"/>
        <v>4212258.93</v>
      </c>
      <c r="I175" s="278">
        <f t="shared" si="24"/>
        <v>-22960</v>
      </c>
      <c r="J175" s="457">
        <f t="shared" si="24"/>
        <v>0</v>
      </c>
    </row>
    <row r="176" spans="1:10" ht="15.75" customHeight="1">
      <c r="J176" s="188"/>
    </row>
    <row r="177" spans="1:15" ht="15.75" customHeight="1">
      <c r="A177" s="279"/>
      <c r="B177" s="280"/>
      <c r="C177" s="279"/>
      <c r="D177" s="279"/>
      <c r="E177" s="279"/>
      <c r="F177" s="279"/>
      <c r="G177" s="279"/>
      <c r="H177" s="279"/>
      <c r="J177" s="281" t="s">
        <v>390</v>
      </c>
    </row>
    <row r="178" spans="1:15" ht="15.75" customHeight="1">
      <c r="A178" s="282" t="s">
        <v>209</v>
      </c>
      <c r="B178" s="283" t="s">
        <v>211</v>
      </c>
      <c r="C178" s="283" t="s">
        <v>391</v>
      </c>
      <c r="D178" s="284" t="s">
        <v>392</v>
      </c>
      <c r="E178" s="285" t="s">
        <v>393</v>
      </c>
      <c r="F178" s="286" t="s">
        <v>212</v>
      </c>
      <c r="G178" s="287" t="s">
        <v>214</v>
      </c>
      <c r="H178" s="283" t="s">
        <v>55</v>
      </c>
      <c r="J178" s="188">
        <f>SUM(H179:H195)</f>
        <v>33204.399999999994</v>
      </c>
    </row>
    <row r="179" spans="1:15" ht="15.75" customHeight="1">
      <c r="A179" s="288" t="s">
        <v>215</v>
      </c>
      <c r="B179" s="15" t="s">
        <v>216</v>
      </c>
      <c r="C179" s="36">
        <v>0</v>
      </c>
      <c r="D179" s="494">
        <v>14.1</v>
      </c>
      <c r="E179" s="348">
        <v>0</v>
      </c>
      <c r="F179" s="15"/>
      <c r="G179" s="15">
        <v>77</v>
      </c>
      <c r="H179" s="15">
        <f t="shared" ref="H179:H193" si="25">E179*G179</f>
        <v>0</v>
      </c>
      <c r="J179" s="24"/>
    </row>
    <row r="180" spans="1:15" ht="15.75" customHeight="1">
      <c r="A180" s="288" t="s">
        <v>218</v>
      </c>
      <c r="B180" s="15" t="s">
        <v>216</v>
      </c>
      <c r="C180" s="36">
        <v>10.6</v>
      </c>
      <c r="D180" s="494">
        <v>14.5</v>
      </c>
      <c r="E180" s="348">
        <f t="shared" ref="E180:E195" si="26">C180+D180</f>
        <v>25.1</v>
      </c>
      <c r="F180" s="15"/>
      <c r="G180" s="15">
        <v>128</v>
      </c>
      <c r="H180" s="15">
        <f t="shared" si="25"/>
        <v>3212.8</v>
      </c>
      <c r="J180" s="188"/>
    </row>
    <row r="181" spans="1:15" ht="15.75" customHeight="1">
      <c r="A181" s="288" t="s">
        <v>219</v>
      </c>
      <c r="B181" s="15" t="s">
        <v>220</v>
      </c>
      <c r="C181" s="36">
        <v>5.7</v>
      </c>
      <c r="D181" s="317"/>
      <c r="E181" s="348">
        <f t="shared" si="26"/>
        <v>5.7</v>
      </c>
      <c r="F181" s="291"/>
      <c r="G181" s="15">
        <v>77</v>
      </c>
      <c r="H181" s="15">
        <f t="shared" si="25"/>
        <v>438.90000000000003</v>
      </c>
      <c r="J181" s="188"/>
    </row>
    <row r="182" spans="1:15" ht="15.75" customHeight="1">
      <c r="A182" s="288" t="s">
        <v>221</v>
      </c>
      <c r="B182" s="15" t="s">
        <v>220</v>
      </c>
      <c r="C182" s="36">
        <v>9.8000000000000007</v>
      </c>
      <c r="D182" s="317"/>
      <c r="E182" s="348">
        <f t="shared" si="26"/>
        <v>9.8000000000000007</v>
      </c>
      <c r="F182" s="15"/>
      <c r="G182" s="15">
        <v>102</v>
      </c>
      <c r="H182" s="15">
        <f t="shared" si="25"/>
        <v>999.6</v>
      </c>
      <c r="J182" s="24"/>
    </row>
    <row r="183" spans="1:15" ht="15.75" customHeight="1">
      <c r="A183" s="288" t="s">
        <v>222</v>
      </c>
      <c r="B183" s="15" t="s">
        <v>220</v>
      </c>
      <c r="C183" s="36">
        <v>13.899999999999999</v>
      </c>
      <c r="D183" s="317"/>
      <c r="E183" s="348">
        <f t="shared" si="26"/>
        <v>13.899999999999999</v>
      </c>
      <c r="F183" s="15"/>
      <c r="G183" s="15">
        <v>77</v>
      </c>
      <c r="H183" s="15">
        <f t="shared" si="25"/>
        <v>1070.3</v>
      </c>
      <c r="J183" s="188"/>
    </row>
    <row r="184" spans="1:15" ht="15.75" customHeight="1">
      <c r="A184" s="288" t="s">
        <v>223</v>
      </c>
      <c r="B184" s="15" t="s">
        <v>224</v>
      </c>
      <c r="C184" s="36">
        <v>28.4</v>
      </c>
      <c r="D184" s="317"/>
      <c r="E184" s="348">
        <f t="shared" si="26"/>
        <v>28.4</v>
      </c>
      <c r="F184" s="15"/>
      <c r="G184" s="15">
        <v>196</v>
      </c>
      <c r="H184" s="15">
        <f t="shared" si="25"/>
        <v>5566.4</v>
      </c>
      <c r="J184" s="134"/>
    </row>
    <row r="185" spans="1:15" ht="15.75" customHeight="1">
      <c r="A185" s="288" t="s">
        <v>225</v>
      </c>
      <c r="B185" s="15" t="s">
        <v>224</v>
      </c>
      <c r="C185" s="36">
        <v>66.700000000000017</v>
      </c>
      <c r="D185" s="317">
        <v>6.5</v>
      </c>
      <c r="E185" s="348">
        <f t="shared" si="26"/>
        <v>73.200000000000017</v>
      </c>
      <c r="F185" s="291"/>
      <c r="G185" s="15">
        <v>140</v>
      </c>
      <c r="H185" s="15">
        <f t="shared" si="25"/>
        <v>10248.000000000002</v>
      </c>
      <c r="I185" s="265"/>
      <c r="J185" s="265"/>
      <c r="K185" s="265"/>
      <c r="L185" s="265"/>
      <c r="M185" s="265"/>
      <c r="N185" s="265"/>
      <c r="O185" s="265"/>
    </row>
    <row r="186" spans="1:15" ht="15.75" customHeight="1">
      <c r="A186" s="288" t="s">
        <v>226</v>
      </c>
      <c r="B186" s="15" t="s">
        <v>227</v>
      </c>
      <c r="C186" s="36">
        <v>5.1999999999999993</v>
      </c>
      <c r="D186" s="317"/>
      <c r="E186" s="348">
        <f t="shared" si="26"/>
        <v>5.1999999999999993</v>
      </c>
      <c r="F186" s="291"/>
      <c r="G186" s="15">
        <v>128</v>
      </c>
      <c r="H186" s="15">
        <f t="shared" si="25"/>
        <v>665.59999999999991</v>
      </c>
      <c r="I186" s="265"/>
      <c r="J186" s="265"/>
      <c r="K186" s="265"/>
      <c r="L186" s="265"/>
      <c r="M186" s="265"/>
      <c r="N186" s="265"/>
      <c r="O186" s="265"/>
    </row>
    <row r="187" spans="1:15" ht="15.75" customHeight="1">
      <c r="A187" s="288" t="s">
        <v>228</v>
      </c>
      <c r="B187" s="15" t="s">
        <v>229</v>
      </c>
      <c r="C187" s="36">
        <v>0.8</v>
      </c>
      <c r="D187" s="317"/>
      <c r="E187" s="348">
        <f t="shared" si="26"/>
        <v>0.8</v>
      </c>
      <c r="F187" s="291"/>
      <c r="G187" s="15">
        <v>196</v>
      </c>
      <c r="H187" s="15">
        <f t="shared" si="25"/>
        <v>156.80000000000001</v>
      </c>
      <c r="I187" s="545"/>
      <c r="J187" s="522"/>
      <c r="K187" s="265"/>
      <c r="L187" s="265"/>
      <c r="M187" s="265"/>
      <c r="N187" s="265"/>
      <c r="O187" s="265"/>
    </row>
    <row r="188" spans="1:15" ht="15.75" customHeight="1">
      <c r="A188" s="288" t="s">
        <v>2838</v>
      </c>
      <c r="B188" s="15" t="s">
        <v>229</v>
      </c>
      <c r="C188" s="36">
        <v>22.599999999999998</v>
      </c>
      <c r="D188" s="317">
        <v>2.2000000000000002</v>
      </c>
      <c r="E188" s="348">
        <f t="shared" si="26"/>
        <v>24.799999999999997</v>
      </c>
      <c r="F188" s="291"/>
      <c r="G188" s="15">
        <v>57</v>
      </c>
      <c r="H188" s="15">
        <f t="shared" si="25"/>
        <v>1413.6</v>
      </c>
      <c r="I188" s="293"/>
      <c r="J188" s="265"/>
      <c r="K188" s="265"/>
      <c r="L188" s="265"/>
      <c r="M188" s="265"/>
      <c r="N188" s="265"/>
      <c r="O188" s="265"/>
    </row>
    <row r="189" spans="1:15" ht="15.75" customHeight="1">
      <c r="A189" s="288" t="s">
        <v>230</v>
      </c>
      <c r="B189" s="15" t="s">
        <v>229</v>
      </c>
      <c r="C189" s="36">
        <v>9.1</v>
      </c>
      <c r="D189" s="317">
        <v>7.4</v>
      </c>
      <c r="E189" s="348">
        <f t="shared" si="26"/>
        <v>16.5</v>
      </c>
      <c r="F189" s="291"/>
      <c r="G189" s="15">
        <v>128</v>
      </c>
      <c r="H189" s="15">
        <f t="shared" si="25"/>
        <v>2112</v>
      </c>
      <c r="I189" s="293"/>
      <c r="J189" s="265"/>
      <c r="K189" s="265"/>
      <c r="L189" s="265"/>
      <c r="M189" s="265"/>
      <c r="N189" s="265"/>
      <c r="O189" s="265"/>
    </row>
    <row r="190" spans="1:15" ht="15.75" customHeight="1">
      <c r="A190" s="288" t="s">
        <v>231</v>
      </c>
      <c r="B190" s="15" t="s">
        <v>224</v>
      </c>
      <c r="C190" s="36">
        <v>30.3</v>
      </c>
      <c r="D190" s="317">
        <v>4.5999999999999996</v>
      </c>
      <c r="E190" s="348">
        <f t="shared" si="26"/>
        <v>34.9</v>
      </c>
      <c r="F190" s="291"/>
      <c r="G190" s="15">
        <v>140</v>
      </c>
      <c r="H190" s="15">
        <f t="shared" si="25"/>
        <v>4886</v>
      </c>
      <c r="I190" s="293"/>
      <c r="J190" s="265"/>
      <c r="K190" s="265"/>
      <c r="L190" s="265"/>
      <c r="M190" s="265"/>
      <c r="N190" s="265"/>
      <c r="O190" s="265"/>
    </row>
    <row r="191" spans="1:15" ht="15.75" customHeight="1">
      <c r="A191" s="294" t="s">
        <v>232</v>
      </c>
      <c r="B191" s="145" t="s">
        <v>233</v>
      </c>
      <c r="C191" s="36">
        <v>0</v>
      </c>
      <c r="D191" s="317"/>
      <c r="E191" s="348">
        <f t="shared" si="26"/>
        <v>0</v>
      </c>
      <c r="F191" s="295"/>
      <c r="G191" s="15">
        <v>140</v>
      </c>
      <c r="H191" s="15">
        <f t="shared" si="25"/>
        <v>0</v>
      </c>
      <c r="I191" s="1"/>
      <c r="J191" s="265"/>
      <c r="K191" s="265"/>
      <c r="L191" s="265"/>
      <c r="M191" s="265"/>
      <c r="N191" s="265"/>
      <c r="O191" s="265"/>
    </row>
    <row r="192" spans="1:15" ht="15.75" customHeight="1">
      <c r="A192" s="294" t="s">
        <v>2603</v>
      </c>
      <c r="B192" s="338" t="s">
        <v>229</v>
      </c>
      <c r="C192" s="36">
        <v>0</v>
      </c>
      <c r="D192" s="317"/>
      <c r="E192" s="348">
        <f t="shared" si="26"/>
        <v>0</v>
      </c>
      <c r="F192" s="297"/>
      <c r="G192" s="15">
        <v>196</v>
      </c>
      <c r="H192" s="15">
        <f t="shared" si="25"/>
        <v>0</v>
      </c>
      <c r="I192" s="1"/>
      <c r="J192" s="265"/>
      <c r="K192" s="265"/>
      <c r="L192" s="265"/>
      <c r="M192" s="265"/>
      <c r="N192" s="265"/>
      <c r="O192" s="265"/>
    </row>
    <row r="193" spans="1:25" ht="15.75" customHeight="1">
      <c r="A193" s="294" t="s">
        <v>3243</v>
      </c>
      <c r="B193" s="296" t="s">
        <v>234</v>
      </c>
      <c r="C193" s="36">
        <v>0</v>
      </c>
      <c r="D193" s="317"/>
      <c r="E193" s="348">
        <f t="shared" si="26"/>
        <v>0</v>
      </c>
      <c r="F193" s="297"/>
      <c r="G193" s="15">
        <v>280</v>
      </c>
      <c r="H193" s="15">
        <f t="shared" si="25"/>
        <v>0</v>
      </c>
      <c r="I193" s="1"/>
      <c r="J193" s="265"/>
      <c r="K193" s="265"/>
      <c r="L193" s="265"/>
      <c r="M193" s="265"/>
      <c r="N193" s="265"/>
      <c r="O193" s="265"/>
    </row>
    <row r="194" spans="1:25" ht="15.75" customHeight="1">
      <c r="A194" s="294" t="s">
        <v>450</v>
      </c>
      <c r="B194" s="296" t="s">
        <v>234</v>
      </c>
      <c r="C194" s="36">
        <v>1.36</v>
      </c>
      <c r="D194" s="317"/>
      <c r="E194" s="348">
        <f t="shared" si="26"/>
        <v>1.36</v>
      </c>
      <c r="F194" s="297"/>
      <c r="G194" s="15">
        <v>290</v>
      </c>
      <c r="H194" s="15">
        <f t="shared" ref="H194:H195" si="27">G194*E194</f>
        <v>394.40000000000003</v>
      </c>
      <c r="I194" s="1"/>
      <c r="J194" s="265"/>
      <c r="K194" s="265"/>
      <c r="L194" s="265"/>
      <c r="M194" s="265"/>
      <c r="N194" s="265"/>
      <c r="O194" s="265"/>
    </row>
    <row r="195" spans="1:25" ht="15.75" customHeight="1">
      <c r="A195" s="294" t="s">
        <v>1983</v>
      </c>
      <c r="B195" s="296" t="s">
        <v>234</v>
      </c>
      <c r="C195" s="36">
        <v>3</v>
      </c>
      <c r="D195" s="317"/>
      <c r="E195" s="348">
        <f t="shared" si="26"/>
        <v>3</v>
      </c>
      <c r="F195" s="297"/>
      <c r="G195" s="15">
        <v>680</v>
      </c>
      <c r="H195" s="15">
        <f t="shared" si="27"/>
        <v>2040</v>
      </c>
      <c r="I195" s="1"/>
      <c r="J195" s="265"/>
      <c r="K195" s="265"/>
      <c r="L195" s="265"/>
      <c r="M195" s="265"/>
      <c r="N195" s="265"/>
      <c r="O195" s="265"/>
    </row>
    <row r="196" spans="1:25" ht="15.75" customHeight="1">
      <c r="I196" s="265"/>
      <c r="J196" s="265"/>
      <c r="K196" s="265"/>
      <c r="L196" s="265"/>
      <c r="M196" s="265"/>
      <c r="N196" s="265"/>
      <c r="O196" s="265"/>
    </row>
    <row r="197" spans="1:25" ht="3.75" customHeight="1">
      <c r="I197" s="265"/>
      <c r="J197" s="265"/>
      <c r="K197" s="265"/>
      <c r="L197" s="265"/>
      <c r="M197" s="265"/>
      <c r="N197" s="265"/>
      <c r="O197" s="265"/>
    </row>
    <row r="198" spans="1:25" ht="15.75" customHeight="1">
      <c r="A198" s="537" t="s">
        <v>676</v>
      </c>
      <c r="B198" s="538" t="s">
        <v>677</v>
      </c>
      <c r="C198" s="539" t="s">
        <v>43</v>
      </c>
      <c r="D198" s="540" t="s">
        <v>678</v>
      </c>
      <c r="E198" s="537" t="s">
        <v>679</v>
      </c>
      <c r="F198" s="319"/>
      <c r="G198" s="319"/>
      <c r="H198" s="319"/>
      <c r="I198" s="319"/>
      <c r="J198" s="319"/>
      <c r="K198" s="319"/>
      <c r="L198" s="319"/>
      <c r="M198" s="319"/>
      <c r="N198" s="319"/>
      <c r="O198" s="319"/>
      <c r="P198" s="319"/>
      <c r="Q198" s="319"/>
      <c r="R198" s="319"/>
      <c r="S198" s="319"/>
      <c r="T198" s="319"/>
      <c r="U198" s="319"/>
      <c r="V198" s="319"/>
      <c r="W198" s="319"/>
      <c r="X198" s="319"/>
      <c r="Y198" s="319"/>
    </row>
    <row r="199" spans="1:25" ht="27" customHeight="1">
      <c r="A199" s="531"/>
      <c r="B199" s="531"/>
      <c r="C199" s="531"/>
      <c r="D199" s="531"/>
      <c r="E199" s="531"/>
      <c r="F199" s="320"/>
      <c r="G199" s="319"/>
      <c r="H199" s="319"/>
      <c r="I199" s="319"/>
      <c r="J199" s="319"/>
      <c r="K199" s="319"/>
      <c r="L199" s="319"/>
      <c r="M199" s="319"/>
      <c r="N199" s="319"/>
      <c r="O199" s="319"/>
      <c r="P199" s="319"/>
      <c r="Q199" s="319"/>
      <c r="R199" s="319"/>
      <c r="S199" s="319"/>
      <c r="T199" s="319"/>
      <c r="U199" s="319"/>
      <c r="V199" s="319"/>
      <c r="W199" s="319"/>
      <c r="X199" s="319"/>
      <c r="Y199" s="319"/>
    </row>
    <row r="200" spans="1:25" ht="15.75" customHeight="1">
      <c r="A200" s="321">
        <v>86924</v>
      </c>
      <c r="B200" s="321">
        <v>87001</v>
      </c>
      <c r="C200" s="322">
        <f>B200-A200</f>
        <v>77</v>
      </c>
      <c r="D200" s="322">
        <v>10.79</v>
      </c>
      <c r="E200" s="323">
        <f>D200*C200</f>
        <v>830.82999999999993</v>
      </c>
      <c r="F200" s="319"/>
      <c r="G200" s="319"/>
      <c r="H200" s="319"/>
      <c r="I200" s="319"/>
      <c r="J200" s="319"/>
      <c r="K200" s="319"/>
      <c r="L200" s="319"/>
      <c r="M200" s="319"/>
      <c r="N200" s="319"/>
      <c r="O200" s="319"/>
      <c r="P200" s="319"/>
      <c r="Q200" s="319"/>
      <c r="R200" s="319"/>
      <c r="S200" s="319"/>
      <c r="T200" s="319"/>
      <c r="U200" s="319"/>
      <c r="V200" s="319"/>
      <c r="W200" s="319"/>
      <c r="X200" s="319"/>
      <c r="Y200" s="319"/>
    </row>
    <row r="201" spans="1:25" ht="15.75" customHeight="1">
      <c r="A201" s="541"/>
      <c r="B201" s="542"/>
      <c r="C201" s="542"/>
      <c r="D201" s="542"/>
      <c r="E201" s="543"/>
      <c r="F201" s="319"/>
      <c r="G201" s="319"/>
      <c r="H201" s="319"/>
      <c r="I201" s="319"/>
      <c r="J201" s="319"/>
      <c r="K201" s="319"/>
      <c r="L201" s="319"/>
      <c r="M201" s="319"/>
      <c r="N201" s="319"/>
      <c r="O201" s="319"/>
      <c r="P201" s="319"/>
      <c r="Q201" s="319"/>
      <c r="R201" s="319"/>
      <c r="S201" s="319"/>
      <c r="T201" s="319"/>
      <c r="U201" s="319"/>
      <c r="V201" s="319"/>
      <c r="W201" s="319"/>
      <c r="X201" s="319"/>
      <c r="Y201" s="319"/>
    </row>
    <row r="202" spans="1:25" ht="15.75" customHeight="1">
      <c r="A202" s="537" t="s">
        <v>680</v>
      </c>
      <c r="B202" s="537" t="s">
        <v>681</v>
      </c>
      <c r="C202" s="540" t="s">
        <v>43</v>
      </c>
      <c r="D202" s="540" t="s">
        <v>682</v>
      </c>
      <c r="E202" s="537" t="s">
        <v>679</v>
      </c>
      <c r="F202" s="319"/>
      <c r="G202" s="319"/>
      <c r="H202" s="319"/>
      <c r="I202" s="319"/>
      <c r="J202" s="319"/>
      <c r="K202" s="319"/>
      <c r="L202" s="319"/>
      <c r="M202" s="319"/>
      <c r="N202" s="319"/>
      <c r="O202" s="319"/>
      <c r="P202" s="319"/>
      <c r="Q202" s="319"/>
      <c r="R202" s="319"/>
      <c r="S202" s="319"/>
      <c r="T202" s="319"/>
      <c r="U202" s="319"/>
      <c r="V202" s="319"/>
      <c r="W202" s="319"/>
      <c r="X202" s="319"/>
      <c r="Y202" s="319"/>
    </row>
    <row r="203" spans="1:25" ht="28.5" customHeight="1">
      <c r="A203" s="531"/>
      <c r="B203" s="531"/>
      <c r="C203" s="531"/>
      <c r="D203" s="531"/>
      <c r="E203" s="531"/>
      <c r="F203" s="319"/>
      <c r="G203" s="319"/>
      <c r="H203" s="319"/>
      <c r="I203" s="319"/>
      <c r="J203" s="319"/>
      <c r="K203" s="319"/>
      <c r="L203" s="319"/>
      <c r="M203" s="319"/>
      <c r="N203" s="319"/>
      <c r="O203" s="319"/>
      <c r="P203" s="319"/>
      <c r="Q203" s="319"/>
      <c r="R203" s="319"/>
      <c r="S203" s="319"/>
      <c r="T203" s="319"/>
      <c r="U203" s="319"/>
      <c r="V203" s="319"/>
      <c r="W203" s="319"/>
      <c r="X203" s="319"/>
      <c r="Y203" s="319"/>
    </row>
    <row r="204" spans="1:25" ht="23.25" customHeight="1">
      <c r="A204" s="35">
        <v>2803.0671000000002</v>
      </c>
      <c r="B204" s="35">
        <v>2803.0671000000002</v>
      </c>
      <c r="C204" s="324">
        <f>B204-A204</f>
        <v>0</v>
      </c>
      <c r="D204" s="325">
        <v>7.5</v>
      </c>
      <c r="E204" s="326">
        <f>D204*C204</f>
        <v>0</v>
      </c>
      <c r="F204" s="319"/>
      <c r="G204" s="319"/>
      <c r="H204" s="319"/>
      <c r="I204" s="319"/>
      <c r="J204" s="319"/>
      <c r="K204" s="319"/>
      <c r="L204" s="319"/>
      <c r="M204" s="319"/>
      <c r="N204" s="319"/>
      <c r="O204" s="319"/>
      <c r="P204" s="319"/>
      <c r="Q204" s="319"/>
      <c r="R204" s="319"/>
      <c r="S204" s="319"/>
      <c r="T204" s="319"/>
      <c r="U204" s="319"/>
      <c r="V204" s="319"/>
      <c r="W204" s="319"/>
      <c r="X204" s="319"/>
      <c r="Y204" s="319"/>
    </row>
    <row r="205" spans="1:25" ht="15.75" customHeight="1">
      <c r="I205" s="265"/>
      <c r="J205" s="265"/>
      <c r="K205" s="265"/>
      <c r="L205" s="265"/>
      <c r="M205" s="265"/>
      <c r="N205" s="265"/>
      <c r="O205" s="265"/>
    </row>
    <row r="206" spans="1:25" ht="15.75" customHeight="1">
      <c r="I206" s="265"/>
      <c r="J206" s="265"/>
      <c r="K206" s="265"/>
      <c r="L206" s="265"/>
      <c r="M206" s="265"/>
      <c r="N206" s="265"/>
      <c r="O206" s="265"/>
    </row>
    <row r="207" spans="1:25" ht="15.75" customHeight="1">
      <c r="A207" s="181"/>
      <c r="B207" s="181"/>
      <c r="C207" s="298"/>
      <c r="D207" s="181"/>
      <c r="E207" s="299"/>
      <c r="F207" s="298"/>
      <c r="G207" s="300"/>
      <c r="H207" s="181"/>
      <c r="I207" s="265"/>
      <c r="J207" s="265"/>
      <c r="K207" s="265"/>
      <c r="L207" s="265"/>
      <c r="M207" s="265"/>
      <c r="N207" s="265"/>
      <c r="O207" s="265"/>
    </row>
    <row r="208" spans="1:25" ht="15.75" customHeight="1">
      <c r="A208" s="1"/>
      <c r="B208" s="301"/>
      <c r="C208" s="302"/>
      <c r="D208" s="301"/>
      <c r="E208" s="302"/>
      <c r="F208" s="302"/>
      <c r="G208" s="301"/>
      <c r="H208" s="301"/>
      <c r="I208" s="265"/>
      <c r="J208" s="265"/>
      <c r="K208" s="265"/>
      <c r="L208" s="265"/>
      <c r="M208" s="265"/>
      <c r="N208" s="265"/>
      <c r="O208" s="265"/>
    </row>
    <row r="209" spans="1:15" ht="15.75" customHeight="1">
      <c r="A209" s="1"/>
      <c r="B209" s="301"/>
      <c r="C209" s="302"/>
      <c r="D209" s="301"/>
      <c r="E209" s="302"/>
      <c r="F209" s="302"/>
      <c r="G209" s="301"/>
      <c r="H209" s="301"/>
      <c r="I209" s="265"/>
      <c r="J209" s="265"/>
      <c r="K209" s="265"/>
      <c r="L209" s="265"/>
      <c r="M209" s="265"/>
      <c r="N209" s="265"/>
      <c r="O209" s="265"/>
    </row>
    <row r="210" spans="1:15" ht="15.75" customHeight="1">
      <c r="A210" s="1"/>
      <c r="B210" s="301"/>
      <c r="C210" s="302"/>
      <c r="D210" s="301"/>
      <c r="E210" s="302"/>
      <c r="F210" s="302"/>
      <c r="G210" s="301"/>
      <c r="H210" s="301"/>
      <c r="I210" s="1"/>
      <c r="J210" s="1"/>
      <c r="K210" s="1"/>
      <c r="L210" s="1"/>
      <c r="M210" s="1"/>
      <c r="N210" s="1"/>
      <c r="O210" s="265"/>
    </row>
    <row r="211" spans="1:15" ht="15.75" customHeight="1">
      <c r="A211" s="303"/>
      <c r="B211" s="303"/>
      <c r="C211" s="303"/>
      <c r="D211" s="303"/>
      <c r="E211" s="303"/>
      <c r="F211" s="303"/>
      <c r="G211" s="303"/>
      <c r="H211" s="303"/>
      <c r="I211" s="303"/>
      <c r="J211" s="265"/>
      <c r="K211" s="265"/>
      <c r="L211" s="265"/>
      <c r="M211" s="265"/>
      <c r="N211" s="265"/>
      <c r="O211" s="265"/>
    </row>
    <row r="212" spans="1:15" ht="15.75" customHeight="1">
      <c r="A212" s="304"/>
      <c r="B212" s="304"/>
      <c r="C212" s="298"/>
      <c r="D212" s="181"/>
      <c r="E212" s="305"/>
      <c r="F212" s="298"/>
      <c r="G212" s="306"/>
      <c r="H212" s="181"/>
      <c r="I212" s="307"/>
      <c r="J212" s="265"/>
    </row>
    <row r="213" spans="1:15" ht="15.75" customHeight="1">
      <c r="A213" s="1"/>
      <c r="B213" s="301"/>
      <c r="C213" s="304"/>
      <c r="D213" s="301"/>
      <c r="E213" s="301"/>
      <c r="F213" s="304"/>
      <c r="G213" s="302"/>
      <c r="H213" s="308"/>
      <c r="I213" s="309"/>
      <c r="J213" s="265"/>
    </row>
    <row r="214" spans="1:15" ht="15.75" customHeight="1">
      <c r="A214" s="1"/>
      <c r="B214" s="301"/>
      <c r="C214" s="304"/>
      <c r="D214" s="301"/>
      <c r="E214" s="301"/>
      <c r="F214" s="304"/>
      <c r="G214" s="302"/>
      <c r="H214" s="308"/>
      <c r="I214" s="309"/>
      <c r="J214" s="265"/>
    </row>
    <row r="215" spans="1:15" ht="15.75" customHeight="1">
      <c r="A215" s="1"/>
      <c r="B215" s="301"/>
      <c r="C215" s="304"/>
      <c r="D215" s="301"/>
      <c r="E215" s="301"/>
      <c r="F215" s="304"/>
      <c r="G215" s="302"/>
      <c r="H215" s="308"/>
      <c r="I215" s="309"/>
      <c r="J215" s="265"/>
    </row>
    <row r="216" spans="1:15" ht="15.75" customHeight="1">
      <c r="A216" s="1"/>
      <c r="B216" s="301"/>
      <c r="C216" s="304"/>
      <c r="D216" s="301"/>
      <c r="E216" s="301"/>
      <c r="F216" s="304"/>
      <c r="G216" s="302"/>
      <c r="H216" s="308"/>
      <c r="I216" s="309"/>
      <c r="J216" s="265"/>
    </row>
    <row r="217" spans="1:15" ht="15.75" customHeight="1">
      <c r="A217" s="1"/>
      <c r="B217" s="301"/>
      <c r="C217" s="304"/>
      <c r="D217" s="301"/>
      <c r="E217" s="301"/>
      <c r="F217" s="304"/>
      <c r="G217" s="302"/>
      <c r="H217" s="308"/>
      <c r="I217" s="309"/>
      <c r="J217" s="265"/>
    </row>
    <row r="218" spans="1:15" ht="15.75" customHeight="1">
      <c r="A218" s="1"/>
      <c r="B218" s="301"/>
      <c r="C218" s="304"/>
      <c r="D218" s="301"/>
      <c r="E218" s="301"/>
      <c r="F218" s="304"/>
      <c r="G218" s="302"/>
      <c r="H218" s="308"/>
      <c r="I218" s="309"/>
      <c r="J218" s="265"/>
    </row>
    <row r="219" spans="1:15" ht="15.75" customHeight="1">
      <c r="A219" s="1"/>
      <c r="B219" s="301"/>
      <c r="C219" s="304"/>
      <c r="D219" s="301"/>
      <c r="E219" s="301"/>
      <c r="F219" s="304"/>
      <c r="G219" s="302"/>
      <c r="H219" s="308"/>
      <c r="I219" s="309"/>
      <c r="J219" s="265"/>
    </row>
    <row r="220" spans="1:15" ht="15.75" customHeight="1">
      <c r="A220" s="1"/>
      <c r="B220" s="301"/>
      <c r="C220" s="304"/>
      <c r="D220" s="301"/>
      <c r="E220" s="301"/>
      <c r="F220" s="304"/>
      <c r="G220" s="302"/>
      <c r="H220" s="308"/>
      <c r="I220" s="309"/>
      <c r="J220" s="265"/>
    </row>
    <row r="221" spans="1:15" ht="15.75" customHeight="1">
      <c r="A221" s="1"/>
      <c r="B221" s="301"/>
      <c r="C221" s="304"/>
      <c r="D221" s="301"/>
      <c r="E221" s="301"/>
      <c r="F221" s="304"/>
      <c r="G221" s="302"/>
      <c r="H221" s="308"/>
      <c r="I221" s="309"/>
      <c r="J221" s="265"/>
    </row>
    <row r="222" spans="1:15" ht="15.75" customHeight="1">
      <c r="A222" s="1"/>
      <c r="B222" s="301"/>
      <c r="C222" s="304"/>
      <c r="D222" s="301"/>
      <c r="E222" s="301"/>
      <c r="F222" s="304"/>
      <c r="G222" s="302"/>
      <c r="H222" s="308"/>
      <c r="I222" s="309"/>
      <c r="J222" s="265"/>
    </row>
    <row r="223" spans="1:15" ht="15.75" customHeight="1">
      <c r="A223" s="1"/>
      <c r="B223" s="301"/>
      <c r="C223" s="304"/>
      <c r="D223" s="301"/>
      <c r="E223" s="301"/>
      <c r="F223" s="304"/>
      <c r="G223" s="302"/>
      <c r="H223" s="308"/>
      <c r="I223" s="309"/>
      <c r="J223" s="265"/>
    </row>
    <row r="224" spans="1:15" ht="15.75" customHeight="1">
      <c r="A224" s="1"/>
      <c r="B224" s="301"/>
      <c r="C224" s="304"/>
      <c r="D224" s="301"/>
      <c r="E224" s="301"/>
      <c r="F224" s="304"/>
      <c r="G224" s="302"/>
      <c r="H224" s="308"/>
      <c r="I224" s="309"/>
      <c r="J224" s="265"/>
    </row>
    <row r="225" spans="1:10" ht="15.75" customHeight="1">
      <c r="A225" s="1"/>
      <c r="B225" s="301"/>
      <c r="C225" s="304"/>
      <c r="D225" s="301"/>
      <c r="E225" s="301"/>
      <c r="F225" s="304"/>
      <c r="G225" s="302"/>
      <c r="H225" s="308"/>
      <c r="I225" s="309"/>
      <c r="J225" s="265"/>
    </row>
    <row r="226" spans="1:10" ht="15.75" customHeight="1">
      <c r="A226" s="1"/>
      <c r="B226" s="301"/>
      <c r="C226" s="304"/>
      <c r="D226" s="301"/>
      <c r="E226" s="301"/>
      <c r="F226" s="304"/>
      <c r="G226" s="302"/>
      <c r="H226" s="308"/>
      <c r="I226" s="309"/>
      <c r="J226" s="265"/>
    </row>
    <row r="227" spans="1:10" ht="15.75" customHeight="1">
      <c r="A227" s="1"/>
      <c r="B227" s="301"/>
      <c r="C227" s="304"/>
      <c r="D227" s="301"/>
      <c r="E227" s="301"/>
      <c r="F227" s="304"/>
      <c r="G227" s="308"/>
      <c r="H227" s="308"/>
      <c r="I227" s="309"/>
      <c r="J227" s="265"/>
    </row>
    <row r="228" spans="1:10" ht="15.75" customHeight="1">
      <c r="A228" s="1"/>
      <c r="B228" s="301"/>
      <c r="C228" s="304"/>
      <c r="D228" s="301"/>
      <c r="E228" s="301"/>
      <c r="F228" s="304"/>
      <c r="G228" s="302"/>
      <c r="H228" s="308"/>
      <c r="I228" s="309"/>
      <c r="J228" s="265"/>
    </row>
    <row r="229" spans="1:10" ht="15.75" customHeight="1">
      <c r="A229" s="1"/>
      <c r="B229" s="301"/>
      <c r="C229" s="304"/>
      <c r="D229" s="301"/>
      <c r="E229" s="301"/>
      <c r="F229" s="304"/>
      <c r="G229" s="302"/>
      <c r="H229" s="308"/>
      <c r="I229" s="309"/>
      <c r="J229" s="265"/>
    </row>
    <row r="230" spans="1:10" ht="15.75" customHeight="1">
      <c r="A230" s="1"/>
      <c r="B230" s="301"/>
      <c r="C230" s="304"/>
      <c r="D230" s="301"/>
      <c r="E230" s="301"/>
      <c r="F230" s="304"/>
      <c r="G230" s="302"/>
      <c r="H230" s="308"/>
      <c r="I230" s="309"/>
      <c r="J230" s="265"/>
    </row>
    <row r="231" spans="1:10" ht="15.75" customHeight="1">
      <c r="A231" s="1"/>
      <c r="B231" s="301"/>
      <c r="C231" s="304"/>
      <c r="D231" s="301"/>
      <c r="E231" s="301"/>
      <c r="F231" s="304"/>
      <c r="G231" s="302"/>
      <c r="H231" s="308"/>
      <c r="I231" s="309"/>
      <c r="J231" s="265"/>
    </row>
    <row r="232" spans="1:10" ht="15.75" customHeight="1">
      <c r="A232" s="1"/>
      <c r="B232" s="301"/>
      <c r="C232" s="304"/>
      <c r="D232" s="301"/>
      <c r="E232" s="301"/>
      <c r="F232" s="304"/>
      <c r="G232" s="302"/>
      <c r="H232" s="308"/>
      <c r="I232" s="309"/>
      <c r="J232" s="265"/>
    </row>
    <row r="233" spans="1:10" ht="15.75" customHeight="1">
      <c r="A233" s="1"/>
      <c r="B233" s="301"/>
      <c r="C233" s="304"/>
      <c r="D233" s="301"/>
      <c r="E233" s="301"/>
      <c r="F233" s="304"/>
      <c r="G233" s="302"/>
      <c r="H233" s="308"/>
      <c r="I233" s="309"/>
      <c r="J233" s="265"/>
    </row>
    <row r="234" spans="1:10" ht="15.75" customHeight="1">
      <c r="A234" s="1"/>
      <c r="B234" s="301"/>
      <c r="C234" s="304"/>
      <c r="D234" s="301"/>
      <c r="E234" s="301"/>
      <c r="F234" s="304"/>
      <c r="G234" s="302"/>
      <c r="H234" s="308"/>
      <c r="I234" s="309"/>
      <c r="J234" s="265"/>
    </row>
    <row r="235" spans="1:10" ht="15.75" customHeight="1">
      <c r="A235" s="310"/>
      <c r="B235" s="301"/>
      <c r="C235" s="304"/>
      <c r="D235" s="301"/>
      <c r="E235" s="301"/>
      <c r="F235" s="304"/>
      <c r="G235" s="302"/>
      <c r="H235" s="308"/>
      <c r="I235" s="309"/>
      <c r="J235" s="265"/>
    </row>
    <row r="236" spans="1:10" ht="15.75" customHeight="1">
      <c r="A236" s="310"/>
      <c r="B236" s="301"/>
      <c r="C236" s="304"/>
      <c r="D236" s="301"/>
      <c r="E236" s="301"/>
      <c r="F236" s="304"/>
      <c r="G236" s="302"/>
      <c r="H236" s="308"/>
      <c r="I236" s="309"/>
      <c r="J236" s="265"/>
    </row>
    <row r="237" spans="1:10" ht="15.75" customHeight="1">
      <c r="A237" s="310"/>
      <c r="B237" s="301"/>
      <c r="C237" s="304"/>
      <c r="D237" s="301"/>
      <c r="E237" s="301"/>
      <c r="F237" s="304"/>
      <c r="G237" s="302"/>
      <c r="H237" s="308"/>
      <c r="I237" s="309"/>
      <c r="J237" s="265"/>
    </row>
    <row r="238" spans="1:10" ht="15.75" customHeight="1">
      <c r="A238" s="1"/>
      <c r="B238" s="301"/>
      <c r="C238" s="301"/>
      <c r="D238" s="301"/>
      <c r="E238" s="301"/>
      <c r="F238" s="301"/>
      <c r="G238" s="302"/>
      <c r="H238" s="308"/>
      <c r="I238" s="308"/>
      <c r="J238" s="265"/>
    </row>
    <row r="239" spans="1:10" ht="15.75" customHeight="1">
      <c r="A239" s="1"/>
      <c r="B239" s="301"/>
      <c r="C239" s="1"/>
      <c r="D239" s="1"/>
      <c r="E239" s="1"/>
      <c r="F239" s="1"/>
      <c r="G239" s="1"/>
      <c r="H239" s="1"/>
      <c r="I239" s="1"/>
      <c r="J239" s="265"/>
    </row>
    <row r="240" spans="1:10" ht="15.75" customHeight="1">
      <c r="A240" s="181"/>
      <c r="B240" s="181"/>
      <c r="C240" s="298"/>
      <c r="D240" s="181"/>
      <c r="E240" s="299"/>
      <c r="F240" s="298"/>
      <c r="G240" s="181"/>
      <c r="H240" s="311"/>
      <c r="I240" s="311"/>
      <c r="J240" s="265"/>
    </row>
    <row r="241" spans="1:10" ht="15.75" customHeight="1">
      <c r="A241" s="312"/>
      <c r="B241" s="301"/>
      <c r="C241" s="304"/>
      <c r="D241" s="301"/>
      <c r="E241" s="1"/>
      <c r="F241" s="304"/>
      <c r="G241" s="1"/>
      <c r="H241" s="313"/>
      <c r="I241" s="533"/>
      <c r="J241" s="265"/>
    </row>
    <row r="242" spans="1:10" ht="15.75" customHeight="1">
      <c r="A242" s="1"/>
      <c r="B242" s="301"/>
      <c r="C242" s="304"/>
      <c r="D242" s="301"/>
      <c r="E242" s="301"/>
      <c r="F242" s="304"/>
      <c r="G242" s="302"/>
      <c r="H242" s="308"/>
      <c r="I242" s="522"/>
      <c r="J242" s="265"/>
    </row>
    <row r="243" spans="1:10" ht="15.75" customHeight="1">
      <c r="A243" s="310"/>
      <c r="B243" s="301"/>
      <c r="C243" s="304"/>
      <c r="D243" s="301"/>
      <c r="E243" s="301"/>
      <c r="F243" s="304"/>
      <c r="G243" s="302"/>
      <c r="H243" s="308"/>
      <c r="I243" s="522"/>
      <c r="J243" s="265"/>
    </row>
    <row r="244" spans="1:10" ht="15.75" customHeight="1">
      <c r="A244" s="310"/>
      <c r="B244" s="301"/>
      <c r="C244" s="304"/>
      <c r="D244" s="301"/>
      <c r="E244" s="301"/>
      <c r="F244" s="304"/>
      <c r="G244" s="302"/>
      <c r="H244" s="308"/>
      <c r="I244" s="1"/>
      <c r="J244" s="265"/>
    </row>
    <row r="245" spans="1:10" ht="15.75" customHeight="1">
      <c r="A245" s="1"/>
      <c r="B245" s="301"/>
      <c r="C245" s="304"/>
      <c r="D245" s="301"/>
      <c r="E245" s="1"/>
      <c r="F245" s="304"/>
      <c r="G245" s="1"/>
      <c r="H245" s="313"/>
      <c r="I245" s="1"/>
      <c r="J245" s="265"/>
    </row>
    <row r="246" spans="1:10" ht="15.75" customHeight="1">
      <c r="A246" s="312"/>
      <c r="B246" s="301"/>
      <c r="C246" s="304"/>
      <c r="D246" s="301"/>
      <c r="E246" s="1"/>
      <c r="F246" s="304"/>
      <c r="G246" s="1"/>
      <c r="H246" s="313"/>
      <c r="I246" s="1"/>
      <c r="J246" s="265"/>
    </row>
    <row r="247" spans="1:10" ht="15.75" customHeight="1">
      <c r="A247" s="312"/>
      <c r="B247" s="301"/>
      <c r="C247" s="304"/>
      <c r="D247" s="301"/>
      <c r="E247" s="1"/>
      <c r="F247" s="304"/>
      <c r="G247" s="1"/>
      <c r="H247" s="313"/>
      <c r="I247" s="1"/>
      <c r="J247" s="265"/>
    </row>
    <row r="248" spans="1:10" ht="15.75" customHeight="1">
      <c r="A248" s="1"/>
      <c r="B248" s="301"/>
      <c r="C248" s="304"/>
      <c r="D248" s="301"/>
      <c r="E248" s="1"/>
      <c r="F248" s="304"/>
      <c r="G248" s="301"/>
      <c r="H248" s="313"/>
      <c r="I248" s="1"/>
      <c r="J248" s="265"/>
    </row>
    <row r="249" spans="1:10" ht="15.75" customHeight="1">
      <c r="A249" s="1"/>
      <c r="B249" s="301"/>
      <c r="C249" s="304"/>
      <c r="D249" s="301"/>
      <c r="E249" s="1"/>
      <c r="F249" s="304"/>
      <c r="G249" s="1"/>
      <c r="H249" s="313"/>
      <c r="I249" s="1"/>
      <c r="J249" s="265"/>
    </row>
    <row r="250" spans="1:10" ht="15.75" customHeight="1">
      <c r="A250" s="1"/>
      <c r="B250" s="301"/>
      <c r="C250" s="304"/>
      <c r="D250" s="301"/>
      <c r="E250" s="1"/>
      <c r="F250" s="304"/>
      <c r="G250" s="1"/>
      <c r="H250" s="313"/>
      <c r="I250" s="1"/>
      <c r="J250" s="265"/>
    </row>
    <row r="251" spans="1:10" ht="15.75" customHeight="1">
      <c r="A251" s="1"/>
      <c r="B251" s="301"/>
      <c r="C251" s="304"/>
      <c r="D251" s="301"/>
      <c r="E251" s="1"/>
      <c r="F251" s="304"/>
      <c r="G251" s="1"/>
      <c r="H251" s="313"/>
      <c r="I251" s="1"/>
      <c r="J251" s="265"/>
    </row>
    <row r="252" spans="1:10" ht="15.75" customHeight="1">
      <c r="A252" s="1"/>
      <c r="B252" s="301"/>
      <c r="C252" s="304"/>
      <c r="D252" s="301"/>
      <c r="E252" s="301"/>
      <c r="F252" s="304"/>
      <c r="G252" s="301"/>
      <c r="H252" s="313"/>
      <c r="I252" s="1"/>
      <c r="J252" s="265"/>
    </row>
    <row r="253" spans="1:10" ht="15.75" customHeight="1">
      <c r="A253" s="1"/>
      <c r="B253" s="301"/>
      <c r="C253" s="304"/>
      <c r="D253" s="301"/>
      <c r="E253" s="301"/>
      <c r="F253" s="304"/>
      <c r="G253" s="301"/>
      <c r="H253" s="313"/>
      <c r="I253" s="1"/>
      <c r="J253" s="265"/>
    </row>
    <row r="254" spans="1:10" ht="15.75" customHeight="1">
      <c r="A254" s="1"/>
      <c r="B254" s="301"/>
      <c r="C254" s="304"/>
      <c r="D254" s="301"/>
      <c r="E254" s="1"/>
      <c r="F254" s="304"/>
      <c r="G254" s="301"/>
      <c r="H254" s="313"/>
      <c r="I254" s="1"/>
      <c r="J254" s="265"/>
    </row>
    <row r="255" spans="1:10" ht="15.75" customHeight="1">
      <c r="A255" s="1"/>
      <c r="B255" s="301"/>
      <c r="C255" s="304"/>
      <c r="D255" s="301"/>
      <c r="E255" s="1"/>
      <c r="F255" s="304"/>
      <c r="G255" s="301"/>
      <c r="H255" s="313"/>
      <c r="I255" s="1"/>
      <c r="J255" s="265"/>
    </row>
    <row r="256" spans="1:10" ht="15.75" customHeight="1">
      <c r="A256" s="1"/>
      <c r="B256" s="301"/>
      <c r="C256" s="304"/>
      <c r="D256" s="301"/>
      <c r="E256" s="1"/>
      <c r="F256" s="304"/>
      <c r="G256" s="301"/>
      <c r="H256" s="313"/>
      <c r="I256" s="1"/>
      <c r="J256" s="265"/>
    </row>
    <row r="257" spans="1:10" ht="15.75" customHeight="1">
      <c r="A257" s="1"/>
      <c r="B257" s="301"/>
      <c r="C257" s="304"/>
      <c r="D257" s="301"/>
      <c r="E257" s="1"/>
      <c r="F257" s="304"/>
      <c r="G257" s="301"/>
      <c r="H257" s="313"/>
      <c r="I257" s="1"/>
      <c r="J257" s="265"/>
    </row>
    <row r="258" spans="1:10" ht="15.75" customHeight="1">
      <c r="A258" s="1"/>
      <c r="B258" s="301"/>
      <c r="C258" s="304"/>
      <c r="D258" s="301"/>
      <c r="E258" s="1"/>
      <c r="F258" s="304"/>
      <c r="G258" s="301"/>
      <c r="H258" s="313"/>
      <c r="I258" s="1"/>
      <c r="J258" s="265"/>
    </row>
    <row r="259" spans="1:10" ht="15.75" customHeight="1">
      <c r="A259" s="1"/>
      <c r="B259" s="301"/>
      <c r="C259" s="304"/>
      <c r="D259" s="301"/>
      <c r="E259" s="1"/>
      <c r="F259" s="304"/>
      <c r="G259" s="301"/>
      <c r="H259" s="313"/>
      <c r="I259" s="1"/>
      <c r="J259" s="265"/>
    </row>
    <row r="260" spans="1:10" ht="15.75" customHeight="1">
      <c r="A260" s="1"/>
      <c r="B260" s="301"/>
      <c r="C260" s="304"/>
      <c r="D260" s="301"/>
      <c r="E260" s="1"/>
      <c r="F260" s="304"/>
      <c r="G260" s="301"/>
      <c r="H260" s="313"/>
      <c r="I260" s="1"/>
      <c r="J260" s="265"/>
    </row>
    <row r="261" spans="1:10" ht="15.75" customHeight="1">
      <c r="A261" s="1"/>
      <c r="B261" s="301"/>
      <c r="C261" s="304"/>
      <c r="D261" s="301"/>
      <c r="E261" s="1"/>
      <c r="F261" s="304"/>
      <c r="G261" s="301"/>
      <c r="H261" s="313"/>
      <c r="I261" s="1"/>
      <c r="J261" s="265"/>
    </row>
    <row r="262" spans="1:10" ht="15.75" customHeight="1">
      <c r="A262" s="1"/>
      <c r="B262" s="301"/>
      <c r="C262" s="304"/>
      <c r="D262" s="301"/>
      <c r="E262" s="301"/>
      <c r="F262" s="304"/>
      <c r="G262" s="301"/>
      <c r="H262" s="313"/>
      <c r="I262" s="1"/>
      <c r="J262" s="265"/>
    </row>
    <row r="263" spans="1:10" ht="15.75" customHeight="1">
      <c r="A263" s="1"/>
      <c r="B263" s="301"/>
      <c r="C263" s="304"/>
      <c r="D263" s="301"/>
      <c r="E263" s="1"/>
      <c r="F263" s="304"/>
      <c r="G263" s="301"/>
      <c r="H263" s="313"/>
      <c r="I263" s="1"/>
      <c r="J263" s="265"/>
    </row>
    <row r="264" spans="1:10" ht="15.75" customHeight="1">
      <c r="A264" s="1"/>
      <c r="B264" s="301"/>
      <c r="C264" s="304"/>
      <c r="D264" s="301"/>
      <c r="E264" s="1"/>
      <c r="F264" s="304"/>
      <c r="G264" s="301"/>
      <c r="H264" s="313"/>
      <c r="I264" s="1"/>
      <c r="J264" s="265"/>
    </row>
    <row r="265" spans="1:10" ht="15.75" customHeight="1">
      <c r="A265" s="1"/>
      <c r="B265" s="301"/>
      <c r="C265" s="304"/>
      <c r="D265" s="301"/>
      <c r="E265" s="1"/>
      <c r="F265" s="304"/>
      <c r="G265" s="301"/>
      <c r="H265" s="313"/>
      <c r="I265" s="1"/>
      <c r="J265" s="265"/>
    </row>
    <row r="266" spans="1:10" ht="15.75" customHeight="1">
      <c r="A266" s="1"/>
      <c r="B266" s="301"/>
      <c r="C266" s="304"/>
      <c r="D266" s="301"/>
      <c r="E266" s="1"/>
      <c r="F266" s="304"/>
      <c r="G266" s="301"/>
      <c r="H266" s="313"/>
      <c r="I266" s="1"/>
      <c r="J266" s="265"/>
    </row>
    <row r="267" spans="1:10" ht="15.75" customHeight="1">
      <c r="A267" s="1"/>
      <c r="B267" s="301"/>
      <c r="C267" s="304"/>
      <c r="D267" s="301"/>
      <c r="E267" s="1"/>
      <c r="F267" s="304"/>
      <c r="G267" s="301"/>
      <c r="H267" s="313"/>
      <c r="I267" s="1"/>
      <c r="J267" s="265"/>
    </row>
    <row r="268" spans="1:10" ht="15.75" customHeight="1">
      <c r="A268" s="1"/>
      <c r="B268" s="301"/>
      <c r="C268" s="304"/>
      <c r="D268" s="301"/>
      <c r="E268" s="1"/>
      <c r="F268" s="304"/>
      <c r="G268" s="301"/>
      <c r="H268" s="313"/>
      <c r="I268" s="1"/>
      <c r="J268" s="265"/>
    </row>
    <row r="269" spans="1:10" ht="15.75" customHeight="1">
      <c r="A269" s="1"/>
      <c r="B269" s="301"/>
      <c r="C269" s="304"/>
      <c r="D269" s="301"/>
      <c r="E269" s="1"/>
      <c r="F269" s="304"/>
      <c r="G269" s="301"/>
      <c r="H269" s="313"/>
      <c r="I269" s="1"/>
      <c r="J269" s="265"/>
    </row>
    <row r="270" spans="1:10" ht="15.75" customHeight="1">
      <c r="A270" s="1"/>
      <c r="B270" s="301"/>
      <c r="C270" s="304"/>
      <c r="D270" s="301"/>
      <c r="E270" s="1"/>
      <c r="F270" s="304"/>
      <c r="G270" s="301"/>
      <c r="H270" s="313"/>
      <c r="I270" s="1"/>
      <c r="J270" s="265"/>
    </row>
    <row r="271" spans="1:10" ht="15.75" customHeight="1">
      <c r="A271" s="1"/>
      <c r="B271" s="301"/>
      <c r="C271" s="304"/>
      <c r="D271" s="301"/>
      <c r="E271" s="1"/>
      <c r="F271" s="304"/>
      <c r="G271" s="301"/>
      <c r="H271" s="313"/>
      <c r="I271" s="1"/>
      <c r="J271" s="265"/>
    </row>
    <row r="272" spans="1:10" ht="15.75" customHeight="1">
      <c r="A272" s="1"/>
      <c r="B272" s="301"/>
      <c r="C272" s="304"/>
      <c r="D272" s="301"/>
      <c r="E272" s="1"/>
      <c r="F272" s="304"/>
      <c r="G272" s="301"/>
      <c r="H272" s="313"/>
      <c r="I272" s="1"/>
      <c r="J272" s="265"/>
    </row>
    <row r="273" spans="1:10" ht="15.75" customHeight="1">
      <c r="A273" s="1"/>
      <c r="B273" s="301"/>
      <c r="C273" s="304"/>
      <c r="D273" s="301"/>
      <c r="E273" s="1"/>
      <c r="F273" s="304"/>
      <c r="G273" s="301"/>
      <c r="H273" s="313"/>
      <c r="I273" s="1"/>
      <c r="J273" s="265"/>
    </row>
    <row r="274" spans="1:10" ht="15.75" customHeight="1">
      <c r="A274" s="1"/>
      <c r="B274" s="301"/>
      <c r="C274" s="304"/>
      <c r="D274" s="301"/>
      <c r="E274" s="1"/>
      <c r="F274" s="304"/>
      <c r="G274" s="301"/>
      <c r="H274" s="313"/>
      <c r="I274" s="1"/>
      <c r="J274" s="265"/>
    </row>
    <row r="275" spans="1:10" ht="15.75" customHeight="1">
      <c r="A275" s="1"/>
      <c r="B275" s="301"/>
      <c r="C275" s="304"/>
      <c r="D275" s="301"/>
      <c r="E275" s="1"/>
      <c r="F275" s="304"/>
      <c r="G275" s="301"/>
      <c r="H275" s="313"/>
      <c r="I275" s="1"/>
      <c r="J275" s="265"/>
    </row>
    <row r="276" spans="1:10" ht="15.75" customHeight="1">
      <c r="A276" s="312"/>
      <c r="B276" s="301"/>
      <c r="C276" s="304"/>
      <c r="D276" s="301"/>
      <c r="E276" s="1"/>
      <c r="F276" s="304"/>
      <c r="G276" s="301"/>
      <c r="H276" s="313"/>
      <c r="I276" s="1"/>
      <c r="J276" s="265"/>
    </row>
    <row r="277" spans="1:10" ht="15.75" customHeight="1">
      <c r="A277" s="312"/>
      <c r="B277" s="301"/>
      <c r="C277" s="304"/>
      <c r="D277" s="301"/>
      <c r="E277" s="1"/>
      <c r="F277" s="304"/>
      <c r="G277" s="301"/>
      <c r="H277" s="313"/>
      <c r="I277" s="1"/>
      <c r="J277" s="265"/>
    </row>
    <row r="278" spans="1:10" ht="15.75" customHeight="1">
      <c r="A278" s="1"/>
      <c r="B278" s="301"/>
      <c r="C278" s="304"/>
      <c r="D278" s="301"/>
      <c r="E278" s="1"/>
      <c r="F278" s="304"/>
      <c r="G278" s="301"/>
      <c r="H278" s="313"/>
      <c r="I278" s="1"/>
      <c r="J278" s="265"/>
    </row>
    <row r="279" spans="1:10" ht="15.75" customHeight="1">
      <c r="A279" s="1"/>
      <c r="B279" s="301"/>
      <c r="C279" s="304"/>
      <c r="D279" s="301"/>
      <c r="E279" s="1"/>
      <c r="F279" s="304"/>
      <c r="G279" s="301"/>
      <c r="H279" s="313"/>
      <c r="I279" s="1"/>
      <c r="J279" s="265"/>
    </row>
    <row r="280" spans="1:10" ht="15.75" customHeight="1">
      <c r="A280" s="312"/>
      <c r="B280" s="301"/>
      <c r="C280" s="304"/>
      <c r="D280" s="301"/>
      <c r="E280" s="1"/>
      <c r="F280" s="304"/>
      <c r="G280" s="301"/>
      <c r="H280" s="313"/>
      <c r="I280" s="1"/>
      <c r="J280" s="265"/>
    </row>
    <row r="281" spans="1:10" ht="15.75" customHeight="1">
      <c r="A281" s="1"/>
      <c r="B281" s="301"/>
      <c r="C281" s="304"/>
      <c r="D281" s="301"/>
      <c r="E281" s="1"/>
      <c r="F281" s="304"/>
      <c r="G281" s="301"/>
      <c r="H281" s="313"/>
      <c r="I281" s="1"/>
      <c r="J281" s="265"/>
    </row>
    <row r="282" spans="1:10" ht="15.75" customHeight="1">
      <c r="A282" s="1"/>
      <c r="B282" s="301"/>
      <c r="C282" s="304"/>
      <c r="D282" s="301"/>
      <c r="E282" s="1"/>
      <c r="F282" s="304"/>
      <c r="G282" s="301"/>
      <c r="H282" s="313"/>
      <c r="I282" s="1"/>
      <c r="J282" s="265"/>
    </row>
    <row r="283" spans="1:10" ht="15.75" customHeight="1">
      <c r="A283" s="1"/>
      <c r="B283" s="301"/>
      <c r="C283" s="304"/>
      <c r="D283" s="301"/>
      <c r="E283" s="1"/>
      <c r="F283" s="304"/>
      <c r="G283" s="301"/>
      <c r="H283" s="313"/>
      <c r="I283" s="1"/>
      <c r="J283" s="265"/>
    </row>
    <row r="284" spans="1:10" ht="15.75" customHeight="1">
      <c r="A284" s="1"/>
      <c r="B284" s="301"/>
      <c r="C284" s="304"/>
      <c r="D284" s="301"/>
      <c r="E284" s="1"/>
      <c r="F284" s="314"/>
      <c r="G284" s="1"/>
      <c r="H284" s="313"/>
      <c r="I284" s="1"/>
      <c r="J284" s="265"/>
    </row>
    <row r="285" spans="1:10" ht="15.75" customHeight="1">
      <c r="A285" s="303"/>
      <c r="B285" s="303"/>
      <c r="C285" s="303"/>
      <c r="D285" s="303"/>
      <c r="E285" s="303"/>
      <c r="F285" s="303"/>
      <c r="G285" s="303"/>
      <c r="H285" s="303"/>
      <c r="I285" s="303"/>
      <c r="J285" s="265"/>
    </row>
    <row r="286" spans="1:10" ht="15.75" customHeight="1">
      <c r="A286" s="303"/>
      <c r="B286" s="303"/>
      <c r="C286" s="303"/>
      <c r="D286" s="303"/>
      <c r="E286" s="303"/>
      <c r="F286" s="303"/>
      <c r="G286" s="303"/>
      <c r="H286" s="303"/>
      <c r="I286" s="303"/>
      <c r="J286" s="265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65"/>
    </row>
    <row r="288" spans="1:1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265"/>
    </row>
    <row r="289" spans="1:1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265"/>
    </row>
    <row r="290" spans="1:1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265"/>
    </row>
    <row r="291" spans="1:10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265"/>
    </row>
    <row r="292" spans="1:10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265"/>
    </row>
    <row r="293" spans="1:10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265"/>
    </row>
    <row r="294" spans="1:10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265"/>
    </row>
    <row r="295" spans="1:10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265"/>
    </row>
    <row r="296" spans="1:10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265"/>
    </row>
    <row r="297" spans="1:10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265"/>
    </row>
    <row r="298" spans="1:10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265"/>
    </row>
    <row r="299" spans="1:10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265"/>
    </row>
    <row r="300" spans="1:1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265"/>
    </row>
    <row r="301" spans="1:10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265"/>
    </row>
    <row r="302" spans="1:10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265"/>
    </row>
    <row r="303" spans="1:10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265"/>
    </row>
    <row r="304" spans="1:10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265"/>
    </row>
    <row r="305" spans="1:10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265"/>
    </row>
    <row r="306" spans="1:10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265"/>
    </row>
    <row r="307" spans="1:10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265"/>
    </row>
    <row r="308" spans="1:10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265"/>
    </row>
    <row r="309" spans="1:10" ht="15.75" customHeight="1"/>
    <row r="310" spans="1:10" ht="15.75" customHeight="1"/>
    <row r="311" spans="1:10" ht="15.75" customHeight="1"/>
    <row r="312" spans="1:10" ht="15.75" customHeight="1"/>
    <row r="313" spans="1:10" ht="15.75" customHeight="1"/>
    <row r="314" spans="1:10" ht="15.75" customHeight="1"/>
    <row r="315" spans="1:10" ht="15.75" customHeight="1"/>
    <row r="316" spans="1:10" ht="15.75" customHeight="1"/>
    <row r="317" spans="1:10" ht="15.75" customHeight="1"/>
    <row r="318" spans="1:10" ht="15.75" customHeight="1"/>
    <row r="319" spans="1:10" ht="15.75" customHeight="1"/>
    <row r="320" spans="1:1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</sheetData>
  <mergeCells count="17">
    <mergeCell ref="A198:A199"/>
    <mergeCell ref="B198:B199"/>
    <mergeCell ref="E198:E199"/>
    <mergeCell ref="E202:E203"/>
    <mergeCell ref="I241:I243"/>
    <mergeCell ref="C198:C199"/>
    <mergeCell ref="D198:D199"/>
    <mergeCell ref="A201:E201"/>
    <mergeCell ref="A202:A203"/>
    <mergeCell ref="B202:B203"/>
    <mergeCell ref="C202:C203"/>
    <mergeCell ref="D202:D203"/>
    <mergeCell ref="A2:K2"/>
    <mergeCell ref="A56:G56"/>
    <mergeCell ref="F87:H87"/>
    <mergeCell ref="A135:H135"/>
    <mergeCell ref="I187:J187"/>
  </mergeCells>
  <pageMargins left="0.7" right="0.7" top="0.75" bottom="0.75" header="0" footer="0"/>
  <pageSetup orientation="landscape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pageSetUpPr fitToPage="1"/>
  </sheetPr>
  <dimension ref="A2:Z1027"/>
  <sheetViews>
    <sheetView workbookViewId="0"/>
  </sheetViews>
  <sheetFormatPr defaultColWidth="14.42578125" defaultRowHeight="15" customHeight="1"/>
  <cols>
    <col min="1" max="1" width="47.5703125" customWidth="1"/>
    <col min="2" max="2" width="16.85546875" customWidth="1"/>
    <col min="3" max="3" width="13.85546875" customWidth="1"/>
    <col min="4" max="4" width="17.140625" customWidth="1"/>
    <col min="5" max="5" width="17" customWidth="1"/>
    <col min="6" max="6" width="9.85546875" customWidth="1"/>
    <col min="7" max="8" width="13.85546875" customWidth="1"/>
    <col min="9" max="9" width="13.7109375" customWidth="1"/>
    <col min="10" max="10" width="15.5703125" customWidth="1"/>
    <col min="11" max="11" width="20.5703125" customWidth="1"/>
    <col min="12" max="12" width="13.28515625" customWidth="1"/>
    <col min="13" max="13" width="8.85546875" customWidth="1"/>
    <col min="14" max="14" width="13.7109375" customWidth="1"/>
    <col min="15" max="26" width="8.85546875" customWidth="1"/>
  </cols>
  <sheetData>
    <row r="2" spans="1:26" ht="23.25">
      <c r="A2" s="547" t="s">
        <v>0</v>
      </c>
      <c r="B2" s="522"/>
      <c r="C2" s="522"/>
      <c r="D2" s="522"/>
      <c r="E2" s="522"/>
      <c r="F2" s="522"/>
      <c r="G2" s="522"/>
      <c r="H2" s="522"/>
      <c r="I2" s="522"/>
      <c r="J2" s="522"/>
      <c r="K2" s="522"/>
      <c r="L2" s="358"/>
      <c r="M2" s="358"/>
      <c r="N2" s="358"/>
      <c r="O2" s="358"/>
    </row>
    <row r="3" spans="1:26" ht="57.75">
      <c r="A3" s="359" t="s">
        <v>1</v>
      </c>
      <c r="B3" s="360" t="s">
        <v>2</v>
      </c>
      <c r="C3" s="361" t="s">
        <v>3</v>
      </c>
      <c r="D3" s="362" t="s">
        <v>8</v>
      </c>
      <c r="E3" s="363" t="s">
        <v>3182</v>
      </c>
      <c r="F3" s="364" t="s">
        <v>3183</v>
      </c>
      <c r="G3" s="365" t="s">
        <v>3184</v>
      </c>
      <c r="H3" s="366" t="s">
        <v>3185</v>
      </c>
      <c r="I3" s="363" t="s">
        <v>3186</v>
      </c>
      <c r="J3" s="364" t="s">
        <v>3187</v>
      </c>
      <c r="K3" s="364" t="s">
        <v>3188</v>
      </c>
      <c r="L3" s="367" t="s">
        <v>3189</v>
      </c>
      <c r="M3" s="368" t="s">
        <v>11</v>
      </c>
      <c r="N3" s="368" t="s">
        <v>12</v>
      </c>
      <c r="O3" s="369" t="s">
        <v>9</v>
      </c>
      <c r="P3" s="370"/>
      <c r="Q3" s="370"/>
      <c r="R3" s="370"/>
      <c r="S3" s="370"/>
      <c r="T3" s="370"/>
      <c r="U3" s="370"/>
      <c r="V3" s="370"/>
      <c r="W3" s="370"/>
      <c r="X3" s="370"/>
      <c r="Y3" s="370"/>
      <c r="Z3" s="370"/>
    </row>
    <row r="4" spans="1:26" ht="15.75">
      <c r="A4" s="371" t="s">
        <v>3208</v>
      </c>
      <c r="B4" s="372" t="s">
        <v>16</v>
      </c>
      <c r="C4" s="373">
        <v>0.1</v>
      </c>
      <c r="D4" s="374">
        <v>12</v>
      </c>
      <c r="E4" s="382">
        <v>864</v>
      </c>
      <c r="F4" s="376">
        <f t="shared" ref="F4:F46" si="0">ROUNDDOWN(E4/D4,0)</f>
        <v>72</v>
      </c>
      <c r="G4" s="377">
        <f t="shared" ref="G4:G46" si="1">ROUNDDOWN(H4/D4,0)</f>
        <v>0</v>
      </c>
      <c r="H4" s="378"/>
      <c r="I4" s="379"/>
      <c r="J4" s="380">
        <f t="shared" ref="J4:J46" si="2">ROUNDDOWN(I4/D4,0)</f>
        <v>0</v>
      </c>
      <c r="K4" s="404">
        <f t="shared" ref="K4:K46" si="3">ROUNDDOWN(L4/D4,0)</f>
        <v>72</v>
      </c>
      <c r="L4" s="382">
        <f t="shared" ref="L4:L31" si="4">E4+H4-I4</f>
        <v>864</v>
      </c>
      <c r="M4" s="447">
        <v>17.2</v>
      </c>
      <c r="N4" s="429">
        <f t="shared" ref="N4:N46" si="5">L4*M4</f>
        <v>14860.8</v>
      </c>
      <c r="O4" s="384">
        <f t="shared" ref="O4:O46" si="6">C4*L4</f>
        <v>86.4</v>
      </c>
    </row>
    <row r="5" spans="1:26" ht="15.75">
      <c r="A5" s="371" t="s">
        <v>3209</v>
      </c>
      <c r="B5" s="372" t="s">
        <v>16</v>
      </c>
      <c r="C5" s="373">
        <v>0.1</v>
      </c>
      <c r="D5" s="374">
        <v>12</v>
      </c>
      <c r="E5" s="382">
        <v>1728</v>
      </c>
      <c r="F5" s="376">
        <f t="shared" si="0"/>
        <v>144</v>
      </c>
      <c r="G5" s="377">
        <f t="shared" si="1"/>
        <v>0</v>
      </c>
      <c r="H5" s="378"/>
      <c r="I5" s="379"/>
      <c r="J5" s="380">
        <f t="shared" si="2"/>
        <v>0</v>
      </c>
      <c r="K5" s="404">
        <f t="shared" si="3"/>
        <v>144</v>
      </c>
      <c r="L5" s="382">
        <f t="shared" si="4"/>
        <v>1728</v>
      </c>
      <c r="M5" s="447">
        <v>16.579999999999998</v>
      </c>
      <c r="N5" s="429">
        <f t="shared" si="5"/>
        <v>28650.239999999998</v>
      </c>
      <c r="O5" s="384">
        <f t="shared" si="6"/>
        <v>172.8</v>
      </c>
    </row>
    <row r="6" spans="1:26" ht="15.75">
      <c r="A6" s="371" t="s">
        <v>3210</v>
      </c>
      <c r="B6" s="372" t="s">
        <v>16</v>
      </c>
      <c r="C6" s="373">
        <v>0.1</v>
      </c>
      <c r="D6" s="374">
        <v>12</v>
      </c>
      <c r="E6" s="382">
        <v>6912</v>
      </c>
      <c r="F6" s="376">
        <f t="shared" si="0"/>
        <v>576</v>
      </c>
      <c r="G6" s="377">
        <f t="shared" si="1"/>
        <v>0</v>
      </c>
      <c r="H6" s="378"/>
      <c r="I6" s="379"/>
      <c r="J6" s="380">
        <f t="shared" si="2"/>
        <v>0</v>
      </c>
      <c r="K6" s="404">
        <f t="shared" si="3"/>
        <v>576</v>
      </c>
      <c r="L6" s="382">
        <f t="shared" si="4"/>
        <v>6912</v>
      </c>
      <c r="M6" s="448">
        <v>17.04</v>
      </c>
      <c r="N6" s="429">
        <f t="shared" si="5"/>
        <v>117780.48</v>
      </c>
      <c r="O6" s="384">
        <f t="shared" si="6"/>
        <v>691.2</v>
      </c>
    </row>
    <row r="7" spans="1:26" ht="15.75">
      <c r="A7" s="371" t="s">
        <v>3211</v>
      </c>
      <c r="B7" s="372" t="s">
        <v>16</v>
      </c>
      <c r="C7" s="373">
        <v>0.1</v>
      </c>
      <c r="D7" s="374">
        <v>12</v>
      </c>
      <c r="E7" s="382">
        <v>0</v>
      </c>
      <c r="F7" s="376">
        <f t="shared" si="0"/>
        <v>0</v>
      </c>
      <c r="G7" s="377">
        <f t="shared" si="1"/>
        <v>0</v>
      </c>
      <c r="H7" s="378"/>
      <c r="I7" s="379"/>
      <c r="J7" s="380">
        <f t="shared" si="2"/>
        <v>0</v>
      </c>
      <c r="K7" s="404">
        <f t="shared" si="3"/>
        <v>0</v>
      </c>
      <c r="L7" s="382">
        <f t="shared" si="4"/>
        <v>0</v>
      </c>
      <c r="M7" s="448">
        <v>16.77</v>
      </c>
      <c r="N7" s="429">
        <f t="shared" si="5"/>
        <v>0</v>
      </c>
      <c r="O7" s="384">
        <f t="shared" si="6"/>
        <v>0</v>
      </c>
    </row>
    <row r="8" spans="1:26" ht="15.75">
      <c r="A8" s="371" t="s">
        <v>3206</v>
      </c>
      <c r="B8" s="372" t="s">
        <v>16</v>
      </c>
      <c r="C8" s="373">
        <v>0.11</v>
      </c>
      <c r="D8" s="374">
        <v>10</v>
      </c>
      <c r="E8" s="382">
        <v>502</v>
      </c>
      <c r="F8" s="376">
        <f t="shared" si="0"/>
        <v>50</v>
      </c>
      <c r="G8" s="377">
        <f t="shared" si="1"/>
        <v>0</v>
      </c>
      <c r="H8" s="378"/>
      <c r="I8" s="379"/>
      <c r="J8" s="380">
        <f t="shared" si="2"/>
        <v>0</v>
      </c>
      <c r="K8" s="404">
        <f t="shared" si="3"/>
        <v>50</v>
      </c>
      <c r="L8" s="382">
        <f t="shared" si="4"/>
        <v>502</v>
      </c>
      <c r="M8" s="447">
        <v>18.14</v>
      </c>
      <c r="N8" s="383">
        <f t="shared" si="5"/>
        <v>9106.2800000000007</v>
      </c>
      <c r="O8" s="384">
        <f t="shared" si="6"/>
        <v>55.22</v>
      </c>
    </row>
    <row r="9" spans="1:26" ht="15.75">
      <c r="A9" s="371" t="s">
        <v>3198</v>
      </c>
      <c r="B9" s="372" t="s">
        <v>16</v>
      </c>
      <c r="C9" s="373">
        <v>0.11</v>
      </c>
      <c r="D9" s="374">
        <v>10</v>
      </c>
      <c r="E9" s="382">
        <v>212</v>
      </c>
      <c r="F9" s="376">
        <f t="shared" si="0"/>
        <v>21</v>
      </c>
      <c r="G9" s="377">
        <f t="shared" si="1"/>
        <v>0</v>
      </c>
      <c r="H9" s="378"/>
      <c r="I9" s="379"/>
      <c r="J9" s="380">
        <f t="shared" si="2"/>
        <v>0</v>
      </c>
      <c r="K9" s="404">
        <f t="shared" si="3"/>
        <v>21</v>
      </c>
      <c r="L9" s="382">
        <f t="shared" si="4"/>
        <v>212</v>
      </c>
      <c r="M9" s="447">
        <v>17.670000000000002</v>
      </c>
      <c r="N9" s="383">
        <f t="shared" si="5"/>
        <v>3746.0400000000004</v>
      </c>
      <c r="O9" s="384">
        <f t="shared" si="6"/>
        <v>23.32</v>
      </c>
    </row>
    <row r="10" spans="1:26" ht="15.75">
      <c r="A10" s="371" t="s">
        <v>3207</v>
      </c>
      <c r="B10" s="372" t="s">
        <v>16</v>
      </c>
      <c r="C10" s="373">
        <v>0.11</v>
      </c>
      <c r="D10" s="374">
        <v>10</v>
      </c>
      <c r="E10" s="382">
        <v>767</v>
      </c>
      <c r="F10" s="376">
        <f t="shared" si="0"/>
        <v>76</v>
      </c>
      <c r="G10" s="377">
        <f t="shared" si="1"/>
        <v>0</v>
      </c>
      <c r="H10" s="378"/>
      <c r="I10" s="379"/>
      <c r="J10" s="380">
        <f t="shared" si="2"/>
        <v>0</v>
      </c>
      <c r="K10" s="404">
        <f t="shared" si="3"/>
        <v>76</v>
      </c>
      <c r="L10" s="382">
        <f t="shared" si="4"/>
        <v>767</v>
      </c>
      <c r="M10" s="447">
        <v>17.46</v>
      </c>
      <c r="N10" s="383">
        <f t="shared" si="5"/>
        <v>13391.820000000002</v>
      </c>
      <c r="O10" s="384">
        <f t="shared" si="6"/>
        <v>84.37</v>
      </c>
    </row>
    <row r="11" spans="1:26" ht="15.75">
      <c r="A11" s="371" t="s">
        <v>3197</v>
      </c>
      <c r="B11" s="372" t="s">
        <v>16</v>
      </c>
      <c r="C11" s="373">
        <v>0.11</v>
      </c>
      <c r="D11" s="374">
        <v>10</v>
      </c>
      <c r="E11" s="382">
        <v>18</v>
      </c>
      <c r="F11" s="376">
        <f t="shared" si="0"/>
        <v>1</v>
      </c>
      <c r="G11" s="377">
        <f t="shared" si="1"/>
        <v>0</v>
      </c>
      <c r="H11" s="378"/>
      <c r="I11" s="379"/>
      <c r="J11" s="380">
        <f t="shared" si="2"/>
        <v>0</v>
      </c>
      <c r="K11" s="404">
        <f t="shared" si="3"/>
        <v>1</v>
      </c>
      <c r="L11" s="382">
        <f t="shared" si="4"/>
        <v>18</v>
      </c>
      <c r="M11" s="447">
        <v>17.940000000000001</v>
      </c>
      <c r="N11" s="383">
        <f t="shared" si="5"/>
        <v>322.92</v>
      </c>
      <c r="O11" s="384">
        <f t="shared" si="6"/>
        <v>1.98</v>
      </c>
    </row>
    <row r="12" spans="1:26" ht="15.75">
      <c r="A12" s="389" t="s">
        <v>1887</v>
      </c>
      <c r="B12" s="372" t="s">
        <v>16</v>
      </c>
      <c r="C12" s="373">
        <v>0.11</v>
      </c>
      <c r="D12" s="374">
        <v>10</v>
      </c>
      <c r="E12" s="382">
        <v>417</v>
      </c>
      <c r="F12" s="376">
        <f t="shared" si="0"/>
        <v>41</v>
      </c>
      <c r="G12" s="377">
        <f t="shared" si="1"/>
        <v>0</v>
      </c>
      <c r="H12" s="378"/>
      <c r="I12" s="379"/>
      <c r="J12" s="380">
        <f t="shared" si="2"/>
        <v>0</v>
      </c>
      <c r="K12" s="404">
        <f t="shared" si="3"/>
        <v>41</v>
      </c>
      <c r="L12" s="382">
        <f t="shared" si="4"/>
        <v>417</v>
      </c>
      <c r="M12" s="447">
        <v>119</v>
      </c>
      <c r="N12" s="429">
        <f t="shared" si="5"/>
        <v>49623</v>
      </c>
      <c r="O12" s="384">
        <f t="shared" si="6"/>
        <v>45.87</v>
      </c>
      <c r="P12" s="499"/>
    </row>
    <row r="13" spans="1:26" ht="15.75">
      <c r="A13" s="385" t="s">
        <v>3200</v>
      </c>
      <c r="B13" s="372" t="s">
        <v>26</v>
      </c>
      <c r="C13" s="373">
        <v>0.2</v>
      </c>
      <c r="D13" s="374">
        <v>18</v>
      </c>
      <c r="E13" s="382">
        <v>9565</v>
      </c>
      <c r="F13" s="376">
        <f t="shared" si="0"/>
        <v>531</v>
      </c>
      <c r="G13" s="377">
        <f t="shared" si="1"/>
        <v>98</v>
      </c>
      <c r="H13" s="378">
        <v>1775</v>
      </c>
      <c r="I13" s="379"/>
      <c r="J13" s="380">
        <f t="shared" si="2"/>
        <v>0</v>
      </c>
      <c r="K13" s="404">
        <f t="shared" si="3"/>
        <v>630</v>
      </c>
      <c r="L13" s="382">
        <f t="shared" si="4"/>
        <v>11340</v>
      </c>
      <c r="M13" s="447">
        <v>37.78</v>
      </c>
      <c r="N13" s="383">
        <f t="shared" si="5"/>
        <v>428425.2</v>
      </c>
      <c r="O13" s="384">
        <f t="shared" si="6"/>
        <v>2268</v>
      </c>
      <c r="P13" s="499"/>
      <c r="Q13" s="485"/>
      <c r="R13" s="486"/>
      <c r="S13" s="486"/>
      <c r="T13" s="486"/>
      <c r="U13" s="486"/>
      <c r="V13" s="486"/>
      <c r="W13" s="486"/>
      <c r="X13" s="486"/>
      <c r="Y13" s="486"/>
      <c r="Z13" s="486"/>
    </row>
    <row r="14" spans="1:26" ht="15.75">
      <c r="A14" s="387" t="s">
        <v>3202</v>
      </c>
      <c r="B14" s="372" t="s">
        <v>26</v>
      </c>
      <c r="C14" s="373">
        <v>0.2</v>
      </c>
      <c r="D14" s="374">
        <v>18</v>
      </c>
      <c r="E14" s="382">
        <v>1944</v>
      </c>
      <c r="F14" s="376">
        <f t="shared" si="0"/>
        <v>108</v>
      </c>
      <c r="G14" s="377">
        <f t="shared" si="1"/>
        <v>0</v>
      </c>
      <c r="H14" s="378"/>
      <c r="I14" s="379"/>
      <c r="J14" s="380">
        <f t="shared" si="2"/>
        <v>0</v>
      </c>
      <c r="K14" s="404">
        <f t="shared" si="3"/>
        <v>108</v>
      </c>
      <c r="L14" s="382">
        <f t="shared" si="4"/>
        <v>1944</v>
      </c>
      <c r="M14" s="447">
        <v>38.26</v>
      </c>
      <c r="N14" s="383">
        <f t="shared" si="5"/>
        <v>74377.440000000002</v>
      </c>
      <c r="O14" s="384">
        <f t="shared" si="6"/>
        <v>388.8</v>
      </c>
    </row>
    <row r="15" spans="1:26" ht="17.25" customHeight="1">
      <c r="A15" s="387" t="s">
        <v>3203</v>
      </c>
      <c r="B15" s="372" t="s">
        <v>26</v>
      </c>
      <c r="C15" s="373">
        <v>0.2</v>
      </c>
      <c r="D15" s="374">
        <v>18</v>
      </c>
      <c r="E15" s="382">
        <v>6739</v>
      </c>
      <c r="F15" s="376">
        <f t="shared" si="0"/>
        <v>374</v>
      </c>
      <c r="G15" s="377">
        <f t="shared" si="1"/>
        <v>25</v>
      </c>
      <c r="H15" s="378">
        <v>461</v>
      </c>
      <c r="I15" s="379"/>
      <c r="J15" s="380">
        <f t="shared" si="2"/>
        <v>0</v>
      </c>
      <c r="K15" s="404">
        <f t="shared" si="3"/>
        <v>400</v>
      </c>
      <c r="L15" s="382">
        <f t="shared" si="4"/>
        <v>7200</v>
      </c>
      <c r="M15" s="447">
        <v>40.89</v>
      </c>
      <c r="N15" s="383">
        <f t="shared" si="5"/>
        <v>294408</v>
      </c>
      <c r="O15" s="384">
        <f t="shared" si="6"/>
        <v>1440</v>
      </c>
    </row>
    <row r="16" spans="1:26" ht="15.75">
      <c r="A16" s="371" t="s">
        <v>3204</v>
      </c>
      <c r="B16" s="372" t="s">
        <v>26</v>
      </c>
      <c r="C16" s="373">
        <v>0.2</v>
      </c>
      <c r="D16" s="374">
        <v>18</v>
      </c>
      <c r="E16" s="382">
        <v>1530</v>
      </c>
      <c r="F16" s="376">
        <f t="shared" si="0"/>
        <v>85</v>
      </c>
      <c r="G16" s="377">
        <f t="shared" si="1"/>
        <v>0</v>
      </c>
      <c r="H16" s="378"/>
      <c r="I16" s="379"/>
      <c r="J16" s="380">
        <f t="shared" si="2"/>
        <v>0</v>
      </c>
      <c r="K16" s="404">
        <f t="shared" si="3"/>
        <v>85</v>
      </c>
      <c r="L16" s="382">
        <f t="shared" si="4"/>
        <v>1530</v>
      </c>
      <c r="M16" s="447">
        <v>38.42</v>
      </c>
      <c r="N16" s="383">
        <f t="shared" si="5"/>
        <v>58782.600000000006</v>
      </c>
      <c r="O16" s="384">
        <f t="shared" si="6"/>
        <v>306</v>
      </c>
    </row>
    <row r="17" spans="1:15" ht="15.75">
      <c r="A17" s="371" t="s">
        <v>3199</v>
      </c>
      <c r="B17" s="372" t="s">
        <v>16</v>
      </c>
      <c r="C17" s="373">
        <v>0.5</v>
      </c>
      <c r="D17" s="374">
        <v>12</v>
      </c>
      <c r="E17" s="382">
        <v>0</v>
      </c>
      <c r="F17" s="376">
        <f t="shared" si="0"/>
        <v>0</v>
      </c>
      <c r="G17" s="377">
        <f t="shared" si="1"/>
        <v>0</v>
      </c>
      <c r="H17" s="378"/>
      <c r="I17" s="379"/>
      <c r="J17" s="380">
        <f t="shared" si="2"/>
        <v>0</v>
      </c>
      <c r="K17" s="404">
        <f t="shared" si="3"/>
        <v>0</v>
      </c>
      <c r="L17" s="382">
        <f t="shared" si="4"/>
        <v>0</v>
      </c>
      <c r="M17" s="447">
        <v>70</v>
      </c>
      <c r="N17" s="383">
        <f t="shared" si="5"/>
        <v>0</v>
      </c>
      <c r="O17" s="384">
        <f t="shared" si="6"/>
        <v>0</v>
      </c>
    </row>
    <row r="18" spans="1:15" ht="15.75">
      <c r="A18" s="435" t="s">
        <v>3199</v>
      </c>
      <c r="B18" s="450" t="s">
        <v>16</v>
      </c>
      <c r="C18" s="373">
        <v>0.5</v>
      </c>
      <c r="D18" s="374">
        <v>10</v>
      </c>
      <c r="E18" s="382">
        <v>0</v>
      </c>
      <c r="F18" s="376">
        <f t="shared" si="0"/>
        <v>0</v>
      </c>
      <c r="G18" s="377">
        <f t="shared" si="1"/>
        <v>0</v>
      </c>
      <c r="H18" s="378"/>
      <c r="I18" s="379"/>
      <c r="J18" s="380">
        <f t="shared" si="2"/>
        <v>0</v>
      </c>
      <c r="K18" s="404">
        <f t="shared" si="3"/>
        <v>0</v>
      </c>
      <c r="L18" s="382">
        <f t="shared" si="4"/>
        <v>0</v>
      </c>
      <c r="M18" s="448">
        <v>70</v>
      </c>
      <c r="N18" s="429">
        <f t="shared" si="5"/>
        <v>0</v>
      </c>
      <c r="O18" s="384">
        <f t="shared" si="6"/>
        <v>0</v>
      </c>
    </row>
    <row r="19" spans="1:15" ht="15.75">
      <c r="A19" s="435" t="s">
        <v>3193</v>
      </c>
      <c r="B19" s="450" t="s">
        <v>16</v>
      </c>
      <c r="C19" s="373">
        <v>0.5</v>
      </c>
      <c r="D19" s="374">
        <v>10</v>
      </c>
      <c r="E19" s="382">
        <v>0</v>
      </c>
      <c r="F19" s="376">
        <f t="shared" si="0"/>
        <v>0</v>
      </c>
      <c r="G19" s="377">
        <f t="shared" si="1"/>
        <v>0</v>
      </c>
      <c r="H19" s="378"/>
      <c r="I19" s="379"/>
      <c r="J19" s="380">
        <f t="shared" si="2"/>
        <v>0</v>
      </c>
      <c r="K19" s="404">
        <f t="shared" si="3"/>
        <v>0</v>
      </c>
      <c r="L19" s="382">
        <f t="shared" si="4"/>
        <v>0</v>
      </c>
      <c r="M19" s="448">
        <v>72.319999999999993</v>
      </c>
      <c r="N19" s="429">
        <f t="shared" si="5"/>
        <v>0</v>
      </c>
      <c r="O19" s="384">
        <f t="shared" si="6"/>
        <v>0</v>
      </c>
    </row>
    <row r="20" spans="1:15" ht="15.75" customHeight="1">
      <c r="A20" s="451" t="s">
        <v>3198</v>
      </c>
      <c r="B20" s="452" t="s">
        <v>16</v>
      </c>
      <c r="C20" s="373">
        <v>0.5</v>
      </c>
      <c r="D20" s="374">
        <v>10</v>
      </c>
      <c r="E20" s="382">
        <v>0</v>
      </c>
      <c r="F20" s="376">
        <f t="shared" si="0"/>
        <v>0</v>
      </c>
      <c r="G20" s="377">
        <f t="shared" si="1"/>
        <v>0</v>
      </c>
      <c r="H20" s="378"/>
      <c r="I20" s="379"/>
      <c r="J20" s="380">
        <f t="shared" si="2"/>
        <v>0</v>
      </c>
      <c r="K20" s="404">
        <f t="shared" si="3"/>
        <v>0</v>
      </c>
      <c r="L20" s="382">
        <f t="shared" si="4"/>
        <v>0</v>
      </c>
      <c r="M20" s="448">
        <v>70.180000000000007</v>
      </c>
      <c r="N20" s="429">
        <f t="shared" si="5"/>
        <v>0</v>
      </c>
      <c r="O20" s="384">
        <f t="shared" si="6"/>
        <v>0</v>
      </c>
    </row>
    <row r="21" spans="1:15" ht="15.75" customHeight="1">
      <c r="A21" s="451" t="s">
        <v>3206</v>
      </c>
      <c r="B21" s="452" t="s">
        <v>16</v>
      </c>
      <c r="C21" s="373">
        <v>0.5</v>
      </c>
      <c r="D21" s="374">
        <v>10</v>
      </c>
      <c r="E21" s="382">
        <v>0</v>
      </c>
      <c r="F21" s="376">
        <f t="shared" si="0"/>
        <v>0</v>
      </c>
      <c r="G21" s="377">
        <f t="shared" si="1"/>
        <v>0</v>
      </c>
      <c r="H21" s="378"/>
      <c r="I21" s="379"/>
      <c r="J21" s="380">
        <f t="shared" si="2"/>
        <v>0</v>
      </c>
      <c r="K21" s="404">
        <f t="shared" si="3"/>
        <v>0</v>
      </c>
      <c r="L21" s="382">
        <f t="shared" si="4"/>
        <v>0</v>
      </c>
      <c r="M21" s="448">
        <v>72.319999999999993</v>
      </c>
      <c r="N21" s="429">
        <f t="shared" si="5"/>
        <v>0</v>
      </c>
      <c r="O21" s="384">
        <f t="shared" si="6"/>
        <v>0</v>
      </c>
    </row>
    <row r="22" spans="1:15" ht="15.75" customHeight="1">
      <c r="A22" s="451" t="s">
        <v>3191</v>
      </c>
      <c r="B22" s="452" t="s">
        <v>16</v>
      </c>
      <c r="C22" s="373">
        <v>0.5</v>
      </c>
      <c r="D22" s="374">
        <v>10</v>
      </c>
      <c r="E22" s="382">
        <v>0</v>
      </c>
      <c r="F22" s="376">
        <f t="shared" si="0"/>
        <v>0</v>
      </c>
      <c r="G22" s="377">
        <f t="shared" si="1"/>
        <v>0</v>
      </c>
      <c r="H22" s="378"/>
      <c r="I22" s="379"/>
      <c r="J22" s="380">
        <f t="shared" si="2"/>
        <v>0</v>
      </c>
      <c r="K22" s="404">
        <f t="shared" si="3"/>
        <v>0</v>
      </c>
      <c r="L22" s="382">
        <f t="shared" si="4"/>
        <v>0</v>
      </c>
      <c r="M22" s="448">
        <v>72.319999999999993</v>
      </c>
      <c r="N22" s="429">
        <f t="shared" si="5"/>
        <v>0</v>
      </c>
      <c r="O22" s="384">
        <f t="shared" si="6"/>
        <v>0</v>
      </c>
    </row>
    <row r="23" spans="1:15" ht="15.75" customHeight="1">
      <c r="A23" s="453" t="s">
        <v>3388</v>
      </c>
      <c r="B23" s="452" t="s">
        <v>16</v>
      </c>
      <c r="C23" s="373">
        <v>0.5</v>
      </c>
      <c r="D23" s="374">
        <v>10</v>
      </c>
      <c r="E23" s="382">
        <v>0</v>
      </c>
      <c r="F23" s="376">
        <f t="shared" si="0"/>
        <v>0</v>
      </c>
      <c r="G23" s="377">
        <f t="shared" si="1"/>
        <v>0</v>
      </c>
      <c r="H23" s="378"/>
      <c r="I23" s="379"/>
      <c r="J23" s="380">
        <f t="shared" si="2"/>
        <v>0</v>
      </c>
      <c r="K23" s="404">
        <f t="shared" si="3"/>
        <v>0</v>
      </c>
      <c r="L23" s="382">
        <f t="shared" si="4"/>
        <v>0</v>
      </c>
      <c r="M23" s="448">
        <v>70.180000000000007</v>
      </c>
      <c r="N23" s="429">
        <f t="shared" si="5"/>
        <v>0</v>
      </c>
      <c r="O23" s="384">
        <f t="shared" si="6"/>
        <v>0</v>
      </c>
    </row>
    <row r="24" spans="1:15" ht="15.75" customHeight="1">
      <c r="A24" s="453" t="s">
        <v>3390</v>
      </c>
      <c r="B24" s="452" t="s">
        <v>16</v>
      </c>
      <c r="C24" s="373">
        <v>0.5</v>
      </c>
      <c r="D24" s="374">
        <v>10</v>
      </c>
      <c r="E24" s="382">
        <v>0</v>
      </c>
      <c r="F24" s="376">
        <f t="shared" si="0"/>
        <v>0</v>
      </c>
      <c r="G24" s="377">
        <f t="shared" si="1"/>
        <v>0</v>
      </c>
      <c r="H24" s="378"/>
      <c r="I24" s="379"/>
      <c r="J24" s="380">
        <f t="shared" si="2"/>
        <v>0</v>
      </c>
      <c r="K24" s="404">
        <f t="shared" si="3"/>
        <v>0</v>
      </c>
      <c r="L24" s="382">
        <f t="shared" si="4"/>
        <v>0</v>
      </c>
      <c r="M24" s="448">
        <v>71.39</v>
      </c>
      <c r="N24" s="429">
        <f t="shared" si="5"/>
        <v>0</v>
      </c>
      <c r="O24" s="384">
        <f t="shared" si="6"/>
        <v>0</v>
      </c>
    </row>
    <row r="25" spans="1:15" ht="15.75" customHeight="1">
      <c r="A25" s="453" t="s">
        <v>3391</v>
      </c>
      <c r="B25" s="452" t="s">
        <v>16</v>
      </c>
      <c r="C25" s="373">
        <v>0.5</v>
      </c>
      <c r="D25" s="374">
        <v>10</v>
      </c>
      <c r="E25" s="382">
        <v>0</v>
      </c>
      <c r="F25" s="376">
        <f t="shared" si="0"/>
        <v>0</v>
      </c>
      <c r="G25" s="377">
        <f t="shared" si="1"/>
        <v>0</v>
      </c>
      <c r="H25" s="378"/>
      <c r="I25" s="379"/>
      <c r="J25" s="380">
        <f t="shared" si="2"/>
        <v>0</v>
      </c>
      <c r="K25" s="404">
        <f t="shared" si="3"/>
        <v>0</v>
      </c>
      <c r="L25" s="382">
        <f t="shared" si="4"/>
        <v>0</v>
      </c>
      <c r="M25" s="448">
        <v>69.209999999999994</v>
      </c>
      <c r="N25" s="429">
        <f t="shared" si="5"/>
        <v>0</v>
      </c>
      <c r="O25" s="384">
        <f t="shared" si="6"/>
        <v>0</v>
      </c>
    </row>
    <row r="26" spans="1:15" ht="15.75" customHeight="1">
      <c r="A26" s="453" t="s">
        <v>3392</v>
      </c>
      <c r="B26" s="452" t="s">
        <v>16</v>
      </c>
      <c r="C26" s="373">
        <v>0.5</v>
      </c>
      <c r="D26" s="374">
        <v>10</v>
      </c>
      <c r="E26" s="382">
        <v>0</v>
      </c>
      <c r="F26" s="376">
        <f t="shared" si="0"/>
        <v>0</v>
      </c>
      <c r="G26" s="377">
        <f t="shared" si="1"/>
        <v>0</v>
      </c>
      <c r="H26" s="378"/>
      <c r="I26" s="462"/>
      <c r="J26" s="380">
        <f t="shared" si="2"/>
        <v>0</v>
      </c>
      <c r="K26" s="404">
        <f t="shared" si="3"/>
        <v>0</v>
      </c>
      <c r="L26" s="382">
        <f t="shared" si="4"/>
        <v>0</v>
      </c>
      <c r="M26" s="448">
        <v>71.260000000000005</v>
      </c>
      <c r="N26" s="429">
        <f t="shared" si="5"/>
        <v>0</v>
      </c>
      <c r="O26" s="384">
        <f t="shared" si="6"/>
        <v>0</v>
      </c>
    </row>
    <row r="27" spans="1:15" ht="15.75" customHeight="1">
      <c r="A27" s="453" t="s">
        <v>3393</v>
      </c>
      <c r="B27" s="452" t="s">
        <v>16</v>
      </c>
      <c r="C27" s="373">
        <v>0.5</v>
      </c>
      <c r="D27" s="374">
        <v>10</v>
      </c>
      <c r="E27" s="382">
        <v>0</v>
      </c>
      <c r="F27" s="376">
        <f t="shared" si="0"/>
        <v>0</v>
      </c>
      <c r="G27" s="377">
        <f t="shared" si="1"/>
        <v>0</v>
      </c>
      <c r="H27" s="378"/>
      <c r="I27" s="462"/>
      <c r="J27" s="380">
        <f t="shared" si="2"/>
        <v>0</v>
      </c>
      <c r="K27" s="404">
        <f t="shared" si="3"/>
        <v>0</v>
      </c>
      <c r="L27" s="382">
        <f t="shared" si="4"/>
        <v>0</v>
      </c>
      <c r="M27" s="448">
        <v>520</v>
      </c>
      <c r="N27" s="429">
        <f t="shared" si="5"/>
        <v>0</v>
      </c>
      <c r="O27" s="384">
        <f t="shared" si="6"/>
        <v>0</v>
      </c>
    </row>
    <row r="28" spans="1:15" ht="15.75" customHeight="1">
      <c r="A28" s="454" t="s">
        <v>3359</v>
      </c>
      <c r="B28" s="455" t="s">
        <v>14</v>
      </c>
      <c r="C28" s="433">
        <v>1</v>
      </c>
      <c r="D28" s="434">
        <v>1</v>
      </c>
      <c r="E28" s="382">
        <v>9</v>
      </c>
      <c r="F28" s="376">
        <f t="shared" si="0"/>
        <v>9</v>
      </c>
      <c r="G28" s="377">
        <f t="shared" si="1"/>
        <v>0</v>
      </c>
      <c r="H28" s="378"/>
      <c r="I28" s="462"/>
      <c r="J28" s="380">
        <f t="shared" si="2"/>
        <v>0</v>
      </c>
      <c r="K28" s="404">
        <f t="shared" si="3"/>
        <v>9</v>
      </c>
      <c r="L28" s="382">
        <f t="shared" si="4"/>
        <v>9</v>
      </c>
      <c r="M28" s="447">
        <v>151</v>
      </c>
      <c r="N28" s="383">
        <f t="shared" si="5"/>
        <v>1359</v>
      </c>
      <c r="O28" s="384">
        <f t="shared" si="6"/>
        <v>9</v>
      </c>
    </row>
    <row r="29" spans="1:15" ht="15.75" customHeight="1">
      <c r="A29" s="454" t="s">
        <v>3191</v>
      </c>
      <c r="B29" s="455" t="s">
        <v>16</v>
      </c>
      <c r="C29" s="433">
        <v>1</v>
      </c>
      <c r="D29" s="434">
        <v>10</v>
      </c>
      <c r="E29" s="382">
        <v>0</v>
      </c>
      <c r="F29" s="376">
        <f t="shared" si="0"/>
        <v>0</v>
      </c>
      <c r="G29" s="377">
        <f t="shared" si="1"/>
        <v>0</v>
      </c>
      <c r="H29" s="378"/>
      <c r="I29" s="462"/>
      <c r="J29" s="380">
        <f t="shared" si="2"/>
        <v>0</v>
      </c>
      <c r="K29" s="404">
        <f t="shared" si="3"/>
        <v>0</v>
      </c>
      <c r="L29" s="382">
        <f t="shared" si="4"/>
        <v>0</v>
      </c>
      <c r="M29" s="447">
        <v>143.13</v>
      </c>
      <c r="N29" s="383">
        <f t="shared" si="5"/>
        <v>0</v>
      </c>
      <c r="O29" s="384">
        <f t="shared" si="6"/>
        <v>0</v>
      </c>
    </row>
    <row r="30" spans="1:15" ht="15.75" customHeight="1">
      <c r="A30" s="371" t="s">
        <v>3192</v>
      </c>
      <c r="B30" s="455" t="s">
        <v>16</v>
      </c>
      <c r="C30" s="433">
        <v>1</v>
      </c>
      <c r="D30" s="374">
        <v>10</v>
      </c>
      <c r="E30" s="382">
        <v>0</v>
      </c>
      <c r="F30" s="376">
        <f t="shared" si="0"/>
        <v>0</v>
      </c>
      <c r="G30" s="377">
        <f t="shared" si="1"/>
        <v>0</v>
      </c>
      <c r="H30" s="378"/>
      <c r="I30" s="462"/>
      <c r="J30" s="380">
        <f t="shared" si="2"/>
        <v>0</v>
      </c>
      <c r="K30" s="404">
        <f t="shared" si="3"/>
        <v>0</v>
      </c>
      <c r="L30" s="382">
        <f t="shared" si="4"/>
        <v>0</v>
      </c>
      <c r="M30" s="447">
        <v>147.19</v>
      </c>
      <c r="N30" s="383">
        <f t="shared" si="5"/>
        <v>0</v>
      </c>
      <c r="O30" s="384">
        <f t="shared" si="6"/>
        <v>0</v>
      </c>
    </row>
    <row r="31" spans="1:15" ht="15.75" customHeight="1">
      <c r="A31" s="371" t="s">
        <v>3193</v>
      </c>
      <c r="B31" s="455" t="s">
        <v>16</v>
      </c>
      <c r="C31" s="433">
        <v>1</v>
      </c>
      <c r="D31" s="374">
        <v>10</v>
      </c>
      <c r="E31" s="382">
        <v>0</v>
      </c>
      <c r="F31" s="376">
        <f t="shared" si="0"/>
        <v>0</v>
      </c>
      <c r="G31" s="377">
        <f t="shared" si="1"/>
        <v>0</v>
      </c>
      <c r="H31" s="378"/>
      <c r="I31" s="462"/>
      <c r="J31" s="380">
        <f t="shared" si="2"/>
        <v>0</v>
      </c>
      <c r="K31" s="404">
        <f t="shared" si="3"/>
        <v>0</v>
      </c>
      <c r="L31" s="382">
        <f t="shared" si="4"/>
        <v>0</v>
      </c>
      <c r="M31" s="447">
        <v>143.13</v>
      </c>
      <c r="N31" s="383">
        <f t="shared" si="5"/>
        <v>0</v>
      </c>
      <c r="O31" s="384">
        <f t="shared" si="6"/>
        <v>0</v>
      </c>
    </row>
    <row r="32" spans="1:15" ht="15.75" customHeight="1">
      <c r="A32" s="371" t="s">
        <v>3194</v>
      </c>
      <c r="B32" s="455" t="s">
        <v>16</v>
      </c>
      <c r="C32" s="433">
        <v>1</v>
      </c>
      <c r="D32" s="374">
        <v>10</v>
      </c>
      <c r="E32" s="382">
        <v>0</v>
      </c>
      <c r="F32" s="376">
        <f t="shared" si="0"/>
        <v>0</v>
      </c>
      <c r="G32" s="377">
        <f t="shared" si="1"/>
        <v>0</v>
      </c>
      <c r="H32" s="378"/>
      <c r="I32" s="462"/>
      <c r="J32" s="380">
        <f t="shared" si="2"/>
        <v>0</v>
      </c>
      <c r="K32" s="404">
        <f t="shared" si="3"/>
        <v>0</v>
      </c>
      <c r="L32" s="382">
        <v>0</v>
      </c>
      <c r="M32" s="447">
        <v>136.91</v>
      </c>
      <c r="N32" s="383">
        <f t="shared" si="5"/>
        <v>0</v>
      </c>
      <c r="O32" s="384">
        <f t="shared" si="6"/>
        <v>0</v>
      </c>
    </row>
    <row r="33" spans="1:17" ht="15.75" customHeight="1">
      <c r="A33" s="371" t="s">
        <v>3195</v>
      </c>
      <c r="B33" s="455" t="s">
        <v>16</v>
      </c>
      <c r="C33" s="433">
        <v>1</v>
      </c>
      <c r="D33" s="434">
        <v>10</v>
      </c>
      <c r="E33" s="382">
        <v>0</v>
      </c>
      <c r="F33" s="376">
        <f t="shared" si="0"/>
        <v>0</v>
      </c>
      <c r="G33" s="377">
        <f t="shared" si="1"/>
        <v>0</v>
      </c>
      <c r="H33" s="378"/>
      <c r="I33" s="462"/>
      <c r="J33" s="380">
        <f t="shared" si="2"/>
        <v>0</v>
      </c>
      <c r="K33" s="404">
        <f t="shared" si="3"/>
        <v>0</v>
      </c>
      <c r="L33" s="382">
        <f t="shared" ref="L33:L46" si="7">E33+H33-I33</f>
        <v>0</v>
      </c>
      <c r="M33" s="447">
        <v>141.58000000000001</v>
      </c>
      <c r="N33" s="383">
        <f t="shared" si="5"/>
        <v>0</v>
      </c>
      <c r="O33" s="384">
        <f t="shared" si="6"/>
        <v>0</v>
      </c>
    </row>
    <row r="34" spans="1:17" ht="15.75" customHeight="1">
      <c r="A34" s="371" t="s">
        <v>3196</v>
      </c>
      <c r="B34" s="455" t="s">
        <v>16</v>
      </c>
      <c r="C34" s="433">
        <v>1</v>
      </c>
      <c r="D34" s="434">
        <v>10</v>
      </c>
      <c r="E34" s="382">
        <v>0</v>
      </c>
      <c r="F34" s="376">
        <f t="shared" si="0"/>
        <v>0</v>
      </c>
      <c r="G34" s="377">
        <f t="shared" si="1"/>
        <v>0</v>
      </c>
      <c r="H34" s="378"/>
      <c r="I34" s="462"/>
      <c r="J34" s="380">
        <f t="shared" si="2"/>
        <v>0</v>
      </c>
      <c r="K34" s="404">
        <f t="shared" si="3"/>
        <v>0</v>
      </c>
      <c r="L34" s="382">
        <f t="shared" si="7"/>
        <v>0</v>
      </c>
      <c r="M34" s="447">
        <v>141.03</v>
      </c>
      <c r="N34" s="383">
        <f t="shared" si="5"/>
        <v>0</v>
      </c>
      <c r="O34" s="384">
        <f t="shared" si="6"/>
        <v>0</v>
      </c>
    </row>
    <row r="35" spans="1:17" ht="15.75" customHeight="1">
      <c r="A35" s="371" t="s">
        <v>3197</v>
      </c>
      <c r="B35" s="455" t="s">
        <v>16</v>
      </c>
      <c r="C35" s="433">
        <v>1</v>
      </c>
      <c r="D35" s="434">
        <v>10</v>
      </c>
      <c r="E35" s="382">
        <v>0</v>
      </c>
      <c r="F35" s="376">
        <f t="shared" si="0"/>
        <v>0</v>
      </c>
      <c r="G35" s="377">
        <f t="shared" si="1"/>
        <v>0</v>
      </c>
      <c r="H35" s="378"/>
      <c r="I35" s="462"/>
      <c r="J35" s="380">
        <f t="shared" si="2"/>
        <v>0</v>
      </c>
      <c r="K35" s="404">
        <f t="shared" si="3"/>
        <v>0</v>
      </c>
      <c r="L35" s="382">
        <f t="shared" si="7"/>
        <v>0</v>
      </c>
      <c r="M35" s="447">
        <v>141.28</v>
      </c>
      <c r="N35" s="383">
        <f t="shared" si="5"/>
        <v>0</v>
      </c>
      <c r="O35" s="384">
        <f t="shared" si="6"/>
        <v>0</v>
      </c>
    </row>
    <row r="36" spans="1:17" ht="15.75" customHeight="1">
      <c r="A36" s="371" t="s">
        <v>3198</v>
      </c>
      <c r="B36" s="455" t="s">
        <v>16</v>
      </c>
      <c r="C36" s="433">
        <v>1</v>
      </c>
      <c r="D36" s="434">
        <v>10</v>
      </c>
      <c r="E36" s="382">
        <v>0</v>
      </c>
      <c r="F36" s="376">
        <f t="shared" si="0"/>
        <v>0</v>
      </c>
      <c r="G36" s="377">
        <f t="shared" si="1"/>
        <v>0</v>
      </c>
      <c r="H36" s="378"/>
      <c r="I36" s="462"/>
      <c r="J36" s="380">
        <f t="shared" si="2"/>
        <v>0</v>
      </c>
      <c r="K36" s="404">
        <f t="shared" si="3"/>
        <v>0</v>
      </c>
      <c r="L36" s="382">
        <f t="shared" si="7"/>
        <v>0</v>
      </c>
      <c r="M36" s="447">
        <v>138.85</v>
      </c>
      <c r="N36" s="383">
        <f t="shared" si="5"/>
        <v>0</v>
      </c>
      <c r="O36" s="384">
        <f t="shared" si="6"/>
        <v>0</v>
      </c>
    </row>
    <row r="37" spans="1:17" ht="15.75" customHeight="1">
      <c r="A37" s="454" t="s">
        <v>3871</v>
      </c>
      <c r="B37" s="455" t="s">
        <v>14</v>
      </c>
      <c r="C37" s="433">
        <v>1</v>
      </c>
      <c r="D37" s="434">
        <v>1</v>
      </c>
      <c r="E37" s="382">
        <v>0</v>
      </c>
      <c r="F37" s="376">
        <f t="shared" si="0"/>
        <v>0</v>
      </c>
      <c r="G37" s="377">
        <f t="shared" si="1"/>
        <v>0</v>
      </c>
      <c r="H37" s="378"/>
      <c r="I37" s="462"/>
      <c r="J37" s="380">
        <f t="shared" si="2"/>
        <v>0</v>
      </c>
      <c r="K37" s="404">
        <f t="shared" si="3"/>
        <v>0</v>
      </c>
      <c r="L37" s="382">
        <f t="shared" si="7"/>
        <v>0</v>
      </c>
      <c r="M37" s="447">
        <v>148</v>
      </c>
      <c r="N37" s="383">
        <f t="shared" si="5"/>
        <v>0</v>
      </c>
      <c r="O37" s="384">
        <f t="shared" si="6"/>
        <v>0</v>
      </c>
    </row>
    <row r="38" spans="1:17" ht="15.75" customHeight="1">
      <c r="A38" s="453" t="s">
        <v>3804</v>
      </c>
      <c r="B38" s="432" t="s">
        <v>16</v>
      </c>
      <c r="C38" s="433">
        <v>1</v>
      </c>
      <c r="D38" s="434">
        <v>7</v>
      </c>
      <c r="E38" s="382">
        <v>0</v>
      </c>
      <c r="F38" s="376">
        <f t="shared" si="0"/>
        <v>0</v>
      </c>
      <c r="G38" s="377">
        <f t="shared" si="1"/>
        <v>0</v>
      </c>
      <c r="H38" s="462"/>
      <c r="I38" s="462"/>
      <c r="J38" s="380">
        <f t="shared" si="2"/>
        <v>0</v>
      </c>
      <c r="K38" s="404">
        <f t="shared" si="3"/>
        <v>0</v>
      </c>
      <c r="L38" s="382">
        <f t="shared" si="7"/>
        <v>0</v>
      </c>
      <c r="M38" s="447">
        <v>162</v>
      </c>
      <c r="N38" s="383">
        <f t="shared" si="5"/>
        <v>0</v>
      </c>
      <c r="O38" s="384">
        <f t="shared" si="6"/>
        <v>0</v>
      </c>
      <c r="P38" s="424"/>
      <c r="Q38" s="424"/>
    </row>
    <row r="39" spans="1:17" ht="15.75" customHeight="1">
      <c r="A39" s="453" t="s">
        <v>3388</v>
      </c>
      <c r="B39" s="432" t="s">
        <v>16</v>
      </c>
      <c r="C39" s="433">
        <v>1</v>
      </c>
      <c r="D39" s="434">
        <v>7</v>
      </c>
      <c r="E39" s="382">
        <v>0</v>
      </c>
      <c r="F39" s="376">
        <f t="shared" si="0"/>
        <v>0</v>
      </c>
      <c r="G39" s="377">
        <f t="shared" si="1"/>
        <v>0</v>
      </c>
      <c r="H39" s="462"/>
      <c r="I39" s="462"/>
      <c r="J39" s="380">
        <f t="shared" si="2"/>
        <v>0</v>
      </c>
      <c r="K39" s="404">
        <f t="shared" si="3"/>
        <v>0</v>
      </c>
      <c r="L39" s="382">
        <f t="shared" si="7"/>
        <v>0</v>
      </c>
      <c r="M39" s="447">
        <v>162</v>
      </c>
      <c r="N39" s="383">
        <f t="shared" si="5"/>
        <v>0</v>
      </c>
      <c r="O39" s="384">
        <f t="shared" si="6"/>
        <v>0</v>
      </c>
    </row>
    <row r="40" spans="1:17" ht="15.75" customHeight="1">
      <c r="A40" s="453" t="s">
        <v>3805</v>
      </c>
      <c r="B40" s="432" t="s">
        <v>16</v>
      </c>
      <c r="C40" s="433">
        <v>1</v>
      </c>
      <c r="D40" s="434">
        <v>7</v>
      </c>
      <c r="E40" s="382">
        <v>0</v>
      </c>
      <c r="F40" s="376">
        <f t="shared" si="0"/>
        <v>0</v>
      </c>
      <c r="G40" s="377">
        <f t="shared" si="1"/>
        <v>0</v>
      </c>
      <c r="H40" s="462"/>
      <c r="I40" s="462"/>
      <c r="J40" s="380">
        <f t="shared" si="2"/>
        <v>0</v>
      </c>
      <c r="K40" s="404">
        <f t="shared" si="3"/>
        <v>0</v>
      </c>
      <c r="L40" s="382">
        <f t="shared" si="7"/>
        <v>0</v>
      </c>
      <c r="M40" s="447">
        <v>157.5</v>
      </c>
      <c r="N40" s="383">
        <f t="shared" si="5"/>
        <v>0</v>
      </c>
      <c r="O40" s="384">
        <f t="shared" si="6"/>
        <v>0</v>
      </c>
    </row>
    <row r="41" spans="1:17" ht="15.75" customHeight="1">
      <c r="A41" s="453" t="s">
        <v>3391</v>
      </c>
      <c r="B41" s="432" t="s">
        <v>16</v>
      </c>
      <c r="C41" s="433">
        <v>1</v>
      </c>
      <c r="D41" s="434">
        <v>7</v>
      </c>
      <c r="E41" s="382">
        <v>0</v>
      </c>
      <c r="F41" s="376">
        <f t="shared" si="0"/>
        <v>0</v>
      </c>
      <c r="G41" s="377">
        <f t="shared" si="1"/>
        <v>0</v>
      </c>
      <c r="H41" s="462"/>
      <c r="I41" s="462"/>
      <c r="J41" s="380">
        <f t="shared" si="2"/>
        <v>0</v>
      </c>
      <c r="K41" s="404">
        <f t="shared" si="3"/>
        <v>0</v>
      </c>
      <c r="L41" s="382">
        <f t="shared" si="7"/>
        <v>0</v>
      </c>
      <c r="M41" s="447">
        <v>157.80000000000001</v>
      </c>
      <c r="N41" s="383">
        <f t="shared" si="5"/>
        <v>0</v>
      </c>
      <c r="O41" s="384">
        <f t="shared" si="6"/>
        <v>0</v>
      </c>
    </row>
    <row r="42" spans="1:17" ht="15.75" customHeight="1">
      <c r="A42" s="453" t="s">
        <v>3392</v>
      </c>
      <c r="B42" s="432" t="s">
        <v>16</v>
      </c>
      <c r="C42" s="433">
        <v>1</v>
      </c>
      <c r="D42" s="434">
        <v>7</v>
      </c>
      <c r="E42" s="382">
        <v>0</v>
      </c>
      <c r="F42" s="376">
        <f t="shared" si="0"/>
        <v>0</v>
      </c>
      <c r="G42" s="377">
        <f t="shared" si="1"/>
        <v>0</v>
      </c>
      <c r="H42" s="462"/>
      <c r="I42" s="462"/>
      <c r="J42" s="380">
        <f t="shared" si="2"/>
        <v>0</v>
      </c>
      <c r="K42" s="404">
        <f t="shared" si="3"/>
        <v>0</v>
      </c>
      <c r="L42" s="382">
        <f t="shared" si="7"/>
        <v>0</v>
      </c>
      <c r="M42" s="447">
        <v>159.85</v>
      </c>
      <c r="N42" s="383">
        <f t="shared" si="5"/>
        <v>0</v>
      </c>
      <c r="O42" s="384">
        <f t="shared" si="6"/>
        <v>0</v>
      </c>
    </row>
    <row r="43" spans="1:17" ht="15.75" customHeight="1">
      <c r="A43" s="453" t="s">
        <v>3806</v>
      </c>
      <c r="B43" s="432" t="s">
        <v>16</v>
      </c>
      <c r="C43" s="433">
        <v>1</v>
      </c>
      <c r="D43" s="434">
        <v>7</v>
      </c>
      <c r="E43" s="382">
        <v>0</v>
      </c>
      <c r="F43" s="376">
        <f t="shared" si="0"/>
        <v>0</v>
      </c>
      <c r="G43" s="377">
        <f t="shared" si="1"/>
        <v>0</v>
      </c>
      <c r="H43" s="462"/>
      <c r="I43" s="462"/>
      <c r="J43" s="380">
        <f t="shared" si="2"/>
        <v>0</v>
      </c>
      <c r="K43" s="404">
        <f t="shared" si="3"/>
        <v>0</v>
      </c>
      <c r="L43" s="382">
        <f t="shared" si="7"/>
        <v>0</v>
      </c>
      <c r="M43" s="447">
        <v>157.5</v>
      </c>
      <c r="N43" s="383">
        <f t="shared" si="5"/>
        <v>0</v>
      </c>
      <c r="O43" s="384">
        <f t="shared" si="6"/>
        <v>0</v>
      </c>
    </row>
    <row r="44" spans="1:17" ht="15.75" customHeight="1">
      <c r="A44" s="453" t="s">
        <v>3807</v>
      </c>
      <c r="B44" s="432" t="s">
        <v>16</v>
      </c>
      <c r="C44" s="433">
        <v>1</v>
      </c>
      <c r="D44" s="434">
        <v>7</v>
      </c>
      <c r="E44" s="382">
        <v>0</v>
      </c>
      <c r="F44" s="376">
        <f t="shared" si="0"/>
        <v>0</v>
      </c>
      <c r="G44" s="377">
        <f t="shared" si="1"/>
        <v>0</v>
      </c>
      <c r="H44" s="462"/>
      <c r="I44" s="462"/>
      <c r="J44" s="380">
        <f t="shared" si="2"/>
        <v>0</v>
      </c>
      <c r="K44" s="404">
        <f t="shared" si="3"/>
        <v>0</v>
      </c>
      <c r="L44" s="382">
        <f t="shared" si="7"/>
        <v>0</v>
      </c>
      <c r="M44" s="447">
        <v>162</v>
      </c>
      <c r="N44" s="383">
        <f t="shared" si="5"/>
        <v>0</v>
      </c>
      <c r="O44" s="384">
        <f t="shared" si="6"/>
        <v>0</v>
      </c>
    </row>
    <row r="45" spans="1:17" ht="15.75" customHeight="1">
      <c r="A45" s="453" t="s">
        <v>3808</v>
      </c>
      <c r="B45" s="432" t="s">
        <v>16</v>
      </c>
      <c r="C45" s="433">
        <v>1</v>
      </c>
      <c r="D45" s="434">
        <v>7</v>
      </c>
      <c r="E45" s="382">
        <v>0</v>
      </c>
      <c r="F45" s="376">
        <f t="shared" si="0"/>
        <v>0</v>
      </c>
      <c r="G45" s="377">
        <f t="shared" si="1"/>
        <v>0</v>
      </c>
      <c r="H45" s="495"/>
      <c r="I45" s="462"/>
      <c r="J45" s="380">
        <f t="shared" si="2"/>
        <v>0</v>
      </c>
      <c r="K45" s="404">
        <f t="shared" si="3"/>
        <v>0</v>
      </c>
      <c r="L45" s="382">
        <f t="shared" si="7"/>
        <v>0</v>
      </c>
      <c r="M45" s="447">
        <v>157.5</v>
      </c>
      <c r="N45" s="383">
        <f t="shared" si="5"/>
        <v>0</v>
      </c>
      <c r="O45" s="384">
        <f t="shared" si="6"/>
        <v>0</v>
      </c>
    </row>
    <row r="46" spans="1:17" ht="15.75" customHeight="1">
      <c r="A46" s="453" t="s">
        <v>3809</v>
      </c>
      <c r="B46" s="432" t="s">
        <v>16</v>
      </c>
      <c r="C46" s="433">
        <v>1</v>
      </c>
      <c r="D46" s="434">
        <v>7</v>
      </c>
      <c r="E46" s="382">
        <v>0</v>
      </c>
      <c r="F46" s="376">
        <f t="shared" si="0"/>
        <v>0</v>
      </c>
      <c r="G46" s="377">
        <f t="shared" si="1"/>
        <v>0</v>
      </c>
      <c r="H46" s="495"/>
      <c r="I46" s="462"/>
      <c r="J46" s="380">
        <f t="shared" si="2"/>
        <v>0</v>
      </c>
      <c r="K46" s="404">
        <f t="shared" si="3"/>
        <v>0</v>
      </c>
      <c r="L46" s="382">
        <f t="shared" si="7"/>
        <v>0</v>
      </c>
      <c r="M46" s="447">
        <v>162</v>
      </c>
      <c r="N46" s="383">
        <f t="shared" si="5"/>
        <v>0</v>
      </c>
      <c r="O46" s="384">
        <f t="shared" si="6"/>
        <v>0</v>
      </c>
    </row>
    <row r="47" spans="1:17" ht="15.75" customHeight="1">
      <c r="A47" s="453"/>
      <c r="B47" s="432"/>
      <c r="C47" s="433"/>
      <c r="D47" s="434"/>
      <c r="E47" s="382"/>
      <c r="F47" s="376"/>
      <c r="G47" s="377"/>
      <c r="H47" s="462"/>
      <c r="I47" s="462"/>
      <c r="J47" s="380"/>
      <c r="K47" s="404"/>
      <c r="L47" s="382"/>
      <c r="M47" s="447"/>
      <c r="N47" s="383"/>
      <c r="O47" s="384"/>
    </row>
    <row r="48" spans="1:17" ht="15.75" customHeight="1">
      <c r="A48" s="453"/>
      <c r="B48" s="432"/>
      <c r="C48" s="433"/>
      <c r="D48" s="434"/>
      <c r="E48" s="382"/>
      <c r="F48" s="376"/>
      <c r="G48" s="377"/>
      <c r="H48" s="462"/>
      <c r="I48" s="462"/>
      <c r="J48" s="380"/>
      <c r="K48" s="404"/>
      <c r="L48" s="382"/>
      <c r="M48" s="447"/>
      <c r="N48" s="383"/>
      <c r="O48" s="384"/>
    </row>
    <row r="49" spans="1:15" ht="15.75" customHeight="1">
      <c r="A49" s="453"/>
      <c r="B49" s="432"/>
      <c r="C49" s="433"/>
      <c r="D49" s="434"/>
      <c r="E49" s="382"/>
      <c r="F49" s="376"/>
      <c r="G49" s="377"/>
      <c r="H49" s="495"/>
      <c r="I49" s="462"/>
      <c r="J49" s="380"/>
      <c r="K49" s="404"/>
      <c r="L49" s="382"/>
      <c r="M49" s="447"/>
      <c r="N49" s="383"/>
      <c r="O49" s="384"/>
    </row>
    <row r="50" spans="1:15" ht="15.75" customHeight="1">
      <c r="A50" s="453"/>
      <c r="B50" s="432"/>
      <c r="C50" s="433"/>
      <c r="D50" s="434"/>
      <c r="E50" s="382"/>
      <c r="F50" s="376"/>
      <c r="G50" s="377"/>
      <c r="H50" s="495"/>
      <c r="I50" s="462"/>
      <c r="J50" s="380"/>
      <c r="K50" s="404"/>
      <c r="L50" s="382"/>
      <c r="M50" s="447"/>
      <c r="N50" s="383"/>
      <c r="O50" s="384"/>
    </row>
    <row r="51" spans="1:15" ht="15.75" customHeight="1">
      <c r="A51" s="396" t="s">
        <v>203</v>
      </c>
      <c r="B51" s="396"/>
      <c r="C51" s="397"/>
      <c r="D51" s="398"/>
      <c r="E51" s="496">
        <f t="shared" ref="E51:O51" si="8">SUM(E4:E50)</f>
        <v>31207</v>
      </c>
      <c r="F51" s="497">
        <f t="shared" si="8"/>
        <v>2088</v>
      </c>
      <c r="G51" s="497">
        <f t="shared" si="8"/>
        <v>123</v>
      </c>
      <c r="H51" s="497">
        <f t="shared" si="8"/>
        <v>2236</v>
      </c>
      <c r="I51" s="498">
        <f t="shared" si="8"/>
        <v>0</v>
      </c>
      <c r="J51" s="496">
        <f t="shared" si="8"/>
        <v>0</v>
      </c>
      <c r="K51" s="403">
        <f t="shared" si="8"/>
        <v>2213</v>
      </c>
      <c r="L51" s="496">
        <f t="shared" si="8"/>
        <v>33443</v>
      </c>
      <c r="M51" s="446">
        <f t="shared" si="8"/>
        <v>4512.58</v>
      </c>
      <c r="N51" s="446">
        <f t="shared" si="8"/>
        <v>1094833.82</v>
      </c>
      <c r="O51" s="403">
        <f t="shared" si="8"/>
        <v>5572.96</v>
      </c>
    </row>
    <row r="52" spans="1:15" ht="15.75" customHeight="1">
      <c r="A52" s="500"/>
      <c r="B52" s="501"/>
      <c r="C52" s="502"/>
      <c r="D52" s="503"/>
      <c r="E52" s="504"/>
      <c r="F52" s="505"/>
      <c r="G52" s="506"/>
    </row>
    <row r="53" spans="1:15" ht="15.75" customHeight="1">
      <c r="A53" s="507" t="s">
        <v>40</v>
      </c>
      <c r="B53" s="508" t="s">
        <v>1</v>
      </c>
      <c r="C53" s="509" t="s">
        <v>41</v>
      </c>
      <c r="D53" s="510" t="s">
        <v>42</v>
      </c>
      <c r="E53" s="350" t="s">
        <v>43</v>
      </c>
      <c r="F53" s="509" t="s">
        <v>44</v>
      </c>
      <c r="G53" s="511" t="s">
        <v>45</v>
      </c>
    </row>
    <row r="54" spans="1:15" ht="15.75" customHeight="1">
      <c r="A54" s="33" t="s">
        <v>1896</v>
      </c>
      <c r="B54" s="41" t="s">
        <v>49</v>
      </c>
      <c r="C54" s="15">
        <v>0</v>
      </c>
      <c r="D54" s="15"/>
      <c r="E54" s="15"/>
      <c r="F54" s="15">
        <f>C54+D54-E54</f>
        <v>0</v>
      </c>
      <c r="G54" s="40"/>
    </row>
    <row r="55" spans="1:15" ht="15.75" customHeight="1">
      <c r="A55" s="327"/>
      <c r="B55" s="327"/>
      <c r="C55" s="327"/>
      <c r="D55" s="327"/>
      <c r="E55" s="327"/>
      <c r="F55" s="327"/>
      <c r="G55" s="327"/>
    </row>
    <row r="56" spans="1:15" ht="15.75" customHeight="1">
      <c r="A56" s="526" t="s">
        <v>50</v>
      </c>
      <c r="B56" s="527"/>
      <c r="C56" s="527"/>
      <c r="D56" s="527"/>
      <c r="E56" s="527"/>
      <c r="F56" s="527"/>
      <c r="G56" s="528"/>
    </row>
    <row r="57" spans="1:15" ht="15.75" customHeight="1">
      <c r="A57" s="259"/>
      <c r="B57" s="44" t="s">
        <v>51</v>
      </c>
      <c r="C57" s="45" t="s">
        <v>52</v>
      </c>
      <c r="D57" s="46" t="s">
        <v>53</v>
      </c>
      <c r="E57" s="46" t="s">
        <v>54</v>
      </c>
      <c r="F57" s="47" t="s">
        <v>11</v>
      </c>
      <c r="G57" s="48" t="s">
        <v>55</v>
      </c>
    </row>
    <row r="58" spans="1:15" ht="15.75" customHeight="1">
      <c r="A58" s="439" t="s">
        <v>1897</v>
      </c>
      <c r="B58" s="440">
        <v>88</v>
      </c>
      <c r="C58" s="441"/>
      <c r="D58" s="442"/>
      <c r="E58" s="440">
        <f t="shared" ref="E58:E84" si="9">B58+C58-D58</f>
        <v>88</v>
      </c>
      <c r="F58" s="443">
        <v>1028.48</v>
      </c>
      <c r="G58" s="444">
        <f t="shared" ref="G58:G84" si="10">E58*F58</f>
        <v>90506.240000000005</v>
      </c>
    </row>
    <row r="59" spans="1:15" ht="15.75" customHeight="1">
      <c r="A59" s="49" t="s">
        <v>3987</v>
      </c>
      <c r="B59" s="53">
        <v>1733.2000000000003</v>
      </c>
      <c r="C59" s="51"/>
      <c r="D59" s="52">
        <v>920.3</v>
      </c>
      <c r="E59" s="53">
        <f t="shared" si="9"/>
        <v>812.90000000000032</v>
      </c>
      <c r="F59" s="54">
        <v>196</v>
      </c>
      <c r="G59" s="55">
        <f t="shared" si="10"/>
        <v>159328.40000000005</v>
      </c>
    </row>
    <row r="60" spans="1:15" ht="15.75" customHeight="1">
      <c r="A60" s="49" t="s">
        <v>3988</v>
      </c>
      <c r="B60" s="53">
        <v>199.99999999999997</v>
      </c>
      <c r="C60" s="51">
        <v>306.5</v>
      </c>
      <c r="D60" s="518">
        <v>150</v>
      </c>
      <c r="E60" s="53">
        <f t="shared" si="9"/>
        <v>356.5</v>
      </c>
      <c r="F60" s="54">
        <v>196</v>
      </c>
      <c r="G60" s="55">
        <f t="shared" si="10"/>
        <v>69874</v>
      </c>
    </row>
    <row r="61" spans="1:15" ht="15.75" customHeight="1">
      <c r="A61" s="49" t="s">
        <v>3989</v>
      </c>
      <c r="B61" s="53">
        <v>137.30000000000004</v>
      </c>
      <c r="C61" s="51">
        <v>184.4</v>
      </c>
      <c r="D61" s="518">
        <v>89.4</v>
      </c>
      <c r="E61" s="53">
        <f t="shared" si="9"/>
        <v>232.30000000000004</v>
      </c>
      <c r="F61" s="54">
        <v>196</v>
      </c>
      <c r="G61" s="55">
        <f t="shared" si="10"/>
        <v>45530.80000000001</v>
      </c>
    </row>
    <row r="62" spans="1:15" ht="15.75" customHeight="1">
      <c r="A62" s="49" t="s">
        <v>3990</v>
      </c>
      <c r="B62" s="53">
        <v>250.00000000000003</v>
      </c>
      <c r="C62" s="51">
        <v>245.7</v>
      </c>
      <c r="D62" s="518">
        <v>178</v>
      </c>
      <c r="E62" s="53">
        <f t="shared" si="9"/>
        <v>317.70000000000005</v>
      </c>
      <c r="F62" s="54">
        <v>196</v>
      </c>
      <c r="G62" s="55">
        <f t="shared" si="10"/>
        <v>62269.200000000012</v>
      </c>
    </row>
    <row r="63" spans="1:15" ht="15.75" customHeight="1">
      <c r="A63" s="49" t="s">
        <v>3991</v>
      </c>
      <c r="B63" s="53">
        <v>150.09999999999997</v>
      </c>
      <c r="C63" s="51">
        <v>183.7</v>
      </c>
      <c r="D63" s="518">
        <v>239.5</v>
      </c>
      <c r="E63" s="53">
        <f t="shared" si="9"/>
        <v>94.299999999999955</v>
      </c>
      <c r="F63" s="54">
        <v>196</v>
      </c>
      <c r="G63" s="55">
        <f t="shared" si="10"/>
        <v>18482.799999999992</v>
      </c>
    </row>
    <row r="64" spans="1:15" ht="15.75" customHeight="1">
      <c r="A64" s="86" t="s">
        <v>3992</v>
      </c>
      <c r="B64" s="90">
        <v>422.10000000000008</v>
      </c>
      <c r="C64" s="487"/>
      <c r="D64" s="487"/>
      <c r="E64" s="90">
        <f t="shared" si="9"/>
        <v>422.10000000000008</v>
      </c>
      <c r="F64" s="91">
        <v>140</v>
      </c>
      <c r="G64" s="92">
        <f t="shared" si="10"/>
        <v>59094.000000000015</v>
      </c>
    </row>
    <row r="65" spans="1:8" ht="15.75" customHeight="1">
      <c r="A65" s="86" t="s">
        <v>3993</v>
      </c>
      <c r="B65" s="90">
        <v>397.4</v>
      </c>
      <c r="C65" s="88"/>
      <c r="D65" s="89"/>
      <c r="E65" s="90">
        <f t="shared" si="9"/>
        <v>397.4</v>
      </c>
      <c r="F65" s="91">
        <v>140</v>
      </c>
      <c r="G65" s="92">
        <f t="shared" si="10"/>
        <v>55636</v>
      </c>
    </row>
    <row r="66" spans="1:8" ht="15.75" customHeight="1">
      <c r="A66" s="86" t="s">
        <v>3994</v>
      </c>
      <c r="B66" s="90">
        <v>25.9</v>
      </c>
      <c r="C66" s="88"/>
      <c r="D66" s="89"/>
      <c r="E66" s="90">
        <f t="shared" si="9"/>
        <v>25.9</v>
      </c>
      <c r="F66" s="91">
        <v>140</v>
      </c>
      <c r="G66" s="92">
        <f t="shared" si="10"/>
        <v>3626</v>
      </c>
    </row>
    <row r="67" spans="1:8" ht="15.75" customHeight="1">
      <c r="A67" s="100" t="s">
        <v>3995</v>
      </c>
      <c r="B67" s="104">
        <v>1315.4000000000003</v>
      </c>
      <c r="C67" s="102"/>
      <c r="D67" s="512"/>
      <c r="E67" s="104">
        <f t="shared" si="9"/>
        <v>1315.4000000000003</v>
      </c>
      <c r="F67" s="105">
        <v>140</v>
      </c>
      <c r="G67" s="106">
        <f t="shared" si="10"/>
        <v>184156.00000000006</v>
      </c>
    </row>
    <row r="68" spans="1:8" ht="36" customHeight="1">
      <c r="A68" s="71" t="s">
        <v>3996</v>
      </c>
      <c r="B68" s="75">
        <v>0</v>
      </c>
      <c r="C68" s="73"/>
      <c r="D68" s="74"/>
      <c r="E68" s="75">
        <f t="shared" si="9"/>
        <v>0</v>
      </c>
      <c r="F68" s="76">
        <v>140</v>
      </c>
      <c r="G68" s="77">
        <f t="shared" si="10"/>
        <v>0</v>
      </c>
    </row>
    <row r="69" spans="1:8" ht="30.75" customHeight="1">
      <c r="A69" s="78" t="s">
        <v>3997</v>
      </c>
      <c r="B69" s="75">
        <v>470.20000000000022</v>
      </c>
      <c r="C69" s="73"/>
      <c r="D69" s="513"/>
      <c r="E69" s="75">
        <f t="shared" si="9"/>
        <v>470.20000000000022</v>
      </c>
      <c r="F69" s="76">
        <v>140</v>
      </c>
      <c r="G69" s="77">
        <f t="shared" si="10"/>
        <v>65828.000000000029</v>
      </c>
      <c r="H69" s="271" t="s">
        <v>3883</v>
      </c>
    </row>
    <row r="70" spans="1:8" ht="30.75" customHeight="1">
      <c r="A70" s="79" t="s">
        <v>3998</v>
      </c>
      <c r="B70" s="83">
        <v>1775.9</v>
      </c>
      <c r="C70" s="81"/>
      <c r="D70" s="82"/>
      <c r="E70" s="83">
        <f t="shared" si="9"/>
        <v>1775.9</v>
      </c>
      <c r="F70" s="84">
        <v>140</v>
      </c>
      <c r="G70" s="85">
        <f t="shared" si="10"/>
        <v>248626</v>
      </c>
    </row>
    <row r="71" spans="1:8" ht="15.75" customHeight="1">
      <c r="A71" s="63" t="s">
        <v>3999</v>
      </c>
      <c r="B71" s="315">
        <v>464.90000000000026</v>
      </c>
      <c r="C71" s="65"/>
      <c r="D71" s="66"/>
      <c r="E71" s="67">
        <f t="shared" si="9"/>
        <v>464.90000000000026</v>
      </c>
      <c r="F71" s="68">
        <v>140</v>
      </c>
      <c r="G71" s="69">
        <f t="shared" si="10"/>
        <v>65086.000000000036</v>
      </c>
    </row>
    <row r="72" spans="1:8" ht="15.75" customHeight="1">
      <c r="A72" s="63" t="s">
        <v>4000</v>
      </c>
      <c r="B72" s="315">
        <v>0</v>
      </c>
      <c r="C72" s="65"/>
      <c r="D72" s="66"/>
      <c r="E72" s="67">
        <f t="shared" si="9"/>
        <v>0</v>
      </c>
      <c r="F72" s="68">
        <v>140</v>
      </c>
      <c r="G72" s="69">
        <f t="shared" si="10"/>
        <v>0</v>
      </c>
    </row>
    <row r="73" spans="1:8" ht="39" customHeight="1">
      <c r="A73" s="63" t="s">
        <v>4001</v>
      </c>
      <c r="B73" s="67">
        <v>710.80000000000018</v>
      </c>
      <c r="C73" s="65"/>
      <c r="D73" s="66">
        <v>180</v>
      </c>
      <c r="E73" s="67">
        <f t="shared" si="9"/>
        <v>530.80000000000018</v>
      </c>
      <c r="F73" s="68">
        <v>140</v>
      </c>
      <c r="G73" s="69">
        <f t="shared" si="10"/>
        <v>74312.000000000029</v>
      </c>
    </row>
    <row r="74" spans="1:8" ht="15.75" customHeight="1">
      <c r="A74" s="93" t="s">
        <v>4002</v>
      </c>
      <c r="B74" s="97">
        <v>197</v>
      </c>
      <c r="C74" s="95"/>
      <c r="D74" s="96"/>
      <c r="E74" s="97">
        <f t="shared" si="9"/>
        <v>197</v>
      </c>
      <c r="F74" s="98">
        <v>140</v>
      </c>
      <c r="G74" s="99">
        <f t="shared" si="10"/>
        <v>27580</v>
      </c>
    </row>
    <row r="75" spans="1:8" ht="15.75" customHeight="1">
      <c r="A75" s="86" t="s">
        <v>4003</v>
      </c>
      <c r="B75" s="90">
        <v>223</v>
      </c>
      <c r="C75" s="88"/>
      <c r="D75" s="89"/>
      <c r="E75" s="90">
        <f t="shared" si="9"/>
        <v>223</v>
      </c>
      <c r="F75" s="91">
        <v>128</v>
      </c>
      <c r="G75" s="92">
        <f t="shared" si="10"/>
        <v>28544</v>
      </c>
    </row>
    <row r="76" spans="1:8" ht="15.75" customHeight="1">
      <c r="A76" s="78" t="s">
        <v>4004</v>
      </c>
      <c r="B76" s="75">
        <v>223.00000000000006</v>
      </c>
      <c r="C76" s="73"/>
      <c r="D76" s="74"/>
      <c r="E76" s="75">
        <f t="shared" si="9"/>
        <v>223.00000000000006</v>
      </c>
      <c r="F76" s="76">
        <v>128</v>
      </c>
      <c r="G76" s="77">
        <f t="shared" si="10"/>
        <v>28544.000000000007</v>
      </c>
    </row>
    <row r="77" spans="1:8" ht="15.75" customHeight="1">
      <c r="A77" s="100" t="s">
        <v>4005</v>
      </c>
      <c r="B77" s="472">
        <v>225</v>
      </c>
      <c r="C77" s="102"/>
      <c r="D77" s="103"/>
      <c r="E77" s="472">
        <f t="shared" si="9"/>
        <v>225</v>
      </c>
      <c r="F77" s="105">
        <v>128</v>
      </c>
      <c r="G77" s="106">
        <f t="shared" si="10"/>
        <v>28800</v>
      </c>
    </row>
    <row r="78" spans="1:8" ht="15.75" customHeight="1">
      <c r="A78" s="79" t="s">
        <v>4006</v>
      </c>
      <c r="B78" s="83">
        <v>55.5</v>
      </c>
      <c r="C78" s="81"/>
      <c r="D78" s="82"/>
      <c r="E78" s="83">
        <f t="shared" si="9"/>
        <v>55.5</v>
      </c>
      <c r="F78" s="84">
        <v>128</v>
      </c>
      <c r="G78" s="85">
        <f t="shared" si="10"/>
        <v>7104</v>
      </c>
    </row>
    <row r="79" spans="1:8" ht="15.75" customHeight="1">
      <c r="A79" s="63" t="s">
        <v>4007</v>
      </c>
      <c r="B79" s="315">
        <v>225.00000000000011</v>
      </c>
      <c r="C79" s="65"/>
      <c r="D79" s="66"/>
      <c r="E79" s="67">
        <f t="shared" si="9"/>
        <v>225.00000000000011</v>
      </c>
      <c r="F79" s="68">
        <v>128</v>
      </c>
      <c r="G79" s="69">
        <f t="shared" si="10"/>
        <v>28800.000000000015</v>
      </c>
    </row>
    <row r="80" spans="1:8" ht="15.75" customHeight="1">
      <c r="A80" s="86" t="s">
        <v>4008</v>
      </c>
      <c r="B80" s="316">
        <v>0</v>
      </c>
      <c r="C80" s="108"/>
      <c r="D80" s="109"/>
      <c r="E80" s="90">
        <f t="shared" si="9"/>
        <v>0</v>
      </c>
      <c r="F80" s="91">
        <v>102</v>
      </c>
      <c r="G80" s="92">
        <f t="shared" si="10"/>
        <v>0</v>
      </c>
    </row>
    <row r="81" spans="1:10" ht="15.75" customHeight="1">
      <c r="A81" s="78" t="s">
        <v>4009</v>
      </c>
      <c r="B81" s="75">
        <v>0</v>
      </c>
      <c r="C81" s="73"/>
      <c r="D81" s="74"/>
      <c r="E81" s="75">
        <f t="shared" si="9"/>
        <v>0</v>
      </c>
      <c r="F81" s="76">
        <v>102</v>
      </c>
      <c r="G81" s="77">
        <f t="shared" si="10"/>
        <v>0</v>
      </c>
    </row>
    <row r="82" spans="1:10" ht="15.75" customHeight="1">
      <c r="A82" s="100" t="s">
        <v>4010</v>
      </c>
      <c r="B82" s="104">
        <v>0</v>
      </c>
      <c r="C82" s="102"/>
      <c r="D82" s="103"/>
      <c r="E82" s="104">
        <f t="shared" si="9"/>
        <v>0</v>
      </c>
      <c r="F82" s="105">
        <v>102</v>
      </c>
      <c r="G82" s="106">
        <f t="shared" si="10"/>
        <v>0</v>
      </c>
    </row>
    <row r="83" spans="1:10" ht="26.25" customHeight="1">
      <c r="A83" s="79" t="s">
        <v>4011</v>
      </c>
      <c r="B83" s="83">
        <v>0</v>
      </c>
      <c r="C83" s="81"/>
      <c r="D83" s="82"/>
      <c r="E83" s="83">
        <f t="shared" si="9"/>
        <v>0</v>
      </c>
      <c r="F83" s="84">
        <v>102</v>
      </c>
      <c r="G83" s="85">
        <f t="shared" si="10"/>
        <v>0</v>
      </c>
    </row>
    <row r="84" spans="1:10" ht="15.75" customHeight="1">
      <c r="A84" s="63" t="s">
        <v>4012</v>
      </c>
      <c r="B84" s="315">
        <v>0</v>
      </c>
      <c r="C84" s="65"/>
      <c r="D84" s="66"/>
      <c r="E84" s="67">
        <f t="shared" si="9"/>
        <v>0</v>
      </c>
      <c r="F84" s="68">
        <v>102</v>
      </c>
      <c r="G84" s="69">
        <f t="shared" si="10"/>
        <v>0</v>
      </c>
    </row>
    <row r="85" spans="1:10" ht="15.75" customHeight="1">
      <c r="A85" s="260" t="s">
        <v>84</v>
      </c>
      <c r="B85" s="261">
        <f t="shared" ref="B85:G85" si="11">SUM(B58:B84)</f>
        <v>9289.7000000000007</v>
      </c>
      <c r="C85" s="171">
        <f t="shared" si="11"/>
        <v>920.3</v>
      </c>
      <c r="D85" s="171">
        <f t="shared" si="11"/>
        <v>1757.2</v>
      </c>
      <c r="E85" s="261">
        <f t="shared" si="11"/>
        <v>8452.8000000000011</v>
      </c>
      <c r="F85" s="262">
        <f t="shared" si="11"/>
        <v>4698.4799999999996</v>
      </c>
      <c r="G85" s="263">
        <f t="shared" si="11"/>
        <v>1351727.4400000002</v>
      </c>
    </row>
    <row r="86" spans="1:10" ht="15.75" customHeight="1"/>
    <row r="87" spans="1:10" ht="15.75" customHeight="1">
      <c r="A87" s="264"/>
      <c r="B87" s="133"/>
      <c r="C87" s="133"/>
      <c r="D87" s="133"/>
      <c r="E87" s="133"/>
      <c r="F87" s="534"/>
      <c r="G87" s="522"/>
      <c r="H87" s="522"/>
      <c r="I87" s="265"/>
    </row>
    <row r="88" spans="1:10" ht="15.75" customHeight="1">
      <c r="A88" s="135" t="s">
        <v>92</v>
      </c>
      <c r="B88" s="136" t="s">
        <v>40</v>
      </c>
      <c r="C88" s="137" t="s">
        <v>93</v>
      </c>
      <c r="D88" s="137" t="s">
        <v>42</v>
      </c>
      <c r="E88" s="137" t="s">
        <v>94</v>
      </c>
      <c r="F88" s="137" t="s">
        <v>95</v>
      </c>
      <c r="G88" s="137" t="s">
        <v>96</v>
      </c>
      <c r="H88" s="138" t="s">
        <v>55</v>
      </c>
      <c r="I88" s="138" t="s">
        <v>3567</v>
      </c>
      <c r="J88" s="138" t="s">
        <v>3568</v>
      </c>
    </row>
    <row r="89" spans="1:10" ht="15.75" customHeight="1">
      <c r="A89" s="146" t="s">
        <v>97</v>
      </c>
      <c r="B89" s="145" t="s">
        <v>102</v>
      </c>
      <c r="C89" s="36">
        <v>2475</v>
      </c>
      <c r="D89" s="148"/>
      <c r="E89" s="15"/>
      <c r="F89" s="36">
        <f t="shared" ref="F89:F132" si="12">C89+D89-E89</f>
        <v>2475</v>
      </c>
      <c r="G89" s="142">
        <v>178</v>
      </c>
      <c r="H89" s="143">
        <f t="shared" ref="H89:H123" si="13">F89*G89</f>
        <v>440550</v>
      </c>
      <c r="I89" s="143">
        <f t="shared" ref="I89:I132" si="14">(D89-E89)*G89</f>
        <v>0</v>
      </c>
      <c r="J89" s="143">
        <f t="shared" ref="J89:J132" si="15">D89*G89</f>
        <v>0</v>
      </c>
    </row>
    <row r="90" spans="1:10" ht="15.75" customHeight="1">
      <c r="A90" s="144" t="s">
        <v>99</v>
      </c>
      <c r="B90" s="145" t="s">
        <v>102</v>
      </c>
      <c r="C90" s="36">
        <v>2250</v>
      </c>
      <c r="D90" s="148"/>
      <c r="E90" s="15"/>
      <c r="F90" s="36">
        <f t="shared" si="12"/>
        <v>2250</v>
      </c>
      <c r="G90" s="142">
        <v>178</v>
      </c>
      <c r="H90" s="143">
        <f t="shared" si="13"/>
        <v>400500</v>
      </c>
      <c r="I90" s="143">
        <f t="shared" si="14"/>
        <v>0</v>
      </c>
      <c r="J90" s="143">
        <f t="shared" si="15"/>
        <v>0</v>
      </c>
    </row>
    <row r="91" spans="1:10" ht="15.75" customHeight="1">
      <c r="A91" s="144" t="s">
        <v>3656</v>
      </c>
      <c r="B91" s="147" t="s">
        <v>102</v>
      </c>
      <c r="C91" s="36">
        <v>1850</v>
      </c>
      <c r="D91" s="148"/>
      <c r="E91" s="15"/>
      <c r="F91" s="36">
        <f t="shared" si="12"/>
        <v>1850</v>
      </c>
      <c r="G91" s="142">
        <v>47</v>
      </c>
      <c r="H91" s="143">
        <f t="shared" si="13"/>
        <v>86950</v>
      </c>
      <c r="I91" s="143">
        <f t="shared" si="14"/>
        <v>0</v>
      </c>
      <c r="J91" s="143">
        <f t="shared" si="15"/>
        <v>0</v>
      </c>
    </row>
    <row r="92" spans="1:10" ht="15.75" customHeight="1">
      <c r="A92" s="146" t="s">
        <v>103</v>
      </c>
      <c r="B92" s="147" t="s">
        <v>104</v>
      </c>
      <c r="C92" s="36">
        <v>1500</v>
      </c>
      <c r="D92" s="148"/>
      <c r="E92" s="15"/>
      <c r="F92" s="36">
        <f t="shared" si="12"/>
        <v>1500</v>
      </c>
      <c r="G92" s="142">
        <v>27</v>
      </c>
      <c r="H92" s="143">
        <f t="shared" si="13"/>
        <v>40500</v>
      </c>
      <c r="I92" s="143">
        <f t="shared" si="14"/>
        <v>0</v>
      </c>
      <c r="J92" s="143">
        <f t="shared" si="15"/>
        <v>0</v>
      </c>
    </row>
    <row r="93" spans="1:10" ht="15.75" customHeight="1">
      <c r="A93" s="266" t="s">
        <v>2038</v>
      </c>
      <c r="B93" s="267" t="s">
        <v>106</v>
      </c>
      <c r="C93" s="36">
        <v>1720</v>
      </c>
      <c r="D93" s="148"/>
      <c r="E93" s="15">
        <v>120</v>
      </c>
      <c r="F93" s="36">
        <f t="shared" si="12"/>
        <v>1600</v>
      </c>
      <c r="G93" s="142">
        <v>160.69999999999999</v>
      </c>
      <c r="H93" s="143">
        <f t="shared" si="13"/>
        <v>257119.99999999997</v>
      </c>
      <c r="I93" s="143">
        <f t="shared" si="14"/>
        <v>-19284</v>
      </c>
      <c r="J93" s="143">
        <f t="shared" si="15"/>
        <v>0</v>
      </c>
    </row>
    <row r="94" spans="1:10" ht="15.75" customHeight="1">
      <c r="A94" s="144" t="s">
        <v>737</v>
      </c>
      <c r="B94" s="145" t="s">
        <v>108</v>
      </c>
      <c r="C94" s="36">
        <v>319</v>
      </c>
      <c r="D94" s="148"/>
      <c r="E94" s="15">
        <v>14</v>
      </c>
      <c r="F94" s="36">
        <f t="shared" si="12"/>
        <v>305</v>
      </c>
      <c r="G94" s="142">
        <v>623</v>
      </c>
      <c r="H94" s="143">
        <f t="shared" si="13"/>
        <v>190015</v>
      </c>
      <c r="I94" s="143">
        <f t="shared" si="14"/>
        <v>-8722</v>
      </c>
      <c r="J94" s="143">
        <f t="shared" si="15"/>
        <v>0</v>
      </c>
    </row>
    <row r="95" spans="1:10" ht="15.75" customHeight="1">
      <c r="A95" s="139" t="s">
        <v>109</v>
      </c>
      <c r="B95" s="140" t="s">
        <v>110</v>
      </c>
      <c r="C95" s="36">
        <v>850</v>
      </c>
      <c r="D95" s="148"/>
      <c r="E95" s="15"/>
      <c r="F95" s="36">
        <f t="shared" si="12"/>
        <v>850</v>
      </c>
      <c r="G95" s="142">
        <v>24</v>
      </c>
      <c r="H95" s="143">
        <f t="shared" si="13"/>
        <v>20400</v>
      </c>
      <c r="I95" s="143">
        <f t="shared" si="14"/>
        <v>0</v>
      </c>
      <c r="J95" s="143">
        <f t="shared" si="15"/>
        <v>0</v>
      </c>
    </row>
    <row r="96" spans="1:10" ht="15.75" customHeight="1">
      <c r="A96" s="146" t="s">
        <v>1188</v>
      </c>
      <c r="B96" s="150" t="s">
        <v>3626</v>
      </c>
      <c r="C96" s="36">
        <v>2073</v>
      </c>
      <c r="D96" s="148"/>
      <c r="E96" s="15"/>
      <c r="F96" s="36">
        <f t="shared" si="12"/>
        <v>2073</v>
      </c>
      <c r="G96" s="142">
        <v>49</v>
      </c>
      <c r="H96" s="143">
        <f t="shared" si="13"/>
        <v>101577</v>
      </c>
      <c r="I96" s="143">
        <f t="shared" si="14"/>
        <v>0</v>
      </c>
      <c r="J96" s="143">
        <f t="shared" si="15"/>
        <v>0</v>
      </c>
    </row>
    <row r="97" spans="1:10" ht="15.75" customHeight="1">
      <c r="A97" s="152" t="s">
        <v>116</v>
      </c>
      <c r="B97" s="145" t="s">
        <v>117</v>
      </c>
      <c r="C97" s="36">
        <v>7</v>
      </c>
      <c r="D97" s="141"/>
      <c r="E97" s="15"/>
      <c r="F97" s="36">
        <f t="shared" si="12"/>
        <v>7</v>
      </c>
      <c r="G97" s="142">
        <v>1867.29</v>
      </c>
      <c r="H97" s="143">
        <f t="shared" si="13"/>
        <v>13071.029999999999</v>
      </c>
      <c r="I97" s="143">
        <f t="shared" si="14"/>
        <v>0</v>
      </c>
      <c r="J97" s="143">
        <f t="shared" si="15"/>
        <v>0</v>
      </c>
    </row>
    <row r="98" spans="1:10" ht="15.75" customHeight="1">
      <c r="A98" s="146" t="s">
        <v>118</v>
      </c>
      <c r="B98" s="145" t="s">
        <v>115</v>
      </c>
      <c r="C98" s="36">
        <v>5</v>
      </c>
      <c r="D98" s="141"/>
      <c r="E98" s="15"/>
      <c r="F98" s="36">
        <f t="shared" si="12"/>
        <v>5</v>
      </c>
      <c r="G98" s="142">
        <v>1758</v>
      </c>
      <c r="H98" s="143">
        <f t="shared" si="13"/>
        <v>8790</v>
      </c>
      <c r="I98" s="143">
        <f t="shared" si="14"/>
        <v>0</v>
      </c>
      <c r="J98" s="143">
        <f t="shared" si="15"/>
        <v>0</v>
      </c>
    </row>
    <row r="99" spans="1:10" ht="15.75" customHeight="1">
      <c r="A99" s="146" t="s">
        <v>118</v>
      </c>
      <c r="B99" s="145" t="s">
        <v>117</v>
      </c>
      <c r="C99" s="36">
        <v>3</v>
      </c>
      <c r="D99" s="141"/>
      <c r="E99" s="151"/>
      <c r="F99" s="36">
        <f t="shared" si="12"/>
        <v>3</v>
      </c>
      <c r="G99" s="142">
        <v>2279.6799999999998</v>
      </c>
      <c r="H99" s="143">
        <f t="shared" si="13"/>
        <v>6839.0399999999991</v>
      </c>
      <c r="I99" s="143">
        <f t="shared" si="14"/>
        <v>0</v>
      </c>
      <c r="J99" s="143">
        <f t="shared" si="15"/>
        <v>0</v>
      </c>
    </row>
    <row r="100" spans="1:10" ht="15.75" customHeight="1">
      <c r="A100" s="157" t="s">
        <v>119</v>
      </c>
      <c r="B100" s="145" t="s">
        <v>117</v>
      </c>
      <c r="C100" s="36">
        <v>0</v>
      </c>
      <c r="D100" s="148"/>
      <c r="E100" s="15"/>
      <c r="F100" s="36">
        <f t="shared" si="12"/>
        <v>0</v>
      </c>
      <c r="G100" s="142">
        <v>1669.47</v>
      </c>
      <c r="H100" s="143">
        <f t="shared" si="13"/>
        <v>0</v>
      </c>
      <c r="I100" s="143">
        <f t="shared" si="14"/>
        <v>0</v>
      </c>
      <c r="J100" s="143">
        <f t="shared" si="15"/>
        <v>0</v>
      </c>
    </row>
    <row r="101" spans="1:10" ht="15.75" customHeight="1">
      <c r="A101" s="157" t="s">
        <v>2772</v>
      </c>
      <c r="B101" s="145" t="s">
        <v>117</v>
      </c>
      <c r="C101" s="36">
        <v>3</v>
      </c>
      <c r="D101" s="141"/>
      <c r="E101" s="15"/>
      <c r="F101" s="36">
        <f t="shared" si="12"/>
        <v>3</v>
      </c>
      <c r="G101" s="142">
        <v>1598.32</v>
      </c>
      <c r="H101" s="143">
        <f t="shared" si="13"/>
        <v>4794.96</v>
      </c>
      <c r="I101" s="143">
        <f t="shared" si="14"/>
        <v>0</v>
      </c>
      <c r="J101" s="143">
        <f t="shared" si="15"/>
        <v>0</v>
      </c>
    </row>
    <row r="102" spans="1:10" ht="15.75" customHeight="1">
      <c r="A102" s="144" t="s">
        <v>122</v>
      </c>
      <c r="B102" s="145" t="s">
        <v>121</v>
      </c>
      <c r="C102" s="36">
        <v>50</v>
      </c>
      <c r="D102" s="141"/>
      <c r="E102" s="15"/>
      <c r="F102" s="36">
        <f t="shared" si="12"/>
        <v>50</v>
      </c>
      <c r="G102" s="142">
        <v>471.21600000000001</v>
      </c>
      <c r="H102" s="143">
        <f t="shared" si="13"/>
        <v>23560.799999999999</v>
      </c>
      <c r="I102" s="143">
        <f t="shared" si="14"/>
        <v>0</v>
      </c>
      <c r="J102" s="143">
        <f t="shared" si="15"/>
        <v>0</v>
      </c>
    </row>
    <row r="103" spans="1:10" ht="15.75" customHeight="1">
      <c r="A103" s="157" t="s">
        <v>124</v>
      </c>
      <c r="B103" s="145" t="s">
        <v>117</v>
      </c>
      <c r="C103" s="36">
        <v>0</v>
      </c>
      <c r="D103" s="148"/>
      <c r="E103" s="15"/>
      <c r="F103" s="36">
        <f t="shared" si="12"/>
        <v>0</v>
      </c>
      <c r="G103" s="142">
        <v>1711.09</v>
      </c>
      <c r="H103" s="143">
        <f t="shared" si="13"/>
        <v>0</v>
      </c>
      <c r="I103" s="143">
        <f t="shared" si="14"/>
        <v>0</v>
      </c>
      <c r="J103" s="143">
        <f t="shared" si="15"/>
        <v>0</v>
      </c>
    </row>
    <row r="104" spans="1:10" ht="15.75" customHeight="1">
      <c r="A104" s="339" t="s">
        <v>2773</v>
      </c>
      <c r="B104" s="145" t="s">
        <v>117</v>
      </c>
      <c r="C104" s="36">
        <v>3</v>
      </c>
      <c r="D104" s="148"/>
      <c r="E104" s="514"/>
      <c r="F104" s="36">
        <f t="shared" si="12"/>
        <v>3</v>
      </c>
      <c r="G104" s="142">
        <v>1594.52</v>
      </c>
      <c r="H104" s="143">
        <f t="shared" si="13"/>
        <v>4783.5599999999995</v>
      </c>
      <c r="I104" s="143">
        <f t="shared" si="14"/>
        <v>0</v>
      </c>
      <c r="J104" s="143">
        <f t="shared" si="15"/>
        <v>0</v>
      </c>
    </row>
    <row r="105" spans="1:10" ht="15.75" customHeight="1">
      <c r="A105" s="144" t="s">
        <v>3836</v>
      </c>
      <c r="B105" s="145" t="s">
        <v>117</v>
      </c>
      <c r="C105" s="36">
        <v>13</v>
      </c>
      <c r="D105" s="141"/>
      <c r="E105" s="15"/>
      <c r="F105" s="36">
        <f t="shared" si="12"/>
        <v>13</v>
      </c>
      <c r="G105" s="142">
        <v>439.52</v>
      </c>
      <c r="H105" s="143">
        <f t="shared" si="13"/>
        <v>5713.76</v>
      </c>
      <c r="I105" s="143">
        <f t="shared" si="14"/>
        <v>0</v>
      </c>
      <c r="J105" s="143">
        <f t="shared" si="15"/>
        <v>0</v>
      </c>
    </row>
    <row r="106" spans="1:10" ht="15.75" customHeight="1">
      <c r="A106" s="144" t="s">
        <v>129</v>
      </c>
      <c r="B106" s="145" t="s">
        <v>115</v>
      </c>
      <c r="C106" s="36">
        <v>225</v>
      </c>
      <c r="D106" s="148"/>
      <c r="E106" s="15"/>
      <c r="F106" s="36">
        <f t="shared" si="12"/>
        <v>225</v>
      </c>
      <c r="G106" s="142">
        <v>384</v>
      </c>
      <c r="H106" s="143">
        <f t="shared" si="13"/>
        <v>86400</v>
      </c>
      <c r="I106" s="143">
        <f t="shared" si="14"/>
        <v>0</v>
      </c>
      <c r="J106" s="143">
        <f t="shared" si="15"/>
        <v>0</v>
      </c>
    </row>
    <row r="107" spans="1:10" ht="15.75" customHeight="1">
      <c r="A107" s="144" t="s">
        <v>131</v>
      </c>
      <c r="B107" s="145" t="s">
        <v>117</v>
      </c>
      <c r="C107" s="36">
        <v>305</v>
      </c>
      <c r="D107" s="148"/>
      <c r="E107" s="15"/>
      <c r="F107" s="36">
        <f t="shared" si="12"/>
        <v>305</v>
      </c>
      <c r="G107" s="142">
        <v>427</v>
      </c>
      <c r="H107" s="143">
        <f t="shared" si="13"/>
        <v>130235</v>
      </c>
      <c r="I107" s="143">
        <f t="shared" si="14"/>
        <v>0</v>
      </c>
      <c r="J107" s="143">
        <f t="shared" si="15"/>
        <v>0</v>
      </c>
    </row>
    <row r="108" spans="1:10" ht="15.75" customHeight="1">
      <c r="A108" s="144" t="s">
        <v>132</v>
      </c>
      <c r="B108" s="145" t="s">
        <v>117</v>
      </c>
      <c r="C108" s="36">
        <v>5</v>
      </c>
      <c r="D108" s="141"/>
      <c r="E108" s="151"/>
      <c r="F108" s="36">
        <f t="shared" si="12"/>
        <v>5</v>
      </c>
      <c r="G108" s="142">
        <v>688.59</v>
      </c>
      <c r="H108" s="143">
        <f t="shared" si="13"/>
        <v>3442.9500000000003</v>
      </c>
      <c r="I108" s="143">
        <f t="shared" si="14"/>
        <v>0</v>
      </c>
      <c r="J108" s="143">
        <f t="shared" si="15"/>
        <v>0</v>
      </c>
    </row>
    <row r="109" spans="1:10" ht="15.75" customHeight="1">
      <c r="A109" s="157" t="s">
        <v>133</v>
      </c>
      <c r="B109" s="145" t="s">
        <v>117</v>
      </c>
      <c r="C109" s="36">
        <v>70</v>
      </c>
      <c r="D109" s="148"/>
      <c r="E109" s="15"/>
      <c r="F109" s="36">
        <f t="shared" si="12"/>
        <v>70</v>
      </c>
      <c r="G109" s="142">
        <v>522.19000000000005</v>
      </c>
      <c r="H109" s="143">
        <f t="shared" si="13"/>
        <v>36553.300000000003</v>
      </c>
      <c r="I109" s="143">
        <f t="shared" si="14"/>
        <v>0</v>
      </c>
      <c r="J109" s="143">
        <f t="shared" si="15"/>
        <v>0</v>
      </c>
    </row>
    <row r="110" spans="1:10" ht="15.75" customHeight="1">
      <c r="A110" s="144" t="s">
        <v>134</v>
      </c>
      <c r="B110" s="145" t="s">
        <v>117</v>
      </c>
      <c r="C110" s="36">
        <v>10</v>
      </c>
      <c r="D110" s="141"/>
      <c r="E110" s="151"/>
      <c r="F110" s="36">
        <f t="shared" si="12"/>
        <v>10</v>
      </c>
      <c r="G110" s="142">
        <v>504</v>
      </c>
      <c r="H110" s="143">
        <f t="shared" si="13"/>
        <v>5040</v>
      </c>
      <c r="I110" s="143">
        <f t="shared" si="14"/>
        <v>0</v>
      </c>
      <c r="J110" s="143">
        <f t="shared" si="15"/>
        <v>0</v>
      </c>
    </row>
    <row r="111" spans="1:10" ht="15.75" customHeight="1">
      <c r="A111" s="144" t="s">
        <v>135</v>
      </c>
      <c r="B111" s="145" t="s">
        <v>117</v>
      </c>
      <c r="C111" s="36">
        <v>85</v>
      </c>
      <c r="D111" s="141"/>
      <c r="E111" s="15"/>
      <c r="F111" s="36">
        <f t="shared" si="12"/>
        <v>85</v>
      </c>
      <c r="G111" s="142">
        <v>514</v>
      </c>
      <c r="H111" s="143">
        <f t="shared" si="13"/>
        <v>43690</v>
      </c>
      <c r="I111" s="143">
        <f t="shared" si="14"/>
        <v>0</v>
      </c>
      <c r="J111" s="143">
        <f t="shared" si="15"/>
        <v>0</v>
      </c>
    </row>
    <row r="112" spans="1:10" ht="15.75" customHeight="1">
      <c r="A112" s="157" t="s">
        <v>136</v>
      </c>
      <c r="B112" s="145" t="s">
        <v>117</v>
      </c>
      <c r="C112" s="36">
        <v>60</v>
      </c>
      <c r="D112" s="148"/>
      <c r="E112" s="15"/>
      <c r="F112" s="36">
        <f t="shared" si="12"/>
        <v>60</v>
      </c>
      <c r="G112" s="142">
        <v>557</v>
      </c>
      <c r="H112" s="143">
        <f t="shared" si="13"/>
        <v>33420</v>
      </c>
      <c r="I112" s="143">
        <f t="shared" si="14"/>
        <v>0</v>
      </c>
      <c r="J112" s="143">
        <f t="shared" si="15"/>
        <v>0</v>
      </c>
    </row>
    <row r="113" spans="1:10" ht="15.75" customHeight="1">
      <c r="A113" s="157" t="s">
        <v>137</v>
      </c>
      <c r="B113" s="145" t="s">
        <v>117</v>
      </c>
      <c r="C113" s="36">
        <v>25</v>
      </c>
      <c r="D113" s="148"/>
      <c r="E113" s="15"/>
      <c r="F113" s="36">
        <f t="shared" si="12"/>
        <v>25</v>
      </c>
      <c r="G113" s="142">
        <v>524</v>
      </c>
      <c r="H113" s="143">
        <f t="shared" si="13"/>
        <v>13100</v>
      </c>
      <c r="I113" s="143">
        <f t="shared" si="14"/>
        <v>0</v>
      </c>
      <c r="J113" s="143">
        <f t="shared" si="15"/>
        <v>0</v>
      </c>
    </row>
    <row r="114" spans="1:10" ht="15.75" customHeight="1">
      <c r="A114" s="157" t="s">
        <v>138</v>
      </c>
      <c r="B114" s="145" t="s">
        <v>117</v>
      </c>
      <c r="C114" s="36">
        <v>15</v>
      </c>
      <c r="D114" s="148"/>
      <c r="E114" s="15"/>
      <c r="F114" s="36">
        <f t="shared" si="12"/>
        <v>15</v>
      </c>
      <c r="G114" s="142">
        <v>689.75</v>
      </c>
      <c r="H114" s="143">
        <f t="shared" si="13"/>
        <v>10346.25</v>
      </c>
      <c r="I114" s="143">
        <f t="shared" si="14"/>
        <v>0</v>
      </c>
      <c r="J114" s="143">
        <f t="shared" si="15"/>
        <v>0</v>
      </c>
    </row>
    <row r="115" spans="1:10" ht="15.75" customHeight="1">
      <c r="A115" s="157" t="s">
        <v>139</v>
      </c>
      <c r="B115" s="145" t="s">
        <v>117</v>
      </c>
      <c r="C115" s="36">
        <v>195</v>
      </c>
      <c r="D115" s="148"/>
      <c r="E115" s="15">
        <v>5</v>
      </c>
      <c r="F115" s="36">
        <f t="shared" si="12"/>
        <v>190</v>
      </c>
      <c r="G115" s="142">
        <v>629.27</v>
      </c>
      <c r="H115" s="143">
        <f t="shared" si="13"/>
        <v>119561.3</v>
      </c>
      <c r="I115" s="143">
        <f t="shared" si="14"/>
        <v>-3146.35</v>
      </c>
      <c r="J115" s="143">
        <f t="shared" si="15"/>
        <v>0</v>
      </c>
    </row>
    <row r="116" spans="1:10" ht="15.75" customHeight="1">
      <c r="A116" s="157" t="s">
        <v>140</v>
      </c>
      <c r="B116" s="145" t="s">
        <v>117</v>
      </c>
      <c r="C116" s="36">
        <v>90</v>
      </c>
      <c r="D116" s="148"/>
      <c r="E116" s="15"/>
      <c r="F116" s="36">
        <f t="shared" si="12"/>
        <v>90</v>
      </c>
      <c r="G116" s="142">
        <v>532.12</v>
      </c>
      <c r="H116" s="143">
        <f t="shared" si="13"/>
        <v>47890.8</v>
      </c>
      <c r="I116" s="143">
        <f t="shared" si="14"/>
        <v>0</v>
      </c>
      <c r="J116" s="143">
        <f t="shared" si="15"/>
        <v>0</v>
      </c>
    </row>
    <row r="117" spans="1:10" ht="15.75" customHeight="1">
      <c r="A117" s="146" t="s">
        <v>141</v>
      </c>
      <c r="B117" s="145" t="s">
        <v>108</v>
      </c>
      <c r="C117" s="36">
        <v>600</v>
      </c>
      <c r="D117" s="148"/>
      <c r="E117" s="15"/>
      <c r="F117" s="36">
        <f t="shared" si="12"/>
        <v>600</v>
      </c>
      <c r="G117" s="142">
        <v>60</v>
      </c>
      <c r="H117" s="143">
        <f t="shared" si="13"/>
        <v>36000</v>
      </c>
      <c r="I117" s="143">
        <f t="shared" si="14"/>
        <v>0</v>
      </c>
      <c r="J117" s="143">
        <f t="shared" si="15"/>
        <v>0</v>
      </c>
    </row>
    <row r="118" spans="1:10" ht="15.75" customHeight="1">
      <c r="A118" s="144" t="s">
        <v>142</v>
      </c>
      <c r="B118" s="145" t="s">
        <v>143</v>
      </c>
      <c r="C118" s="36">
        <v>25</v>
      </c>
      <c r="D118" s="141"/>
      <c r="E118" s="151"/>
      <c r="F118" s="36">
        <f t="shared" si="12"/>
        <v>25</v>
      </c>
      <c r="G118" s="142">
        <v>84</v>
      </c>
      <c r="H118" s="143">
        <f t="shared" si="13"/>
        <v>2100</v>
      </c>
      <c r="I118" s="143">
        <f t="shared" si="14"/>
        <v>0</v>
      </c>
      <c r="J118" s="143">
        <f t="shared" si="15"/>
        <v>0</v>
      </c>
    </row>
    <row r="119" spans="1:10" ht="15.75" customHeight="1">
      <c r="A119" s="157" t="s">
        <v>2774</v>
      </c>
      <c r="B119" s="145" t="s">
        <v>117</v>
      </c>
      <c r="C119" s="36">
        <v>150</v>
      </c>
      <c r="D119" s="148"/>
      <c r="E119" s="15"/>
      <c r="F119" s="36">
        <f t="shared" si="12"/>
        <v>150</v>
      </c>
      <c r="G119" s="142">
        <v>168.1</v>
      </c>
      <c r="H119" s="143">
        <f t="shared" si="13"/>
        <v>25215</v>
      </c>
      <c r="I119" s="143">
        <f t="shared" si="14"/>
        <v>0</v>
      </c>
      <c r="J119" s="143">
        <f t="shared" si="15"/>
        <v>0</v>
      </c>
    </row>
    <row r="120" spans="1:10" ht="15.75" customHeight="1">
      <c r="A120" s="157" t="s">
        <v>145</v>
      </c>
      <c r="B120" s="145" t="s">
        <v>146</v>
      </c>
      <c r="C120" s="36">
        <v>25</v>
      </c>
      <c r="D120" s="148"/>
      <c r="E120" s="15"/>
      <c r="F120" s="36">
        <f t="shared" si="12"/>
        <v>25</v>
      </c>
      <c r="G120" s="142">
        <v>851.5</v>
      </c>
      <c r="H120" s="143">
        <f t="shared" si="13"/>
        <v>21287.5</v>
      </c>
      <c r="I120" s="143">
        <f t="shared" si="14"/>
        <v>0</v>
      </c>
      <c r="J120" s="143">
        <f t="shared" si="15"/>
        <v>0</v>
      </c>
    </row>
    <row r="121" spans="1:10" ht="15.75" customHeight="1">
      <c r="A121" s="157" t="s">
        <v>147</v>
      </c>
      <c r="B121" s="145" t="s">
        <v>148</v>
      </c>
      <c r="C121" s="36">
        <v>2250</v>
      </c>
      <c r="D121" s="148">
        <v>10000</v>
      </c>
      <c r="E121" s="15"/>
      <c r="F121" s="36">
        <f t="shared" si="12"/>
        <v>12250</v>
      </c>
      <c r="G121" s="142">
        <v>125</v>
      </c>
      <c r="H121" s="143">
        <f t="shared" si="13"/>
        <v>1531250</v>
      </c>
      <c r="I121" s="143">
        <f t="shared" si="14"/>
        <v>1250000</v>
      </c>
      <c r="J121" s="143">
        <f t="shared" si="15"/>
        <v>1250000</v>
      </c>
    </row>
    <row r="122" spans="1:10" ht="15.75" customHeight="1">
      <c r="A122" s="157" t="s">
        <v>147</v>
      </c>
      <c r="B122" s="145" t="s">
        <v>149</v>
      </c>
      <c r="C122" s="36">
        <v>0</v>
      </c>
      <c r="D122" s="148"/>
      <c r="E122" s="15"/>
      <c r="F122" s="36">
        <f t="shared" si="12"/>
        <v>0</v>
      </c>
      <c r="G122" s="142">
        <v>173</v>
      </c>
      <c r="H122" s="143">
        <f t="shared" si="13"/>
        <v>0</v>
      </c>
      <c r="I122" s="143">
        <f t="shared" si="14"/>
        <v>0</v>
      </c>
      <c r="J122" s="143">
        <f t="shared" si="15"/>
        <v>0</v>
      </c>
    </row>
    <row r="123" spans="1:10" ht="20.25" customHeight="1">
      <c r="A123" s="157" t="s">
        <v>150</v>
      </c>
      <c r="B123" s="145" t="s">
        <v>151</v>
      </c>
      <c r="C123" s="36">
        <v>0</v>
      </c>
      <c r="D123" s="148"/>
      <c r="E123" s="15"/>
      <c r="F123" s="36">
        <f t="shared" si="12"/>
        <v>0</v>
      </c>
      <c r="G123" s="142">
        <v>143</v>
      </c>
      <c r="H123" s="143">
        <f t="shared" si="13"/>
        <v>0</v>
      </c>
      <c r="I123" s="143">
        <f t="shared" si="14"/>
        <v>0</v>
      </c>
      <c r="J123" s="143">
        <f t="shared" si="15"/>
        <v>0</v>
      </c>
    </row>
    <row r="124" spans="1:10" ht="15.75" customHeight="1">
      <c r="A124" s="157" t="s">
        <v>850</v>
      </c>
      <c r="B124" s="147" t="s">
        <v>2949</v>
      </c>
      <c r="C124" s="36">
        <v>10000</v>
      </c>
      <c r="D124" s="148"/>
      <c r="E124" s="15"/>
      <c r="F124" s="36">
        <f t="shared" si="12"/>
        <v>10000</v>
      </c>
      <c r="G124" s="142">
        <v>145.91999999999999</v>
      </c>
      <c r="H124" s="143">
        <f>G124*F124</f>
        <v>1459199.9999999998</v>
      </c>
      <c r="I124" s="143">
        <f t="shared" si="14"/>
        <v>0</v>
      </c>
      <c r="J124" s="143">
        <f t="shared" si="15"/>
        <v>0</v>
      </c>
    </row>
    <row r="125" spans="1:10" ht="15.75" customHeight="1">
      <c r="A125" s="157" t="s">
        <v>152</v>
      </c>
      <c r="B125" s="145" t="s">
        <v>153</v>
      </c>
      <c r="C125" s="36">
        <v>35.676999999999992</v>
      </c>
      <c r="D125" s="148"/>
      <c r="E125" s="15"/>
      <c r="F125" s="36">
        <f t="shared" si="12"/>
        <v>35.676999999999992</v>
      </c>
      <c r="G125" s="142">
        <v>2196.6</v>
      </c>
      <c r="H125" s="143">
        <f t="shared" ref="H125:H132" si="16">F125*G125</f>
        <v>78368.098199999979</v>
      </c>
      <c r="I125" s="143">
        <f t="shared" si="14"/>
        <v>0</v>
      </c>
      <c r="J125" s="143">
        <f t="shared" si="15"/>
        <v>0</v>
      </c>
    </row>
    <row r="126" spans="1:10" ht="15.75" customHeight="1">
      <c r="A126" s="146" t="s">
        <v>154</v>
      </c>
      <c r="B126" s="145" t="s">
        <v>155</v>
      </c>
      <c r="C126" s="36">
        <v>0</v>
      </c>
      <c r="D126" s="141"/>
      <c r="E126" s="151"/>
      <c r="F126" s="36">
        <f t="shared" si="12"/>
        <v>0</v>
      </c>
      <c r="G126" s="142">
        <v>45</v>
      </c>
      <c r="H126" s="143">
        <f t="shared" si="16"/>
        <v>0</v>
      </c>
      <c r="I126" s="143">
        <f t="shared" si="14"/>
        <v>0</v>
      </c>
      <c r="J126" s="143">
        <f t="shared" si="15"/>
        <v>0</v>
      </c>
    </row>
    <row r="127" spans="1:10" ht="15.75" customHeight="1">
      <c r="A127" s="163" t="s">
        <v>156</v>
      </c>
      <c r="B127" s="164" t="s">
        <v>117</v>
      </c>
      <c r="C127" s="36">
        <v>0</v>
      </c>
      <c r="D127" s="148"/>
      <c r="E127" s="15"/>
      <c r="F127" s="36">
        <f t="shared" si="12"/>
        <v>0</v>
      </c>
      <c r="G127" s="165">
        <v>168.11</v>
      </c>
      <c r="H127" s="143">
        <f t="shared" si="16"/>
        <v>0</v>
      </c>
      <c r="I127" s="143">
        <f t="shared" si="14"/>
        <v>0</v>
      </c>
      <c r="J127" s="143">
        <f t="shared" si="15"/>
        <v>0</v>
      </c>
    </row>
    <row r="128" spans="1:10" ht="15.75" customHeight="1">
      <c r="A128" s="163" t="s">
        <v>4013</v>
      </c>
      <c r="B128" s="164" t="s">
        <v>117</v>
      </c>
      <c r="C128" s="36">
        <v>24.6</v>
      </c>
      <c r="D128" s="148"/>
      <c r="E128" s="15"/>
      <c r="F128" s="36">
        <f t="shared" si="12"/>
        <v>24.6</v>
      </c>
      <c r="G128" s="165">
        <v>129</v>
      </c>
      <c r="H128" s="143">
        <f t="shared" si="16"/>
        <v>3173.4</v>
      </c>
      <c r="I128" s="143">
        <f t="shared" si="14"/>
        <v>0</v>
      </c>
      <c r="J128" s="143">
        <f t="shared" si="15"/>
        <v>0</v>
      </c>
    </row>
    <row r="129" spans="1:11" ht="15.75" customHeight="1">
      <c r="A129" s="473" t="s">
        <v>3658</v>
      </c>
      <c r="B129" s="474" t="s">
        <v>102</v>
      </c>
      <c r="C129" s="475">
        <v>1500</v>
      </c>
      <c r="D129" s="476"/>
      <c r="E129" s="477"/>
      <c r="F129" s="36">
        <f t="shared" si="12"/>
        <v>1500</v>
      </c>
      <c r="G129" s="165">
        <v>43</v>
      </c>
      <c r="H129" s="143">
        <f t="shared" si="16"/>
        <v>64500</v>
      </c>
      <c r="I129" s="143">
        <f t="shared" si="14"/>
        <v>0</v>
      </c>
      <c r="J129" s="143">
        <f t="shared" si="15"/>
        <v>0</v>
      </c>
    </row>
    <row r="130" spans="1:11" ht="15.75" customHeight="1">
      <c r="A130" s="144" t="s">
        <v>3838</v>
      </c>
      <c r="B130" s="164" t="s">
        <v>117</v>
      </c>
      <c r="C130" s="36">
        <v>50</v>
      </c>
      <c r="D130" s="141"/>
      <c r="E130" s="15"/>
      <c r="F130" s="36">
        <f t="shared" si="12"/>
        <v>50</v>
      </c>
      <c r="G130" s="142">
        <v>499.41</v>
      </c>
      <c r="H130" s="143">
        <f t="shared" si="16"/>
        <v>24970.5</v>
      </c>
      <c r="I130" s="143">
        <f t="shared" si="14"/>
        <v>0</v>
      </c>
      <c r="J130" s="143">
        <f t="shared" si="15"/>
        <v>0</v>
      </c>
    </row>
    <row r="131" spans="1:11" ht="15.75" customHeight="1">
      <c r="A131" s="144" t="s">
        <v>128</v>
      </c>
      <c r="B131" s="474" t="s">
        <v>3869</v>
      </c>
      <c r="C131" s="36">
        <v>200</v>
      </c>
      <c r="D131" s="476"/>
      <c r="E131" s="477">
        <v>5</v>
      </c>
      <c r="F131" s="36">
        <f t="shared" si="12"/>
        <v>195</v>
      </c>
      <c r="G131" s="142">
        <v>526.52</v>
      </c>
      <c r="H131" s="143">
        <f t="shared" si="16"/>
        <v>102671.4</v>
      </c>
      <c r="I131" s="143">
        <f t="shared" si="14"/>
        <v>-2632.6</v>
      </c>
      <c r="J131" s="143">
        <f t="shared" si="15"/>
        <v>0</v>
      </c>
    </row>
    <row r="132" spans="1:11" ht="15.75" customHeight="1">
      <c r="A132" s="473" t="s">
        <v>3900</v>
      </c>
      <c r="B132" s="474" t="s">
        <v>3901</v>
      </c>
      <c r="C132" s="475">
        <v>375</v>
      </c>
      <c r="D132" s="476"/>
      <c r="E132" s="477"/>
      <c r="F132" s="36">
        <f t="shared" si="12"/>
        <v>375</v>
      </c>
      <c r="G132" s="142">
        <v>968.51620000000003</v>
      </c>
      <c r="H132" s="143">
        <f t="shared" si="16"/>
        <v>363193.57500000001</v>
      </c>
      <c r="I132" s="143">
        <f t="shared" si="14"/>
        <v>0</v>
      </c>
      <c r="J132" s="143">
        <f t="shared" si="15"/>
        <v>0</v>
      </c>
    </row>
    <row r="133" spans="1:11" ht="15.75" customHeight="1">
      <c r="A133" s="355" t="s">
        <v>160</v>
      </c>
      <c r="B133" s="168"/>
      <c r="C133" s="169">
        <f t="shared" ref="C133:J133" si="17">SUM(C89:C132)</f>
        <v>29441.276999999998</v>
      </c>
      <c r="D133" s="170">
        <f t="shared" si="17"/>
        <v>10000</v>
      </c>
      <c r="E133" s="170">
        <f t="shared" si="17"/>
        <v>144</v>
      </c>
      <c r="F133" s="171">
        <f t="shared" si="17"/>
        <v>39297.277000000002</v>
      </c>
      <c r="G133" s="336">
        <f t="shared" si="17"/>
        <v>26974.402199999997</v>
      </c>
      <c r="H133" s="489">
        <f t="shared" si="17"/>
        <v>5846774.2232000008</v>
      </c>
      <c r="I133" s="489">
        <f t="shared" si="17"/>
        <v>1216215.0499999998</v>
      </c>
      <c r="J133" s="489">
        <f t="shared" si="17"/>
        <v>1250000</v>
      </c>
    </row>
    <row r="134" spans="1:11" ht="15.75" customHeight="1"/>
    <row r="135" spans="1:11" ht="15.75" customHeight="1">
      <c r="A135" s="535" t="s">
        <v>161</v>
      </c>
      <c r="B135" s="536"/>
      <c r="C135" s="536"/>
      <c r="D135" s="536"/>
      <c r="E135" s="536"/>
      <c r="F135" s="536"/>
      <c r="G135" s="536"/>
      <c r="H135" s="536"/>
      <c r="I135" s="1"/>
    </row>
    <row r="136" spans="1:11" ht="15.75" customHeight="1">
      <c r="A136" s="340" t="s">
        <v>162</v>
      </c>
      <c r="B136" s="341" t="s">
        <v>40</v>
      </c>
      <c r="C136" s="342" t="s">
        <v>163</v>
      </c>
      <c r="D136" s="343" t="s">
        <v>42</v>
      </c>
      <c r="E136" s="344" t="s">
        <v>43</v>
      </c>
      <c r="F136" s="342" t="s">
        <v>164</v>
      </c>
      <c r="G136" s="345" t="s">
        <v>96</v>
      </c>
      <c r="H136" s="343" t="s">
        <v>55</v>
      </c>
      <c r="I136" s="138" t="s">
        <v>3567</v>
      </c>
      <c r="J136" s="138" t="s">
        <v>3568</v>
      </c>
    </row>
    <row r="137" spans="1:11" ht="15.75" customHeight="1">
      <c r="A137" s="347" t="s">
        <v>3421</v>
      </c>
      <c r="B137" s="145" t="s">
        <v>2833</v>
      </c>
      <c r="C137" s="36">
        <v>27</v>
      </c>
      <c r="D137" s="148"/>
      <c r="E137" s="15"/>
      <c r="F137" s="36">
        <f t="shared" ref="F137:F170" si="18">C137+D137-E137</f>
        <v>27</v>
      </c>
      <c r="G137" s="17">
        <v>216</v>
      </c>
      <c r="H137" s="142">
        <f t="shared" ref="H137:H140" si="19">G137*F137</f>
        <v>5832</v>
      </c>
      <c r="I137" s="143">
        <f t="shared" ref="I137:I170" si="20">(D137-E137)*G137</f>
        <v>0</v>
      </c>
      <c r="J137" s="143">
        <f t="shared" ref="J137:J170" si="21">D137*G137</f>
        <v>0</v>
      </c>
      <c r="K137" s="445"/>
    </row>
    <row r="138" spans="1:11" ht="15.75" customHeight="1">
      <c r="A138" s="347" t="s">
        <v>3423</v>
      </c>
      <c r="B138" s="145" t="s">
        <v>2833</v>
      </c>
      <c r="C138" s="36">
        <v>63</v>
      </c>
      <c r="D138" s="148"/>
      <c r="E138" s="493">
        <v>5</v>
      </c>
      <c r="F138" s="36">
        <f t="shared" si="18"/>
        <v>58</v>
      </c>
      <c r="G138" s="17">
        <v>140</v>
      </c>
      <c r="H138" s="142">
        <f t="shared" si="19"/>
        <v>8120</v>
      </c>
      <c r="I138" s="143">
        <f t="shared" si="20"/>
        <v>-700</v>
      </c>
      <c r="J138" s="143">
        <f t="shared" si="21"/>
        <v>0</v>
      </c>
      <c r="K138" s="445"/>
    </row>
    <row r="139" spans="1:11" ht="15.75" customHeight="1">
      <c r="A139" s="347" t="s">
        <v>3424</v>
      </c>
      <c r="B139" s="145" t="s">
        <v>2833</v>
      </c>
      <c r="C139" s="348">
        <v>110</v>
      </c>
      <c r="D139" s="148"/>
      <c r="E139" s="15">
        <v>2</v>
      </c>
      <c r="F139" s="36">
        <f t="shared" si="18"/>
        <v>108</v>
      </c>
      <c r="G139" s="17">
        <v>196</v>
      </c>
      <c r="H139" s="142">
        <f t="shared" si="19"/>
        <v>21168</v>
      </c>
      <c r="I139" s="143">
        <f t="shared" si="20"/>
        <v>-392</v>
      </c>
      <c r="J139" s="143">
        <f t="shared" si="21"/>
        <v>0</v>
      </c>
      <c r="K139" s="445"/>
    </row>
    <row r="140" spans="1:11" ht="15.75" customHeight="1">
      <c r="A140" s="347" t="s">
        <v>3425</v>
      </c>
      <c r="B140" s="145" t="s">
        <v>2833</v>
      </c>
      <c r="C140" s="36">
        <v>17</v>
      </c>
      <c r="D140" s="148"/>
      <c r="E140" s="15"/>
      <c r="F140" s="36">
        <f t="shared" si="18"/>
        <v>17</v>
      </c>
      <c r="G140" s="17">
        <v>174</v>
      </c>
      <c r="H140" s="142">
        <f t="shared" si="19"/>
        <v>2958</v>
      </c>
      <c r="I140" s="143">
        <f t="shared" si="20"/>
        <v>0</v>
      </c>
      <c r="J140" s="143">
        <f t="shared" si="21"/>
        <v>0</v>
      </c>
      <c r="K140" s="445"/>
    </row>
    <row r="141" spans="1:11" ht="15.75" customHeight="1">
      <c r="A141" s="349" t="s">
        <v>165</v>
      </c>
      <c r="B141" s="267" t="s">
        <v>166</v>
      </c>
      <c r="C141" s="350">
        <v>191.6</v>
      </c>
      <c r="D141" s="351"/>
      <c r="E141" s="352"/>
      <c r="F141" s="350">
        <f t="shared" si="18"/>
        <v>191.6</v>
      </c>
      <c r="G141" s="353">
        <v>605</v>
      </c>
      <c r="H141" s="354">
        <f t="shared" ref="H141:H170" si="22">F141*G141</f>
        <v>115918</v>
      </c>
      <c r="I141" s="143">
        <f t="shared" si="20"/>
        <v>0</v>
      </c>
      <c r="J141" s="143">
        <f t="shared" si="21"/>
        <v>0</v>
      </c>
    </row>
    <row r="142" spans="1:11" ht="15.75" customHeight="1">
      <c r="A142" s="163" t="s">
        <v>167</v>
      </c>
      <c r="B142" s="145" t="s">
        <v>166</v>
      </c>
      <c r="C142" s="36">
        <v>200.6</v>
      </c>
      <c r="D142" s="148"/>
      <c r="E142" s="15"/>
      <c r="F142" s="183">
        <f t="shared" si="18"/>
        <v>200.6</v>
      </c>
      <c r="G142" s="17">
        <v>605</v>
      </c>
      <c r="H142" s="187">
        <f t="shared" si="22"/>
        <v>121363</v>
      </c>
      <c r="I142" s="143">
        <f t="shared" si="20"/>
        <v>0</v>
      </c>
      <c r="J142" s="143">
        <f t="shared" si="21"/>
        <v>0</v>
      </c>
    </row>
    <row r="143" spans="1:11" ht="15.75" customHeight="1">
      <c r="A143" s="163" t="s">
        <v>168</v>
      </c>
      <c r="B143" s="145" t="s">
        <v>166</v>
      </c>
      <c r="C143" s="36">
        <v>220.32</v>
      </c>
      <c r="D143" s="148"/>
      <c r="E143" s="15"/>
      <c r="F143" s="183">
        <f t="shared" si="18"/>
        <v>220.32</v>
      </c>
      <c r="G143" s="17">
        <v>605</v>
      </c>
      <c r="H143" s="187">
        <f t="shared" si="22"/>
        <v>133293.6</v>
      </c>
      <c r="I143" s="143">
        <f t="shared" si="20"/>
        <v>0</v>
      </c>
      <c r="J143" s="143">
        <f t="shared" si="21"/>
        <v>0</v>
      </c>
    </row>
    <row r="144" spans="1:11" ht="15.75" customHeight="1">
      <c r="A144" s="163" t="s">
        <v>169</v>
      </c>
      <c r="B144" s="145" t="s">
        <v>166</v>
      </c>
      <c r="C144" s="36">
        <v>169.45000000000002</v>
      </c>
      <c r="D144" s="148"/>
      <c r="E144" s="15"/>
      <c r="F144" s="183">
        <f t="shared" si="18"/>
        <v>169.45000000000002</v>
      </c>
      <c r="G144" s="17">
        <v>605</v>
      </c>
      <c r="H144" s="187">
        <f t="shared" si="22"/>
        <v>102517.25000000001</v>
      </c>
      <c r="I144" s="143">
        <f t="shared" si="20"/>
        <v>0</v>
      </c>
      <c r="J144" s="143">
        <f t="shared" si="21"/>
        <v>0</v>
      </c>
    </row>
    <row r="145" spans="1:10" ht="15.75" customHeight="1">
      <c r="A145" s="189" t="s">
        <v>170</v>
      </c>
      <c r="B145" s="145" t="s">
        <v>166</v>
      </c>
      <c r="C145" s="183">
        <v>292.88000000000005</v>
      </c>
      <c r="D145" s="184"/>
      <c r="E145" s="493"/>
      <c r="F145" s="183">
        <f t="shared" si="18"/>
        <v>292.88000000000005</v>
      </c>
      <c r="G145" s="190">
        <v>625</v>
      </c>
      <c r="H145" s="187">
        <f t="shared" si="22"/>
        <v>183050.00000000003</v>
      </c>
      <c r="I145" s="143">
        <f t="shared" si="20"/>
        <v>0</v>
      </c>
      <c r="J145" s="143">
        <f t="shared" si="21"/>
        <v>0</v>
      </c>
    </row>
    <row r="146" spans="1:10" ht="15.75" customHeight="1">
      <c r="A146" s="189" t="s">
        <v>171</v>
      </c>
      <c r="B146" s="145" t="s">
        <v>166</v>
      </c>
      <c r="C146" s="183">
        <v>180.15</v>
      </c>
      <c r="D146" s="184"/>
      <c r="E146" s="15"/>
      <c r="F146" s="183">
        <f t="shared" si="18"/>
        <v>180.15</v>
      </c>
      <c r="G146" s="17">
        <v>692</v>
      </c>
      <c r="H146" s="187">
        <f t="shared" si="22"/>
        <v>124663.8</v>
      </c>
      <c r="I146" s="143">
        <f t="shared" si="20"/>
        <v>0</v>
      </c>
      <c r="J146" s="143">
        <f t="shared" si="21"/>
        <v>0</v>
      </c>
    </row>
    <row r="147" spans="1:10" ht="15.75" customHeight="1">
      <c r="A147" s="189" t="s">
        <v>4014</v>
      </c>
      <c r="B147" s="145" t="s">
        <v>166</v>
      </c>
      <c r="C147" s="36">
        <v>274</v>
      </c>
      <c r="D147" s="184"/>
      <c r="E147" s="15"/>
      <c r="F147" s="183">
        <f t="shared" si="18"/>
        <v>274</v>
      </c>
      <c r="G147" s="17">
        <v>682</v>
      </c>
      <c r="H147" s="187">
        <f t="shared" si="22"/>
        <v>186868</v>
      </c>
      <c r="I147" s="143">
        <f t="shared" si="20"/>
        <v>0</v>
      </c>
      <c r="J147" s="143">
        <f t="shared" si="21"/>
        <v>0</v>
      </c>
    </row>
    <row r="148" spans="1:10" ht="15.75" customHeight="1">
      <c r="A148" s="189" t="s">
        <v>173</v>
      </c>
      <c r="B148" s="145" t="s">
        <v>166</v>
      </c>
      <c r="C148" s="183">
        <v>0</v>
      </c>
      <c r="D148" s="184"/>
      <c r="E148" s="15"/>
      <c r="F148" s="183">
        <f t="shared" si="18"/>
        <v>0</v>
      </c>
      <c r="G148" s="17">
        <v>414</v>
      </c>
      <c r="H148" s="187">
        <f t="shared" si="22"/>
        <v>0</v>
      </c>
      <c r="I148" s="143">
        <f t="shared" si="20"/>
        <v>0</v>
      </c>
      <c r="J148" s="143">
        <f t="shared" si="21"/>
        <v>0</v>
      </c>
    </row>
    <row r="149" spans="1:10" ht="15.75" customHeight="1">
      <c r="A149" s="191" t="s">
        <v>174</v>
      </c>
      <c r="B149" s="192" t="s">
        <v>175</v>
      </c>
      <c r="C149" s="36">
        <v>14375</v>
      </c>
      <c r="D149" s="148"/>
      <c r="E149" s="15"/>
      <c r="F149" s="183">
        <f t="shared" si="18"/>
        <v>14375</v>
      </c>
      <c r="G149" s="17">
        <v>17.399999999999999</v>
      </c>
      <c r="H149" s="187">
        <f t="shared" si="22"/>
        <v>250124.99999999997</v>
      </c>
      <c r="I149" s="143">
        <f t="shared" si="20"/>
        <v>0</v>
      </c>
      <c r="J149" s="143">
        <f t="shared" si="21"/>
        <v>0</v>
      </c>
    </row>
    <row r="150" spans="1:10" ht="15.75" customHeight="1">
      <c r="A150" s="163" t="s">
        <v>176</v>
      </c>
      <c r="B150" s="15" t="s">
        <v>177</v>
      </c>
      <c r="C150" s="36">
        <v>0</v>
      </c>
      <c r="D150" s="148"/>
      <c r="E150" s="15"/>
      <c r="F150" s="183">
        <f t="shared" si="18"/>
        <v>0</v>
      </c>
      <c r="G150" s="17">
        <v>3.86</v>
      </c>
      <c r="H150" s="187">
        <f t="shared" si="22"/>
        <v>0</v>
      </c>
      <c r="I150" s="143">
        <f t="shared" si="20"/>
        <v>0</v>
      </c>
      <c r="J150" s="143">
        <f t="shared" si="21"/>
        <v>0</v>
      </c>
    </row>
    <row r="151" spans="1:10" ht="15.75" customHeight="1">
      <c r="A151" s="163" t="s">
        <v>178</v>
      </c>
      <c r="B151" s="145" t="s">
        <v>179</v>
      </c>
      <c r="C151" s="36">
        <v>17</v>
      </c>
      <c r="D151" s="148"/>
      <c r="E151" s="15"/>
      <c r="F151" s="183">
        <f t="shared" si="18"/>
        <v>17</v>
      </c>
      <c r="G151" s="17">
        <v>432.82</v>
      </c>
      <c r="H151" s="187">
        <f t="shared" si="22"/>
        <v>7357.94</v>
      </c>
      <c r="I151" s="143">
        <f t="shared" si="20"/>
        <v>0</v>
      </c>
      <c r="J151" s="143">
        <f t="shared" si="21"/>
        <v>0</v>
      </c>
    </row>
    <row r="152" spans="1:10" ht="15.75" customHeight="1">
      <c r="A152" s="163" t="s">
        <v>180</v>
      </c>
      <c r="B152" s="145" t="s">
        <v>179</v>
      </c>
      <c r="C152" s="36">
        <v>0</v>
      </c>
      <c r="D152" s="148"/>
      <c r="E152" s="15"/>
      <c r="F152" s="183">
        <f t="shared" si="18"/>
        <v>0</v>
      </c>
      <c r="G152" s="17">
        <v>4</v>
      </c>
      <c r="H152" s="187">
        <f t="shared" si="22"/>
        <v>0</v>
      </c>
      <c r="I152" s="143">
        <f t="shared" si="20"/>
        <v>0</v>
      </c>
      <c r="J152" s="143">
        <f t="shared" si="21"/>
        <v>0</v>
      </c>
    </row>
    <row r="153" spans="1:10" ht="15.75" customHeight="1">
      <c r="A153" s="146" t="s">
        <v>181</v>
      </c>
      <c r="B153" s="145" t="s">
        <v>179</v>
      </c>
      <c r="C153" s="36">
        <v>1077</v>
      </c>
      <c r="D153" s="148"/>
      <c r="E153" s="15"/>
      <c r="F153" s="183">
        <f t="shared" si="18"/>
        <v>1077</v>
      </c>
      <c r="G153" s="17">
        <v>2.9</v>
      </c>
      <c r="H153" s="187">
        <f t="shared" si="22"/>
        <v>3123.2999999999997</v>
      </c>
      <c r="I153" s="143">
        <f t="shared" si="20"/>
        <v>0</v>
      </c>
      <c r="J153" s="143">
        <f t="shared" si="21"/>
        <v>0</v>
      </c>
    </row>
    <row r="154" spans="1:10" ht="15.75" customHeight="1">
      <c r="A154" s="146" t="s">
        <v>182</v>
      </c>
      <c r="B154" s="145" t="s">
        <v>179</v>
      </c>
      <c r="C154" s="36">
        <v>0</v>
      </c>
      <c r="D154" s="148"/>
      <c r="E154" s="15"/>
      <c r="F154" s="183">
        <f t="shared" si="18"/>
        <v>0</v>
      </c>
      <c r="G154" s="17">
        <v>499.4</v>
      </c>
      <c r="H154" s="187">
        <f t="shared" si="22"/>
        <v>0</v>
      </c>
      <c r="I154" s="143">
        <f t="shared" si="20"/>
        <v>0</v>
      </c>
      <c r="J154" s="143">
        <f t="shared" si="21"/>
        <v>0</v>
      </c>
    </row>
    <row r="155" spans="1:10" ht="15.75" customHeight="1">
      <c r="A155" s="191" t="s">
        <v>183</v>
      </c>
      <c r="B155" s="193" t="s">
        <v>184</v>
      </c>
      <c r="C155" s="194">
        <v>1400</v>
      </c>
      <c r="D155" s="195"/>
      <c r="E155" s="196"/>
      <c r="F155" s="183">
        <f t="shared" si="18"/>
        <v>1400</v>
      </c>
      <c r="G155" s="197">
        <v>24.995999999999999</v>
      </c>
      <c r="H155" s="187">
        <f t="shared" si="22"/>
        <v>34994.400000000001</v>
      </c>
      <c r="I155" s="143">
        <f t="shared" si="20"/>
        <v>0</v>
      </c>
      <c r="J155" s="143">
        <f t="shared" si="21"/>
        <v>0</v>
      </c>
    </row>
    <row r="156" spans="1:10" ht="15.75" customHeight="1">
      <c r="A156" s="146" t="s">
        <v>185</v>
      </c>
      <c r="B156" s="145" t="s">
        <v>184</v>
      </c>
      <c r="C156" s="36">
        <v>2000</v>
      </c>
      <c r="D156" s="148"/>
      <c r="E156" s="15"/>
      <c r="F156" s="183">
        <f t="shared" si="18"/>
        <v>2000</v>
      </c>
      <c r="G156" s="17">
        <v>22.37</v>
      </c>
      <c r="H156" s="187">
        <f t="shared" si="22"/>
        <v>44740</v>
      </c>
      <c r="I156" s="143">
        <f t="shared" si="20"/>
        <v>0</v>
      </c>
      <c r="J156" s="143">
        <f t="shared" si="21"/>
        <v>0</v>
      </c>
    </row>
    <row r="157" spans="1:10" ht="15.75" customHeight="1">
      <c r="A157" s="146" t="s">
        <v>186</v>
      </c>
      <c r="B157" s="145" t="s">
        <v>184</v>
      </c>
      <c r="C157" s="36">
        <v>4000</v>
      </c>
      <c r="D157" s="148"/>
      <c r="E157" s="15"/>
      <c r="F157" s="183">
        <f t="shared" si="18"/>
        <v>4000</v>
      </c>
      <c r="G157" s="17">
        <v>13.788</v>
      </c>
      <c r="H157" s="187">
        <f t="shared" si="22"/>
        <v>55152</v>
      </c>
      <c r="I157" s="143">
        <f t="shared" si="20"/>
        <v>0</v>
      </c>
      <c r="J157" s="143">
        <f t="shared" si="21"/>
        <v>0</v>
      </c>
    </row>
    <row r="158" spans="1:10" ht="15.75" customHeight="1">
      <c r="A158" s="406" t="s">
        <v>187</v>
      </c>
      <c r="B158" s="145" t="s">
        <v>184</v>
      </c>
      <c r="C158" s="36">
        <v>1000</v>
      </c>
      <c r="D158" s="148"/>
      <c r="E158" s="15"/>
      <c r="F158" s="183">
        <f t="shared" si="18"/>
        <v>1000</v>
      </c>
      <c r="G158" s="17">
        <v>24.744</v>
      </c>
      <c r="H158" s="187">
        <f t="shared" si="22"/>
        <v>24744</v>
      </c>
      <c r="I158" s="143">
        <f t="shared" si="20"/>
        <v>0</v>
      </c>
      <c r="J158" s="143">
        <f t="shared" si="21"/>
        <v>0</v>
      </c>
    </row>
    <row r="159" spans="1:10" ht="15.75" customHeight="1">
      <c r="A159" s="406" t="s">
        <v>189</v>
      </c>
      <c r="B159" s="185" t="s">
        <v>190</v>
      </c>
      <c r="C159" s="183">
        <v>840</v>
      </c>
      <c r="D159" s="184"/>
      <c r="E159" s="185"/>
      <c r="F159" s="183">
        <f t="shared" si="18"/>
        <v>840</v>
      </c>
      <c r="G159" s="186">
        <v>33</v>
      </c>
      <c r="H159" s="187">
        <f t="shared" si="22"/>
        <v>27720</v>
      </c>
      <c r="I159" s="143">
        <f t="shared" si="20"/>
        <v>0</v>
      </c>
      <c r="J159" s="143">
        <f t="shared" si="21"/>
        <v>0</v>
      </c>
    </row>
    <row r="160" spans="1:10" ht="15.75" customHeight="1">
      <c r="A160" s="407" t="s">
        <v>3511</v>
      </c>
      <c r="B160" s="267" t="s">
        <v>192</v>
      </c>
      <c r="C160" s="350">
        <v>906.78</v>
      </c>
      <c r="D160" s="351"/>
      <c r="E160" s="352">
        <v>16.079999999999998</v>
      </c>
      <c r="F160" s="183">
        <f t="shared" si="18"/>
        <v>890.69999999999993</v>
      </c>
      <c r="G160" s="353">
        <v>727.5</v>
      </c>
      <c r="H160" s="187">
        <f t="shared" si="22"/>
        <v>647984.25</v>
      </c>
      <c r="I160" s="143">
        <f t="shared" si="20"/>
        <v>-11698.199999999999</v>
      </c>
      <c r="J160" s="143">
        <f t="shared" si="21"/>
        <v>0</v>
      </c>
    </row>
    <row r="161" spans="1:10" ht="15.75" customHeight="1">
      <c r="A161" s="407" t="s">
        <v>3512</v>
      </c>
      <c r="B161" s="267" t="s">
        <v>192</v>
      </c>
      <c r="C161" s="350">
        <v>1002.86</v>
      </c>
      <c r="D161" s="351"/>
      <c r="E161" s="352">
        <v>15.56</v>
      </c>
      <c r="F161" s="183">
        <f t="shared" si="18"/>
        <v>987.30000000000007</v>
      </c>
      <c r="G161" s="353">
        <v>727.5</v>
      </c>
      <c r="H161" s="187">
        <f t="shared" si="22"/>
        <v>718260.75</v>
      </c>
      <c r="I161" s="143">
        <f t="shared" si="20"/>
        <v>-11319.9</v>
      </c>
      <c r="J161" s="143">
        <f t="shared" si="21"/>
        <v>0</v>
      </c>
    </row>
    <row r="162" spans="1:10" ht="15.75" customHeight="1">
      <c r="A162" s="200" t="s">
        <v>191</v>
      </c>
      <c r="B162" s="145" t="s">
        <v>192</v>
      </c>
      <c r="C162" s="36">
        <v>24.879999999999992</v>
      </c>
      <c r="D162" s="148"/>
      <c r="E162" s="15"/>
      <c r="F162" s="183">
        <f t="shared" si="18"/>
        <v>24.879999999999992</v>
      </c>
      <c r="G162" s="17">
        <v>715</v>
      </c>
      <c r="H162" s="187">
        <f t="shared" si="22"/>
        <v>17789.199999999993</v>
      </c>
      <c r="I162" s="143">
        <f t="shared" si="20"/>
        <v>0</v>
      </c>
      <c r="J162" s="143">
        <f t="shared" si="21"/>
        <v>0</v>
      </c>
    </row>
    <row r="163" spans="1:10" ht="15.75" customHeight="1">
      <c r="A163" s="200" t="s">
        <v>193</v>
      </c>
      <c r="B163" s="145" t="s">
        <v>192</v>
      </c>
      <c r="C163" s="36">
        <v>168.42</v>
      </c>
      <c r="D163" s="148"/>
      <c r="E163" s="15"/>
      <c r="F163" s="183">
        <f t="shared" si="18"/>
        <v>168.42</v>
      </c>
      <c r="G163" s="17">
        <v>850</v>
      </c>
      <c r="H163" s="187">
        <f t="shared" si="22"/>
        <v>143157</v>
      </c>
      <c r="I163" s="143">
        <f t="shared" si="20"/>
        <v>0</v>
      </c>
      <c r="J163" s="143">
        <f t="shared" si="21"/>
        <v>0</v>
      </c>
    </row>
    <row r="164" spans="1:10" ht="15.75" customHeight="1">
      <c r="A164" s="200" t="s">
        <v>194</v>
      </c>
      <c r="B164" s="145" t="s">
        <v>192</v>
      </c>
      <c r="C164" s="36">
        <v>121.16000000000003</v>
      </c>
      <c r="D164" s="148"/>
      <c r="E164" s="490"/>
      <c r="F164" s="183">
        <f t="shared" si="18"/>
        <v>121.16000000000003</v>
      </c>
      <c r="G164" s="17">
        <v>850</v>
      </c>
      <c r="H164" s="187">
        <f t="shared" si="22"/>
        <v>102986.00000000001</v>
      </c>
      <c r="I164" s="143">
        <f t="shared" si="20"/>
        <v>0</v>
      </c>
      <c r="J164" s="143">
        <f t="shared" si="21"/>
        <v>0</v>
      </c>
    </row>
    <row r="165" spans="1:10" ht="15.75" customHeight="1">
      <c r="A165" s="146" t="s">
        <v>195</v>
      </c>
      <c r="B165" s="145" t="s">
        <v>192</v>
      </c>
      <c r="C165" s="36">
        <v>31.739999999999991</v>
      </c>
      <c r="D165" s="148"/>
      <c r="E165" s="15"/>
      <c r="F165" s="183">
        <f t="shared" si="18"/>
        <v>31.739999999999991</v>
      </c>
      <c r="G165" s="17">
        <v>741</v>
      </c>
      <c r="H165" s="187">
        <f t="shared" si="22"/>
        <v>23519.339999999993</v>
      </c>
      <c r="I165" s="143">
        <f t="shared" si="20"/>
        <v>0</v>
      </c>
      <c r="J165" s="143">
        <f t="shared" si="21"/>
        <v>0</v>
      </c>
    </row>
    <row r="166" spans="1:10" ht="15.75" customHeight="1">
      <c r="A166" s="146" t="s">
        <v>196</v>
      </c>
      <c r="B166" s="145" t="s">
        <v>197</v>
      </c>
      <c r="C166" s="36">
        <v>42.350000000000023</v>
      </c>
      <c r="D166" s="148"/>
      <c r="E166" s="15"/>
      <c r="F166" s="183">
        <f t="shared" si="18"/>
        <v>42.350000000000023</v>
      </c>
      <c r="G166" s="17">
        <v>240</v>
      </c>
      <c r="H166" s="187">
        <f t="shared" si="22"/>
        <v>10164.000000000005</v>
      </c>
      <c r="I166" s="143">
        <f t="shared" si="20"/>
        <v>0</v>
      </c>
      <c r="J166" s="143">
        <f t="shared" si="21"/>
        <v>0</v>
      </c>
    </row>
    <row r="167" spans="1:10" ht="15.75" customHeight="1">
      <c r="A167" s="146" t="s">
        <v>1585</v>
      </c>
      <c r="B167" s="145" t="s">
        <v>197</v>
      </c>
      <c r="C167" s="36">
        <v>490.49999999999994</v>
      </c>
      <c r="D167" s="148"/>
      <c r="E167" s="15"/>
      <c r="F167" s="183">
        <f t="shared" si="18"/>
        <v>490.49999999999994</v>
      </c>
      <c r="G167" s="17">
        <v>680</v>
      </c>
      <c r="H167" s="187">
        <f t="shared" si="22"/>
        <v>333539.99999999994</v>
      </c>
      <c r="I167" s="143">
        <f t="shared" si="20"/>
        <v>0</v>
      </c>
      <c r="J167" s="143">
        <f t="shared" si="21"/>
        <v>0</v>
      </c>
    </row>
    <row r="168" spans="1:10" ht="15.75" customHeight="1">
      <c r="A168" s="146" t="s">
        <v>1586</v>
      </c>
      <c r="B168" s="145" t="s">
        <v>197</v>
      </c>
      <c r="C168" s="36">
        <v>507.35000000000008</v>
      </c>
      <c r="D168" s="148"/>
      <c r="E168" s="15"/>
      <c r="F168" s="183">
        <f t="shared" si="18"/>
        <v>507.35000000000008</v>
      </c>
      <c r="G168" s="17">
        <v>680</v>
      </c>
      <c r="H168" s="187">
        <f t="shared" si="22"/>
        <v>344998.00000000006</v>
      </c>
      <c r="I168" s="143">
        <f t="shared" si="20"/>
        <v>0</v>
      </c>
      <c r="J168" s="143">
        <f t="shared" si="21"/>
        <v>0</v>
      </c>
    </row>
    <row r="169" spans="1:10" ht="15.75" customHeight="1">
      <c r="A169" s="146" t="s">
        <v>198</v>
      </c>
      <c r="B169" s="145" t="s">
        <v>197</v>
      </c>
      <c r="C169" s="36">
        <v>32.750000000000014</v>
      </c>
      <c r="D169" s="148"/>
      <c r="E169" s="15"/>
      <c r="F169" s="183">
        <f t="shared" si="18"/>
        <v>32.750000000000014</v>
      </c>
      <c r="G169" s="17">
        <v>280</v>
      </c>
      <c r="H169" s="187">
        <f t="shared" si="22"/>
        <v>9170.0000000000036</v>
      </c>
      <c r="I169" s="143">
        <f t="shared" si="20"/>
        <v>0</v>
      </c>
      <c r="J169" s="143">
        <f t="shared" si="21"/>
        <v>0</v>
      </c>
    </row>
    <row r="170" spans="1:10" ht="15.75" customHeight="1">
      <c r="A170" s="146" t="s">
        <v>199</v>
      </c>
      <c r="B170" s="15" t="s">
        <v>200</v>
      </c>
      <c r="C170" s="36">
        <v>72240</v>
      </c>
      <c r="D170" s="148"/>
      <c r="E170" s="493">
        <v>3360</v>
      </c>
      <c r="F170" s="183">
        <f t="shared" si="18"/>
        <v>68880</v>
      </c>
      <c r="G170" s="17">
        <v>5.3</v>
      </c>
      <c r="H170" s="187">
        <f t="shared" si="22"/>
        <v>365064</v>
      </c>
      <c r="I170" s="143">
        <f t="shared" si="20"/>
        <v>-17808</v>
      </c>
      <c r="J170" s="143">
        <f t="shared" si="21"/>
        <v>0</v>
      </c>
    </row>
    <row r="171" spans="1:10" ht="15.75" customHeight="1">
      <c r="A171" s="480"/>
      <c r="B171" s="477"/>
      <c r="C171" s="475"/>
      <c r="D171" s="476"/>
      <c r="E171" s="15"/>
      <c r="F171" s="15"/>
      <c r="G171" s="15"/>
      <c r="H171" s="15"/>
      <c r="I171" s="15"/>
      <c r="J171" s="15"/>
    </row>
    <row r="172" spans="1:10" ht="15.75" customHeight="1">
      <c r="A172" s="480"/>
      <c r="B172" s="477"/>
      <c r="C172" s="475"/>
      <c r="D172" s="476"/>
      <c r="E172" s="15"/>
      <c r="F172" s="15"/>
      <c r="G172" s="15"/>
      <c r="H172" s="15"/>
      <c r="I172" s="15"/>
      <c r="J172" s="15"/>
    </row>
    <row r="173" spans="1:10" ht="15.75" customHeight="1">
      <c r="A173" s="480"/>
      <c r="B173" s="477"/>
      <c r="C173" s="475"/>
      <c r="D173" s="476"/>
      <c r="E173" s="15"/>
      <c r="F173" s="15"/>
      <c r="G173" s="15"/>
      <c r="H173" s="15"/>
      <c r="I173" s="15"/>
      <c r="J173" s="15"/>
    </row>
    <row r="174" spans="1:10" ht="15.75" customHeight="1">
      <c r="A174" s="480"/>
      <c r="B174" s="477"/>
      <c r="C174" s="475"/>
      <c r="D174" s="476"/>
      <c r="E174" s="15"/>
      <c r="F174" s="15"/>
      <c r="G174" s="15"/>
      <c r="H174" s="15"/>
      <c r="I174" s="15"/>
      <c r="J174" s="15"/>
    </row>
    <row r="175" spans="1:10" ht="15.75" customHeight="1">
      <c r="A175" s="275" t="s">
        <v>203</v>
      </c>
      <c r="B175" s="276"/>
      <c r="C175" s="169">
        <f t="shared" ref="C175:J175" si="23">SUM(C137:C170)</f>
        <v>102023.79</v>
      </c>
      <c r="D175" s="277">
        <f t="shared" si="23"/>
        <v>0</v>
      </c>
      <c r="E175" s="277">
        <f t="shared" si="23"/>
        <v>3398.64</v>
      </c>
      <c r="F175" s="169">
        <f t="shared" si="23"/>
        <v>98625.15</v>
      </c>
      <c r="G175" s="337">
        <f t="shared" si="23"/>
        <v>13134.577999999998</v>
      </c>
      <c r="H175" s="278">
        <f t="shared" si="23"/>
        <v>4170340.83</v>
      </c>
      <c r="I175" s="278">
        <f t="shared" si="23"/>
        <v>-41918.1</v>
      </c>
      <c r="J175" s="457">
        <f t="shared" si="23"/>
        <v>0</v>
      </c>
    </row>
    <row r="176" spans="1:10" ht="15.75" customHeight="1">
      <c r="J176" s="188"/>
    </row>
    <row r="177" spans="1:15" ht="15.75" customHeight="1">
      <c r="A177" s="279"/>
      <c r="B177" s="280"/>
      <c r="C177" s="279"/>
      <c r="D177" s="279"/>
      <c r="E177" s="279"/>
      <c r="F177" s="279"/>
      <c r="G177" s="279"/>
      <c r="H177" s="279"/>
      <c r="J177" s="281" t="s">
        <v>390</v>
      </c>
    </row>
    <row r="178" spans="1:15" ht="15.75" customHeight="1">
      <c r="A178" s="282" t="s">
        <v>209</v>
      </c>
      <c r="B178" s="283" t="s">
        <v>211</v>
      </c>
      <c r="C178" s="283" t="s">
        <v>391</v>
      </c>
      <c r="D178" s="284" t="s">
        <v>392</v>
      </c>
      <c r="E178" s="285" t="s">
        <v>393</v>
      </c>
      <c r="F178" s="286" t="s">
        <v>212</v>
      </c>
      <c r="G178" s="287" t="s">
        <v>214</v>
      </c>
      <c r="H178" s="283" t="s">
        <v>55</v>
      </c>
      <c r="J178" s="188">
        <f>SUM(H179:H195)</f>
        <v>35609.599999999999</v>
      </c>
    </row>
    <row r="179" spans="1:15" ht="15.75" customHeight="1">
      <c r="A179" s="288" t="s">
        <v>215</v>
      </c>
      <c r="B179" s="15" t="s">
        <v>216</v>
      </c>
      <c r="C179" s="36">
        <v>0</v>
      </c>
      <c r="D179" s="494"/>
      <c r="E179" s="348">
        <v>0</v>
      </c>
      <c r="F179" s="15"/>
      <c r="G179" s="15">
        <v>77</v>
      </c>
      <c r="H179" s="15">
        <f t="shared" ref="H179:H193" si="24">E179*G179</f>
        <v>0</v>
      </c>
      <c r="J179" s="24"/>
    </row>
    <row r="180" spans="1:15" ht="15.75" customHeight="1">
      <c r="A180" s="288" t="s">
        <v>218</v>
      </c>
      <c r="B180" s="15" t="s">
        <v>216</v>
      </c>
      <c r="C180" s="36">
        <v>25.1</v>
      </c>
      <c r="D180" s="494"/>
      <c r="E180" s="348">
        <f t="shared" ref="E180:E195" si="25">C180+D180</f>
        <v>25.1</v>
      </c>
      <c r="F180" s="15"/>
      <c r="G180" s="15">
        <v>128</v>
      </c>
      <c r="H180" s="15">
        <f t="shared" si="24"/>
        <v>3212.8</v>
      </c>
      <c r="J180" s="188"/>
    </row>
    <row r="181" spans="1:15" ht="15.75" customHeight="1">
      <c r="A181" s="288" t="s">
        <v>219</v>
      </c>
      <c r="B181" s="15" t="s">
        <v>220</v>
      </c>
      <c r="C181" s="36">
        <v>5.7</v>
      </c>
      <c r="D181" s="317"/>
      <c r="E181" s="348">
        <f t="shared" si="25"/>
        <v>5.7</v>
      </c>
      <c r="F181" s="291"/>
      <c r="G181" s="15">
        <v>77</v>
      </c>
      <c r="H181" s="15">
        <f t="shared" si="24"/>
        <v>438.90000000000003</v>
      </c>
      <c r="J181" s="188"/>
    </row>
    <row r="182" spans="1:15" ht="15.75" customHeight="1">
      <c r="A182" s="288" t="s">
        <v>221</v>
      </c>
      <c r="B182" s="15" t="s">
        <v>220</v>
      </c>
      <c r="C182" s="36">
        <v>9.8000000000000007</v>
      </c>
      <c r="D182" s="317"/>
      <c r="E182" s="348">
        <f t="shared" si="25"/>
        <v>9.8000000000000007</v>
      </c>
      <c r="F182" s="15"/>
      <c r="G182" s="15">
        <v>102</v>
      </c>
      <c r="H182" s="15">
        <f t="shared" si="24"/>
        <v>999.6</v>
      </c>
      <c r="J182" s="24"/>
    </row>
    <row r="183" spans="1:15" ht="15.75" customHeight="1">
      <c r="A183" s="288" t="s">
        <v>222</v>
      </c>
      <c r="B183" s="15" t="s">
        <v>220</v>
      </c>
      <c r="C183" s="36">
        <v>13.899999999999999</v>
      </c>
      <c r="D183" s="317"/>
      <c r="E183" s="348">
        <f t="shared" si="25"/>
        <v>13.899999999999999</v>
      </c>
      <c r="F183" s="15"/>
      <c r="G183" s="15">
        <v>77</v>
      </c>
      <c r="H183" s="15">
        <f t="shared" si="24"/>
        <v>1070.3</v>
      </c>
      <c r="J183" s="188"/>
    </row>
    <row r="184" spans="1:15" ht="15.75" customHeight="1">
      <c r="A184" s="288" t="s">
        <v>223</v>
      </c>
      <c r="B184" s="15" t="s">
        <v>224</v>
      </c>
      <c r="C184" s="36">
        <v>28.4</v>
      </c>
      <c r="D184" s="317">
        <v>4.2</v>
      </c>
      <c r="E184" s="348">
        <f t="shared" si="25"/>
        <v>32.6</v>
      </c>
      <c r="F184" s="15"/>
      <c r="G184" s="15">
        <v>196</v>
      </c>
      <c r="H184" s="15">
        <f t="shared" si="24"/>
        <v>6389.6</v>
      </c>
      <c r="J184" s="134"/>
    </row>
    <row r="185" spans="1:15" ht="15.75" customHeight="1">
      <c r="A185" s="288" t="s">
        <v>225</v>
      </c>
      <c r="B185" s="15" t="s">
        <v>224</v>
      </c>
      <c r="C185" s="36">
        <v>73.200000000000017</v>
      </c>
      <c r="D185" s="317">
        <v>3.6</v>
      </c>
      <c r="E185" s="348">
        <f t="shared" si="25"/>
        <v>76.800000000000011</v>
      </c>
      <c r="F185" s="291"/>
      <c r="G185" s="15">
        <v>140</v>
      </c>
      <c r="H185" s="15">
        <f t="shared" si="24"/>
        <v>10752.000000000002</v>
      </c>
      <c r="I185" s="265"/>
      <c r="J185" s="265"/>
      <c r="K185" s="265"/>
      <c r="L185" s="265"/>
      <c r="M185" s="265"/>
      <c r="N185" s="265"/>
      <c r="O185" s="265"/>
    </row>
    <row r="186" spans="1:15" ht="15.75" customHeight="1">
      <c r="A186" s="288" t="s">
        <v>226</v>
      </c>
      <c r="B186" s="15" t="s">
        <v>227</v>
      </c>
      <c r="C186" s="36">
        <v>5.1999999999999993</v>
      </c>
      <c r="D186" s="317"/>
      <c r="E186" s="348">
        <f t="shared" si="25"/>
        <v>5.1999999999999993</v>
      </c>
      <c r="F186" s="291"/>
      <c r="G186" s="15">
        <v>128</v>
      </c>
      <c r="H186" s="15">
        <f t="shared" si="24"/>
        <v>665.59999999999991</v>
      </c>
      <c r="I186" s="265"/>
      <c r="J186" s="265"/>
      <c r="K186" s="265"/>
      <c r="L186" s="265"/>
      <c r="M186" s="265"/>
      <c r="N186" s="265"/>
      <c r="O186" s="265"/>
    </row>
    <row r="187" spans="1:15" ht="15.75" customHeight="1">
      <c r="A187" s="288" t="s">
        <v>228</v>
      </c>
      <c r="B187" s="15" t="s">
        <v>229</v>
      </c>
      <c r="C187" s="36">
        <v>0.8</v>
      </c>
      <c r="D187" s="317"/>
      <c r="E187" s="348">
        <f t="shared" si="25"/>
        <v>0.8</v>
      </c>
      <c r="F187" s="291"/>
      <c r="G187" s="15">
        <v>196</v>
      </c>
      <c r="H187" s="15">
        <f t="shared" si="24"/>
        <v>156.80000000000001</v>
      </c>
      <c r="I187" s="545"/>
      <c r="J187" s="522"/>
      <c r="K187" s="265"/>
      <c r="L187" s="265"/>
      <c r="M187" s="265"/>
      <c r="N187" s="265"/>
      <c r="O187" s="265"/>
    </row>
    <row r="188" spans="1:15" ht="15.75" customHeight="1">
      <c r="A188" s="288" t="s">
        <v>2838</v>
      </c>
      <c r="B188" s="15" t="s">
        <v>229</v>
      </c>
      <c r="C188" s="36">
        <v>24.799999999999997</v>
      </c>
      <c r="D188" s="317"/>
      <c r="E188" s="348">
        <f t="shared" si="25"/>
        <v>24.799999999999997</v>
      </c>
      <c r="F188" s="291"/>
      <c r="G188" s="15">
        <v>57</v>
      </c>
      <c r="H188" s="15">
        <f t="shared" si="24"/>
        <v>1413.6</v>
      </c>
      <c r="I188" s="293"/>
      <c r="J188" s="265"/>
      <c r="K188" s="265"/>
      <c r="L188" s="265"/>
      <c r="M188" s="265"/>
      <c r="N188" s="265"/>
      <c r="O188" s="265"/>
    </row>
    <row r="189" spans="1:15" ht="15.75" customHeight="1">
      <c r="A189" s="288" t="s">
        <v>230</v>
      </c>
      <c r="B189" s="15" t="s">
        <v>229</v>
      </c>
      <c r="C189" s="36">
        <v>16.5</v>
      </c>
      <c r="D189" s="317">
        <v>3.5</v>
      </c>
      <c r="E189" s="348">
        <f t="shared" si="25"/>
        <v>20</v>
      </c>
      <c r="F189" s="291"/>
      <c r="G189" s="15">
        <v>128</v>
      </c>
      <c r="H189" s="15">
        <f t="shared" si="24"/>
        <v>2560</v>
      </c>
      <c r="I189" s="293"/>
      <c r="J189" s="265"/>
      <c r="K189" s="265"/>
      <c r="L189" s="265"/>
      <c r="M189" s="265"/>
      <c r="N189" s="265"/>
      <c r="O189" s="265"/>
    </row>
    <row r="190" spans="1:15" ht="15.75" customHeight="1">
      <c r="A190" s="288" t="s">
        <v>231</v>
      </c>
      <c r="B190" s="15" t="s">
        <v>224</v>
      </c>
      <c r="C190" s="36">
        <v>34.9</v>
      </c>
      <c r="D190" s="317">
        <v>4.5</v>
      </c>
      <c r="E190" s="348">
        <f t="shared" si="25"/>
        <v>39.4</v>
      </c>
      <c r="F190" s="291"/>
      <c r="G190" s="15">
        <v>140</v>
      </c>
      <c r="H190" s="15">
        <f t="shared" si="24"/>
        <v>5516</v>
      </c>
      <c r="I190" s="293"/>
      <c r="J190" s="265"/>
      <c r="K190" s="265"/>
      <c r="L190" s="265"/>
      <c r="M190" s="265"/>
      <c r="N190" s="265"/>
      <c r="O190" s="265"/>
    </row>
    <row r="191" spans="1:15" ht="15.75" customHeight="1">
      <c r="A191" s="294" t="s">
        <v>232</v>
      </c>
      <c r="B191" s="145" t="s">
        <v>233</v>
      </c>
      <c r="C191" s="36">
        <v>0</v>
      </c>
      <c r="D191" s="317"/>
      <c r="E191" s="348">
        <f t="shared" si="25"/>
        <v>0</v>
      </c>
      <c r="F191" s="295"/>
      <c r="G191" s="15">
        <v>140</v>
      </c>
      <c r="H191" s="15">
        <f t="shared" si="24"/>
        <v>0</v>
      </c>
      <c r="I191" s="1"/>
      <c r="J191" s="265"/>
      <c r="K191" s="265"/>
      <c r="L191" s="265"/>
      <c r="M191" s="265"/>
      <c r="N191" s="265"/>
      <c r="O191" s="265"/>
    </row>
    <row r="192" spans="1:15" ht="15.75" customHeight="1">
      <c r="A192" s="294" t="s">
        <v>2603</v>
      </c>
      <c r="B192" s="338" t="s">
        <v>229</v>
      </c>
      <c r="C192" s="36">
        <v>0</v>
      </c>
      <c r="D192" s="317"/>
      <c r="E192" s="348">
        <f t="shared" si="25"/>
        <v>0</v>
      </c>
      <c r="F192" s="297"/>
      <c r="G192" s="15">
        <v>196</v>
      </c>
      <c r="H192" s="15">
        <f t="shared" si="24"/>
        <v>0</v>
      </c>
      <c r="I192" s="1"/>
      <c r="J192" s="265"/>
      <c r="K192" s="265"/>
      <c r="L192" s="265"/>
      <c r="M192" s="265"/>
      <c r="N192" s="265"/>
      <c r="O192" s="265"/>
    </row>
    <row r="193" spans="1:25" ht="15.75" customHeight="1">
      <c r="A193" s="294" t="s">
        <v>3243</v>
      </c>
      <c r="B193" s="296" t="s">
        <v>234</v>
      </c>
      <c r="C193" s="36">
        <v>0</v>
      </c>
      <c r="D193" s="317"/>
      <c r="E193" s="348">
        <f t="shared" si="25"/>
        <v>0</v>
      </c>
      <c r="F193" s="297"/>
      <c r="G193" s="15">
        <v>280</v>
      </c>
      <c r="H193" s="15">
        <f t="shared" si="24"/>
        <v>0</v>
      </c>
      <c r="I193" s="1"/>
      <c r="J193" s="265"/>
      <c r="K193" s="265"/>
      <c r="L193" s="265"/>
      <c r="M193" s="265"/>
      <c r="N193" s="265"/>
      <c r="O193" s="265"/>
    </row>
    <row r="194" spans="1:25" ht="15.75" customHeight="1">
      <c r="A194" s="294" t="s">
        <v>450</v>
      </c>
      <c r="B194" s="296" t="s">
        <v>234</v>
      </c>
      <c r="C194" s="36">
        <v>1.36</v>
      </c>
      <c r="D194" s="317"/>
      <c r="E194" s="348">
        <f t="shared" si="25"/>
        <v>1.36</v>
      </c>
      <c r="F194" s="297"/>
      <c r="G194" s="15">
        <v>290</v>
      </c>
      <c r="H194" s="15">
        <f t="shared" ref="H194:H195" si="26">G194*E194</f>
        <v>394.40000000000003</v>
      </c>
      <c r="I194" s="1"/>
      <c r="J194" s="265"/>
      <c r="K194" s="265"/>
      <c r="L194" s="265"/>
      <c r="M194" s="265"/>
      <c r="N194" s="265"/>
      <c r="O194" s="265"/>
    </row>
    <row r="195" spans="1:25" ht="15.75" customHeight="1">
      <c r="A195" s="294" t="s">
        <v>1983</v>
      </c>
      <c r="B195" s="296" t="s">
        <v>234</v>
      </c>
      <c r="C195" s="36">
        <v>3</v>
      </c>
      <c r="D195" s="317"/>
      <c r="E195" s="348">
        <f t="shared" si="25"/>
        <v>3</v>
      </c>
      <c r="F195" s="297"/>
      <c r="G195" s="15">
        <v>680</v>
      </c>
      <c r="H195" s="15">
        <f t="shared" si="26"/>
        <v>2040</v>
      </c>
      <c r="I195" s="1"/>
      <c r="J195" s="265"/>
      <c r="K195" s="265"/>
      <c r="L195" s="265"/>
      <c r="M195" s="265"/>
      <c r="N195" s="265"/>
      <c r="O195" s="265"/>
    </row>
    <row r="196" spans="1:25" ht="15.75" customHeight="1">
      <c r="I196" s="265"/>
      <c r="J196" s="265"/>
      <c r="K196" s="265"/>
      <c r="L196" s="265"/>
      <c r="M196" s="265"/>
      <c r="N196" s="265"/>
      <c r="O196" s="265"/>
    </row>
    <row r="197" spans="1:25" ht="3.75" customHeight="1">
      <c r="I197" s="265"/>
      <c r="J197" s="265"/>
      <c r="K197" s="265"/>
      <c r="L197" s="265"/>
      <c r="M197" s="265"/>
      <c r="N197" s="265"/>
      <c r="O197" s="265"/>
    </row>
    <row r="198" spans="1:25" ht="15.75" customHeight="1">
      <c r="A198" s="537" t="s">
        <v>676</v>
      </c>
      <c r="B198" s="538" t="s">
        <v>677</v>
      </c>
      <c r="C198" s="539" t="s">
        <v>43</v>
      </c>
      <c r="D198" s="540" t="s">
        <v>678</v>
      </c>
      <c r="E198" s="537" t="s">
        <v>679</v>
      </c>
      <c r="F198" s="319"/>
      <c r="G198" s="319"/>
      <c r="H198" s="319"/>
      <c r="I198" s="319"/>
      <c r="J198" s="319"/>
      <c r="K198" s="319"/>
      <c r="L198" s="319"/>
      <c r="M198" s="319"/>
      <c r="N198" s="319"/>
      <c r="O198" s="319"/>
      <c r="P198" s="319"/>
      <c r="Q198" s="319"/>
      <c r="R198" s="319"/>
      <c r="S198" s="319"/>
      <c r="T198" s="319"/>
      <c r="U198" s="319"/>
      <c r="V198" s="319"/>
      <c r="W198" s="319"/>
      <c r="X198" s="319"/>
      <c r="Y198" s="319"/>
    </row>
    <row r="199" spans="1:25" ht="27" customHeight="1">
      <c r="A199" s="531"/>
      <c r="B199" s="531"/>
      <c r="C199" s="531"/>
      <c r="D199" s="531"/>
      <c r="E199" s="531"/>
      <c r="F199" s="320"/>
      <c r="G199" s="319"/>
      <c r="H199" s="319"/>
      <c r="I199" s="319"/>
      <c r="J199" s="319"/>
      <c r="K199" s="319"/>
      <c r="L199" s="319"/>
      <c r="M199" s="319"/>
      <c r="N199" s="319"/>
      <c r="O199" s="319"/>
      <c r="P199" s="319"/>
      <c r="Q199" s="319"/>
      <c r="R199" s="319"/>
      <c r="S199" s="319"/>
      <c r="T199" s="319"/>
      <c r="U199" s="319"/>
      <c r="V199" s="319"/>
      <c r="W199" s="319"/>
      <c r="X199" s="319"/>
      <c r="Y199" s="319"/>
    </row>
    <row r="200" spans="1:25" ht="15.75" customHeight="1">
      <c r="A200" s="321">
        <v>86924</v>
      </c>
      <c r="B200" s="321">
        <v>87001</v>
      </c>
      <c r="C200" s="322">
        <f>B200-A200</f>
        <v>77</v>
      </c>
      <c r="D200" s="322">
        <v>10.79</v>
      </c>
      <c r="E200" s="323">
        <f>D200*C200</f>
        <v>830.82999999999993</v>
      </c>
      <c r="F200" s="319"/>
      <c r="G200" s="319"/>
      <c r="H200" s="319"/>
      <c r="I200" s="319"/>
      <c r="J200" s="319"/>
      <c r="K200" s="319"/>
      <c r="L200" s="319"/>
      <c r="M200" s="319"/>
      <c r="N200" s="319"/>
      <c r="O200" s="319"/>
      <c r="P200" s="319"/>
      <c r="Q200" s="319"/>
      <c r="R200" s="319"/>
      <c r="S200" s="319"/>
      <c r="T200" s="319"/>
      <c r="U200" s="319"/>
      <c r="V200" s="319"/>
      <c r="W200" s="319"/>
      <c r="X200" s="319"/>
      <c r="Y200" s="319"/>
    </row>
    <row r="201" spans="1:25" ht="15.75" customHeight="1">
      <c r="A201" s="541"/>
      <c r="B201" s="542"/>
      <c r="C201" s="542"/>
      <c r="D201" s="542"/>
      <c r="E201" s="543"/>
      <c r="F201" s="319"/>
      <c r="G201" s="319"/>
      <c r="H201" s="319"/>
      <c r="I201" s="319"/>
      <c r="J201" s="319"/>
      <c r="K201" s="319"/>
      <c r="L201" s="319"/>
      <c r="M201" s="319"/>
      <c r="N201" s="319"/>
      <c r="O201" s="319"/>
      <c r="P201" s="319"/>
      <c r="Q201" s="319"/>
      <c r="R201" s="319"/>
      <c r="S201" s="319"/>
      <c r="T201" s="319"/>
      <c r="U201" s="319"/>
      <c r="V201" s="319"/>
      <c r="W201" s="319"/>
      <c r="X201" s="319"/>
      <c r="Y201" s="319"/>
    </row>
    <row r="202" spans="1:25" ht="15.75" customHeight="1">
      <c r="A202" s="537" t="s">
        <v>680</v>
      </c>
      <c r="B202" s="537" t="s">
        <v>681</v>
      </c>
      <c r="C202" s="540" t="s">
        <v>43</v>
      </c>
      <c r="D202" s="540" t="s">
        <v>682</v>
      </c>
      <c r="E202" s="537" t="s">
        <v>679</v>
      </c>
      <c r="F202" s="319"/>
      <c r="G202" s="319"/>
      <c r="H202" s="319"/>
      <c r="I202" s="319"/>
      <c r="J202" s="319"/>
      <c r="K202" s="319"/>
      <c r="L202" s="319"/>
      <c r="M202" s="319"/>
      <c r="N202" s="319"/>
      <c r="O202" s="319"/>
      <c r="P202" s="319"/>
      <c r="Q202" s="319"/>
      <c r="R202" s="319"/>
      <c r="S202" s="319"/>
      <c r="T202" s="319"/>
      <c r="U202" s="319"/>
      <c r="V202" s="319"/>
      <c r="W202" s="319"/>
      <c r="X202" s="319"/>
      <c r="Y202" s="319"/>
    </row>
    <row r="203" spans="1:25" ht="28.5" customHeight="1">
      <c r="A203" s="531"/>
      <c r="B203" s="531"/>
      <c r="C203" s="531"/>
      <c r="D203" s="531"/>
      <c r="E203" s="531"/>
      <c r="F203" s="319"/>
      <c r="G203" s="319"/>
      <c r="H203" s="319"/>
      <c r="I203" s="319"/>
      <c r="J203" s="319"/>
      <c r="K203" s="319"/>
      <c r="L203" s="319"/>
      <c r="M203" s="319"/>
      <c r="N203" s="319"/>
      <c r="O203" s="319"/>
      <c r="P203" s="319"/>
      <c r="Q203" s="319"/>
      <c r="R203" s="319"/>
      <c r="S203" s="319"/>
      <c r="T203" s="319"/>
      <c r="U203" s="319"/>
      <c r="V203" s="319"/>
      <c r="W203" s="319"/>
      <c r="X203" s="319"/>
      <c r="Y203" s="319"/>
    </row>
    <row r="204" spans="1:25" ht="23.25" customHeight="1">
      <c r="A204" s="35">
        <v>2803.0671000000002</v>
      </c>
      <c r="B204" s="35">
        <v>2803.0671000000002</v>
      </c>
      <c r="C204" s="324">
        <f>B204-A204</f>
        <v>0</v>
      </c>
      <c r="D204" s="325">
        <v>7.5</v>
      </c>
      <c r="E204" s="326">
        <f>D204*C204</f>
        <v>0</v>
      </c>
      <c r="F204" s="319"/>
      <c r="G204" s="319"/>
      <c r="H204" s="319"/>
      <c r="I204" s="319"/>
      <c r="J204" s="319"/>
      <c r="K204" s="319"/>
      <c r="L204" s="319"/>
      <c r="M204" s="319"/>
      <c r="N204" s="319"/>
      <c r="O204" s="319"/>
      <c r="P204" s="319"/>
      <c r="Q204" s="319"/>
      <c r="R204" s="319"/>
      <c r="S204" s="319"/>
      <c r="T204" s="319"/>
      <c r="U204" s="319"/>
      <c r="V204" s="319"/>
      <c r="W204" s="319"/>
      <c r="X204" s="319"/>
      <c r="Y204" s="319"/>
    </row>
    <row r="205" spans="1:25" ht="15.75" customHeight="1">
      <c r="I205" s="265"/>
      <c r="J205" s="265"/>
      <c r="K205" s="265"/>
      <c r="L205" s="265"/>
      <c r="M205" s="265"/>
      <c r="N205" s="265"/>
      <c r="O205" s="265"/>
    </row>
    <row r="206" spans="1:25" ht="15.75" customHeight="1">
      <c r="I206" s="265"/>
      <c r="J206" s="265"/>
      <c r="K206" s="265"/>
      <c r="L206" s="265"/>
      <c r="M206" s="265"/>
      <c r="N206" s="265"/>
      <c r="O206" s="265"/>
    </row>
    <row r="207" spans="1:25" ht="15.75" customHeight="1">
      <c r="A207" s="181"/>
      <c r="B207" s="181"/>
      <c r="C207" s="298"/>
      <c r="D207" s="181"/>
      <c r="E207" s="299"/>
      <c r="F207" s="298"/>
      <c r="G207" s="300"/>
      <c r="H207" s="181"/>
      <c r="I207" s="265"/>
      <c r="J207" s="265"/>
      <c r="K207" s="265"/>
      <c r="L207" s="265"/>
      <c r="M207" s="265"/>
      <c r="N207" s="265"/>
      <c r="O207" s="265"/>
    </row>
    <row r="208" spans="1:25" ht="15.75" customHeight="1">
      <c r="A208" s="1"/>
      <c r="B208" s="301"/>
      <c r="C208" s="302"/>
      <c r="D208" s="301"/>
      <c r="E208" s="302"/>
      <c r="F208" s="302"/>
      <c r="G208" s="301"/>
      <c r="H208" s="301"/>
      <c r="I208" s="265"/>
      <c r="J208" s="265"/>
      <c r="K208" s="265"/>
      <c r="L208" s="265"/>
      <c r="M208" s="265"/>
      <c r="N208" s="265"/>
      <c r="O208" s="265"/>
    </row>
    <row r="209" spans="1:15" ht="15.75" customHeight="1">
      <c r="A209" s="1"/>
      <c r="B209" s="301"/>
      <c r="C209" s="302"/>
      <c r="D209" s="301"/>
      <c r="E209" s="302"/>
      <c r="F209" s="302"/>
      <c r="G209" s="301"/>
      <c r="H209" s="301"/>
      <c r="I209" s="265"/>
      <c r="J209" s="265"/>
      <c r="K209" s="265"/>
      <c r="L209" s="265"/>
      <c r="M209" s="265"/>
      <c r="N209" s="265"/>
      <c r="O209" s="265"/>
    </row>
    <row r="210" spans="1:15" ht="15.75" customHeight="1">
      <c r="A210" s="1"/>
      <c r="B210" s="301"/>
      <c r="C210" s="302"/>
      <c r="D210" s="301"/>
      <c r="E210" s="302"/>
      <c r="F210" s="302"/>
      <c r="G210" s="301"/>
      <c r="H210" s="301"/>
      <c r="I210" s="1"/>
      <c r="J210" s="1"/>
      <c r="K210" s="1"/>
      <c r="L210" s="1"/>
      <c r="M210" s="1"/>
      <c r="N210" s="1"/>
      <c r="O210" s="265"/>
    </row>
    <row r="211" spans="1:15" ht="15.75" customHeight="1">
      <c r="A211" s="303"/>
      <c r="B211" s="303"/>
      <c r="C211" s="303"/>
      <c r="D211" s="303"/>
      <c r="E211" s="303"/>
      <c r="F211" s="303"/>
      <c r="G211" s="303"/>
      <c r="H211" s="303"/>
      <c r="I211" s="303"/>
      <c r="J211" s="265"/>
      <c r="K211" s="265"/>
      <c r="L211" s="265"/>
      <c r="M211" s="265"/>
      <c r="N211" s="265"/>
      <c r="O211" s="265"/>
    </row>
    <row r="212" spans="1:15" ht="15.75" customHeight="1">
      <c r="A212" s="304"/>
      <c r="B212" s="304"/>
      <c r="C212" s="298"/>
      <c r="D212" s="181"/>
      <c r="E212" s="305"/>
      <c r="F212" s="298"/>
      <c r="G212" s="306"/>
      <c r="H212" s="181"/>
      <c r="I212" s="307"/>
      <c r="J212" s="265"/>
    </row>
    <row r="213" spans="1:15" ht="15.75" customHeight="1">
      <c r="A213" s="1"/>
      <c r="B213" s="301"/>
      <c r="C213" s="304"/>
      <c r="D213" s="301"/>
      <c r="E213" s="301"/>
      <c r="F213" s="304"/>
      <c r="G213" s="302"/>
      <c r="H213" s="308"/>
      <c r="I213" s="309"/>
      <c r="J213" s="265"/>
    </row>
    <row r="214" spans="1:15" ht="15.75" customHeight="1">
      <c r="A214" s="1"/>
      <c r="B214" s="301"/>
      <c r="C214" s="304"/>
      <c r="D214" s="301"/>
      <c r="E214" s="301"/>
      <c r="F214" s="304"/>
      <c r="G214" s="302"/>
      <c r="H214" s="308"/>
      <c r="I214" s="309"/>
      <c r="J214" s="265"/>
    </row>
    <row r="215" spans="1:15" ht="15.75" customHeight="1">
      <c r="A215" s="1"/>
      <c r="B215" s="301"/>
      <c r="C215" s="304"/>
      <c r="D215" s="301"/>
      <c r="E215" s="301"/>
      <c r="F215" s="304"/>
      <c r="G215" s="302"/>
      <c r="H215" s="308"/>
      <c r="I215" s="309"/>
      <c r="J215" s="265"/>
    </row>
    <row r="216" spans="1:15" ht="15.75" customHeight="1">
      <c r="A216" s="1"/>
      <c r="B216" s="301"/>
      <c r="C216" s="304"/>
      <c r="D216" s="301"/>
      <c r="E216" s="301"/>
      <c r="F216" s="304"/>
      <c r="G216" s="302"/>
      <c r="H216" s="308"/>
      <c r="I216" s="309"/>
      <c r="J216" s="265"/>
    </row>
    <row r="217" spans="1:15" ht="15.75" customHeight="1">
      <c r="A217" s="1"/>
      <c r="B217" s="301"/>
      <c r="C217" s="304"/>
      <c r="D217" s="301"/>
      <c r="E217" s="301"/>
      <c r="F217" s="304"/>
      <c r="G217" s="302"/>
      <c r="H217" s="308"/>
      <c r="I217" s="309"/>
      <c r="J217" s="265"/>
    </row>
    <row r="218" spans="1:15" ht="15.75" customHeight="1">
      <c r="A218" s="1"/>
      <c r="B218" s="301"/>
      <c r="C218" s="304"/>
      <c r="D218" s="301"/>
      <c r="E218" s="301"/>
      <c r="F218" s="304"/>
      <c r="G218" s="302"/>
      <c r="H218" s="308"/>
      <c r="I218" s="309"/>
      <c r="J218" s="265"/>
    </row>
    <row r="219" spans="1:15" ht="15.75" customHeight="1">
      <c r="A219" s="1"/>
      <c r="B219" s="301"/>
      <c r="C219" s="304"/>
      <c r="D219" s="301"/>
      <c r="E219" s="301"/>
      <c r="F219" s="304"/>
      <c r="G219" s="302"/>
      <c r="H219" s="308"/>
      <c r="I219" s="309"/>
      <c r="J219" s="265"/>
    </row>
    <row r="220" spans="1:15" ht="15.75" customHeight="1">
      <c r="A220" s="1"/>
      <c r="B220" s="301"/>
      <c r="C220" s="304"/>
      <c r="D220" s="301"/>
      <c r="E220" s="301"/>
      <c r="F220" s="304"/>
      <c r="G220" s="302"/>
      <c r="H220" s="308"/>
      <c r="I220" s="309"/>
      <c r="J220" s="265"/>
    </row>
    <row r="221" spans="1:15" ht="15.75" customHeight="1">
      <c r="A221" s="1"/>
      <c r="B221" s="301"/>
      <c r="C221" s="304"/>
      <c r="D221" s="301"/>
      <c r="E221" s="301"/>
      <c r="F221" s="304"/>
      <c r="G221" s="302"/>
      <c r="H221" s="308"/>
      <c r="I221" s="309"/>
      <c r="J221" s="265"/>
    </row>
    <row r="222" spans="1:15" ht="15.75" customHeight="1">
      <c r="A222" s="1"/>
      <c r="B222" s="301"/>
      <c r="C222" s="304"/>
      <c r="D222" s="301"/>
      <c r="E222" s="301"/>
      <c r="F222" s="304"/>
      <c r="G222" s="302"/>
      <c r="H222" s="308"/>
      <c r="I222" s="309"/>
      <c r="J222" s="265"/>
    </row>
    <row r="223" spans="1:15" ht="15.75" customHeight="1">
      <c r="A223" s="1"/>
      <c r="B223" s="301"/>
      <c r="C223" s="304"/>
      <c r="D223" s="301"/>
      <c r="E223" s="301"/>
      <c r="F223" s="304"/>
      <c r="G223" s="302"/>
      <c r="H223" s="308"/>
      <c r="I223" s="309"/>
      <c r="J223" s="265"/>
    </row>
    <row r="224" spans="1:15" ht="15.75" customHeight="1">
      <c r="A224" s="1"/>
      <c r="B224" s="301"/>
      <c r="C224" s="304"/>
      <c r="D224" s="301"/>
      <c r="E224" s="301"/>
      <c r="F224" s="304"/>
      <c r="G224" s="302"/>
      <c r="H224" s="308"/>
      <c r="I224" s="309"/>
      <c r="J224" s="265"/>
    </row>
    <row r="225" spans="1:10" ht="15.75" customHeight="1">
      <c r="A225" s="1"/>
      <c r="B225" s="301"/>
      <c r="C225" s="304"/>
      <c r="D225" s="301"/>
      <c r="E225" s="301"/>
      <c r="F225" s="304"/>
      <c r="G225" s="302"/>
      <c r="H225" s="308"/>
      <c r="I225" s="309"/>
      <c r="J225" s="265"/>
    </row>
    <row r="226" spans="1:10" ht="15.75" customHeight="1">
      <c r="A226" s="1"/>
      <c r="B226" s="301"/>
      <c r="C226" s="304"/>
      <c r="D226" s="301"/>
      <c r="E226" s="301"/>
      <c r="F226" s="304"/>
      <c r="G226" s="302"/>
      <c r="H226" s="308"/>
      <c r="I226" s="309"/>
      <c r="J226" s="265"/>
    </row>
    <row r="227" spans="1:10" ht="15.75" customHeight="1">
      <c r="A227" s="1"/>
      <c r="B227" s="301"/>
      <c r="C227" s="304"/>
      <c r="D227" s="301"/>
      <c r="E227" s="301"/>
      <c r="F227" s="304"/>
      <c r="G227" s="308"/>
      <c r="H227" s="308"/>
      <c r="I227" s="309"/>
      <c r="J227" s="265"/>
    </row>
    <row r="228" spans="1:10" ht="15.75" customHeight="1">
      <c r="A228" s="1"/>
      <c r="B228" s="301"/>
      <c r="C228" s="304"/>
      <c r="D228" s="301"/>
      <c r="E228" s="301"/>
      <c r="F228" s="304"/>
      <c r="G228" s="302"/>
      <c r="H228" s="308"/>
      <c r="I228" s="309"/>
      <c r="J228" s="265"/>
    </row>
    <row r="229" spans="1:10" ht="15.75" customHeight="1">
      <c r="A229" s="1"/>
      <c r="B229" s="301"/>
      <c r="C229" s="304"/>
      <c r="D229" s="301"/>
      <c r="E229" s="301"/>
      <c r="F229" s="304"/>
      <c r="G229" s="302"/>
      <c r="H229" s="308"/>
      <c r="I229" s="309"/>
      <c r="J229" s="265"/>
    </row>
    <row r="230" spans="1:10" ht="15.75" customHeight="1">
      <c r="A230" s="1"/>
      <c r="B230" s="301"/>
      <c r="C230" s="304"/>
      <c r="D230" s="301"/>
      <c r="E230" s="301"/>
      <c r="F230" s="304"/>
      <c r="G230" s="302"/>
      <c r="H230" s="308"/>
      <c r="I230" s="309"/>
      <c r="J230" s="265"/>
    </row>
    <row r="231" spans="1:10" ht="15.75" customHeight="1">
      <c r="A231" s="1"/>
      <c r="B231" s="301"/>
      <c r="C231" s="304"/>
      <c r="D231" s="301"/>
      <c r="E231" s="301"/>
      <c r="F231" s="304"/>
      <c r="G231" s="302"/>
      <c r="H231" s="308"/>
      <c r="I231" s="309"/>
      <c r="J231" s="265"/>
    </row>
    <row r="232" spans="1:10" ht="15.75" customHeight="1">
      <c r="A232" s="1"/>
      <c r="B232" s="301"/>
      <c r="C232" s="304"/>
      <c r="D232" s="301"/>
      <c r="E232" s="301"/>
      <c r="F232" s="304"/>
      <c r="G232" s="302"/>
      <c r="H232" s="308"/>
      <c r="I232" s="309"/>
      <c r="J232" s="265"/>
    </row>
    <row r="233" spans="1:10" ht="15.75" customHeight="1">
      <c r="A233" s="1"/>
      <c r="B233" s="301"/>
      <c r="C233" s="304"/>
      <c r="D233" s="301"/>
      <c r="E233" s="301"/>
      <c r="F233" s="304"/>
      <c r="G233" s="302"/>
      <c r="H233" s="308"/>
      <c r="I233" s="309"/>
      <c r="J233" s="265"/>
    </row>
    <row r="234" spans="1:10" ht="15.75" customHeight="1">
      <c r="A234" s="1"/>
      <c r="B234" s="301"/>
      <c r="C234" s="304"/>
      <c r="D234" s="301"/>
      <c r="E234" s="301"/>
      <c r="F234" s="304"/>
      <c r="G234" s="302"/>
      <c r="H234" s="308"/>
      <c r="I234" s="309"/>
      <c r="J234" s="265"/>
    </row>
    <row r="235" spans="1:10" ht="15.75" customHeight="1">
      <c r="A235" s="310"/>
      <c r="B235" s="301"/>
      <c r="C235" s="304"/>
      <c r="D235" s="301"/>
      <c r="E235" s="301"/>
      <c r="F235" s="304"/>
      <c r="G235" s="302"/>
      <c r="H235" s="308"/>
      <c r="I235" s="309"/>
      <c r="J235" s="265"/>
    </row>
    <row r="236" spans="1:10" ht="15.75" customHeight="1">
      <c r="A236" s="310"/>
      <c r="B236" s="301"/>
      <c r="C236" s="304"/>
      <c r="D236" s="301"/>
      <c r="E236" s="301"/>
      <c r="F236" s="304"/>
      <c r="G236" s="302"/>
      <c r="H236" s="308"/>
      <c r="I236" s="309"/>
      <c r="J236" s="265"/>
    </row>
    <row r="237" spans="1:10" ht="15.75" customHeight="1">
      <c r="A237" s="310"/>
      <c r="B237" s="301"/>
      <c r="C237" s="304"/>
      <c r="D237" s="301"/>
      <c r="E237" s="301"/>
      <c r="F237" s="304"/>
      <c r="G237" s="302"/>
      <c r="H237" s="308"/>
      <c r="I237" s="309"/>
      <c r="J237" s="265"/>
    </row>
    <row r="238" spans="1:10" ht="15.75" customHeight="1">
      <c r="A238" s="1"/>
      <c r="B238" s="301"/>
      <c r="C238" s="301"/>
      <c r="D238" s="301"/>
      <c r="E238" s="301"/>
      <c r="F238" s="301"/>
      <c r="G238" s="302"/>
      <c r="H238" s="308"/>
      <c r="I238" s="308"/>
      <c r="J238" s="265"/>
    </row>
    <row r="239" spans="1:10" ht="15.75" customHeight="1">
      <c r="A239" s="1"/>
      <c r="B239" s="301"/>
      <c r="C239" s="1"/>
      <c r="D239" s="1"/>
      <c r="E239" s="1"/>
      <c r="F239" s="1"/>
      <c r="G239" s="1"/>
      <c r="H239" s="1"/>
      <c r="I239" s="1"/>
      <c r="J239" s="265"/>
    </row>
    <row r="240" spans="1:10" ht="15.75" customHeight="1">
      <c r="A240" s="181"/>
      <c r="B240" s="181"/>
      <c r="C240" s="298"/>
      <c r="D240" s="181"/>
      <c r="E240" s="299"/>
      <c r="F240" s="298"/>
      <c r="G240" s="181"/>
      <c r="H240" s="311"/>
      <c r="I240" s="311"/>
      <c r="J240" s="265"/>
    </row>
    <row r="241" spans="1:10" ht="15.75" customHeight="1">
      <c r="A241" s="312"/>
      <c r="B241" s="301"/>
      <c r="C241" s="304"/>
      <c r="D241" s="301"/>
      <c r="E241" s="1"/>
      <c r="F241" s="304"/>
      <c r="G241" s="1"/>
      <c r="H241" s="313"/>
      <c r="I241" s="533"/>
      <c r="J241" s="265"/>
    </row>
    <row r="242" spans="1:10" ht="15.75" customHeight="1">
      <c r="A242" s="1"/>
      <c r="B242" s="301"/>
      <c r="C242" s="304"/>
      <c r="D242" s="301"/>
      <c r="E242" s="301"/>
      <c r="F242" s="304"/>
      <c r="G242" s="302"/>
      <c r="H242" s="308"/>
      <c r="I242" s="522"/>
      <c r="J242" s="265"/>
    </row>
    <row r="243" spans="1:10" ht="15.75" customHeight="1">
      <c r="A243" s="310"/>
      <c r="B243" s="301"/>
      <c r="C243" s="304"/>
      <c r="D243" s="301"/>
      <c r="E243" s="301"/>
      <c r="F243" s="304"/>
      <c r="G243" s="302"/>
      <c r="H243" s="308"/>
      <c r="I243" s="522"/>
      <c r="J243" s="265"/>
    </row>
    <row r="244" spans="1:10" ht="15.75" customHeight="1">
      <c r="A244" s="310"/>
      <c r="B244" s="301"/>
      <c r="C244" s="304"/>
      <c r="D244" s="301"/>
      <c r="E244" s="301"/>
      <c r="F244" s="304"/>
      <c r="G244" s="302"/>
      <c r="H244" s="308"/>
      <c r="I244" s="1"/>
      <c r="J244" s="265"/>
    </row>
    <row r="245" spans="1:10" ht="15.75" customHeight="1">
      <c r="A245" s="1"/>
      <c r="B245" s="301"/>
      <c r="C245" s="304"/>
      <c r="D245" s="301"/>
      <c r="E245" s="1"/>
      <c r="F245" s="304"/>
      <c r="G245" s="1"/>
      <c r="H245" s="313"/>
      <c r="I245" s="1"/>
      <c r="J245" s="265"/>
    </row>
    <row r="246" spans="1:10" ht="15.75" customHeight="1">
      <c r="A246" s="312"/>
      <c r="B246" s="301"/>
      <c r="C246" s="304"/>
      <c r="D246" s="301"/>
      <c r="E246" s="1"/>
      <c r="F246" s="304"/>
      <c r="G246" s="1"/>
      <c r="H246" s="313"/>
      <c r="I246" s="1"/>
      <c r="J246" s="265"/>
    </row>
    <row r="247" spans="1:10" ht="15.75" customHeight="1">
      <c r="A247" s="312"/>
      <c r="B247" s="301"/>
      <c r="C247" s="304"/>
      <c r="D247" s="301"/>
      <c r="E247" s="1"/>
      <c r="F247" s="304"/>
      <c r="G247" s="1"/>
      <c r="H247" s="313"/>
      <c r="I247" s="1"/>
      <c r="J247" s="265"/>
    </row>
    <row r="248" spans="1:10" ht="15.75" customHeight="1">
      <c r="A248" s="1"/>
      <c r="B248" s="301"/>
      <c r="C248" s="304"/>
      <c r="D248" s="301"/>
      <c r="E248" s="1"/>
      <c r="F248" s="304"/>
      <c r="G248" s="301"/>
      <c r="H248" s="313"/>
      <c r="I248" s="1"/>
      <c r="J248" s="265"/>
    </row>
    <row r="249" spans="1:10" ht="15.75" customHeight="1">
      <c r="A249" s="1"/>
      <c r="B249" s="301"/>
      <c r="C249" s="304"/>
      <c r="D249" s="301"/>
      <c r="E249" s="1"/>
      <c r="F249" s="304"/>
      <c r="G249" s="1"/>
      <c r="H249" s="313"/>
      <c r="I249" s="1"/>
      <c r="J249" s="265"/>
    </row>
    <row r="250" spans="1:10" ht="15.75" customHeight="1">
      <c r="A250" s="1"/>
      <c r="B250" s="301"/>
      <c r="C250" s="304"/>
      <c r="D250" s="301"/>
      <c r="E250" s="1"/>
      <c r="F250" s="304"/>
      <c r="G250" s="1"/>
      <c r="H250" s="313"/>
      <c r="I250" s="1"/>
      <c r="J250" s="265"/>
    </row>
    <row r="251" spans="1:10" ht="15.75" customHeight="1">
      <c r="A251" s="1"/>
      <c r="B251" s="301"/>
      <c r="C251" s="304"/>
      <c r="D251" s="301"/>
      <c r="E251" s="1"/>
      <c r="F251" s="304"/>
      <c r="G251" s="1"/>
      <c r="H251" s="313"/>
      <c r="I251" s="1"/>
      <c r="J251" s="265"/>
    </row>
    <row r="252" spans="1:10" ht="15.75" customHeight="1">
      <c r="A252" s="1"/>
      <c r="B252" s="301"/>
      <c r="C252" s="304"/>
      <c r="D252" s="301"/>
      <c r="E252" s="301"/>
      <c r="F252" s="304"/>
      <c r="G252" s="301"/>
      <c r="H252" s="313"/>
      <c r="I252" s="1"/>
      <c r="J252" s="265"/>
    </row>
    <row r="253" spans="1:10" ht="15.75" customHeight="1">
      <c r="A253" s="1"/>
      <c r="B253" s="301"/>
      <c r="C253" s="304"/>
      <c r="D253" s="301"/>
      <c r="E253" s="301"/>
      <c r="F253" s="304"/>
      <c r="G253" s="301"/>
      <c r="H253" s="313"/>
      <c r="I253" s="1"/>
      <c r="J253" s="265"/>
    </row>
    <row r="254" spans="1:10" ht="15.75" customHeight="1">
      <c r="A254" s="1"/>
      <c r="B254" s="301"/>
      <c r="C254" s="304"/>
      <c r="D254" s="301"/>
      <c r="E254" s="1"/>
      <c r="F254" s="304"/>
      <c r="G254" s="301"/>
      <c r="H254" s="313"/>
      <c r="I254" s="1"/>
      <c r="J254" s="265"/>
    </row>
    <row r="255" spans="1:10" ht="15.75" customHeight="1">
      <c r="A255" s="1"/>
      <c r="B255" s="301"/>
      <c r="C255" s="304"/>
      <c r="D255" s="301"/>
      <c r="E255" s="1"/>
      <c r="F255" s="304"/>
      <c r="G255" s="301"/>
      <c r="H255" s="313"/>
      <c r="I255" s="1"/>
      <c r="J255" s="265"/>
    </row>
    <row r="256" spans="1:10" ht="15.75" customHeight="1">
      <c r="A256" s="1"/>
      <c r="B256" s="301"/>
      <c r="C256" s="304"/>
      <c r="D256" s="301"/>
      <c r="E256" s="1"/>
      <c r="F256" s="304"/>
      <c r="G256" s="301"/>
      <c r="H256" s="313"/>
      <c r="I256" s="1"/>
      <c r="J256" s="265"/>
    </row>
    <row r="257" spans="1:10" ht="15.75" customHeight="1">
      <c r="A257" s="1"/>
      <c r="B257" s="301"/>
      <c r="C257" s="304"/>
      <c r="D257" s="301"/>
      <c r="E257" s="1"/>
      <c r="F257" s="304"/>
      <c r="G257" s="301"/>
      <c r="H257" s="313"/>
      <c r="I257" s="1"/>
      <c r="J257" s="265"/>
    </row>
    <row r="258" spans="1:10" ht="15.75" customHeight="1">
      <c r="A258" s="1"/>
      <c r="B258" s="301"/>
      <c r="C258" s="304"/>
      <c r="D258" s="301"/>
      <c r="E258" s="1"/>
      <c r="F258" s="304"/>
      <c r="G258" s="301"/>
      <c r="H258" s="313"/>
      <c r="I258" s="1"/>
      <c r="J258" s="265"/>
    </row>
    <row r="259" spans="1:10" ht="15.75" customHeight="1">
      <c r="A259" s="1"/>
      <c r="B259" s="301"/>
      <c r="C259" s="304"/>
      <c r="D259" s="301"/>
      <c r="E259" s="1"/>
      <c r="F259" s="304"/>
      <c r="G259" s="301"/>
      <c r="H259" s="313"/>
      <c r="I259" s="1"/>
      <c r="J259" s="265"/>
    </row>
    <row r="260" spans="1:10" ht="15.75" customHeight="1">
      <c r="A260" s="1"/>
      <c r="B260" s="301"/>
      <c r="C260" s="304"/>
      <c r="D260" s="301"/>
      <c r="E260" s="1"/>
      <c r="F260" s="304"/>
      <c r="G260" s="301"/>
      <c r="H260" s="313"/>
      <c r="I260" s="1"/>
      <c r="J260" s="265"/>
    </row>
    <row r="261" spans="1:10" ht="15.75" customHeight="1">
      <c r="A261" s="1"/>
      <c r="B261" s="301"/>
      <c r="C261" s="304"/>
      <c r="D261" s="301"/>
      <c r="E261" s="1"/>
      <c r="F261" s="304"/>
      <c r="G261" s="301"/>
      <c r="H261" s="313"/>
      <c r="I261" s="1"/>
      <c r="J261" s="265"/>
    </row>
    <row r="262" spans="1:10" ht="15.75" customHeight="1">
      <c r="A262" s="1"/>
      <c r="B262" s="301"/>
      <c r="C262" s="304"/>
      <c r="D262" s="301"/>
      <c r="E262" s="301"/>
      <c r="F262" s="304"/>
      <c r="G262" s="301"/>
      <c r="H262" s="313"/>
      <c r="I262" s="1"/>
      <c r="J262" s="265"/>
    </row>
    <row r="263" spans="1:10" ht="15.75" customHeight="1">
      <c r="A263" s="1"/>
      <c r="B263" s="301"/>
      <c r="C263" s="304"/>
      <c r="D263" s="301"/>
      <c r="E263" s="1"/>
      <c r="F263" s="304"/>
      <c r="G263" s="301"/>
      <c r="H263" s="313"/>
      <c r="I263" s="1"/>
      <c r="J263" s="265"/>
    </row>
    <row r="264" spans="1:10" ht="15.75" customHeight="1">
      <c r="A264" s="1"/>
      <c r="B264" s="301"/>
      <c r="C264" s="304"/>
      <c r="D264" s="301"/>
      <c r="E264" s="1"/>
      <c r="F264" s="304"/>
      <c r="G264" s="301"/>
      <c r="H264" s="313"/>
      <c r="I264" s="1"/>
      <c r="J264" s="265"/>
    </row>
    <row r="265" spans="1:10" ht="15.75" customHeight="1">
      <c r="A265" s="1"/>
      <c r="B265" s="301"/>
      <c r="C265" s="304"/>
      <c r="D265" s="301"/>
      <c r="E265" s="1"/>
      <c r="F265" s="304"/>
      <c r="G265" s="301"/>
      <c r="H265" s="313"/>
      <c r="I265" s="1"/>
      <c r="J265" s="265"/>
    </row>
    <row r="266" spans="1:10" ht="15.75" customHeight="1">
      <c r="A266" s="1"/>
      <c r="B266" s="301"/>
      <c r="C266" s="304"/>
      <c r="D266" s="301"/>
      <c r="E266" s="1"/>
      <c r="F266" s="304"/>
      <c r="G266" s="301"/>
      <c r="H266" s="313"/>
      <c r="I266" s="1"/>
      <c r="J266" s="265"/>
    </row>
    <row r="267" spans="1:10" ht="15.75" customHeight="1">
      <c r="A267" s="1"/>
      <c r="B267" s="301"/>
      <c r="C267" s="304"/>
      <c r="D267" s="301"/>
      <c r="E267" s="1"/>
      <c r="F267" s="304"/>
      <c r="G267" s="301"/>
      <c r="H267" s="313"/>
      <c r="I267" s="1"/>
      <c r="J267" s="265"/>
    </row>
    <row r="268" spans="1:10" ht="15.75" customHeight="1">
      <c r="A268" s="1"/>
      <c r="B268" s="301"/>
      <c r="C268" s="304"/>
      <c r="D268" s="301"/>
      <c r="E268" s="1"/>
      <c r="F268" s="304"/>
      <c r="G268" s="301"/>
      <c r="H268" s="313"/>
      <c r="I268" s="1"/>
      <c r="J268" s="265"/>
    </row>
    <row r="269" spans="1:10" ht="15.75" customHeight="1">
      <c r="A269" s="1"/>
      <c r="B269" s="301"/>
      <c r="C269" s="304"/>
      <c r="D269" s="301"/>
      <c r="E269" s="1"/>
      <c r="F269" s="304"/>
      <c r="G269" s="301"/>
      <c r="H269" s="313"/>
      <c r="I269" s="1"/>
      <c r="J269" s="265"/>
    </row>
    <row r="270" spans="1:10" ht="15.75" customHeight="1">
      <c r="A270" s="1"/>
      <c r="B270" s="301"/>
      <c r="C270" s="304"/>
      <c r="D270" s="301"/>
      <c r="E270" s="1"/>
      <c r="F270" s="304"/>
      <c r="G270" s="301"/>
      <c r="H270" s="313"/>
      <c r="I270" s="1"/>
      <c r="J270" s="265"/>
    </row>
    <row r="271" spans="1:10" ht="15.75" customHeight="1">
      <c r="A271" s="1"/>
      <c r="B271" s="301"/>
      <c r="C271" s="304"/>
      <c r="D271" s="301"/>
      <c r="E271" s="1"/>
      <c r="F271" s="304"/>
      <c r="G271" s="301"/>
      <c r="H271" s="313"/>
      <c r="I271" s="1"/>
      <c r="J271" s="265"/>
    </row>
    <row r="272" spans="1:10" ht="15.75" customHeight="1">
      <c r="A272" s="1"/>
      <c r="B272" s="301"/>
      <c r="C272" s="304"/>
      <c r="D272" s="301"/>
      <c r="E272" s="1"/>
      <c r="F272" s="304"/>
      <c r="G272" s="301"/>
      <c r="H272" s="313"/>
      <c r="I272" s="1"/>
      <c r="J272" s="265"/>
    </row>
    <row r="273" spans="1:10" ht="15.75" customHeight="1">
      <c r="A273" s="1"/>
      <c r="B273" s="301"/>
      <c r="C273" s="304"/>
      <c r="D273" s="301"/>
      <c r="E273" s="1"/>
      <c r="F273" s="304"/>
      <c r="G273" s="301"/>
      <c r="H273" s="313"/>
      <c r="I273" s="1"/>
      <c r="J273" s="265"/>
    </row>
    <row r="274" spans="1:10" ht="15.75" customHeight="1">
      <c r="A274" s="1"/>
      <c r="B274" s="301"/>
      <c r="C274" s="304"/>
      <c r="D274" s="301"/>
      <c r="E274" s="1"/>
      <c r="F274" s="304"/>
      <c r="G274" s="301"/>
      <c r="H274" s="313"/>
      <c r="I274" s="1"/>
      <c r="J274" s="265"/>
    </row>
    <row r="275" spans="1:10" ht="15.75" customHeight="1">
      <c r="A275" s="1"/>
      <c r="B275" s="301"/>
      <c r="C275" s="304"/>
      <c r="D275" s="301"/>
      <c r="E275" s="1"/>
      <c r="F275" s="304"/>
      <c r="G275" s="301"/>
      <c r="H275" s="313"/>
      <c r="I275" s="1"/>
      <c r="J275" s="265"/>
    </row>
    <row r="276" spans="1:10" ht="15.75" customHeight="1">
      <c r="A276" s="312"/>
      <c r="B276" s="301"/>
      <c r="C276" s="304"/>
      <c r="D276" s="301"/>
      <c r="E276" s="1"/>
      <c r="F276" s="304"/>
      <c r="G276" s="301"/>
      <c r="H276" s="313"/>
      <c r="I276" s="1"/>
      <c r="J276" s="265"/>
    </row>
    <row r="277" spans="1:10" ht="15.75" customHeight="1">
      <c r="A277" s="312"/>
      <c r="B277" s="301"/>
      <c r="C277" s="304"/>
      <c r="D277" s="301"/>
      <c r="E277" s="1"/>
      <c r="F277" s="304"/>
      <c r="G277" s="301"/>
      <c r="H277" s="313"/>
      <c r="I277" s="1"/>
      <c r="J277" s="265"/>
    </row>
    <row r="278" spans="1:10" ht="15.75" customHeight="1">
      <c r="A278" s="1"/>
      <c r="B278" s="301"/>
      <c r="C278" s="304"/>
      <c r="D278" s="301"/>
      <c r="E278" s="1"/>
      <c r="F278" s="304"/>
      <c r="G278" s="301"/>
      <c r="H278" s="313"/>
      <c r="I278" s="1"/>
      <c r="J278" s="265"/>
    </row>
    <row r="279" spans="1:10" ht="15.75" customHeight="1">
      <c r="A279" s="1"/>
      <c r="B279" s="301"/>
      <c r="C279" s="304"/>
      <c r="D279" s="301"/>
      <c r="E279" s="1"/>
      <c r="F279" s="304"/>
      <c r="G279" s="301"/>
      <c r="H279" s="313"/>
      <c r="I279" s="1"/>
      <c r="J279" s="265"/>
    </row>
    <row r="280" spans="1:10" ht="15.75" customHeight="1">
      <c r="A280" s="312"/>
      <c r="B280" s="301"/>
      <c r="C280" s="304"/>
      <c r="D280" s="301"/>
      <c r="E280" s="1"/>
      <c r="F280" s="304"/>
      <c r="G280" s="301"/>
      <c r="H280" s="313"/>
      <c r="I280" s="1"/>
      <c r="J280" s="265"/>
    </row>
    <row r="281" spans="1:10" ht="15.75" customHeight="1">
      <c r="A281" s="1"/>
      <c r="B281" s="301"/>
      <c r="C281" s="304"/>
      <c r="D281" s="301"/>
      <c r="E281" s="1"/>
      <c r="F281" s="304"/>
      <c r="G281" s="301"/>
      <c r="H281" s="313"/>
      <c r="I281" s="1"/>
      <c r="J281" s="265"/>
    </row>
    <row r="282" spans="1:10" ht="15.75" customHeight="1">
      <c r="A282" s="1"/>
      <c r="B282" s="301"/>
      <c r="C282" s="304"/>
      <c r="D282" s="301"/>
      <c r="E282" s="1"/>
      <c r="F282" s="304"/>
      <c r="G282" s="301"/>
      <c r="H282" s="313"/>
      <c r="I282" s="1"/>
      <c r="J282" s="265"/>
    </row>
    <row r="283" spans="1:10" ht="15.75" customHeight="1">
      <c r="A283" s="1"/>
      <c r="B283" s="301"/>
      <c r="C283" s="304"/>
      <c r="D283" s="301"/>
      <c r="E283" s="1"/>
      <c r="F283" s="304"/>
      <c r="G283" s="301"/>
      <c r="H283" s="313"/>
      <c r="I283" s="1"/>
      <c r="J283" s="265"/>
    </row>
    <row r="284" spans="1:10" ht="15.75" customHeight="1">
      <c r="A284" s="1"/>
      <c r="B284" s="301"/>
      <c r="C284" s="304"/>
      <c r="D284" s="301"/>
      <c r="E284" s="1"/>
      <c r="F284" s="314"/>
      <c r="G284" s="1"/>
      <c r="H284" s="313"/>
      <c r="I284" s="1"/>
      <c r="J284" s="265"/>
    </row>
    <row r="285" spans="1:10" ht="15.75" customHeight="1">
      <c r="A285" s="303"/>
      <c r="B285" s="303"/>
      <c r="C285" s="303"/>
      <c r="D285" s="303"/>
      <c r="E285" s="303"/>
      <c r="F285" s="303"/>
      <c r="G285" s="303"/>
      <c r="H285" s="303"/>
      <c r="I285" s="303"/>
      <c r="J285" s="265"/>
    </row>
    <row r="286" spans="1:10" ht="15.75" customHeight="1">
      <c r="A286" s="303"/>
      <c r="B286" s="303"/>
      <c r="C286" s="303"/>
      <c r="D286" s="303"/>
      <c r="E286" s="303"/>
      <c r="F286" s="303"/>
      <c r="G286" s="303"/>
      <c r="H286" s="303"/>
      <c r="I286" s="303"/>
      <c r="J286" s="265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65"/>
    </row>
    <row r="288" spans="1:1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265"/>
    </row>
    <row r="289" spans="1:1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265"/>
    </row>
    <row r="290" spans="1:1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265"/>
    </row>
    <row r="291" spans="1:10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265"/>
    </row>
    <row r="292" spans="1:10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265"/>
    </row>
    <row r="293" spans="1:10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265"/>
    </row>
    <row r="294" spans="1:10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265"/>
    </row>
    <row r="295" spans="1:10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265"/>
    </row>
    <row r="296" spans="1:10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265"/>
    </row>
    <row r="297" spans="1:10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265"/>
    </row>
    <row r="298" spans="1:10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265"/>
    </row>
    <row r="299" spans="1:10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265"/>
    </row>
    <row r="300" spans="1:1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265"/>
    </row>
    <row r="301" spans="1:10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265"/>
    </row>
    <row r="302" spans="1:10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265"/>
    </row>
    <row r="303" spans="1:10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265"/>
    </row>
    <row r="304" spans="1:10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265"/>
    </row>
    <row r="305" spans="1:10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265"/>
    </row>
    <row r="306" spans="1:10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265"/>
    </row>
    <row r="307" spans="1:10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265"/>
    </row>
    <row r="308" spans="1:10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265"/>
    </row>
    <row r="309" spans="1:10" ht="15.75" customHeight="1"/>
    <row r="310" spans="1:10" ht="15.75" customHeight="1"/>
    <row r="311" spans="1:10" ht="15.75" customHeight="1"/>
    <row r="312" spans="1:10" ht="15.75" customHeight="1"/>
    <row r="313" spans="1:10" ht="15.75" customHeight="1"/>
    <row r="314" spans="1:10" ht="15.75" customHeight="1"/>
    <row r="315" spans="1:10" ht="15.75" customHeight="1"/>
    <row r="316" spans="1:10" ht="15.75" customHeight="1"/>
    <row r="317" spans="1:10" ht="15.75" customHeight="1"/>
    <row r="318" spans="1:10" ht="15.75" customHeight="1"/>
    <row r="319" spans="1:10" ht="15.75" customHeight="1"/>
    <row r="320" spans="1:1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</sheetData>
  <mergeCells count="17">
    <mergeCell ref="A198:A199"/>
    <mergeCell ref="B198:B199"/>
    <mergeCell ref="E198:E199"/>
    <mergeCell ref="E202:E203"/>
    <mergeCell ref="I241:I243"/>
    <mergeCell ref="C198:C199"/>
    <mergeCell ref="D198:D199"/>
    <mergeCell ref="A201:E201"/>
    <mergeCell ref="A202:A203"/>
    <mergeCell ref="B202:B203"/>
    <mergeCell ref="C202:C203"/>
    <mergeCell ref="D202:D203"/>
    <mergeCell ref="A2:K2"/>
    <mergeCell ref="A56:G56"/>
    <mergeCell ref="F87:H87"/>
    <mergeCell ref="A135:H135"/>
    <mergeCell ref="I187:J187"/>
  </mergeCells>
  <pageMargins left="0.7" right="0.7" top="0.75" bottom="0.75" header="0" footer="0"/>
  <pageSetup orientation="landscape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pageSetUpPr fitToPage="1"/>
  </sheetPr>
  <dimension ref="A2:Z1027"/>
  <sheetViews>
    <sheetView workbookViewId="0"/>
  </sheetViews>
  <sheetFormatPr defaultColWidth="14.42578125" defaultRowHeight="15" customHeight="1"/>
  <cols>
    <col min="1" max="1" width="47.5703125" customWidth="1"/>
    <col min="2" max="2" width="16.85546875" customWidth="1"/>
    <col min="3" max="3" width="13.85546875" customWidth="1"/>
    <col min="4" max="4" width="17.140625" customWidth="1"/>
    <col min="5" max="5" width="17" customWidth="1"/>
    <col min="6" max="6" width="9.85546875" customWidth="1"/>
    <col min="7" max="8" width="13.85546875" customWidth="1"/>
    <col min="9" max="9" width="13.7109375" customWidth="1"/>
    <col min="10" max="10" width="15.5703125" customWidth="1"/>
    <col min="11" max="11" width="20.5703125" customWidth="1"/>
    <col min="12" max="12" width="13.28515625" customWidth="1"/>
    <col min="13" max="13" width="8.85546875" customWidth="1"/>
    <col min="14" max="14" width="13.7109375" customWidth="1"/>
    <col min="15" max="26" width="8.85546875" customWidth="1"/>
  </cols>
  <sheetData>
    <row r="2" spans="1:26" ht="23.25">
      <c r="A2" s="547" t="s">
        <v>0</v>
      </c>
      <c r="B2" s="522"/>
      <c r="C2" s="522"/>
      <c r="D2" s="522"/>
      <c r="E2" s="522"/>
      <c r="F2" s="522"/>
      <c r="G2" s="522"/>
      <c r="H2" s="522"/>
      <c r="I2" s="522"/>
      <c r="J2" s="522"/>
      <c r="K2" s="522"/>
      <c r="L2" s="358"/>
      <c r="M2" s="358"/>
      <c r="N2" s="358"/>
      <c r="O2" s="358"/>
    </row>
    <row r="3" spans="1:26" ht="57.75">
      <c r="A3" s="359" t="s">
        <v>1</v>
      </c>
      <c r="B3" s="360" t="s">
        <v>2</v>
      </c>
      <c r="C3" s="361" t="s">
        <v>3</v>
      </c>
      <c r="D3" s="362" t="s">
        <v>8</v>
      </c>
      <c r="E3" s="363" t="s">
        <v>3182</v>
      </c>
      <c r="F3" s="364" t="s">
        <v>3183</v>
      </c>
      <c r="G3" s="365" t="s">
        <v>3184</v>
      </c>
      <c r="H3" s="366" t="s">
        <v>3185</v>
      </c>
      <c r="I3" s="363" t="s">
        <v>3186</v>
      </c>
      <c r="J3" s="364" t="s">
        <v>3187</v>
      </c>
      <c r="K3" s="364" t="s">
        <v>3188</v>
      </c>
      <c r="L3" s="367" t="s">
        <v>3189</v>
      </c>
      <c r="M3" s="368" t="s">
        <v>11</v>
      </c>
      <c r="N3" s="368" t="s">
        <v>12</v>
      </c>
      <c r="O3" s="369" t="s">
        <v>9</v>
      </c>
      <c r="P3" s="370"/>
      <c r="Q3" s="370"/>
      <c r="R3" s="370"/>
      <c r="S3" s="370"/>
      <c r="T3" s="370"/>
      <c r="U3" s="370"/>
      <c r="V3" s="370"/>
      <c r="W3" s="370"/>
      <c r="X3" s="370"/>
      <c r="Y3" s="370"/>
      <c r="Z3" s="370"/>
    </row>
    <row r="4" spans="1:26" ht="15.75">
      <c r="A4" s="371" t="s">
        <v>3208</v>
      </c>
      <c r="B4" s="372" t="s">
        <v>16</v>
      </c>
      <c r="C4" s="373">
        <v>0.1</v>
      </c>
      <c r="D4" s="374">
        <v>12</v>
      </c>
      <c r="E4" s="382">
        <v>864</v>
      </c>
      <c r="F4" s="376">
        <f t="shared" ref="F4:F46" si="0">ROUNDDOWN(E4/D4,0)</f>
        <v>72</v>
      </c>
      <c r="G4" s="377">
        <f t="shared" ref="G4:G46" si="1">ROUNDDOWN(H4/D4,0)</f>
        <v>0</v>
      </c>
      <c r="H4" s="378"/>
      <c r="I4" s="379">
        <v>864</v>
      </c>
      <c r="J4" s="380">
        <f t="shared" ref="J4:J46" si="2">ROUNDDOWN(I4/D4,0)</f>
        <v>72</v>
      </c>
      <c r="K4" s="404">
        <f t="shared" ref="K4:K46" si="3">ROUNDDOWN(L4/D4,0)</f>
        <v>0</v>
      </c>
      <c r="L4" s="382">
        <f t="shared" ref="L4:L31" si="4">E4+H4-I4</f>
        <v>0</v>
      </c>
      <c r="M4" s="447">
        <v>17.2</v>
      </c>
      <c r="N4" s="429">
        <f t="shared" ref="N4:N46" si="5">L4*M4</f>
        <v>0</v>
      </c>
      <c r="O4" s="384">
        <f t="shared" ref="O4:O46" si="6">C4*L4</f>
        <v>0</v>
      </c>
    </row>
    <row r="5" spans="1:26" ht="15.75">
      <c r="A5" s="371" t="s">
        <v>3209</v>
      </c>
      <c r="B5" s="372" t="s">
        <v>16</v>
      </c>
      <c r="C5" s="373">
        <v>0.1</v>
      </c>
      <c r="D5" s="374">
        <v>12</v>
      </c>
      <c r="E5" s="382">
        <v>1728</v>
      </c>
      <c r="F5" s="376">
        <f t="shared" si="0"/>
        <v>144</v>
      </c>
      <c r="G5" s="377">
        <f t="shared" si="1"/>
        <v>0</v>
      </c>
      <c r="H5" s="378"/>
      <c r="I5" s="379">
        <v>1728</v>
      </c>
      <c r="J5" s="380">
        <f t="shared" si="2"/>
        <v>144</v>
      </c>
      <c r="K5" s="404">
        <f t="shared" si="3"/>
        <v>0</v>
      </c>
      <c r="L5" s="382">
        <f t="shared" si="4"/>
        <v>0</v>
      </c>
      <c r="M5" s="447">
        <v>16.579999999999998</v>
      </c>
      <c r="N5" s="429">
        <f t="shared" si="5"/>
        <v>0</v>
      </c>
      <c r="O5" s="384">
        <f t="shared" si="6"/>
        <v>0</v>
      </c>
    </row>
    <row r="6" spans="1:26" ht="15.75">
      <c r="A6" s="371" t="s">
        <v>3210</v>
      </c>
      <c r="B6" s="372" t="s">
        <v>16</v>
      </c>
      <c r="C6" s="373">
        <v>0.1</v>
      </c>
      <c r="D6" s="374">
        <v>12</v>
      </c>
      <c r="E6" s="382">
        <v>6912</v>
      </c>
      <c r="F6" s="376">
        <f t="shared" si="0"/>
        <v>576</v>
      </c>
      <c r="G6" s="377">
        <f t="shared" si="1"/>
        <v>0</v>
      </c>
      <c r="H6" s="378"/>
      <c r="I6" s="379">
        <v>3456</v>
      </c>
      <c r="J6" s="380">
        <f t="shared" si="2"/>
        <v>288</v>
      </c>
      <c r="K6" s="404">
        <f t="shared" si="3"/>
        <v>288</v>
      </c>
      <c r="L6" s="382">
        <f t="shared" si="4"/>
        <v>3456</v>
      </c>
      <c r="M6" s="448">
        <v>17.04</v>
      </c>
      <c r="N6" s="429">
        <f t="shared" si="5"/>
        <v>58890.239999999998</v>
      </c>
      <c r="O6" s="384">
        <f t="shared" si="6"/>
        <v>345.6</v>
      </c>
    </row>
    <row r="7" spans="1:26" ht="15.75">
      <c r="A7" s="371" t="s">
        <v>3211</v>
      </c>
      <c r="B7" s="372" t="s">
        <v>16</v>
      </c>
      <c r="C7" s="373">
        <v>0.1</v>
      </c>
      <c r="D7" s="374">
        <v>12</v>
      </c>
      <c r="E7" s="382">
        <v>0</v>
      </c>
      <c r="F7" s="376">
        <f t="shared" si="0"/>
        <v>0</v>
      </c>
      <c r="G7" s="377">
        <f t="shared" si="1"/>
        <v>0</v>
      </c>
      <c r="H7" s="378"/>
      <c r="I7" s="379"/>
      <c r="J7" s="380">
        <f t="shared" si="2"/>
        <v>0</v>
      </c>
      <c r="K7" s="404">
        <f t="shared" si="3"/>
        <v>0</v>
      </c>
      <c r="L7" s="382">
        <f t="shared" si="4"/>
        <v>0</v>
      </c>
      <c r="M7" s="448">
        <v>16.77</v>
      </c>
      <c r="N7" s="429">
        <f t="shared" si="5"/>
        <v>0</v>
      </c>
      <c r="O7" s="384">
        <f t="shared" si="6"/>
        <v>0</v>
      </c>
    </row>
    <row r="8" spans="1:26" ht="15.75">
      <c r="A8" s="371" t="s">
        <v>3206</v>
      </c>
      <c r="B8" s="372" t="s">
        <v>16</v>
      </c>
      <c r="C8" s="373">
        <v>0.11</v>
      </c>
      <c r="D8" s="374">
        <v>10</v>
      </c>
      <c r="E8" s="382">
        <v>502</v>
      </c>
      <c r="F8" s="376">
        <f t="shared" si="0"/>
        <v>50</v>
      </c>
      <c r="G8" s="377">
        <f t="shared" si="1"/>
        <v>0</v>
      </c>
      <c r="H8" s="378"/>
      <c r="I8" s="379"/>
      <c r="J8" s="380">
        <f t="shared" si="2"/>
        <v>0</v>
      </c>
      <c r="K8" s="404">
        <f t="shared" si="3"/>
        <v>50</v>
      </c>
      <c r="L8" s="519">
        <f t="shared" si="4"/>
        <v>502</v>
      </c>
      <c r="M8" s="447">
        <v>18.14</v>
      </c>
      <c r="N8" s="383">
        <f t="shared" si="5"/>
        <v>9106.2800000000007</v>
      </c>
      <c r="O8" s="384">
        <f t="shared" si="6"/>
        <v>55.22</v>
      </c>
      <c r="P8" s="516"/>
    </row>
    <row r="9" spans="1:26" ht="15.75">
      <c r="A9" s="371" t="s">
        <v>3198</v>
      </c>
      <c r="B9" s="372" t="s">
        <v>16</v>
      </c>
      <c r="C9" s="373">
        <v>0.11</v>
      </c>
      <c r="D9" s="374">
        <v>10</v>
      </c>
      <c r="E9" s="382">
        <v>212</v>
      </c>
      <c r="F9" s="376">
        <f t="shared" si="0"/>
        <v>21</v>
      </c>
      <c r="G9" s="377">
        <f t="shared" si="1"/>
        <v>0</v>
      </c>
      <c r="H9" s="378"/>
      <c r="I9" s="379"/>
      <c r="J9" s="380">
        <f t="shared" si="2"/>
        <v>0</v>
      </c>
      <c r="K9" s="404">
        <f t="shared" si="3"/>
        <v>21</v>
      </c>
      <c r="L9" s="519">
        <f t="shared" si="4"/>
        <v>212</v>
      </c>
      <c r="M9" s="447">
        <v>17.670000000000002</v>
      </c>
      <c r="N9" s="383">
        <f t="shared" si="5"/>
        <v>3746.0400000000004</v>
      </c>
      <c r="O9" s="384">
        <f t="shared" si="6"/>
        <v>23.32</v>
      </c>
      <c r="P9" s="516"/>
    </row>
    <row r="10" spans="1:26" ht="15.75">
      <c r="A10" s="371" t="s">
        <v>3207</v>
      </c>
      <c r="B10" s="372" t="s">
        <v>16</v>
      </c>
      <c r="C10" s="373">
        <v>0.11</v>
      </c>
      <c r="D10" s="374">
        <v>10</v>
      </c>
      <c r="E10" s="382">
        <v>767</v>
      </c>
      <c r="F10" s="376">
        <f t="shared" si="0"/>
        <v>76</v>
      </c>
      <c r="G10" s="377">
        <f t="shared" si="1"/>
        <v>0</v>
      </c>
      <c r="H10" s="378"/>
      <c r="I10" s="379"/>
      <c r="J10" s="380">
        <f t="shared" si="2"/>
        <v>0</v>
      </c>
      <c r="K10" s="404">
        <f t="shared" si="3"/>
        <v>76</v>
      </c>
      <c r="L10" s="519">
        <f t="shared" si="4"/>
        <v>767</v>
      </c>
      <c r="M10" s="447">
        <v>17.46</v>
      </c>
      <c r="N10" s="383">
        <f t="shared" si="5"/>
        <v>13391.820000000002</v>
      </c>
      <c r="O10" s="384">
        <f t="shared" si="6"/>
        <v>84.37</v>
      </c>
      <c r="P10" s="516"/>
    </row>
    <row r="11" spans="1:26" ht="15.75">
      <c r="A11" s="371" t="s">
        <v>3197</v>
      </c>
      <c r="B11" s="372" t="s">
        <v>16</v>
      </c>
      <c r="C11" s="373">
        <v>0.11</v>
      </c>
      <c r="D11" s="374">
        <v>10</v>
      </c>
      <c r="E11" s="382">
        <v>18</v>
      </c>
      <c r="F11" s="376">
        <f t="shared" si="0"/>
        <v>1</v>
      </c>
      <c r="G11" s="377">
        <f t="shared" si="1"/>
        <v>0</v>
      </c>
      <c r="H11" s="378"/>
      <c r="I11" s="379"/>
      <c r="J11" s="380">
        <f t="shared" si="2"/>
        <v>0</v>
      </c>
      <c r="K11" s="404">
        <f t="shared" si="3"/>
        <v>1</v>
      </c>
      <c r="L11" s="519">
        <f t="shared" si="4"/>
        <v>18</v>
      </c>
      <c r="M11" s="447">
        <v>17.940000000000001</v>
      </c>
      <c r="N11" s="383">
        <f t="shared" si="5"/>
        <v>322.92</v>
      </c>
      <c r="O11" s="384">
        <f t="shared" si="6"/>
        <v>1.98</v>
      </c>
      <c r="P11" s="516"/>
    </row>
    <row r="12" spans="1:26" ht="15.75">
      <c r="A12" s="389" t="s">
        <v>1887</v>
      </c>
      <c r="B12" s="372" t="s">
        <v>16</v>
      </c>
      <c r="C12" s="373">
        <v>0.11</v>
      </c>
      <c r="D12" s="374">
        <v>10</v>
      </c>
      <c r="E12" s="382">
        <v>417</v>
      </c>
      <c r="F12" s="376">
        <f t="shared" si="0"/>
        <v>41</v>
      </c>
      <c r="G12" s="377">
        <f t="shared" si="1"/>
        <v>0</v>
      </c>
      <c r="H12" s="378"/>
      <c r="I12" s="379"/>
      <c r="J12" s="380">
        <f t="shared" si="2"/>
        <v>0</v>
      </c>
      <c r="K12" s="404">
        <f t="shared" si="3"/>
        <v>41</v>
      </c>
      <c r="L12" s="519">
        <f t="shared" si="4"/>
        <v>417</v>
      </c>
      <c r="M12" s="447">
        <v>119</v>
      </c>
      <c r="N12" s="429">
        <f t="shared" si="5"/>
        <v>49623</v>
      </c>
      <c r="O12" s="384">
        <f t="shared" si="6"/>
        <v>45.87</v>
      </c>
      <c r="P12" s="517"/>
    </row>
    <row r="13" spans="1:26" ht="15.75">
      <c r="A13" s="385" t="s">
        <v>3200</v>
      </c>
      <c r="B13" s="372" t="s">
        <v>26</v>
      </c>
      <c r="C13" s="373">
        <v>0.2</v>
      </c>
      <c r="D13" s="374">
        <v>18</v>
      </c>
      <c r="E13" s="382">
        <v>11340</v>
      </c>
      <c r="F13" s="376">
        <f t="shared" si="0"/>
        <v>630</v>
      </c>
      <c r="G13" s="377">
        <f t="shared" si="1"/>
        <v>0</v>
      </c>
      <c r="H13" s="378"/>
      <c r="I13" s="379">
        <v>2880</v>
      </c>
      <c r="J13" s="380">
        <f t="shared" si="2"/>
        <v>160</v>
      </c>
      <c r="K13" s="404">
        <f t="shared" si="3"/>
        <v>470</v>
      </c>
      <c r="L13" s="382">
        <f t="shared" si="4"/>
        <v>8460</v>
      </c>
      <c r="M13" s="447">
        <v>37.78</v>
      </c>
      <c r="N13" s="383">
        <f t="shared" si="5"/>
        <v>319618.8</v>
      </c>
      <c r="O13" s="384">
        <f t="shared" si="6"/>
        <v>1692</v>
      </c>
      <c r="P13" s="499"/>
      <c r="Q13" s="485"/>
      <c r="R13" s="486"/>
      <c r="S13" s="486"/>
      <c r="T13" s="486"/>
      <c r="U13" s="486"/>
      <c r="V13" s="486"/>
      <c r="W13" s="486"/>
      <c r="X13" s="486"/>
      <c r="Y13" s="486"/>
      <c r="Z13" s="486"/>
    </row>
    <row r="14" spans="1:26" ht="15.75">
      <c r="A14" s="387" t="s">
        <v>3202</v>
      </c>
      <c r="B14" s="372" t="s">
        <v>26</v>
      </c>
      <c r="C14" s="373">
        <v>0.2</v>
      </c>
      <c r="D14" s="374">
        <v>18</v>
      </c>
      <c r="E14" s="382">
        <v>1944</v>
      </c>
      <c r="F14" s="376">
        <f t="shared" si="0"/>
        <v>108</v>
      </c>
      <c r="G14" s="377">
        <f t="shared" si="1"/>
        <v>0</v>
      </c>
      <c r="H14" s="378"/>
      <c r="I14" s="379">
        <v>1944</v>
      </c>
      <c r="J14" s="380">
        <f t="shared" si="2"/>
        <v>108</v>
      </c>
      <c r="K14" s="404">
        <f t="shared" si="3"/>
        <v>0</v>
      </c>
      <c r="L14" s="382">
        <f t="shared" si="4"/>
        <v>0</v>
      </c>
      <c r="M14" s="447">
        <v>38.26</v>
      </c>
      <c r="N14" s="383">
        <f t="shared" si="5"/>
        <v>0</v>
      </c>
      <c r="O14" s="384">
        <f t="shared" si="6"/>
        <v>0</v>
      </c>
    </row>
    <row r="15" spans="1:26" ht="17.25" customHeight="1">
      <c r="A15" s="387" t="s">
        <v>3203</v>
      </c>
      <c r="B15" s="372" t="s">
        <v>26</v>
      </c>
      <c r="C15" s="373">
        <v>0.2</v>
      </c>
      <c r="D15" s="374">
        <v>18</v>
      </c>
      <c r="E15" s="382">
        <v>7200</v>
      </c>
      <c r="F15" s="376">
        <f t="shared" si="0"/>
        <v>400</v>
      </c>
      <c r="G15" s="377">
        <f t="shared" si="1"/>
        <v>240</v>
      </c>
      <c r="H15" s="378">
        <v>4320</v>
      </c>
      <c r="I15" s="379">
        <v>4320</v>
      </c>
      <c r="J15" s="380">
        <f t="shared" si="2"/>
        <v>240</v>
      </c>
      <c r="K15" s="404">
        <f t="shared" si="3"/>
        <v>400</v>
      </c>
      <c r="L15" s="382">
        <f t="shared" si="4"/>
        <v>7200</v>
      </c>
      <c r="M15" s="447">
        <v>40.89</v>
      </c>
      <c r="N15" s="383">
        <f t="shared" si="5"/>
        <v>294408</v>
      </c>
      <c r="O15" s="384">
        <f t="shared" si="6"/>
        <v>1440</v>
      </c>
    </row>
    <row r="16" spans="1:26" ht="15.75">
      <c r="A16" s="371" t="s">
        <v>3204</v>
      </c>
      <c r="B16" s="372" t="s">
        <v>26</v>
      </c>
      <c r="C16" s="373">
        <v>0.2</v>
      </c>
      <c r="D16" s="374">
        <v>18</v>
      </c>
      <c r="E16" s="382">
        <v>1530</v>
      </c>
      <c r="F16" s="376">
        <f t="shared" si="0"/>
        <v>85</v>
      </c>
      <c r="G16" s="377">
        <f t="shared" si="1"/>
        <v>0</v>
      </c>
      <c r="H16" s="378"/>
      <c r="I16" s="379">
        <v>1530</v>
      </c>
      <c r="J16" s="380">
        <f t="shared" si="2"/>
        <v>85</v>
      </c>
      <c r="K16" s="404">
        <f t="shared" si="3"/>
        <v>0</v>
      </c>
      <c r="L16" s="382">
        <f t="shared" si="4"/>
        <v>0</v>
      </c>
      <c r="M16" s="447">
        <v>38.42</v>
      </c>
      <c r="N16" s="383">
        <f t="shared" si="5"/>
        <v>0</v>
      </c>
      <c r="O16" s="384">
        <f t="shared" si="6"/>
        <v>0</v>
      </c>
    </row>
    <row r="17" spans="1:15" ht="15.75">
      <c r="A17" s="371" t="s">
        <v>3199</v>
      </c>
      <c r="B17" s="372" t="s">
        <v>16</v>
      </c>
      <c r="C17" s="373">
        <v>0.5</v>
      </c>
      <c r="D17" s="374">
        <v>12</v>
      </c>
      <c r="E17" s="382">
        <v>0</v>
      </c>
      <c r="F17" s="376">
        <f t="shared" si="0"/>
        <v>0</v>
      </c>
      <c r="G17" s="377">
        <f t="shared" si="1"/>
        <v>0</v>
      </c>
      <c r="H17" s="378"/>
      <c r="I17" s="379"/>
      <c r="J17" s="380">
        <f t="shared" si="2"/>
        <v>0</v>
      </c>
      <c r="K17" s="404">
        <f t="shared" si="3"/>
        <v>0</v>
      </c>
      <c r="L17" s="382">
        <f t="shared" si="4"/>
        <v>0</v>
      </c>
      <c r="M17" s="447">
        <v>70</v>
      </c>
      <c r="N17" s="383">
        <f t="shared" si="5"/>
        <v>0</v>
      </c>
      <c r="O17" s="384">
        <f t="shared" si="6"/>
        <v>0</v>
      </c>
    </row>
    <row r="18" spans="1:15" ht="15.75">
      <c r="A18" s="435" t="s">
        <v>3199</v>
      </c>
      <c r="B18" s="450" t="s">
        <v>16</v>
      </c>
      <c r="C18" s="373">
        <v>0.5</v>
      </c>
      <c r="D18" s="374">
        <v>10</v>
      </c>
      <c r="E18" s="382">
        <v>0</v>
      </c>
      <c r="F18" s="376">
        <f t="shared" si="0"/>
        <v>0</v>
      </c>
      <c r="G18" s="377">
        <f t="shared" si="1"/>
        <v>0</v>
      </c>
      <c r="H18" s="378"/>
      <c r="I18" s="379"/>
      <c r="J18" s="380">
        <f t="shared" si="2"/>
        <v>0</v>
      </c>
      <c r="K18" s="404">
        <f t="shared" si="3"/>
        <v>0</v>
      </c>
      <c r="L18" s="382">
        <f t="shared" si="4"/>
        <v>0</v>
      </c>
      <c r="M18" s="448">
        <v>70</v>
      </c>
      <c r="N18" s="429">
        <f t="shared" si="5"/>
        <v>0</v>
      </c>
      <c r="O18" s="384">
        <f t="shared" si="6"/>
        <v>0</v>
      </c>
    </row>
    <row r="19" spans="1:15" ht="15.75">
      <c r="A19" s="435" t="s">
        <v>3193</v>
      </c>
      <c r="B19" s="450" t="s">
        <v>16</v>
      </c>
      <c r="C19" s="373">
        <v>0.5</v>
      </c>
      <c r="D19" s="374">
        <v>10</v>
      </c>
      <c r="E19" s="382">
        <v>0</v>
      </c>
      <c r="F19" s="376">
        <f t="shared" si="0"/>
        <v>0</v>
      </c>
      <c r="G19" s="377">
        <f t="shared" si="1"/>
        <v>0</v>
      </c>
      <c r="H19" s="378"/>
      <c r="I19" s="379"/>
      <c r="J19" s="380">
        <f t="shared" si="2"/>
        <v>0</v>
      </c>
      <c r="K19" s="404">
        <f t="shared" si="3"/>
        <v>0</v>
      </c>
      <c r="L19" s="382">
        <f t="shared" si="4"/>
        <v>0</v>
      </c>
      <c r="M19" s="448">
        <v>72.319999999999993</v>
      </c>
      <c r="N19" s="429">
        <f t="shared" si="5"/>
        <v>0</v>
      </c>
      <c r="O19" s="384">
        <f t="shared" si="6"/>
        <v>0</v>
      </c>
    </row>
    <row r="20" spans="1:15" ht="15.75" customHeight="1">
      <c r="A20" s="451" t="s">
        <v>3198</v>
      </c>
      <c r="B20" s="452" t="s">
        <v>16</v>
      </c>
      <c r="C20" s="373">
        <v>0.5</v>
      </c>
      <c r="D20" s="374">
        <v>10</v>
      </c>
      <c r="E20" s="382">
        <v>0</v>
      </c>
      <c r="F20" s="376">
        <f t="shared" si="0"/>
        <v>0</v>
      </c>
      <c r="G20" s="377">
        <f t="shared" si="1"/>
        <v>0</v>
      </c>
      <c r="H20" s="378"/>
      <c r="I20" s="379"/>
      <c r="J20" s="380">
        <f t="shared" si="2"/>
        <v>0</v>
      </c>
      <c r="K20" s="404">
        <f t="shared" si="3"/>
        <v>0</v>
      </c>
      <c r="L20" s="382">
        <f t="shared" si="4"/>
        <v>0</v>
      </c>
      <c r="M20" s="448">
        <v>70.180000000000007</v>
      </c>
      <c r="N20" s="429">
        <f t="shared" si="5"/>
        <v>0</v>
      </c>
      <c r="O20" s="384">
        <f t="shared" si="6"/>
        <v>0</v>
      </c>
    </row>
    <row r="21" spans="1:15" ht="15.75" customHeight="1">
      <c r="A21" s="451" t="s">
        <v>3206</v>
      </c>
      <c r="B21" s="452" t="s">
        <v>16</v>
      </c>
      <c r="C21" s="373">
        <v>0.5</v>
      </c>
      <c r="D21" s="374">
        <v>10</v>
      </c>
      <c r="E21" s="382">
        <v>0</v>
      </c>
      <c r="F21" s="376">
        <f t="shared" si="0"/>
        <v>0</v>
      </c>
      <c r="G21" s="377">
        <f t="shared" si="1"/>
        <v>0</v>
      </c>
      <c r="H21" s="378"/>
      <c r="I21" s="379"/>
      <c r="J21" s="380">
        <f t="shared" si="2"/>
        <v>0</v>
      </c>
      <c r="K21" s="404">
        <f t="shared" si="3"/>
        <v>0</v>
      </c>
      <c r="L21" s="382">
        <f t="shared" si="4"/>
        <v>0</v>
      </c>
      <c r="M21" s="448">
        <v>72.319999999999993</v>
      </c>
      <c r="N21" s="429">
        <f t="shared" si="5"/>
        <v>0</v>
      </c>
      <c r="O21" s="384">
        <f t="shared" si="6"/>
        <v>0</v>
      </c>
    </row>
    <row r="22" spans="1:15" ht="15.75" customHeight="1">
      <c r="A22" s="451" t="s">
        <v>3191</v>
      </c>
      <c r="B22" s="452" t="s">
        <v>16</v>
      </c>
      <c r="C22" s="373">
        <v>0.5</v>
      </c>
      <c r="D22" s="374">
        <v>10</v>
      </c>
      <c r="E22" s="382">
        <v>0</v>
      </c>
      <c r="F22" s="376">
        <f t="shared" si="0"/>
        <v>0</v>
      </c>
      <c r="G22" s="377">
        <f t="shared" si="1"/>
        <v>0</v>
      </c>
      <c r="H22" s="378"/>
      <c r="I22" s="379"/>
      <c r="J22" s="380">
        <f t="shared" si="2"/>
        <v>0</v>
      </c>
      <c r="K22" s="404">
        <f t="shared" si="3"/>
        <v>0</v>
      </c>
      <c r="L22" s="382">
        <f t="shared" si="4"/>
        <v>0</v>
      </c>
      <c r="M22" s="448">
        <v>72.319999999999993</v>
      </c>
      <c r="N22" s="429">
        <f t="shared" si="5"/>
        <v>0</v>
      </c>
      <c r="O22" s="384">
        <f t="shared" si="6"/>
        <v>0</v>
      </c>
    </row>
    <row r="23" spans="1:15" ht="15.75" customHeight="1">
      <c r="A23" s="453" t="s">
        <v>3388</v>
      </c>
      <c r="B23" s="452" t="s">
        <v>16</v>
      </c>
      <c r="C23" s="373">
        <v>0.5</v>
      </c>
      <c r="D23" s="374">
        <v>10</v>
      </c>
      <c r="E23" s="382">
        <v>0</v>
      </c>
      <c r="F23" s="376">
        <f t="shared" si="0"/>
        <v>0</v>
      </c>
      <c r="G23" s="377">
        <f t="shared" si="1"/>
        <v>0</v>
      </c>
      <c r="H23" s="378"/>
      <c r="I23" s="379"/>
      <c r="J23" s="380">
        <f t="shared" si="2"/>
        <v>0</v>
      </c>
      <c r="K23" s="404">
        <f t="shared" si="3"/>
        <v>0</v>
      </c>
      <c r="L23" s="382">
        <f t="shared" si="4"/>
        <v>0</v>
      </c>
      <c r="M23" s="448">
        <v>70.180000000000007</v>
      </c>
      <c r="N23" s="429">
        <f t="shared" si="5"/>
        <v>0</v>
      </c>
      <c r="O23" s="384">
        <f t="shared" si="6"/>
        <v>0</v>
      </c>
    </row>
    <row r="24" spans="1:15" ht="15.75" customHeight="1">
      <c r="A24" s="453" t="s">
        <v>3390</v>
      </c>
      <c r="B24" s="452" t="s">
        <v>16</v>
      </c>
      <c r="C24" s="373">
        <v>0.5</v>
      </c>
      <c r="D24" s="374">
        <v>10</v>
      </c>
      <c r="E24" s="382">
        <v>0</v>
      </c>
      <c r="F24" s="376">
        <f t="shared" si="0"/>
        <v>0</v>
      </c>
      <c r="G24" s="377">
        <f t="shared" si="1"/>
        <v>0</v>
      </c>
      <c r="H24" s="378"/>
      <c r="I24" s="379"/>
      <c r="J24" s="380">
        <f t="shared" si="2"/>
        <v>0</v>
      </c>
      <c r="K24" s="404">
        <f t="shared" si="3"/>
        <v>0</v>
      </c>
      <c r="L24" s="382">
        <f t="shared" si="4"/>
        <v>0</v>
      </c>
      <c r="M24" s="448">
        <v>71.39</v>
      </c>
      <c r="N24" s="429">
        <f t="shared" si="5"/>
        <v>0</v>
      </c>
      <c r="O24" s="384">
        <f t="shared" si="6"/>
        <v>0</v>
      </c>
    </row>
    <row r="25" spans="1:15" ht="15.75" customHeight="1">
      <c r="A25" s="453" t="s">
        <v>3391</v>
      </c>
      <c r="B25" s="452" t="s">
        <v>16</v>
      </c>
      <c r="C25" s="373">
        <v>0.5</v>
      </c>
      <c r="D25" s="374">
        <v>10</v>
      </c>
      <c r="E25" s="382">
        <v>0</v>
      </c>
      <c r="F25" s="376">
        <f t="shared" si="0"/>
        <v>0</v>
      </c>
      <c r="G25" s="377">
        <f t="shared" si="1"/>
        <v>0</v>
      </c>
      <c r="H25" s="378"/>
      <c r="I25" s="379"/>
      <c r="J25" s="380">
        <f t="shared" si="2"/>
        <v>0</v>
      </c>
      <c r="K25" s="404">
        <f t="shared" si="3"/>
        <v>0</v>
      </c>
      <c r="L25" s="382">
        <f t="shared" si="4"/>
        <v>0</v>
      </c>
      <c r="M25" s="448">
        <v>69.209999999999994</v>
      </c>
      <c r="N25" s="429">
        <f t="shared" si="5"/>
        <v>0</v>
      </c>
      <c r="O25" s="384">
        <f t="shared" si="6"/>
        <v>0</v>
      </c>
    </row>
    <row r="26" spans="1:15" ht="15.75" customHeight="1">
      <c r="A26" s="453" t="s">
        <v>3392</v>
      </c>
      <c r="B26" s="452" t="s">
        <v>16</v>
      </c>
      <c r="C26" s="373">
        <v>0.5</v>
      </c>
      <c r="D26" s="374">
        <v>10</v>
      </c>
      <c r="E26" s="382">
        <v>0</v>
      </c>
      <c r="F26" s="376">
        <f t="shared" si="0"/>
        <v>0</v>
      </c>
      <c r="G26" s="377">
        <f t="shared" si="1"/>
        <v>0</v>
      </c>
      <c r="H26" s="378"/>
      <c r="I26" s="462"/>
      <c r="J26" s="380">
        <f t="shared" si="2"/>
        <v>0</v>
      </c>
      <c r="K26" s="404">
        <f t="shared" si="3"/>
        <v>0</v>
      </c>
      <c r="L26" s="382">
        <f t="shared" si="4"/>
        <v>0</v>
      </c>
      <c r="M26" s="448">
        <v>71.260000000000005</v>
      </c>
      <c r="N26" s="429">
        <f t="shared" si="5"/>
        <v>0</v>
      </c>
      <c r="O26" s="384">
        <f t="shared" si="6"/>
        <v>0</v>
      </c>
    </row>
    <row r="27" spans="1:15" ht="15.75" customHeight="1">
      <c r="A27" s="453" t="s">
        <v>3393</v>
      </c>
      <c r="B27" s="452" t="s">
        <v>16</v>
      </c>
      <c r="C27" s="373">
        <v>0.5</v>
      </c>
      <c r="D27" s="374">
        <v>10</v>
      </c>
      <c r="E27" s="382">
        <v>0</v>
      </c>
      <c r="F27" s="376">
        <f t="shared" si="0"/>
        <v>0</v>
      </c>
      <c r="G27" s="377">
        <f t="shared" si="1"/>
        <v>0</v>
      </c>
      <c r="H27" s="378"/>
      <c r="I27" s="462"/>
      <c r="J27" s="380">
        <f t="shared" si="2"/>
        <v>0</v>
      </c>
      <c r="K27" s="404">
        <f t="shared" si="3"/>
        <v>0</v>
      </c>
      <c r="L27" s="382">
        <f t="shared" si="4"/>
        <v>0</v>
      </c>
      <c r="M27" s="448">
        <v>520</v>
      </c>
      <c r="N27" s="429">
        <f t="shared" si="5"/>
        <v>0</v>
      </c>
      <c r="O27" s="384">
        <f t="shared" si="6"/>
        <v>0</v>
      </c>
    </row>
    <row r="28" spans="1:15" ht="15.75" customHeight="1">
      <c r="A28" s="454" t="s">
        <v>3359</v>
      </c>
      <c r="B28" s="455" t="s">
        <v>14</v>
      </c>
      <c r="C28" s="433">
        <v>1</v>
      </c>
      <c r="D28" s="434">
        <v>1</v>
      </c>
      <c r="E28" s="382">
        <v>9</v>
      </c>
      <c r="F28" s="376">
        <f t="shared" si="0"/>
        <v>9</v>
      </c>
      <c r="G28" s="377">
        <f t="shared" si="1"/>
        <v>0</v>
      </c>
      <c r="H28" s="378"/>
      <c r="I28" s="462"/>
      <c r="J28" s="380">
        <f t="shared" si="2"/>
        <v>0</v>
      </c>
      <c r="K28" s="404">
        <f t="shared" si="3"/>
        <v>9</v>
      </c>
      <c r="L28" s="382">
        <f t="shared" si="4"/>
        <v>9</v>
      </c>
      <c r="M28" s="447">
        <v>151</v>
      </c>
      <c r="N28" s="383">
        <f t="shared" si="5"/>
        <v>1359</v>
      </c>
      <c r="O28" s="384">
        <f t="shared" si="6"/>
        <v>9</v>
      </c>
    </row>
    <row r="29" spans="1:15" ht="15.75" customHeight="1">
      <c r="A29" s="454" t="s">
        <v>3191</v>
      </c>
      <c r="B29" s="455" t="s">
        <v>16</v>
      </c>
      <c r="C29" s="433">
        <v>1</v>
      </c>
      <c r="D29" s="434">
        <v>10</v>
      </c>
      <c r="E29" s="382">
        <v>0</v>
      </c>
      <c r="F29" s="376">
        <f t="shared" si="0"/>
        <v>0</v>
      </c>
      <c r="G29" s="377">
        <f t="shared" si="1"/>
        <v>0</v>
      </c>
      <c r="H29" s="378"/>
      <c r="I29" s="462"/>
      <c r="J29" s="380">
        <f t="shared" si="2"/>
        <v>0</v>
      </c>
      <c r="K29" s="404">
        <f t="shared" si="3"/>
        <v>0</v>
      </c>
      <c r="L29" s="382">
        <f t="shared" si="4"/>
        <v>0</v>
      </c>
      <c r="M29" s="447">
        <v>143.13</v>
      </c>
      <c r="N29" s="383">
        <f t="shared" si="5"/>
        <v>0</v>
      </c>
      <c r="O29" s="384">
        <f t="shared" si="6"/>
        <v>0</v>
      </c>
    </row>
    <row r="30" spans="1:15" ht="15.75" customHeight="1">
      <c r="A30" s="371" t="s">
        <v>3192</v>
      </c>
      <c r="B30" s="455" t="s">
        <v>16</v>
      </c>
      <c r="C30" s="433">
        <v>1</v>
      </c>
      <c r="D30" s="374">
        <v>10</v>
      </c>
      <c r="E30" s="382">
        <v>0</v>
      </c>
      <c r="F30" s="376">
        <f t="shared" si="0"/>
        <v>0</v>
      </c>
      <c r="G30" s="377">
        <f t="shared" si="1"/>
        <v>0</v>
      </c>
      <c r="H30" s="378"/>
      <c r="I30" s="462"/>
      <c r="J30" s="380">
        <f t="shared" si="2"/>
        <v>0</v>
      </c>
      <c r="K30" s="404">
        <f t="shared" si="3"/>
        <v>0</v>
      </c>
      <c r="L30" s="382">
        <f t="shared" si="4"/>
        <v>0</v>
      </c>
      <c r="M30" s="447">
        <v>147.19</v>
      </c>
      <c r="N30" s="383">
        <f t="shared" si="5"/>
        <v>0</v>
      </c>
      <c r="O30" s="384">
        <f t="shared" si="6"/>
        <v>0</v>
      </c>
    </row>
    <row r="31" spans="1:15" ht="15.75" customHeight="1">
      <c r="A31" s="371" t="s">
        <v>3193</v>
      </c>
      <c r="B31" s="455" t="s">
        <v>16</v>
      </c>
      <c r="C31" s="433">
        <v>1</v>
      </c>
      <c r="D31" s="374">
        <v>10</v>
      </c>
      <c r="E31" s="382">
        <v>0</v>
      </c>
      <c r="F31" s="376">
        <f t="shared" si="0"/>
        <v>0</v>
      </c>
      <c r="G31" s="377">
        <f t="shared" si="1"/>
        <v>0</v>
      </c>
      <c r="H31" s="378"/>
      <c r="I31" s="462"/>
      <c r="J31" s="380">
        <f t="shared" si="2"/>
        <v>0</v>
      </c>
      <c r="K31" s="404">
        <f t="shared" si="3"/>
        <v>0</v>
      </c>
      <c r="L31" s="382">
        <f t="shared" si="4"/>
        <v>0</v>
      </c>
      <c r="M31" s="447">
        <v>143.13</v>
      </c>
      <c r="N31" s="383">
        <f t="shared" si="5"/>
        <v>0</v>
      </c>
      <c r="O31" s="384">
        <f t="shared" si="6"/>
        <v>0</v>
      </c>
    </row>
    <row r="32" spans="1:15" ht="15.75" customHeight="1">
      <c r="A32" s="371" t="s">
        <v>3194</v>
      </c>
      <c r="B32" s="455" t="s">
        <v>16</v>
      </c>
      <c r="C32" s="433">
        <v>1</v>
      </c>
      <c r="D32" s="374">
        <v>10</v>
      </c>
      <c r="E32" s="382">
        <v>0</v>
      </c>
      <c r="F32" s="376">
        <f t="shared" si="0"/>
        <v>0</v>
      </c>
      <c r="G32" s="377">
        <f t="shared" si="1"/>
        <v>0</v>
      </c>
      <c r="H32" s="378"/>
      <c r="I32" s="462"/>
      <c r="J32" s="380">
        <f t="shared" si="2"/>
        <v>0</v>
      </c>
      <c r="K32" s="404">
        <f t="shared" si="3"/>
        <v>0</v>
      </c>
      <c r="L32" s="382">
        <v>0</v>
      </c>
      <c r="M32" s="447">
        <v>136.91</v>
      </c>
      <c r="N32" s="383">
        <f t="shared" si="5"/>
        <v>0</v>
      </c>
      <c r="O32" s="384">
        <f t="shared" si="6"/>
        <v>0</v>
      </c>
    </row>
    <row r="33" spans="1:17" ht="15.75" customHeight="1">
      <c r="A33" s="371" t="s">
        <v>3195</v>
      </c>
      <c r="B33" s="455" t="s">
        <v>16</v>
      </c>
      <c r="C33" s="433">
        <v>1</v>
      </c>
      <c r="D33" s="434">
        <v>10</v>
      </c>
      <c r="E33" s="382">
        <v>0</v>
      </c>
      <c r="F33" s="376">
        <f t="shared" si="0"/>
        <v>0</v>
      </c>
      <c r="G33" s="377">
        <f t="shared" si="1"/>
        <v>0</v>
      </c>
      <c r="H33" s="378"/>
      <c r="I33" s="462"/>
      <c r="J33" s="380">
        <f t="shared" si="2"/>
        <v>0</v>
      </c>
      <c r="K33" s="404">
        <f t="shared" si="3"/>
        <v>0</v>
      </c>
      <c r="L33" s="382">
        <f t="shared" ref="L33:L46" si="7">E33+H33-I33</f>
        <v>0</v>
      </c>
      <c r="M33" s="447">
        <v>141.58000000000001</v>
      </c>
      <c r="N33" s="383">
        <f t="shared" si="5"/>
        <v>0</v>
      </c>
      <c r="O33" s="384">
        <f t="shared" si="6"/>
        <v>0</v>
      </c>
    </row>
    <row r="34" spans="1:17" ht="15.75" customHeight="1">
      <c r="A34" s="371" t="s">
        <v>3196</v>
      </c>
      <c r="B34" s="455" t="s">
        <v>16</v>
      </c>
      <c r="C34" s="433">
        <v>1</v>
      </c>
      <c r="D34" s="434">
        <v>10</v>
      </c>
      <c r="E34" s="382">
        <v>0</v>
      </c>
      <c r="F34" s="376">
        <f t="shared" si="0"/>
        <v>0</v>
      </c>
      <c r="G34" s="377">
        <f t="shared" si="1"/>
        <v>0</v>
      </c>
      <c r="H34" s="378"/>
      <c r="I34" s="462"/>
      <c r="J34" s="380">
        <f t="shared" si="2"/>
        <v>0</v>
      </c>
      <c r="K34" s="404">
        <f t="shared" si="3"/>
        <v>0</v>
      </c>
      <c r="L34" s="382">
        <f t="shared" si="7"/>
        <v>0</v>
      </c>
      <c r="M34" s="447">
        <v>141.03</v>
      </c>
      <c r="N34" s="383">
        <f t="shared" si="5"/>
        <v>0</v>
      </c>
      <c r="O34" s="384">
        <f t="shared" si="6"/>
        <v>0</v>
      </c>
    </row>
    <row r="35" spans="1:17" ht="15.75" customHeight="1">
      <c r="A35" s="371" t="s">
        <v>3197</v>
      </c>
      <c r="B35" s="455" t="s">
        <v>16</v>
      </c>
      <c r="C35" s="433">
        <v>1</v>
      </c>
      <c r="D35" s="434">
        <v>10</v>
      </c>
      <c r="E35" s="382">
        <v>0</v>
      </c>
      <c r="F35" s="376">
        <f t="shared" si="0"/>
        <v>0</v>
      </c>
      <c r="G35" s="377">
        <f t="shared" si="1"/>
        <v>0</v>
      </c>
      <c r="H35" s="378"/>
      <c r="I35" s="462"/>
      <c r="J35" s="380">
        <f t="shared" si="2"/>
        <v>0</v>
      </c>
      <c r="K35" s="404">
        <f t="shared" si="3"/>
        <v>0</v>
      </c>
      <c r="L35" s="382">
        <f t="shared" si="7"/>
        <v>0</v>
      </c>
      <c r="M35" s="447">
        <v>141.28</v>
      </c>
      <c r="N35" s="383">
        <f t="shared" si="5"/>
        <v>0</v>
      </c>
      <c r="O35" s="384">
        <f t="shared" si="6"/>
        <v>0</v>
      </c>
    </row>
    <row r="36" spans="1:17" ht="15.75" customHeight="1">
      <c r="A36" s="371" t="s">
        <v>3198</v>
      </c>
      <c r="B36" s="455" t="s">
        <v>16</v>
      </c>
      <c r="C36" s="433">
        <v>1</v>
      </c>
      <c r="D36" s="434">
        <v>10</v>
      </c>
      <c r="E36" s="382">
        <v>0</v>
      </c>
      <c r="F36" s="376">
        <f t="shared" si="0"/>
        <v>0</v>
      </c>
      <c r="G36" s="377">
        <f t="shared" si="1"/>
        <v>0</v>
      </c>
      <c r="H36" s="378"/>
      <c r="I36" s="462"/>
      <c r="J36" s="380">
        <f t="shared" si="2"/>
        <v>0</v>
      </c>
      <c r="K36" s="404">
        <f t="shared" si="3"/>
        <v>0</v>
      </c>
      <c r="L36" s="382">
        <f t="shared" si="7"/>
        <v>0</v>
      </c>
      <c r="M36" s="447">
        <v>138.85</v>
      </c>
      <c r="N36" s="383">
        <f t="shared" si="5"/>
        <v>0</v>
      </c>
      <c r="O36" s="384">
        <f t="shared" si="6"/>
        <v>0</v>
      </c>
    </row>
    <row r="37" spans="1:17" ht="15.75" customHeight="1">
      <c r="A37" s="454" t="s">
        <v>3871</v>
      </c>
      <c r="B37" s="455" t="s">
        <v>14</v>
      </c>
      <c r="C37" s="433">
        <v>1</v>
      </c>
      <c r="D37" s="434">
        <v>1</v>
      </c>
      <c r="E37" s="382">
        <v>0</v>
      </c>
      <c r="F37" s="376">
        <f t="shared" si="0"/>
        <v>0</v>
      </c>
      <c r="G37" s="377">
        <f t="shared" si="1"/>
        <v>0</v>
      </c>
      <c r="H37" s="378"/>
      <c r="I37" s="462"/>
      <c r="J37" s="380">
        <f t="shared" si="2"/>
        <v>0</v>
      </c>
      <c r="K37" s="404">
        <f t="shared" si="3"/>
        <v>0</v>
      </c>
      <c r="L37" s="382">
        <f t="shared" si="7"/>
        <v>0</v>
      </c>
      <c r="M37" s="447">
        <v>148</v>
      </c>
      <c r="N37" s="383">
        <f t="shared" si="5"/>
        <v>0</v>
      </c>
      <c r="O37" s="384">
        <f t="shared" si="6"/>
        <v>0</v>
      </c>
    </row>
    <row r="38" spans="1:17" ht="15.75" customHeight="1">
      <c r="A38" s="453" t="s">
        <v>3804</v>
      </c>
      <c r="B38" s="432" t="s">
        <v>16</v>
      </c>
      <c r="C38" s="433">
        <v>1</v>
      </c>
      <c r="D38" s="434">
        <v>7</v>
      </c>
      <c r="E38" s="382">
        <v>0</v>
      </c>
      <c r="F38" s="376">
        <f t="shared" si="0"/>
        <v>0</v>
      </c>
      <c r="G38" s="377">
        <f t="shared" si="1"/>
        <v>0</v>
      </c>
      <c r="H38" s="462"/>
      <c r="I38" s="462"/>
      <c r="J38" s="380">
        <f t="shared" si="2"/>
        <v>0</v>
      </c>
      <c r="K38" s="404">
        <f t="shared" si="3"/>
        <v>0</v>
      </c>
      <c r="L38" s="382">
        <f t="shared" si="7"/>
        <v>0</v>
      </c>
      <c r="M38" s="447">
        <v>162</v>
      </c>
      <c r="N38" s="383">
        <f t="shared" si="5"/>
        <v>0</v>
      </c>
      <c r="O38" s="384">
        <f t="shared" si="6"/>
        <v>0</v>
      </c>
      <c r="P38" s="424"/>
      <c r="Q38" s="424"/>
    </row>
    <row r="39" spans="1:17" ht="15.75" customHeight="1">
      <c r="A39" s="453" t="s">
        <v>3388</v>
      </c>
      <c r="B39" s="432" t="s">
        <v>16</v>
      </c>
      <c r="C39" s="433">
        <v>1</v>
      </c>
      <c r="D39" s="434">
        <v>7</v>
      </c>
      <c r="E39" s="382">
        <v>0</v>
      </c>
      <c r="F39" s="376">
        <f t="shared" si="0"/>
        <v>0</v>
      </c>
      <c r="G39" s="377">
        <f t="shared" si="1"/>
        <v>0</v>
      </c>
      <c r="H39" s="462"/>
      <c r="I39" s="462"/>
      <c r="J39" s="380">
        <f t="shared" si="2"/>
        <v>0</v>
      </c>
      <c r="K39" s="404">
        <f t="shared" si="3"/>
        <v>0</v>
      </c>
      <c r="L39" s="382">
        <f t="shared" si="7"/>
        <v>0</v>
      </c>
      <c r="M39" s="447">
        <v>162</v>
      </c>
      <c r="N39" s="383">
        <f t="shared" si="5"/>
        <v>0</v>
      </c>
      <c r="O39" s="384">
        <f t="shared" si="6"/>
        <v>0</v>
      </c>
    </row>
    <row r="40" spans="1:17" ht="15.75" customHeight="1">
      <c r="A40" s="453" t="s">
        <v>3805</v>
      </c>
      <c r="B40" s="432" t="s">
        <v>16</v>
      </c>
      <c r="C40" s="433">
        <v>1</v>
      </c>
      <c r="D40" s="434">
        <v>7</v>
      </c>
      <c r="E40" s="382">
        <v>0</v>
      </c>
      <c r="F40" s="376">
        <f t="shared" si="0"/>
        <v>0</v>
      </c>
      <c r="G40" s="377">
        <f t="shared" si="1"/>
        <v>0</v>
      </c>
      <c r="H40" s="462"/>
      <c r="I40" s="462"/>
      <c r="J40" s="380">
        <f t="shared" si="2"/>
        <v>0</v>
      </c>
      <c r="K40" s="404">
        <f t="shared" si="3"/>
        <v>0</v>
      </c>
      <c r="L40" s="382">
        <f t="shared" si="7"/>
        <v>0</v>
      </c>
      <c r="M40" s="447">
        <v>157.5</v>
      </c>
      <c r="N40" s="383">
        <f t="shared" si="5"/>
        <v>0</v>
      </c>
      <c r="O40" s="384">
        <f t="shared" si="6"/>
        <v>0</v>
      </c>
    </row>
    <row r="41" spans="1:17" ht="15.75" customHeight="1">
      <c r="A41" s="453" t="s">
        <v>3391</v>
      </c>
      <c r="B41" s="432" t="s">
        <v>16</v>
      </c>
      <c r="C41" s="433">
        <v>1</v>
      </c>
      <c r="D41" s="434">
        <v>7</v>
      </c>
      <c r="E41" s="382">
        <v>0</v>
      </c>
      <c r="F41" s="376">
        <f t="shared" si="0"/>
        <v>0</v>
      </c>
      <c r="G41" s="377">
        <f t="shared" si="1"/>
        <v>0</v>
      </c>
      <c r="H41" s="462"/>
      <c r="I41" s="462"/>
      <c r="J41" s="380">
        <f t="shared" si="2"/>
        <v>0</v>
      </c>
      <c r="K41" s="404">
        <f t="shared" si="3"/>
        <v>0</v>
      </c>
      <c r="L41" s="382">
        <f t="shared" si="7"/>
        <v>0</v>
      </c>
      <c r="M41" s="447">
        <v>157.80000000000001</v>
      </c>
      <c r="N41" s="383">
        <f t="shared" si="5"/>
        <v>0</v>
      </c>
      <c r="O41" s="384">
        <f t="shared" si="6"/>
        <v>0</v>
      </c>
    </row>
    <row r="42" spans="1:17" ht="15.75" customHeight="1">
      <c r="A42" s="453" t="s">
        <v>3392</v>
      </c>
      <c r="B42" s="432" t="s">
        <v>16</v>
      </c>
      <c r="C42" s="433">
        <v>1</v>
      </c>
      <c r="D42" s="434">
        <v>7</v>
      </c>
      <c r="E42" s="382">
        <v>0</v>
      </c>
      <c r="F42" s="376">
        <f t="shared" si="0"/>
        <v>0</v>
      </c>
      <c r="G42" s="377">
        <f t="shared" si="1"/>
        <v>0</v>
      </c>
      <c r="H42" s="462"/>
      <c r="I42" s="462"/>
      <c r="J42" s="380">
        <f t="shared" si="2"/>
        <v>0</v>
      </c>
      <c r="K42" s="404">
        <f t="shared" si="3"/>
        <v>0</v>
      </c>
      <c r="L42" s="382">
        <f t="shared" si="7"/>
        <v>0</v>
      </c>
      <c r="M42" s="447">
        <v>159.85</v>
      </c>
      <c r="N42" s="383">
        <f t="shared" si="5"/>
        <v>0</v>
      </c>
      <c r="O42" s="384">
        <f t="shared" si="6"/>
        <v>0</v>
      </c>
    </row>
    <row r="43" spans="1:17" ht="15.75" customHeight="1">
      <c r="A43" s="453" t="s">
        <v>3806</v>
      </c>
      <c r="B43" s="432" t="s">
        <v>16</v>
      </c>
      <c r="C43" s="433">
        <v>1</v>
      </c>
      <c r="D43" s="434">
        <v>7</v>
      </c>
      <c r="E43" s="382">
        <v>0</v>
      </c>
      <c r="F43" s="376">
        <f t="shared" si="0"/>
        <v>0</v>
      </c>
      <c r="G43" s="377">
        <f t="shared" si="1"/>
        <v>0</v>
      </c>
      <c r="H43" s="462"/>
      <c r="I43" s="462"/>
      <c r="J43" s="380">
        <f t="shared" si="2"/>
        <v>0</v>
      </c>
      <c r="K43" s="404">
        <f t="shared" si="3"/>
        <v>0</v>
      </c>
      <c r="L43" s="382">
        <f t="shared" si="7"/>
        <v>0</v>
      </c>
      <c r="M43" s="447">
        <v>157.5</v>
      </c>
      <c r="N43" s="383">
        <f t="shared" si="5"/>
        <v>0</v>
      </c>
      <c r="O43" s="384">
        <f t="shared" si="6"/>
        <v>0</v>
      </c>
    </row>
    <row r="44" spans="1:17" ht="15.75" customHeight="1">
      <c r="A44" s="453" t="s">
        <v>3807</v>
      </c>
      <c r="B44" s="432" t="s">
        <v>16</v>
      </c>
      <c r="C44" s="433">
        <v>1</v>
      </c>
      <c r="D44" s="434">
        <v>7</v>
      </c>
      <c r="E44" s="382">
        <v>0</v>
      </c>
      <c r="F44" s="376">
        <f t="shared" si="0"/>
        <v>0</v>
      </c>
      <c r="G44" s="377">
        <f t="shared" si="1"/>
        <v>0</v>
      </c>
      <c r="H44" s="462"/>
      <c r="I44" s="462"/>
      <c r="J44" s="380">
        <f t="shared" si="2"/>
        <v>0</v>
      </c>
      <c r="K44" s="404">
        <f t="shared" si="3"/>
        <v>0</v>
      </c>
      <c r="L44" s="382">
        <f t="shared" si="7"/>
        <v>0</v>
      </c>
      <c r="M44" s="447">
        <v>162</v>
      </c>
      <c r="N44" s="383">
        <f t="shared" si="5"/>
        <v>0</v>
      </c>
      <c r="O44" s="384">
        <f t="shared" si="6"/>
        <v>0</v>
      </c>
    </row>
    <row r="45" spans="1:17" ht="15.75" customHeight="1">
      <c r="A45" s="453" t="s">
        <v>3808</v>
      </c>
      <c r="B45" s="432" t="s">
        <v>16</v>
      </c>
      <c r="C45" s="433">
        <v>1</v>
      </c>
      <c r="D45" s="434">
        <v>7</v>
      </c>
      <c r="E45" s="382">
        <v>0</v>
      </c>
      <c r="F45" s="376">
        <f t="shared" si="0"/>
        <v>0</v>
      </c>
      <c r="G45" s="377">
        <f t="shared" si="1"/>
        <v>0</v>
      </c>
      <c r="H45" s="495"/>
      <c r="I45" s="462"/>
      <c r="J45" s="380">
        <f t="shared" si="2"/>
        <v>0</v>
      </c>
      <c r="K45" s="404">
        <f t="shared" si="3"/>
        <v>0</v>
      </c>
      <c r="L45" s="382">
        <f t="shared" si="7"/>
        <v>0</v>
      </c>
      <c r="M45" s="447">
        <v>157.5</v>
      </c>
      <c r="N45" s="383">
        <f t="shared" si="5"/>
        <v>0</v>
      </c>
      <c r="O45" s="384">
        <f t="shared" si="6"/>
        <v>0</v>
      </c>
    </row>
    <row r="46" spans="1:17" ht="15.75" customHeight="1">
      <c r="A46" s="453" t="s">
        <v>3809</v>
      </c>
      <c r="B46" s="432" t="s">
        <v>16</v>
      </c>
      <c r="C46" s="433">
        <v>1</v>
      </c>
      <c r="D46" s="434">
        <v>7</v>
      </c>
      <c r="E46" s="382">
        <v>0</v>
      </c>
      <c r="F46" s="376">
        <f t="shared" si="0"/>
        <v>0</v>
      </c>
      <c r="G46" s="377">
        <f t="shared" si="1"/>
        <v>0</v>
      </c>
      <c r="H46" s="495"/>
      <c r="I46" s="462"/>
      <c r="J46" s="380">
        <f t="shared" si="2"/>
        <v>0</v>
      </c>
      <c r="K46" s="404">
        <f t="shared" si="3"/>
        <v>0</v>
      </c>
      <c r="L46" s="382">
        <f t="shared" si="7"/>
        <v>0</v>
      </c>
      <c r="M46" s="447">
        <v>162</v>
      </c>
      <c r="N46" s="383">
        <f t="shared" si="5"/>
        <v>0</v>
      </c>
      <c r="O46" s="384">
        <f t="shared" si="6"/>
        <v>0</v>
      </c>
    </row>
    <row r="47" spans="1:17" ht="15.75" customHeight="1">
      <c r="A47" s="453"/>
      <c r="B47" s="432"/>
      <c r="C47" s="433"/>
      <c r="D47" s="434"/>
      <c r="E47" s="382"/>
      <c r="F47" s="376"/>
      <c r="G47" s="377"/>
      <c r="H47" s="462"/>
      <c r="I47" s="462"/>
      <c r="J47" s="380"/>
      <c r="K47" s="404"/>
      <c r="L47" s="382"/>
      <c r="M47" s="447"/>
      <c r="N47" s="383"/>
      <c r="O47" s="384"/>
    </row>
    <row r="48" spans="1:17" ht="15.75" customHeight="1">
      <c r="A48" s="453"/>
      <c r="B48" s="432"/>
      <c r="C48" s="433"/>
      <c r="D48" s="434"/>
      <c r="E48" s="382"/>
      <c r="F48" s="376"/>
      <c r="G48" s="377"/>
      <c r="H48" s="462"/>
      <c r="I48" s="462"/>
      <c r="J48" s="380"/>
      <c r="K48" s="404"/>
      <c r="L48" s="382"/>
      <c r="M48" s="447"/>
      <c r="N48" s="383"/>
      <c r="O48" s="384"/>
    </row>
    <row r="49" spans="1:15" ht="15.75" customHeight="1">
      <c r="A49" s="453"/>
      <c r="B49" s="432"/>
      <c r="C49" s="433"/>
      <c r="D49" s="434"/>
      <c r="E49" s="382"/>
      <c r="F49" s="376"/>
      <c r="G49" s="377"/>
      <c r="H49" s="495"/>
      <c r="I49" s="462"/>
      <c r="J49" s="380"/>
      <c r="K49" s="404"/>
      <c r="L49" s="382"/>
      <c r="M49" s="447"/>
      <c r="N49" s="383"/>
      <c r="O49" s="384"/>
    </row>
    <row r="50" spans="1:15" ht="15.75" customHeight="1">
      <c r="A50" s="453"/>
      <c r="B50" s="432"/>
      <c r="C50" s="433"/>
      <c r="D50" s="434"/>
      <c r="E50" s="382"/>
      <c r="F50" s="376"/>
      <c r="G50" s="377"/>
      <c r="H50" s="495"/>
      <c r="I50" s="462"/>
      <c r="J50" s="380"/>
      <c r="K50" s="404"/>
      <c r="L50" s="382"/>
      <c r="M50" s="447"/>
      <c r="N50" s="383"/>
      <c r="O50" s="384"/>
    </row>
    <row r="51" spans="1:15" ht="15.75" customHeight="1">
      <c r="A51" s="396" t="s">
        <v>203</v>
      </c>
      <c r="B51" s="396"/>
      <c r="C51" s="397"/>
      <c r="D51" s="398"/>
      <c r="E51" s="496">
        <f t="shared" ref="E51:O51" si="8">SUM(E4:E50)</f>
        <v>33443</v>
      </c>
      <c r="F51" s="497">
        <f t="shared" si="8"/>
        <v>2213</v>
      </c>
      <c r="G51" s="497">
        <f t="shared" si="8"/>
        <v>240</v>
      </c>
      <c r="H51" s="497">
        <f t="shared" si="8"/>
        <v>4320</v>
      </c>
      <c r="I51" s="498">
        <f t="shared" si="8"/>
        <v>16722</v>
      </c>
      <c r="J51" s="496">
        <f t="shared" si="8"/>
        <v>1097</v>
      </c>
      <c r="K51" s="403">
        <f t="shared" si="8"/>
        <v>1356</v>
      </c>
      <c r="L51" s="496">
        <f t="shared" si="8"/>
        <v>21041</v>
      </c>
      <c r="M51" s="446">
        <f t="shared" si="8"/>
        <v>4512.58</v>
      </c>
      <c r="N51" s="446">
        <f t="shared" si="8"/>
        <v>750466.1</v>
      </c>
      <c r="O51" s="403">
        <f t="shared" si="8"/>
        <v>3697.36</v>
      </c>
    </row>
    <row r="52" spans="1:15" ht="15.75" customHeight="1">
      <c r="A52" s="500"/>
      <c r="B52" s="501"/>
      <c r="C52" s="502"/>
      <c r="D52" s="503"/>
      <c r="E52" s="504"/>
      <c r="F52" s="505"/>
      <c r="G52" s="506"/>
    </row>
    <row r="53" spans="1:15" ht="15.75" customHeight="1">
      <c r="A53" s="507" t="s">
        <v>40</v>
      </c>
      <c r="B53" s="508" t="s">
        <v>1</v>
      </c>
      <c r="C53" s="509" t="s">
        <v>41</v>
      </c>
      <c r="D53" s="510" t="s">
        <v>42</v>
      </c>
      <c r="E53" s="350" t="s">
        <v>43</v>
      </c>
      <c r="F53" s="509" t="s">
        <v>44</v>
      </c>
      <c r="G53" s="511" t="s">
        <v>45</v>
      </c>
    </row>
    <row r="54" spans="1:15" ht="15.75" customHeight="1">
      <c r="A54" s="33" t="s">
        <v>1896</v>
      </c>
      <c r="B54" s="41" t="s">
        <v>49</v>
      </c>
      <c r="C54" s="15">
        <v>0</v>
      </c>
      <c r="D54" s="15"/>
      <c r="E54" s="15"/>
      <c r="F54" s="15">
        <f>C54+D54-E54</f>
        <v>0</v>
      </c>
      <c r="G54" s="40"/>
    </row>
    <row r="55" spans="1:15" ht="15.75" customHeight="1">
      <c r="A55" s="327"/>
      <c r="B55" s="327"/>
      <c r="C55" s="327"/>
      <c r="D55" s="327"/>
      <c r="E55" s="327"/>
      <c r="F55" s="327"/>
      <c r="G55" s="327"/>
    </row>
    <row r="56" spans="1:15" ht="15.75" customHeight="1">
      <c r="A56" s="526" t="s">
        <v>50</v>
      </c>
      <c r="B56" s="527"/>
      <c r="C56" s="527"/>
      <c r="D56" s="527"/>
      <c r="E56" s="527"/>
      <c r="F56" s="527"/>
      <c r="G56" s="528"/>
    </row>
    <row r="57" spans="1:15" ht="15.75" customHeight="1">
      <c r="A57" s="259"/>
      <c r="B57" s="44" t="s">
        <v>51</v>
      </c>
      <c r="C57" s="45" t="s">
        <v>52</v>
      </c>
      <c r="D57" s="46" t="s">
        <v>53</v>
      </c>
      <c r="E57" s="46" t="s">
        <v>54</v>
      </c>
      <c r="F57" s="47" t="s">
        <v>11</v>
      </c>
      <c r="G57" s="48" t="s">
        <v>55</v>
      </c>
    </row>
    <row r="58" spans="1:15" ht="15.75" customHeight="1">
      <c r="A58" s="439" t="s">
        <v>1897</v>
      </c>
      <c r="B58" s="440">
        <v>88</v>
      </c>
      <c r="C58" s="441"/>
      <c r="D58" s="442"/>
      <c r="E58" s="440">
        <f t="shared" ref="E58:E84" si="9">B58+C58-D58</f>
        <v>88</v>
      </c>
      <c r="F58" s="443">
        <v>1028.48</v>
      </c>
      <c r="G58" s="444">
        <f t="shared" ref="G58:G84" si="10">E58*F58</f>
        <v>90506.240000000005</v>
      </c>
    </row>
    <row r="59" spans="1:15" ht="15.75" customHeight="1">
      <c r="A59" s="49" t="s">
        <v>4015</v>
      </c>
      <c r="B59" s="53">
        <v>812.90000000000032</v>
      </c>
      <c r="C59" s="51"/>
      <c r="D59" s="52">
        <v>480</v>
      </c>
      <c r="E59" s="53">
        <f t="shared" si="9"/>
        <v>332.90000000000032</v>
      </c>
      <c r="F59" s="54">
        <v>196</v>
      </c>
      <c r="G59" s="55">
        <f t="shared" si="10"/>
        <v>65248.40000000006</v>
      </c>
    </row>
    <row r="60" spans="1:15" ht="15.75" customHeight="1">
      <c r="A60" s="49" t="s">
        <v>4016</v>
      </c>
      <c r="B60" s="53">
        <v>356.5</v>
      </c>
      <c r="C60" s="51"/>
      <c r="D60" s="518">
        <v>247.2</v>
      </c>
      <c r="E60" s="53">
        <f t="shared" si="9"/>
        <v>109.30000000000001</v>
      </c>
      <c r="F60" s="54">
        <v>196</v>
      </c>
      <c r="G60" s="55">
        <f t="shared" si="10"/>
        <v>21422.800000000003</v>
      </c>
    </row>
    <row r="61" spans="1:15" ht="15.75" customHeight="1">
      <c r="A61" s="49" t="s">
        <v>4017</v>
      </c>
      <c r="B61" s="53">
        <v>232.30000000000004</v>
      </c>
      <c r="C61" s="51"/>
      <c r="D61" s="518">
        <v>126</v>
      </c>
      <c r="E61" s="53">
        <f t="shared" si="9"/>
        <v>106.30000000000004</v>
      </c>
      <c r="F61" s="54">
        <v>196</v>
      </c>
      <c r="G61" s="55">
        <f t="shared" si="10"/>
        <v>20834.800000000007</v>
      </c>
    </row>
    <row r="62" spans="1:15" ht="15.75" customHeight="1">
      <c r="A62" s="49" t="s">
        <v>4018</v>
      </c>
      <c r="B62" s="53">
        <v>317.70000000000005</v>
      </c>
      <c r="C62" s="51">
        <v>120</v>
      </c>
      <c r="D62" s="518">
        <v>198</v>
      </c>
      <c r="E62" s="53">
        <f t="shared" si="9"/>
        <v>239.70000000000005</v>
      </c>
      <c r="F62" s="54">
        <v>196</v>
      </c>
      <c r="G62" s="55">
        <f t="shared" si="10"/>
        <v>46981.200000000012</v>
      </c>
    </row>
    <row r="63" spans="1:15" ht="15.75" customHeight="1">
      <c r="A63" s="49" t="s">
        <v>4019</v>
      </c>
      <c r="B63" s="53">
        <v>94.299999999999955</v>
      </c>
      <c r="C63" s="51">
        <v>360</v>
      </c>
      <c r="D63" s="518">
        <v>310.7</v>
      </c>
      <c r="E63" s="53">
        <f t="shared" si="9"/>
        <v>143.59999999999997</v>
      </c>
      <c r="F63" s="54">
        <v>196</v>
      </c>
      <c r="G63" s="55">
        <f t="shared" si="10"/>
        <v>28145.599999999995</v>
      </c>
    </row>
    <row r="64" spans="1:15" ht="15.75" customHeight="1">
      <c r="A64" s="86" t="s">
        <v>4020</v>
      </c>
      <c r="B64" s="90">
        <v>422.10000000000008</v>
      </c>
      <c r="C64" s="487"/>
      <c r="D64" s="487">
        <v>80</v>
      </c>
      <c r="E64" s="90">
        <f t="shared" si="9"/>
        <v>342.10000000000008</v>
      </c>
      <c r="F64" s="91">
        <v>140</v>
      </c>
      <c r="G64" s="92">
        <f t="shared" si="10"/>
        <v>47894.000000000015</v>
      </c>
    </row>
    <row r="65" spans="1:8" ht="15.75" customHeight="1">
      <c r="A65" s="86" t="s">
        <v>4021</v>
      </c>
      <c r="B65" s="90">
        <v>397.4</v>
      </c>
      <c r="C65" s="88"/>
      <c r="D65" s="89"/>
      <c r="E65" s="90">
        <f t="shared" si="9"/>
        <v>397.4</v>
      </c>
      <c r="F65" s="91">
        <v>140</v>
      </c>
      <c r="G65" s="92">
        <f t="shared" si="10"/>
        <v>55636</v>
      </c>
    </row>
    <row r="66" spans="1:8" ht="15.75" customHeight="1">
      <c r="A66" s="86" t="s">
        <v>4022</v>
      </c>
      <c r="B66" s="90">
        <v>25.9</v>
      </c>
      <c r="C66" s="88"/>
      <c r="D66" s="89"/>
      <c r="E66" s="90">
        <f t="shared" si="9"/>
        <v>25.9</v>
      </c>
      <c r="F66" s="91">
        <v>140</v>
      </c>
      <c r="G66" s="92">
        <f t="shared" si="10"/>
        <v>3626</v>
      </c>
    </row>
    <row r="67" spans="1:8" ht="15.75" customHeight="1">
      <c r="A67" s="100" t="s">
        <v>4023</v>
      </c>
      <c r="B67" s="104">
        <v>1315.4000000000003</v>
      </c>
      <c r="C67" s="102"/>
      <c r="D67" s="512">
        <v>63.2</v>
      </c>
      <c r="E67" s="104">
        <f t="shared" si="9"/>
        <v>1252.2000000000003</v>
      </c>
      <c r="F67" s="105">
        <v>140</v>
      </c>
      <c r="G67" s="106">
        <f t="shared" si="10"/>
        <v>175308.00000000003</v>
      </c>
    </row>
    <row r="68" spans="1:8" ht="36" customHeight="1">
      <c r="A68" s="71" t="s">
        <v>4024</v>
      </c>
      <c r="B68" s="75">
        <v>0</v>
      </c>
      <c r="C68" s="73"/>
      <c r="D68" s="74"/>
      <c r="E68" s="75">
        <f t="shared" si="9"/>
        <v>0</v>
      </c>
      <c r="F68" s="76">
        <v>140</v>
      </c>
      <c r="G68" s="77">
        <f t="shared" si="10"/>
        <v>0</v>
      </c>
    </row>
    <row r="69" spans="1:8" ht="30.75" customHeight="1">
      <c r="A69" s="78" t="s">
        <v>4025</v>
      </c>
      <c r="B69" s="75">
        <v>470.20000000000022</v>
      </c>
      <c r="C69" s="73">
        <v>221</v>
      </c>
      <c r="D69" s="513">
        <v>100</v>
      </c>
      <c r="E69" s="75">
        <f t="shared" si="9"/>
        <v>591.20000000000027</v>
      </c>
      <c r="F69" s="76">
        <v>140</v>
      </c>
      <c r="G69" s="77">
        <f t="shared" si="10"/>
        <v>82768.000000000044</v>
      </c>
      <c r="H69" s="271" t="s">
        <v>3883</v>
      </c>
    </row>
    <row r="70" spans="1:8" ht="30.75" customHeight="1">
      <c r="A70" s="79" t="s">
        <v>4026</v>
      </c>
      <c r="B70" s="83">
        <v>1775.9</v>
      </c>
      <c r="C70" s="81"/>
      <c r="D70" s="82"/>
      <c r="E70" s="83">
        <f t="shared" si="9"/>
        <v>1775.9</v>
      </c>
      <c r="F70" s="84">
        <v>140</v>
      </c>
      <c r="G70" s="85">
        <f t="shared" si="10"/>
        <v>248626</v>
      </c>
    </row>
    <row r="71" spans="1:8" ht="15.75" customHeight="1">
      <c r="A71" s="63" t="s">
        <v>4027</v>
      </c>
      <c r="B71" s="315">
        <v>464.90000000000026</v>
      </c>
      <c r="C71" s="65"/>
      <c r="D71" s="66"/>
      <c r="E71" s="67">
        <f t="shared" si="9"/>
        <v>464.90000000000026</v>
      </c>
      <c r="F71" s="68">
        <v>140</v>
      </c>
      <c r="G71" s="69">
        <f t="shared" si="10"/>
        <v>65086.000000000036</v>
      </c>
    </row>
    <row r="72" spans="1:8" ht="15.75" customHeight="1">
      <c r="A72" s="63" t="s">
        <v>4028</v>
      </c>
      <c r="B72" s="315">
        <v>0</v>
      </c>
      <c r="C72" s="65"/>
      <c r="D72" s="66"/>
      <c r="E72" s="67">
        <f t="shared" si="9"/>
        <v>0</v>
      </c>
      <c r="F72" s="68">
        <v>140</v>
      </c>
      <c r="G72" s="69">
        <f t="shared" si="10"/>
        <v>0</v>
      </c>
    </row>
    <row r="73" spans="1:8" ht="39" customHeight="1">
      <c r="A73" s="63" t="s">
        <v>4029</v>
      </c>
      <c r="B73" s="67">
        <v>530.80000000000018</v>
      </c>
      <c r="C73" s="65"/>
      <c r="D73" s="66"/>
      <c r="E73" s="67">
        <f t="shared" si="9"/>
        <v>530.80000000000018</v>
      </c>
      <c r="F73" s="68">
        <v>140</v>
      </c>
      <c r="G73" s="69">
        <f t="shared" si="10"/>
        <v>74312.000000000029</v>
      </c>
    </row>
    <row r="74" spans="1:8" ht="15.75" customHeight="1">
      <c r="A74" s="93" t="s">
        <v>4030</v>
      </c>
      <c r="B74" s="97">
        <v>197</v>
      </c>
      <c r="C74" s="95"/>
      <c r="D74" s="96"/>
      <c r="E74" s="97">
        <f t="shared" si="9"/>
        <v>197</v>
      </c>
      <c r="F74" s="98">
        <v>140</v>
      </c>
      <c r="G74" s="99">
        <f t="shared" si="10"/>
        <v>27580</v>
      </c>
    </row>
    <row r="75" spans="1:8" ht="15.75" customHeight="1">
      <c r="A75" s="86" t="s">
        <v>4031</v>
      </c>
      <c r="B75" s="90">
        <v>223</v>
      </c>
      <c r="C75" s="88"/>
      <c r="D75" s="89"/>
      <c r="E75" s="90">
        <f t="shared" si="9"/>
        <v>223</v>
      </c>
      <c r="F75" s="91">
        <v>128</v>
      </c>
      <c r="G75" s="92">
        <f t="shared" si="10"/>
        <v>28544</v>
      </c>
    </row>
    <row r="76" spans="1:8" ht="15.75" customHeight="1">
      <c r="A76" s="78" t="s">
        <v>4032</v>
      </c>
      <c r="B76" s="75">
        <v>223.00000000000006</v>
      </c>
      <c r="C76" s="73"/>
      <c r="D76" s="74">
        <v>223</v>
      </c>
      <c r="E76" s="75">
        <f t="shared" si="9"/>
        <v>0</v>
      </c>
      <c r="F76" s="76">
        <v>128</v>
      </c>
      <c r="G76" s="77">
        <f t="shared" si="10"/>
        <v>0</v>
      </c>
    </row>
    <row r="77" spans="1:8" ht="15.75" customHeight="1">
      <c r="A77" s="100" t="s">
        <v>4033</v>
      </c>
      <c r="B77" s="472">
        <v>225</v>
      </c>
      <c r="C77" s="102"/>
      <c r="D77" s="103"/>
      <c r="E77" s="472">
        <f t="shared" si="9"/>
        <v>225</v>
      </c>
      <c r="F77" s="105">
        <v>128</v>
      </c>
      <c r="G77" s="106">
        <f t="shared" si="10"/>
        <v>28800</v>
      </c>
    </row>
    <row r="78" spans="1:8" ht="15.75" customHeight="1">
      <c r="A78" s="79" t="s">
        <v>4034</v>
      </c>
      <c r="B78" s="83">
        <v>55.5</v>
      </c>
      <c r="C78" s="81"/>
      <c r="D78" s="82"/>
      <c r="E78" s="83">
        <f t="shared" si="9"/>
        <v>55.5</v>
      </c>
      <c r="F78" s="84">
        <v>128</v>
      </c>
      <c r="G78" s="85">
        <f t="shared" si="10"/>
        <v>7104</v>
      </c>
    </row>
    <row r="79" spans="1:8" ht="15.75" customHeight="1">
      <c r="A79" s="63" t="s">
        <v>4035</v>
      </c>
      <c r="B79" s="315">
        <v>225.00000000000011</v>
      </c>
      <c r="C79" s="65"/>
      <c r="D79" s="66"/>
      <c r="E79" s="67">
        <f t="shared" si="9"/>
        <v>225.00000000000011</v>
      </c>
      <c r="F79" s="68">
        <v>128</v>
      </c>
      <c r="G79" s="69">
        <f t="shared" si="10"/>
        <v>28800.000000000015</v>
      </c>
    </row>
    <row r="80" spans="1:8" ht="15.75" customHeight="1">
      <c r="A80" s="86" t="s">
        <v>4036</v>
      </c>
      <c r="B80" s="316">
        <v>0</v>
      </c>
      <c r="C80" s="108">
        <v>360</v>
      </c>
      <c r="D80" s="109"/>
      <c r="E80" s="90">
        <f t="shared" si="9"/>
        <v>360</v>
      </c>
      <c r="F80" s="91">
        <v>102</v>
      </c>
      <c r="G80" s="92">
        <f t="shared" si="10"/>
        <v>36720</v>
      </c>
    </row>
    <row r="81" spans="1:10" ht="15.75" customHeight="1">
      <c r="A81" s="78" t="s">
        <v>4037</v>
      </c>
      <c r="B81" s="75">
        <v>0</v>
      </c>
      <c r="C81" s="73">
        <v>360</v>
      </c>
      <c r="D81" s="74"/>
      <c r="E81" s="75">
        <f t="shared" si="9"/>
        <v>360</v>
      </c>
      <c r="F81" s="76">
        <v>102</v>
      </c>
      <c r="G81" s="77">
        <f t="shared" si="10"/>
        <v>36720</v>
      </c>
    </row>
    <row r="82" spans="1:10" ht="15.75" customHeight="1">
      <c r="A82" s="100" t="s">
        <v>4038</v>
      </c>
      <c r="B82" s="104">
        <v>0</v>
      </c>
      <c r="C82" s="102">
        <v>360</v>
      </c>
      <c r="D82" s="103"/>
      <c r="E82" s="104">
        <f t="shared" si="9"/>
        <v>360</v>
      </c>
      <c r="F82" s="105">
        <v>102</v>
      </c>
      <c r="G82" s="106">
        <f t="shared" si="10"/>
        <v>36720</v>
      </c>
    </row>
    <row r="83" spans="1:10" ht="26.25" customHeight="1">
      <c r="A83" s="79" t="s">
        <v>4039</v>
      </c>
      <c r="B83" s="83">
        <v>0</v>
      </c>
      <c r="C83" s="81">
        <v>360</v>
      </c>
      <c r="D83" s="82"/>
      <c r="E83" s="83">
        <f t="shared" si="9"/>
        <v>360</v>
      </c>
      <c r="F83" s="84">
        <v>102</v>
      </c>
      <c r="G83" s="85">
        <f t="shared" si="10"/>
        <v>36720</v>
      </c>
    </row>
    <row r="84" spans="1:10" ht="15.75" customHeight="1">
      <c r="A84" s="63" t="s">
        <v>4040</v>
      </c>
      <c r="B84" s="315">
        <v>0</v>
      </c>
      <c r="C84" s="65">
        <v>360</v>
      </c>
      <c r="D84" s="66"/>
      <c r="E84" s="67">
        <f t="shared" si="9"/>
        <v>360</v>
      </c>
      <c r="F84" s="68">
        <v>102</v>
      </c>
      <c r="G84" s="69">
        <f t="shared" si="10"/>
        <v>36720</v>
      </c>
    </row>
    <row r="85" spans="1:10" ht="15.75" customHeight="1">
      <c r="A85" s="260" t="s">
        <v>84</v>
      </c>
      <c r="B85" s="261">
        <f t="shared" ref="B85:G85" si="11">SUM(B58:B84)</f>
        <v>8452.8000000000011</v>
      </c>
      <c r="C85" s="171">
        <f t="shared" si="11"/>
        <v>2501</v>
      </c>
      <c r="D85" s="171">
        <f t="shared" si="11"/>
        <v>1828.1000000000001</v>
      </c>
      <c r="E85" s="261">
        <f t="shared" si="11"/>
        <v>9125.7000000000025</v>
      </c>
      <c r="F85" s="262">
        <f t="shared" si="11"/>
        <v>4698.4799999999996</v>
      </c>
      <c r="G85" s="263">
        <f t="shared" si="11"/>
        <v>1330823.04</v>
      </c>
    </row>
    <row r="86" spans="1:10" ht="15.75" customHeight="1"/>
    <row r="87" spans="1:10" ht="15.75" customHeight="1">
      <c r="A87" s="264"/>
      <c r="B87" s="133"/>
      <c r="C87" s="133"/>
      <c r="D87" s="133"/>
      <c r="E87" s="133"/>
      <c r="F87" s="534"/>
      <c r="G87" s="522"/>
      <c r="H87" s="522"/>
      <c r="I87" s="265"/>
    </row>
    <row r="88" spans="1:10" ht="15.75" customHeight="1">
      <c r="A88" s="135" t="s">
        <v>92</v>
      </c>
      <c r="B88" s="136" t="s">
        <v>40</v>
      </c>
      <c r="C88" s="137" t="s">
        <v>93</v>
      </c>
      <c r="D88" s="137" t="s">
        <v>42</v>
      </c>
      <c r="E88" s="137" t="s">
        <v>94</v>
      </c>
      <c r="F88" s="137" t="s">
        <v>95</v>
      </c>
      <c r="G88" s="137" t="s">
        <v>96</v>
      </c>
      <c r="H88" s="138" t="s">
        <v>55</v>
      </c>
      <c r="I88" s="138" t="s">
        <v>3567</v>
      </c>
      <c r="J88" s="138" t="s">
        <v>3568</v>
      </c>
    </row>
    <row r="89" spans="1:10" ht="15.75" customHeight="1">
      <c r="A89" s="146" t="s">
        <v>97</v>
      </c>
      <c r="B89" s="145" t="s">
        <v>102</v>
      </c>
      <c r="C89" s="36">
        <v>2475</v>
      </c>
      <c r="D89" s="148"/>
      <c r="E89" s="15">
        <v>125</v>
      </c>
      <c r="F89" s="36">
        <f t="shared" ref="F89:F132" si="12">C89+D89-E89</f>
        <v>2350</v>
      </c>
      <c r="G89" s="142">
        <v>178</v>
      </c>
      <c r="H89" s="143">
        <f t="shared" ref="H89:H123" si="13">F89*G89</f>
        <v>418300</v>
      </c>
      <c r="I89" s="143">
        <f t="shared" ref="I89:I132" si="14">(D89-E89)*G89</f>
        <v>-22250</v>
      </c>
      <c r="J89" s="143">
        <f t="shared" ref="J89:J132" si="15">D89*G89</f>
        <v>0</v>
      </c>
    </row>
    <row r="90" spans="1:10" ht="15.75" customHeight="1">
      <c r="A90" s="144" t="s">
        <v>99</v>
      </c>
      <c r="B90" s="145" t="s">
        <v>102</v>
      </c>
      <c r="C90" s="36">
        <v>2250</v>
      </c>
      <c r="D90" s="148"/>
      <c r="E90" s="15">
        <v>75</v>
      </c>
      <c r="F90" s="36">
        <f t="shared" si="12"/>
        <v>2175</v>
      </c>
      <c r="G90" s="142">
        <v>178</v>
      </c>
      <c r="H90" s="143">
        <f t="shared" si="13"/>
        <v>387150</v>
      </c>
      <c r="I90" s="143">
        <f t="shared" si="14"/>
        <v>-13350</v>
      </c>
      <c r="J90" s="143">
        <f t="shared" si="15"/>
        <v>0</v>
      </c>
    </row>
    <row r="91" spans="1:10" ht="15.75" customHeight="1">
      <c r="A91" s="144" t="s">
        <v>3656</v>
      </c>
      <c r="B91" s="147" t="s">
        <v>102</v>
      </c>
      <c r="C91" s="36">
        <v>1850</v>
      </c>
      <c r="D91" s="148"/>
      <c r="E91" s="15">
        <v>75</v>
      </c>
      <c r="F91" s="36">
        <f t="shared" si="12"/>
        <v>1775</v>
      </c>
      <c r="G91" s="142">
        <v>47</v>
      </c>
      <c r="H91" s="143">
        <f t="shared" si="13"/>
        <v>83425</v>
      </c>
      <c r="I91" s="143">
        <f t="shared" si="14"/>
        <v>-3525</v>
      </c>
      <c r="J91" s="143">
        <f t="shared" si="15"/>
        <v>0</v>
      </c>
    </row>
    <row r="92" spans="1:10" ht="15.75" customHeight="1">
      <c r="A92" s="146" t="s">
        <v>103</v>
      </c>
      <c r="B92" s="147" t="s">
        <v>104</v>
      </c>
      <c r="C92" s="36">
        <v>1500</v>
      </c>
      <c r="D92" s="148"/>
      <c r="E92" s="15"/>
      <c r="F92" s="36">
        <f t="shared" si="12"/>
        <v>1500</v>
      </c>
      <c r="G92" s="142">
        <v>27</v>
      </c>
      <c r="H92" s="143">
        <f t="shared" si="13"/>
        <v>40500</v>
      </c>
      <c r="I92" s="143">
        <f t="shared" si="14"/>
        <v>0</v>
      </c>
      <c r="J92" s="143">
        <f t="shared" si="15"/>
        <v>0</v>
      </c>
    </row>
    <row r="93" spans="1:10" ht="15.75" customHeight="1">
      <c r="A93" s="266" t="s">
        <v>2038</v>
      </c>
      <c r="B93" s="267" t="s">
        <v>106</v>
      </c>
      <c r="C93" s="36">
        <v>1600</v>
      </c>
      <c r="D93" s="148"/>
      <c r="E93" s="15"/>
      <c r="F93" s="36">
        <f t="shared" si="12"/>
        <v>1600</v>
      </c>
      <c r="G93" s="142">
        <v>160.69999999999999</v>
      </c>
      <c r="H93" s="143">
        <f t="shared" si="13"/>
        <v>257119.99999999997</v>
      </c>
      <c r="I93" s="143">
        <f t="shared" si="14"/>
        <v>0</v>
      </c>
      <c r="J93" s="143">
        <f t="shared" si="15"/>
        <v>0</v>
      </c>
    </row>
    <row r="94" spans="1:10" ht="15.75" customHeight="1">
      <c r="A94" s="144" t="s">
        <v>737</v>
      </c>
      <c r="B94" s="145" t="s">
        <v>108</v>
      </c>
      <c r="C94" s="36">
        <v>305</v>
      </c>
      <c r="D94" s="148"/>
      <c r="E94" s="15"/>
      <c r="F94" s="36">
        <f t="shared" si="12"/>
        <v>305</v>
      </c>
      <c r="G94" s="142">
        <v>623</v>
      </c>
      <c r="H94" s="143">
        <f t="shared" si="13"/>
        <v>190015</v>
      </c>
      <c r="I94" s="143">
        <f t="shared" si="14"/>
        <v>0</v>
      </c>
      <c r="J94" s="143">
        <f t="shared" si="15"/>
        <v>0</v>
      </c>
    </row>
    <row r="95" spans="1:10" ht="15.75" customHeight="1">
      <c r="A95" s="139" t="s">
        <v>109</v>
      </c>
      <c r="B95" s="140" t="s">
        <v>110</v>
      </c>
      <c r="C95" s="36">
        <v>850</v>
      </c>
      <c r="D95" s="148"/>
      <c r="E95" s="15"/>
      <c r="F95" s="36">
        <f t="shared" si="12"/>
        <v>850</v>
      </c>
      <c r="G95" s="142">
        <v>24</v>
      </c>
      <c r="H95" s="143">
        <f t="shared" si="13"/>
        <v>20400</v>
      </c>
      <c r="I95" s="143">
        <f t="shared" si="14"/>
        <v>0</v>
      </c>
      <c r="J95" s="143">
        <f t="shared" si="15"/>
        <v>0</v>
      </c>
    </row>
    <row r="96" spans="1:10" ht="15.75" customHeight="1">
      <c r="A96" s="146" t="s">
        <v>1188</v>
      </c>
      <c r="B96" s="150" t="s">
        <v>3626</v>
      </c>
      <c r="C96" s="36">
        <v>2073</v>
      </c>
      <c r="D96" s="148"/>
      <c r="E96" s="15">
        <v>256</v>
      </c>
      <c r="F96" s="36">
        <f t="shared" si="12"/>
        <v>1817</v>
      </c>
      <c r="G96" s="142">
        <v>49</v>
      </c>
      <c r="H96" s="143">
        <f t="shared" si="13"/>
        <v>89033</v>
      </c>
      <c r="I96" s="143">
        <f t="shared" si="14"/>
        <v>-12544</v>
      </c>
      <c r="J96" s="143">
        <f t="shared" si="15"/>
        <v>0</v>
      </c>
    </row>
    <row r="97" spans="1:10" ht="15.75" customHeight="1">
      <c r="A97" s="152" t="s">
        <v>116</v>
      </c>
      <c r="B97" s="145" t="s">
        <v>117</v>
      </c>
      <c r="C97" s="36">
        <v>7</v>
      </c>
      <c r="D97" s="141"/>
      <c r="E97" s="15"/>
      <c r="F97" s="36">
        <f t="shared" si="12"/>
        <v>7</v>
      </c>
      <c r="G97" s="142">
        <v>1867.29</v>
      </c>
      <c r="H97" s="143">
        <f t="shared" si="13"/>
        <v>13071.029999999999</v>
      </c>
      <c r="I97" s="143">
        <f t="shared" si="14"/>
        <v>0</v>
      </c>
      <c r="J97" s="143">
        <f t="shared" si="15"/>
        <v>0</v>
      </c>
    </row>
    <row r="98" spans="1:10" ht="15.75" customHeight="1">
      <c r="A98" s="146" t="s">
        <v>118</v>
      </c>
      <c r="B98" s="145" t="s">
        <v>115</v>
      </c>
      <c r="C98" s="36">
        <v>5</v>
      </c>
      <c r="D98" s="141"/>
      <c r="E98" s="15"/>
      <c r="F98" s="36">
        <f t="shared" si="12"/>
        <v>5</v>
      </c>
      <c r="G98" s="142">
        <v>1758</v>
      </c>
      <c r="H98" s="143">
        <f t="shared" si="13"/>
        <v>8790</v>
      </c>
      <c r="I98" s="143">
        <f t="shared" si="14"/>
        <v>0</v>
      </c>
      <c r="J98" s="143">
        <f t="shared" si="15"/>
        <v>0</v>
      </c>
    </row>
    <row r="99" spans="1:10" ht="15.75" customHeight="1">
      <c r="A99" s="146" t="s">
        <v>118</v>
      </c>
      <c r="B99" s="145" t="s">
        <v>117</v>
      </c>
      <c r="C99" s="36">
        <v>3</v>
      </c>
      <c r="D99" s="141"/>
      <c r="E99" s="151"/>
      <c r="F99" s="36">
        <f t="shared" si="12"/>
        <v>3</v>
      </c>
      <c r="G99" s="142">
        <v>2279.6799999999998</v>
      </c>
      <c r="H99" s="143">
        <f t="shared" si="13"/>
        <v>6839.0399999999991</v>
      </c>
      <c r="I99" s="143">
        <f t="shared" si="14"/>
        <v>0</v>
      </c>
      <c r="J99" s="143">
        <f t="shared" si="15"/>
        <v>0</v>
      </c>
    </row>
    <row r="100" spans="1:10" ht="15.75" customHeight="1">
      <c r="A100" s="157" t="s">
        <v>119</v>
      </c>
      <c r="B100" s="145" t="s">
        <v>117</v>
      </c>
      <c r="C100" s="36">
        <v>0</v>
      </c>
      <c r="D100" s="148"/>
      <c r="E100" s="15"/>
      <c r="F100" s="36">
        <f t="shared" si="12"/>
        <v>0</v>
      </c>
      <c r="G100" s="142">
        <v>1669.47</v>
      </c>
      <c r="H100" s="143">
        <f t="shared" si="13"/>
        <v>0</v>
      </c>
      <c r="I100" s="143">
        <f t="shared" si="14"/>
        <v>0</v>
      </c>
      <c r="J100" s="143">
        <f t="shared" si="15"/>
        <v>0</v>
      </c>
    </row>
    <row r="101" spans="1:10" ht="15.75" customHeight="1">
      <c r="A101" s="157" t="s">
        <v>2772</v>
      </c>
      <c r="B101" s="145" t="s">
        <v>117</v>
      </c>
      <c r="C101" s="36">
        <v>3</v>
      </c>
      <c r="D101" s="141"/>
      <c r="E101" s="15"/>
      <c r="F101" s="36">
        <f t="shared" si="12"/>
        <v>3</v>
      </c>
      <c r="G101" s="142">
        <v>1598.32</v>
      </c>
      <c r="H101" s="143">
        <f t="shared" si="13"/>
        <v>4794.96</v>
      </c>
      <c r="I101" s="143">
        <f t="shared" si="14"/>
        <v>0</v>
      </c>
      <c r="J101" s="143">
        <f t="shared" si="15"/>
        <v>0</v>
      </c>
    </row>
    <row r="102" spans="1:10" ht="15.75" customHeight="1">
      <c r="A102" s="144" t="s">
        <v>122</v>
      </c>
      <c r="B102" s="145" t="s">
        <v>121</v>
      </c>
      <c r="C102" s="36">
        <v>50</v>
      </c>
      <c r="D102" s="141"/>
      <c r="E102" s="15"/>
      <c r="F102" s="36">
        <f t="shared" si="12"/>
        <v>50</v>
      </c>
      <c r="G102" s="142">
        <v>471.21600000000001</v>
      </c>
      <c r="H102" s="143">
        <f t="shared" si="13"/>
        <v>23560.799999999999</v>
      </c>
      <c r="I102" s="143">
        <f t="shared" si="14"/>
        <v>0</v>
      </c>
      <c r="J102" s="143">
        <f t="shared" si="15"/>
        <v>0</v>
      </c>
    </row>
    <row r="103" spans="1:10" ht="15.75" customHeight="1">
      <c r="A103" s="157" t="s">
        <v>124</v>
      </c>
      <c r="B103" s="145" t="s">
        <v>117</v>
      </c>
      <c r="C103" s="36">
        <v>0</v>
      </c>
      <c r="D103" s="148"/>
      <c r="E103" s="15"/>
      <c r="F103" s="36">
        <f t="shared" si="12"/>
        <v>0</v>
      </c>
      <c r="G103" s="142">
        <v>1711.09</v>
      </c>
      <c r="H103" s="143">
        <f t="shared" si="13"/>
        <v>0</v>
      </c>
      <c r="I103" s="143">
        <f t="shared" si="14"/>
        <v>0</v>
      </c>
      <c r="J103" s="143">
        <f t="shared" si="15"/>
        <v>0</v>
      </c>
    </row>
    <row r="104" spans="1:10" ht="15.75" customHeight="1">
      <c r="A104" s="339" t="s">
        <v>2773</v>
      </c>
      <c r="B104" s="145" t="s">
        <v>117</v>
      </c>
      <c r="C104" s="36">
        <v>3</v>
      </c>
      <c r="D104" s="148"/>
      <c r="E104" s="514"/>
      <c r="F104" s="36">
        <f t="shared" si="12"/>
        <v>3</v>
      </c>
      <c r="G104" s="142">
        <v>1594.52</v>
      </c>
      <c r="H104" s="143">
        <f t="shared" si="13"/>
        <v>4783.5599999999995</v>
      </c>
      <c r="I104" s="143">
        <f t="shared" si="14"/>
        <v>0</v>
      </c>
      <c r="J104" s="143">
        <f t="shared" si="15"/>
        <v>0</v>
      </c>
    </row>
    <row r="105" spans="1:10" ht="15.75" customHeight="1">
      <c r="A105" s="144" t="s">
        <v>3836</v>
      </c>
      <c r="B105" s="145" t="s">
        <v>117</v>
      </c>
      <c r="C105" s="36">
        <v>13</v>
      </c>
      <c r="D105" s="141"/>
      <c r="E105" s="15"/>
      <c r="F105" s="36">
        <f t="shared" si="12"/>
        <v>13</v>
      </c>
      <c r="G105" s="142">
        <v>439.52</v>
      </c>
      <c r="H105" s="143">
        <f t="shared" si="13"/>
        <v>5713.76</v>
      </c>
      <c r="I105" s="143">
        <f t="shared" si="14"/>
        <v>0</v>
      </c>
      <c r="J105" s="143">
        <f t="shared" si="15"/>
        <v>0</v>
      </c>
    </row>
    <row r="106" spans="1:10" ht="15.75" customHeight="1">
      <c r="A106" s="144" t="s">
        <v>129</v>
      </c>
      <c r="B106" s="145" t="s">
        <v>115</v>
      </c>
      <c r="C106" s="36">
        <v>225</v>
      </c>
      <c r="D106" s="148"/>
      <c r="E106" s="15">
        <v>25</v>
      </c>
      <c r="F106" s="36">
        <f t="shared" si="12"/>
        <v>200</v>
      </c>
      <c r="G106" s="142">
        <v>384</v>
      </c>
      <c r="H106" s="143">
        <f t="shared" si="13"/>
        <v>76800</v>
      </c>
      <c r="I106" s="143">
        <f t="shared" si="14"/>
        <v>-9600</v>
      </c>
      <c r="J106" s="143">
        <f t="shared" si="15"/>
        <v>0</v>
      </c>
    </row>
    <row r="107" spans="1:10" ht="15.75" customHeight="1">
      <c r="A107" s="144" t="s">
        <v>131</v>
      </c>
      <c r="B107" s="145" t="s">
        <v>117</v>
      </c>
      <c r="C107" s="36">
        <v>305</v>
      </c>
      <c r="D107" s="148"/>
      <c r="E107" s="15"/>
      <c r="F107" s="36">
        <f t="shared" si="12"/>
        <v>305</v>
      </c>
      <c r="G107" s="142">
        <v>427</v>
      </c>
      <c r="H107" s="143">
        <f t="shared" si="13"/>
        <v>130235</v>
      </c>
      <c r="I107" s="143">
        <f t="shared" si="14"/>
        <v>0</v>
      </c>
      <c r="J107" s="143">
        <f t="shared" si="15"/>
        <v>0</v>
      </c>
    </row>
    <row r="108" spans="1:10" ht="15.75" customHeight="1">
      <c r="A108" s="144" t="s">
        <v>132</v>
      </c>
      <c r="B108" s="145" t="s">
        <v>117</v>
      </c>
      <c r="C108" s="36">
        <v>5</v>
      </c>
      <c r="D108" s="141"/>
      <c r="E108" s="151"/>
      <c r="F108" s="36">
        <f t="shared" si="12"/>
        <v>5</v>
      </c>
      <c r="G108" s="142">
        <v>688.59</v>
      </c>
      <c r="H108" s="143">
        <f t="shared" si="13"/>
        <v>3442.9500000000003</v>
      </c>
      <c r="I108" s="143">
        <f t="shared" si="14"/>
        <v>0</v>
      </c>
      <c r="J108" s="143">
        <f t="shared" si="15"/>
        <v>0</v>
      </c>
    </row>
    <row r="109" spans="1:10" ht="15.75" customHeight="1">
      <c r="A109" s="157" t="s">
        <v>133</v>
      </c>
      <c r="B109" s="145" t="s">
        <v>117</v>
      </c>
      <c r="C109" s="36">
        <v>70</v>
      </c>
      <c r="D109" s="148"/>
      <c r="E109" s="15"/>
      <c r="F109" s="36">
        <f t="shared" si="12"/>
        <v>70</v>
      </c>
      <c r="G109" s="142">
        <v>522.19000000000005</v>
      </c>
      <c r="H109" s="143">
        <f t="shared" si="13"/>
        <v>36553.300000000003</v>
      </c>
      <c r="I109" s="143">
        <f t="shared" si="14"/>
        <v>0</v>
      </c>
      <c r="J109" s="143">
        <f t="shared" si="15"/>
        <v>0</v>
      </c>
    </row>
    <row r="110" spans="1:10" ht="15.75" customHeight="1">
      <c r="A110" s="144" t="s">
        <v>134</v>
      </c>
      <c r="B110" s="145" t="s">
        <v>117</v>
      </c>
      <c r="C110" s="36">
        <v>10</v>
      </c>
      <c r="D110" s="141"/>
      <c r="E110" s="151"/>
      <c r="F110" s="36">
        <f t="shared" si="12"/>
        <v>10</v>
      </c>
      <c r="G110" s="142">
        <v>504</v>
      </c>
      <c r="H110" s="143">
        <f t="shared" si="13"/>
        <v>5040</v>
      </c>
      <c r="I110" s="143">
        <f t="shared" si="14"/>
        <v>0</v>
      </c>
      <c r="J110" s="143">
        <f t="shared" si="15"/>
        <v>0</v>
      </c>
    </row>
    <row r="111" spans="1:10" ht="15.75" customHeight="1">
      <c r="A111" s="144" t="s">
        <v>135</v>
      </c>
      <c r="B111" s="145" t="s">
        <v>117</v>
      </c>
      <c r="C111" s="36">
        <v>85</v>
      </c>
      <c r="D111" s="141"/>
      <c r="E111" s="15"/>
      <c r="F111" s="36">
        <f t="shared" si="12"/>
        <v>85</v>
      </c>
      <c r="G111" s="142">
        <v>514</v>
      </c>
      <c r="H111" s="143">
        <f t="shared" si="13"/>
        <v>43690</v>
      </c>
      <c r="I111" s="143">
        <f t="shared" si="14"/>
        <v>0</v>
      </c>
      <c r="J111" s="143">
        <f t="shared" si="15"/>
        <v>0</v>
      </c>
    </row>
    <row r="112" spans="1:10" ht="15.75" customHeight="1">
      <c r="A112" s="157" t="s">
        <v>136</v>
      </c>
      <c r="B112" s="145" t="s">
        <v>117</v>
      </c>
      <c r="C112" s="36">
        <v>60</v>
      </c>
      <c r="D112" s="148"/>
      <c r="E112" s="15"/>
      <c r="F112" s="36">
        <f t="shared" si="12"/>
        <v>60</v>
      </c>
      <c r="G112" s="142">
        <v>557</v>
      </c>
      <c r="H112" s="143">
        <f t="shared" si="13"/>
        <v>33420</v>
      </c>
      <c r="I112" s="143">
        <f t="shared" si="14"/>
        <v>0</v>
      </c>
      <c r="J112" s="143">
        <f t="shared" si="15"/>
        <v>0</v>
      </c>
    </row>
    <row r="113" spans="1:10" ht="15.75" customHeight="1">
      <c r="A113" s="157" t="s">
        <v>137</v>
      </c>
      <c r="B113" s="145" t="s">
        <v>117</v>
      </c>
      <c r="C113" s="36">
        <v>25</v>
      </c>
      <c r="D113" s="148"/>
      <c r="E113" s="15"/>
      <c r="F113" s="36">
        <f t="shared" si="12"/>
        <v>25</v>
      </c>
      <c r="G113" s="142">
        <v>524</v>
      </c>
      <c r="H113" s="143">
        <f t="shared" si="13"/>
        <v>13100</v>
      </c>
      <c r="I113" s="143">
        <f t="shared" si="14"/>
        <v>0</v>
      </c>
      <c r="J113" s="143">
        <f t="shared" si="15"/>
        <v>0</v>
      </c>
    </row>
    <row r="114" spans="1:10" ht="15.75" customHeight="1">
      <c r="A114" s="157" t="s">
        <v>138</v>
      </c>
      <c r="B114" s="145" t="s">
        <v>117</v>
      </c>
      <c r="C114" s="36">
        <v>15</v>
      </c>
      <c r="D114" s="148"/>
      <c r="E114" s="15"/>
      <c r="F114" s="36">
        <f t="shared" si="12"/>
        <v>15</v>
      </c>
      <c r="G114" s="142">
        <v>689.75</v>
      </c>
      <c r="H114" s="143">
        <f t="shared" si="13"/>
        <v>10346.25</v>
      </c>
      <c r="I114" s="143">
        <f t="shared" si="14"/>
        <v>0</v>
      </c>
      <c r="J114" s="143">
        <f t="shared" si="15"/>
        <v>0</v>
      </c>
    </row>
    <row r="115" spans="1:10" ht="15.75" customHeight="1">
      <c r="A115" s="157" t="s">
        <v>139</v>
      </c>
      <c r="B115" s="145" t="s">
        <v>117</v>
      </c>
      <c r="C115" s="36">
        <v>190</v>
      </c>
      <c r="D115" s="148"/>
      <c r="E115" s="15">
        <v>5</v>
      </c>
      <c r="F115" s="36">
        <f t="shared" si="12"/>
        <v>185</v>
      </c>
      <c r="G115" s="142">
        <v>629.27</v>
      </c>
      <c r="H115" s="143">
        <f t="shared" si="13"/>
        <v>116414.95</v>
      </c>
      <c r="I115" s="143">
        <f t="shared" si="14"/>
        <v>-3146.35</v>
      </c>
      <c r="J115" s="143">
        <f t="shared" si="15"/>
        <v>0</v>
      </c>
    </row>
    <row r="116" spans="1:10" ht="15.75" customHeight="1">
      <c r="A116" s="157" t="s">
        <v>140</v>
      </c>
      <c r="B116" s="145" t="s">
        <v>117</v>
      </c>
      <c r="C116" s="36">
        <v>90</v>
      </c>
      <c r="D116" s="148"/>
      <c r="E116" s="15"/>
      <c r="F116" s="36">
        <f t="shared" si="12"/>
        <v>90</v>
      </c>
      <c r="G116" s="142">
        <v>532.12</v>
      </c>
      <c r="H116" s="143">
        <f t="shared" si="13"/>
        <v>47890.8</v>
      </c>
      <c r="I116" s="143">
        <f t="shared" si="14"/>
        <v>0</v>
      </c>
      <c r="J116" s="143">
        <f t="shared" si="15"/>
        <v>0</v>
      </c>
    </row>
    <row r="117" spans="1:10" ht="15.75" customHeight="1">
      <c r="A117" s="146" t="s">
        <v>141</v>
      </c>
      <c r="B117" s="145" t="s">
        <v>108</v>
      </c>
      <c r="C117" s="36">
        <v>600</v>
      </c>
      <c r="D117" s="148"/>
      <c r="E117" s="15"/>
      <c r="F117" s="36">
        <f t="shared" si="12"/>
        <v>600</v>
      </c>
      <c r="G117" s="142">
        <v>60</v>
      </c>
      <c r="H117" s="143">
        <f t="shared" si="13"/>
        <v>36000</v>
      </c>
      <c r="I117" s="143">
        <f t="shared" si="14"/>
        <v>0</v>
      </c>
      <c r="J117" s="143">
        <f t="shared" si="15"/>
        <v>0</v>
      </c>
    </row>
    <row r="118" spans="1:10" ht="15.75" customHeight="1">
      <c r="A118" s="144" t="s">
        <v>142</v>
      </c>
      <c r="B118" s="145" t="s">
        <v>143</v>
      </c>
      <c r="C118" s="36">
        <v>25</v>
      </c>
      <c r="D118" s="141"/>
      <c r="E118" s="151"/>
      <c r="F118" s="36">
        <f t="shared" si="12"/>
        <v>25</v>
      </c>
      <c r="G118" s="142">
        <v>84</v>
      </c>
      <c r="H118" s="143">
        <f t="shared" si="13"/>
        <v>2100</v>
      </c>
      <c r="I118" s="143">
        <f t="shared" si="14"/>
        <v>0</v>
      </c>
      <c r="J118" s="143">
        <f t="shared" si="15"/>
        <v>0</v>
      </c>
    </row>
    <row r="119" spans="1:10" ht="15.75" customHeight="1">
      <c r="A119" s="157" t="s">
        <v>2774</v>
      </c>
      <c r="B119" s="145" t="s">
        <v>117</v>
      </c>
      <c r="C119" s="36">
        <v>150</v>
      </c>
      <c r="D119" s="148"/>
      <c r="E119" s="15"/>
      <c r="F119" s="36">
        <f t="shared" si="12"/>
        <v>150</v>
      </c>
      <c r="G119" s="142">
        <v>168.1</v>
      </c>
      <c r="H119" s="143">
        <f t="shared" si="13"/>
        <v>25215</v>
      </c>
      <c r="I119" s="143">
        <f t="shared" si="14"/>
        <v>0</v>
      </c>
      <c r="J119" s="143">
        <f t="shared" si="15"/>
        <v>0</v>
      </c>
    </row>
    <row r="120" spans="1:10" ht="15.75" customHeight="1">
      <c r="A120" s="157" t="s">
        <v>145</v>
      </c>
      <c r="B120" s="145" t="s">
        <v>146</v>
      </c>
      <c r="C120" s="36">
        <v>25</v>
      </c>
      <c r="D120" s="148"/>
      <c r="E120" s="15"/>
      <c r="F120" s="36">
        <f t="shared" si="12"/>
        <v>25</v>
      </c>
      <c r="G120" s="142">
        <v>851.5</v>
      </c>
      <c r="H120" s="143">
        <f t="shared" si="13"/>
        <v>21287.5</v>
      </c>
      <c r="I120" s="143">
        <f t="shared" si="14"/>
        <v>0</v>
      </c>
      <c r="J120" s="143">
        <f t="shared" si="15"/>
        <v>0</v>
      </c>
    </row>
    <row r="121" spans="1:10" ht="15.75" customHeight="1">
      <c r="A121" s="157" t="s">
        <v>147</v>
      </c>
      <c r="B121" s="145" t="s">
        <v>148</v>
      </c>
      <c r="C121" s="36">
        <v>12250</v>
      </c>
      <c r="D121" s="148"/>
      <c r="E121" s="15"/>
      <c r="F121" s="36">
        <f t="shared" si="12"/>
        <v>12250</v>
      </c>
      <c r="G121" s="142">
        <v>125</v>
      </c>
      <c r="H121" s="143">
        <f t="shared" si="13"/>
        <v>1531250</v>
      </c>
      <c r="I121" s="143">
        <f t="shared" si="14"/>
        <v>0</v>
      </c>
      <c r="J121" s="143">
        <f t="shared" si="15"/>
        <v>0</v>
      </c>
    </row>
    <row r="122" spans="1:10" ht="15.75" customHeight="1">
      <c r="A122" s="157" t="s">
        <v>147</v>
      </c>
      <c r="B122" s="145" t="s">
        <v>149</v>
      </c>
      <c r="C122" s="36">
        <v>0</v>
      </c>
      <c r="D122" s="148"/>
      <c r="E122" s="15"/>
      <c r="F122" s="36">
        <f t="shared" si="12"/>
        <v>0</v>
      </c>
      <c r="G122" s="142">
        <v>173</v>
      </c>
      <c r="H122" s="143">
        <f t="shared" si="13"/>
        <v>0</v>
      </c>
      <c r="I122" s="143">
        <f t="shared" si="14"/>
        <v>0</v>
      </c>
      <c r="J122" s="143">
        <f t="shared" si="15"/>
        <v>0</v>
      </c>
    </row>
    <row r="123" spans="1:10" ht="20.25" customHeight="1">
      <c r="A123" s="157" t="s">
        <v>150</v>
      </c>
      <c r="B123" s="145" t="s">
        <v>151</v>
      </c>
      <c r="C123" s="36">
        <v>0</v>
      </c>
      <c r="D123" s="148"/>
      <c r="E123" s="15"/>
      <c r="F123" s="36">
        <f t="shared" si="12"/>
        <v>0</v>
      </c>
      <c r="G123" s="142">
        <v>143</v>
      </c>
      <c r="H123" s="143">
        <f t="shared" si="13"/>
        <v>0</v>
      </c>
      <c r="I123" s="143">
        <f t="shared" si="14"/>
        <v>0</v>
      </c>
      <c r="J123" s="143">
        <f t="shared" si="15"/>
        <v>0</v>
      </c>
    </row>
    <row r="124" spans="1:10" ht="15.75" customHeight="1">
      <c r="A124" s="157" t="s">
        <v>850</v>
      </c>
      <c r="B124" s="147" t="s">
        <v>2949</v>
      </c>
      <c r="C124" s="36">
        <v>10000</v>
      </c>
      <c r="D124" s="148"/>
      <c r="E124" s="15"/>
      <c r="F124" s="36">
        <f t="shared" si="12"/>
        <v>10000</v>
      </c>
      <c r="G124" s="142">
        <v>145.91999999999999</v>
      </c>
      <c r="H124" s="143">
        <f>G124*F124</f>
        <v>1459199.9999999998</v>
      </c>
      <c r="I124" s="143">
        <f t="shared" si="14"/>
        <v>0</v>
      </c>
      <c r="J124" s="143">
        <f t="shared" si="15"/>
        <v>0</v>
      </c>
    </row>
    <row r="125" spans="1:10" ht="15.75" customHeight="1">
      <c r="A125" s="157" t="s">
        <v>152</v>
      </c>
      <c r="B125" s="145" t="s">
        <v>153</v>
      </c>
      <c r="C125" s="36">
        <v>35.676999999999992</v>
      </c>
      <c r="D125" s="148"/>
      <c r="E125" s="15"/>
      <c r="F125" s="36">
        <f t="shared" si="12"/>
        <v>35.676999999999992</v>
      </c>
      <c r="G125" s="142">
        <v>2196.6</v>
      </c>
      <c r="H125" s="143">
        <f t="shared" ref="H125:H132" si="16">F125*G125</f>
        <v>78368.098199999979</v>
      </c>
      <c r="I125" s="143">
        <f t="shared" si="14"/>
        <v>0</v>
      </c>
      <c r="J125" s="143">
        <f t="shared" si="15"/>
        <v>0</v>
      </c>
    </row>
    <row r="126" spans="1:10" ht="15.75" customHeight="1">
      <c r="A126" s="146" t="s">
        <v>154</v>
      </c>
      <c r="B126" s="145" t="s">
        <v>155</v>
      </c>
      <c r="C126" s="36">
        <v>0</v>
      </c>
      <c r="D126" s="141"/>
      <c r="E126" s="151"/>
      <c r="F126" s="36">
        <f t="shared" si="12"/>
        <v>0</v>
      </c>
      <c r="G126" s="142">
        <v>45</v>
      </c>
      <c r="H126" s="143">
        <f t="shared" si="16"/>
        <v>0</v>
      </c>
      <c r="I126" s="143">
        <f t="shared" si="14"/>
        <v>0</v>
      </c>
      <c r="J126" s="143">
        <f t="shared" si="15"/>
        <v>0</v>
      </c>
    </row>
    <row r="127" spans="1:10" ht="15.75" customHeight="1">
      <c r="A127" s="163" t="s">
        <v>156</v>
      </c>
      <c r="B127" s="164" t="s">
        <v>117</v>
      </c>
      <c r="C127" s="36">
        <v>0</v>
      </c>
      <c r="D127" s="148"/>
      <c r="E127" s="15"/>
      <c r="F127" s="36">
        <f t="shared" si="12"/>
        <v>0</v>
      </c>
      <c r="G127" s="165">
        <v>168.11</v>
      </c>
      <c r="H127" s="143">
        <f t="shared" si="16"/>
        <v>0</v>
      </c>
      <c r="I127" s="143">
        <f t="shared" si="14"/>
        <v>0</v>
      </c>
      <c r="J127" s="143">
        <f t="shared" si="15"/>
        <v>0</v>
      </c>
    </row>
    <row r="128" spans="1:10" ht="15.75" customHeight="1">
      <c r="A128" s="163" t="s">
        <v>4041</v>
      </c>
      <c r="B128" s="164" t="s">
        <v>117</v>
      </c>
      <c r="C128" s="36">
        <v>24.6</v>
      </c>
      <c r="D128" s="148"/>
      <c r="E128" s="15"/>
      <c r="F128" s="36">
        <f t="shared" si="12"/>
        <v>24.6</v>
      </c>
      <c r="G128" s="165">
        <v>129</v>
      </c>
      <c r="H128" s="143">
        <f t="shared" si="16"/>
        <v>3173.4</v>
      </c>
      <c r="I128" s="143">
        <f t="shared" si="14"/>
        <v>0</v>
      </c>
      <c r="J128" s="143">
        <f t="shared" si="15"/>
        <v>0</v>
      </c>
    </row>
    <row r="129" spans="1:11" ht="15.75" customHeight="1">
      <c r="A129" s="473" t="s">
        <v>3658</v>
      </c>
      <c r="B129" s="474" t="s">
        <v>102</v>
      </c>
      <c r="C129" s="475">
        <v>1500</v>
      </c>
      <c r="D129" s="476"/>
      <c r="E129" s="477"/>
      <c r="F129" s="36">
        <f t="shared" si="12"/>
        <v>1500</v>
      </c>
      <c r="G129" s="165">
        <v>43</v>
      </c>
      <c r="H129" s="143">
        <f t="shared" si="16"/>
        <v>64500</v>
      </c>
      <c r="I129" s="143">
        <f t="shared" si="14"/>
        <v>0</v>
      </c>
      <c r="J129" s="143">
        <f t="shared" si="15"/>
        <v>0</v>
      </c>
    </row>
    <row r="130" spans="1:11" ht="15.75" customHeight="1">
      <c r="A130" s="144" t="s">
        <v>3838</v>
      </c>
      <c r="B130" s="164" t="s">
        <v>117</v>
      </c>
      <c r="C130" s="36">
        <v>50</v>
      </c>
      <c r="D130" s="141"/>
      <c r="E130" s="15"/>
      <c r="F130" s="36">
        <f t="shared" si="12"/>
        <v>50</v>
      </c>
      <c r="G130" s="142">
        <v>499.41</v>
      </c>
      <c r="H130" s="143">
        <f t="shared" si="16"/>
        <v>24970.5</v>
      </c>
      <c r="I130" s="143">
        <f t="shared" si="14"/>
        <v>0</v>
      </c>
      <c r="J130" s="143">
        <f t="shared" si="15"/>
        <v>0</v>
      </c>
    </row>
    <row r="131" spans="1:11" ht="15.75" customHeight="1">
      <c r="A131" s="144" t="s">
        <v>128</v>
      </c>
      <c r="B131" s="474" t="s">
        <v>3869</v>
      </c>
      <c r="C131" s="36">
        <v>195</v>
      </c>
      <c r="D131" s="476"/>
      <c r="E131" s="477"/>
      <c r="F131" s="36">
        <f t="shared" si="12"/>
        <v>195</v>
      </c>
      <c r="G131" s="142">
        <v>526.52</v>
      </c>
      <c r="H131" s="143">
        <f t="shared" si="16"/>
        <v>102671.4</v>
      </c>
      <c r="I131" s="143">
        <f t="shared" si="14"/>
        <v>0</v>
      </c>
      <c r="J131" s="143">
        <f t="shared" si="15"/>
        <v>0</v>
      </c>
    </row>
    <row r="132" spans="1:11" ht="15.75" customHeight="1">
      <c r="A132" s="473" t="s">
        <v>3900</v>
      </c>
      <c r="B132" s="474" t="s">
        <v>3901</v>
      </c>
      <c r="C132" s="475">
        <v>375</v>
      </c>
      <c r="D132" s="476"/>
      <c r="E132" s="477"/>
      <c r="F132" s="36">
        <f t="shared" si="12"/>
        <v>375</v>
      </c>
      <c r="G132" s="142">
        <v>968.51620000000003</v>
      </c>
      <c r="H132" s="143">
        <f t="shared" si="16"/>
        <v>363193.57500000001</v>
      </c>
      <c r="I132" s="143">
        <f t="shared" si="14"/>
        <v>0</v>
      </c>
      <c r="J132" s="143">
        <f t="shared" si="15"/>
        <v>0</v>
      </c>
    </row>
    <row r="133" spans="1:11" ht="15.75" customHeight="1">
      <c r="A133" s="355" t="s">
        <v>160</v>
      </c>
      <c r="B133" s="168"/>
      <c r="C133" s="169">
        <f t="shared" ref="C133:J133" si="17">SUM(C89:C132)</f>
        <v>39297.277000000002</v>
      </c>
      <c r="D133" s="170">
        <f t="shared" si="17"/>
        <v>0</v>
      </c>
      <c r="E133" s="170">
        <f t="shared" si="17"/>
        <v>561</v>
      </c>
      <c r="F133" s="171">
        <f t="shared" si="17"/>
        <v>38736.277000000002</v>
      </c>
      <c r="G133" s="336">
        <f t="shared" si="17"/>
        <v>26974.402199999997</v>
      </c>
      <c r="H133" s="489">
        <f t="shared" si="17"/>
        <v>5782358.8732000012</v>
      </c>
      <c r="I133" s="489">
        <f t="shared" si="17"/>
        <v>-64415.35</v>
      </c>
      <c r="J133" s="489">
        <f t="shared" si="17"/>
        <v>0</v>
      </c>
    </row>
    <row r="134" spans="1:11" ht="15.75" customHeight="1"/>
    <row r="135" spans="1:11" ht="15.75" customHeight="1">
      <c r="A135" s="535" t="s">
        <v>161</v>
      </c>
      <c r="B135" s="536"/>
      <c r="C135" s="536"/>
      <c r="D135" s="536"/>
      <c r="E135" s="536"/>
      <c r="F135" s="536"/>
      <c r="G135" s="536"/>
      <c r="H135" s="536"/>
      <c r="I135" s="1"/>
    </row>
    <row r="136" spans="1:11" ht="15.75" customHeight="1">
      <c r="A136" s="340" t="s">
        <v>162</v>
      </c>
      <c r="B136" s="341" t="s">
        <v>40</v>
      </c>
      <c r="C136" s="342" t="s">
        <v>163</v>
      </c>
      <c r="D136" s="343" t="s">
        <v>42</v>
      </c>
      <c r="E136" s="344" t="s">
        <v>43</v>
      </c>
      <c r="F136" s="342" t="s">
        <v>164</v>
      </c>
      <c r="G136" s="345" t="s">
        <v>96</v>
      </c>
      <c r="H136" s="343" t="s">
        <v>55</v>
      </c>
      <c r="I136" s="138" t="s">
        <v>3567</v>
      </c>
      <c r="J136" s="138" t="s">
        <v>3568</v>
      </c>
    </row>
    <row r="137" spans="1:11" ht="15.75" customHeight="1">
      <c r="A137" s="347" t="s">
        <v>3421</v>
      </c>
      <c r="B137" s="145" t="s">
        <v>2833</v>
      </c>
      <c r="C137" s="36">
        <v>27</v>
      </c>
      <c r="D137" s="148"/>
      <c r="E137" s="15"/>
      <c r="F137" s="36">
        <f t="shared" ref="F137:F170" si="18">C137+D137-E137</f>
        <v>27</v>
      </c>
      <c r="G137" s="17">
        <v>216</v>
      </c>
      <c r="H137" s="142">
        <f t="shared" ref="H137:H140" si="19">G137*F137</f>
        <v>5832</v>
      </c>
      <c r="I137" s="143">
        <f t="shared" ref="I137:I170" si="20">(D137-E137)*G137</f>
        <v>0</v>
      </c>
      <c r="J137" s="143">
        <f t="shared" ref="J137:J170" si="21">D137*G137</f>
        <v>0</v>
      </c>
      <c r="K137" s="445"/>
    </row>
    <row r="138" spans="1:11" ht="15.75" customHeight="1">
      <c r="A138" s="347" t="s">
        <v>3423</v>
      </c>
      <c r="B138" s="145" t="s">
        <v>2833</v>
      </c>
      <c r="C138" s="36">
        <v>58</v>
      </c>
      <c r="D138" s="148"/>
      <c r="E138" s="493">
        <v>10</v>
      </c>
      <c r="F138" s="36">
        <f t="shared" si="18"/>
        <v>48</v>
      </c>
      <c r="G138" s="17">
        <v>140</v>
      </c>
      <c r="H138" s="142">
        <f t="shared" si="19"/>
        <v>6720</v>
      </c>
      <c r="I138" s="143">
        <f t="shared" si="20"/>
        <v>-1400</v>
      </c>
      <c r="J138" s="143">
        <f t="shared" si="21"/>
        <v>0</v>
      </c>
      <c r="K138" s="445"/>
    </row>
    <row r="139" spans="1:11" ht="15.75" customHeight="1">
      <c r="A139" s="347" t="s">
        <v>3424</v>
      </c>
      <c r="B139" s="145" t="s">
        <v>2833</v>
      </c>
      <c r="C139" s="348">
        <v>108</v>
      </c>
      <c r="D139" s="148"/>
      <c r="E139" s="15"/>
      <c r="F139" s="36">
        <f t="shared" si="18"/>
        <v>108</v>
      </c>
      <c r="G139" s="17">
        <v>196</v>
      </c>
      <c r="H139" s="142">
        <f t="shared" si="19"/>
        <v>21168</v>
      </c>
      <c r="I139" s="143">
        <f t="shared" si="20"/>
        <v>0</v>
      </c>
      <c r="J139" s="143">
        <f t="shared" si="21"/>
        <v>0</v>
      </c>
      <c r="K139" s="445"/>
    </row>
    <row r="140" spans="1:11" ht="15.75" customHeight="1">
      <c r="A140" s="347" t="s">
        <v>3425</v>
      </c>
      <c r="B140" s="145" t="s">
        <v>2833</v>
      </c>
      <c r="C140" s="36">
        <v>17</v>
      </c>
      <c r="D140" s="148"/>
      <c r="E140" s="15"/>
      <c r="F140" s="36">
        <f t="shared" si="18"/>
        <v>17</v>
      </c>
      <c r="G140" s="17">
        <v>174</v>
      </c>
      <c r="H140" s="142">
        <f t="shared" si="19"/>
        <v>2958</v>
      </c>
      <c r="I140" s="143">
        <f t="shared" si="20"/>
        <v>0</v>
      </c>
      <c r="J140" s="143">
        <f t="shared" si="21"/>
        <v>0</v>
      </c>
      <c r="K140" s="445"/>
    </row>
    <row r="141" spans="1:11" ht="15.75" customHeight="1">
      <c r="A141" s="349" t="s">
        <v>165</v>
      </c>
      <c r="B141" s="267" t="s">
        <v>166</v>
      </c>
      <c r="C141" s="350">
        <v>191.6</v>
      </c>
      <c r="D141" s="351"/>
      <c r="E141" s="352"/>
      <c r="F141" s="350">
        <f t="shared" si="18"/>
        <v>191.6</v>
      </c>
      <c r="G141" s="353">
        <v>605</v>
      </c>
      <c r="H141" s="354">
        <f t="shared" ref="H141:H170" si="22">F141*G141</f>
        <v>115918</v>
      </c>
      <c r="I141" s="143">
        <f t="shared" si="20"/>
        <v>0</v>
      </c>
      <c r="J141" s="143">
        <f t="shared" si="21"/>
        <v>0</v>
      </c>
    </row>
    <row r="142" spans="1:11" ht="15.75" customHeight="1">
      <c r="A142" s="163" t="s">
        <v>167</v>
      </c>
      <c r="B142" s="145" t="s">
        <v>166</v>
      </c>
      <c r="C142" s="36">
        <v>200.6</v>
      </c>
      <c r="D142" s="148"/>
      <c r="E142" s="15"/>
      <c r="F142" s="183">
        <f t="shared" si="18"/>
        <v>200.6</v>
      </c>
      <c r="G142" s="17">
        <v>605</v>
      </c>
      <c r="H142" s="187">
        <f t="shared" si="22"/>
        <v>121363</v>
      </c>
      <c r="I142" s="143">
        <f t="shared" si="20"/>
        <v>0</v>
      </c>
      <c r="J142" s="143">
        <f t="shared" si="21"/>
        <v>0</v>
      </c>
    </row>
    <row r="143" spans="1:11" ht="15.75" customHeight="1">
      <c r="A143" s="163" t="s">
        <v>168</v>
      </c>
      <c r="B143" s="145" t="s">
        <v>166</v>
      </c>
      <c r="C143" s="36">
        <v>220.32</v>
      </c>
      <c r="D143" s="148"/>
      <c r="E143" s="15"/>
      <c r="F143" s="183">
        <f t="shared" si="18"/>
        <v>220.32</v>
      </c>
      <c r="G143" s="17">
        <v>605</v>
      </c>
      <c r="H143" s="187">
        <f t="shared" si="22"/>
        <v>133293.6</v>
      </c>
      <c r="I143" s="143">
        <f t="shared" si="20"/>
        <v>0</v>
      </c>
      <c r="J143" s="143">
        <f t="shared" si="21"/>
        <v>0</v>
      </c>
    </row>
    <row r="144" spans="1:11" ht="15.75" customHeight="1">
      <c r="A144" s="163" t="s">
        <v>169</v>
      </c>
      <c r="B144" s="145" t="s">
        <v>166</v>
      </c>
      <c r="C144" s="36">
        <v>169.45000000000002</v>
      </c>
      <c r="D144" s="148"/>
      <c r="E144" s="15"/>
      <c r="F144" s="183">
        <f t="shared" si="18"/>
        <v>169.45000000000002</v>
      </c>
      <c r="G144" s="17">
        <v>605</v>
      </c>
      <c r="H144" s="187">
        <f t="shared" si="22"/>
        <v>102517.25000000001</v>
      </c>
      <c r="I144" s="143">
        <f t="shared" si="20"/>
        <v>0</v>
      </c>
      <c r="J144" s="143">
        <f t="shared" si="21"/>
        <v>0</v>
      </c>
    </row>
    <row r="145" spans="1:10" ht="15.75" customHeight="1">
      <c r="A145" s="189" t="s">
        <v>170</v>
      </c>
      <c r="B145" s="145" t="s">
        <v>166</v>
      </c>
      <c r="C145" s="183">
        <v>292.88000000000005</v>
      </c>
      <c r="D145" s="184"/>
      <c r="E145" s="493"/>
      <c r="F145" s="183">
        <f t="shared" si="18"/>
        <v>292.88000000000005</v>
      </c>
      <c r="G145" s="190">
        <v>625</v>
      </c>
      <c r="H145" s="187">
        <f t="shared" si="22"/>
        <v>183050.00000000003</v>
      </c>
      <c r="I145" s="143">
        <f t="shared" si="20"/>
        <v>0</v>
      </c>
      <c r="J145" s="143">
        <f t="shared" si="21"/>
        <v>0</v>
      </c>
    </row>
    <row r="146" spans="1:10" ht="15.75" customHeight="1">
      <c r="A146" s="189" t="s">
        <v>171</v>
      </c>
      <c r="B146" s="145" t="s">
        <v>166</v>
      </c>
      <c r="C146" s="183">
        <v>180.15</v>
      </c>
      <c r="D146" s="184"/>
      <c r="E146" s="15"/>
      <c r="F146" s="183">
        <f t="shared" si="18"/>
        <v>180.15</v>
      </c>
      <c r="G146" s="17">
        <v>692</v>
      </c>
      <c r="H146" s="187">
        <f t="shared" si="22"/>
        <v>124663.8</v>
      </c>
      <c r="I146" s="143">
        <f t="shared" si="20"/>
        <v>0</v>
      </c>
      <c r="J146" s="143">
        <f t="shared" si="21"/>
        <v>0</v>
      </c>
    </row>
    <row r="147" spans="1:10" ht="15.75" customHeight="1">
      <c r="A147" s="189" t="s">
        <v>4042</v>
      </c>
      <c r="B147" s="145" t="s">
        <v>166</v>
      </c>
      <c r="C147" s="36">
        <v>274</v>
      </c>
      <c r="D147" s="184"/>
      <c r="E147" s="15"/>
      <c r="F147" s="183">
        <f t="shared" si="18"/>
        <v>274</v>
      </c>
      <c r="G147" s="17">
        <v>682</v>
      </c>
      <c r="H147" s="187">
        <f t="shared" si="22"/>
        <v>186868</v>
      </c>
      <c r="I147" s="143">
        <f t="shared" si="20"/>
        <v>0</v>
      </c>
      <c r="J147" s="143">
        <f t="shared" si="21"/>
        <v>0</v>
      </c>
    </row>
    <row r="148" spans="1:10" ht="15.75" customHeight="1">
      <c r="A148" s="189" t="s">
        <v>173</v>
      </c>
      <c r="B148" s="145" t="s">
        <v>166</v>
      </c>
      <c r="C148" s="183">
        <v>0</v>
      </c>
      <c r="D148" s="184"/>
      <c r="E148" s="15"/>
      <c r="F148" s="183">
        <f t="shared" si="18"/>
        <v>0</v>
      </c>
      <c r="G148" s="17">
        <v>414</v>
      </c>
      <c r="H148" s="187">
        <f t="shared" si="22"/>
        <v>0</v>
      </c>
      <c r="I148" s="143">
        <f t="shared" si="20"/>
        <v>0</v>
      </c>
      <c r="J148" s="143">
        <f t="shared" si="21"/>
        <v>0</v>
      </c>
    </row>
    <row r="149" spans="1:10" ht="15.75" customHeight="1">
      <c r="A149" s="191" t="s">
        <v>174</v>
      </c>
      <c r="B149" s="192" t="s">
        <v>175</v>
      </c>
      <c r="C149" s="36">
        <v>14375</v>
      </c>
      <c r="D149" s="148"/>
      <c r="E149" s="15"/>
      <c r="F149" s="183">
        <f t="shared" si="18"/>
        <v>14375</v>
      </c>
      <c r="G149" s="17">
        <v>17.399999999999999</v>
      </c>
      <c r="H149" s="187">
        <f t="shared" si="22"/>
        <v>250124.99999999997</v>
      </c>
      <c r="I149" s="143">
        <f t="shared" si="20"/>
        <v>0</v>
      </c>
      <c r="J149" s="143">
        <f t="shared" si="21"/>
        <v>0</v>
      </c>
    </row>
    <row r="150" spans="1:10" ht="15.75" customHeight="1">
      <c r="A150" s="163" t="s">
        <v>176</v>
      </c>
      <c r="B150" s="15" t="s">
        <v>177</v>
      </c>
      <c r="C150" s="36">
        <v>0</v>
      </c>
      <c r="D150" s="148"/>
      <c r="E150" s="15"/>
      <c r="F150" s="183">
        <f t="shared" si="18"/>
        <v>0</v>
      </c>
      <c r="G150" s="17">
        <v>3.86</v>
      </c>
      <c r="H150" s="187">
        <f t="shared" si="22"/>
        <v>0</v>
      </c>
      <c r="I150" s="143">
        <f t="shared" si="20"/>
        <v>0</v>
      </c>
      <c r="J150" s="143">
        <f t="shared" si="21"/>
        <v>0</v>
      </c>
    </row>
    <row r="151" spans="1:10" ht="15.75" customHeight="1">
      <c r="A151" s="163" t="s">
        <v>178</v>
      </c>
      <c r="B151" s="145" t="s">
        <v>179</v>
      </c>
      <c r="C151" s="36">
        <v>17</v>
      </c>
      <c r="D151" s="148"/>
      <c r="E151" s="15"/>
      <c r="F151" s="183">
        <f t="shared" si="18"/>
        <v>17</v>
      </c>
      <c r="G151" s="17">
        <v>432.82</v>
      </c>
      <c r="H151" s="187">
        <f t="shared" si="22"/>
        <v>7357.94</v>
      </c>
      <c r="I151" s="143">
        <f t="shared" si="20"/>
        <v>0</v>
      </c>
      <c r="J151" s="143">
        <f t="shared" si="21"/>
        <v>0</v>
      </c>
    </row>
    <row r="152" spans="1:10" ht="15.75" customHeight="1">
      <c r="A152" s="163" t="s">
        <v>180</v>
      </c>
      <c r="B152" s="145" t="s">
        <v>179</v>
      </c>
      <c r="C152" s="36">
        <v>0</v>
      </c>
      <c r="D152" s="148"/>
      <c r="E152" s="15"/>
      <c r="F152" s="183">
        <f t="shared" si="18"/>
        <v>0</v>
      </c>
      <c r="G152" s="17">
        <v>4</v>
      </c>
      <c r="H152" s="187">
        <f t="shared" si="22"/>
        <v>0</v>
      </c>
      <c r="I152" s="143">
        <f t="shared" si="20"/>
        <v>0</v>
      </c>
      <c r="J152" s="143">
        <f t="shared" si="21"/>
        <v>0</v>
      </c>
    </row>
    <row r="153" spans="1:10" ht="15.75" customHeight="1">
      <c r="A153" s="146" t="s">
        <v>181</v>
      </c>
      <c r="B153" s="145" t="s">
        <v>179</v>
      </c>
      <c r="C153" s="36">
        <v>1077</v>
      </c>
      <c r="D153" s="148"/>
      <c r="E153" s="15"/>
      <c r="F153" s="183">
        <f t="shared" si="18"/>
        <v>1077</v>
      </c>
      <c r="G153" s="17">
        <v>2.9</v>
      </c>
      <c r="H153" s="187">
        <f t="shared" si="22"/>
        <v>3123.2999999999997</v>
      </c>
      <c r="I153" s="143">
        <f t="shared" si="20"/>
        <v>0</v>
      </c>
      <c r="J153" s="143">
        <f t="shared" si="21"/>
        <v>0</v>
      </c>
    </row>
    <row r="154" spans="1:10" ht="15.75" customHeight="1">
      <c r="A154" s="146" t="s">
        <v>182</v>
      </c>
      <c r="B154" s="145" t="s">
        <v>179</v>
      </c>
      <c r="C154" s="36">
        <v>0</v>
      </c>
      <c r="D154" s="148"/>
      <c r="E154" s="15"/>
      <c r="F154" s="183">
        <f t="shared" si="18"/>
        <v>0</v>
      </c>
      <c r="G154" s="17">
        <v>499.4</v>
      </c>
      <c r="H154" s="187">
        <f t="shared" si="22"/>
        <v>0</v>
      </c>
      <c r="I154" s="143">
        <f t="shared" si="20"/>
        <v>0</v>
      </c>
      <c r="J154" s="143">
        <f t="shared" si="21"/>
        <v>0</v>
      </c>
    </row>
    <row r="155" spans="1:10" ht="15.75" customHeight="1">
      <c r="A155" s="191" t="s">
        <v>183</v>
      </c>
      <c r="B155" s="193" t="s">
        <v>184</v>
      </c>
      <c r="C155" s="194">
        <v>1400</v>
      </c>
      <c r="D155" s="195"/>
      <c r="E155" s="196"/>
      <c r="F155" s="183">
        <f t="shared" si="18"/>
        <v>1400</v>
      </c>
      <c r="G155" s="197">
        <v>24.995999999999999</v>
      </c>
      <c r="H155" s="187">
        <f t="shared" si="22"/>
        <v>34994.400000000001</v>
      </c>
      <c r="I155" s="143">
        <f t="shared" si="20"/>
        <v>0</v>
      </c>
      <c r="J155" s="143">
        <f t="shared" si="21"/>
        <v>0</v>
      </c>
    </row>
    <row r="156" spans="1:10" ht="15.75" customHeight="1">
      <c r="A156" s="146" t="s">
        <v>185</v>
      </c>
      <c r="B156" s="145" t="s">
        <v>184</v>
      </c>
      <c r="C156" s="36">
        <v>2000</v>
      </c>
      <c r="D156" s="148"/>
      <c r="E156" s="15"/>
      <c r="F156" s="183">
        <f t="shared" si="18"/>
        <v>2000</v>
      </c>
      <c r="G156" s="17">
        <v>22.37</v>
      </c>
      <c r="H156" s="187">
        <f t="shared" si="22"/>
        <v>44740</v>
      </c>
      <c r="I156" s="143">
        <f t="shared" si="20"/>
        <v>0</v>
      </c>
      <c r="J156" s="143">
        <f t="shared" si="21"/>
        <v>0</v>
      </c>
    </row>
    <row r="157" spans="1:10" ht="15.75" customHeight="1">
      <c r="A157" s="146" t="s">
        <v>186</v>
      </c>
      <c r="B157" s="145" t="s">
        <v>184</v>
      </c>
      <c r="C157" s="36">
        <v>4000</v>
      </c>
      <c r="D157" s="148"/>
      <c r="E157" s="15"/>
      <c r="F157" s="183">
        <f t="shared" si="18"/>
        <v>4000</v>
      </c>
      <c r="G157" s="17">
        <v>13.788</v>
      </c>
      <c r="H157" s="187">
        <f t="shared" si="22"/>
        <v>55152</v>
      </c>
      <c r="I157" s="143">
        <f t="shared" si="20"/>
        <v>0</v>
      </c>
      <c r="J157" s="143">
        <f t="shared" si="21"/>
        <v>0</v>
      </c>
    </row>
    <row r="158" spans="1:10" ht="15.75" customHeight="1">
      <c r="A158" s="406" t="s">
        <v>187</v>
      </c>
      <c r="B158" s="145" t="s">
        <v>184</v>
      </c>
      <c r="C158" s="36">
        <v>1000</v>
      </c>
      <c r="D158" s="148"/>
      <c r="E158" s="15"/>
      <c r="F158" s="183">
        <f t="shared" si="18"/>
        <v>1000</v>
      </c>
      <c r="G158" s="17">
        <v>24.744</v>
      </c>
      <c r="H158" s="187">
        <f t="shared" si="22"/>
        <v>24744</v>
      </c>
      <c r="I158" s="143">
        <f t="shared" si="20"/>
        <v>0</v>
      </c>
      <c r="J158" s="143">
        <f t="shared" si="21"/>
        <v>0</v>
      </c>
    </row>
    <row r="159" spans="1:10" ht="15.75" customHeight="1">
      <c r="A159" s="406" t="s">
        <v>189</v>
      </c>
      <c r="B159" s="185" t="s">
        <v>190</v>
      </c>
      <c r="C159" s="183">
        <v>840</v>
      </c>
      <c r="D159" s="184"/>
      <c r="E159" s="185"/>
      <c r="F159" s="183">
        <f t="shared" si="18"/>
        <v>840</v>
      </c>
      <c r="G159" s="186">
        <v>33</v>
      </c>
      <c r="H159" s="187">
        <f t="shared" si="22"/>
        <v>27720</v>
      </c>
      <c r="I159" s="143">
        <f t="shared" si="20"/>
        <v>0</v>
      </c>
      <c r="J159" s="143">
        <f t="shared" si="21"/>
        <v>0</v>
      </c>
    </row>
    <row r="160" spans="1:10" ht="15.75" customHeight="1">
      <c r="A160" s="407" t="s">
        <v>3511</v>
      </c>
      <c r="B160" s="267" t="s">
        <v>192</v>
      </c>
      <c r="C160" s="350">
        <v>890.69999999999993</v>
      </c>
      <c r="D160" s="351"/>
      <c r="E160" s="352"/>
      <c r="F160" s="183">
        <f t="shared" si="18"/>
        <v>890.69999999999993</v>
      </c>
      <c r="G160" s="353">
        <v>727.5</v>
      </c>
      <c r="H160" s="187">
        <f t="shared" si="22"/>
        <v>647984.25</v>
      </c>
      <c r="I160" s="143">
        <f t="shared" si="20"/>
        <v>0</v>
      </c>
      <c r="J160" s="143">
        <f t="shared" si="21"/>
        <v>0</v>
      </c>
    </row>
    <row r="161" spans="1:10" ht="15.75" customHeight="1">
      <c r="A161" s="407" t="s">
        <v>3512</v>
      </c>
      <c r="B161" s="267" t="s">
        <v>192</v>
      </c>
      <c r="C161" s="350">
        <v>987.30000000000007</v>
      </c>
      <c r="D161" s="351"/>
      <c r="E161" s="352">
        <v>15.56</v>
      </c>
      <c r="F161" s="183">
        <f t="shared" si="18"/>
        <v>971.74000000000012</v>
      </c>
      <c r="G161" s="353">
        <v>727.5</v>
      </c>
      <c r="H161" s="187">
        <f t="shared" si="22"/>
        <v>706940.85000000009</v>
      </c>
      <c r="I161" s="143">
        <f t="shared" si="20"/>
        <v>-11319.9</v>
      </c>
      <c r="J161" s="143">
        <f t="shared" si="21"/>
        <v>0</v>
      </c>
    </row>
    <row r="162" spans="1:10" ht="15.75" customHeight="1">
      <c r="A162" s="200" t="s">
        <v>191</v>
      </c>
      <c r="B162" s="145" t="s">
        <v>192</v>
      </c>
      <c r="C162" s="36">
        <v>24.879999999999992</v>
      </c>
      <c r="D162" s="148"/>
      <c r="E162" s="15"/>
      <c r="F162" s="183">
        <f t="shared" si="18"/>
        <v>24.879999999999992</v>
      </c>
      <c r="G162" s="17">
        <v>715</v>
      </c>
      <c r="H162" s="187">
        <f t="shared" si="22"/>
        <v>17789.199999999993</v>
      </c>
      <c r="I162" s="143">
        <f t="shared" si="20"/>
        <v>0</v>
      </c>
      <c r="J162" s="143">
        <f t="shared" si="21"/>
        <v>0</v>
      </c>
    </row>
    <row r="163" spans="1:10" ht="15.75" customHeight="1">
      <c r="A163" s="200" t="s">
        <v>193</v>
      </c>
      <c r="B163" s="145" t="s">
        <v>192</v>
      </c>
      <c r="C163" s="36">
        <v>168.42</v>
      </c>
      <c r="D163" s="148"/>
      <c r="E163" s="15"/>
      <c r="F163" s="183">
        <f t="shared" si="18"/>
        <v>168.42</v>
      </c>
      <c r="G163" s="17">
        <v>850</v>
      </c>
      <c r="H163" s="187">
        <f t="shared" si="22"/>
        <v>143157</v>
      </c>
      <c r="I163" s="143">
        <f t="shared" si="20"/>
        <v>0</v>
      </c>
      <c r="J163" s="143">
        <f t="shared" si="21"/>
        <v>0</v>
      </c>
    </row>
    <row r="164" spans="1:10" ht="15.75" customHeight="1">
      <c r="A164" s="200" t="s">
        <v>194</v>
      </c>
      <c r="B164" s="145" t="s">
        <v>192</v>
      </c>
      <c r="C164" s="36">
        <v>121.16000000000003</v>
      </c>
      <c r="D164" s="148"/>
      <c r="E164" s="490"/>
      <c r="F164" s="183">
        <f t="shared" si="18"/>
        <v>121.16000000000003</v>
      </c>
      <c r="G164" s="17">
        <v>850</v>
      </c>
      <c r="H164" s="187">
        <f t="shared" si="22"/>
        <v>102986.00000000001</v>
      </c>
      <c r="I164" s="143">
        <f t="shared" si="20"/>
        <v>0</v>
      </c>
      <c r="J164" s="143">
        <f t="shared" si="21"/>
        <v>0</v>
      </c>
    </row>
    <row r="165" spans="1:10" ht="15.75" customHeight="1">
      <c r="A165" s="146" t="s">
        <v>195</v>
      </c>
      <c r="B165" s="145" t="s">
        <v>192</v>
      </c>
      <c r="C165" s="36">
        <v>31.739999999999991</v>
      </c>
      <c r="D165" s="148"/>
      <c r="E165" s="15"/>
      <c r="F165" s="183">
        <f t="shared" si="18"/>
        <v>31.739999999999991</v>
      </c>
      <c r="G165" s="17">
        <v>741</v>
      </c>
      <c r="H165" s="187">
        <f t="shared" si="22"/>
        <v>23519.339999999993</v>
      </c>
      <c r="I165" s="143">
        <f t="shared" si="20"/>
        <v>0</v>
      </c>
      <c r="J165" s="143">
        <f t="shared" si="21"/>
        <v>0</v>
      </c>
    </row>
    <row r="166" spans="1:10" ht="15.75" customHeight="1">
      <c r="A166" s="146" t="s">
        <v>196</v>
      </c>
      <c r="B166" s="145" t="s">
        <v>197</v>
      </c>
      <c r="C166" s="36">
        <v>42.350000000000023</v>
      </c>
      <c r="D166" s="148"/>
      <c r="E166" s="15"/>
      <c r="F166" s="183">
        <f t="shared" si="18"/>
        <v>42.350000000000023</v>
      </c>
      <c r="G166" s="17">
        <v>240</v>
      </c>
      <c r="H166" s="187">
        <f t="shared" si="22"/>
        <v>10164.000000000005</v>
      </c>
      <c r="I166" s="143">
        <f t="shared" si="20"/>
        <v>0</v>
      </c>
      <c r="J166" s="143">
        <f t="shared" si="21"/>
        <v>0</v>
      </c>
    </row>
    <row r="167" spans="1:10" ht="15.75" customHeight="1">
      <c r="A167" s="146" t="s">
        <v>1585</v>
      </c>
      <c r="B167" s="145" t="s">
        <v>197</v>
      </c>
      <c r="C167" s="36">
        <v>490.49999999999994</v>
      </c>
      <c r="D167" s="148"/>
      <c r="E167" s="15"/>
      <c r="F167" s="183">
        <f t="shared" si="18"/>
        <v>490.49999999999994</v>
      </c>
      <c r="G167" s="17">
        <v>680</v>
      </c>
      <c r="H167" s="187">
        <f t="shared" si="22"/>
        <v>333539.99999999994</v>
      </c>
      <c r="I167" s="143">
        <f t="shared" si="20"/>
        <v>0</v>
      </c>
      <c r="J167" s="143">
        <f t="shared" si="21"/>
        <v>0</v>
      </c>
    </row>
    <row r="168" spans="1:10" ht="15.75" customHeight="1">
      <c r="A168" s="146" t="s">
        <v>1586</v>
      </c>
      <c r="B168" s="145" t="s">
        <v>197</v>
      </c>
      <c r="C168" s="36">
        <v>507.35000000000008</v>
      </c>
      <c r="D168" s="148"/>
      <c r="E168" s="15"/>
      <c r="F168" s="183">
        <f t="shared" si="18"/>
        <v>507.35000000000008</v>
      </c>
      <c r="G168" s="17">
        <v>680</v>
      </c>
      <c r="H168" s="187">
        <f t="shared" si="22"/>
        <v>344998.00000000006</v>
      </c>
      <c r="I168" s="143">
        <f t="shared" si="20"/>
        <v>0</v>
      </c>
      <c r="J168" s="143">
        <f t="shared" si="21"/>
        <v>0</v>
      </c>
    </row>
    <row r="169" spans="1:10" ht="15.75" customHeight="1">
      <c r="A169" s="146" t="s">
        <v>198</v>
      </c>
      <c r="B169" s="145" t="s">
        <v>197</v>
      </c>
      <c r="C169" s="36">
        <v>32.750000000000014</v>
      </c>
      <c r="D169" s="148"/>
      <c r="E169" s="15"/>
      <c r="F169" s="183">
        <f t="shared" si="18"/>
        <v>32.750000000000014</v>
      </c>
      <c r="G169" s="17">
        <v>280</v>
      </c>
      <c r="H169" s="187">
        <f t="shared" si="22"/>
        <v>9170.0000000000036</v>
      </c>
      <c r="I169" s="143">
        <f t="shared" si="20"/>
        <v>0</v>
      </c>
      <c r="J169" s="143">
        <f t="shared" si="21"/>
        <v>0</v>
      </c>
    </row>
    <row r="170" spans="1:10" ht="15.75" customHeight="1">
      <c r="A170" s="146" t="s">
        <v>199</v>
      </c>
      <c r="B170" s="15" t="s">
        <v>200</v>
      </c>
      <c r="C170" s="36">
        <v>68880</v>
      </c>
      <c r="D170" s="148"/>
      <c r="E170" s="493">
        <v>5880</v>
      </c>
      <c r="F170" s="183">
        <f t="shared" si="18"/>
        <v>63000</v>
      </c>
      <c r="G170" s="17">
        <v>5.3</v>
      </c>
      <c r="H170" s="187">
        <f t="shared" si="22"/>
        <v>333900</v>
      </c>
      <c r="I170" s="143">
        <f t="shared" si="20"/>
        <v>-31164</v>
      </c>
      <c r="J170" s="143">
        <f t="shared" si="21"/>
        <v>0</v>
      </c>
    </row>
    <row r="171" spans="1:10" ht="15.75" customHeight="1">
      <c r="A171" s="480"/>
      <c r="B171" s="477"/>
      <c r="C171" s="475"/>
      <c r="D171" s="476"/>
      <c r="E171" s="15"/>
      <c r="F171" s="15"/>
      <c r="G171" s="15"/>
      <c r="H171" s="15"/>
      <c r="I171" s="15"/>
      <c r="J171" s="15"/>
    </row>
    <row r="172" spans="1:10" ht="15.75" customHeight="1">
      <c r="A172" s="480"/>
      <c r="B172" s="477"/>
      <c r="C172" s="475"/>
      <c r="D172" s="476"/>
      <c r="E172" s="15"/>
      <c r="F172" s="15"/>
      <c r="G172" s="15"/>
      <c r="H172" s="15"/>
      <c r="I172" s="15"/>
      <c r="J172" s="15"/>
    </row>
    <row r="173" spans="1:10" ht="15.75" customHeight="1">
      <c r="A173" s="480"/>
      <c r="B173" s="477"/>
      <c r="C173" s="475"/>
      <c r="D173" s="476"/>
      <c r="E173" s="15"/>
      <c r="F173" s="15"/>
      <c r="G173" s="15"/>
      <c r="H173" s="15"/>
      <c r="I173" s="15"/>
      <c r="J173" s="15"/>
    </row>
    <row r="174" spans="1:10" ht="15.75" customHeight="1">
      <c r="A174" s="480"/>
      <c r="B174" s="477"/>
      <c r="C174" s="475"/>
      <c r="D174" s="476"/>
      <c r="E174" s="15"/>
      <c r="F174" s="15"/>
      <c r="G174" s="15"/>
      <c r="H174" s="15"/>
      <c r="I174" s="15"/>
      <c r="J174" s="15"/>
    </row>
    <row r="175" spans="1:10" ht="15.75" customHeight="1">
      <c r="A175" s="275" t="s">
        <v>203</v>
      </c>
      <c r="B175" s="276"/>
      <c r="C175" s="169">
        <f t="shared" ref="C175:J175" si="23">SUM(C137:C170)</f>
        <v>98625.15</v>
      </c>
      <c r="D175" s="277">
        <f t="shared" si="23"/>
        <v>0</v>
      </c>
      <c r="E175" s="277">
        <f t="shared" si="23"/>
        <v>5905.56</v>
      </c>
      <c r="F175" s="169">
        <f t="shared" si="23"/>
        <v>92719.59</v>
      </c>
      <c r="G175" s="337">
        <f t="shared" si="23"/>
        <v>13134.577999999998</v>
      </c>
      <c r="H175" s="278">
        <f t="shared" si="23"/>
        <v>4126456.93</v>
      </c>
      <c r="I175" s="278">
        <f t="shared" si="23"/>
        <v>-43883.9</v>
      </c>
      <c r="J175" s="457">
        <f t="shared" si="23"/>
        <v>0</v>
      </c>
    </row>
    <row r="176" spans="1:10" ht="15.75" customHeight="1">
      <c r="J176" s="188"/>
    </row>
    <row r="177" spans="1:15" ht="15.75" customHeight="1">
      <c r="A177" s="279"/>
      <c r="B177" s="280"/>
      <c r="C177" s="279"/>
      <c r="D177" s="279"/>
      <c r="E177" s="279"/>
      <c r="F177" s="279"/>
      <c r="G177" s="279"/>
      <c r="H177" s="279"/>
      <c r="J177" s="281" t="s">
        <v>390</v>
      </c>
    </row>
    <row r="178" spans="1:15" ht="15.75" customHeight="1">
      <c r="A178" s="282" t="s">
        <v>209</v>
      </c>
      <c r="B178" s="283" t="s">
        <v>211</v>
      </c>
      <c r="C178" s="283" t="s">
        <v>391</v>
      </c>
      <c r="D178" s="284" t="s">
        <v>392</v>
      </c>
      <c r="E178" s="285" t="s">
        <v>393</v>
      </c>
      <c r="F178" s="286" t="s">
        <v>212</v>
      </c>
      <c r="G178" s="287" t="s">
        <v>214</v>
      </c>
      <c r="H178" s="283" t="s">
        <v>55</v>
      </c>
      <c r="J178" s="188">
        <f>SUM(H179:H195)</f>
        <v>37258.400000000001</v>
      </c>
    </row>
    <row r="179" spans="1:15" ht="15.75" customHeight="1">
      <c r="A179" s="288" t="s">
        <v>215</v>
      </c>
      <c r="B179" s="15" t="s">
        <v>216</v>
      </c>
      <c r="C179" s="36">
        <v>0</v>
      </c>
      <c r="D179" s="494"/>
      <c r="E179" s="348">
        <v>0</v>
      </c>
      <c r="F179" s="15"/>
      <c r="G179" s="15">
        <v>77</v>
      </c>
      <c r="H179" s="15">
        <f t="shared" ref="H179:H193" si="24">E179*G179</f>
        <v>0</v>
      </c>
      <c r="J179" s="24"/>
    </row>
    <row r="180" spans="1:15" ht="15.75" customHeight="1">
      <c r="A180" s="288" t="s">
        <v>218</v>
      </c>
      <c r="B180" s="15" t="s">
        <v>216</v>
      </c>
      <c r="C180" s="36">
        <v>25.1</v>
      </c>
      <c r="D180" s="494"/>
      <c r="E180" s="348">
        <f t="shared" ref="E180:E195" si="25">C180+D180</f>
        <v>25.1</v>
      </c>
      <c r="F180" s="15"/>
      <c r="G180" s="15">
        <v>128</v>
      </c>
      <c r="H180" s="15">
        <f t="shared" si="24"/>
        <v>3212.8</v>
      </c>
      <c r="J180" s="188"/>
    </row>
    <row r="181" spans="1:15" ht="15.75" customHeight="1">
      <c r="A181" s="288" t="s">
        <v>219</v>
      </c>
      <c r="B181" s="15" t="s">
        <v>220</v>
      </c>
      <c r="C181" s="36">
        <v>5.7</v>
      </c>
      <c r="D181" s="317"/>
      <c r="E181" s="348">
        <f t="shared" si="25"/>
        <v>5.7</v>
      </c>
      <c r="F181" s="291"/>
      <c r="G181" s="15">
        <v>77</v>
      </c>
      <c r="H181" s="15">
        <f t="shared" si="24"/>
        <v>438.90000000000003</v>
      </c>
      <c r="J181" s="188"/>
    </row>
    <row r="182" spans="1:15" ht="15.75" customHeight="1">
      <c r="A182" s="288" t="s">
        <v>221</v>
      </c>
      <c r="B182" s="15" t="s">
        <v>220</v>
      </c>
      <c r="C182" s="36">
        <v>9.8000000000000007</v>
      </c>
      <c r="D182" s="317">
        <v>0.6</v>
      </c>
      <c r="E182" s="348">
        <f t="shared" si="25"/>
        <v>10.4</v>
      </c>
      <c r="F182" s="15"/>
      <c r="G182" s="15">
        <v>102</v>
      </c>
      <c r="H182" s="15">
        <f t="shared" si="24"/>
        <v>1060.8</v>
      </c>
      <c r="J182" s="24"/>
    </row>
    <row r="183" spans="1:15" ht="15.75" customHeight="1">
      <c r="A183" s="288" t="s">
        <v>222</v>
      </c>
      <c r="B183" s="15" t="s">
        <v>220</v>
      </c>
      <c r="C183" s="36">
        <v>13.899999999999999</v>
      </c>
      <c r="D183" s="317">
        <v>2.8</v>
      </c>
      <c r="E183" s="348">
        <f t="shared" si="25"/>
        <v>16.7</v>
      </c>
      <c r="F183" s="15"/>
      <c r="G183" s="15">
        <v>77</v>
      </c>
      <c r="H183" s="15">
        <f t="shared" si="24"/>
        <v>1285.8999999999999</v>
      </c>
      <c r="J183" s="188"/>
    </row>
    <row r="184" spans="1:15" ht="15.75" customHeight="1">
      <c r="A184" s="288" t="s">
        <v>223</v>
      </c>
      <c r="B184" s="15" t="s">
        <v>224</v>
      </c>
      <c r="C184" s="36">
        <v>32.6</v>
      </c>
      <c r="D184" s="317">
        <v>7</v>
      </c>
      <c r="E184" s="348">
        <f t="shared" si="25"/>
        <v>39.6</v>
      </c>
      <c r="F184" s="15"/>
      <c r="G184" s="15">
        <v>196</v>
      </c>
      <c r="H184" s="15">
        <f t="shared" si="24"/>
        <v>7761.6</v>
      </c>
      <c r="J184" s="134"/>
    </row>
    <row r="185" spans="1:15" ht="15.75" customHeight="1">
      <c r="A185" s="288" t="s">
        <v>225</v>
      </c>
      <c r="B185" s="15" t="s">
        <v>224</v>
      </c>
      <c r="C185" s="36">
        <v>76.800000000000011</v>
      </c>
      <c r="D185" s="317"/>
      <c r="E185" s="348">
        <f t="shared" si="25"/>
        <v>76.800000000000011</v>
      </c>
      <c r="F185" s="291"/>
      <c r="G185" s="15">
        <v>140</v>
      </c>
      <c r="H185" s="15">
        <f t="shared" si="24"/>
        <v>10752.000000000002</v>
      </c>
      <c r="I185" s="265"/>
      <c r="J185" s="265"/>
      <c r="K185" s="265"/>
      <c r="L185" s="265"/>
      <c r="M185" s="265"/>
      <c r="N185" s="265"/>
      <c r="O185" s="265"/>
    </row>
    <row r="186" spans="1:15" ht="15.75" customHeight="1">
      <c r="A186" s="288" t="s">
        <v>226</v>
      </c>
      <c r="B186" s="15" t="s">
        <v>227</v>
      </c>
      <c r="C186" s="36">
        <v>5.1999999999999993</v>
      </c>
      <c r="D186" s="317"/>
      <c r="E186" s="348">
        <f t="shared" si="25"/>
        <v>5.1999999999999993</v>
      </c>
      <c r="F186" s="291"/>
      <c r="G186" s="15">
        <v>128</v>
      </c>
      <c r="H186" s="15">
        <f t="shared" si="24"/>
        <v>665.59999999999991</v>
      </c>
      <c r="I186" s="265"/>
      <c r="J186" s="265"/>
      <c r="K186" s="265"/>
      <c r="L186" s="265"/>
      <c r="M186" s="265"/>
      <c r="N186" s="265"/>
      <c r="O186" s="265"/>
    </row>
    <row r="187" spans="1:15" ht="15.75" customHeight="1">
      <c r="A187" s="288" t="s">
        <v>228</v>
      </c>
      <c r="B187" s="15" t="s">
        <v>229</v>
      </c>
      <c r="C187" s="36">
        <v>0.8</v>
      </c>
      <c r="D187" s="317"/>
      <c r="E187" s="348">
        <f t="shared" si="25"/>
        <v>0.8</v>
      </c>
      <c r="F187" s="291"/>
      <c r="G187" s="15">
        <v>196</v>
      </c>
      <c r="H187" s="15">
        <f t="shared" si="24"/>
        <v>156.80000000000001</v>
      </c>
      <c r="I187" s="545"/>
      <c r="J187" s="522"/>
      <c r="K187" s="265"/>
      <c r="L187" s="265"/>
      <c r="M187" s="265"/>
      <c r="N187" s="265"/>
      <c r="O187" s="265"/>
    </row>
    <row r="188" spans="1:15" ht="15.75" customHeight="1">
      <c r="A188" s="288" t="s">
        <v>2838</v>
      </c>
      <c r="B188" s="15" t="s">
        <v>229</v>
      </c>
      <c r="C188" s="36">
        <v>24.799999999999997</v>
      </c>
      <c r="D188" s="317"/>
      <c r="E188" s="348">
        <f t="shared" si="25"/>
        <v>24.799999999999997</v>
      </c>
      <c r="F188" s="291"/>
      <c r="G188" s="15">
        <v>57</v>
      </c>
      <c r="H188" s="15">
        <f t="shared" si="24"/>
        <v>1413.6</v>
      </c>
      <c r="I188" s="293"/>
      <c r="J188" s="265"/>
      <c r="K188" s="265"/>
      <c r="L188" s="265"/>
      <c r="M188" s="265"/>
      <c r="N188" s="265"/>
      <c r="O188" s="265"/>
    </row>
    <row r="189" spans="1:15" ht="15.75" customHeight="1">
      <c r="A189" s="288" t="s">
        <v>230</v>
      </c>
      <c r="B189" s="15" t="s">
        <v>229</v>
      </c>
      <c r="C189" s="36">
        <v>20</v>
      </c>
      <c r="D189" s="317"/>
      <c r="E189" s="348">
        <f t="shared" si="25"/>
        <v>20</v>
      </c>
      <c r="F189" s="291"/>
      <c r="G189" s="15">
        <v>128</v>
      </c>
      <c r="H189" s="15">
        <f t="shared" si="24"/>
        <v>2560</v>
      </c>
      <c r="I189" s="293"/>
      <c r="J189" s="265"/>
      <c r="K189" s="265"/>
      <c r="L189" s="265"/>
      <c r="M189" s="265"/>
      <c r="N189" s="265"/>
      <c r="O189" s="265"/>
    </row>
    <row r="190" spans="1:15" ht="15.75" customHeight="1">
      <c r="A190" s="288" t="s">
        <v>231</v>
      </c>
      <c r="B190" s="15" t="s">
        <v>224</v>
      </c>
      <c r="C190" s="36">
        <v>39.4</v>
      </c>
      <c r="D190" s="317"/>
      <c r="E190" s="348">
        <f t="shared" si="25"/>
        <v>39.4</v>
      </c>
      <c r="F190" s="291"/>
      <c r="G190" s="15">
        <v>140</v>
      </c>
      <c r="H190" s="15">
        <f t="shared" si="24"/>
        <v>5516</v>
      </c>
      <c r="I190" s="293"/>
      <c r="J190" s="265"/>
      <c r="K190" s="265"/>
      <c r="L190" s="265"/>
      <c r="M190" s="265"/>
      <c r="N190" s="265"/>
      <c r="O190" s="265"/>
    </row>
    <row r="191" spans="1:15" ht="15.75" customHeight="1">
      <c r="A191" s="294" t="s">
        <v>232</v>
      </c>
      <c r="B191" s="145" t="s">
        <v>233</v>
      </c>
      <c r="C191" s="36">
        <v>0</v>
      </c>
      <c r="D191" s="317"/>
      <c r="E191" s="348">
        <f t="shared" si="25"/>
        <v>0</v>
      </c>
      <c r="F191" s="295"/>
      <c r="G191" s="15">
        <v>140</v>
      </c>
      <c r="H191" s="15">
        <f t="shared" si="24"/>
        <v>0</v>
      </c>
      <c r="I191" s="1"/>
      <c r="J191" s="265"/>
      <c r="K191" s="265"/>
      <c r="L191" s="265"/>
      <c r="M191" s="265"/>
      <c r="N191" s="265"/>
      <c r="O191" s="265"/>
    </row>
    <row r="192" spans="1:15" ht="15.75" customHeight="1">
      <c r="A192" s="294" t="s">
        <v>2603</v>
      </c>
      <c r="B192" s="338" t="s">
        <v>229</v>
      </c>
      <c r="C192" s="36">
        <v>0</v>
      </c>
      <c r="D192" s="317"/>
      <c r="E192" s="348">
        <f t="shared" si="25"/>
        <v>0</v>
      </c>
      <c r="F192" s="297"/>
      <c r="G192" s="15">
        <v>196</v>
      </c>
      <c r="H192" s="15">
        <f t="shared" si="24"/>
        <v>0</v>
      </c>
      <c r="I192" s="1"/>
      <c r="J192" s="265"/>
      <c r="K192" s="265"/>
      <c r="L192" s="265"/>
      <c r="M192" s="265"/>
      <c r="N192" s="265"/>
      <c r="O192" s="265"/>
    </row>
    <row r="193" spans="1:25" ht="15.75" customHeight="1">
      <c r="A193" s="294" t="s">
        <v>3243</v>
      </c>
      <c r="B193" s="296" t="s">
        <v>234</v>
      </c>
      <c r="C193" s="36">
        <v>0</v>
      </c>
      <c r="D193" s="317"/>
      <c r="E193" s="348">
        <f t="shared" si="25"/>
        <v>0</v>
      </c>
      <c r="F193" s="297"/>
      <c r="G193" s="15">
        <v>280</v>
      </c>
      <c r="H193" s="15">
        <f t="shared" si="24"/>
        <v>0</v>
      </c>
      <c r="I193" s="1"/>
      <c r="J193" s="265"/>
      <c r="K193" s="265"/>
      <c r="L193" s="265"/>
      <c r="M193" s="265"/>
      <c r="N193" s="265"/>
      <c r="O193" s="265"/>
    </row>
    <row r="194" spans="1:25" ht="15.75" customHeight="1">
      <c r="A194" s="294" t="s">
        <v>450</v>
      </c>
      <c r="B194" s="296" t="s">
        <v>234</v>
      </c>
      <c r="C194" s="36">
        <v>1.36</v>
      </c>
      <c r="D194" s="317"/>
      <c r="E194" s="348">
        <f t="shared" si="25"/>
        <v>1.36</v>
      </c>
      <c r="F194" s="297"/>
      <c r="G194" s="15">
        <v>290</v>
      </c>
      <c r="H194" s="15">
        <f t="shared" ref="H194:H195" si="26">G194*E194</f>
        <v>394.40000000000003</v>
      </c>
      <c r="I194" s="1"/>
      <c r="J194" s="265"/>
      <c r="K194" s="265"/>
      <c r="L194" s="265"/>
      <c r="M194" s="265"/>
      <c r="N194" s="265"/>
      <c r="O194" s="265"/>
    </row>
    <row r="195" spans="1:25" ht="15.75" customHeight="1">
      <c r="A195" s="294" t="s">
        <v>1983</v>
      </c>
      <c r="B195" s="296" t="s">
        <v>234</v>
      </c>
      <c r="C195" s="36">
        <v>3</v>
      </c>
      <c r="D195" s="317"/>
      <c r="E195" s="348">
        <f t="shared" si="25"/>
        <v>3</v>
      </c>
      <c r="F195" s="297"/>
      <c r="G195" s="15">
        <v>680</v>
      </c>
      <c r="H195" s="15">
        <f t="shared" si="26"/>
        <v>2040</v>
      </c>
      <c r="I195" s="1"/>
      <c r="J195" s="265"/>
      <c r="K195" s="265"/>
      <c r="L195" s="265"/>
      <c r="M195" s="265"/>
      <c r="N195" s="265"/>
      <c r="O195" s="265"/>
    </row>
    <row r="196" spans="1:25" ht="15.75" customHeight="1">
      <c r="I196" s="265"/>
      <c r="J196" s="265"/>
      <c r="K196" s="265"/>
      <c r="L196" s="265"/>
      <c r="M196" s="265"/>
      <c r="N196" s="265"/>
      <c r="O196" s="265"/>
    </row>
    <row r="197" spans="1:25" ht="3.75" customHeight="1">
      <c r="I197" s="265"/>
      <c r="J197" s="265"/>
      <c r="K197" s="265"/>
      <c r="L197" s="265"/>
      <c r="M197" s="265"/>
      <c r="N197" s="265"/>
      <c r="O197" s="265"/>
    </row>
    <row r="198" spans="1:25" ht="15.75" customHeight="1">
      <c r="A198" s="537" t="s">
        <v>676</v>
      </c>
      <c r="B198" s="538" t="s">
        <v>677</v>
      </c>
      <c r="C198" s="539" t="s">
        <v>43</v>
      </c>
      <c r="D198" s="540" t="s">
        <v>678</v>
      </c>
      <c r="E198" s="537" t="s">
        <v>679</v>
      </c>
      <c r="F198" s="319"/>
      <c r="G198" s="319"/>
      <c r="H198" s="319"/>
      <c r="I198" s="319"/>
      <c r="J198" s="319"/>
      <c r="K198" s="319"/>
      <c r="L198" s="319"/>
      <c r="M198" s="319"/>
      <c r="N198" s="319"/>
      <c r="O198" s="319"/>
      <c r="P198" s="319"/>
      <c r="Q198" s="319"/>
      <c r="R198" s="319"/>
      <c r="S198" s="319"/>
      <c r="T198" s="319"/>
      <c r="U198" s="319"/>
      <c r="V198" s="319"/>
      <c r="W198" s="319"/>
      <c r="X198" s="319"/>
      <c r="Y198" s="319"/>
    </row>
    <row r="199" spans="1:25" ht="27" customHeight="1">
      <c r="A199" s="531"/>
      <c r="B199" s="531"/>
      <c r="C199" s="531"/>
      <c r="D199" s="531"/>
      <c r="E199" s="531"/>
      <c r="F199" s="320"/>
      <c r="G199" s="319"/>
      <c r="H199" s="319"/>
      <c r="I199" s="319"/>
      <c r="J199" s="319"/>
      <c r="K199" s="319"/>
      <c r="L199" s="319"/>
      <c r="M199" s="319"/>
      <c r="N199" s="319"/>
      <c r="O199" s="319"/>
      <c r="P199" s="319"/>
      <c r="Q199" s="319"/>
      <c r="R199" s="319"/>
      <c r="S199" s="319"/>
      <c r="T199" s="319"/>
      <c r="U199" s="319"/>
      <c r="V199" s="319"/>
      <c r="W199" s="319"/>
      <c r="X199" s="319"/>
      <c r="Y199" s="319"/>
    </row>
    <row r="200" spans="1:25" ht="15.75" customHeight="1">
      <c r="A200" s="321">
        <v>87001</v>
      </c>
      <c r="B200" s="321">
        <v>88207</v>
      </c>
      <c r="C200" s="322">
        <f>B200-A200</f>
        <v>1206</v>
      </c>
      <c r="D200" s="322">
        <v>10.79</v>
      </c>
      <c r="E200" s="323">
        <f>D200*C200</f>
        <v>13012.74</v>
      </c>
      <c r="F200" s="319"/>
      <c r="G200" s="319"/>
      <c r="H200" s="319"/>
      <c r="I200" s="319"/>
      <c r="J200" s="319"/>
      <c r="K200" s="319"/>
      <c r="L200" s="319"/>
      <c r="M200" s="319"/>
      <c r="N200" s="319"/>
      <c r="O200" s="319"/>
      <c r="P200" s="319"/>
      <c r="Q200" s="319"/>
      <c r="R200" s="319"/>
      <c r="S200" s="319"/>
      <c r="T200" s="319"/>
      <c r="U200" s="319"/>
      <c r="V200" s="319"/>
      <c r="W200" s="319"/>
      <c r="X200" s="319"/>
      <c r="Y200" s="319"/>
    </row>
    <row r="201" spans="1:25" ht="15.75" customHeight="1">
      <c r="A201" s="541"/>
      <c r="B201" s="542"/>
      <c r="C201" s="542"/>
      <c r="D201" s="542"/>
      <c r="E201" s="543"/>
      <c r="F201" s="319"/>
      <c r="G201" s="319"/>
      <c r="H201" s="319"/>
      <c r="I201" s="319"/>
      <c r="J201" s="319"/>
      <c r="K201" s="319"/>
      <c r="L201" s="319"/>
      <c r="M201" s="319"/>
      <c r="N201" s="319"/>
      <c r="O201" s="319"/>
      <c r="P201" s="319"/>
      <c r="Q201" s="319"/>
      <c r="R201" s="319"/>
      <c r="S201" s="319"/>
      <c r="T201" s="319"/>
      <c r="U201" s="319"/>
      <c r="V201" s="319"/>
      <c r="W201" s="319"/>
      <c r="X201" s="319"/>
      <c r="Y201" s="319"/>
    </row>
    <row r="202" spans="1:25" ht="15.75" customHeight="1">
      <c r="A202" s="537" t="s">
        <v>680</v>
      </c>
      <c r="B202" s="537" t="s">
        <v>681</v>
      </c>
      <c r="C202" s="540" t="s">
        <v>43</v>
      </c>
      <c r="D202" s="540" t="s">
        <v>682</v>
      </c>
      <c r="E202" s="537" t="s">
        <v>679</v>
      </c>
      <c r="F202" s="319"/>
      <c r="G202" s="319"/>
      <c r="H202" s="319"/>
      <c r="I202" s="319"/>
      <c r="J202" s="319"/>
      <c r="K202" s="319"/>
      <c r="L202" s="319"/>
      <c r="M202" s="319"/>
      <c r="N202" s="319"/>
      <c r="O202" s="319"/>
      <c r="P202" s="319"/>
      <c r="Q202" s="319"/>
      <c r="R202" s="319"/>
      <c r="S202" s="319"/>
      <c r="T202" s="319"/>
      <c r="U202" s="319"/>
      <c r="V202" s="319"/>
      <c r="W202" s="319"/>
      <c r="X202" s="319"/>
      <c r="Y202" s="319"/>
    </row>
    <row r="203" spans="1:25" ht="28.5" customHeight="1">
      <c r="A203" s="531"/>
      <c r="B203" s="531"/>
      <c r="C203" s="531"/>
      <c r="D203" s="531"/>
      <c r="E203" s="531"/>
      <c r="F203" s="319"/>
      <c r="G203" s="319"/>
      <c r="H203" s="319"/>
      <c r="I203" s="319"/>
      <c r="J203" s="319"/>
      <c r="K203" s="319"/>
      <c r="L203" s="319"/>
      <c r="M203" s="319"/>
      <c r="N203" s="319"/>
      <c r="O203" s="319"/>
      <c r="P203" s="319"/>
      <c r="Q203" s="319"/>
      <c r="R203" s="319"/>
      <c r="S203" s="319"/>
      <c r="T203" s="319"/>
      <c r="U203" s="319"/>
      <c r="V203" s="319"/>
      <c r="W203" s="319"/>
      <c r="X203" s="319"/>
      <c r="Y203" s="319"/>
    </row>
    <row r="204" spans="1:25" ht="23.25" customHeight="1">
      <c r="A204" s="35">
        <v>2803.0671000000002</v>
      </c>
      <c r="B204" s="35">
        <v>2888.8793999999998</v>
      </c>
      <c r="C204" s="324">
        <f>B204-A204</f>
        <v>85.812299999999595</v>
      </c>
      <c r="D204" s="325">
        <v>7.5</v>
      </c>
      <c r="E204" s="326">
        <f>D204*C204</f>
        <v>643.59224999999697</v>
      </c>
      <c r="F204" s="319"/>
      <c r="G204" s="319"/>
      <c r="H204" s="319"/>
      <c r="I204" s="319"/>
      <c r="J204" s="319"/>
      <c r="K204" s="319"/>
      <c r="L204" s="319"/>
      <c r="M204" s="319"/>
      <c r="N204" s="319"/>
      <c r="O204" s="319"/>
      <c r="P204" s="319"/>
      <c r="Q204" s="319"/>
      <c r="R204" s="319"/>
      <c r="S204" s="319"/>
      <c r="T204" s="319"/>
      <c r="U204" s="319"/>
      <c r="V204" s="319"/>
      <c r="W204" s="319"/>
      <c r="X204" s="319"/>
      <c r="Y204" s="319"/>
    </row>
    <row r="205" spans="1:25" ht="15.75" customHeight="1">
      <c r="I205" s="265"/>
      <c r="J205" s="265"/>
      <c r="K205" s="265"/>
      <c r="L205" s="265"/>
      <c r="M205" s="265"/>
      <c r="N205" s="265"/>
      <c r="O205" s="265"/>
    </row>
    <row r="206" spans="1:25" ht="15.75" customHeight="1">
      <c r="I206" s="265"/>
      <c r="J206" s="265"/>
      <c r="K206" s="265"/>
      <c r="L206" s="265"/>
      <c r="M206" s="265"/>
      <c r="N206" s="265"/>
      <c r="O206" s="265"/>
    </row>
    <row r="207" spans="1:25" ht="15.75" customHeight="1">
      <c r="A207" s="181"/>
      <c r="B207" s="181"/>
      <c r="C207" s="298"/>
      <c r="D207" s="181"/>
      <c r="E207" s="299"/>
      <c r="F207" s="298"/>
      <c r="G207" s="300"/>
      <c r="H207" s="181"/>
      <c r="I207" s="265"/>
      <c r="J207" s="265"/>
      <c r="K207" s="265"/>
      <c r="L207" s="265"/>
      <c r="M207" s="265"/>
      <c r="N207" s="265"/>
      <c r="O207" s="265"/>
    </row>
    <row r="208" spans="1:25" ht="15.75" customHeight="1">
      <c r="A208" s="1"/>
      <c r="B208" s="301"/>
      <c r="C208" s="302"/>
      <c r="D208" s="301"/>
      <c r="E208" s="302"/>
      <c r="F208" s="302"/>
      <c r="G208" s="301"/>
      <c r="H208" s="301"/>
      <c r="I208" s="265"/>
      <c r="J208" s="265"/>
      <c r="K208" s="265"/>
      <c r="L208" s="265"/>
      <c r="M208" s="265"/>
      <c r="N208" s="265"/>
      <c r="O208" s="265"/>
    </row>
    <row r="209" spans="1:15" ht="15.75" customHeight="1">
      <c r="A209" s="1"/>
      <c r="B209" s="301"/>
      <c r="C209" s="302"/>
      <c r="D209" s="301"/>
      <c r="E209" s="302"/>
      <c r="F209" s="302"/>
      <c r="G209" s="301"/>
      <c r="H209" s="301"/>
      <c r="I209" s="265"/>
      <c r="J209" s="265"/>
      <c r="K209" s="265"/>
      <c r="L209" s="265"/>
      <c r="M209" s="265"/>
      <c r="N209" s="265"/>
      <c r="O209" s="265"/>
    </row>
    <row r="210" spans="1:15" ht="15.75" customHeight="1">
      <c r="A210" s="1"/>
      <c r="B210" s="301"/>
      <c r="C210" s="302"/>
      <c r="D210" s="301"/>
      <c r="E210" s="302"/>
      <c r="F210" s="302"/>
      <c r="G210" s="301"/>
      <c r="H210" s="301"/>
      <c r="I210" s="1"/>
      <c r="J210" s="1"/>
      <c r="K210" s="1"/>
      <c r="L210" s="1"/>
      <c r="M210" s="1"/>
      <c r="N210" s="1"/>
      <c r="O210" s="265"/>
    </row>
    <row r="211" spans="1:15" ht="15.75" customHeight="1">
      <c r="A211" s="303"/>
      <c r="B211" s="303"/>
      <c r="C211" s="303"/>
      <c r="D211" s="303"/>
      <c r="E211" s="303"/>
      <c r="F211" s="303"/>
      <c r="G211" s="303"/>
      <c r="H211" s="303"/>
      <c r="I211" s="303"/>
      <c r="J211" s="265"/>
      <c r="K211" s="265"/>
      <c r="L211" s="265"/>
      <c r="M211" s="265"/>
      <c r="N211" s="265"/>
      <c r="O211" s="265"/>
    </row>
    <row r="212" spans="1:15" ht="15.75" customHeight="1">
      <c r="A212" s="304"/>
      <c r="B212" s="304"/>
      <c r="C212" s="298"/>
      <c r="D212" s="181"/>
      <c r="E212" s="305"/>
      <c r="F212" s="298"/>
      <c r="G212" s="306"/>
      <c r="H212" s="181"/>
      <c r="I212" s="307"/>
      <c r="J212" s="265"/>
    </row>
    <row r="213" spans="1:15" ht="15.75" customHeight="1">
      <c r="A213" s="1"/>
      <c r="B213" s="301"/>
      <c r="C213" s="304"/>
      <c r="D213" s="301"/>
      <c r="E213" s="301"/>
      <c r="F213" s="304"/>
      <c r="G213" s="302"/>
      <c r="H213" s="308"/>
      <c r="I213" s="309"/>
      <c r="J213" s="265"/>
    </row>
    <row r="214" spans="1:15" ht="15.75" customHeight="1">
      <c r="A214" s="1"/>
      <c r="B214" s="301"/>
      <c r="C214" s="304"/>
      <c r="D214" s="301"/>
      <c r="E214" s="301"/>
      <c r="F214" s="304"/>
      <c r="G214" s="302"/>
      <c r="H214" s="308"/>
      <c r="I214" s="309"/>
      <c r="J214" s="265"/>
    </row>
    <row r="215" spans="1:15" ht="15.75" customHeight="1">
      <c r="A215" s="1"/>
      <c r="B215" s="301"/>
      <c r="C215" s="304"/>
      <c r="D215" s="301"/>
      <c r="E215" s="301"/>
      <c r="F215" s="304"/>
      <c r="G215" s="302"/>
      <c r="H215" s="308"/>
      <c r="I215" s="309"/>
      <c r="J215" s="265"/>
    </row>
    <row r="216" spans="1:15" ht="15.75" customHeight="1">
      <c r="A216" s="1"/>
      <c r="B216" s="301"/>
      <c r="C216" s="304"/>
      <c r="D216" s="301"/>
      <c r="E216" s="301"/>
      <c r="F216" s="304"/>
      <c r="G216" s="302"/>
      <c r="H216" s="308"/>
      <c r="I216" s="309"/>
      <c r="J216" s="265"/>
    </row>
    <row r="217" spans="1:15" ht="15.75" customHeight="1">
      <c r="A217" s="1"/>
      <c r="B217" s="301"/>
      <c r="C217" s="304"/>
      <c r="D217" s="301"/>
      <c r="E217" s="301"/>
      <c r="F217" s="304"/>
      <c r="G217" s="302"/>
      <c r="H217" s="308"/>
      <c r="I217" s="309"/>
      <c r="J217" s="265"/>
    </row>
    <row r="218" spans="1:15" ht="15.75" customHeight="1">
      <c r="A218" s="1"/>
      <c r="B218" s="301"/>
      <c r="C218" s="304"/>
      <c r="D218" s="301"/>
      <c r="E218" s="301"/>
      <c r="F218" s="304"/>
      <c r="G218" s="302"/>
      <c r="H218" s="308"/>
      <c r="I218" s="309"/>
      <c r="J218" s="265"/>
    </row>
    <row r="219" spans="1:15" ht="15.75" customHeight="1">
      <c r="A219" s="1"/>
      <c r="B219" s="301"/>
      <c r="C219" s="304"/>
      <c r="D219" s="301"/>
      <c r="E219" s="301"/>
      <c r="F219" s="304"/>
      <c r="G219" s="302"/>
      <c r="H219" s="308"/>
      <c r="I219" s="309"/>
      <c r="J219" s="265"/>
    </row>
    <row r="220" spans="1:15" ht="15.75" customHeight="1">
      <c r="A220" s="1"/>
      <c r="B220" s="301"/>
      <c r="C220" s="304"/>
      <c r="D220" s="301"/>
      <c r="E220" s="301"/>
      <c r="F220" s="304"/>
      <c r="G220" s="302"/>
      <c r="H220" s="308"/>
      <c r="I220" s="309"/>
      <c r="J220" s="265"/>
    </row>
    <row r="221" spans="1:15" ht="15.75" customHeight="1">
      <c r="A221" s="1"/>
      <c r="B221" s="301"/>
      <c r="C221" s="304"/>
      <c r="D221" s="301"/>
      <c r="E221" s="301"/>
      <c r="F221" s="304"/>
      <c r="G221" s="302"/>
      <c r="H221" s="308"/>
      <c r="I221" s="309"/>
      <c r="J221" s="265"/>
    </row>
    <row r="222" spans="1:15" ht="15.75" customHeight="1">
      <c r="A222" s="1"/>
      <c r="B222" s="301"/>
      <c r="C222" s="304"/>
      <c r="D222" s="301"/>
      <c r="E222" s="301"/>
      <c r="F222" s="304"/>
      <c r="G222" s="302"/>
      <c r="H222" s="308"/>
      <c r="I222" s="309"/>
      <c r="J222" s="265"/>
    </row>
    <row r="223" spans="1:15" ht="15.75" customHeight="1">
      <c r="A223" s="1"/>
      <c r="B223" s="301"/>
      <c r="C223" s="304"/>
      <c r="D223" s="301"/>
      <c r="E223" s="301"/>
      <c r="F223" s="304"/>
      <c r="G223" s="302"/>
      <c r="H223" s="308"/>
      <c r="I223" s="309"/>
      <c r="J223" s="265"/>
    </row>
    <row r="224" spans="1:15" ht="15.75" customHeight="1">
      <c r="A224" s="1"/>
      <c r="B224" s="301"/>
      <c r="C224" s="304"/>
      <c r="D224" s="301"/>
      <c r="E224" s="301"/>
      <c r="F224" s="304"/>
      <c r="G224" s="302"/>
      <c r="H224" s="308"/>
      <c r="I224" s="309"/>
      <c r="J224" s="265"/>
    </row>
    <row r="225" spans="1:10" ht="15.75" customHeight="1">
      <c r="A225" s="1"/>
      <c r="B225" s="301"/>
      <c r="C225" s="304"/>
      <c r="D225" s="301"/>
      <c r="E225" s="301"/>
      <c r="F225" s="304"/>
      <c r="G225" s="302"/>
      <c r="H225" s="308"/>
      <c r="I225" s="309"/>
      <c r="J225" s="265"/>
    </row>
    <row r="226" spans="1:10" ht="15.75" customHeight="1">
      <c r="A226" s="1"/>
      <c r="B226" s="301"/>
      <c r="C226" s="304"/>
      <c r="D226" s="301"/>
      <c r="E226" s="301"/>
      <c r="F226" s="304"/>
      <c r="G226" s="302"/>
      <c r="H226" s="308"/>
      <c r="I226" s="309"/>
      <c r="J226" s="265"/>
    </row>
    <row r="227" spans="1:10" ht="15.75" customHeight="1">
      <c r="A227" s="1"/>
      <c r="B227" s="301"/>
      <c r="C227" s="304"/>
      <c r="D227" s="301"/>
      <c r="E227" s="301"/>
      <c r="F227" s="304"/>
      <c r="G227" s="308"/>
      <c r="H227" s="308"/>
      <c r="I227" s="309"/>
      <c r="J227" s="265"/>
    </row>
    <row r="228" spans="1:10" ht="15.75" customHeight="1">
      <c r="A228" s="1"/>
      <c r="B228" s="301"/>
      <c r="C228" s="304"/>
      <c r="D228" s="301"/>
      <c r="E228" s="301"/>
      <c r="F228" s="304"/>
      <c r="G228" s="302"/>
      <c r="H228" s="308"/>
      <c r="I228" s="309"/>
      <c r="J228" s="265"/>
    </row>
    <row r="229" spans="1:10" ht="15.75" customHeight="1">
      <c r="A229" s="1"/>
      <c r="B229" s="301"/>
      <c r="C229" s="304"/>
      <c r="D229" s="301"/>
      <c r="E229" s="301"/>
      <c r="F229" s="304"/>
      <c r="G229" s="302"/>
      <c r="H229" s="308"/>
      <c r="I229" s="309"/>
      <c r="J229" s="265"/>
    </row>
    <row r="230" spans="1:10" ht="15.75" customHeight="1">
      <c r="A230" s="1"/>
      <c r="B230" s="301"/>
      <c r="C230" s="304"/>
      <c r="D230" s="301"/>
      <c r="E230" s="301"/>
      <c r="F230" s="304"/>
      <c r="G230" s="302"/>
      <c r="H230" s="308"/>
      <c r="I230" s="309"/>
      <c r="J230" s="265"/>
    </row>
    <row r="231" spans="1:10" ht="15.75" customHeight="1">
      <c r="A231" s="1"/>
      <c r="B231" s="301"/>
      <c r="C231" s="304"/>
      <c r="D231" s="301"/>
      <c r="E231" s="301"/>
      <c r="F231" s="304"/>
      <c r="G231" s="302"/>
      <c r="H231" s="308"/>
      <c r="I231" s="309"/>
      <c r="J231" s="265"/>
    </row>
    <row r="232" spans="1:10" ht="15.75" customHeight="1">
      <c r="A232" s="1"/>
      <c r="B232" s="301"/>
      <c r="C232" s="304"/>
      <c r="D232" s="301"/>
      <c r="E232" s="301"/>
      <c r="F232" s="304"/>
      <c r="G232" s="302"/>
      <c r="H232" s="308"/>
      <c r="I232" s="309"/>
      <c r="J232" s="265"/>
    </row>
    <row r="233" spans="1:10" ht="15.75" customHeight="1">
      <c r="A233" s="1"/>
      <c r="B233" s="301"/>
      <c r="C233" s="304"/>
      <c r="D233" s="301"/>
      <c r="E233" s="301"/>
      <c r="F233" s="304"/>
      <c r="G233" s="302"/>
      <c r="H233" s="308"/>
      <c r="I233" s="309"/>
      <c r="J233" s="265"/>
    </row>
    <row r="234" spans="1:10" ht="15.75" customHeight="1">
      <c r="A234" s="1"/>
      <c r="B234" s="301"/>
      <c r="C234" s="304"/>
      <c r="D234" s="301"/>
      <c r="E234" s="301"/>
      <c r="F234" s="304"/>
      <c r="G234" s="302"/>
      <c r="H234" s="308"/>
      <c r="I234" s="309"/>
      <c r="J234" s="265"/>
    </row>
    <row r="235" spans="1:10" ht="15.75" customHeight="1">
      <c r="A235" s="310"/>
      <c r="B235" s="301"/>
      <c r="C235" s="304"/>
      <c r="D235" s="301"/>
      <c r="E235" s="301"/>
      <c r="F235" s="304"/>
      <c r="G235" s="302"/>
      <c r="H235" s="308"/>
      <c r="I235" s="309"/>
      <c r="J235" s="265"/>
    </row>
    <row r="236" spans="1:10" ht="15.75" customHeight="1">
      <c r="A236" s="310"/>
      <c r="B236" s="301"/>
      <c r="C236" s="304"/>
      <c r="D236" s="301"/>
      <c r="E236" s="301"/>
      <c r="F236" s="304"/>
      <c r="G236" s="302"/>
      <c r="H236" s="308"/>
      <c r="I236" s="309"/>
      <c r="J236" s="265"/>
    </row>
    <row r="237" spans="1:10" ht="15.75" customHeight="1">
      <c r="A237" s="310"/>
      <c r="B237" s="301"/>
      <c r="C237" s="304"/>
      <c r="D237" s="301"/>
      <c r="E237" s="301"/>
      <c r="F237" s="304"/>
      <c r="G237" s="302"/>
      <c r="H237" s="308"/>
      <c r="I237" s="309"/>
      <c r="J237" s="265"/>
    </row>
    <row r="238" spans="1:10" ht="15.75" customHeight="1">
      <c r="A238" s="1"/>
      <c r="B238" s="301"/>
      <c r="C238" s="301"/>
      <c r="D238" s="301"/>
      <c r="E238" s="301"/>
      <c r="F238" s="301"/>
      <c r="G238" s="302"/>
      <c r="H238" s="308"/>
      <c r="I238" s="308"/>
      <c r="J238" s="265"/>
    </row>
    <row r="239" spans="1:10" ht="15.75" customHeight="1">
      <c r="A239" s="1"/>
      <c r="B239" s="301"/>
      <c r="C239" s="1"/>
      <c r="D239" s="1"/>
      <c r="E239" s="1"/>
      <c r="F239" s="1"/>
      <c r="G239" s="1"/>
      <c r="H239" s="1"/>
      <c r="I239" s="1"/>
      <c r="J239" s="265"/>
    </row>
    <row r="240" spans="1:10" ht="15.75" customHeight="1">
      <c r="A240" s="181"/>
      <c r="B240" s="181"/>
      <c r="C240" s="298"/>
      <c r="D240" s="181"/>
      <c r="E240" s="299"/>
      <c r="F240" s="298"/>
      <c r="G240" s="181"/>
      <c r="H240" s="311"/>
      <c r="I240" s="311"/>
      <c r="J240" s="265"/>
    </row>
    <row r="241" spans="1:10" ht="15.75" customHeight="1">
      <c r="A241" s="312"/>
      <c r="B241" s="301"/>
      <c r="C241" s="304"/>
      <c r="D241" s="301"/>
      <c r="E241" s="1"/>
      <c r="F241" s="304"/>
      <c r="G241" s="1"/>
      <c r="H241" s="313"/>
      <c r="I241" s="533"/>
      <c r="J241" s="265"/>
    </row>
    <row r="242" spans="1:10" ht="15.75" customHeight="1">
      <c r="A242" s="1"/>
      <c r="B242" s="301"/>
      <c r="C242" s="304"/>
      <c r="D242" s="301"/>
      <c r="E242" s="301"/>
      <c r="F242" s="304"/>
      <c r="G242" s="302"/>
      <c r="H242" s="308"/>
      <c r="I242" s="522"/>
      <c r="J242" s="265"/>
    </row>
    <row r="243" spans="1:10" ht="15.75" customHeight="1">
      <c r="A243" s="310"/>
      <c r="B243" s="301"/>
      <c r="C243" s="304"/>
      <c r="D243" s="301"/>
      <c r="E243" s="301"/>
      <c r="F243" s="304"/>
      <c r="G243" s="302"/>
      <c r="H243" s="308"/>
      <c r="I243" s="522"/>
      <c r="J243" s="265"/>
    </row>
    <row r="244" spans="1:10" ht="15.75" customHeight="1">
      <c r="A244" s="310"/>
      <c r="B244" s="301"/>
      <c r="C244" s="304"/>
      <c r="D244" s="301"/>
      <c r="E244" s="301"/>
      <c r="F244" s="304"/>
      <c r="G244" s="302"/>
      <c r="H244" s="308"/>
      <c r="I244" s="1"/>
      <c r="J244" s="265"/>
    </row>
    <row r="245" spans="1:10" ht="15.75" customHeight="1">
      <c r="A245" s="1"/>
      <c r="B245" s="301"/>
      <c r="C245" s="304"/>
      <c r="D245" s="301"/>
      <c r="E245" s="1"/>
      <c r="F245" s="304"/>
      <c r="G245" s="1"/>
      <c r="H245" s="313"/>
      <c r="I245" s="1"/>
      <c r="J245" s="265"/>
    </row>
    <row r="246" spans="1:10" ht="15.75" customHeight="1">
      <c r="A246" s="312"/>
      <c r="B246" s="301"/>
      <c r="C246" s="304"/>
      <c r="D246" s="301"/>
      <c r="E246" s="1"/>
      <c r="F246" s="304"/>
      <c r="G246" s="1"/>
      <c r="H246" s="313"/>
      <c r="I246" s="1"/>
      <c r="J246" s="265"/>
    </row>
    <row r="247" spans="1:10" ht="15.75" customHeight="1">
      <c r="A247" s="312"/>
      <c r="B247" s="301"/>
      <c r="C247" s="304"/>
      <c r="D247" s="301"/>
      <c r="E247" s="1"/>
      <c r="F247" s="304"/>
      <c r="G247" s="1"/>
      <c r="H247" s="313"/>
      <c r="I247" s="1"/>
      <c r="J247" s="265"/>
    </row>
    <row r="248" spans="1:10" ht="15.75" customHeight="1">
      <c r="A248" s="1"/>
      <c r="B248" s="301"/>
      <c r="C248" s="304"/>
      <c r="D248" s="301"/>
      <c r="E248" s="1"/>
      <c r="F248" s="304"/>
      <c r="G248" s="301"/>
      <c r="H248" s="313"/>
      <c r="I248" s="1"/>
      <c r="J248" s="265"/>
    </row>
    <row r="249" spans="1:10" ht="15.75" customHeight="1">
      <c r="A249" s="1"/>
      <c r="B249" s="301"/>
      <c r="C249" s="304"/>
      <c r="D249" s="301"/>
      <c r="E249" s="1"/>
      <c r="F249" s="304"/>
      <c r="G249" s="1"/>
      <c r="H249" s="313"/>
      <c r="I249" s="1"/>
      <c r="J249" s="265"/>
    </row>
    <row r="250" spans="1:10" ht="15.75" customHeight="1">
      <c r="A250" s="1"/>
      <c r="B250" s="301"/>
      <c r="C250" s="304"/>
      <c r="D250" s="301"/>
      <c r="E250" s="1"/>
      <c r="F250" s="304"/>
      <c r="G250" s="1"/>
      <c r="H250" s="313"/>
      <c r="I250" s="1"/>
      <c r="J250" s="265"/>
    </row>
    <row r="251" spans="1:10" ht="15.75" customHeight="1">
      <c r="A251" s="1"/>
      <c r="B251" s="301"/>
      <c r="C251" s="304"/>
      <c r="D251" s="301"/>
      <c r="E251" s="1"/>
      <c r="F251" s="304"/>
      <c r="G251" s="1"/>
      <c r="H251" s="313"/>
      <c r="I251" s="1"/>
      <c r="J251" s="265"/>
    </row>
    <row r="252" spans="1:10" ht="15.75" customHeight="1">
      <c r="A252" s="1"/>
      <c r="B252" s="301"/>
      <c r="C252" s="304"/>
      <c r="D252" s="301"/>
      <c r="E252" s="301"/>
      <c r="F252" s="304"/>
      <c r="G252" s="301"/>
      <c r="H252" s="313"/>
      <c r="I252" s="1"/>
      <c r="J252" s="265"/>
    </row>
    <row r="253" spans="1:10" ht="15.75" customHeight="1">
      <c r="A253" s="1"/>
      <c r="B253" s="301"/>
      <c r="C253" s="304"/>
      <c r="D253" s="301"/>
      <c r="E253" s="301"/>
      <c r="F253" s="304"/>
      <c r="G253" s="301"/>
      <c r="H253" s="313"/>
      <c r="I253" s="1"/>
      <c r="J253" s="265"/>
    </row>
    <row r="254" spans="1:10" ht="15.75" customHeight="1">
      <c r="A254" s="1"/>
      <c r="B254" s="301"/>
      <c r="C254" s="304"/>
      <c r="D254" s="301"/>
      <c r="E254" s="1"/>
      <c r="F254" s="304"/>
      <c r="G254" s="301"/>
      <c r="H254" s="313"/>
      <c r="I254" s="1"/>
      <c r="J254" s="265"/>
    </row>
    <row r="255" spans="1:10" ht="15.75" customHeight="1">
      <c r="A255" s="1"/>
      <c r="B255" s="301"/>
      <c r="C255" s="304"/>
      <c r="D255" s="301"/>
      <c r="E255" s="1"/>
      <c r="F255" s="304"/>
      <c r="G255" s="301"/>
      <c r="H255" s="313"/>
      <c r="I255" s="1"/>
      <c r="J255" s="265"/>
    </row>
    <row r="256" spans="1:10" ht="15.75" customHeight="1">
      <c r="A256" s="1"/>
      <c r="B256" s="301"/>
      <c r="C256" s="304"/>
      <c r="D256" s="301"/>
      <c r="E256" s="1"/>
      <c r="F256" s="304"/>
      <c r="G256" s="301"/>
      <c r="H256" s="313"/>
      <c r="I256" s="1"/>
      <c r="J256" s="265"/>
    </row>
    <row r="257" spans="1:10" ht="15.75" customHeight="1">
      <c r="A257" s="1"/>
      <c r="B257" s="301"/>
      <c r="C257" s="304"/>
      <c r="D257" s="301"/>
      <c r="E257" s="1"/>
      <c r="F257" s="304"/>
      <c r="G257" s="301"/>
      <c r="H257" s="313"/>
      <c r="I257" s="1"/>
      <c r="J257" s="265"/>
    </row>
    <row r="258" spans="1:10" ht="15.75" customHeight="1">
      <c r="A258" s="1"/>
      <c r="B258" s="301"/>
      <c r="C258" s="304"/>
      <c r="D258" s="301"/>
      <c r="E258" s="1"/>
      <c r="F258" s="304"/>
      <c r="G258" s="301"/>
      <c r="H258" s="313"/>
      <c r="I258" s="1"/>
      <c r="J258" s="265"/>
    </row>
    <row r="259" spans="1:10" ht="15.75" customHeight="1">
      <c r="A259" s="1"/>
      <c r="B259" s="301"/>
      <c r="C259" s="304"/>
      <c r="D259" s="301"/>
      <c r="E259" s="1"/>
      <c r="F259" s="304"/>
      <c r="G259" s="301"/>
      <c r="H259" s="313"/>
      <c r="I259" s="1"/>
      <c r="J259" s="265"/>
    </row>
    <row r="260" spans="1:10" ht="15.75" customHeight="1">
      <c r="A260" s="1"/>
      <c r="B260" s="301"/>
      <c r="C260" s="304"/>
      <c r="D260" s="301"/>
      <c r="E260" s="1"/>
      <c r="F260" s="304"/>
      <c r="G260" s="301"/>
      <c r="H260" s="313"/>
      <c r="I260" s="1"/>
      <c r="J260" s="265"/>
    </row>
    <row r="261" spans="1:10" ht="15.75" customHeight="1">
      <c r="A261" s="1"/>
      <c r="B261" s="301"/>
      <c r="C261" s="304"/>
      <c r="D261" s="301"/>
      <c r="E261" s="1"/>
      <c r="F261" s="304"/>
      <c r="G261" s="301"/>
      <c r="H261" s="313"/>
      <c r="I261" s="1"/>
      <c r="J261" s="265"/>
    </row>
    <row r="262" spans="1:10" ht="15.75" customHeight="1">
      <c r="A262" s="1"/>
      <c r="B262" s="301"/>
      <c r="C262" s="304"/>
      <c r="D262" s="301"/>
      <c r="E262" s="301"/>
      <c r="F262" s="304"/>
      <c r="G262" s="301"/>
      <c r="H262" s="313"/>
      <c r="I262" s="1"/>
      <c r="J262" s="265"/>
    </row>
    <row r="263" spans="1:10" ht="15.75" customHeight="1">
      <c r="A263" s="1"/>
      <c r="B263" s="301"/>
      <c r="C263" s="304"/>
      <c r="D263" s="301"/>
      <c r="E263" s="1"/>
      <c r="F263" s="304"/>
      <c r="G263" s="301"/>
      <c r="H263" s="313"/>
      <c r="I263" s="1"/>
      <c r="J263" s="265"/>
    </row>
    <row r="264" spans="1:10" ht="15.75" customHeight="1">
      <c r="A264" s="1"/>
      <c r="B264" s="301"/>
      <c r="C264" s="304"/>
      <c r="D264" s="301"/>
      <c r="E264" s="1"/>
      <c r="F264" s="304"/>
      <c r="G264" s="301"/>
      <c r="H264" s="313"/>
      <c r="I264" s="1"/>
      <c r="J264" s="265"/>
    </row>
    <row r="265" spans="1:10" ht="15.75" customHeight="1">
      <c r="A265" s="1"/>
      <c r="B265" s="301"/>
      <c r="C265" s="304"/>
      <c r="D265" s="301"/>
      <c r="E265" s="1"/>
      <c r="F265" s="304"/>
      <c r="G265" s="301"/>
      <c r="H265" s="313"/>
      <c r="I265" s="1"/>
      <c r="J265" s="265"/>
    </row>
    <row r="266" spans="1:10" ht="15.75" customHeight="1">
      <c r="A266" s="1"/>
      <c r="B266" s="301"/>
      <c r="C266" s="304"/>
      <c r="D266" s="301"/>
      <c r="E266" s="1"/>
      <c r="F266" s="304"/>
      <c r="G266" s="301"/>
      <c r="H266" s="313"/>
      <c r="I266" s="1"/>
      <c r="J266" s="265"/>
    </row>
    <row r="267" spans="1:10" ht="15.75" customHeight="1">
      <c r="A267" s="1"/>
      <c r="B267" s="301"/>
      <c r="C267" s="304"/>
      <c r="D267" s="301"/>
      <c r="E267" s="1"/>
      <c r="F267" s="304"/>
      <c r="G267" s="301"/>
      <c r="H267" s="313"/>
      <c r="I267" s="1"/>
      <c r="J267" s="265"/>
    </row>
    <row r="268" spans="1:10" ht="15.75" customHeight="1">
      <c r="A268" s="1"/>
      <c r="B268" s="301"/>
      <c r="C268" s="304"/>
      <c r="D268" s="301"/>
      <c r="E268" s="1"/>
      <c r="F268" s="304"/>
      <c r="G268" s="301"/>
      <c r="H268" s="313"/>
      <c r="I268" s="1"/>
      <c r="J268" s="265"/>
    </row>
    <row r="269" spans="1:10" ht="15.75" customHeight="1">
      <c r="A269" s="1"/>
      <c r="B269" s="301"/>
      <c r="C269" s="304"/>
      <c r="D269" s="301"/>
      <c r="E269" s="1"/>
      <c r="F269" s="304"/>
      <c r="G269" s="301"/>
      <c r="H269" s="313"/>
      <c r="I269" s="1"/>
      <c r="J269" s="265"/>
    </row>
    <row r="270" spans="1:10" ht="15.75" customHeight="1">
      <c r="A270" s="1"/>
      <c r="B270" s="301"/>
      <c r="C270" s="304"/>
      <c r="D270" s="301"/>
      <c r="E270" s="1"/>
      <c r="F270" s="304"/>
      <c r="G270" s="301"/>
      <c r="H270" s="313"/>
      <c r="I270" s="1"/>
      <c r="J270" s="265"/>
    </row>
    <row r="271" spans="1:10" ht="15.75" customHeight="1">
      <c r="A271" s="1"/>
      <c r="B271" s="301"/>
      <c r="C271" s="304"/>
      <c r="D271" s="301"/>
      <c r="E271" s="1"/>
      <c r="F271" s="304"/>
      <c r="G271" s="301"/>
      <c r="H271" s="313"/>
      <c r="I271" s="1"/>
      <c r="J271" s="265"/>
    </row>
    <row r="272" spans="1:10" ht="15.75" customHeight="1">
      <c r="A272" s="1"/>
      <c r="B272" s="301"/>
      <c r="C272" s="304"/>
      <c r="D272" s="301"/>
      <c r="E272" s="1"/>
      <c r="F272" s="304"/>
      <c r="G272" s="301"/>
      <c r="H272" s="313"/>
      <c r="I272" s="1"/>
      <c r="J272" s="265"/>
    </row>
    <row r="273" spans="1:10" ht="15.75" customHeight="1">
      <c r="A273" s="1"/>
      <c r="B273" s="301"/>
      <c r="C273" s="304"/>
      <c r="D273" s="301"/>
      <c r="E273" s="1"/>
      <c r="F273" s="304"/>
      <c r="G273" s="301"/>
      <c r="H273" s="313"/>
      <c r="I273" s="1"/>
      <c r="J273" s="265"/>
    </row>
    <row r="274" spans="1:10" ht="15.75" customHeight="1">
      <c r="A274" s="1"/>
      <c r="B274" s="301"/>
      <c r="C274" s="304"/>
      <c r="D274" s="301"/>
      <c r="E274" s="1"/>
      <c r="F274" s="304"/>
      <c r="G274" s="301"/>
      <c r="H274" s="313"/>
      <c r="I274" s="1"/>
      <c r="J274" s="265"/>
    </row>
    <row r="275" spans="1:10" ht="15.75" customHeight="1">
      <c r="A275" s="1"/>
      <c r="B275" s="301"/>
      <c r="C275" s="304"/>
      <c r="D275" s="301"/>
      <c r="E275" s="1"/>
      <c r="F275" s="304"/>
      <c r="G275" s="301"/>
      <c r="H275" s="313"/>
      <c r="I275" s="1"/>
      <c r="J275" s="265"/>
    </row>
    <row r="276" spans="1:10" ht="15.75" customHeight="1">
      <c r="A276" s="312"/>
      <c r="B276" s="301"/>
      <c r="C276" s="304"/>
      <c r="D276" s="301"/>
      <c r="E276" s="1"/>
      <c r="F276" s="304"/>
      <c r="G276" s="301"/>
      <c r="H276" s="313"/>
      <c r="I276" s="1"/>
      <c r="J276" s="265"/>
    </row>
    <row r="277" spans="1:10" ht="15.75" customHeight="1">
      <c r="A277" s="312"/>
      <c r="B277" s="301"/>
      <c r="C277" s="304"/>
      <c r="D277" s="301"/>
      <c r="E277" s="1"/>
      <c r="F277" s="304"/>
      <c r="G277" s="301"/>
      <c r="H277" s="313"/>
      <c r="I277" s="1"/>
      <c r="J277" s="265"/>
    </row>
    <row r="278" spans="1:10" ht="15.75" customHeight="1">
      <c r="A278" s="1"/>
      <c r="B278" s="301"/>
      <c r="C278" s="304"/>
      <c r="D278" s="301"/>
      <c r="E278" s="1"/>
      <c r="F278" s="304"/>
      <c r="G278" s="301"/>
      <c r="H278" s="313"/>
      <c r="I278" s="1"/>
      <c r="J278" s="265"/>
    </row>
    <row r="279" spans="1:10" ht="15.75" customHeight="1">
      <c r="A279" s="1"/>
      <c r="B279" s="301"/>
      <c r="C279" s="304"/>
      <c r="D279" s="301"/>
      <c r="E279" s="1"/>
      <c r="F279" s="304"/>
      <c r="G279" s="301"/>
      <c r="H279" s="313"/>
      <c r="I279" s="1"/>
      <c r="J279" s="265"/>
    </row>
    <row r="280" spans="1:10" ht="15.75" customHeight="1">
      <c r="A280" s="312"/>
      <c r="B280" s="301"/>
      <c r="C280" s="304"/>
      <c r="D280" s="301"/>
      <c r="E280" s="1"/>
      <c r="F280" s="304"/>
      <c r="G280" s="301"/>
      <c r="H280" s="313"/>
      <c r="I280" s="1"/>
      <c r="J280" s="265"/>
    </row>
    <row r="281" spans="1:10" ht="15.75" customHeight="1">
      <c r="A281" s="1"/>
      <c r="B281" s="301"/>
      <c r="C281" s="304"/>
      <c r="D281" s="301"/>
      <c r="E281" s="1"/>
      <c r="F281" s="304"/>
      <c r="G281" s="301"/>
      <c r="H281" s="313"/>
      <c r="I281" s="1"/>
      <c r="J281" s="265"/>
    </row>
    <row r="282" spans="1:10" ht="15.75" customHeight="1">
      <c r="A282" s="1"/>
      <c r="B282" s="301"/>
      <c r="C282" s="304"/>
      <c r="D282" s="301"/>
      <c r="E282" s="1"/>
      <c r="F282" s="304"/>
      <c r="G282" s="301"/>
      <c r="H282" s="313"/>
      <c r="I282" s="1"/>
      <c r="J282" s="265"/>
    </row>
    <row r="283" spans="1:10" ht="15.75" customHeight="1">
      <c r="A283" s="1"/>
      <c r="B283" s="301"/>
      <c r="C283" s="304"/>
      <c r="D283" s="301"/>
      <c r="E283" s="1"/>
      <c r="F283" s="304"/>
      <c r="G283" s="301"/>
      <c r="H283" s="313"/>
      <c r="I283" s="1"/>
      <c r="J283" s="265"/>
    </row>
    <row r="284" spans="1:10" ht="15.75" customHeight="1">
      <c r="A284" s="1"/>
      <c r="B284" s="301"/>
      <c r="C284" s="304"/>
      <c r="D284" s="301"/>
      <c r="E284" s="1"/>
      <c r="F284" s="314"/>
      <c r="G284" s="1"/>
      <c r="H284" s="313"/>
      <c r="I284" s="1"/>
      <c r="J284" s="265"/>
    </row>
    <row r="285" spans="1:10" ht="15.75" customHeight="1">
      <c r="A285" s="303"/>
      <c r="B285" s="303"/>
      <c r="C285" s="303"/>
      <c r="D285" s="303"/>
      <c r="E285" s="303"/>
      <c r="F285" s="303"/>
      <c r="G285" s="303"/>
      <c r="H285" s="303"/>
      <c r="I285" s="303"/>
      <c r="J285" s="265"/>
    </row>
    <row r="286" spans="1:10" ht="15.75" customHeight="1">
      <c r="A286" s="303"/>
      <c r="B286" s="303"/>
      <c r="C286" s="303"/>
      <c r="D286" s="303"/>
      <c r="E286" s="303"/>
      <c r="F286" s="303"/>
      <c r="G286" s="303"/>
      <c r="H286" s="303"/>
      <c r="I286" s="303"/>
      <c r="J286" s="265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65"/>
    </row>
    <row r="288" spans="1:1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265"/>
    </row>
    <row r="289" spans="1:1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265"/>
    </row>
    <row r="290" spans="1:1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265"/>
    </row>
    <row r="291" spans="1:10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265"/>
    </row>
    <row r="292" spans="1:10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265"/>
    </row>
    <row r="293" spans="1:10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265"/>
    </row>
    <row r="294" spans="1:10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265"/>
    </row>
    <row r="295" spans="1:10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265"/>
    </row>
    <row r="296" spans="1:10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265"/>
    </row>
    <row r="297" spans="1:10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265"/>
    </row>
    <row r="298" spans="1:10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265"/>
    </row>
    <row r="299" spans="1:10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265"/>
    </row>
    <row r="300" spans="1:1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265"/>
    </row>
    <row r="301" spans="1:10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265"/>
    </row>
    <row r="302" spans="1:10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265"/>
    </row>
    <row r="303" spans="1:10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265"/>
    </row>
    <row r="304" spans="1:10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265"/>
    </row>
    <row r="305" spans="1:10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265"/>
    </row>
    <row r="306" spans="1:10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265"/>
    </row>
    <row r="307" spans="1:10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265"/>
    </row>
    <row r="308" spans="1:10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265"/>
    </row>
    <row r="309" spans="1:10" ht="15.75" customHeight="1"/>
    <row r="310" spans="1:10" ht="15.75" customHeight="1"/>
    <row r="311" spans="1:10" ht="15.75" customHeight="1"/>
    <row r="312" spans="1:10" ht="15.75" customHeight="1"/>
    <row r="313" spans="1:10" ht="15.75" customHeight="1"/>
    <row r="314" spans="1:10" ht="15.75" customHeight="1"/>
    <row r="315" spans="1:10" ht="15.75" customHeight="1"/>
    <row r="316" spans="1:10" ht="15.75" customHeight="1"/>
    <row r="317" spans="1:10" ht="15.75" customHeight="1"/>
    <row r="318" spans="1:10" ht="15.75" customHeight="1"/>
    <row r="319" spans="1:10" ht="15.75" customHeight="1"/>
    <row r="320" spans="1:1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</sheetData>
  <mergeCells count="17">
    <mergeCell ref="A198:A199"/>
    <mergeCell ref="B198:B199"/>
    <mergeCell ref="E198:E199"/>
    <mergeCell ref="E202:E203"/>
    <mergeCell ref="I241:I243"/>
    <mergeCell ref="C198:C199"/>
    <mergeCell ref="D198:D199"/>
    <mergeCell ref="A201:E201"/>
    <mergeCell ref="A202:A203"/>
    <mergeCell ref="B202:B203"/>
    <mergeCell ref="C202:C203"/>
    <mergeCell ref="D202:D203"/>
    <mergeCell ref="A2:K2"/>
    <mergeCell ref="A56:G56"/>
    <mergeCell ref="F87:H87"/>
    <mergeCell ref="A135:H135"/>
    <mergeCell ref="I187:J187"/>
  </mergeCells>
  <pageMargins left="0.7" right="0.7" top="0.75" bottom="0.75" header="0" footer="0"/>
  <pageSetup orientation="landscape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pageSetUpPr fitToPage="1"/>
  </sheetPr>
  <dimension ref="A2:Z1027"/>
  <sheetViews>
    <sheetView workbookViewId="0"/>
  </sheetViews>
  <sheetFormatPr defaultColWidth="14.42578125" defaultRowHeight="15" customHeight="1"/>
  <cols>
    <col min="1" max="1" width="47.5703125" customWidth="1"/>
    <col min="2" max="2" width="16.85546875" customWidth="1"/>
    <col min="3" max="3" width="13.85546875" customWidth="1"/>
    <col min="4" max="4" width="17.140625" customWidth="1"/>
    <col min="5" max="5" width="17" customWidth="1"/>
    <col min="6" max="6" width="9.85546875" customWidth="1"/>
    <col min="7" max="8" width="13.85546875" customWidth="1"/>
    <col min="9" max="9" width="13.7109375" customWidth="1"/>
    <col min="10" max="10" width="15.5703125" customWidth="1"/>
    <col min="11" max="11" width="20.5703125" customWidth="1"/>
    <col min="12" max="12" width="13.28515625" customWidth="1"/>
    <col min="13" max="13" width="8.85546875" customWidth="1"/>
    <col min="14" max="14" width="13.7109375" customWidth="1"/>
    <col min="15" max="26" width="8.85546875" customWidth="1"/>
  </cols>
  <sheetData>
    <row r="2" spans="1:26" ht="23.25">
      <c r="A2" s="547" t="s">
        <v>0</v>
      </c>
      <c r="B2" s="522"/>
      <c r="C2" s="522"/>
      <c r="D2" s="522"/>
      <c r="E2" s="522"/>
      <c r="F2" s="522"/>
      <c r="G2" s="522"/>
      <c r="H2" s="522"/>
      <c r="I2" s="522"/>
      <c r="J2" s="522"/>
      <c r="K2" s="522"/>
      <c r="L2" s="358"/>
      <c r="M2" s="358"/>
      <c r="N2" s="358"/>
      <c r="O2" s="358"/>
    </row>
    <row r="3" spans="1:26" ht="57.75">
      <c r="A3" s="359" t="s">
        <v>1</v>
      </c>
      <c r="B3" s="360" t="s">
        <v>2</v>
      </c>
      <c r="C3" s="361" t="s">
        <v>3</v>
      </c>
      <c r="D3" s="362" t="s">
        <v>8</v>
      </c>
      <c r="E3" s="363" t="s">
        <v>3182</v>
      </c>
      <c r="F3" s="364" t="s">
        <v>3183</v>
      </c>
      <c r="G3" s="365" t="s">
        <v>3184</v>
      </c>
      <c r="H3" s="366" t="s">
        <v>3185</v>
      </c>
      <c r="I3" s="363" t="s">
        <v>3186</v>
      </c>
      <c r="J3" s="364" t="s">
        <v>3187</v>
      </c>
      <c r="K3" s="364" t="s">
        <v>3188</v>
      </c>
      <c r="L3" s="367" t="s">
        <v>3189</v>
      </c>
      <c r="M3" s="368" t="s">
        <v>11</v>
      </c>
      <c r="N3" s="368" t="s">
        <v>12</v>
      </c>
      <c r="O3" s="369" t="s">
        <v>9</v>
      </c>
      <c r="P3" s="370"/>
      <c r="Q3" s="370"/>
      <c r="R3" s="370"/>
      <c r="S3" s="370"/>
      <c r="T3" s="370"/>
      <c r="U3" s="370"/>
      <c r="V3" s="370"/>
      <c r="W3" s="370"/>
      <c r="X3" s="370"/>
      <c r="Y3" s="370"/>
      <c r="Z3" s="370"/>
    </row>
    <row r="4" spans="1:26" ht="15.75">
      <c r="A4" s="371" t="s">
        <v>3208</v>
      </c>
      <c r="B4" s="372" t="s">
        <v>16</v>
      </c>
      <c r="C4" s="373">
        <v>0.1</v>
      </c>
      <c r="D4" s="374">
        <v>12</v>
      </c>
      <c r="E4" s="382">
        <v>0</v>
      </c>
      <c r="F4" s="376">
        <f t="shared" ref="F4:F46" si="0">ROUNDDOWN(E4/D4,0)</f>
        <v>0</v>
      </c>
      <c r="G4" s="377">
        <f t="shared" ref="G4:G46" si="1">ROUNDDOWN(H4/D4,0)</f>
        <v>0</v>
      </c>
      <c r="H4" s="378"/>
      <c r="I4" s="379"/>
      <c r="J4" s="380">
        <f t="shared" ref="J4:J46" si="2">ROUNDDOWN(I4/D4,0)</f>
        <v>0</v>
      </c>
      <c r="K4" s="404">
        <f t="shared" ref="K4:K46" si="3">ROUNDDOWN(L4/D4,0)</f>
        <v>0</v>
      </c>
      <c r="L4" s="382">
        <f t="shared" ref="L4:L31" si="4">E4+H4-I4</f>
        <v>0</v>
      </c>
      <c r="M4" s="447">
        <v>17.2</v>
      </c>
      <c r="N4" s="429">
        <f t="shared" ref="N4:N46" si="5">L4*M4</f>
        <v>0</v>
      </c>
      <c r="O4" s="384">
        <f t="shared" ref="O4:O46" si="6">C4*L4</f>
        <v>0</v>
      </c>
    </row>
    <row r="5" spans="1:26" ht="15.75">
      <c r="A5" s="371" t="s">
        <v>3209</v>
      </c>
      <c r="B5" s="372" t="s">
        <v>16</v>
      </c>
      <c r="C5" s="373">
        <v>0.1</v>
      </c>
      <c r="D5" s="374">
        <v>12</v>
      </c>
      <c r="E5" s="382">
        <v>0</v>
      </c>
      <c r="F5" s="376">
        <f t="shared" si="0"/>
        <v>0</v>
      </c>
      <c r="G5" s="377">
        <f t="shared" si="1"/>
        <v>0</v>
      </c>
      <c r="H5" s="378"/>
      <c r="I5" s="379"/>
      <c r="J5" s="380">
        <f t="shared" si="2"/>
        <v>0</v>
      </c>
      <c r="K5" s="404">
        <f t="shared" si="3"/>
        <v>0</v>
      </c>
      <c r="L5" s="382">
        <f t="shared" si="4"/>
        <v>0</v>
      </c>
      <c r="M5" s="447">
        <v>16.579999999999998</v>
      </c>
      <c r="N5" s="429">
        <f t="shared" si="5"/>
        <v>0</v>
      </c>
      <c r="O5" s="384">
        <f t="shared" si="6"/>
        <v>0</v>
      </c>
    </row>
    <row r="6" spans="1:26" ht="15.75">
      <c r="A6" s="371" t="s">
        <v>3210</v>
      </c>
      <c r="B6" s="372" t="s">
        <v>16</v>
      </c>
      <c r="C6" s="373">
        <v>0.1</v>
      </c>
      <c r="D6" s="374">
        <v>12</v>
      </c>
      <c r="E6" s="382">
        <v>3456</v>
      </c>
      <c r="F6" s="376">
        <f t="shared" si="0"/>
        <v>288</v>
      </c>
      <c r="G6" s="377">
        <f t="shared" si="1"/>
        <v>72</v>
      </c>
      <c r="H6" s="378">
        <v>864</v>
      </c>
      <c r="I6" s="379"/>
      <c r="J6" s="380">
        <f t="shared" si="2"/>
        <v>0</v>
      </c>
      <c r="K6" s="404">
        <f t="shared" si="3"/>
        <v>360</v>
      </c>
      <c r="L6" s="382">
        <f t="shared" si="4"/>
        <v>4320</v>
      </c>
      <c r="M6" s="448">
        <v>17.04</v>
      </c>
      <c r="N6" s="429">
        <f t="shared" si="5"/>
        <v>73612.800000000003</v>
      </c>
      <c r="O6" s="384">
        <f t="shared" si="6"/>
        <v>432</v>
      </c>
    </row>
    <row r="7" spans="1:26" ht="15.75">
      <c r="A7" s="371" t="s">
        <v>3211</v>
      </c>
      <c r="B7" s="372" t="s">
        <v>16</v>
      </c>
      <c r="C7" s="373">
        <v>0.1</v>
      </c>
      <c r="D7" s="374">
        <v>12</v>
      </c>
      <c r="E7" s="382">
        <v>0</v>
      </c>
      <c r="F7" s="376">
        <f t="shared" si="0"/>
        <v>0</v>
      </c>
      <c r="G7" s="377">
        <f t="shared" si="1"/>
        <v>0</v>
      </c>
      <c r="H7" s="378"/>
      <c r="I7" s="379"/>
      <c r="J7" s="380">
        <f t="shared" si="2"/>
        <v>0</v>
      </c>
      <c r="K7" s="404">
        <f t="shared" si="3"/>
        <v>0</v>
      </c>
      <c r="L7" s="382">
        <f t="shared" si="4"/>
        <v>0</v>
      </c>
      <c r="M7" s="448">
        <v>16.77</v>
      </c>
      <c r="N7" s="429">
        <f t="shared" si="5"/>
        <v>0</v>
      </c>
      <c r="O7" s="384">
        <f t="shared" si="6"/>
        <v>0</v>
      </c>
    </row>
    <row r="8" spans="1:26" ht="15.75">
      <c r="A8" s="371" t="s">
        <v>3206</v>
      </c>
      <c r="B8" s="372" t="s">
        <v>16</v>
      </c>
      <c r="C8" s="373">
        <v>0.11</v>
      </c>
      <c r="D8" s="374">
        <v>10</v>
      </c>
      <c r="E8" s="382">
        <v>502</v>
      </c>
      <c r="F8" s="376">
        <f t="shared" si="0"/>
        <v>50</v>
      </c>
      <c r="G8" s="377">
        <f t="shared" si="1"/>
        <v>0</v>
      </c>
      <c r="H8" s="378"/>
      <c r="I8" s="379"/>
      <c r="J8" s="380">
        <f t="shared" si="2"/>
        <v>0</v>
      </c>
      <c r="K8" s="404">
        <f t="shared" si="3"/>
        <v>50</v>
      </c>
      <c r="L8" s="519">
        <f t="shared" si="4"/>
        <v>502</v>
      </c>
      <c r="M8" s="447">
        <v>18.14</v>
      </c>
      <c r="N8" s="383">
        <f t="shared" si="5"/>
        <v>9106.2800000000007</v>
      </c>
      <c r="O8" s="384">
        <f t="shared" si="6"/>
        <v>55.22</v>
      </c>
      <c r="P8" s="516"/>
    </row>
    <row r="9" spans="1:26" ht="15.75">
      <c r="A9" s="371" t="s">
        <v>3198</v>
      </c>
      <c r="B9" s="372" t="s">
        <v>16</v>
      </c>
      <c r="C9" s="373">
        <v>0.11</v>
      </c>
      <c r="D9" s="374">
        <v>10</v>
      </c>
      <c r="E9" s="382">
        <v>212</v>
      </c>
      <c r="F9" s="376">
        <f t="shared" si="0"/>
        <v>21</v>
      </c>
      <c r="G9" s="377">
        <f t="shared" si="1"/>
        <v>0</v>
      </c>
      <c r="H9" s="378"/>
      <c r="I9" s="379"/>
      <c r="J9" s="380">
        <f t="shared" si="2"/>
        <v>0</v>
      </c>
      <c r="K9" s="404">
        <f t="shared" si="3"/>
        <v>21</v>
      </c>
      <c r="L9" s="519">
        <f t="shared" si="4"/>
        <v>212</v>
      </c>
      <c r="M9" s="447">
        <v>17.670000000000002</v>
      </c>
      <c r="N9" s="383">
        <f t="shared" si="5"/>
        <v>3746.0400000000004</v>
      </c>
      <c r="O9" s="384">
        <f t="shared" si="6"/>
        <v>23.32</v>
      </c>
      <c r="P9" s="516"/>
    </row>
    <row r="10" spans="1:26" ht="15.75">
      <c r="A10" s="371" t="s">
        <v>3207</v>
      </c>
      <c r="B10" s="372" t="s">
        <v>16</v>
      </c>
      <c r="C10" s="373">
        <v>0.11</v>
      </c>
      <c r="D10" s="374">
        <v>10</v>
      </c>
      <c r="E10" s="382">
        <v>767</v>
      </c>
      <c r="F10" s="376">
        <f t="shared" si="0"/>
        <v>76</v>
      </c>
      <c r="G10" s="377">
        <f t="shared" si="1"/>
        <v>228</v>
      </c>
      <c r="H10" s="378">
        <v>2280</v>
      </c>
      <c r="I10" s="379"/>
      <c r="J10" s="380">
        <f t="shared" si="2"/>
        <v>0</v>
      </c>
      <c r="K10" s="404">
        <f t="shared" si="3"/>
        <v>304</v>
      </c>
      <c r="L10" s="519">
        <f t="shared" si="4"/>
        <v>3047</v>
      </c>
      <c r="M10" s="447">
        <v>17.46</v>
      </c>
      <c r="N10" s="383">
        <f t="shared" si="5"/>
        <v>53200.62</v>
      </c>
      <c r="O10" s="384">
        <f t="shared" si="6"/>
        <v>335.17</v>
      </c>
      <c r="P10" s="516"/>
    </row>
    <row r="11" spans="1:26" ht="15.75">
      <c r="A11" s="371" t="s">
        <v>3197</v>
      </c>
      <c r="B11" s="372" t="s">
        <v>16</v>
      </c>
      <c r="C11" s="373">
        <v>0.11</v>
      </c>
      <c r="D11" s="374">
        <v>10</v>
      </c>
      <c r="E11" s="382">
        <v>18</v>
      </c>
      <c r="F11" s="376">
        <f t="shared" si="0"/>
        <v>1</v>
      </c>
      <c r="G11" s="377">
        <f t="shared" si="1"/>
        <v>0</v>
      </c>
      <c r="H11" s="378"/>
      <c r="I11" s="379"/>
      <c r="J11" s="380">
        <f t="shared" si="2"/>
        <v>0</v>
      </c>
      <c r="K11" s="404">
        <f t="shared" si="3"/>
        <v>1</v>
      </c>
      <c r="L11" s="519">
        <f t="shared" si="4"/>
        <v>18</v>
      </c>
      <c r="M11" s="447">
        <v>17.940000000000001</v>
      </c>
      <c r="N11" s="383">
        <f t="shared" si="5"/>
        <v>322.92</v>
      </c>
      <c r="O11" s="384">
        <f t="shared" si="6"/>
        <v>1.98</v>
      </c>
      <c r="P11" s="516"/>
    </row>
    <row r="12" spans="1:26" ht="15.75">
      <c r="A12" s="389" t="s">
        <v>1887</v>
      </c>
      <c r="B12" s="372" t="s">
        <v>16</v>
      </c>
      <c r="C12" s="373">
        <v>0.11</v>
      </c>
      <c r="D12" s="374">
        <v>10</v>
      </c>
      <c r="E12" s="382">
        <v>417</v>
      </c>
      <c r="F12" s="376">
        <f t="shared" si="0"/>
        <v>41</v>
      </c>
      <c r="G12" s="377">
        <f t="shared" si="1"/>
        <v>0</v>
      </c>
      <c r="H12" s="378"/>
      <c r="I12" s="379"/>
      <c r="J12" s="380">
        <f t="shared" si="2"/>
        <v>0</v>
      </c>
      <c r="K12" s="404">
        <f t="shared" si="3"/>
        <v>41</v>
      </c>
      <c r="L12" s="519">
        <f t="shared" si="4"/>
        <v>417</v>
      </c>
      <c r="M12" s="447">
        <v>119</v>
      </c>
      <c r="N12" s="429">
        <f t="shared" si="5"/>
        <v>49623</v>
      </c>
      <c r="O12" s="384">
        <f t="shared" si="6"/>
        <v>45.87</v>
      </c>
      <c r="P12" s="517"/>
    </row>
    <row r="13" spans="1:26" ht="15.75">
      <c r="A13" s="385" t="s">
        <v>3200</v>
      </c>
      <c r="B13" s="372" t="s">
        <v>26</v>
      </c>
      <c r="C13" s="373">
        <v>0.2</v>
      </c>
      <c r="D13" s="374">
        <v>18</v>
      </c>
      <c r="E13" s="382">
        <v>8460</v>
      </c>
      <c r="F13" s="376">
        <f t="shared" si="0"/>
        <v>470</v>
      </c>
      <c r="G13" s="377">
        <f t="shared" si="1"/>
        <v>240</v>
      </c>
      <c r="H13" s="378">
        <v>4320</v>
      </c>
      <c r="I13" s="379"/>
      <c r="J13" s="380">
        <f t="shared" si="2"/>
        <v>0</v>
      </c>
      <c r="K13" s="404">
        <f t="shared" si="3"/>
        <v>710</v>
      </c>
      <c r="L13" s="382">
        <f t="shared" si="4"/>
        <v>12780</v>
      </c>
      <c r="M13" s="447">
        <v>37.78</v>
      </c>
      <c r="N13" s="383">
        <f t="shared" si="5"/>
        <v>482828.4</v>
      </c>
      <c r="O13" s="384">
        <f t="shared" si="6"/>
        <v>2556</v>
      </c>
      <c r="P13" s="499"/>
      <c r="Q13" s="485"/>
      <c r="R13" s="486"/>
      <c r="S13" s="486"/>
      <c r="T13" s="486"/>
      <c r="U13" s="486"/>
      <c r="V13" s="486"/>
      <c r="W13" s="486"/>
      <c r="X13" s="486"/>
      <c r="Y13" s="486"/>
      <c r="Z13" s="486"/>
    </row>
    <row r="14" spans="1:26" ht="15.75">
      <c r="A14" s="387" t="s">
        <v>3202</v>
      </c>
      <c r="B14" s="372" t="s">
        <v>26</v>
      </c>
      <c r="C14" s="373">
        <v>0.2</v>
      </c>
      <c r="D14" s="374">
        <v>18</v>
      </c>
      <c r="E14" s="382">
        <v>0</v>
      </c>
      <c r="F14" s="376">
        <f t="shared" si="0"/>
        <v>0</v>
      </c>
      <c r="G14" s="377">
        <f t="shared" si="1"/>
        <v>0</v>
      </c>
      <c r="H14" s="378"/>
      <c r="I14" s="379"/>
      <c r="J14" s="380">
        <f t="shared" si="2"/>
        <v>0</v>
      </c>
      <c r="K14" s="404">
        <f t="shared" si="3"/>
        <v>0</v>
      </c>
      <c r="L14" s="382">
        <f t="shared" si="4"/>
        <v>0</v>
      </c>
      <c r="M14" s="447">
        <v>38.26</v>
      </c>
      <c r="N14" s="383">
        <f t="shared" si="5"/>
        <v>0</v>
      </c>
      <c r="O14" s="384">
        <f t="shared" si="6"/>
        <v>0</v>
      </c>
    </row>
    <row r="15" spans="1:26" ht="17.25" customHeight="1">
      <c r="A15" s="387" t="s">
        <v>3203</v>
      </c>
      <c r="B15" s="372" t="s">
        <v>26</v>
      </c>
      <c r="C15" s="373">
        <v>0.2</v>
      </c>
      <c r="D15" s="374">
        <v>18</v>
      </c>
      <c r="E15" s="382">
        <v>7200</v>
      </c>
      <c r="F15" s="376">
        <f t="shared" si="0"/>
        <v>400</v>
      </c>
      <c r="G15" s="377">
        <f t="shared" si="1"/>
        <v>0</v>
      </c>
      <c r="H15" s="378"/>
      <c r="I15" s="379"/>
      <c r="J15" s="380">
        <f t="shared" si="2"/>
        <v>0</v>
      </c>
      <c r="K15" s="404">
        <f t="shared" si="3"/>
        <v>400</v>
      </c>
      <c r="L15" s="382">
        <f t="shared" si="4"/>
        <v>7200</v>
      </c>
      <c r="M15" s="447">
        <v>40.89</v>
      </c>
      <c r="N15" s="383">
        <f t="shared" si="5"/>
        <v>294408</v>
      </c>
      <c r="O15" s="384">
        <f t="shared" si="6"/>
        <v>1440</v>
      </c>
    </row>
    <row r="16" spans="1:26" ht="15.75">
      <c r="A16" s="371" t="s">
        <v>3204</v>
      </c>
      <c r="B16" s="372" t="s">
        <v>26</v>
      </c>
      <c r="C16" s="373">
        <v>0.2</v>
      </c>
      <c r="D16" s="374">
        <v>18</v>
      </c>
      <c r="E16" s="382">
        <v>0</v>
      </c>
      <c r="F16" s="376">
        <f t="shared" si="0"/>
        <v>0</v>
      </c>
      <c r="G16" s="377">
        <f t="shared" si="1"/>
        <v>0</v>
      </c>
      <c r="H16" s="378"/>
      <c r="I16" s="379"/>
      <c r="J16" s="380">
        <f t="shared" si="2"/>
        <v>0</v>
      </c>
      <c r="K16" s="404">
        <f t="shared" si="3"/>
        <v>0</v>
      </c>
      <c r="L16" s="382">
        <f t="shared" si="4"/>
        <v>0</v>
      </c>
      <c r="M16" s="447">
        <v>38.42</v>
      </c>
      <c r="N16" s="383">
        <f t="shared" si="5"/>
        <v>0</v>
      </c>
      <c r="O16" s="384">
        <f t="shared" si="6"/>
        <v>0</v>
      </c>
    </row>
    <row r="17" spans="1:15" ht="15.75">
      <c r="A17" s="371" t="s">
        <v>3199</v>
      </c>
      <c r="B17" s="372" t="s">
        <v>16</v>
      </c>
      <c r="C17" s="373">
        <v>0.5</v>
      </c>
      <c r="D17" s="374">
        <v>12</v>
      </c>
      <c r="E17" s="382">
        <v>0</v>
      </c>
      <c r="F17" s="376">
        <f t="shared" si="0"/>
        <v>0</v>
      </c>
      <c r="G17" s="377">
        <f t="shared" si="1"/>
        <v>0</v>
      </c>
      <c r="H17" s="378"/>
      <c r="I17" s="379"/>
      <c r="J17" s="380">
        <f t="shared" si="2"/>
        <v>0</v>
      </c>
      <c r="K17" s="404">
        <f t="shared" si="3"/>
        <v>0</v>
      </c>
      <c r="L17" s="382">
        <f t="shared" si="4"/>
        <v>0</v>
      </c>
      <c r="M17" s="447">
        <v>70</v>
      </c>
      <c r="N17" s="383">
        <f t="shared" si="5"/>
        <v>0</v>
      </c>
      <c r="O17" s="384">
        <f t="shared" si="6"/>
        <v>0</v>
      </c>
    </row>
    <row r="18" spans="1:15" ht="15.75">
      <c r="A18" s="435" t="s">
        <v>3199</v>
      </c>
      <c r="B18" s="450" t="s">
        <v>16</v>
      </c>
      <c r="C18" s="373">
        <v>0.5</v>
      </c>
      <c r="D18" s="374">
        <v>10</v>
      </c>
      <c r="E18" s="382">
        <v>0</v>
      </c>
      <c r="F18" s="376">
        <f t="shared" si="0"/>
        <v>0</v>
      </c>
      <c r="G18" s="377">
        <f t="shared" si="1"/>
        <v>0</v>
      </c>
      <c r="H18" s="378"/>
      <c r="I18" s="379"/>
      <c r="J18" s="380">
        <f t="shared" si="2"/>
        <v>0</v>
      </c>
      <c r="K18" s="404">
        <f t="shared" si="3"/>
        <v>0</v>
      </c>
      <c r="L18" s="382">
        <f t="shared" si="4"/>
        <v>0</v>
      </c>
      <c r="M18" s="448">
        <v>70</v>
      </c>
      <c r="N18" s="429">
        <f t="shared" si="5"/>
        <v>0</v>
      </c>
      <c r="O18" s="384">
        <f t="shared" si="6"/>
        <v>0</v>
      </c>
    </row>
    <row r="19" spans="1:15" ht="15.75">
      <c r="A19" s="435" t="s">
        <v>3193</v>
      </c>
      <c r="B19" s="450" t="s">
        <v>16</v>
      </c>
      <c r="C19" s="373">
        <v>0.5</v>
      </c>
      <c r="D19" s="374">
        <v>10</v>
      </c>
      <c r="E19" s="382">
        <v>0</v>
      </c>
      <c r="F19" s="376">
        <f t="shared" si="0"/>
        <v>0</v>
      </c>
      <c r="G19" s="377">
        <f t="shared" si="1"/>
        <v>0</v>
      </c>
      <c r="H19" s="378"/>
      <c r="I19" s="379"/>
      <c r="J19" s="380">
        <f t="shared" si="2"/>
        <v>0</v>
      </c>
      <c r="K19" s="404">
        <f t="shared" si="3"/>
        <v>0</v>
      </c>
      <c r="L19" s="382">
        <f t="shared" si="4"/>
        <v>0</v>
      </c>
      <c r="M19" s="448">
        <v>72.319999999999993</v>
      </c>
      <c r="N19" s="429">
        <f t="shared" si="5"/>
        <v>0</v>
      </c>
      <c r="O19" s="384">
        <f t="shared" si="6"/>
        <v>0</v>
      </c>
    </row>
    <row r="20" spans="1:15" ht="15.75" customHeight="1">
      <c r="A20" s="451" t="s">
        <v>3198</v>
      </c>
      <c r="B20" s="452" t="s">
        <v>16</v>
      </c>
      <c r="C20" s="373">
        <v>0.5</v>
      </c>
      <c r="D20" s="374">
        <v>10</v>
      </c>
      <c r="E20" s="382">
        <v>0</v>
      </c>
      <c r="F20" s="376">
        <f t="shared" si="0"/>
        <v>0</v>
      </c>
      <c r="G20" s="377">
        <f t="shared" si="1"/>
        <v>0</v>
      </c>
      <c r="H20" s="378"/>
      <c r="I20" s="379"/>
      <c r="J20" s="380">
        <f t="shared" si="2"/>
        <v>0</v>
      </c>
      <c r="K20" s="404">
        <f t="shared" si="3"/>
        <v>0</v>
      </c>
      <c r="L20" s="382">
        <f t="shared" si="4"/>
        <v>0</v>
      </c>
      <c r="M20" s="448">
        <v>70.180000000000007</v>
      </c>
      <c r="N20" s="429">
        <f t="shared" si="5"/>
        <v>0</v>
      </c>
      <c r="O20" s="384">
        <f t="shared" si="6"/>
        <v>0</v>
      </c>
    </row>
    <row r="21" spans="1:15" ht="15.75" customHeight="1">
      <c r="A21" s="451" t="s">
        <v>3206</v>
      </c>
      <c r="B21" s="452" t="s">
        <v>16</v>
      </c>
      <c r="C21" s="373">
        <v>0.5</v>
      </c>
      <c r="D21" s="374">
        <v>10</v>
      </c>
      <c r="E21" s="382">
        <v>0</v>
      </c>
      <c r="F21" s="376">
        <f t="shared" si="0"/>
        <v>0</v>
      </c>
      <c r="G21" s="377">
        <f t="shared" si="1"/>
        <v>0</v>
      </c>
      <c r="H21" s="378"/>
      <c r="I21" s="379"/>
      <c r="J21" s="380">
        <f t="shared" si="2"/>
        <v>0</v>
      </c>
      <c r="K21" s="404">
        <f t="shared" si="3"/>
        <v>0</v>
      </c>
      <c r="L21" s="382">
        <f t="shared" si="4"/>
        <v>0</v>
      </c>
      <c r="M21" s="448">
        <v>72.319999999999993</v>
      </c>
      <c r="N21" s="429">
        <f t="shared" si="5"/>
        <v>0</v>
      </c>
      <c r="O21" s="384">
        <f t="shared" si="6"/>
        <v>0</v>
      </c>
    </row>
    <row r="22" spans="1:15" ht="15.75" customHeight="1">
      <c r="A22" s="451" t="s">
        <v>3191</v>
      </c>
      <c r="B22" s="452" t="s">
        <v>16</v>
      </c>
      <c r="C22" s="373">
        <v>0.5</v>
      </c>
      <c r="D22" s="374">
        <v>10</v>
      </c>
      <c r="E22" s="382">
        <v>0</v>
      </c>
      <c r="F22" s="376">
        <f t="shared" si="0"/>
        <v>0</v>
      </c>
      <c r="G22" s="377">
        <f t="shared" si="1"/>
        <v>0</v>
      </c>
      <c r="H22" s="378"/>
      <c r="I22" s="379"/>
      <c r="J22" s="380">
        <f t="shared" si="2"/>
        <v>0</v>
      </c>
      <c r="K22" s="404">
        <f t="shared" si="3"/>
        <v>0</v>
      </c>
      <c r="L22" s="382">
        <f t="shared" si="4"/>
        <v>0</v>
      </c>
      <c r="M22" s="448">
        <v>72.319999999999993</v>
      </c>
      <c r="N22" s="429">
        <f t="shared" si="5"/>
        <v>0</v>
      </c>
      <c r="O22" s="384">
        <f t="shared" si="6"/>
        <v>0</v>
      </c>
    </row>
    <row r="23" spans="1:15" ht="15.75" customHeight="1">
      <c r="A23" s="453" t="s">
        <v>3388</v>
      </c>
      <c r="B23" s="452" t="s">
        <v>16</v>
      </c>
      <c r="C23" s="373">
        <v>0.5</v>
      </c>
      <c r="D23" s="374">
        <v>10</v>
      </c>
      <c r="E23" s="382">
        <v>0</v>
      </c>
      <c r="F23" s="376">
        <f t="shared" si="0"/>
        <v>0</v>
      </c>
      <c r="G23" s="377">
        <f t="shared" si="1"/>
        <v>0</v>
      </c>
      <c r="H23" s="378"/>
      <c r="I23" s="379"/>
      <c r="J23" s="380">
        <f t="shared" si="2"/>
        <v>0</v>
      </c>
      <c r="K23" s="404">
        <f t="shared" si="3"/>
        <v>0</v>
      </c>
      <c r="L23" s="382">
        <f t="shared" si="4"/>
        <v>0</v>
      </c>
      <c r="M23" s="448">
        <v>70.180000000000007</v>
      </c>
      <c r="N23" s="429">
        <f t="shared" si="5"/>
        <v>0</v>
      </c>
      <c r="O23" s="384">
        <f t="shared" si="6"/>
        <v>0</v>
      </c>
    </row>
    <row r="24" spans="1:15" ht="15.75" customHeight="1">
      <c r="A24" s="453" t="s">
        <v>3390</v>
      </c>
      <c r="B24" s="452" t="s">
        <v>16</v>
      </c>
      <c r="C24" s="373">
        <v>0.5</v>
      </c>
      <c r="D24" s="374">
        <v>10</v>
      </c>
      <c r="E24" s="382">
        <v>0</v>
      </c>
      <c r="F24" s="376">
        <f t="shared" si="0"/>
        <v>0</v>
      </c>
      <c r="G24" s="377">
        <f t="shared" si="1"/>
        <v>0</v>
      </c>
      <c r="H24" s="378"/>
      <c r="I24" s="379"/>
      <c r="J24" s="380">
        <f t="shared" si="2"/>
        <v>0</v>
      </c>
      <c r="K24" s="404">
        <f t="shared" si="3"/>
        <v>0</v>
      </c>
      <c r="L24" s="382">
        <f t="shared" si="4"/>
        <v>0</v>
      </c>
      <c r="M24" s="448">
        <v>71.39</v>
      </c>
      <c r="N24" s="429">
        <f t="shared" si="5"/>
        <v>0</v>
      </c>
      <c r="O24" s="384">
        <f t="shared" si="6"/>
        <v>0</v>
      </c>
    </row>
    <row r="25" spans="1:15" ht="15.75" customHeight="1">
      <c r="A25" s="453" t="s">
        <v>3391</v>
      </c>
      <c r="B25" s="452" t="s">
        <v>16</v>
      </c>
      <c r="C25" s="373">
        <v>0.5</v>
      </c>
      <c r="D25" s="374">
        <v>10</v>
      </c>
      <c r="E25" s="382">
        <v>0</v>
      </c>
      <c r="F25" s="376">
        <f t="shared" si="0"/>
        <v>0</v>
      </c>
      <c r="G25" s="377">
        <f t="shared" si="1"/>
        <v>0</v>
      </c>
      <c r="H25" s="378"/>
      <c r="I25" s="379"/>
      <c r="J25" s="380">
        <f t="shared" si="2"/>
        <v>0</v>
      </c>
      <c r="K25" s="404">
        <f t="shared" si="3"/>
        <v>0</v>
      </c>
      <c r="L25" s="382">
        <f t="shared" si="4"/>
        <v>0</v>
      </c>
      <c r="M25" s="448">
        <v>69.209999999999994</v>
      </c>
      <c r="N25" s="429">
        <f t="shared" si="5"/>
        <v>0</v>
      </c>
      <c r="O25" s="384">
        <f t="shared" si="6"/>
        <v>0</v>
      </c>
    </row>
    <row r="26" spans="1:15" ht="15.75" customHeight="1">
      <c r="A26" s="453" t="s">
        <v>3392</v>
      </c>
      <c r="B26" s="452" t="s">
        <v>16</v>
      </c>
      <c r="C26" s="373">
        <v>0.5</v>
      </c>
      <c r="D26" s="374">
        <v>10</v>
      </c>
      <c r="E26" s="382">
        <v>0</v>
      </c>
      <c r="F26" s="376">
        <f t="shared" si="0"/>
        <v>0</v>
      </c>
      <c r="G26" s="377">
        <f t="shared" si="1"/>
        <v>0</v>
      </c>
      <c r="H26" s="378"/>
      <c r="I26" s="462"/>
      <c r="J26" s="380">
        <f t="shared" si="2"/>
        <v>0</v>
      </c>
      <c r="K26" s="404">
        <f t="shared" si="3"/>
        <v>0</v>
      </c>
      <c r="L26" s="382">
        <f t="shared" si="4"/>
        <v>0</v>
      </c>
      <c r="M26" s="448">
        <v>71.260000000000005</v>
      </c>
      <c r="N26" s="429">
        <f t="shared" si="5"/>
        <v>0</v>
      </c>
      <c r="O26" s="384">
        <f t="shared" si="6"/>
        <v>0</v>
      </c>
    </row>
    <row r="27" spans="1:15" ht="15.75" customHeight="1">
      <c r="A27" s="453" t="s">
        <v>3393</v>
      </c>
      <c r="B27" s="452" t="s">
        <v>16</v>
      </c>
      <c r="C27" s="373">
        <v>0.5</v>
      </c>
      <c r="D27" s="374">
        <v>10</v>
      </c>
      <c r="E27" s="382">
        <v>0</v>
      </c>
      <c r="F27" s="376">
        <f t="shared" si="0"/>
        <v>0</v>
      </c>
      <c r="G27" s="377">
        <f t="shared" si="1"/>
        <v>0</v>
      </c>
      <c r="H27" s="378"/>
      <c r="I27" s="462"/>
      <c r="J27" s="380">
        <f t="shared" si="2"/>
        <v>0</v>
      </c>
      <c r="K27" s="404">
        <f t="shared" si="3"/>
        <v>0</v>
      </c>
      <c r="L27" s="382">
        <f t="shared" si="4"/>
        <v>0</v>
      </c>
      <c r="M27" s="448">
        <v>520</v>
      </c>
      <c r="N27" s="429">
        <f t="shared" si="5"/>
        <v>0</v>
      </c>
      <c r="O27" s="384">
        <f t="shared" si="6"/>
        <v>0</v>
      </c>
    </row>
    <row r="28" spans="1:15" ht="15.75" customHeight="1">
      <c r="A28" s="454" t="s">
        <v>3359</v>
      </c>
      <c r="B28" s="455" t="s">
        <v>14</v>
      </c>
      <c r="C28" s="433">
        <v>1</v>
      </c>
      <c r="D28" s="434">
        <v>1</v>
      </c>
      <c r="E28" s="382">
        <v>9</v>
      </c>
      <c r="F28" s="376">
        <f t="shared" si="0"/>
        <v>9</v>
      </c>
      <c r="G28" s="377">
        <f t="shared" si="1"/>
        <v>0</v>
      </c>
      <c r="H28" s="378"/>
      <c r="I28" s="462"/>
      <c r="J28" s="380">
        <f t="shared" si="2"/>
        <v>0</v>
      </c>
      <c r="K28" s="404">
        <f t="shared" si="3"/>
        <v>9</v>
      </c>
      <c r="L28" s="382">
        <f t="shared" si="4"/>
        <v>9</v>
      </c>
      <c r="M28" s="447">
        <v>151</v>
      </c>
      <c r="N28" s="383">
        <f t="shared" si="5"/>
        <v>1359</v>
      </c>
      <c r="O28" s="384">
        <f t="shared" si="6"/>
        <v>9</v>
      </c>
    </row>
    <row r="29" spans="1:15" ht="15.75" customHeight="1">
      <c r="A29" s="454" t="s">
        <v>3191</v>
      </c>
      <c r="B29" s="455" t="s">
        <v>16</v>
      </c>
      <c r="C29" s="433">
        <v>1</v>
      </c>
      <c r="D29" s="434">
        <v>10</v>
      </c>
      <c r="E29" s="382">
        <v>0</v>
      </c>
      <c r="F29" s="376">
        <f t="shared" si="0"/>
        <v>0</v>
      </c>
      <c r="G29" s="377">
        <f t="shared" si="1"/>
        <v>0</v>
      </c>
      <c r="H29" s="378"/>
      <c r="I29" s="462"/>
      <c r="J29" s="380">
        <f t="shared" si="2"/>
        <v>0</v>
      </c>
      <c r="K29" s="404">
        <f t="shared" si="3"/>
        <v>0</v>
      </c>
      <c r="L29" s="382">
        <f t="shared" si="4"/>
        <v>0</v>
      </c>
      <c r="M29" s="447">
        <v>143.13</v>
      </c>
      <c r="N29" s="383">
        <f t="shared" si="5"/>
        <v>0</v>
      </c>
      <c r="O29" s="384">
        <f t="shared" si="6"/>
        <v>0</v>
      </c>
    </row>
    <row r="30" spans="1:15" ht="15.75" customHeight="1">
      <c r="A30" s="371" t="s">
        <v>3192</v>
      </c>
      <c r="B30" s="455" t="s">
        <v>16</v>
      </c>
      <c r="C30" s="433">
        <v>1</v>
      </c>
      <c r="D30" s="374">
        <v>10</v>
      </c>
      <c r="E30" s="382">
        <v>0</v>
      </c>
      <c r="F30" s="376">
        <f t="shared" si="0"/>
        <v>0</v>
      </c>
      <c r="G30" s="377">
        <f t="shared" si="1"/>
        <v>0</v>
      </c>
      <c r="H30" s="378"/>
      <c r="I30" s="462"/>
      <c r="J30" s="380">
        <f t="shared" si="2"/>
        <v>0</v>
      </c>
      <c r="K30" s="404">
        <f t="shared" si="3"/>
        <v>0</v>
      </c>
      <c r="L30" s="382">
        <f t="shared" si="4"/>
        <v>0</v>
      </c>
      <c r="M30" s="447">
        <v>147.19</v>
      </c>
      <c r="N30" s="383">
        <f t="shared" si="5"/>
        <v>0</v>
      </c>
      <c r="O30" s="384">
        <f t="shared" si="6"/>
        <v>0</v>
      </c>
    </row>
    <row r="31" spans="1:15" ht="15.75" customHeight="1">
      <c r="A31" s="371" t="s">
        <v>3193</v>
      </c>
      <c r="B31" s="455" t="s">
        <v>16</v>
      </c>
      <c r="C31" s="433">
        <v>1</v>
      </c>
      <c r="D31" s="374">
        <v>10</v>
      </c>
      <c r="E31" s="382">
        <v>0</v>
      </c>
      <c r="F31" s="376">
        <f t="shared" si="0"/>
        <v>0</v>
      </c>
      <c r="G31" s="377">
        <f t="shared" si="1"/>
        <v>0</v>
      </c>
      <c r="H31" s="378"/>
      <c r="I31" s="462"/>
      <c r="J31" s="380">
        <f t="shared" si="2"/>
        <v>0</v>
      </c>
      <c r="K31" s="404">
        <f t="shared" si="3"/>
        <v>0</v>
      </c>
      <c r="L31" s="382">
        <f t="shared" si="4"/>
        <v>0</v>
      </c>
      <c r="M31" s="447">
        <v>143.13</v>
      </c>
      <c r="N31" s="383">
        <f t="shared" si="5"/>
        <v>0</v>
      </c>
      <c r="O31" s="384">
        <f t="shared" si="6"/>
        <v>0</v>
      </c>
    </row>
    <row r="32" spans="1:15" ht="15.75" customHeight="1">
      <c r="A32" s="371" t="s">
        <v>3194</v>
      </c>
      <c r="B32" s="455" t="s">
        <v>16</v>
      </c>
      <c r="C32" s="433">
        <v>1</v>
      </c>
      <c r="D32" s="374">
        <v>10</v>
      </c>
      <c r="E32" s="382">
        <v>0</v>
      </c>
      <c r="F32" s="376">
        <f t="shared" si="0"/>
        <v>0</v>
      </c>
      <c r="G32" s="377">
        <f t="shared" si="1"/>
        <v>0</v>
      </c>
      <c r="H32" s="378"/>
      <c r="I32" s="462"/>
      <c r="J32" s="380">
        <f t="shared" si="2"/>
        <v>0</v>
      </c>
      <c r="K32" s="404">
        <f t="shared" si="3"/>
        <v>0</v>
      </c>
      <c r="L32" s="382">
        <v>0</v>
      </c>
      <c r="M32" s="447">
        <v>136.91</v>
      </c>
      <c r="N32" s="383">
        <f t="shared" si="5"/>
        <v>0</v>
      </c>
      <c r="O32" s="384">
        <f t="shared" si="6"/>
        <v>0</v>
      </c>
    </row>
    <row r="33" spans="1:17" ht="15.75" customHeight="1">
      <c r="A33" s="371" t="s">
        <v>3195</v>
      </c>
      <c r="B33" s="455" t="s">
        <v>16</v>
      </c>
      <c r="C33" s="433">
        <v>1</v>
      </c>
      <c r="D33" s="434">
        <v>10</v>
      </c>
      <c r="E33" s="382">
        <v>0</v>
      </c>
      <c r="F33" s="376">
        <f t="shared" si="0"/>
        <v>0</v>
      </c>
      <c r="G33" s="377">
        <f t="shared" si="1"/>
        <v>0</v>
      </c>
      <c r="H33" s="378"/>
      <c r="I33" s="462"/>
      <c r="J33" s="380">
        <f t="shared" si="2"/>
        <v>0</v>
      </c>
      <c r="K33" s="404">
        <f t="shared" si="3"/>
        <v>0</v>
      </c>
      <c r="L33" s="382">
        <f t="shared" ref="L33:L46" si="7">E33+H33-I33</f>
        <v>0</v>
      </c>
      <c r="M33" s="447">
        <v>141.58000000000001</v>
      </c>
      <c r="N33" s="383">
        <f t="shared" si="5"/>
        <v>0</v>
      </c>
      <c r="O33" s="384">
        <f t="shared" si="6"/>
        <v>0</v>
      </c>
    </row>
    <row r="34" spans="1:17" ht="15.75" customHeight="1">
      <c r="A34" s="371" t="s">
        <v>3196</v>
      </c>
      <c r="B34" s="455" t="s">
        <v>16</v>
      </c>
      <c r="C34" s="433">
        <v>1</v>
      </c>
      <c r="D34" s="434">
        <v>10</v>
      </c>
      <c r="E34" s="382">
        <v>0</v>
      </c>
      <c r="F34" s="376">
        <f t="shared" si="0"/>
        <v>0</v>
      </c>
      <c r="G34" s="377">
        <f t="shared" si="1"/>
        <v>0</v>
      </c>
      <c r="H34" s="378"/>
      <c r="I34" s="462"/>
      <c r="J34" s="380">
        <f t="shared" si="2"/>
        <v>0</v>
      </c>
      <c r="K34" s="404">
        <f t="shared" si="3"/>
        <v>0</v>
      </c>
      <c r="L34" s="382">
        <f t="shared" si="7"/>
        <v>0</v>
      </c>
      <c r="M34" s="447">
        <v>141.03</v>
      </c>
      <c r="N34" s="383">
        <f t="shared" si="5"/>
        <v>0</v>
      </c>
      <c r="O34" s="384">
        <f t="shared" si="6"/>
        <v>0</v>
      </c>
    </row>
    <row r="35" spans="1:17" ht="15.75" customHeight="1">
      <c r="A35" s="371" t="s">
        <v>3197</v>
      </c>
      <c r="B35" s="455" t="s">
        <v>16</v>
      </c>
      <c r="C35" s="433">
        <v>1</v>
      </c>
      <c r="D35" s="434">
        <v>10</v>
      </c>
      <c r="E35" s="382">
        <v>0</v>
      </c>
      <c r="F35" s="376">
        <f t="shared" si="0"/>
        <v>0</v>
      </c>
      <c r="G35" s="377">
        <f t="shared" si="1"/>
        <v>0</v>
      </c>
      <c r="H35" s="378"/>
      <c r="I35" s="462"/>
      <c r="J35" s="380">
        <f t="shared" si="2"/>
        <v>0</v>
      </c>
      <c r="K35" s="404">
        <f t="shared" si="3"/>
        <v>0</v>
      </c>
      <c r="L35" s="382">
        <f t="shared" si="7"/>
        <v>0</v>
      </c>
      <c r="M35" s="447">
        <v>141.28</v>
      </c>
      <c r="N35" s="383">
        <f t="shared" si="5"/>
        <v>0</v>
      </c>
      <c r="O35" s="384">
        <f t="shared" si="6"/>
        <v>0</v>
      </c>
    </row>
    <row r="36" spans="1:17" ht="15.75" customHeight="1">
      <c r="A36" s="371" t="s">
        <v>3198</v>
      </c>
      <c r="B36" s="455" t="s">
        <v>16</v>
      </c>
      <c r="C36" s="433">
        <v>1</v>
      </c>
      <c r="D36" s="434">
        <v>10</v>
      </c>
      <c r="E36" s="382">
        <v>0</v>
      </c>
      <c r="F36" s="376">
        <f t="shared" si="0"/>
        <v>0</v>
      </c>
      <c r="G36" s="377">
        <f t="shared" si="1"/>
        <v>0</v>
      </c>
      <c r="H36" s="378"/>
      <c r="I36" s="462"/>
      <c r="J36" s="380">
        <f t="shared" si="2"/>
        <v>0</v>
      </c>
      <c r="K36" s="404">
        <f t="shared" si="3"/>
        <v>0</v>
      </c>
      <c r="L36" s="382">
        <f t="shared" si="7"/>
        <v>0</v>
      </c>
      <c r="M36" s="447">
        <v>138.85</v>
      </c>
      <c r="N36" s="383">
        <f t="shared" si="5"/>
        <v>0</v>
      </c>
      <c r="O36" s="384">
        <f t="shared" si="6"/>
        <v>0</v>
      </c>
    </row>
    <row r="37" spans="1:17" ht="15.75" customHeight="1">
      <c r="A37" s="454" t="s">
        <v>3871</v>
      </c>
      <c r="B37" s="455" t="s">
        <v>14</v>
      </c>
      <c r="C37" s="433">
        <v>1</v>
      </c>
      <c r="D37" s="434">
        <v>1</v>
      </c>
      <c r="E37" s="382">
        <v>0</v>
      </c>
      <c r="F37" s="376">
        <f t="shared" si="0"/>
        <v>0</v>
      </c>
      <c r="G37" s="377">
        <f t="shared" si="1"/>
        <v>0</v>
      </c>
      <c r="H37" s="378"/>
      <c r="I37" s="462"/>
      <c r="J37" s="380">
        <f t="shared" si="2"/>
        <v>0</v>
      </c>
      <c r="K37" s="404">
        <f t="shared" si="3"/>
        <v>0</v>
      </c>
      <c r="L37" s="382">
        <f t="shared" si="7"/>
        <v>0</v>
      </c>
      <c r="M37" s="447">
        <v>148</v>
      </c>
      <c r="N37" s="383">
        <f t="shared" si="5"/>
        <v>0</v>
      </c>
      <c r="O37" s="384">
        <f t="shared" si="6"/>
        <v>0</v>
      </c>
    </row>
    <row r="38" spans="1:17" ht="15.75" customHeight="1">
      <c r="A38" s="453" t="s">
        <v>3804</v>
      </c>
      <c r="B38" s="432" t="s">
        <v>16</v>
      </c>
      <c r="C38" s="433">
        <v>1</v>
      </c>
      <c r="D38" s="434">
        <v>7</v>
      </c>
      <c r="E38" s="382">
        <v>0</v>
      </c>
      <c r="F38" s="376">
        <f t="shared" si="0"/>
        <v>0</v>
      </c>
      <c r="G38" s="377">
        <f t="shared" si="1"/>
        <v>0</v>
      </c>
      <c r="H38" s="462"/>
      <c r="I38" s="462"/>
      <c r="J38" s="380">
        <f t="shared" si="2"/>
        <v>0</v>
      </c>
      <c r="K38" s="404">
        <f t="shared" si="3"/>
        <v>0</v>
      </c>
      <c r="L38" s="382">
        <f t="shared" si="7"/>
        <v>0</v>
      </c>
      <c r="M38" s="447">
        <v>162</v>
      </c>
      <c r="N38" s="383">
        <f t="shared" si="5"/>
        <v>0</v>
      </c>
      <c r="O38" s="384">
        <f t="shared" si="6"/>
        <v>0</v>
      </c>
      <c r="P38" s="424"/>
      <c r="Q38" s="424"/>
    </row>
    <row r="39" spans="1:17" ht="15.75" customHeight="1">
      <c r="A39" s="453" t="s">
        <v>3388</v>
      </c>
      <c r="B39" s="432" t="s">
        <v>16</v>
      </c>
      <c r="C39" s="433">
        <v>1</v>
      </c>
      <c r="D39" s="434">
        <v>7</v>
      </c>
      <c r="E39" s="382">
        <v>0</v>
      </c>
      <c r="F39" s="376">
        <f t="shared" si="0"/>
        <v>0</v>
      </c>
      <c r="G39" s="377">
        <f t="shared" si="1"/>
        <v>0</v>
      </c>
      <c r="H39" s="462"/>
      <c r="I39" s="462"/>
      <c r="J39" s="380">
        <f t="shared" si="2"/>
        <v>0</v>
      </c>
      <c r="K39" s="404">
        <f t="shared" si="3"/>
        <v>0</v>
      </c>
      <c r="L39" s="382">
        <f t="shared" si="7"/>
        <v>0</v>
      </c>
      <c r="M39" s="447">
        <v>162</v>
      </c>
      <c r="N39" s="383">
        <f t="shared" si="5"/>
        <v>0</v>
      </c>
      <c r="O39" s="384">
        <f t="shared" si="6"/>
        <v>0</v>
      </c>
    </row>
    <row r="40" spans="1:17" ht="15.75" customHeight="1">
      <c r="A40" s="453" t="s">
        <v>3805</v>
      </c>
      <c r="B40" s="432" t="s">
        <v>16</v>
      </c>
      <c r="C40" s="433">
        <v>1</v>
      </c>
      <c r="D40" s="434">
        <v>7</v>
      </c>
      <c r="E40" s="382">
        <v>0</v>
      </c>
      <c r="F40" s="376">
        <f t="shared" si="0"/>
        <v>0</v>
      </c>
      <c r="G40" s="377">
        <f t="shared" si="1"/>
        <v>0</v>
      </c>
      <c r="H40" s="462"/>
      <c r="I40" s="462"/>
      <c r="J40" s="380">
        <f t="shared" si="2"/>
        <v>0</v>
      </c>
      <c r="K40" s="404">
        <f t="shared" si="3"/>
        <v>0</v>
      </c>
      <c r="L40" s="382">
        <f t="shared" si="7"/>
        <v>0</v>
      </c>
      <c r="M40" s="447">
        <v>157.5</v>
      </c>
      <c r="N40" s="383">
        <f t="shared" si="5"/>
        <v>0</v>
      </c>
      <c r="O40" s="384">
        <f t="shared" si="6"/>
        <v>0</v>
      </c>
    </row>
    <row r="41" spans="1:17" ht="15.75" customHeight="1">
      <c r="A41" s="453" t="s">
        <v>3391</v>
      </c>
      <c r="B41" s="432" t="s">
        <v>16</v>
      </c>
      <c r="C41" s="433">
        <v>1</v>
      </c>
      <c r="D41" s="434">
        <v>7</v>
      </c>
      <c r="E41" s="382">
        <v>0</v>
      </c>
      <c r="F41" s="376">
        <f t="shared" si="0"/>
        <v>0</v>
      </c>
      <c r="G41" s="377">
        <f t="shared" si="1"/>
        <v>0</v>
      </c>
      <c r="H41" s="462"/>
      <c r="I41" s="462"/>
      <c r="J41" s="380">
        <f t="shared" si="2"/>
        <v>0</v>
      </c>
      <c r="K41" s="404">
        <f t="shared" si="3"/>
        <v>0</v>
      </c>
      <c r="L41" s="382">
        <f t="shared" si="7"/>
        <v>0</v>
      </c>
      <c r="M41" s="447">
        <v>157.80000000000001</v>
      </c>
      <c r="N41" s="383">
        <f t="shared" si="5"/>
        <v>0</v>
      </c>
      <c r="O41" s="384">
        <f t="shared" si="6"/>
        <v>0</v>
      </c>
    </row>
    <row r="42" spans="1:17" ht="15.75" customHeight="1">
      <c r="A42" s="453" t="s">
        <v>3392</v>
      </c>
      <c r="B42" s="432" t="s">
        <v>16</v>
      </c>
      <c r="C42" s="433">
        <v>1</v>
      </c>
      <c r="D42" s="434">
        <v>7</v>
      </c>
      <c r="E42" s="382">
        <v>0</v>
      </c>
      <c r="F42" s="376">
        <f t="shared" si="0"/>
        <v>0</v>
      </c>
      <c r="G42" s="377">
        <f t="shared" si="1"/>
        <v>0</v>
      </c>
      <c r="H42" s="462"/>
      <c r="I42" s="462"/>
      <c r="J42" s="380">
        <f t="shared" si="2"/>
        <v>0</v>
      </c>
      <c r="K42" s="404">
        <f t="shared" si="3"/>
        <v>0</v>
      </c>
      <c r="L42" s="382">
        <f t="shared" si="7"/>
        <v>0</v>
      </c>
      <c r="M42" s="447">
        <v>159.85</v>
      </c>
      <c r="N42" s="383">
        <f t="shared" si="5"/>
        <v>0</v>
      </c>
      <c r="O42" s="384">
        <f t="shared" si="6"/>
        <v>0</v>
      </c>
    </row>
    <row r="43" spans="1:17" ht="15.75" customHeight="1">
      <c r="A43" s="453" t="s">
        <v>3806</v>
      </c>
      <c r="B43" s="432" t="s">
        <v>16</v>
      </c>
      <c r="C43" s="433">
        <v>1</v>
      </c>
      <c r="D43" s="434">
        <v>7</v>
      </c>
      <c r="E43" s="382">
        <v>0</v>
      </c>
      <c r="F43" s="376">
        <f t="shared" si="0"/>
        <v>0</v>
      </c>
      <c r="G43" s="377">
        <f t="shared" si="1"/>
        <v>0</v>
      </c>
      <c r="H43" s="462"/>
      <c r="I43" s="462"/>
      <c r="J43" s="380">
        <f t="shared" si="2"/>
        <v>0</v>
      </c>
      <c r="K43" s="404">
        <f t="shared" si="3"/>
        <v>0</v>
      </c>
      <c r="L43" s="382">
        <f t="shared" si="7"/>
        <v>0</v>
      </c>
      <c r="M43" s="447">
        <v>157.5</v>
      </c>
      <c r="N43" s="383">
        <f t="shared" si="5"/>
        <v>0</v>
      </c>
      <c r="O43" s="384">
        <f t="shared" si="6"/>
        <v>0</v>
      </c>
    </row>
    <row r="44" spans="1:17" ht="15.75" customHeight="1">
      <c r="A44" s="453" t="s">
        <v>3807</v>
      </c>
      <c r="B44" s="432" t="s">
        <v>16</v>
      </c>
      <c r="C44" s="433">
        <v>1</v>
      </c>
      <c r="D44" s="434">
        <v>7</v>
      </c>
      <c r="E44" s="382">
        <v>0</v>
      </c>
      <c r="F44" s="376">
        <f t="shared" si="0"/>
        <v>0</v>
      </c>
      <c r="G44" s="377">
        <f t="shared" si="1"/>
        <v>0</v>
      </c>
      <c r="H44" s="462"/>
      <c r="I44" s="462"/>
      <c r="J44" s="380">
        <f t="shared" si="2"/>
        <v>0</v>
      </c>
      <c r="K44" s="404">
        <f t="shared" si="3"/>
        <v>0</v>
      </c>
      <c r="L44" s="382">
        <f t="shared" si="7"/>
        <v>0</v>
      </c>
      <c r="M44" s="447">
        <v>162</v>
      </c>
      <c r="N44" s="383">
        <f t="shared" si="5"/>
        <v>0</v>
      </c>
      <c r="O44" s="384">
        <f t="shared" si="6"/>
        <v>0</v>
      </c>
    </row>
    <row r="45" spans="1:17" ht="15.75" customHeight="1">
      <c r="A45" s="453" t="s">
        <v>3808</v>
      </c>
      <c r="B45" s="432" t="s">
        <v>16</v>
      </c>
      <c r="C45" s="433">
        <v>1</v>
      </c>
      <c r="D45" s="434">
        <v>7</v>
      </c>
      <c r="E45" s="382">
        <v>0</v>
      </c>
      <c r="F45" s="376">
        <f t="shared" si="0"/>
        <v>0</v>
      </c>
      <c r="G45" s="377">
        <f t="shared" si="1"/>
        <v>0</v>
      </c>
      <c r="H45" s="495"/>
      <c r="I45" s="462"/>
      <c r="J45" s="380">
        <f t="shared" si="2"/>
        <v>0</v>
      </c>
      <c r="K45" s="404">
        <f t="shared" si="3"/>
        <v>0</v>
      </c>
      <c r="L45" s="382">
        <f t="shared" si="7"/>
        <v>0</v>
      </c>
      <c r="M45" s="447">
        <v>157.5</v>
      </c>
      <c r="N45" s="383">
        <f t="shared" si="5"/>
        <v>0</v>
      </c>
      <c r="O45" s="384">
        <f t="shared" si="6"/>
        <v>0</v>
      </c>
    </row>
    <row r="46" spans="1:17" ht="15.75" customHeight="1">
      <c r="A46" s="453" t="s">
        <v>3809</v>
      </c>
      <c r="B46" s="432" t="s">
        <v>16</v>
      </c>
      <c r="C46" s="433">
        <v>1</v>
      </c>
      <c r="D46" s="434">
        <v>7</v>
      </c>
      <c r="E46" s="382">
        <v>0</v>
      </c>
      <c r="F46" s="376">
        <f t="shared" si="0"/>
        <v>0</v>
      </c>
      <c r="G46" s="377">
        <f t="shared" si="1"/>
        <v>0</v>
      </c>
      <c r="H46" s="495"/>
      <c r="I46" s="462"/>
      <c r="J46" s="380">
        <f t="shared" si="2"/>
        <v>0</v>
      </c>
      <c r="K46" s="404">
        <f t="shared" si="3"/>
        <v>0</v>
      </c>
      <c r="L46" s="382">
        <f t="shared" si="7"/>
        <v>0</v>
      </c>
      <c r="M46" s="447">
        <v>162</v>
      </c>
      <c r="N46" s="383">
        <f t="shared" si="5"/>
        <v>0</v>
      </c>
      <c r="O46" s="384">
        <f t="shared" si="6"/>
        <v>0</v>
      </c>
    </row>
    <row r="47" spans="1:17" ht="15.75" customHeight="1">
      <c r="A47" s="453"/>
      <c r="B47" s="432"/>
      <c r="C47" s="433"/>
      <c r="D47" s="434"/>
      <c r="E47" s="382"/>
      <c r="F47" s="376"/>
      <c r="G47" s="377"/>
      <c r="H47" s="462"/>
      <c r="I47" s="462"/>
      <c r="J47" s="380"/>
      <c r="K47" s="404"/>
      <c r="L47" s="382"/>
      <c r="M47" s="447"/>
      <c r="N47" s="383"/>
      <c r="O47" s="384"/>
    </row>
    <row r="48" spans="1:17" ht="15.75" customHeight="1">
      <c r="A48" s="453"/>
      <c r="B48" s="432"/>
      <c r="C48" s="433"/>
      <c r="D48" s="434"/>
      <c r="E48" s="382"/>
      <c r="F48" s="376"/>
      <c r="G48" s="377"/>
      <c r="H48" s="462"/>
      <c r="I48" s="462"/>
      <c r="J48" s="380"/>
      <c r="K48" s="404"/>
      <c r="L48" s="382"/>
      <c r="M48" s="447"/>
      <c r="N48" s="383"/>
      <c r="O48" s="384"/>
    </row>
    <row r="49" spans="1:15" ht="15.75" customHeight="1">
      <c r="A49" s="453"/>
      <c r="B49" s="432"/>
      <c r="C49" s="433"/>
      <c r="D49" s="434"/>
      <c r="E49" s="382"/>
      <c r="F49" s="376"/>
      <c r="G49" s="377"/>
      <c r="H49" s="495"/>
      <c r="I49" s="462"/>
      <c r="J49" s="380"/>
      <c r="K49" s="404"/>
      <c r="L49" s="382"/>
      <c r="M49" s="447"/>
      <c r="N49" s="383"/>
      <c r="O49" s="384"/>
    </row>
    <row r="50" spans="1:15" ht="15.75" customHeight="1">
      <c r="A50" s="453"/>
      <c r="B50" s="432"/>
      <c r="C50" s="433"/>
      <c r="D50" s="434"/>
      <c r="E50" s="382"/>
      <c r="F50" s="376"/>
      <c r="G50" s="377"/>
      <c r="H50" s="495"/>
      <c r="I50" s="462"/>
      <c r="J50" s="380"/>
      <c r="K50" s="404"/>
      <c r="L50" s="382"/>
      <c r="M50" s="447"/>
      <c r="N50" s="383"/>
      <c r="O50" s="384"/>
    </row>
    <row r="51" spans="1:15" ht="15.75" customHeight="1">
      <c r="A51" s="396" t="s">
        <v>203</v>
      </c>
      <c r="B51" s="396"/>
      <c r="C51" s="397"/>
      <c r="D51" s="398"/>
      <c r="E51" s="496">
        <f t="shared" ref="E51:O51" si="8">SUM(E4:E50)</f>
        <v>21041</v>
      </c>
      <c r="F51" s="497">
        <f t="shared" si="8"/>
        <v>1356</v>
      </c>
      <c r="G51" s="497">
        <f t="shared" si="8"/>
        <v>540</v>
      </c>
      <c r="H51" s="497">
        <f t="shared" si="8"/>
        <v>7464</v>
      </c>
      <c r="I51" s="498">
        <f t="shared" si="8"/>
        <v>0</v>
      </c>
      <c r="J51" s="496">
        <f t="shared" si="8"/>
        <v>0</v>
      </c>
      <c r="K51" s="403">
        <f t="shared" si="8"/>
        <v>1896</v>
      </c>
      <c r="L51" s="496">
        <f t="shared" si="8"/>
        <v>28505</v>
      </c>
      <c r="M51" s="446">
        <f t="shared" si="8"/>
        <v>4512.58</v>
      </c>
      <c r="N51" s="446">
        <f t="shared" si="8"/>
        <v>968207.06</v>
      </c>
      <c r="O51" s="403">
        <f t="shared" si="8"/>
        <v>4898.5599999999995</v>
      </c>
    </row>
    <row r="52" spans="1:15" ht="15.75" customHeight="1">
      <c r="A52" s="500"/>
      <c r="B52" s="501"/>
      <c r="C52" s="502"/>
      <c r="D52" s="503"/>
      <c r="E52" s="504"/>
      <c r="F52" s="505"/>
      <c r="G52" s="506"/>
    </row>
    <row r="53" spans="1:15" ht="15.75" customHeight="1">
      <c r="A53" s="507" t="s">
        <v>40</v>
      </c>
      <c r="B53" s="508" t="s">
        <v>1</v>
      </c>
      <c r="C53" s="509" t="s">
        <v>41</v>
      </c>
      <c r="D53" s="510" t="s">
        <v>42</v>
      </c>
      <c r="E53" s="350" t="s">
        <v>43</v>
      </c>
      <c r="F53" s="509" t="s">
        <v>44</v>
      </c>
      <c r="G53" s="511" t="s">
        <v>45</v>
      </c>
    </row>
    <row r="54" spans="1:15" ht="15.75" customHeight="1">
      <c r="A54" s="33" t="s">
        <v>1896</v>
      </c>
      <c r="B54" s="41" t="s">
        <v>49</v>
      </c>
      <c r="C54" s="15">
        <v>0</v>
      </c>
      <c r="D54" s="15"/>
      <c r="E54" s="15"/>
      <c r="F54" s="15">
        <f>C54+D54-E54</f>
        <v>0</v>
      </c>
      <c r="G54" s="40"/>
    </row>
    <row r="55" spans="1:15" ht="15.75" customHeight="1">
      <c r="A55" s="327"/>
      <c r="B55" s="327"/>
      <c r="C55" s="327"/>
      <c r="D55" s="327"/>
      <c r="E55" s="327"/>
      <c r="F55" s="327"/>
      <c r="G55" s="327"/>
    </row>
    <row r="56" spans="1:15" ht="15.75" customHeight="1">
      <c r="A56" s="526" t="s">
        <v>50</v>
      </c>
      <c r="B56" s="527"/>
      <c r="C56" s="527"/>
      <c r="D56" s="527"/>
      <c r="E56" s="527"/>
      <c r="F56" s="527"/>
      <c r="G56" s="528"/>
    </row>
    <row r="57" spans="1:15" ht="15.75" customHeight="1">
      <c r="A57" s="259"/>
      <c r="B57" s="44" t="s">
        <v>51</v>
      </c>
      <c r="C57" s="45" t="s">
        <v>52</v>
      </c>
      <c r="D57" s="46" t="s">
        <v>53</v>
      </c>
      <c r="E57" s="46" t="s">
        <v>54</v>
      </c>
      <c r="F57" s="47" t="s">
        <v>11</v>
      </c>
      <c r="G57" s="48" t="s">
        <v>55</v>
      </c>
    </row>
    <row r="58" spans="1:15" ht="15.75" customHeight="1">
      <c r="A58" s="439" t="s">
        <v>1897</v>
      </c>
      <c r="B58" s="440">
        <v>88</v>
      </c>
      <c r="C58" s="441"/>
      <c r="D58" s="442"/>
      <c r="E58" s="440">
        <f t="shared" ref="E58:E84" si="9">B58+C58-D58</f>
        <v>88</v>
      </c>
      <c r="F58" s="443">
        <v>1028.48</v>
      </c>
      <c r="G58" s="444">
        <f t="shared" ref="G58:G84" si="10">E58*F58</f>
        <v>90506.240000000005</v>
      </c>
    </row>
    <row r="59" spans="1:15" ht="15.75" customHeight="1">
      <c r="A59" s="49" t="s">
        <v>4043</v>
      </c>
      <c r="B59" s="53">
        <v>332.90000000000032</v>
      </c>
      <c r="C59" s="51"/>
      <c r="D59" s="52">
        <v>228</v>
      </c>
      <c r="E59" s="53">
        <f t="shared" si="9"/>
        <v>104.90000000000032</v>
      </c>
      <c r="F59" s="54">
        <v>196</v>
      </c>
      <c r="G59" s="55">
        <f t="shared" si="10"/>
        <v>20560.400000000063</v>
      </c>
    </row>
    <row r="60" spans="1:15" ht="15.75" customHeight="1">
      <c r="A60" s="49" t="s">
        <v>4044</v>
      </c>
      <c r="B60" s="53">
        <v>109.30000000000001</v>
      </c>
      <c r="C60" s="51">
        <v>120</v>
      </c>
      <c r="D60" s="518"/>
      <c r="E60" s="53">
        <f t="shared" si="9"/>
        <v>229.3</v>
      </c>
      <c r="F60" s="54">
        <v>196</v>
      </c>
      <c r="G60" s="55">
        <f t="shared" si="10"/>
        <v>44942.8</v>
      </c>
    </row>
    <row r="61" spans="1:15" ht="15.75" customHeight="1">
      <c r="A61" s="49" t="s">
        <v>4045</v>
      </c>
      <c r="B61" s="53">
        <v>106.30000000000004</v>
      </c>
      <c r="C61" s="51"/>
      <c r="D61" s="518"/>
      <c r="E61" s="53">
        <f t="shared" si="9"/>
        <v>106.30000000000004</v>
      </c>
      <c r="F61" s="54">
        <v>196</v>
      </c>
      <c r="G61" s="55">
        <f t="shared" si="10"/>
        <v>20834.800000000007</v>
      </c>
    </row>
    <row r="62" spans="1:15" ht="15.75" customHeight="1">
      <c r="A62" s="49" t="s">
        <v>4046</v>
      </c>
      <c r="B62" s="53">
        <v>239.70000000000005</v>
      </c>
      <c r="C62" s="51"/>
      <c r="D62" s="518"/>
      <c r="E62" s="53">
        <f t="shared" si="9"/>
        <v>239.70000000000005</v>
      </c>
      <c r="F62" s="54">
        <v>196</v>
      </c>
      <c r="G62" s="55">
        <f t="shared" si="10"/>
        <v>46981.200000000012</v>
      </c>
    </row>
    <row r="63" spans="1:15" ht="15.75" customHeight="1">
      <c r="A63" s="49" t="s">
        <v>4047</v>
      </c>
      <c r="B63" s="53">
        <v>143.59999999999997</v>
      </c>
      <c r="C63" s="51">
        <v>108</v>
      </c>
      <c r="D63" s="518"/>
      <c r="E63" s="53">
        <f t="shared" si="9"/>
        <v>251.59999999999997</v>
      </c>
      <c r="F63" s="54">
        <v>196</v>
      </c>
      <c r="G63" s="55">
        <f t="shared" si="10"/>
        <v>49313.599999999991</v>
      </c>
    </row>
    <row r="64" spans="1:15" ht="15.75" customHeight="1">
      <c r="A64" s="86" t="s">
        <v>4048</v>
      </c>
      <c r="B64" s="90">
        <v>342.10000000000008</v>
      </c>
      <c r="C64" s="487">
        <v>225</v>
      </c>
      <c r="D64" s="487"/>
      <c r="E64" s="90">
        <f t="shared" si="9"/>
        <v>567.10000000000014</v>
      </c>
      <c r="F64" s="91">
        <v>140</v>
      </c>
      <c r="G64" s="92">
        <f t="shared" si="10"/>
        <v>79394.000000000015</v>
      </c>
    </row>
    <row r="65" spans="1:8" ht="15.75" customHeight="1">
      <c r="A65" s="86" t="s">
        <v>4049</v>
      </c>
      <c r="B65" s="90">
        <v>397.4</v>
      </c>
      <c r="C65" s="88"/>
      <c r="D65" s="89"/>
      <c r="E65" s="90">
        <f t="shared" si="9"/>
        <v>397.4</v>
      </c>
      <c r="F65" s="91">
        <v>140</v>
      </c>
      <c r="G65" s="92">
        <f t="shared" si="10"/>
        <v>55636</v>
      </c>
    </row>
    <row r="66" spans="1:8" ht="15.75" customHeight="1">
      <c r="A66" s="86" t="s">
        <v>4050</v>
      </c>
      <c r="B66" s="90">
        <v>25.9</v>
      </c>
      <c r="C66" s="88"/>
      <c r="D66" s="89"/>
      <c r="E66" s="90">
        <f t="shared" si="9"/>
        <v>25.9</v>
      </c>
      <c r="F66" s="91">
        <v>140</v>
      </c>
      <c r="G66" s="92">
        <f t="shared" si="10"/>
        <v>3626</v>
      </c>
    </row>
    <row r="67" spans="1:8" ht="15.75" customHeight="1">
      <c r="A67" s="100" t="s">
        <v>4051</v>
      </c>
      <c r="B67" s="104">
        <v>1252.2000000000003</v>
      </c>
      <c r="C67" s="102">
        <v>223</v>
      </c>
      <c r="D67" s="512"/>
      <c r="E67" s="104">
        <f t="shared" si="9"/>
        <v>1475.2000000000003</v>
      </c>
      <c r="F67" s="105">
        <v>140</v>
      </c>
      <c r="G67" s="106">
        <f t="shared" si="10"/>
        <v>206528.00000000003</v>
      </c>
    </row>
    <row r="68" spans="1:8" ht="36" customHeight="1">
      <c r="A68" s="71" t="s">
        <v>4052</v>
      </c>
      <c r="B68" s="75">
        <v>0</v>
      </c>
      <c r="C68" s="73"/>
      <c r="D68" s="74"/>
      <c r="E68" s="75">
        <f t="shared" si="9"/>
        <v>0</v>
      </c>
      <c r="F68" s="76">
        <v>140</v>
      </c>
      <c r="G68" s="77">
        <f t="shared" si="10"/>
        <v>0</v>
      </c>
    </row>
    <row r="69" spans="1:8" ht="30.75" customHeight="1">
      <c r="A69" s="78" t="s">
        <v>4053</v>
      </c>
      <c r="B69" s="75">
        <v>591.20000000000027</v>
      </c>
      <c r="C69" s="73"/>
      <c r="D69" s="513"/>
      <c r="E69" s="75">
        <f t="shared" si="9"/>
        <v>591.20000000000027</v>
      </c>
      <c r="F69" s="76">
        <v>140</v>
      </c>
      <c r="G69" s="77">
        <f t="shared" si="10"/>
        <v>82768.000000000044</v>
      </c>
      <c r="H69" s="271" t="s">
        <v>3883</v>
      </c>
    </row>
    <row r="70" spans="1:8" ht="30.75" customHeight="1">
      <c r="A70" s="79" t="s">
        <v>4054</v>
      </c>
      <c r="B70" s="83">
        <v>1775.9</v>
      </c>
      <c r="C70" s="81">
        <v>57</v>
      </c>
      <c r="D70" s="82"/>
      <c r="E70" s="83">
        <f t="shared" si="9"/>
        <v>1832.9</v>
      </c>
      <c r="F70" s="84">
        <v>140</v>
      </c>
      <c r="G70" s="85">
        <f t="shared" si="10"/>
        <v>256606</v>
      </c>
    </row>
    <row r="71" spans="1:8" ht="15.75" customHeight="1">
      <c r="A71" s="63" t="s">
        <v>4055</v>
      </c>
      <c r="B71" s="315">
        <v>464.90000000000026</v>
      </c>
      <c r="C71" s="65"/>
      <c r="D71" s="66"/>
      <c r="E71" s="67">
        <f t="shared" si="9"/>
        <v>464.90000000000026</v>
      </c>
      <c r="F71" s="68">
        <v>140</v>
      </c>
      <c r="G71" s="69">
        <f t="shared" si="10"/>
        <v>65086.000000000036</v>
      </c>
    </row>
    <row r="72" spans="1:8" ht="15.75" customHeight="1">
      <c r="A72" s="63" t="s">
        <v>4056</v>
      </c>
      <c r="B72" s="315">
        <v>0</v>
      </c>
      <c r="C72" s="65"/>
      <c r="D72" s="66"/>
      <c r="E72" s="67">
        <f t="shared" si="9"/>
        <v>0</v>
      </c>
      <c r="F72" s="68">
        <v>140</v>
      </c>
      <c r="G72" s="69">
        <f t="shared" si="10"/>
        <v>0</v>
      </c>
    </row>
    <row r="73" spans="1:8" ht="39" customHeight="1">
      <c r="A73" s="63" t="s">
        <v>4057</v>
      </c>
      <c r="B73" s="67">
        <v>530.80000000000018</v>
      </c>
      <c r="C73" s="65">
        <v>100</v>
      </c>
      <c r="D73" s="66"/>
      <c r="E73" s="67">
        <f t="shared" si="9"/>
        <v>630.80000000000018</v>
      </c>
      <c r="F73" s="68">
        <v>140</v>
      </c>
      <c r="G73" s="69">
        <f t="shared" si="10"/>
        <v>88312.000000000029</v>
      </c>
    </row>
    <row r="74" spans="1:8" ht="15.75" customHeight="1">
      <c r="A74" s="93" t="s">
        <v>4058</v>
      </c>
      <c r="B74" s="97">
        <v>197</v>
      </c>
      <c r="C74" s="95"/>
      <c r="D74" s="96"/>
      <c r="E74" s="97">
        <f t="shared" si="9"/>
        <v>197</v>
      </c>
      <c r="F74" s="98">
        <v>140</v>
      </c>
      <c r="G74" s="99">
        <f t="shared" si="10"/>
        <v>27580</v>
      </c>
    </row>
    <row r="75" spans="1:8" ht="15.75" customHeight="1">
      <c r="A75" s="86" t="s">
        <v>4059</v>
      </c>
      <c r="B75" s="90">
        <v>223</v>
      </c>
      <c r="C75" s="88">
        <v>332.5</v>
      </c>
      <c r="D75" s="89">
        <v>223</v>
      </c>
      <c r="E75" s="90">
        <f t="shared" si="9"/>
        <v>332.5</v>
      </c>
      <c r="F75" s="91">
        <v>128</v>
      </c>
      <c r="G75" s="92">
        <f t="shared" si="10"/>
        <v>42560</v>
      </c>
    </row>
    <row r="76" spans="1:8" ht="15.75" customHeight="1">
      <c r="A76" s="78" t="s">
        <v>4060</v>
      </c>
      <c r="B76" s="75">
        <v>5.6843418860808015E-14</v>
      </c>
      <c r="C76" s="73">
        <v>207.5</v>
      </c>
      <c r="D76" s="74"/>
      <c r="E76" s="75">
        <f t="shared" si="9"/>
        <v>207.50000000000006</v>
      </c>
      <c r="F76" s="76">
        <v>128</v>
      </c>
      <c r="G76" s="77">
        <f t="shared" si="10"/>
        <v>26560.000000000007</v>
      </c>
    </row>
    <row r="77" spans="1:8" ht="15.75" customHeight="1">
      <c r="A77" s="100" t="s">
        <v>4061</v>
      </c>
      <c r="B77" s="472">
        <v>225</v>
      </c>
      <c r="C77" s="102">
        <v>225</v>
      </c>
      <c r="D77" s="103">
        <v>225</v>
      </c>
      <c r="E77" s="472">
        <f t="shared" si="9"/>
        <v>225</v>
      </c>
      <c r="F77" s="105">
        <v>128</v>
      </c>
      <c r="G77" s="106">
        <f t="shared" si="10"/>
        <v>28800</v>
      </c>
    </row>
    <row r="78" spans="1:8" ht="15.75" customHeight="1">
      <c r="A78" s="79" t="s">
        <v>4062</v>
      </c>
      <c r="B78" s="83">
        <v>55.5</v>
      </c>
      <c r="C78" s="81">
        <v>210.3</v>
      </c>
      <c r="D78" s="82">
        <v>55.5</v>
      </c>
      <c r="E78" s="83">
        <f t="shared" si="9"/>
        <v>210.3</v>
      </c>
      <c r="F78" s="84">
        <v>128</v>
      </c>
      <c r="G78" s="85">
        <f t="shared" si="10"/>
        <v>26918.400000000001</v>
      </c>
    </row>
    <row r="79" spans="1:8" ht="15.75" customHeight="1">
      <c r="A79" s="63" t="s">
        <v>4063</v>
      </c>
      <c r="B79" s="315">
        <v>225.00000000000011</v>
      </c>
      <c r="C79" s="65">
        <v>120</v>
      </c>
      <c r="D79" s="66">
        <v>100</v>
      </c>
      <c r="E79" s="67">
        <f t="shared" si="9"/>
        <v>245.00000000000011</v>
      </c>
      <c r="F79" s="68">
        <v>128</v>
      </c>
      <c r="G79" s="69">
        <f t="shared" si="10"/>
        <v>31360.000000000015</v>
      </c>
    </row>
    <row r="80" spans="1:8" ht="15.75" customHeight="1">
      <c r="A80" s="86" t="s">
        <v>4064</v>
      </c>
      <c r="B80" s="316">
        <v>360</v>
      </c>
      <c r="C80" s="108">
        <v>180</v>
      </c>
      <c r="D80" s="109">
        <v>360</v>
      </c>
      <c r="E80" s="90">
        <f t="shared" si="9"/>
        <v>180</v>
      </c>
      <c r="F80" s="91">
        <v>102</v>
      </c>
      <c r="G80" s="92">
        <f t="shared" si="10"/>
        <v>18360</v>
      </c>
    </row>
    <row r="81" spans="1:10" ht="15.75" customHeight="1">
      <c r="A81" s="78" t="s">
        <v>4065</v>
      </c>
      <c r="B81" s="75">
        <v>360</v>
      </c>
      <c r="C81" s="73">
        <v>480</v>
      </c>
      <c r="D81" s="74">
        <v>207.5</v>
      </c>
      <c r="E81" s="75">
        <f t="shared" si="9"/>
        <v>632.5</v>
      </c>
      <c r="F81" s="76">
        <v>102</v>
      </c>
      <c r="G81" s="77">
        <f t="shared" si="10"/>
        <v>64515</v>
      </c>
    </row>
    <row r="82" spans="1:10" ht="15.75" customHeight="1">
      <c r="A82" s="100" t="s">
        <v>4066</v>
      </c>
      <c r="B82" s="104">
        <v>360</v>
      </c>
      <c r="C82" s="102">
        <v>480</v>
      </c>
      <c r="D82" s="103">
        <v>202.4</v>
      </c>
      <c r="E82" s="104">
        <f t="shared" si="9"/>
        <v>637.6</v>
      </c>
      <c r="F82" s="105">
        <v>102</v>
      </c>
      <c r="G82" s="106">
        <f t="shared" si="10"/>
        <v>65035.200000000004</v>
      </c>
    </row>
    <row r="83" spans="1:10" ht="26.25" customHeight="1">
      <c r="A83" s="79" t="s">
        <v>4067</v>
      </c>
      <c r="B83" s="83">
        <v>360</v>
      </c>
      <c r="C83" s="81">
        <v>480</v>
      </c>
      <c r="D83" s="82">
        <v>210.3</v>
      </c>
      <c r="E83" s="83">
        <f t="shared" si="9"/>
        <v>629.70000000000005</v>
      </c>
      <c r="F83" s="84">
        <v>102</v>
      </c>
      <c r="G83" s="85">
        <f t="shared" si="10"/>
        <v>64229.4</v>
      </c>
    </row>
    <row r="84" spans="1:10" ht="15.75" customHeight="1">
      <c r="A84" s="63" t="s">
        <v>4068</v>
      </c>
      <c r="B84" s="315">
        <v>360</v>
      </c>
      <c r="C84" s="65">
        <v>180</v>
      </c>
      <c r="D84" s="66">
        <v>120</v>
      </c>
      <c r="E84" s="67">
        <f t="shared" si="9"/>
        <v>420</v>
      </c>
      <c r="F84" s="68">
        <v>102</v>
      </c>
      <c r="G84" s="69">
        <f t="shared" si="10"/>
        <v>42840</v>
      </c>
    </row>
    <row r="85" spans="1:10" ht="15.75" customHeight="1">
      <c r="A85" s="260" t="s">
        <v>84</v>
      </c>
      <c r="B85" s="261">
        <f t="shared" ref="B85:G85" si="11">SUM(B58:B84)</f>
        <v>9125.7000000000025</v>
      </c>
      <c r="C85" s="171">
        <f t="shared" si="11"/>
        <v>3728.3</v>
      </c>
      <c r="D85" s="171">
        <f t="shared" si="11"/>
        <v>1931.7</v>
      </c>
      <c r="E85" s="261">
        <f t="shared" si="11"/>
        <v>10922.300000000005</v>
      </c>
      <c r="F85" s="262">
        <f t="shared" si="11"/>
        <v>4698.4799999999996</v>
      </c>
      <c r="G85" s="263">
        <f t="shared" si="11"/>
        <v>1549853.04</v>
      </c>
    </row>
    <row r="86" spans="1:10" ht="15.75" customHeight="1"/>
    <row r="87" spans="1:10" ht="15.75" customHeight="1">
      <c r="A87" s="264"/>
      <c r="B87" s="133"/>
      <c r="C87" s="133"/>
      <c r="D87" s="133"/>
      <c r="E87" s="133"/>
      <c r="F87" s="534"/>
      <c r="G87" s="522"/>
      <c r="H87" s="522"/>
      <c r="I87" s="265"/>
    </row>
    <row r="88" spans="1:10" ht="15.75" customHeight="1">
      <c r="A88" s="135" t="s">
        <v>92</v>
      </c>
      <c r="B88" s="136" t="s">
        <v>40</v>
      </c>
      <c r="C88" s="137" t="s">
        <v>93</v>
      </c>
      <c r="D88" s="137" t="s">
        <v>42</v>
      </c>
      <c r="E88" s="137" t="s">
        <v>94</v>
      </c>
      <c r="F88" s="137" t="s">
        <v>95</v>
      </c>
      <c r="G88" s="137" t="s">
        <v>96</v>
      </c>
      <c r="H88" s="138" t="s">
        <v>55</v>
      </c>
      <c r="I88" s="138" t="s">
        <v>3567</v>
      </c>
      <c r="J88" s="138" t="s">
        <v>3568</v>
      </c>
    </row>
    <row r="89" spans="1:10" ht="15.75" customHeight="1">
      <c r="A89" s="146" t="s">
        <v>97</v>
      </c>
      <c r="B89" s="145" t="s">
        <v>102</v>
      </c>
      <c r="C89" s="36">
        <v>2350</v>
      </c>
      <c r="D89" s="148"/>
      <c r="E89" s="15">
        <v>150</v>
      </c>
      <c r="F89" s="36">
        <f t="shared" ref="F89:F132" si="12">C89+D89-E89</f>
        <v>2200</v>
      </c>
      <c r="G89" s="142">
        <v>178</v>
      </c>
      <c r="H89" s="143">
        <f t="shared" ref="H89:H123" si="13">F89*G89</f>
        <v>391600</v>
      </c>
      <c r="I89" s="143">
        <f t="shared" ref="I89:I132" si="14">(D89-E89)*G89</f>
        <v>-26700</v>
      </c>
      <c r="J89" s="143">
        <f t="shared" ref="J89:J132" si="15">D89*G89</f>
        <v>0</v>
      </c>
    </row>
    <row r="90" spans="1:10" ht="15.75" customHeight="1">
      <c r="A90" s="144" t="s">
        <v>99</v>
      </c>
      <c r="B90" s="145" t="s">
        <v>102</v>
      </c>
      <c r="C90" s="36">
        <v>2175</v>
      </c>
      <c r="D90" s="148"/>
      <c r="E90" s="15">
        <v>75</v>
      </c>
      <c r="F90" s="36">
        <f t="shared" si="12"/>
        <v>2100</v>
      </c>
      <c r="G90" s="142">
        <v>178</v>
      </c>
      <c r="H90" s="143">
        <f t="shared" si="13"/>
        <v>373800</v>
      </c>
      <c r="I90" s="143">
        <f t="shared" si="14"/>
        <v>-13350</v>
      </c>
      <c r="J90" s="143">
        <f t="shared" si="15"/>
        <v>0</v>
      </c>
    </row>
    <row r="91" spans="1:10" ht="15.75" customHeight="1">
      <c r="A91" s="144" t="s">
        <v>3656</v>
      </c>
      <c r="B91" s="147" t="s">
        <v>102</v>
      </c>
      <c r="C91" s="36">
        <v>1775</v>
      </c>
      <c r="D91" s="148"/>
      <c r="E91" s="15">
        <v>125</v>
      </c>
      <c r="F91" s="36">
        <f t="shared" si="12"/>
        <v>1650</v>
      </c>
      <c r="G91" s="142">
        <v>47</v>
      </c>
      <c r="H91" s="143">
        <f t="shared" si="13"/>
        <v>77550</v>
      </c>
      <c r="I91" s="143">
        <f t="shared" si="14"/>
        <v>-5875</v>
      </c>
      <c r="J91" s="143">
        <f t="shared" si="15"/>
        <v>0</v>
      </c>
    </row>
    <row r="92" spans="1:10" ht="15.75" customHeight="1">
      <c r="A92" s="146" t="s">
        <v>103</v>
      </c>
      <c r="B92" s="147" t="s">
        <v>104</v>
      </c>
      <c r="C92" s="36">
        <v>1500</v>
      </c>
      <c r="D92" s="148"/>
      <c r="E92" s="15">
        <v>750</v>
      </c>
      <c r="F92" s="36">
        <f t="shared" si="12"/>
        <v>750</v>
      </c>
      <c r="G92" s="142">
        <v>27</v>
      </c>
      <c r="H92" s="143">
        <f t="shared" si="13"/>
        <v>20250</v>
      </c>
      <c r="I92" s="143">
        <f t="shared" si="14"/>
        <v>-20250</v>
      </c>
      <c r="J92" s="143">
        <f t="shared" si="15"/>
        <v>0</v>
      </c>
    </row>
    <row r="93" spans="1:10" ht="15.75" customHeight="1">
      <c r="A93" s="266" t="s">
        <v>2038</v>
      </c>
      <c r="B93" s="267" t="s">
        <v>106</v>
      </c>
      <c r="C93" s="36">
        <v>1600</v>
      </c>
      <c r="D93" s="148"/>
      <c r="E93" s="15">
        <v>80</v>
      </c>
      <c r="F93" s="36">
        <f t="shared" si="12"/>
        <v>1520</v>
      </c>
      <c r="G93" s="142">
        <v>160.69999999999999</v>
      </c>
      <c r="H93" s="143">
        <f t="shared" si="13"/>
        <v>244263.99999999997</v>
      </c>
      <c r="I93" s="143">
        <f t="shared" si="14"/>
        <v>-12856</v>
      </c>
      <c r="J93" s="143">
        <f t="shared" si="15"/>
        <v>0</v>
      </c>
    </row>
    <row r="94" spans="1:10" ht="15.75" customHeight="1">
      <c r="A94" s="144" t="s">
        <v>737</v>
      </c>
      <c r="B94" s="145" t="s">
        <v>108</v>
      </c>
      <c r="C94" s="36">
        <v>305</v>
      </c>
      <c r="D94" s="148"/>
      <c r="E94" s="15">
        <v>10</v>
      </c>
      <c r="F94" s="36">
        <f t="shared" si="12"/>
        <v>295</v>
      </c>
      <c r="G94" s="142">
        <v>623</v>
      </c>
      <c r="H94" s="143">
        <f t="shared" si="13"/>
        <v>183785</v>
      </c>
      <c r="I94" s="143">
        <f t="shared" si="14"/>
        <v>-6230</v>
      </c>
      <c r="J94" s="143">
        <f t="shared" si="15"/>
        <v>0</v>
      </c>
    </row>
    <row r="95" spans="1:10" ht="15.75" customHeight="1">
      <c r="A95" s="139" t="s">
        <v>109</v>
      </c>
      <c r="B95" s="140" t="s">
        <v>110</v>
      </c>
      <c r="C95" s="36">
        <v>850</v>
      </c>
      <c r="D95" s="148"/>
      <c r="E95" s="15"/>
      <c r="F95" s="36">
        <f t="shared" si="12"/>
        <v>850</v>
      </c>
      <c r="G95" s="142">
        <v>24</v>
      </c>
      <c r="H95" s="143">
        <f t="shared" si="13"/>
        <v>20400</v>
      </c>
      <c r="I95" s="143">
        <f t="shared" si="14"/>
        <v>0</v>
      </c>
      <c r="J95" s="143">
        <f t="shared" si="15"/>
        <v>0</v>
      </c>
    </row>
    <row r="96" spans="1:10" ht="15.75" customHeight="1">
      <c r="A96" s="146" t="s">
        <v>1188</v>
      </c>
      <c r="B96" s="150" t="s">
        <v>3626</v>
      </c>
      <c r="C96" s="36">
        <v>1817</v>
      </c>
      <c r="D96" s="148"/>
      <c r="E96" s="15">
        <v>256</v>
      </c>
      <c r="F96" s="36">
        <f t="shared" si="12"/>
        <v>1561</v>
      </c>
      <c r="G96" s="142">
        <v>49</v>
      </c>
      <c r="H96" s="143">
        <f t="shared" si="13"/>
        <v>76489</v>
      </c>
      <c r="I96" s="143">
        <f t="shared" si="14"/>
        <v>-12544</v>
      </c>
      <c r="J96" s="143">
        <f t="shared" si="15"/>
        <v>0</v>
      </c>
    </row>
    <row r="97" spans="1:10" ht="15.75" customHeight="1">
      <c r="A97" s="152" t="s">
        <v>116</v>
      </c>
      <c r="B97" s="145" t="s">
        <v>117</v>
      </c>
      <c r="C97" s="36">
        <v>7</v>
      </c>
      <c r="D97" s="141"/>
      <c r="E97" s="15"/>
      <c r="F97" s="36">
        <f t="shared" si="12"/>
        <v>7</v>
      </c>
      <c r="G97" s="142">
        <v>1867.29</v>
      </c>
      <c r="H97" s="143">
        <f t="shared" si="13"/>
        <v>13071.029999999999</v>
      </c>
      <c r="I97" s="143">
        <f t="shared" si="14"/>
        <v>0</v>
      </c>
      <c r="J97" s="143">
        <f t="shared" si="15"/>
        <v>0</v>
      </c>
    </row>
    <row r="98" spans="1:10" ht="15.75" customHeight="1">
      <c r="A98" s="146" t="s">
        <v>118</v>
      </c>
      <c r="B98" s="145" t="s">
        <v>115</v>
      </c>
      <c r="C98" s="36">
        <v>5</v>
      </c>
      <c r="D98" s="141"/>
      <c r="E98" s="15"/>
      <c r="F98" s="36">
        <f t="shared" si="12"/>
        <v>5</v>
      </c>
      <c r="G98" s="142">
        <v>1758</v>
      </c>
      <c r="H98" s="143">
        <f t="shared" si="13"/>
        <v>8790</v>
      </c>
      <c r="I98" s="143">
        <f t="shared" si="14"/>
        <v>0</v>
      </c>
      <c r="J98" s="143">
        <f t="shared" si="15"/>
        <v>0</v>
      </c>
    </row>
    <row r="99" spans="1:10" ht="15.75" customHeight="1">
      <c r="A99" s="146" t="s">
        <v>118</v>
      </c>
      <c r="B99" s="145" t="s">
        <v>117</v>
      </c>
      <c r="C99" s="36">
        <v>3</v>
      </c>
      <c r="D99" s="141"/>
      <c r="E99" s="151"/>
      <c r="F99" s="36">
        <f t="shared" si="12"/>
        <v>3</v>
      </c>
      <c r="G99" s="142">
        <v>2279.6799999999998</v>
      </c>
      <c r="H99" s="143">
        <f t="shared" si="13"/>
        <v>6839.0399999999991</v>
      </c>
      <c r="I99" s="143">
        <f t="shared" si="14"/>
        <v>0</v>
      </c>
      <c r="J99" s="143">
        <f t="shared" si="15"/>
        <v>0</v>
      </c>
    </row>
    <row r="100" spans="1:10" ht="15.75" customHeight="1">
      <c r="A100" s="157" t="s">
        <v>119</v>
      </c>
      <c r="B100" s="145" t="s">
        <v>117</v>
      </c>
      <c r="C100" s="36">
        <v>0</v>
      </c>
      <c r="D100" s="148"/>
      <c r="E100" s="15"/>
      <c r="F100" s="36">
        <f t="shared" si="12"/>
        <v>0</v>
      </c>
      <c r="G100" s="142">
        <v>1669.47</v>
      </c>
      <c r="H100" s="143">
        <f t="shared" si="13"/>
        <v>0</v>
      </c>
      <c r="I100" s="143">
        <f t="shared" si="14"/>
        <v>0</v>
      </c>
      <c r="J100" s="143">
        <f t="shared" si="15"/>
        <v>0</v>
      </c>
    </row>
    <row r="101" spans="1:10" ht="15.75" customHeight="1">
      <c r="A101" s="157" t="s">
        <v>2772</v>
      </c>
      <c r="B101" s="145" t="s">
        <v>117</v>
      </c>
      <c r="C101" s="36">
        <v>3</v>
      </c>
      <c r="D101" s="141"/>
      <c r="E101" s="15"/>
      <c r="F101" s="36">
        <f t="shared" si="12"/>
        <v>3</v>
      </c>
      <c r="G101" s="142">
        <v>1598.32</v>
      </c>
      <c r="H101" s="143">
        <f t="shared" si="13"/>
        <v>4794.96</v>
      </c>
      <c r="I101" s="143">
        <f t="shared" si="14"/>
        <v>0</v>
      </c>
      <c r="J101" s="143">
        <f t="shared" si="15"/>
        <v>0</v>
      </c>
    </row>
    <row r="102" spans="1:10" ht="15.75" customHeight="1">
      <c r="A102" s="144" t="s">
        <v>122</v>
      </c>
      <c r="B102" s="145" t="s">
        <v>121</v>
      </c>
      <c r="C102" s="36">
        <v>50</v>
      </c>
      <c r="D102" s="141"/>
      <c r="E102" s="15">
        <v>25</v>
      </c>
      <c r="F102" s="36">
        <f t="shared" si="12"/>
        <v>25</v>
      </c>
      <c r="G102" s="142">
        <v>471.21600000000001</v>
      </c>
      <c r="H102" s="143">
        <f t="shared" si="13"/>
        <v>11780.4</v>
      </c>
      <c r="I102" s="143">
        <f t="shared" si="14"/>
        <v>-11780.4</v>
      </c>
      <c r="J102" s="143">
        <f t="shared" si="15"/>
        <v>0</v>
      </c>
    </row>
    <row r="103" spans="1:10" ht="15.75" customHeight="1">
      <c r="A103" s="157" t="s">
        <v>124</v>
      </c>
      <c r="B103" s="145" t="s">
        <v>117</v>
      </c>
      <c r="C103" s="36">
        <v>0</v>
      </c>
      <c r="D103" s="148"/>
      <c r="E103" s="15"/>
      <c r="F103" s="36">
        <f t="shared" si="12"/>
        <v>0</v>
      </c>
      <c r="G103" s="142">
        <v>1711.09</v>
      </c>
      <c r="H103" s="143">
        <f t="shared" si="13"/>
        <v>0</v>
      </c>
      <c r="I103" s="143">
        <f t="shared" si="14"/>
        <v>0</v>
      </c>
      <c r="J103" s="143">
        <f t="shared" si="15"/>
        <v>0</v>
      </c>
    </row>
    <row r="104" spans="1:10" ht="15.75" customHeight="1">
      <c r="A104" s="339" t="s">
        <v>2773</v>
      </c>
      <c r="B104" s="145" t="s">
        <v>117</v>
      </c>
      <c r="C104" s="36">
        <v>3</v>
      </c>
      <c r="D104" s="148"/>
      <c r="E104" s="514"/>
      <c r="F104" s="36">
        <f t="shared" si="12"/>
        <v>3</v>
      </c>
      <c r="G104" s="142">
        <v>1594.52</v>
      </c>
      <c r="H104" s="143">
        <f t="shared" si="13"/>
        <v>4783.5599999999995</v>
      </c>
      <c r="I104" s="143">
        <f t="shared" si="14"/>
        <v>0</v>
      </c>
      <c r="J104" s="143">
        <f t="shared" si="15"/>
        <v>0</v>
      </c>
    </row>
    <row r="105" spans="1:10" ht="15.75" customHeight="1">
      <c r="A105" s="144" t="s">
        <v>3836</v>
      </c>
      <c r="B105" s="145" t="s">
        <v>117</v>
      </c>
      <c r="C105" s="36">
        <v>13</v>
      </c>
      <c r="D105" s="141"/>
      <c r="E105" s="15"/>
      <c r="F105" s="36">
        <f t="shared" si="12"/>
        <v>13</v>
      </c>
      <c r="G105" s="142">
        <v>439.52</v>
      </c>
      <c r="H105" s="143">
        <f t="shared" si="13"/>
        <v>5713.76</v>
      </c>
      <c r="I105" s="143">
        <f t="shared" si="14"/>
        <v>0</v>
      </c>
      <c r="J105" s="143">
        <f t="shared" si="15"/>
        <v>0</v>
      </c>
    </row>
    <row r="106" spans="1:10" ht="15.75" customHeight="1">
      <c r="A106" s="144" t="s">
        <v>129</v>
      </c>
      <c r="B106" s="145" t="s">
        <v>115</v>
      </c>
      <c r="C106" s="36">
        <v>200</v>
      </c>
      <c r="D106" s="148"/>
      <c r="E106" s="15"/>
      <c r="F106" s="36">
        <f t="shared" si="12"/>
        <v>200</v>
      </c>
      <c r="G106" s="142">
        <v>384</v>
      </c>
      <c r="H106" s="143">
        <f t="shared" si="13"/>
        <v>76800</v>
      </c>
      <c r="I106" s="143">
        <f t="shared" si="14"/>
        <v>0</v>
      </c>
      <c r="J106" s="143">
        <f t="shared" si="15"/>
        <v>0</v>
      </c>
    </row>
    <row r="107" spans="1:10" ht="15.75" customHeight="1">
      <c r="A107" s="144" t="s">
        <v>131</v>
      </c>
      <c r="B107" s="145" t="s">
        <v>117</v>
      </c>
      <c r="C107" s="36">
        <v>305</v>
      </c>
      <c r="D107" s="148"/>
      <c r="E107" s="15"/>
      <c r="F107" s="36">
        <f t="shared" si="12"/>
        <v>305</v>
      </c>
      <c r="G107" s="142">
        <v>427</v>
      </c>
      <c r="H107" s="143">
        <f t="shared" si="13"/>
        <v>130235</v>
      </c>
      <c r="I107" s="143">
        <f t="shared" si="14"/>
        <v>0</v>
      </c>
      <c r="J107" s="143">
        <f t="shared" si="15"/>
        <v>0</v>
      </c>
    </row>
    <row r="108" spans="1:10" ht="15.75" customHeight="1">
      <c r="A108" s="144" t="s">
        <v>132</v>
      </c>
      <c r="B108" s="145" t="s">
        <v>117</v>
      </c>
      <c r="C108" s="36">
        <v>5</v>
      </c>
      <c r="D108" s="141"/>
      <c r="E108" s="151"/>
      <c r="F108" s="36">
        <f t="shared" si="12"/>
        <v>5</v>
      </c>
      <c r="G108" s="142">
        <v>688.59</v>
      </c>
      <c r="H108" s="143">
        <f t="shared" si="13"/>
        <v>3442.9500000000003</v>
      </c>
      <c r="I108" s="143">
        <f t="shared" si="14"/>
        <v>0</v>
      </c>
      <c r="J108" s="143">
        <f t="shared" si="15"/>
        <v>0</v>
      </c>
    </row>
    <row r="109" spans="1:10" ht="15.75" customHeight="1">
      <c r="A109" s="157" t="s">
        <v>133</v>
      </c>
      <c r="B109" s="145" t="s">
        <v>117</v>
      </c>
      <c r="C109" s="36">
        <v>70</v>
      </c>
      <c r="D109" s="148"/>
      <c r="E109" s="15"/>
      <c r="F109" s="36">
        <f t="shared" si="12"/>
        <v>70</v>
      </c>
      <c r="G109" s="142">
        <v>522.19000000000005</v>
      </c>
      <c r="H109" s="143">
        <f t="shared" si="13"/>
        <v>36553.300000000003</v>
      </c>
      <c r="I109" s="143">
        <f t="shared" si="14"/>
        <v>0</v>
      </c>
      <c r="J109" s="143">
        <f t="shared" si="15"/>
        <v>0</v>
      </c>
    </row>
    <row r="110" spans="1:10" ht="15.75" customHeight="1">
      <c r="A110" s="144" t="s">
        <v>134</v>
      </c>
      <c r="B110" s="145" t="s">
        <v>117</v>
      </c>
      <c r="C110" s="36">
        <v>10</v>
      </c>
      <c r="D110" s="141"/>
      <c r="E110" s="151"/>
      <c r="F110" s="36">
        <f t="shared" si="12"/>
        <v>10</v>
      </c>
      <c r="G110" s="142">
        <v>504</v>
      </c>
      <c r="H110" s="143">
        <f t="shared" si="13"/>
        <v>5040</v>
      </c>
      <c r="I110" s="143">
        <f t="shared" si="14"/>
        <v>0</v>
      </c>
      <c r="J110" s="143">
        <f t="shared" si="15"/>
        <v>0</v>
      </c>
    </row>
    <row r="111" spans="1:10" ht="15.75" customHeight="1">
      <c r="A111" s="144" t="s">
        <v>135</v>
      </c>
      <c r="B111" s="145" t="s">
        <v>117</v>
      </c>
      <c r="C111" s="36">
        <v>85</v>
      </c>
      <c r="D111" s="141"/>
      <c r="E111" s="15"/>
      <c r="F111" s="36">
        <f t="shared" si="12"/>
        <v>85</v>
      </c>
      <c r="G111" s="142">
        <v>514</v>
      </c>
      <c r="H111" s="143">
        <f t="shared" si="13"/>
        <v>43690</v>
      </c>
      <c r="I111" s="143">
        <f t="shared" si="14"/>
        <v>0</v>
      </c>
      <c r="J111" s="143">
        <f t="shared" si="15"/>
        <v>0</v>
      </c>
    </row>
    <row r="112" spans="1:10" ht="15.75" customHeight="1">
      <c r="A112" s="157" t="s">
        <v>136</v>
      </c>
      <c r="B112" s="145" t="s">
        <v>117</v>
      </c>
      <c r="C112" s="36">
        <v>60</v>
      </c>
      <c r="D112" s="148"/>
      <c r="E112" s="15"/>
      <c r="F112" s="36">
        <f t="shared" si="12"/>
        <v>60</v>
      </c>
      <c r="G112" s="142">
        <v>557</v>
      </c>
      <c r="H112" s="143">
        <f t="shared" si="13"/>
        <v>33420</v>
      </c>
      <c r="I112" s="143">
        <f t="shared" si="14"/>
        <v>0</v>
      </c>
      <c r="J112" s="143">
        <f t="shared" si="15"/>
        <v>0</v>
      </c>
    </row>
    <row r="113" spans="1:10" ht="15.75" customHeight="1">
      <c r="A113" s="157" t="s">
        <v>137</v>
      </c>
      <c r="B113" s="145" t="s">
        <v>117</v>
      </c>
      <c r="C113" s="36">
        <v>25</v>
      </c>
      <c r="D113" s="148"/>
      <c r="E113" s="15"/>
      <c r="F113" s="36">
        <f t="shared" si="12"/>
        <v>25</v>
      </c>
      <c r="G113" s="142">
        <v>524</v>
      </c>
      <c r="H113" s="143">
        <f t="shared" si="13"/>
        <v>13100</v>
      </c>
      <c r="I113" s="143">
        <f t="shared" si="14"/>
        <v>0</v>
      </c>
      <c r="J113" s="143">
        <f t="shared" si="15"/>
        <v>0</v>
      </c>
    </row>
    <row r="114" spans="1:10" ht="15.75" customHeight="1">
      <c r="A114" s="157" t="s">
        <v>138</v>
      </c>
      <c r="B114" s="145" t="s">
        <v>117</v>
      </c>
      <c r="C114" s="36">
        <v>15</v>
      </c>
      <c r="D114" s="148"/>
      <c r="E114" s="15"/>
      <c r="F114" s="36">
        <f t="shared" si="12"/>
        <v>15</v>
      </c>
      <c r="G114" s="142">
        <v>689.75</v>
      </c>
      <c r="H114" s="143">
        <f t="shared" si="13"/>
        <v>10346.25</v>
      </c>
      <c r="I114" s="143">
        <f t="shared" si="14"/>
        <v>0</v>
      </c>
      <c r="J114" s="143">
        <f t="shared" si="15"/>
        <v>0</v>
      </c>
    </row>
    <row r="115" spans="1:10" ht="15.75" customHeight="1">
      <c r="A115" s="157" t="s">
        <v>139</v>
      </c>
      <c r="B115" s="145" t="s">
        <v>117</v>
      </c>
      <c r="C115" s="36">
        <v>185</v>
      </c>
      <c r="D115" s="148"/>
      <c r="E115" s="15"/>
      <c r="F115" s="36">
        <f t="shared" si="12"/>
        <v>185</v>
      </c>
      <c r="G115" s="142">
        <v>629.27</v>
      </c>
      <c r="H115" s="143">
        <f t="shared" si="13"/>
        <v>116414.95</v>
      </c>
      <c r="I115" s="143">
        <f t="shared" si="14"/>
        <v>0</v>
      </c>
      <c r="J115" s="143">
        <f t="shared" si="15"/>
        <v>0</v>
      </c>
    </row>
    <row r="116" spans="1:10" ht="15.75" customHeight="1">
      <c r="A116" s="157" t="s">
        <v>140</v>
      </c>
      <c r="B116" s="145" t="s">
        <v>117</v>
      </c>
      <c r="C116" s="36">
        <v>90</v>
      </c>
      <c r="D116" s="148"/>
      <c r="E116" s="15"/>
      <c r="F116" s="36">
        <f t="shared" si="12"/>
        <v>90</v>
      </c>
      <c r="G116" s="142">
        <v>532.12</v>
      </c>
      <c r="H116" s="143">
        <f t="shared" si="13"/>
        <v>47890.8</v>
      </c>
      <c r="I116" s="143">
        <f t="shared" si="14"/>
        <v>0</v>
      </c>
      <c r="J116" s="143">
        <f t="shared" si="15"/>
        <v>0</v>
      </c>
    </row>
    <row r="117" spans="1:10" ht="15.75" customHeight="1">
      <c r="A117" s="146" t="s">
        <v>141</v>
      </c>
      <c r="B117" s="145" t="s">
        <v>108</v>
      </c>
      <c r="C117" s="36">
        <v>600</v>
      </c>
      <c r="D117" s="148"/>
      <c r="E117" s="15"/>
      <c r="F117" s="36">
        <f t="shared" si="12"/>
        <v>600</v>
      </c>
      <c r="G117" s="142">
        <v>60</v>
      </c>
      <c r="H117" s="143">
        <f t="shared" si="13"/>
        <v>36000</v>
      </c>
      <c r="I117" s="143">
        <f t="shared" si="14"/>
        <v>0</v>
      </c>
      <c r="J117" s="143">
        <f t="shared" si="15"/>
        <v>0</v>
      </c>
    </row>
    <row r="118" spans="1:10" ht="15.75" customHeight="1">
      <c r="A118" s="144" t="s">
        <v>142</v>
      </c>
      <c r="B118" s="145" t="s">
        <v>143</v>
      </c>
      <c r="C118" s="36">
        <v>25</v>
      </c>
      <c r="D118" s="141"/>
      <c r="E118" s="151"/>
      <c r="F118" s="36">
        <f t="shared" si="12"/>
        <v>25</v>
      </c>
      <c r="G118" s="142">
        <v>84</v>
      </c>
      <c r="H118" s="143">
        <f t="shared" si="13"/>
        <v>2100</v>
      </c>
      <c r="I118" s="143">
        <f t="shared" si="14"/>
        <v>0</v>
      </c>
      <c r="J118" s="143">
        <f t="shared" si="15"/>
        <v>0</v>
      </c>
    </row>
    <row r="119" spans="1:10" ht="15.75" customHeight="1">
      <c r="A119" s="157" t="s">
        <v>2774</v>
      </c>
      <c r="B119" s="145" t="s">
        <v>117</v>
      </c>
      <c r="C119" s="36">
        <v>150</v>
      </c>
      <c r="D119" s="148"/>
      <c r="E119" s="15"/>
      <c r="F119" s="36">
        <f t="shared" si="12"/>
        <v>150</v>
      </c>
      <c r="G119" s="142">
        <v>168.1</v>
      </c>
      <c r="H119" s="143">
        <f t="shared" si="13"/>
        <v>25215</v>
      </c>
      <c r="I119" s="143">
        <f t="shared" si="14"/>
        <v>0</v>
      </c>
      <c r="J119" s="143">
        <f t="shared" si="15"/>
        <v>0</v>
      </c>
    </row>
    <row r="120" spans="1:10" ht="15.75" customHeight="1">
      <c r="A120" s="157" t="s">
        <v>145</v>
      </c>
      <c r="B120" s="145" t="s">
        <v>146</v>
      </c>
      <c r="C120" s="36">
        <v>25</v>
      </c>
      <c r="D120" s="148"/>
      <c r="E120" s="15"/>
      <c r="F120" s="36">
        <f t="shared" si="12"/>
        <v>25</v>
      </c>
      <c r="G120" s="142">
        <v>851.5</v>
      </c>
      <c r="H120" s="143">
        <f t="shared" si="13"/>
        <v>21287.5</v>
      </c>
      <c r="I120" s="143">
        <f t="shared" si="14"/>
        <v>0</v>
      </c>
      <c r="J120" s="143">
        <f t="shared" si="15"/>
        <v>0</v>
      </c>
    </row>
    <row r="121" spans="1:10" ht="15.75" customHeight="1">
      <c r="A121" s="157" t="s">
        <v>147</v>
      </c>
      <c r="B121" s="145" t="s">
        <v>148</v>
      </c>
      <c r="C121" s="36">
        <v>12250</v>
      </c>
      <c r="D121" s="148"/>
      <c r="E121" s="15">
        <v>750</v>
      </c>
      <c r="F121" s="36">
        <f t="shared" si="12"/>
        <v>11500</v>
      </c>
      <c r="G121" s="142">
        <v>125</v>
      </c>
      <c r="H121" s="143">
        <f t="shared" si="13"/>
        <v>1437500</v>
      </c>
      <c r="I121" s="143">
        <f t="shared" si="14"/>
        <v>-93750</v>
      </c>
      <c r="J121" s="143">
        <f t="shared" si="15"/>
        <v>0</v>
      </c>
    </row>
    <row r="122" spans="1:10" ht="15.75" customHeight="1">
      <c r="A122" s="157" t="s">
        <v>147</v>
      </c>
      <c r="B122" s="145" t="s">
        <v>149</v>
      </c>
      <c r="C122" s="36">
        <v>0</v>
      </c>
      <c r="D122" s="148"/>
      <c r="E122" s="15"/>
      <c r="F122" s="36">
        <f t="shared" si="12"/>
        <v>0</v>
      </c>
      <c r="G122" s="142">
        <v>173</v>
      </c>
      <c r="H122" s="143">
        <f t="shared" si="13"/>
        <v>0</v>
      </c>
      <c r="I122" s="143">
        <f t="shared" si="14"/>
        <v>0</v>
      </c>
      <c r="J122" s="143">
        <f t="shared" si="15"/>
        <v>0</v>
      </c>
    </row>
    <row r="123" spans="1:10" ht="20.25" customHeight="1">
      <c r="A123" s="157" t="s">
        <v>150</v>
      </c>
      <c r="B123" s="145" t="s">
        <v>151</v>
      </c>
      <c r="C123" s="36">
        <v>0</v>
      </c>
      <c r="D123" s="148"/>
      <c r="E123" s="15"/>
      <c r="F123" s="36">
        <f t="shared" si="12"/>
        <v>0</v>
      </c>
      <c r="G123" s="142">
        <v>143</v>
      </c>
      <c r="H123" s="143">
        <f t="shared" si="13"/>
        <v>0</v>
      </c>
      <c r="I123" s="143">
        <f t="shared" si="14"/>
        <v>0</v>
      </c>
      <c r="J123" s="143">
        <f t="shared" si="15"/>
        <v>0</v>
      </c>
    </row>
    <row r="124" spans="1:10" ht="15.75" customHeight="1">
      <c r="A124" s="157" t="s">
        <v>850</v>
      </c>
      <c r="B124" s="147" t="s">
        <v>2949</v>
      </c>
      <c r="C124" s="36">
        <v>10000</v>
      </c>
      <c r="D124" s="148"/>
      <c r="E124" s="15"/>
      <c r="F124" s="36">
        <f t="shared" si="12"/>
        <v>10000</v>
      </c>
      <c r="G124" s="142">
        <v>145.91999999999999</v>
      </c>
      <c r="H124" s="143">
        <f>G124*F124</f>
        <v>1459199.9999999998</v>
      </c>
      <c r="I124" s="143">
        <f t="shared" si="14"/>
        <v>0</v>
      </c>
      <c r="J124" s="143">
        <f t="shared" si="15"/>
        <v>0</v>
      </c>
    </row>
    <row r="125" spans="1:10" ht="15.75" customHeight="1">
      <c r="A125" s="157" t="s">
        <v>152</v>
      </c>
      <c r="B125" s="145" t="s">
        <v>153</v>
      </c>
      <c r="C125" s="36">
        <v>35.676999999999992</v>
      </c>
      <c r="D125" s="148"/>
      <c r="E125" s="15"/>
      <c r="F125" s="36">
        <f t="shared" si="12"/>
        <v>35.676999999999992</v>
      </c>
      <c r="G125" s="142">
        <v>2196.6</v>
      </c>
      <c r="H125" s="143">
        <f t="shared" ref="H125:H132" si="16">F125*G125</f>
        <v>78368.098199999979</v>
      </c>
      <c r="I125" s="143">
        <f t="shared" si="14"/>
        <v>0</v>
      </c>
      <c r="J125" s="143">
        <f t="shared" si="15"/>
        <v>0</v>
      </c>
    </row>
    <row r="126" spans="1:10" ht="15.75" customHeight="1">
      <c r="A126" s="146" t="s">
        <v>154</v>
      </c>
      <c r="B126" s="145" t="s">
        <v>155</v>
      </c>
      <c r="C126" s="36">
        <v>0</v>
      </c>
      <c r="D126" s="141"/>
      <c r="E126" s="151"/>
      <c r="F126" s="36">
        <f t="shared" si="12"/>
        <v>0</v>
      </c>
      <c r="G126" s="142">
        <v>45</v>
      </c>
      <c r="H126" s="143">
        <f t="shared" si="16"/>
        <v>0</v>
      </c>
      <c r="I126" s="143">
        <f t="shared" si="14"/>
        <v>0</v>
      </c>
      <c r="J126" s="143">
        <f t="shared" si="15"/>
        <v>0</v>
      </c>
    </row>
    <row r="127" spans="1:10" ht="15.75" customHeight="1">
      <c r="A127" s="163" t="s">
        <v>156</v>
      </c>
      <c r="B127" s="164" t="s">
        <v>117</v>
      </c>
      <c r="C127" s="36">
        <v>0</v>
      </c>
      <c r="D127" s="148"/>
      <c r="E127" s="15"/>
      <c r="F127" s="36">
        <f t="shared" si="12"/>
        <v>0</v>
      </c>
      <c r="G127" s="165">
        <v>168.11</v>
      </c>
      <c r="H127" s="143">
        <f t="shared" si="16"/>
        <v>0</v>
      </c>
      <c r="I127" s="143">
        <f t="shared" si="14"/>
        <v>0</v>
      </c>
      <c r="J127" s="143">
        <f t="shared" si="15"/>
        <v>0</v>
      </c>
    </row>
    <row r="128" spans="1:10" ht="15.75" customHeight="1">
      <c r="A128" s="163" t="s">
        <v>4069</v>
      </c>
      <c r="B128" s="164" t="s">
        <v>117</v>
      </c>
      <c r="C128" s="36">
        <v>24.6</v>
      </c>
      <c r="D128" s="148"/>
      <c r="E128" s="15"/>
      <c r="F128" s="36">
        <f t="shared" si="12"/>
        <v>24.6</v>
      </c>
      <c r="G128" s="165">
        <v>129</v>
      </c>
      <c r="H128" s="143">
        <f t="shared" si="16"/>
        <v>3173.4</v>
      </c>
      <c r="I128" s="143">
        <f t="shared" si="14"/>
        <v>0</v>
      </c>
      <c r="J128" s="143">
        <f t="shared" si="15"/>
        <v>0</v>
      </c>
    </row>
    <row r="129" spans="1:11" ht="15.75" customHeight="1">
      <c r="A129" s="473" t="s">
        <v>3658</v>
      </c>
      <c r="B129" s="474" t="s">
        <v>102</v>
      </c>
      <c r="C129" s="475">
        <v>1500</v>
      </c>
      <c r="D129" s="476"/>
      <c r="E129" s="477"/>
      <c r="F129" s="36">
        <f t="shared" si="12"/>
        <v>1500</v>
      </c>
      <c r="G129" s="165">
        <v>43</v>
      </c>
      <c r="H129" s="143">
        <f t="shared" si="16"/>
        <v>64500</v>
      </c>
      <c r="I129" s="143">
        <f t="shared" si="14"/>
        <v>0</v>
      </c>
      <c r="J129" s="143">
        <f t="shared" si="15"/>
        <v>0</v>
      </c>
    </row>
    <row r="130" spans="1:11" ht="15.75" customHeight="1">
      <c r="A130" s="144" t="s">
        <v>3838</v>
      </c>
      <c r="B130" s="164" t="s">
        <v>117</v>
      </c>
      <c r="C130" s="36">
        <v>50</v>
      </c>
      <c r="D130" s="141"/>
      <c r="E130" s="15"/>
      <c r="F130" s="36">
        <f t="shared" si="12"/>
        <v>50</v>
      </c>
      <c r="G130" s="142">
        <v>499.41</v>
      </c>
      <c r="H130" s="143">
        <f t="shared" si="16"/>
        <v>24970.5</v>
      </c>
      <c r="I130" s="143">
        <f t="shared" si="14"/>
        <v>0</v>
      </c>
      <c r="J130" s="143">
        <f t="shared" si="15"/>
        <v>0</v>
      </c>
    </row>
    <row r="131" spans="1:11" ht="15.75" customHeight="1">
      <c r="A131" s="144" t="s">
        <v>128</v>
      </c>
      <c r="B131" s="474" t="s">
        <v>3869</v>
      </c>
      <c r="C131" s="36">
        <v>195</v>
      </c>
      <c r="D131" s="476"/>
      <c r="E131" s="477">
        <v>25</v>
      </c>
      <c r="F131" s="36">
        <f t="shared" si="12"/>
        <v>170</v>
      </c>
      <c r="G131" s="142">
        <v>526.52</v>
      </c>
      <c r="H131" s="143">
        <f t="shared" si="16"/>
        <v>89508.4</v>
      </c>
      <c r="I131" s="143">
        <f t="shared" si="14"/>
        <v>-13163</v>
      </c>
      <c r="J131" s="143">
        <f t="shared" si="15"/>
        <v>0</v>
      </c>
    </row>
    <row r="132" spans="1:11" ht="15.75" customHeight="1">
      <c r="A132" s="473" t="s">
        <v>3900</v>
      </c>
      <c r="B132" s="474" t="s">
        <v>3901</v>
      </c>
      <c r="C132" s="475">
        <v>375</v>
      </c>
      <c r="D132" s="476"/>
      <c r="E132" s="477"/>
      <c r="F132" s="36">
        <f t="shared" si="12"/>
        <v>375</v>
      </c>
      <c r="G132" s="142">
        <v>968.51620000000003</v>
      </c>
      <c r="H132" s="143">
        <f t="shared" si="16"/>
        <v>363193.57500000001</v>
      </c>
      <c r="I132" s="143">
        <f t="shared" si="14"/>
        <v>0</v>
      </c>
      <c r="J132" s="143">
        <f t="shared" si="15"/>
        <v>0</v>
      </c>
    </row>
    <row r="133" spans="1:11" ht="15.75" customHeight="1">
      <c r="A133" s="355" t="s">
        <v>160</v>
      </c>
      <c r="B133" s="168"/>
      <c r="C133" s="169">
        <f t="shared" ref="C133:J133" si="17">SUM(C89:C132)</f>
        <v>38736.277000000002</v>
      </c>
      <c r="D133" s="170">
        <f t="shared" si="17"/>
        <v>0</v>
      </c>
      <c r="E133" s="170">
        <f t="shared" si="17"/>
        <v>2246</v>
      </c>
      <c r="F133" s="171">
        <f t="shared" si="17"/>
        <v>36490.277000000002</v>
      </c>
      <c r="G133" s="336">
        <f t="shared" si="17"/>
        <v>26974.402199999997</v>
      </c>
      <c r="H133" s="489">
        <f t="shared" si="17"/>
        <v>5565860.4732000008</v>
      </c>
      <c r="I133" s="489">
        <f t="shared" si="17"/>
        <v>-216498.4</v>
      </c>
      <c r="J133" s="489">
        <f t="shared" si="17"/>
        <v>0</v>
      </c>
    </row>
    <row r="134" spans="1:11" ht="15.75" customHeight="1"/>
    <row r="135" spans="1:11" ht="15.75" customHeight="1">
      <c r="A135" s="535" t="s">
        <v>161</v>
      </c>
      <c r="B135" s="536"/>
      <c r="C135" s="536"/>
      <c r="D135" s="536"/>
      <c r="E135" s="536"/>
      <c r="F135" s="536"/>
      <c r="G135" s="536"/>
      <c r="H135" s="536"/>
      <c r="I135" s="1"/>
    </row>
    <row r="136" spans="1:11" ht="15.75" customHeight="1">
      <c r="A136" s="340" t="s">
        <v>162</v>
      </c>
      <c r="B136" s="341" t="s">
        <v>40</v>
      </c>
      <c r="C136" s="342" t="s">
        <v>163</v>
      </c>
      <c r="D136" s="343" t="s">
        <v>42</v>
      </c>
      <c r="E136" s="344" t="s">
        <v>43</v>
      </c>
      <c r="F136" s="342" t="s">
        <v>164</v>
      </c>
      <c r="G136" s="345" t="s">
        <v>96</v>
      </c>
      <c r="H136" s="343" t="s">
        <v>55</v>
      </c>
      <c r="I136" s="138" t="s">
        <v>3567</v>
      </c>
      <c r="J136" s="138" t="s">
        <v>3568</v>
      </c>
    </row>
    <row r="137" spans="1:11" ht="15.75" customHeight="1">
      <c r="A137" s="347" t="s">
        <v>3421</v>
      </c>
      <c r="B137" s="145" t="s">
        <v>2833</v>
      </c>
      <c r="C137" s="36">
        <v>27</v>
      </c>
      <c r="D137" s="148"/>
      <c r="E137" s="15"/>
      <c r="F137" s="36">
        <f t="shared" ref="F137:F170" si="18">C137+D137-E137</f>
        <v>27</v>
      </c>
      <c r="G137" s="17">
        <v>216</v>
      </c>
      <c r="H137" s="142">
        <f t="shared" ref="H137:H140" si="19">G137*F137</f>
        <v>5832</v>
      </c>
      <c r="I137" s="143">
        <f t="shared" ref="I137:I170" si="20">(D137-E137)*G137</f>
        <v>0</v>
      </c>
      <c r="J137" s="143">
        <f t="shared" ref="J137:J170" si="21">D137*G137</f>
        <v>0</v>
      </c>
      <c r="K137" s="445"/>
    </row>
    <row r="138" spans="1:11" ht="15.75" customHeight="1">
      <c r="A138" s="347" t="s">
        <v>3423</v>
      </c>
      <c r="B138" s="145" t="s">
        <v>2833</v>
      </c>
      <c r="C138" s="36">
        <v>48</v>
      </c>
      <c r="D138" s="148"/>
      <c r="E138" s="493">
        <v>5</v>
      </c>
      <c r="F138" s="36">
        <f t="shared" si="18"/>
        <v>43</v>
      </c>
      <c r="G138" s="17">
        <v>140</v>
      </c>
      <c r="H138" s="142">
        <f t="shared" si="19"/>
        <v>6020</v>
      </c>
      <c r="I138" s="143">
        <f t="shared" si="20"/>
        <v>-700</v>
      </c>
      <c r="J138" s="143">
        <f t="shared" si="21"/>
        <v>0</v>
      </c>
      <c r="K138" s="445"/>
    </row>
    <row r="139" spans="1:11" ht="15.75" customHeight="1">
      <c r="A139" s="347" t="s">
        <v>3424</v>
      </c>
      <c r="B139" s="145" t="s">
        <v>2833</v>
      </c>
      <c r="C139" s="348">
        <v>108</v>
      </c>
      <c r="D139" s="148"/>
      <c r="E139" s="15"/>
      <c r="F139" s="36">
        <f t="shared" si="18"/>
        <v>108</v>
      </c>
      <c r="G139" s="17">
        <v>196</v>
      </c>
      <c r="H139" s="142">
        <f t="shared" si="19"/>
        <v>21168</v>
      </c>
      <c r="I139" s="143">
        <f t="shared" si="20"/>
        <v>0</v>
      </c>
      <c r="J139" s="143">
        <f t="shared" si="21"/>
        <v>0</v>
      </c>
      <c r="K139" s="445"/>
    </row>
    <row r="140" spans="1:11" ht="15.75" customHeight="1">
      <c r="A140" s="347" t="s">
        <v>3425</v>
      </c>
      <c r="B140" s="145" t="s">
        <v>2833</v>
      </c>
      <c r="C140" s="36">
        <v>17</v>
      </c>
      <c r="D140" s="148"/>
      <c r="E140" s="15"/>
      <c r="F140" s="36">
        <f t="shared" si="18"/>
        <v>17</v>
      </c>
      <c r="G140" s="17">
        <v>174</v>
      </c>
      <c r="H140" s="142">
        <f t="shared" si="19"/>
        <v>2958</v>
      </c>
      <c r="I140" s="143">
        <f t="shared" si="20"/>
        <v>0</v>
      </c>
      <c r="J140" s="143">
        <f t="shared" si="21"/>
        <v>0</v>
      </c>
      <c r="K140" s="445"/>
    </row>
    <row r="141" spans="1:11" ht="15.75" customHeight="1">
      <c r="A141" s="349" t="s">
        <v>165</v>
      </c>
      <c r="B141" s="267" t="s">
        <v>166</v>
      </c>
      <c r="C141" s="350">
        <v>191.6</v>
      </c>
      <c r="D141" s="351"/>
      <c r="E141" s="352"/>
      <c r="F141" s="350">
        <f t="shared" si="18"/>
        <v>191.6</v>
      </c>
      <c r="G141" s="353">
        <v>605</v>
      </c>
      <c r="H141" s="354">
        <f t="shared" ref="H141:H170" si="22">F141*G141</f>
        <v>115918</v>
      </c>
      <c r="I141" s="143">
        <f t="shared" si="20"/>
        <v>0</v>
      </c>
      <c r="J141" s="143">
        <f t="shared" si="21"/>
        <v>0</v>
      </c>
    </row>
    <row r="142" spans="1:11" ht="15.75" customHeight="1">
      <c r="A142" s="163" t="s">
        <v>167</v>
      </c>
      <c r="B142" s="145" t="s">
        <v>166</v>
      </c>
      <c r="C142" s="36">
        <v>200.6</v>
      </c>
      <c r="D142" s="148"/>
      <c r="E142" s="15">
        <v>14.15</v>
      </c>
      <c r="F142" s="183">
        <f t="shared" si="18"/>
        <v>186.45</v>
      </c>
      <c r="G142" s="17">
        <v>605</v>
      </c>
      <c r="H142" s="187">
        <f t="shared" si="22"/>
        <v>112802.25</v>
      </c>
      <c r="I142" s="143">
        <f t="shared" si="20"/>
        <v>-8560.75</v>
      </c>
      <c r="J142" s="143">
        <f t="shared" si="21"/>
        <v>0</v>
      </c>
    </row>
    <row r="143" spans="1:11" ht="15.75" customHeight="1">
      <c r="A143" s="163" t="s">
        <v>168</v>
      </c>
      <c r="B143" s="145" t="s">
        <v>166</v>
      </c>
      <c r="C143" s="36">
        <v>220.32</v>
      </c>
      <c r="D143" s="148"/>
      <c r="E143" s="15"/>
      <c r="F143" s="183">
        <f t="shared" si="18"/>
        <v>220.32</v>
      </c>
      <c r="G143" s="17">
        <v>605</v>
      </c>
      <c r="H143" s="187">
        <f t="shared" si="22"/>
        <v>133293.6</v>
      </c>
      <c r="I143" s="143">
        <f t="shared" si="20"/>
        <v>0</v>
      </c>
      <c r="J143" s="143">
        <f t="shared" si="21"/>
        <v>0</v>
      </c>
    </row>
    <row r="144" spans="1:11" ht="15.75" customHeight="1">
      <c r="A144" s="163" t="s">
        <v>169</v>
      </c>
      <c r="B144" s="145" t="s">
        <v>166</v>
      </c>
      <c r="C144" s="36">
        <v>169.45000000000002</v>
      </c>
      <c r="D144" s="148"/>
      <c r="E144" s="15"/>
      <c r="F144" s="183">
        <f t="shared" si="18"/>
        <v>169.45000000000002</v>
      </c>
      <c r="G144" s="17">
        <v>605</v>
      </c>
      <c r="H144" s="187">
        <f t="shared" si="22"/>
        <v>102517.25000000001</v>
      </c>
      <c r="I144" s="143">
        <f t="shared" si="20"/>
        <v>0</v>
      </c>
      <c r="J144" s="143">
        <f t="shared" si="21"/>
        <v>0</v>
      </c>
    </row>
    <row r="145" spans="1:10" ht="15.75" customHeight="1">
      <c r="A145" s="189" t="s">
        <v>170</v>
      </c>
      <c r="B145" s="145" t="s">
        <v>166</v>
      </c>
      <c r="C145" s="183">
        <v>292.88000000000005</v>
      </c>
      <c r="D145" s="184"/>
      <c r="E145" s="493"/>
      <c r="F145" s="183">
        <f t="shared" si="18"/>
        <v>292.88000000000005</v>
      </c>
      <c r="G145" s="190">
        <v>625</v>
      </c>
      <c r="H145" s="187">
        <f t="shared" si="22"/>
        <v>183050.00000000003</v>
      </c>
      <c r="I145" s="143">
        <f t="shared" si="20"/>
        <v>0</v>
      </c>
      <c r="J145" s="143">
        <f t="shared" si="21"/>
        <v>0</v>
      </c>
    </row>
    <row r="146" spans="1:10" ht="15.75" customHeight="1">
      <c r="A146" s="189" t="s">
        <v>171</v>
      </c>
      <c r="B146" s="145" t="s">
        <v>166</v>
      </c>
      <c r="C146" s="183">
        <v>180.15</v>
      </c>
      <c r="D146" s="184"/>
      <c r="E146" s="15"/>
      <c r="F146" s="183">
        <f t="shared" si="18"/>
        <v>180.15</v>
      </c>
      <c r="G146" s="17">
        <v>692</v>
      </c>
      <c r="H146" s="187">
        <f t="shared" si="22"/>
        <v>124663.8</v>
      </c>
      <c r="I146" s="143">
        <f t="shared" si="20"/>
        <v>0</v>
      </c>
      <c r="J146" s="143">
        <f t="shared" si="21"/>
        <v>0</v>
      </c>
    </row>
    <row r="147" spans="1:10" ht="15.75" customHeight="1">
      <c r="A147" s="189" t="s">
        <v>4070</v>
      </c>
      <c r="B147" s="145" t="s">
        <v>166</v>
      </c>
      <c r="C147" s="36">
        <v>274</v>
      </c>
      <c r="D147" s="184"/>
      <c r="E147" s="15"/>
      <c r="F147" s="183">
        <f t="shared" si="18"/>
        <v>274</v>
      </c>
      <c r="G147" s="17">
        <v>682</v>
      </c>
      <c r="H147" s="187">
        <f t="shared" si="22"/>
        <v>186868</v>
      </c>
      <c r="I147" s="143">
        <f t="shared" si="20"/>
        <v>0</v>
      </c>
      <c r="J147" s="143">
        <f t="shared" si="21"/>
        <v>0</v>
      </c>
    </row>
    <row r="148" spans="1:10" ht="15.75" customHeight="1">
      <c r="A148" s="189" t="s">
        <v>173</v>
      </c>
      <c r="B148" s="145" t="s">
        <v>166</v>
      </c>
      <c r="C148" s="183">
        <v>0</v>
      </c>
      <c r="D148" s="184"/>
      <c r="E148" s="15"/>
      <c r="F148" s="183">
        <f t="shared" si="18"/>
        <v>0</v>
      </c>
      <c r="G148" s="17">
        <v>414</v>
      </c>
      <c r="H148" s="187">
        <f t="shared" si="22"/>
        <v>0</v>
      </c>
      <c r="I148" s="143">
        <f t="shared" si="20"/>
        <v>0</v>
      </c>
      <c r="J148" s="143">
        <f t="shared" si="21"/>
        <v>0</v>
      </c>
    </row>
    <row r="149" spans="1:10" ht="15.75" customHeight="1">
      <c r="A149" s="191" t="s">
        <v>174</v>
      </c>
      <c r="B149" s="192" t="s">
        <v>175</v>
      </c>
      <c r="C149" s="36">
        <v>14375</v>
      </c>
      <c r="D149" s="148"/>
      <c r="E149" s="15"/>
      <c r="F149" s="183">
        <f t="shared" si="18"/>
        <v>14375</v>
      </c>
      <c r="G149" s="17">
        <v>17.399999999999999</v>
      </c>
      <c r="H149" s="187">
        <f t="shared" si="22"/>
        <v>250124.99999999997</v>
      </c>
      <c r="I149" s="143">
        <f t="shared" si="20"/>
        <v>0</v>
      </c>
      <c r="J149" s="143">
        <f t="shared" si="21"/>
        <v>0</v>
      </c>
    </row>
    <row r="150" spans="1:10" ht="15.75" customHeight="1">
      <c r="A150" s="163" t="s">
        <v>176</v>
      </c>
      <c r="B150" s="15" t="s">
        <v>177</v>
      </c>
      <c r="C150" s="36">
        <v>0</v>
      </c>
      <c r="D150" s="148"/>
      <c r="E150" s="15"/>
      <c r="F150" s="183">
        <f t="shared" si="18"/>
        <v>0</v>
      </c>
      <c r="G150" s="17">
        <v>3.86</v>
      </c>
      <c r="H150" s="187">
        <f t="shared" si="22"/>
        <v>0</v>
      </c>
      <c r="I150" s="143">
        <f t="shared" si="20"/>
        <v>0</v>
      </c>
      <c r="J150" s="143">
        <f t="shared" si="21"/>
        <v>0</v>
      </c>
    </row>
    <row r="151" spans="1:10" ht="15.75" customHeight="1">
      <c r="A151" s="163" t="s">
        <v>178</v>
      </c>
      <c r="B151" s="145" t="s">
        <v>179</v>
      </c>
      <c r="C151" s="36">
        <v>17</v>
      </c>
      <c r="D151" s="148">
        <v>100</v>
      </c>
      <c r="E151" s="15"/>
      <c r="F151" s="183">
        <f t="shared" si="18"/>
        <v>117</v>
      </c>
      <c r="G151" s="17">
        <v>432.82</v>
      </c>
      <c r="H151" s="187">
        <f t="shared" si="22"/>
        <v>50639.94</v>
      </c>
      <c r="I151" s="143">
        <f t="shared" si="20"/>
        <v>43282</v>
      </c>
      <c r="J151" s="143">
        <f t="shared" si="21"/>
        <v>43282</v>
      </c>
    </row>
    <row r="152" spans="1:10" ht="15.75" customHeight="1">
      <c r="A152" s="163" t="s">
        <v>180</v>
      </c>
      <c r="B152" s="145" t="s">
        <v>179</v>
      </c>
      <c r="C152" s="36">
        <v>0</v>
      </c>
      <c r="D152" s="148"/>
      <c r="E152" s="15"/>
      <c r="F152" s="183">
        <f t="shared" si="18"/>
        <v>0</v>
      </c>
      <c r="G152" s="17">
        <v>4</v>
      </c>
      <c r="H152" s="187">
        <f t="shared" si="22"/>
        <v>0</v>
      </c>
      <c r="I152" s="143">
        <f t="shared" si="20"/>
        <v>0</v>
      </c>
      <c r="J152" s="143">
        <f t="shared" si="21"/>
        <v>0</v>
      </c>
    </row>
    <row r="153" spans="1:10" ht="15.75" customHeight="1">
      <c r="A153" s="146" t="s">
        <v>181</v>
      </c>
      <c r="B153" s="145" t="s">
        <v>179</v>
      </c>
      <c r="C153" s="36">
        <v>1077</v>
      </c>
      <c r="D153" s="148"/>
      <c r="E153" s="15"/>
      <c r="F153" s="183">
        <f t="shared" si="18"/>
        <v>1077</v>
      </c>
      <c r="G153" s="17">
        <v>2.9</v>
      </c>
      <c r="H153" s="187">
        <f t="shared" si="22"/>
        <v>3123.2999999999997</v>
      </c>
      <c r="I153" s="143">
        <f t="shared" si="20"/>
        <v>0</v>
      </c>
      <c r="J153" s="143">
        <f t="shared" si="21"/>
        <v>0</v>
      </c>
    </row>
    <row r="154" spans="1:10" ht="15.75" customHeight="1">
      <c r="A154" s="146" t="s">
        <v>182</v>
      </c>
      <c r="B154" s="145" t="s">
        <v>179</v>
      </c>
      <c r="C154" s="36">
        <v>0</v>
      </c>
      <c r="D154" s="148"/>
      <c r="E154" s="15"/>
      <c r="F154" s="183">
        <f t="shared" si="18"/>
        <v>0</v>
      </c>
      <c r="G154" s="17">
        <v>499.4</v>
      </c>
      <c r="H154" s="187">
        <f t="shared" si="22"/>
        <v>0</v>
      </c>
      <c r="I154" s="143">
        <f t="shared" si="20"/>
        <v>0</v>
      </c>
      <c r="J154" s="143">
        <f t="shared" si="21"/>
        <v>0</v>
      </c>
    </row>
    <row r="155" spans="1:10" ht="15.75" customHeight="1">
      <c r="A155" s="191" t="s">
        <v>183</v>
      </c>
      <c r="B155" s="193" t="s">
        <v>184</v>
      </c>
      <c r="C155" s="194">
        <v>1400</v>
      </c>
      <c r="D155" s="195"/>
      <c r="E155" s="196"/>
      <c r="F155" s="183">
        <f t="shared" si="18"/>
        <v>1400</v>
      </c>
      <c r="G155" s="197">
        <v>24.995999999999999</v>
      </c>
      <c r="H155" s="187">
        <f t="shared" si="22"/>
        <v>34994.400000000001</v>
      </c>
      <c r="I155" s="143">
        <f t="shared" si="20"/>
        <v>0</v>
      </c>
      <c r="J155" s="143">
        <f t="shared" si="21"/>
        <v>0</v>
      </c>
    </row>
    <row r="156" spans="1:10" ht="15.75" customHeight="1">
      <c r="A156" s="146" t="s">
        <v>185</v>
      </c>
      <c r="B156" s="145" t="s">
        <v>184</v>
      </c>
      <c r="C156" s="36">
        <v>2000</v>
      </c>
      <c r="D156" s="148"/>
      <c r="E156" s="15">
        <v>1000</v>
      </c>
      <c r="F156" s="183">
        <f t="shared" si="18"/>
        <v>1000</v>
      </c>
      <c r="G156" s="17">
        <v>22.37</v>
      </c>
      <c r="H156" s="187">
        <f t="shared" si="22"/>
        <v>22370</v>
      </c>
      <c r="I156" s="143">
        <f t="shared" si="20"/>
        <v>-22370</v>
      </c>
      <c r="J156" s="143">
        <f t="shared" si="21"/>
        <v>0</v>
      </c>
    </row>
    <row r="157" spans="1:10" ht="15.75" customHeight="1">
      <c r="A157" s="146" t="s">
        <v>186</v>
      </c>
      <c r="B157" s="145" t="s">
        <v>184</v>
      </c>
      <c r="C157" s="36">
        <v>4000</v>
      </c>
      <c r="D157" s="148"/>
      <c r="E157" s="15"/>
      <c r="F157" s="183">
        <f t="shared" si="18"/>
        <v>4000</v>
      </c>
      <c r="G157" s="17">
        <v>13.788</v>
      </c>
      <c r="H157" s="187">
        <f t="shared" si="22"/>
        <v>55152</v>
      </c>
      <c r="I157" s="143">
        <f t="shared" si="20"/>
        <v>0</v>
      </c>
      <c r="J157" s="143">
        <f t="shared" si="21"/>
        <v>0</v>
      </c>
    </row>
    <row r="158" spans="1:10" ht="15.75" customHeight="1">
      <c r="A158" s="406" t="s">
        <v>187</v>
      </c>
      <c r="B158" s="145" t="s">
        <v>184</v>
      </c>
      <c r="C158" s="36">
        <v>1000</v>
      </c>
      <c r="D158" s="148"/>
      <c r="E158" s="15"/>
      <c r="F158" s="183">
        <f t="shared" si="18"/>
        <v>1000</v>
      </c>
      <c r="G158" s="17">
        <v>24.744</v>
      </c>
      <c r="H158" s="187">
        <f t="shared" si="22"/>
        <v>24744</v>
      </c>
      <c r="I158" s="143">
        <f t="shared" si="20"/>
        <v>0</v>
      </c>
      <c r="J158" s="143">
        <f t="shared" si="21"/>
        <v>0</v>
      </c>
    </row>
    <row r="159" spans="1:10" ht="15.75" customHeight="1">
      <c r="A159" s="406" t="s">
        <v>189</v>
      </c>
      <c r="B159" s="185" t="s">
        <v>190</v>
      </c>
      <c r="C159" s="183">
        <v>840</v>
      </c>
      <c r="D159" s="184"/>
      <c r="E159" s="185"/>
      <c r="F159" s="183">
        <f t="shared" si="18"/>
        <v>840</v>
      </c>
      <c r="G159" s="186">
        <v>33</v>
      </c>
      <c r="H159" s="187">
        <f t="shared" si="22"/>
        <v>27720</v>
      </c>
      <c r="I159" s="143">
        <f t="shared" si="20"/>
        <v>0</v>
      </c>
      <c r="J159" s="143">
        <f t="shared" si="21"/>
        <v>0</v>
      </c>
    </row>
    <row r="160" spans="1:10" ht="15.75" customHeight="1">
      <c r="A160" s="407" t="s">
        <v>3511</v>
      </c>
      <c r="B160" s="267" t="s">
        <v>192</v>
      </c>
      <c r="C160" s="350">
        <v>890.69999999999993</v>
      </c>
      <c r="D160" s="351"/>
      <c r="E160" s="352">
        <v>14.96</v>
      </c>
      <c r="F160" s="183">
        <f t="shared" si="18"/>
        <v>875.7399999999999</v>
      </c>
      <c r="G160" s="353">
        <v>727.5</v>
      </c>
      <c r="H160" s="187">
        <f t="shared" si="22"/>
        <v>637100.85</v>
      </c>
      <c r="I160" s="143">
        <f t="shared" si="20"/>
        <v>-10883.400000000001</v>
      </c>
      <c r="J160" s="143">
        <f t="shared" si="21"/>
        <v>0</v>
      </c>
    </row>
    <row r="161" spans="1:10" ht="15.75" customHeight="1">
      <c r="A161" s="407" t="s">
        <v>3512</v>
      </c>
      <c r="B161" s="267" t="s">
        <v>192</v>
      </c>
      <c r="C161" s="350">
        <v>971.74000000000012</v>
      </c>
      <c r="D161" s="351"/>
      <c r="E161" s="352"/>
      <c r="F161" s="183">
        <f t="shared" si="18"/>
        <v>971.74000000000012</v>
      </c>
      <c r="G161" s="353">
        <v>727.5</v>
      </c>
      <c r="H161" s="187">
        <f t="shared" si="22"/>
        <v>706940.85000000009</v>
      </c>
      <c r="I161" s="143">
        <f t="shared" si="20"/>
        <v>0</v>
      </c>
      <c r="J161" s="143">
        <f t="shared" si="21"/>
        <v>0</v>
      </c>
    </row>
    <row r="162" spans="1:10" ht="15.75" customHeight="1">
      <c r="A162" s="200" t="s">
        <v>191</v>
      </c>
      <c r="B162" s="145" t="s">
        <v>192</v>
      </c>
      <c r="C162" s="36">
        <v>24.879999999999992</v>
      </c>
      <c r="D162" s="148"/>
      <c r="E162" s="15"/>
      <c r="F162" s="183">
        <f t="shared" si="18"/>
        <v>24.879999999999992</v>
      </c>
      <c r="G162" s="17">
        <v>715</v>
      </c>
      <c r="H162" s="187">
        <f t="shared" si="22"/>
        <v>17789.199999999993</v>
      </c>
      <c r="I162" s="143">
        <f t="shared" si="20"/>
        <v>0</v>
      </c>
      <c r="J162" s="143">
        <f t="shared" si="21"/>
        <v>0</v>
      </c>
    </row>
    <row r="163" spans="1:10" ht="15.75" customHeight="1">
      <c r="A163" s="200" t="s">
        <v>193</v>
      </c>
      <c r="B163" s="145" t="s">
        <v>192</v>
      </c>
      <c r="C163" s="36">
        <v>168.42</v>
      </c>
      <c r="D163" s="148"/>
      <c r="E163" s="15"/>
      <c r="F163" s="183">
        <f t="shared" si="18"/>
        <v>168.42</v>
      </c>
      <c r="G163" s="17">
        <v>850</v>
      </c>
      <c r="H163" s="187">
        <f t="shared" si="22"/>
        <v>143157</v>
      </c>
      <c r="I163" s="143">
        <f t="shared" si="20"/>
        <v>0</v>
      </c>
      <c r="J163" s="143">
        <f t="shared" si="21"/>
        <v>0</v>
      </c>
    </row>
    <row r="164" spans="1:10" ht="15.75" customHeight="1">
      <c r="A164" s="200" t="s">
        <v>194</v>
      </c>
      <c r="B164" s="145" t="s">
        <v>192</v>
      </c>
      <c r="C164" s="36">
        <v>121.16000000000003</v>
      </c>
      <c r="D164" s="148"/>
      <c r="E164" s="490"/>
      <c r="F164" s="183">
        <f t="shared" si="18"/>
        <v>121.16000000000003</v>
      </c>
      <c r="G164" s="17">
        <v>850</v>
      </c>
      <c r="H164" s="187">
        <f t="shared" si="22"/>
        <v>102986.00000000001</v>
      </c>
      <c r="I164" s="143">
        <f t="shared" si="20"/>
        <v>0</v>
      </c>
      <c r="J164" s="143">
        <f t="shared" si="21"/>
        <v>0</v>
      </c>
    </row>
    <row r="165" spans="1:10" ht="15.75" customHeight="1">
      <c r="A165" s="146" t="s">
        <v>195</v>
      </c>
      <c r="B165" s="145" t="s">
        <v>192</v>
      </c>
      <c r="C165" s="36">
        <v>31.739999999999991</v>
      </c>
      <c r="D165" s="148"/>
      <c r="E165" s="15"/>
      <c r="F165" s="183">
        <f t="shared" si="18"/>
        <v>31.739999999999991</v>
      </c>
      <c r="G165" s="17">
        <v>741</v>
      </c>
      <c r="H165" s="187">
        <f t="shared" si="22"/>
        <v>23519.339999999993</v>
      </c>
      <c r="I165" s="143">
        <f t="shared" si="20"/>
        <v>0</v>
      </c>
      <c r="J165" s="143">
        <f t="shared" si="21"/>
        <v>0</v>
      </c>
    </row>
    <row r="166" spans="1:10" ht="15.75" customHeight="1">
      <c r="A166" s="146" t="s">
        <v>196</v>
      </c>
      <c r="B166" s="145" t="s">
        <v>197</v>
      </c>
      <c r="C166" s="36">
        <v>42.350000000000023</v>
      </c>
      <c r="D166" s="148"/>
      <c r="E166" s="15"/>
      <c r="F166" s="183">
        <f t="shared" si="18"/>
        <v>42.350000000000023</v>
      </c>
      <c r="G166" s="17">
        <v>240</v>
      </c>
      <c r="H166" s="187">
        <f t="shared" si="22"/>
        <v>10164.000000000005</v>
      </c>
      <c r="I166" s="143">
        <f t="shared" si="20"/>
        <v>0</v>
      </c>
      <c r="J166" s="143">
        <f t="shared" si="21"/>
        <v>0</v>
      </c>
    </row>
    <row r="167" spans="1:10" ht="15.75" customHeight="1">
      <c r="A167" s="146" t="s">
        <v>1585</v>
      </c>
      <c r="B167" s="145" t="s">
        <v>197</v>
      </c>
      <c r="C167" s="36">
        <v>490.49999999999994</v>
      </c>
      <c r="D167" s="148"/>
      <c r="E167" s="15"/>
      <c r="F167" s="183">
        <f t="shared" si="18"/>
        <v>490.49999999999994</v>
      </c>
      <c r="G167" s="17">
        <v>680</v>
      </c>
      <c r="H167" s="187">
        <f t="shared" si="22"/>
        <v>333539.99999999994</v>
      </c>
      <c r="I167" s="143">
        <f t="shared" si="20"/>
        <v>0</v>
      </c>
      <c r="J167" s="143">
        <f t="shared" si="21"/>
        <v>0</v>
      </c>
    </row>
    <row r="168" spans="1:10" ht="15.75" customHeight="1">
      <c r="A168" s="146" t="s">
        <v>1586</v>
      </c>
      <c r="B168" s="145" t="s">
        <v>197</v>
      </c>
      <c r="C168" s="36">
        <v>507.35000000000008</v>
      </c>
      <c r="D168" s="148"/>
      <c r="E168" s="15"/>
      <c r="F168" s="183">
        <f t="shared" si="18"/>
        <v>507.35000000000008</v>
      </c>
      <c r="G168" s="17">
        <v>680</v>
      </c>
      <c r="H168" s="187">
        <f t="shared" si="22"/>
        <v>344998.00000000006</v>
      </c>
      <c r="I168" s="143">
        <f t="shared" si="20"/>
        <v>0</v>
      </c>
      <c r="J168" s="143">
        <f t="shared" si="21"/>
        <v>0</v>
      </c>
    </row>
    <row r="169" spans="1:10" ht="15.75" customHeight="1">
      <c r="A169" s="146" t="s">
        <v>198</v>
      </c>
      <c r="B169" s="145" t="s">
        <v>197</v>
      </c>
      <c r="C169" s="36">
        <v>32.750000000000014</v>
      </c>
      <c r="D169" s="148"/>
      <c r="E169" s="15"/>
      <c r="F169" s="183">
        <f t="shared" si="18"/>
        <v>32.750000000000014</v>
      </c>
      <c r="G169" s="17">
        <v>280</v>
      </c>
      <c r="H169" s="187">
        <f t="shared" si="22"/>
        <v>9170.0000000000036</v>
      </c>
      <c r="I169" s="143">
        <f t="shared" si="20"/>
        <v>0</v>
      </c>
      <c r="J169" s="143">
        <f t="shared" si="21"/>
        <v>0</v>
      </c>
    </row>
    <row r="170" spans="1:10" ht="15.75" customHeight="1">
      <c r="A170" s="146" t="s">
        <v>199</v>
      </c>
      <c r="B170" s="15" t="s">
        <v>200</v>
      </c>
      <c r="C170" s="36">
        <v>63000</v>
      </c>
      <c r="D170" s="148"/>
      <c r="E170" s="493">
        <v>4200</v>
      </c>
      <c r="F170" s="183">
        <f t="shared" si="18"/>
        <v>58800</v>
      </c>
      <c r="G170" s="17">
        <v>5.3</v>
      </c>
      <c r="H170" s="187">
        <f t="shared" si="22"/>
        <v>311640</v>
      </c>
      <c r="I170" s="143">
        <f t="shared" si="20"/>
        <v>-22260</v>
      </c>
      <c r="J170" s="143">
        <f t="shared" si="21"/>
        <v>0</v>
      </c>
    </row>
    <row r="171" spans="1:10" ht="15.75" customHeight="1">
      <c r="A171" s="480"/>
      <c r="B171" s="477"/>
      <c r="C171" s="475"/>
      <c r="D171" s="476"/>
      <c r="E171" s="15"/>
      <c r="F171" s="15"/>
      <c r="G171" s="15"/>
      <c r="H171" s="15"/>
      <c r="I171" s="15"/>
      <c r="J171" s="15"/>
    </row>
    <row r="172" spans="1:10" ht="15.75" customHeight="1">
      <c r="A172" s="480"/>
      <c r="B172" s="477"/>
      <c r="C172" s="475"/>
      <c r="D172" s="476"/>
      <c r="E172" s="15"/>
      <c r="F172" s="15"/>
      <c r="G172" s="15"/>
      <c r="H172" s="15"/>
      <c r="I172" s="15"/>
      <c r="J172" s="15"/>
    </row>
    <row r="173" spans="1:10" ht="15.75" customHeight="1">
      <c r="A173" s="480"/>
      <c r="B173" s="477"/>
      <c r="C173" s="475"/>
      <c r="D173" s="476"/>
      <c r="E173" s="15"/>
      <c r="F173" s="15"/>
      <c r="G173" s="15"/>
      <c r="H173" s="15"/>
      <c r="I173" s="15"/>
      <c r="J173" s="15"/>
    </row>
    <row r="174" spans="1:10" ht="15.75" customHeight="1">
      <c r="A174" s="480"/>
      <c r="B174" s="477"/>
      <c r="C174" s="475"/>
      <c r="D174" s="476"/>
      <c r="E174" s="15"/>
      <c r="F174" s="15"/>
      <c r="G174" s="15"/>
      <c r="H174" s="15"/>
      <c r="I174" s="15"/>
      <c r="J174" s="15"/>
    </row>
    <row r="175" spans="1:10" ht="15.75" customHeight="1">
      <c r="A175" s="275" t="s">
        <v>203</v>
      </c>
      <c r="B175" s="276"/>
      <c r="C175" s="169">
        <f t="shared" ref="C175:J175" si="23">SUM(C137:C170)</f>
        <v>92719.59</v>
      </c>
      <c r="D175" s="277">
        <f t="shared" si="23"/>
        <v>100</v>
      </c>
      <c r="E175" s="277">
        <f t="shared" si="23"/>
        <v>5234.1099999999997</v>
      </c>
      <c r="F175" s="169">
        <f t="shared" si="23"/>
        <v>87585.48</v>
      </c>
      <c r="G175" s="337">
        <f t="shared" si="23"/>
        <v>13134.577999999998</v>
      </c>
      <c r="H175" s="278">
        <f t="shared" si="23"/>
        <v>4104964.78</v>
      </c>
      <c r="I175" s="278">
        <f t="shared" si="23"/>
        <v>-21492.15</v>
      </c>
      <c r="J175" s="457">
        <f t="shared" si="23"/>
        <v>43282</v>
      </c>
    </row>
    <row r="176" spans="1:10" ht="15.75" customHeight="1">
      <c r="J176" s="188"/>
    </row>
    <row r="177" spans="1:15" ht="15.75" customHeight="1">
      <c r="A177" s="279"/>
      <c r="B177" s="280"/>
      <c r="C177" s="279"/>
      <c r="D177" s="279"/>
      <c r="E177" s="279"/>
      <c r="F177" s="279"/>
      <c r="G177" s="279"/>
      <c r="H177" s="279"/>
      <c r="J177" s="281" t="s">
        <v>390</v>
      </c>
    </row>
    <row r="178" spans="1:15" ht="15.75" customHeight="1">
      <c r="A178" s="282" t="s">
        <v>209</v>
      </c>
      <c r="B178" s="283" t="s">
        <v>211</v>
      </c>
      <c r="C178" s="283" t="s">
        <v>391</v>
      </c>
      <c r="D178" s="284" t="s">
        <v>392</v>
      </c>
      <c r="E178" s="285" t="s">
        <v>393</v>
      </c>
      <c r="F178" s="286" t="s">
        <v>212</v>
      </c>
      <c r="G178" s="287" t="s">
        <v>214</v>
      </c>
      <c r="H178" s="283" t="s">
        <v>55</v>
      </c>
      <c r="J178" s="188">
        <f>SUM(H179:H195)</f>
        <v>39346</v>
      </c>
    </row>
    <row r="179" spans="1:15" ht="15.75" customHeight="1">
      <c r="A179" s="288" t="s">
        <v>215</v>
      </c>
      <c r="B179" s="15" t="s">
        <v>216</v>
      </c>
      <c r="C179" s="36">
        <v>0</v>
      </c>
      <c r="D179" s="494"/>
      <c r="E179" s="348">
        <v>0</v>
      </c>
      <c r="F179" s="15"/>
      <c r="G179" s="15">
        <v>77</v>
      </c>
      <c r="H179" s="15">
        <f t="shared" ref="H179:H193" si="24">E179*G179</f>
        <v>0</v>
      </c>
      <c r="J179" s="24"/>
    </row>
    <row r="180" spans="1:15" ht="15.75" customHeight="1">
      <c r="A180" s="288" t="s">
        <v>218</v>
      </c>
      <c r="B180" s="15" t="s">
        <v>216</v>
      </c>
      <c r="C180" s="36">
        <v>25.1</v>
      </c>
      <c r="D180" s="494"/>
      <c r="E180" s="348">
        <f t="shared" ref="E180:E195" si="25">C180+D180</f>
        <v>25.1</v>
      </c>
      <c r="F180" s="15"/>
      <c r="G180" s="15">
        <v>128</v>
      </c>
      <c r="H180" s="15">
        <f t="shared" si="24"/>
        <v>3212.8</v>
      </c>
      <c r="J180" s="188"/>
    </row>
    <row r="181" spans="1:15" ht="15.75" customHeight="1">
      <c r="A181" s="288" t="s">
        <v>219</v>
      </c>
      <c r="B181" s="15" t="s">
        <v>220</v>
      </c>
      <c r="C181" s="36">
        <v>5.7</v>
      </c>
      <c r="D181" s="317"/>
      <c r="E181" s="348">
        <f t="shared" si="25"/>
        <v>5.7</v>
      </c>
      <c r="F181" s="291"/>
      <c r="G181" s="15">
        <v>77</v>
      </c>
      <c r="H181" s="15">
        <f t="shared" si="24"/>
        <v>438.90000000000003</v>
      </c>
      <c r="J181" s="188"/>
    </row>
    <row r="182" spans="1:15" ht="15.75" customHeight="1">
      <c r="A182" s="288" t="s">
        <v>221</v>
      </c>
      <c r="B182" s="15" t="s">
        <v>220</v>
      </c>
      <c r="C182" s="36">
        <v>10.4</v>
      </c>
      <c r="D182" s="317">
        <v>3.6</v>
      </c>
      <c r="E182" s="348">
        <f t="shared" si="25"/>
        <v>14</v>
      </c>
      <c r="F182" s="15"/>
      <c r="G182" s="15">
        <v>102</v>
      </c>
      <c r="H182" s="15">
        <f t="shared" si="24"/>
        <v>1428</v>
      </c>
      <c r="J182" s="24"/>
    </row>
    <row r="183" spans="1:15" ht="15.75" customHeight="1">
      <c r="A183" s="288" t="s">
        <v>222</v>
      </c>
      <c r="B183" s="15" t="s">
        <v>220</v>
      </c>
      <c r="C183" s="36">
        <v>16.7</v>
      </c>
      <c r="D183" s="317">
        <v>7.4</v>
      </c>
      <c r="E183" s="348">
        <f t="shared" si="25"/>
        <v>24.1</v>
      </c>
      <c r="F183" s="15"/>
      <c r="G183" s="15">
        <v>77</v>
      </c>
      <c r="H183" s="15">
        <f t="shared" si="24"/>
        <v>1855.7</v>
      </c>
      <c r="J183" s="188"/>
    </row>
    <row r="184" spans="1:15" ht="15.75" customHeight="1">
      <c r="A184" s="288" t="s">
        <v>223</v>
      </c>
      <c r="B184" s="15" t="s">
        <v>224</v>
      </c>
      <c r="C184" s="36">
        <v>39.6</v>
      </c>
      <c r="D184" s="317"/>
      <c r="E184" s="348">
        <f t="shared" si="25"/>
        <v>39.6</v>
      </c>
      <c r="F184" s="15"/>
      <c r="G184" s="15">
        <v>196</v>
      </c>
      <c r="H184" s="15">
        <f t="shared" si="24"/>
        <v>7761.6</v>
      </c>
      <c r="J184" s="134"/>
    </row>
    <row r="185" spans="1:15" ht="15.75" customHeight="1">
      <c r="A185" s="288" t="s">
        <v>225</v>
      </c>
      <c r="B185" s="15" t="s">
        <v>224</v>
      </c>
      <c r="C185" s="36">
        <v>76.800000000000011</v>
      </c>
      <c r="D185" s="317">
        <v>7.7</v>
      </c>
      <c r="E185" s="348">
        <f t="shared" si="25"/>
        <v>84.500000000000014</v>
      </c>
      <c r="F185" s="291"/>
      <c r="G185" s="15">
        <v>140</v>
      </c>
      <c r="H185" s="15">
        <f t="shared" si="24"/>
        <v>11830.000000000002</v>
      </c>
      <c r="I185" s="265"/>
      <c r="J185" s="265"/>
      <c r="K185" s="265"/>
      <c r="L185" s="265"/>
      <c r="M185" s="265"/>
      <c r="N185" s="265"/>
      <c r="O185" s="265"/>
    </row>
    <row r="186" spans="1:15" ht="15.75" customHeight="1">
      <c r="A186" s="288" t="s">
        <v>226</v>
      </c>
      <c r="B186" s="15" t="s">
        <v>227</v>
      </c>
      <c r="C186" s="36">
        <v>5.1999999999999993</v>
      </c>
      <c r="D186" s="317">
        <v>0.3</v>
      </c>
      <c r="E186" s="348">
        <f t="shared" si="25"/>
        <v>5.4999999999999991</v>
      </c>
      <c r="F186" s="291"/>
      <c r="G186" s="15">
        <v>128</v>
      </c>
      <c r="H186" s="15">
        <f t="shared" si="24"/>
        <v>703.99999999999989</v>
      </c>
      <c r="I186" s="265"/>
      <c r="J186" s="265"/>
      <c r="K186" s="265"/>
      <c r="L186" s="265"/>
      <c r="M186" s="265"/>
      <c r="N186" s="265"/>
      <c r="O186" s="265"/>
    </row>
    <row r="187" spans="1:15" ht="15.75" customHeight="1">
      <c r="A187" s="288" t="s">
        <v>228</v>
      </c>
      <c r="B187" s="15" t="s">
        <v>229</v>
      </c>
      <c r="C187" s="36">
        <v>0.8</v>
      </c>
      <c r="D187" s="317"/>
      <c r="E187" s="348">
        <f t="shared" si="25"/>
        <v>0.8</v>
      </c>
      <c r="F187" s="291"/>
      <c r="G187" s="15">
        <v>196</v>
      </c>
      <c r="H187" s="15">
        <f t="shared" si="24"/>
        <v>156.80000000000001</v>
      </c>
      <c r="I187" s="545"/>
      <c r="J187" s="522"/>
      <c r="K187" s="265"/>
      <c r="L187" s="265"/>
      <c r="M187" s="265"/>
      <c r="N187" s="265"/>
      <c r="O187" s="265"/>
    </row>
    <row r="188" spans="1:15" ht="15.75" customHeight="1">
      <c r="A188" s="288" t="s">
        <v>2838</v>
      </c>
      <c r="B188" s="15" t="s">
        <v>229</v>
      </c>
      <c r="C188" s="36">
        <v>24.799999999999997</v>
      </c>
      <c r="D188" s="317">
        <v>0.6</v>
      </c>
      <c r="E188" s="348">
        <f t="shared" si="25"/>
        <v>25.4</v>
      </c>
      <c r="F188" s="291"/>
      <c r="G188" s="15">
        <v>57</v>
      </c>
      <c r="H188" s="15">
        <f t="shared" si="24"/>
        <v>1447.8</v>
      </c>
      <c r="I188" s="293"/>
      <c r="J188" s="265"/>
      <c r="K188" s="265"/>
      <c r="L188" s="265"/>
      <c r="M188" s="265"/>
      <c r="N188" s="265"/>
      <c r="O188" s="265"/>
    </row>
    <row r="189" spans="1:15" ht="15.75" customHeight="1">
      <c r="A189" s="288" t="s">
        <v>230</v>
      </c>
      <c r="B189" s="15" t="s">
        <v>229</v>
      </c>
      <c r="C189" s="36">
        <v>20</v>
      </c>
      <c r="D189" s="317"/>
      <c r="E189" s="348">
        <f t="shared" si="25"/>
        <v>20</v>
      </c>
      <c r="F189" s="291"/>
      <c r="G189" s="15">
        <v>128</v>
      </c>
      <c r="H189" s="15">
        <f t="shared" si="24"/>
        <v>2560</v>
      </c>
      <c r="I189" s="293"/>
      <c r="J189" s="265"/>
      <c r="K189" s="265"/>
      <c r="L189" s="265"/>
      <c r="M189" s="265"/>
      <c r="N189" s="265"/>
      <c r="O189" s="265"/>
    </row>
    <row r="190" spans="1:15" ht="15.75" customHeight="1">
      <c r="A190" s="288" t="s">
        <v>231</v>
      </c>
      <c r="B190" s="15" t="s">
        <v>224</v>
      </c>
      <c r="C190" s="36">
        <v>39.4</v>
      </c>
      <c r="D190" s="317"/>
      <c r="E190" s="348">
        <f t="shared" si="25"/>
        <v>39.4</v>
      </c>
      <c r="F190" s="291"/>
      <c r="G190" s="15">
        <v>140</v>
      </c>
      <c r="H190" s="15">
        <f t="shared" si="24"/>
        <v>5516</v>
      </c>
      <c r="I190" s="293"/>
      <c r="J190" s="265"/>
      <c r="K190" s="265"/>
      <c r="L190" s="265"/>
      <c r="M190" s="265"/>
      <c r="N190" s="265"/>
      <c r="O190" s="265"/>
    </row>
    <row r="191" spans="1:15" ht="15.75" customHeight="1">
      <c r="A191" s="294" t="s">
        <v>232</v>
      </c>
      <c r="B191" s="145" t="s">
        <v>233</v>
      </c>
      <c r="C191" s="36">
        <v>0</v>
      </c>
      <c r="D191" s="317"/>
      <c r="E191" s="348">
        <f t="shared" si="25"/>
        <v>0</v>
      </c>
      <c r="F191" s="295"/>
      <c r="G191" s="15">
        <v>140</v>
      </c>
      <c r="H191" s="15">
        <f t="shared" si="24"/>
        <v>0</v>
      </c>
      <c r="I191" s="1"/>
      <c r="J191" s="265"/>
      <c r="K191" s="265"/>
      <c r="L191" s="265"/>
      <c r="M191" s="265"/>
      <c r="N191" s="265"/>
      <c r="O191" s="265"/>
    </row>
    <row r="192" spans="1:15" ht="15.75" customHeight="1">
      <c r="A192" s="294" t="s">
        <v>2603</v>
      </c>
      <c r="B192" s="338" t="s">
        <v>229</v>
      </c>
      <c r="C192" s="36">
        <v>0</v>
      </c>
      <c r="D192" s="317"/>
      <c r="E192" s="348">
        <f t="shared" si="25"/>
        <v>0</v>
      </c>
      <c r="F192" s="297"/>
      <c r="G192" s="15">
        <v>196</v>
      </c>
      <c r="H192" s="15">
        <f t="shared" si="24"/>
        <v>0</v>
      </c>
      <c r="I192" s="1"/>
      <c r="J192" s="265"/>
      <c r="K192" s="265"/>
      <c r="L192" s="265"/>
      <c r="M192" s="265"/>
      <c r="N192" s="265"/>
      <c r="O192" s="265"/>
    </row>
    <row r="193" spans="1:25" ht="15.75" customHeight="1">
      <c r="A193" s="294" t="s">
        <v>3243</v>
      </c>
      <c r="B193" s="296" t="s">
        <v>234</v>
      </c>
      <c r="C193" s="36">
        <v>0</v>
      </c>
      <c r="D193" s="317"/>
      <c r="E193" s="348">
        <f t="shared" si="25"/>
        <v>0</v>
      </c>
      <c r="F193" s="297"/>
      <c r="G193" s="15">
        <v>280</v>
      </c>
      <c r="H193" s="15">
        <f t="shared" si="24"/>
        <v>0</v>
      </c>
      <c r="I193" s="1"/>
      <c r="J193" s="265"/>
      <c r="K193" s="265"/>
      <c r="L193" s="265"/>
      <c r="M193" s="265"/>
      <c r="N193" s="265"/>
      <c r="O193" s="265"/>
    </row>
    <row r="194" spans="1:25" ht="15.75" customHeight="1">
      <c r="A194" s="294" t="s">
        <v>450</v>
      </c>
      <c r="B194" s="296" t="s">
        <v>234</v>
      </c>
      <c r="C194" s="36">
        <v>1.36</v>
      </c>
      <c r="D194" s="317"/>
      <c r="E194" s="348">
        <f t="shared" si="25"/>
        <v>1.36</v>
      </c>
      <c r="F194" s="297"/>
      <c r="G194" s="15">
        <v>290</v>
      </c>
      <c r="H194" s="15">
        <f t="shared" ref="H194:H195" si="26">G194*E194</f>
        <v>394.40000000000003</v>
      </c>
      <c r="I194" s="1"/>
      <c r="J194" s="265"/>
      <c r="K194" s="265"/>
      <c r="L194" s="265"/>
      <c r="M194" s="265"/>
      <c r="N194" s="265"/>
      <c r="O194" s="265"/>
    </row>
    <row r="195" spans="1:25" ht="15.75" customHeight="1">
      <c r="A195" s="294" t="s">
        <v>1983</v>
      </c>
      <c r="B195" s="296" t="s">
        <v>234</v>
      </c>
      <c r="C195" s="36">
        <v>3</v>
      </c>
      <c r="D195" s="317"/>
      <c r="E195" s="348">
        <f t="shared" si="25"/>
        <v>3</v>
      </c>
      <c r="F195" s="297"/>
      <c r="G195" s="15">
        <v>680</v>
      </c>
      <c r="H195" s="15">
        <f t="shared" si="26"/>
        <v>2040</v>
      </c>
      <c r="I195" s="1"/>
      <c r="J195" s="265"/>
      <c r="K195" s="265"/>
      <c r="L195" s="265"/>
      <c r="M195" s="265"/>
      <c r="N195" s="265"/>
      <c r="O195" s="265"/>
    </row>
    <row r="196" spans="1:25" ht="15.75" customHeight="1">
      <c r="I196" s="265"/>
      <c r="J196" s="265"/>
      <c r="K196" s="265"/>
      <c r="L196" s="265"/>
      <c r="M196" s="265"/>
      <c r="N196" s="265"/>
      <c r="O196" s="265"/>
    </row>
    <row r="197" spans="1:25" ht="3.75" customHeight="1">
      <c r="I197" s="265"/>
      <c r="J197" s="265"/>
      <c r="K197" s="265"/>
      <c r="L197" s="265"/>
      <c r="M197" s="265"/>
      <c r="N197" s="265"/>
      <c r="O197" s="265"/>
    </row>
    <row r="198" spans="1:25" ht="15.75" customHeight="1">
      <c r="A198" s="537" t="s">
        <v>676</v>
      </c>
      <c r="B198" s="538" t="s">
        <v>677</v>
      </c>
      <c r="C198" s="539" t="s">
        <v>43</v>
      </c>
      <c r="D198" s="540" t="s">
        <v>678</v>
      </c>
      <c r="E198" s="537" t="s">
        <v>679</v>
      </c>
      <c r="F198" s="319"/>
      <c r="G198" s="319"/>
      <c r="H198" s="319"/>
      <c r="I198" s="319"/>
      <c r="J198" s="319"/>
      <c r="K198" s="319"/>
      <c r="L198" s="319"/>
      <c r="M198" s="319"/>
      <c r="N198" s="319"/>
      <c r="O198" s="319"/>
      <c r="P198" s="319"/>
      <c r="Q198" s="319"/>
      <c r="R198" s="319"/>
      <c r="S198" s="319"/>
      <c r="T198" s="319"/>
      <c r="U198" s="319"/>
      <c r="V198" s="319"/>
      <c r="W198" s="319"/>
      <c r="X198" s="319"/>
      <c r="Y198" s="319"/>
    </row>
    <row r="199" spans="1:25" ht="27" customHeight="1">
      <c r="A199" s="531"/>
      <c r="B199" s="531"/>
      <c r="C199" s="531"/>
      <c r="D199" s="531"/>
      <c r="E199" s="531"/>
      <c r="F199" s="320"/>
      <c r="G199" s="319"/>
      <c r="H199" s="319"/>
      <c r="I199" s="319"/>
      <c r="J199" s="319"/>
      <c r="K199" s="319"/>
      <c r="L199" s="319"/>
      <c r="M199" s="319"/>
      <c r="N199" s="319"/>
      <c r="O199" s="319"/>
      <c r="P199" s="319"/>
      <c r="Q199" s="319"/>
      <c r="R199" s="319"/>
      <c r="S199" s="319"/>
      <c r="T199" s="319"/>
      <c r="U199" s="319"/>
      <c r="V199" s="319"/>
      <c r="W199" s="319"/>
      <c r="X199" s="319"/>
      <c r="Y199" s="319"/>
    </row>
    <row r="200" spans="1:25" ht="15.75" customHeight="1">
      <c r="A200" s="321">
        <v>88207</v>
      </c>
      <c r="B200" s="321">
        <v>88618</v>
      </c>
      <c r="C200" s="322">
        <f>B200-A200</f>
        <v>411</v>
      </c>
      <c r="D200" s="322">
        <v>10.79</v>
      </c>
      <c r="E200" s="323">
        <f>D200*C200</f>
        <v>4434.6899999999996</v>
      </c>
      <c r="F200" s="319"/>
      <c r="G200" s="319"/>
      <c r="H200" s="319"/>
      <c r="I200" s="319"/>
      <c r="J200" s="319"/>
      <c r="K200" s="319"/>
      <c r="L200" s="319"/>
      <c r="M200" s="319"/>
      <c r="N200" s="319"/>
      <c r="O200" s="319"/>
      <c r="P200" s="319"/>
      <c r="Q200" s="319"/>
      <c r="R200" s="319"/>
      <c r="S200" s="319"/>
      <c r="T200" s="319"/>
      <c r="U200" s="319"/>
      <c r="V200" s="319"/>
      <c r="W200" s="319"/>
      <c r="X200" s="319"/>
      <c r="Y200" s="319"/>
    </row>
    <row r="201" spans="1:25" ht="15.75" customHeight="1">
      <c r="A201" s="541"/>
      <c r="B201" s="542"/>
      <c r="C201" s="542"/>
      <c r="D201" s="542"/>
      <c r="E201" s="543"/>
      <c r="F201" s="319"/>
      <c r="G201" s="319"/>
      <c r="H201" s="319"/>
      <c r="I201" s="319"/>
      <c r="J201" s="319"/>
      <c r="K201" s="319"/>
      <c r="L201" s="319"/>
      <c r="M201" s="319"/>
      <c r="N201" s="319"/>
      <c r="O201" s="319"/>
      <c r="P201" s="319"/>
      <c r="Q201" s="319"/>
      <c r="R201" s="319"/>
      <c r="S201" s="319"/>
      <c r="T201" s="319"/>
      <c r="U201" s="319"/>
      <c r="V201" s="319"/>
      <c r="W201" s="319"/>
      <c r="X201" s="319"/>
      <c r="Y201" s="319"/>
    </row>
    <row r="202" spans="1:25" ht="15.75" customHeight="1">
      <c r="A202" s="537" t="s">
        <v>680</v>
      </c>
      <c r="B202" s="537" t="s">
        <v>681</v>
      </c>
      <c r="C202" s="540" t="s">
        <v>43</v>
      </c>
      <c r="D202" s="540" t="s">
        <v>682</v>
      </c>
      <c r="E202" s="537" t="s">
        <v>679</v>
      </c>
      <c r="F202" s="319"/>
      <c r="G202" s="319"/>
      <c r="H202" s="319"/>
      <c r="I202" s="319"/>
      <c r="J202" s="319"/>
      <c r="K202" s="319"/>
      <c r="L202" s="319"/>
      <c r="M202" s="319"/>
      <c r="N202" s="319"/>
      <c r="O202" s="319"/>
      <c r="P202" s="319"/>
      <c r="Q202" s="319"/>
      <c r="R202" s="319"/>
      <c r="S202" s="319"/>
      <c r="T202" s="319"/>
      <c r="U202" s="319"/>
      <c r="V202" s="319"/>
      <c r="W202" s="319"/>
      <c r="X202" s="319"/>
      <c r="Y202" s="319"/>
    </row>
    <row r="203" spans="1:25" ht="28.5" customHeight="1">
      <c r="A203" s="531"/>
      <c r="B203" s="531"/>
      <c r="C203" s="531"/>
      <c r="D203" s="531"/>
      <c r="E203" s="531"/>
      <c r="F203" s="319"/>
      <c r="G203" s="319"/>
      <c r="H203" s="319"/>
      <c r="I203" s="319"/>
      <c r="J203" s="319"/>
      <c r="K203" s="319"/>
      <c r="L203" s="319"/>
      <c r="M203" s="319"/>
      <c r="N203" s="319"/>
      <c r="O203" s="319"/>
      <c r="P203" s="319"/>
      <c r="Q203" s="319"/>
      <c r="R203" s="319"/>
      <c r="S203" s="319"/>
      <c r="T203" s="319"/>
      <c r="U203" s="319"/>
      <c r="V203" s="319"/>
      <c r="W203" s="319"/>
      <c r="X203" s="319"/>
      <c r="Y203" s="319"/>
    </row>
    <row r="204" spans="1:25" ht="23.25" customHeight="1">
      <c r="A204" s="35">
        <v>2888.8793999999998</v>
      </c>
      <c r="B204" s="35">
        <v>2888.8793999999998</v>
      </c>
      <c r="C204" s="324">
        <f>B204-A204</f>
        <v>0</v>
      </c>
      <c r="D204" s="325">
        <v>7.5</v>
      </c>
      <c r="E204" s="326">
        <f>D204*C204</f>
        <v>0</v>
      </c>
      <c r="F204" s="319"/>
      <c r="G204" s="319"/>
      <c r="H204" s="319"/>
      <c r="I204" s="319"/>
      <c r="J204" s="319"/>
      <c r="K204" s="319"/>
      <c r="L204" s="319"/>
      <c r="M204" s="319"/>
      <c r="N204" s="319"/>
      <c r="O204" s="319"/>
      <c r="P204" s="319"/>
      <c r="Q204" s="319"/>
      <c r="R204" s="319"/>
      <c r="S204" s="319"/>
      <c r="T204" s="319"/>
      <c r="U204" s="319"/>
      <c r="V204" s="319"/>
      <c r="W204" s="319"/>
      <c r="X204" s="319"/>
      <c r="Y204" s="319"/>
    </row>
    <row r="205" spans="1:25" ht="15.75" customHeight="1">
      <c r="I205" s="265"/>
      <c r="J205" s="265"/>
      <c r="K205" s="265"/>
      <c r="L205" s="265"/>
      <c r="M205" s="265"/>
      <c r="N205" s="265"/>
      <c r="O205" s="265"/>
    </row>
    <row r="206" spans="1:25" ht="15.75" customHeight="1">
      <c r="I206" s="265"/>
      <c r="J206" s="265"/>
      <c r="K206" s="265"/>
      <c r="L206" s="265"/>
      <c r="M206" s="265"/>
      <c r="N206" s="265"/>
      <c r="O206" s="265"/>
    </row>
    <row r="207" spans="1:25" ht="15.75" customHeight="1">
      <c r="A207" s="181"/>
      <c r="B207" s="181"/>
      <c r="C207" s="298"/>
      <c r="D207" s="181"/>
      <c r="E207" s="299"/>
      <c r="F207" s="298"/>
      <c r="G207" s="300"/>
      <c r="H207" s="181"/>
      <c r="I207" s="265"/>
      <c r="J207" s="265"/>
      <c r="K207" s="265"/>
      <c r="L207" s="265"/>
      <c r="M207" s="265"/>
      <c r="N207" s="265"/>
      <c r="O207" s="265"/>
    </row>
    <row r="208" spans="1:25" ht="15.75" customHeight="1">
      <c r="A208" s="1"/>
      <c r="B208" s="301"/>
      <c r="C208" s="302"/>
      <c r="D208" s="301"/>
      <c r="E208" s="302"/>
      <c r="F208" s="302"/>
      <c r="G208" s="301"/>
      <c r="H208" s="301"/>
      <c r="I208" s="265"/>
      <c r="J208" s="265"/>
      <c r="K208" s="265"/>
      <c r="L208" s="265"/>
      <c r="M208" s="265"/>
      <c r="N208" s="265"/>
      <c r="O208" s="265"/>
    </row>
    <row r="209" spans="1:15" ht="15.75" customHeight="1">
      <c r="A209" s="1"/>
      <c r="B209" s="301"/>
      <c r="C209" s="302"/>
      <c r="D209" s="301"/>
      <c r="E209" s="302"/>
      <c r="F209" s="302"/>
      <c r="G209" s="301"/>
      <c r="H209" s="301"/>
      <c r="I209" s="265"/>
      <c r="J209" s="265"/>
      <c r="K209" s="265"/>
      <c r="L209" s="265"/>
      <c r="M209" s="265"/>
      <c r="N209" s="265"/>
      <c r="O209" s="265"/>
    </row>
    <row r="210" spans="1:15" ht="15.75" customHeight="1">
      <c r="A210" s="1"/>
      <c r="B210" s="301"/>
      <c r="C210" s="302"/>
      <c r="D210" s="301"/>
      <c r="E210" s="302"/>
      <c r="F210" s="302"/>
      <c r="G210" s="301"/>
      <c r="H210" s="301"/>
      <c r="I210" s="1"/>
      <c r="J210" s="1"/>
      <c r="K210" s="1"/>
      <c r="L210" s="1"/>
      <c r="M210" s="1"/>
      <c r="N210" s="1"/>
      <c r="O210" s="265"/>
    </row>
    <row r="211" spans="1:15" ht="15.75" customHeight="1">
      <c r="A211" s="303"/>
      <c r="B211" s="303"/>
      <c r="C211" s="303"/>
      <c r="D211" s="303"/>
      <c r="E211" s="303"/>
      <c r="F211" s="303"/>
      <c r="G211" s="303"/>
      <c r="H211" s="303"/>
      <c r="I211" s="303"/>
      <c r="J211" s="265"/>
      <c r="K211" s="265"/>
      <c r="L211" s="265"/>
      <c r="M211" s="265"/>
      <c r="N211" s="265"/>
      <c r="O211" s="265"/>
    </row>
    <row r="212" spans="1:15" ht="15.75" customHeight="1">
      <c r="A212" s="304"/>
      <c r="B212" s="304"/>
      <c r="C212" s="298"/>
      <c r="D212" s="181"/>
      <c r="E212" s="305"/>
      <c r="F212" s="298"/>
      <c r="G212" s="306"/>
      <c r="H212" s="181"/>
      <c r="I212" s="307"/>
      <c r="J212" s="265"/>
    </row>
    <row r="213" spans="1:15" ht="15.75" customHeight="1">
      <c r="A213" s="1"/>
      <c r="B213" s="301"/>
      <c r="C213" s="304"/>
      <c r="D213" s="301"/>
      <c r="E213" s="301"/>
      <c r="F213" s="304"/>
      <c r="G213" s="302"/>
      <c r="H213" s="308"/>
      <c r="I213" s="309"/>
      <c r="J213" s="265"/>
    </row>
    <row r="214" spans="1:15" ht="15.75" customHeight="1">
      <c r="A214" s="1"/>
      <c r="B214" s="301"/>
      <c r="C214" s="304"/>
      <c r="D214" s="301"/>
      <c r="E214" s="301"/>
      <c r="F214" s="304"/>
      <c r="G214" s="302"/>
      <c r="H214" s="308"/>
      <c r="I214" s="309"/>
      <c r="J214" s="265"/>
    </row>
    <row r="215" spans="1:15" ht="15.75" customHeight="1">
      <c r="A215" s="1"/>
      <c r="B215" s="301"/>
      <c r="C215" s="304"/>
      <c r="D215" s="301"/>
      <c r="E215" s="301"/>
      <c r="F215" s="304"/>
      <c r="G215" s="302"/>
      <c r="H215" s="308"/>
      <c r="I215" s="309"/>
      <c r="J215" s="265"/>
    </row>
    <row r="216" spans="1:15" ht="15.75" customHeight="1">
      <c r="A216" s="1"/>
      <c r="B216" s="301"/>
      <c r="C216" s="304"/>
      <c r="D216" s="301"/>
      <c r="E216" s="301"/>
      <c r="F216" s="304"/>
      <c r="G216" s="302"/>
      <c r="H216" s="308"/>
      <c r="I216" s="309"/>
      <c r="J216" s="265"/>
    </row>
    <row r="217" spans="1:15" ht="15.75" customHeight="1">
      <c r="A217" s="1"/>
      <c r="B217" s="301"/>
      <c r="C217" s="304"/>
      <c r="D217" s="301"/>
      <c r="E217" s="301"/>
      <c r="F217" s="304"/>
      <c r="G217" s="302"/>
      <c r="H217" s="308"/>
      <c r="I217" s="309"/>
      <c r="J217" s="265"/>
    </row>
    <row r="218" spans="1:15" ht="15.75" customHeight="1">
      <c r="A218" s="1"/>
      <c r="B218" s="301"/>
      <c r="C218" s="304"/>
      <c r="D218" s="301"/>
      <c r="E218" s="301"/>
      <c r="F218" s="304"/>
      <c r="G218" s="302"/>
      <c r="H218" s="308"/>
      <c r="I218" s="309"/>
      <c r="J218" s="265"/>
    </row>
    <row r="219" spans="1:15" ht="15.75" customHeight="1">
      <c r="A219" s="1"/>
      <c r="B219" s="301"/>
      <c r="C219" s="304"/>
      <c r="D219" s="301"/>
      <c r="E219" s="301"/>
      <c r="F219" s="304"/>
      <c r="G219" s="302"/>
      <c r="H219" s="308"/>
      <c r="I219" s="309"/>
      <c r="J219" s="265"/>
    </row>
    <row r="220" spans="1:15" ht="15.75" customHeight="1">
      <c r="A220" s="1"/>
      <c r="B220" s="301"/>
      <c r="C220" s="304"/>
      <c r="D220" s="301"/>
      <c r="E220" s="301"/>
      <c r="F220" s="304"/>
      <c r="G220" s="302"/>
      <c r="H220" s="308"/>
      <c r="I220" s="309"/>
      <c r="J220" s="265"/>
    </row>
    <row r="221" spans="1:15" ht="15.75" customHeight="1">
      <c r="A221" s="1"/>
      <c r="B221" s="301"/>
      <c r="C221" s="304"/>
      <c r="D221" s="301"/>
      <c r="E221" s="301"/>
      <c r="F221" s="304"/>
      <c r="G221" s="302"/>
      <c r="H221" s="308"/>
      <c r="I221" s="309"/>
      <c r="J221" s="265"/>
    </row>
    <row r="222" spans="1:15" ht="15.75" customHeight="1">
      <c r="A222" s="1"/>
      <c r="B222" s="301"/>
      <c r="C222" s="304"/>
      <c r="D222" s="301"/>
      <c r="E222" s="301"/>
      <c r="F222" s="304"/>
      <c r="G222" s="302"/>
      <c r="H222" s="308"/>
      <c r="I222" s="309"/>
      <c r="J222" s="265"/>
    </row>
    <row r="223" spans="1:15" ht="15.75" customHeight="1">
      <c r="A223" s="1"/>
      <c r="B223" s="301"/>
      <c r="C223" s="304"/>
      <c r="D223" s="301"/>
      <c r="E223" s="301"/>
      <c r="F223" s="304"/>
      <c r="G223" s="302"/>
      <c r="H223" s="308"/>
      <c r="I223" s="309"/>
      <c r="J223" s="265"/>
    </row>
    <row r="224" spans="1:15" ht="15.75" customHeight="1">
      <c r="A224" s="1"/>
      <c r="B224" s="301"/>
      <c r="C224" s="304"/>
      <c r="D224" s="301"/>
      <c r="E224" s="301"/>
      <c r="F224" s="304"/>
      <c r="G224" s="302"/>
      <c r="H224" s="308"/>
      <c r="I224" s="309"/>
      <c r="J224" s="265"/>
    </row>
    <row r="225" spans="1:10" ht="15.75" customHeight="1">
      <c r="A225" s="1"/>
      <c r="B225" s="301"/>
      <c r="C225" s="304"/>
      <c r="D225" s="301"/>
      <c r="E225" s="301"/>
      <c r="F225" s="304"/>
      <c r="G225" s="302"/>
      <c r="H225" s="308"/>
      <c r="I225" s="309"/>
      <c r="J225" s="265"/>
    </row>
    <row r="226" spans="1:10" ht="15.75" customHeight="1">
      <c r="A226" s="1"/>
      <c r="B226" s="301"/>
      <c r="C226" s="304"/>
      <c r="D226" s="301"/>
      <c r="E226" s="301"/>
      <c r="F226" s="304"/>
      <c r="G226" s="302"/>
      <c r="H226" s="308"/>
      <c r="I226" s="309"/>
      <c r="J226" s="265"/>
    </row>
    <row r="227" spans="1:10" ht="15.75" customHeight="1">
      <c r="A227" s="1"/>
      <c r="B227" s="301"/>
      <c r="C227" s="304"/>
      <c r="D227" s="301"/>
      <c r="E227" s="301"/>
      <c r="F227" s="304"/>
      <c r="G227" s="308"/>
      <c r="H227" s="308"/>
      <c r="I227" s="309"/>
      <c r="J227" s="265"/>
    </row>
    <row r="228" spans="1:10" ht="15.75" customHeight="1">
      <c r="A228" s="1"/>
      <c r="B228" s="301"/>
      <c r="C228" s="304"/>
      <c r="D228" s="301"/>
      <c r="E228" s="301"/>
      <c r="F228" s="304"/>
      <c r="G228" s="302"/>
      <c r="H228" s="308"/>
      <c r="I228" s="309"/>
      <c r="J228" s="265"/>
    </row>
    <row r="229" spans="1:10" ht="15.75" customHeight="1">
      <c r="A229" s="1"/>
      <c r="B229" s="301"/>
      <c r="C229" s="304"/>
      <c r="D229" s="301"/>
      <c r="E229" s="301"/>
      <c r="F229" s="304"/>
      <c r="G229" s="302"/>
      <c r="H229" s="308"/>
      <c r="I229" s="309"/>
      <c r="J229" s="265"/>
    </row>
    <row r="230" spans="1:10" ht="15.75" customHeight="1">
      <c r="A230" s="1"/>
      <c r="B230" s="301"/>
      <c r="C230" s="304"/>
      <c r="D230" s="301"/>
      <c r="E230" s="301"/>
      <c r="F230" s="304"/>
      <c r="G230" s="302"/>
      <c r="H230" s="308"/>
      <c r="I230" s="309"/>
      <c r="J230" s="265"/>
    </row>
    <row r="231" spans="1:10" ht="15.75" customHeight="1">
      <c r="A231" s="1"/>
      <c r="B231" s="301"/>
      <c r="C231" s="304"/>
      <c r="D231" s="301"/>
      <c r="E231" s="301"/>
      <c r="F231" s="304"/>
      <c r="G231" s="302"/>
      <c r="H231" s="308"/>
      <c r="I231" s="309"/>
      <c r="J231" s="265"/>
    </row>
    <row r="232" spans="1:10" ht="15.75" customHeight="1">
      <c r="A232" s="1"/>
      <c r="B232" s="301"/>
      <c r="C232" s="304"/>
      <c r="D232" s="301"/>
      <c r="E232" s="301"/>
      <c r="F232" s="304"/>
      <c r="G232" s="302"/>
      <c r="H232" s="308"/>
      <c r="I232" s="309"/>
      <c r="J232" s="265"/>
    </row>
    <row r="233" spans="1:10" ht="15.75" customHeight="1">
      <c r="A233" s="1"/>
      <c r="B233" s="301"/>
      <c r="C233" s="304"/>
      <c r="D233" s="301"/>
      <c r="E233" s="301"/>
      <c r="F233" s="304"/>
      <c r="G233" s="302"/>
      <c r="H233" s="308"/>
      <c r="I233" s="309"/>
      <c r="J233" s="265"/>
    </row>
    <row r="234" spans="1:10" ht="15.75" customHeight="1">
      <c r="A234" s="1"/>
      <c r="B234" s="301"/>
      <c r="C234" s="304"/>
      <c r="D234" s="301"/>
      <c r="E234" s="301"/>
      <c r="F234" s="304"/>
      <c r="G234" s="302"/>
      <c r="H234" s="308"/>
      <c r="I234" s="309"/>
      <c r="J234" s="265"/>
    </row>
    <row r="235" spans="1:10" ht="15.75" customHeight="1">
      <c r="A235" s="310"/>
      <c r="B235" s="301"/>
      <c r="C235" s="304"/>
      <c r="D235" s="301"/>
      <c r="E235" s="301"/>
      <c r="F235" s="304"/>
      <c r="G235" s="302"/>
      <c r="H235" s="308"/>
      <c r="I235" s="309"/>
      <c r="J235" s="265"/>
    </row>
    <row r="236" spans="1:10" ht="15.75" customHeight="1">
      <c r="A236" s="310"/>
      <c r="B236" s="301"/>
      <c r="C236" s="304"/>
      <c r="D236" s="301"/>
      <c r="E236" s="301"/>
      <c r="F236" s="304"/>
      <c r="G236" s="302"/>
      <c r="H236" s="308"/>
      <c r="I236" s="309"/>
      <c r="J236" s="265"/>
    </row>
    <row r="237" spans="1:10" ht="15.75" customHeight="1">
      <c r="A237" s="310"/>
      <c r="B237" s="301"/>
      <c r="C237" s="304"/>
      <c r="D237" s="301"/>
      <c r="E237" s="301"/>
      <c r="F237" s="304"/>
      <c r="G237" s="302"/>
      <c r="H237" s="308"/>
      <c r="I237" s="309"/>
      <c r="J237" s="265"/>
    </row>
    <row r="238" spans="1:10" ht="15.75" customHeight="1">
      <c r="A238" s="1"/>
      <c r="B238" s="301"/>
      <c r="C238" s="301"/>
      <c r="D238" s="301"/>
      <c r="E238" s="301"/>
      <c r="F238" s="301"/>
      <c r="G238" s="302"/>
      <c r="H238" s="308"/>
      <c r="I238" s="308"/>
      <c r="J238" s="265"/>
    </row>
    <row r="239" spans="1:10" ht="15.75" customHeight="1">
      <c r="A239" s="1"/>
      <c r="B239" s="301"/>
      <c r="C239" s="1"/>
      <c r="D239" s="1"/>
      <c r="E239" s="1"/>
      <c r="F239" s="1"/>
      <c r="G239" s="1"/>
      <c r="H239" s="1"/>
      <c r="I239" s="1"/>
      <c r="J239" s="265"/>
    </row>
    <row r="240" spans="1:10" ht="15.75" customHeight="1">
      <c r="A240" s="181"/>
      <c r="B240" s="181"/>
      <c r="C240" s="298"/>
      <c r="D240" s="181"/>
      <c r="E240" s="299"/>
      <c r="F240" s="298"/>
      <c r="G240" s="181"/>
      <c r="H240" s="311"/>
      <c r="I240" s="311"/>
      <c r="J240" s="265"/>
    </row>
    <row r="241" spans="1:10" ht="15.75" customHeight="1">
      <c r="A241" s="312"/>
      <c r="B241" s="301"/>
      <c r="C241" s="304"/>
      <c r="D241" s="301"/>
      <c r="E241" s="1"/>
      <c r="F241" s="304"/>
      <c r="G241" s="1"/>
      <c r="H241" s="313"/>
      <c r="I241" s="533"/>
      <c r="J241" s="265"/>
    </row>
    <row r="242" spans="1:10" ht="15.75" customHeight="1">
      <c r="A242" s="1"/>
      <c r="B242" s="301"/>
      <c r="C242" s="304"/>
      <c r="D242" s="301"/>
      <c r="E242" s="301"/>
      <c r="F242" s="304"/>
      <c r="G242" s="302"/>
      <c r="H242" s="308"/>
      <c r="I242" s="522"/>
      <c r="J242" s="265"/>
    </row>
    <row r="243" spans="1:10" ht="15.75" customHeight="1">
      <c r="A243" s="310"/>
      <c r="B243" s="301"/>
      <c r="C243" s="304"/>
      <c r="D243" s="301"/>
      <c r="E243" s="301"/>
      <c r="F243" s="304"/>
      <c r="G243" s="302"/>
      <c r="H243" s="308"/>
      <c r="I243" s="522"/>
      <c r="J243" s="265"/>
    </row>
    <row r="244" spans="1:10" ht="15.75" customHeight="1">
      <c r="A244" s="310"/>
      <c r="B244" s="301"/>
      <c r="C244" s="304"/>
      <c r="D244" s="301"/>
      <c r="E244" s="301"/>
      <c r="F244" s="304"/>
      <c r="G244" s="302"/>
      <c r="H244" s="308"/>
      <c r="I244" s="1"/>
      <c r="J244" s="265"/>
    </row>
    <row r="245" spans="1:10" ht="15.75" customHeight="1">
      <c r="A245" s="1"/>
      <c r="B245" s="301"/>
      <c r="C245" s="304"/>
      <c r="D245" s="301"/>
      <c r="E245" s="1"/>
      <c r="F245" s="304"/>
      <c r="G245" s="1"/>
      <c r="H245" s="313"/>
      <c r="I245" s="1"/>
      <c r="J245" s="265"/>
    </row>
    <row r="246" spans="1:10" ht="15.75" customHeight="1">
      <c r="A246" s="312"/>
      <c r="B246" s="301"/>
      <c r="C246" s="304"/>
      <c r="D246" s="301"/>
      <c r="E246" s="1"/>
      <c r="F246" s="304"/>
      <c r="G246" s="1"/>
      <c r="H246" s="313"/>
      <c r="I246" s="1"/>
      <c r="J246" s="265"/>
    </row>
    <row r="247" spans="1:10" ht="15.75" customHeight="1">
      <c r="A247" s="312"/>
      <c r="B247" s="301"/>
      <c r="C247" s="304"/>
      <c r="D247" s="301"/>
      <c r="E247" s="1"/>
      <c r="F247" s="304"/>
      <c r="G247" s="1"/>
      <c r="H247" s="313"/>
      <c r="I247" s="1"/>
      <c r="J247" s="265"/>
    </row>
    <row r="248" spans="1:10" ht="15.75" customHeight="1">
      <c r="A248" s="1"/>
      <c r="B248" s="301"/>
      <c r="C248" s="304"/>
      <c r="D248" s="301"/>
      <c r="E248" s="1"/>
      <c r="F248" s="304"/>
      <c r="G248" s="301"/>
      <c r="H248" s="313"/>
      <c r="I248" s="1"/>
      <c r="J248" s="265"/>
    </row>
    <row r="249" spans="1:10" ht="15.75" customHeight="1">
      <c r="A249" s="1"/>
      <c r="B249" s="301"/>
      <c r="C249" s="304"/>
      <c r="D249" s="301"/>
      <c r="E249" s="1"/>
      <c r="F249" s="304"/>
      <c r="G249" s="1"/>
      <c r="H249" s="313"/>
      <c r="I249" s="1"/>
      <c r="J249" s="265"/>
    </row>
    <row r="250" spans="1:10" ht="15.75" customHeight="1">
      <c r="A250" s="1"/>
      <c r="B250" s="301"/>
      <c r="C250" s="304"/>
      <c r="D250" s="301"/>
      <c r="E250" s="1"/>
      <c r="F250" s="304"/>
      <c r="G250" s="1"/>
      <c r="H250" s="313"/>
      <c r="I250" s="1"/>
      <c r="J250" s="265"/>
    </row>
    <row r="251" spans="1:10" ht="15.75" customHeight="1">
      <c r="A251" s="1"/>
      <c r="B251" s="301"/>
      <c r="C251" s="304"/>
      <c r="D251" s="301"/>
      <c r="E251" s="1"/>
      <c r="F251" s="304"/>
      <c r="G251" s="1"/>
      <c r="H251" s="313"/>
      <c r="I251" s="1"/>
      <c r="J251" s="265"/>
    </row>
    <row r="252" spans="1:10" ht="15.75" customHeight="1">
      <c r="A252" s="1"/>
      <c r="B252" s="301"/>
      <c r="C252" s="304"/>
      <c r="D252" s="301"/>
      <c r="E252" s="301"/>
      <c r="F252" s="304"/>
      <c r="G252" s="301"/>
      <c r="H252" s="313"/>
      <c r="I252" s="1"/>
      <c r="J252" s="265"/>
    </row>
    <row r="253" spans="1:10" ht="15.75" customHeight="1">
      <c r="A253" s="1"/>
      <c r="B253" s="301"/>
      <c r="C253" s="304"/>
      <c r="D253" s="301"/>
      <c r="E253" s="301"/>
      <c r="F253" s="304"/>
      <c r="G253" s="301"/>
      <c r="H253" s="313"/>
      <c r="I253" s="1"/>
      <c r="J253" s="265"/>
    </row>
    <row r="254" spans="1:10" ht="15.75" customHeight="1">
      <c r="A254" s="1"/>
      <c r="B254" s="301"/>
      <c r="C254" s="304"/>
      <c r="D254" s="301"/>
      <c r="E254" s="1"/>
      <c r="F254" s="304"/>
      <c r="G254" s="301"/>
      <c r="H254" s="313"/>
      <c r="I254" s="1"/>
      <c r="J254" s="265"/>
    </row>
    <row r="255" spans="1:10" ht="15.75" customHeight="1">
      <c r="A255" s="1"/>
      <c r="B255" s="301"/>
      <c r="C255" s="304"/>
      <c r="D255" s="301"/>
      <c r="E255" s="1"/>
      <c r="F255" s="304"/>
      <c r="G255" s="301"/>
      <c r="H255" s="313"/>
      <c r="I255" s="1"/>
      <c r="J255" s="265"/>
    </row>
    <row r="256" spans="1:10" ht="15.75" customHeight="1">
      <c r="A256" s="1"/>
      <c r="B256" s="301"/>
      <c r="C256" s="304"/>
      <c r="D256" s="301"/>
      <c r="E256" s="1"/>
      <c r="F256" s="304"/>
      <c r="G256" s="301"/>
      <c r="H256" s="313"/>
      <c r="I256" s="1"/>
      <c r="J256" s="265"/>
    </row>
    <row r="257" spans="1:10" ht="15.75" customHeight="1">
      <c r="A257" s="1"/>
      <c r="B257" s="301"/>
      <c r="C257" s="304"/>
      <c r="D257" s="301"/>
      <c r="E257" s="1"/>
      <c r="F257" s="304"/>
      <c r="G257" s="301"/>
      <c r="H257" s="313"/>
      <c r="I257" s="1"/>
      <c r="J257" s="265"/>
    </row>
    <row r="258" spans="1:10" ht="15.75" customHeight="1">
      <c r="A258" s="1"/>
      <c r="B258" s="301"/>
      <c r="C258" s="304"/>
      <c r="D258" s="301"/>
      <c r="E258" s="1"/>
      <c r="F258" s="304"/>
      <c r="G258" s="301"/>
      <c r="H258" s="313"/>
      <c r="I258" s="1"/>
      <c r="J258" s="265"/>
    </row>
    <row r="259" spans="1:10" ht="15.75" customHeight="1">
      <c r="A259" s="1"/>
      <c r="B259" s="301"/>
      <c r="C259" s="304"/>
      <c r="D259" s="301"/>
      <c r="E259" s="1"/>
      <c r="F259" s="304"/>
      <c r="G259" s="301"/>
      <c r="H259" s="313"/>
      <c r="I259" s="1"/>
      <c r="J259" s="265"/>
    </row>
    <row r="260" spans="1:10" ht="15.75" customHeight="1">
      <c r="A260" s="1"/>
      <c r="B260" s="301"/>
      <c r="C260" s="304"/>
      <c r="D260" s="301"/>
      <c r="E260" s="1"/>
      <c r="F260" s="304"/>
      <c r="G260" s="301"/>
      <c r="H260" s="313"/>
      <c r="I260" s="1"/>
      <c r="J260" s="265"/>
    </row>
    <row r="261" spans="1:10" ht="15.75" customHeight="1">
      <c r="A261" s="1"/>
      <c r="B261" s="301"/>
      <c r="C261" s="304"/>
      <c r="D261" s="301"/>
      <c r="E261" s="1"/>
      <c r="F261" s="304"/>
      <c r="G261" s="301"/>
      <c r="H261" s="313"/>
      <c r="I261" s="1"/>
      <c r="J261" s="265"/>
    </row>
    <row r="262" spans="1:10" ht="15.75" customHeight="1">
      <c r="A262" s="1"/>
      <c r="B262" s="301"/>
      <c r="C262" s="304"/>
      <c r="D262" s="301"/>
      <c r="E262" s="301"/>
      <c r="F262" s="304"/>
      <c r="G262" s="301"/>
      <c r="H262" s="313"/>
      <c r="I262" s="1"/>
      <c r="J262" s="265"/>
    </row>
    <row r="263" spans="1:10" ht="15.75" customHeight="1">
      <c r="A263" s="1"/>
      <c r="B263" s="301"/>
      <c r="C263" s="304"/>
      <c r="D263" s="301"/>
      <c r="E263" s="1"/>
      <c r="F263" s="304"/>
      <c r="G263" s="301"/>
      <c r="H263" s="313"/>
      <c r="I263" s="1"/>
      <c r="J263" s="265"/>
    </row>
    <row r="264" spans="1:10" ht="15.75" customHeight="1">
      <c r="A264" s="1"/>
      <c r="B264" s="301"/>
      <c r="C264" s="304"/>
      <c r="D264" s="301"/>
      <c r="E264" s="1"/>
      <c r="F264" s="304"/>
      <c r="G264" s="301"/>
      <c r="H264" s="313"/>
      <c r="I264" s="1"/>
      <c r="J264" s="265"/>
    </row>
    <row r="265" spans="1:10" ht="15.75" customHeight="1">
      <c r="A265" s="1"/>
      <c r="B265" s="301"/>
      <c r="C265" s="304"/>
      <c r="D265" s="301"/>
      <c r="E265" s="1"/>
      <c r="F265" s="304"/>
      <c r="G265" s="301"/>
      <c r="H265" s="313"/>
      <c r="I265" s="1"/>
      <c r="J265" s="265"/>
    </row>
    <row r="266" spans="1:10" ht="15.75" customHeight="1">
      <c r="A266" s="1"/>
      <c r="B266" s="301"/>
      <c r="C266" s="304"/>
      <c r="D266" s="301"/>
      <c r="E266" s="1"/>
      <c r="F266" s="304"/>
      <c r="G266" s="301"/>
      <c r="H266" s="313"/>
      <c r="I266" s="1"/>
      <c r="J266" s="265"/>
    </row>
    <row r="267" spans="1:10" ht="15.75" customHeight="1">
      <c r="A267" s="1"/>
      <c r="B267" s="301"/>
      <c r="C267" s="304"/>
      <c r="D267" s="301"/>
      <c r="E267" s="1"/>
      <c r="F267" s="304"/>
      <c r="G267" s="301"/>
      <c r="H267" s="313"/>
      <c r="I267" s="1"/>
      <c r="J267" s="265"/>
    </row>
    <row r="268" spans="1:10" ht="15.75" customHeight="1">
      <c r="A268" s="1"/>
      <c r="B268" s="301"/>
      <c r="C268" s="304"/>
      <c r="D268" s="301"/>
      <c r="E268" s="1"/>
      <c r="F268" s="304"/>
      <c r="G268" s="301"/>
      <c r="H268" s="313"/>
      <c r="I268" s="1"/>
      <c r="J268" s="265"/>
    </row>
    <row r="269" spans="1:10" ht="15.75" customHeight="1">
      <c r="A269" s="1"/>
      <c r="B269" s="301"/>
      <c r="C269" s="304"/>
      <c r="D269" s="301"/>
      <c r="E269" s="1"/>
      <c r="F269" s="304"/>
      <c r="G269" s="301"/>
      <c r="H269" s="313"/>
      <c r="I269" s="1"/>
      <c r="J269" s="265"/>
    </row>
    <row r="270" spans="1:10" ht="15.75" customHeight="1">
      <c r="A270" s="1"/>
      <c r="B270" s="301"/>
      <c r="C270" s="304"/>
      <c r="D270" s="301"/>
      <c r="E270" s="1"/>
      <c r="F270" s="304"/>
      <c r="G270" s="301"/>
      <c r="H270" s="313"/>
      <c r="I270" s="1"/>
      <c r="J270" s="265"/>
    </row>
    <row r="271" spans="1:10" ht="15.75" customHeight="1">
      <c r="A271" s="1"/>
      <c r="B271" s="301"/>
      <c r="C271" s="304"/>
      <c r="D271" s="301"/>
      <c r="E271" s="1"/>
      <c r="F271" s="304"/>
      <c r="G271" s="301"/>
      <c r="H271" s="313"/>
      <c r="I271" s="1"/>
      <c r="J271" s="265"/>
    </row>
    <row r="272" spans="1:10" ht="15.75" customHeight="1">
      <c r="A272" s="1"/>
      <c r="B272" s="301"/>
      <c r="C272" s="304"/>
      <c r="D272" s="301"/>
      <c r="E272" s="1"/>
      <c r="F272" s="304"/>
      <c r="G272" s="301"/>
      <c r="H272" s="313"/>
      <c r="I272" s="1"/>
      <c r="J272" s="265"/>
    </row>
    <row r="273" spans="1:10" ht="15.75" customHeight="1">
      <c r="A273" s="1"/>
      <c r="B273" s="301"/>
      <c r="C273" s="304"/>
      <c r="D273" s="301"/>
      <c r="E273" s="1"/>
      <c r="F273" s="304"/>
      <c r="G273" s="301"/>
      <c r="H273" s="313"/>
      <c r="I273" s="1"/>
      <c r="J273" s="265"/>
    </row>
    <row r="274" spans="1:10" ht="15.75" customHeight="1">
      <c r="A274" s="1"/>
      <c r="B274" s="301"/>
      <c r="C274" s="304"/>
      <c r="D274" s="301"/>
      <c r="E274" s="1"/>
      <c r="F274" s="304"/>
      <c r="G274" s="301"/>
      <c r="H274" s="313"/>
      <c r="I274" s="1"/>
      <c r="J274" s="265"/>
    </row>
    <row r="275" spans="1:10" ht="15.75" customHeight="1">
      <c r="A275" s="1"/>
      <c r="B275" s="301"/>
      <c r="C275" s="304"/>
      <c r="D275" s="301"/>
      <c r="E275" s="1"/>
      <c r="F275" s="304"/>
      <c r="G275" s="301"/>
      <c r="H275" s="313"/>
      <c r="I275" s="1"/>
      <c r="J275" s="265"/>
    </row>
    <row r="276" spans="1:10" ht="15.75" customHeight="1">
      <c r="A276" s="312"/>
      <c r="B276" s="301"/>
      <c r="C276" s="304"/>
      <c r="D276" s="301"/>
      <c r="E276" s="1"/>
      <c r="F276" s="304"/>
      <c r="G276" s="301"/>
      <c r="H276" s="313"/>
      <c r="I276" s="1"/>
      <c r="J276" s="265"/>
    </row>
    <row r="277" spans="1:10" ht="15.75" customHeight="1">
      <c r="A277" s="312"/>
      <c r="B277" s="301"/>
      <c r="C277" s="304"/>
      <c r="D277" s="301"/>
      <c r="E277" s="1"/>
      <c r="F277" s="304"/>
      <c r="G277" s="301"/>
      <c r="H277" s="313"/>
      <c r="I277" s="1"/>
      <c r="J277" s="265"/>
    </row>
    <row r="278" spans="1:10" ht="15.75" customHeight="1">
      <c r="A278" s="1"/>
      <c r="B278" s="301"/>
      <c r="C278" s="304"/>
      <c r="D278" s="301"/>
      <c r="E278" s="1"/>
      <c r="F278" s="304"/>
      <c r="G278" s="301"/>
      <c r="H278" s="313"/>
      <c r="I278" s="1"/>
      <c r="J278" s="265"/>
    </row>
    <row r="279" spans="1:10" ht="15.75" customHeight="1">
      <c r="A279" s="1"/>
      <c r="B279" s="301"/>
      <c r="C279" s="304"/>
      <c r="D279" s="301"/>
      <c r="E279" s="1"/>
      <c r="F279" s="304"/>
      <c r="G279" s="301"/>
      <c r="H279" s="313"/>
      <c r="I279" s="1"/>
      <c r="J279" s="265"/>
    </row>
    <row r="280" spans="1:10" ht="15.75" customHeight="1">
      <c r="A280" s="312"/>
      <c r="B280" s="301"/>
      <c r="C280" s="304"/>
      <c r="D280" s="301"/>
      <c r="E280" s="1"/>
      <c r="F280" s="304"/>
      <c r="G280" s="301"/>
      <c r="H280" s="313"/>
      <c r="I280" s="1"/>
      <c r="J280" s="265"/>
    </row>
    <row r="281" spans="1:10" ht="15.75" customHeight="1">
      <c r="A281" s="1"/>
      <c r="B281" s="301"/>
      <c r="C281" s="304"/>
      <c r="D281" s="301"/>
      <c r="E281" s="1"/>
      <c r="F281" s="304"/>
      <c r="G281" s="301"/>
      <c r="H281" s="313"/>
      <c r="I281" s="1"/>
      <c r="J281" s="265"/>
    </row>
    <row r="282" spans="1:10" ht="15.75" customHeight="1">
      <c r="A282" s="1"/>
      <c r="B282" s="301"/>
      <c r="C282" s="304"/>
      <c r="D282" s="301"/>
      <c r="E282" s="1"/>
      <c r="F282" s="304"/>
      <c r="G282" s="301"/>
      <c r="H282" s="313"/>
      <c r="I282" s="1"/>
      <c r="J282" s="265"/>
    </row>
    <row r="283" spans="1:10" ht="15.75" customHeight="1">
      <c r="A283" s="1"/>
      <c r="B283" s="301"/>
      <c r="C283" s="304"/>
      <c r="D283" s="301"/>
      <c r="E283" s="1"/>
      <c r="F283" s="304"/>
      <c r="G283" s="301"/>
      <c r="H283" s="313"/>
      <c r="I283" s="1"/>
      <c r="J283" s="265"/>
    </row>
    <row r="284" spans="1:10" ht="15.75" customHeight="1">
      <c r="A284" s="1"/>
      <c r="B284" s="301"/>
      <c r="C284" s="304"/>
      <c r="D284" s="301"/>
      <c r="E284" s="1"/>
      <c r="F284" s="314"/>
      <c r="G284" s="1"/>
      <c r="H284" s="313"/>
      <c r="I284" s="1"/>
      <c r="J284" s="265"/>
    </row>
    <row r="285" spans="1:10" ht="15.75" customHeight="1">
      <c r="A285" s="303"/>
      <c r="B285" s="303"/>
      <c r="C285" s="303"/>
      <c r="D285" s="303"/>
      <c r="E285" s="303"/>
      <c r="F285" s="303"/>
      <c r="G285" s="303"/>
      <c r="H285" s="303"/>
      <c r="I285" s="303"/>
      <c r="J285" s="265"/>
    </row>
    <row r="286" spans="1:10" ht="15.75" customHeight="1">
      <c r="A286" s="303"/>
      <c r="B286" s="303"/>
      <c r="C286" s="303"/>
      <c r="D286" s="303"/>
      <c r="E286" s="303"/>
      <c r="F286" s="303"/>
      <c r="G286" s="303"/>
      <c r="H286" s="303"/>
      <c r="I286" s="303"/>
      <c r="J286" s="265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65"/>
    </row>
    <row r="288" spans="1:1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265"/>
    </row>
    <row r="289" spans="1:1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265"/>
    </row>
    <row r="290" spans="1:1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265"/>
    </row>
    <row r="291" spans="1:10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265"/>
    </row>
    <row r="292" spans="1:10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265"/>
    </row>
    <row r="293" spans="1:10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265"/>
    </row>
    <row r="294" spans="1:10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265"/>
    </row>
    <row r="295" spans="1:10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265"/>
    </row>
    <row r="296" spans="1:10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265"/>
    </row>
    <row r="297" spans="1:10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265"/>
    </row>
    <row r="298" spans="1:10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265"/>
    </row>
    <row r="299" spans="1:10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265"/>
    </row>
    <row r="300" spans="1:1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265"/>
    </row>
    <row r="301" spans="1:10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265"/>
    </row>
    <row r="302" spans="1:10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265"/>
    </row>
    <row r="303" spans="1:10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265"/>
    </row>
    <row r="304" spans="1:10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265"/>
    </row>
    <row r="305" spans="1:10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265"/>
    </row>
    <row r="306" spans="1:10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265"/>
    </row>
    <row r="307" spans="1:10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265"/>
    </row>
    <row r="308" spans="1:10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265"/>
    </row>
    <row r="309" spans="1:10" ht="15.75" customHeight="1"/>
    <row r="310" spans="1:10" ht="15.75" customHeight="1"/>
    <row r="311" spans="1:10" ht="15.75" customHeight="1"/>
    <row r="312" spans="1:10" ht="15.75" customHeight="1"/>
    <row r="313" spans="1:10" ht="15.75" customHeight="1"/>
    <row r="314" spans="1:10" ht="15.75" customHeight="1"/>
    <row r="315" spans="1:10" ht="15.75" customHeight="1"/>
    <row r="316" spans="1:10" ht="15.75" customHeight="1"/>
    <row r="317" spans="1:10" ht="15.75" customHeight="1"/>
    <row r="318" spans="1:10" ht="15.75" customHeight="1"/>
    <row r="319" spans="1:10" ht="15.75" customHeight="1"/>
    <row r="320" spans="1:1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</sheetData>
  <mergeCells count="17">
    <mergeCell ref="A198:A199"/>
    <mergeCell ref="B198:B199"/>
    <mergeCell ref="E198:E199"/>
    <mergeCell ref="E202:E203"/>
    <mergeCell ref="I241:I243"/>
    <mergeCell ref="C198:C199"/>
    <mergeCell ref="D198:D199"/>
    <mergeCell ref="A201:E201"/>
    <mergeCell ref="A202:A203"/>
    <mergeCell ref="B202:B203"/>
    <mergeCell ref="C202:C203"/>
    <mergeCell ref="D202:D203"/>
    <mergeCell ref="A2:K2"/>
    <mergeCell ref="A56:G56"/>
    <mergeCell ref="F87:H87"/>
    <mergeCell ref="A135:H135"/>
    <mergeCell ref="I187:J187"/>
  </mergeCells>
  <pageMargins left="0.7" right="0.7" top="0.75" bottom="0.75" header="0" footer="0"/>
  <pageSetup orientation="landscape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pageSetUpPr fitToPage="1"/>
  </sheetPr>
  <dimension ref="A2:Z1027"/>
  <sheetViews>
    <sheetView workbookViewId="0"/>
  </sheetViews>
  <sheetFormatPr defaultColWidth="14.42578125" defaultRowHeight="15" customHeight="1"/>
  <cols>
    <col min="1" max="1" width="47.5703125" customWidth="1"/>
    <col min="2" max="2" width="16.85546875" customWidth="1"/>
    <col min="3" max="3" width="13.85546875" customWidth="1"/>
    <col min="4" max="4" width="17.140625" customWidth="1"/>
    <col min="5" max="5" width="17" customWidth="1"/>
    <col min="6" max="6" width="9.85546875" customWidth="1"/>
    <col min="7" max="8" width="13.85546875" customWidth="1"/>
    <col min="9" max="9" width="13.7109375" customWidth="1"/>
    <col min="10" max="10" width="15.5703125" customWidth="1"/>
    <col min="11" max="11" width="20.5703125" customWidth="1"/>
    <col min="12" max="12" width="13.28515625" customWidth="1"/>
    <col min="13" max="13" width="8.85546875" customWidth="1"/>
    <col min="14" max="14" width="13.7109375" customWidth="1"/>
    <col min="15" max="26" width="8.85546875" customWidth="1"/>
  </cols>
  <sheetData>
    <row r="2" spans="1:26" ht="23.25">
      <c r="A2" s="547" t="s">
        <v>0</v>
      </c>
      <c r="B2" s="522"/>
      <c r="C2" s="522"/>
      <c r="D2" s="522"/>
      <c r="E2" s="522"/>
      <c r="F2" s="522"/>
      <c r="G2" s="522"/>
      <c r="H2" s="522"/>
      <c r="I2" s="522"/>
      <c r="J2" s="522"/>
      <c r="K2" s="522"/>
      <c r="L2" s="358"/>
      <c r="M2" s="358"/>
      <c r="N2" s="358"/>
      <c r="O2" s="358"/>
    </row>
    <row r="3" spans="1:26" ht="57.75">
      <c r="A3" s="359" t="s">
        <v>1</v>
      </c>
      <c r="B3" s="360" t="s">
        <v>2</v>
      </c>
      <c r="C3" s="361" t="s">
        <v>3</v>
      </c>
      <c r="D3" s="362" t="s">
        <v>8</v>
      </c>
      <c r="E3" s="363" t="s">
        <v>3182</v>
      </c>
      <c r="F3" s="364" t="s">
        <v>3183</v>
      </c>
      <c r="G3" s="365" t="s">
        <v>3184</v>
      </c>
      <c r="H3" s="366" t="s">
        <v>3185</v>
      </c>
      <c r="I3" s="363" t="s">
        <v>3186</v>
      </c>
      <c r="J3" s="364" t="s">
        <v>3187</v>
      </c>
      <c r="K3" s="364" t="s">
        <v>3188</v>
      </c>
      <c r="L3" s="367" t="s">
        <v>3189</v>
      </c>
      <c r="M3" s="368" t="s">
        <v>11</v>
      </c>
      <c r="N3" s="368" t="s">
        <v>12</v>
      </c>
      <c r="O3" s="369" t="s">
        <v>9</v>
      </c>
      <c r="P3" s="370"/>
      <c r="Q3" s="370"/>
      <c r="R3" s="370"/>
      <c r="S3" s="370"/>
      <c r="T3" s="370"/>
      <c r="U3" s="370"/>
      <c r="V3" s="370"/>
      <c r="W3" s="370"/>
      <c r="X3" s="370"/>
      <c r="Y3" s="370"/>
      <c r="Z3" s="370"/>
    </row>
    <row r="4" spans="1:26" ht="15.75">
      <c r="A4" s="371" t="s">
        <v>3208</v>
      </c>
      <c r="B4" s="372" t="s">
        <v>16</v>
      </c>
      <c r="C4" s="373">
        <v>0.1</v>
      </c>
      <c r="D4" s="374">
        <v>12</v>
      </c>
      <c r="E4" s="382">
        <v>0</v>
      </c>
      <c r="F4" s="376">
        <f t="shared" ref="F4:F46" si="0">ROUNDDOWN(E4/D4,0)</f>
        <v>0</v>
      </c>
      <c r="G4" s="377">
        <f t="shared" ref="G4:G46" si="1">ROUNDDOWN(H4/D4,0)</f>
        <v>0</v>
      </c>
      <c r="H4" s="378"/>
      <c r="I4" s="379"/>
      <c r="J4" s="380">
        <f t="shared" ref="J4:J46" si="2">ROUNDDOWN(I4/D4,0)</f>
        <v>0</v>
      </c>
      <c r="K4" s="404">
        <f t="shared" ref="K4:K46" si="3">ROUNDDOWN(L4/D4,0)</f>
        <v>0</v>
      </c>
      <c r="L4" s="382">
        <f t="shared" ref="L4:L31" si="4">E4+H4-I4</f>
        <v>0</v>
      </c>
      <c r="M4" s="447">
        <v>17.2</v>
      </c>
      <c r="N4" s="429">
        <f t="shared" ref="N4:N46" si="5">L4*M4</f>
        <v>0</v>
      </c>
      <c r="O4" s="384">
        <f t="shared" ref="O4:O46" si="6">C4*L4</f>
        <v>0</v>
      </c>
    </row>
    <row r="5" spans="1:26" ht="15.75">
      <c r="A5" s="371" t="s">
        <v>3209</v>
      </c>
      <c r="B5" s="372" t="s">
        <v>16</v>
      </c>
      <c r="C5" s="373">
        <v>0.1</v>
      </c>
      <c r="D5" s="374">
        <v>12</v>
      </c>
      <c r="E5" s="382">
        <v>0</v>
      </c>
      <c r="F5" s="376">
        <f t="shared" si="0"/>
        <v>0</v>
      </c>
      <c r="G5" s="377">
        <f t="shared" si="1"/>
        <v>0</v>
      </c>
      <c r="H5" s="378"/>
      <c r="I5" s="379"/>
      <c r="J5" s="380">
        <f t="shared" si="2"/>
        <v>0</v>
      </c>
      <c r="K5" s="404">
        <f t="shared" si="3"/>
        <v>0</v>
      </c>
      <c r="L5" s="382">
        <f t="shared" si="4"/>
        <v>0</v>
      </c>
      <c r="M5" s="447">
        <v>16.579999999999998</v>
      </c>
      <c r="N5" s="429">
        <f t="shared" si="5"/>
        <v>0</v>
      </c>
      <c r="O5" s="384">
        <f t="shared" si="6"/>
        <v>0</v>
      </c>
    </row>
    <row r="6" spans="1:26" ht="15.75">
      <c r="A6" s="371" t="s">
        <v>3210</v>
      </c>
      <c r="B6" s="372" t="s">
        <v>16</v>
      </c>
      <c r="C6" s="373">
        <v>0.1</v>
      </c>
      <c r="D6" s="374">
        <v>12</v>
      </c>
      <c r="E6" s="382">
        <v>4320</v>
      </c>
      <c r="F6" s="376">
        <f t="shared" si="0"/>
        <v>360</v>
      </c>
      <c r="G6" s="377">
        <f t="shared" si="1"/>
        <v>0</v>
      </c>
      <c r="H6" s="378"/>
      <c r="I6" s="379"/>
      <c r="J6" s="380">
        <f t="shared" si="2"/>
        <v>0</v>
      </c>
      <c r="K6" s="404">
        <f t="shared" si="3"/>
        <v>360</v>
      </c>
      <c r="L6" s="382">
        <f t="shared" si="4"/>
        <v>4320</v>
      </c>
      <c r="M6" s="448">
        <v>17.04</v>
      </c>
      <c r="N6" s="429">
        <f t="shared" si="5"/>
        <v>73612.800000000003</v>
      </c>
      <c r="O6" s="384">
        <f t="shared" si="6"/>
        <v>432</v>
      </c>
    </row>
    <row r="7" spans="1:26" ht="15.75">
      <c r="A7" s="371" t="s">
        <v>3211</v>
      </c>
      <c r="B7" s="372" t="s">
        <v>16</v>
      </c>
      <c r="C7" s="373">
        <v>0.1</v>
      </c>
      <c r="D7" s="374">
        <v>12</v>
      </c>
      <c r="E7" s="382">
        <v>0</v>
      </c>
      <c r="F7" s="376">
        <f t="shared" si="0"/>
        <v>0</v>
      </c>
      <c r="G7" s="377">
        <f t="shared" si="1"/>
        <v>0</v>
      </c>
      <c r="H7" s="378"/>
      <c r="I7" s="379"/>
      <c r="J7" s="380">
        <f t="shared" si="2"/>
        <v>0</v>
      </c>
      <c r="K7" s="404">
        <f t="shared" si="3"/>
        <v>0</v>
      </c>
      <c r="L7" s="382">
        <f t="shared" si="4"/>
        <v>0</v>
      </c>
      <c r="M7" s="448">
        <v>16.77</v>
      </c>
      <c r="N7" s="429">
        <f t="shared" si="5"/>
        <v>0</v>
      </c>
      <c r="O7" s="384">
        <f t="shared" si="6"/>
        <v>0</v>
      </c>
    </row>
    <row r="8" spans="1:26" ht="15.75">
      <c r="A8" s="371" t="s">
        <v>3206</v>
      </c>
      <c r="B8" s="372" t="s">
        <v>16</v>
      </c>
      <c r="C8" s="373">
        <v>0.11</v>
      </c>
      <c r="D8" s="374">
        <v>10</v>
      </c>
      <c r="E8" s="382">
        <v>502</v>
      </c>
      <c r="F8" s="376">
        <f t="shared" si="0"/>
        <v>50</v>
      </c>
      <c r="G8" s="377">
        <f t="shared" si="1"/>
        <v>0</v>
      </c>
      <c r="H8" s="378"/>
      <c r="I8" s="379"/>
      <c r="J8" s="380">
        <f t="shared" si="2"/>
        <v>0</v>
      </c>
      <c r="K8" s="404">
        <f t="shared" si="3"/>
        <v>50</v>
      </c>
      <c r="L8" s="519">
        <f t="shared" si="4"/>
        <v>502</v>
      </c>
      <c r="M8" s="447">
        <v>18.14</v>
      </c>
      <c r="N8" s="383">
        <f t="shared" si="5"/>
        <v>9106.2800000000007</v>
      </c>
      <c r="O8" s="384">
        <f t="shared" si="6"/>
        <v>55.22</v>
      </c>
      <c r="P8" s="516"/>
    </row>
    <row r="9" spans="1:26" ht="15.75">
      <c r="A9" s="371" t="s">
        <v>3198</v>
      </c>
      <c r="B9" s="372" t="s">
        <v>16</v>
      </c>
      <c r="C9" s="373">
        <v>0.11</v>
      </c>
      <c r="D9" s="374">
        <v>10</v>
      </c>
      <c r="E9" s="382">
        <v>212</v>
      </c>
      <c r="F9" s="376">
        <f t="shared" si="0"/>
        <v>21</v>
      </c>
      <c r="G9" s="377">
        <f t="shared" si="1"/>
        <v>0</v>
      </c>
      <c r="H9" s="378"/>
      <c r="I9" s="379"/>
      <c r="J9" s="380">
        <f t="shared" si="2"/>
        <v>0</v>
      </c>
      <c r="K9" s="404">
        <f t="shared" si="3"/>
        <v>21</v>
      </c>
      <c r="L9" s="519">
        <f t="shared" si="4"/>
        <v>212</v>
      </c>
      <c r="M9" s="447">
        <v>17.670000000000002</v>
      </c>
      <c r="N9" s="383">
        <f t="shared" si="5"/>
        <v>3746.0400000000004</v>
      </c>
      <c r="O9" s="384">
        <f t="shared" si="6"/>
        <v>23.32</v>
      </c>
      <c r="P9" s="516"/>
    </row>
    <row r="10" spans="1:26" ht="15.75">
      <c r="A10" s="371" t="s">
        <v>3207</v>
      </c>
      <c r="B10" s="372" t="s">
        <v>16</v>
      </c>
      <c r="C10" s="373">
        <v>0.11</v>
      </c>
      <c r="D10" s="374">
        <v>10</v>
      </c>
      <c r="E10" s="382">
        <v>3047</v>
      </c>
      <c r="F10" s="376">
        <f t="shared" si="0"/>
        <v>304</v>
      </c>
      <c r="G10" s="377">
        <f t="shared" si="1"/>
        <v>0</v>
      </c>
      <c r="H10" s="378"/>
      <c r="I10" s="379"/>
      <c r="J10" s="380">
        <f t="shared" si="2"/>
        <v>0</v>
      </c>
      <c r="K10" s="404">
        <f t="shared" si="3"/>
        <v>304</v>
      </c>
      <c r="L10" s="519">
        <f t="shared" si="4"/>
        <v>3047</v>
      </c>
      <c r="M10" s="447">
        <v>17.46</v>
      </c>
      <c r="N10" s="383">
        <f t="shared" si="5"/>
        <v>53200.62</v>
      </c>
      <c r="O10" s="384">
        <f t="shared" si="6"/>
        <v>335.17</v>
      </c>
      <c r="P10" s="516"/>
    </row>
    <row r="11" spans="1:26" ht="15.75">
      <c r="A11" s="371" t="s">
        <v>3197</v>
      </c>
      <c r="B11" s="372" t="s">
        <v>16</v>
      </c>
      <c r="C11" s="373">
        <v>0.11</v>
      </c>
      <c r="D11" s="374">
        <v>10</v>
      </c>
      <c r="E11" s="382">
        <v>18</v>
      </c>
      <c r="F11" s="376">
        <f t="shared" si="0"/>
        <v>1</v>
      </c>
      <c r="G11" s="377">
        <f t="shared" si="1"/>
        <v>0</v>
      </c>
      <c r="H11" s="378"/>
      <c r="I11" s="379"/>
      <c r="J11" s="380">
        <f t="shared" si="2"/>
        <v>0</v>
      </c>
      <c r="K11" s="404">
        <f t="shared" si="3"/>
        <v>1</v>
      </c>
      <c r="L11" s="519">
        <f t="shared" si="4"/>
        <v>18</v>
      </c>
      <c r="M11" s="447">
        <v>17.940000000000001</v>
      </c>
      <c r="N11" s="383">
        <f t="shared" si="5"/>
        <v>322.92</v>
      </c>
      <c r="O11" s="384">
        <f t="shared" si="6"/>
        <v>1.98</v>
      </c>
      <c r="P11" s="516"/>
    </row>
    <row r="12" spans="1:26" ht="15.75">
      <c r="A12" s="389" t="s">
        <v>1887</v>
      </c>
      <c r="B12" s="372" t="s">
        <v>16</v>
      </c>
      <c r="C12" s="373">
        <v>0.11</v>
      </c>
      <c r="D12" s="374">
        <v>10</v>
      </c>
      <c r="E12" s="382">
        <v>417</v>
      </c>
      <c r="F12" s="376">
        <f t="shared" si="0"/>
        <v>41</v>
      </c>
      <c r="G12" s="377">
        <f t="shared" si="1"/>
        <v>0</v>
      </c>
      <c r="H12" s="378"/>
      <c r="I12" s="379"/>
      <c r="J12" s="380">
        <f t="shared" si="2"/>
        <v>0</v>
      </c>
      <c r="K12" s="404">
        <f t="shared" si="3"/>
        <v>41</v>
      </c>
      <c r="L12" s="519">
        <f t="shared" si="4"/>
        <v>417</v>
      </c>
      <c r="M12" s="447">
        <v>119</v>
      </c>
      <c r="N12" s="429">
        <f t="shared" si="5"/>
        <v>49623</v>
      </c>
      <c r="O12" s="384">
        <f t="shared" si="6"/>
        <v>45.87</v>
      </c>
      <c r="P12" s="517"/>
    </row>
    <row r="13" spans="1:26" ht="15.75">
      <c r="A13" s="385" t="s">
        <v>3200</v>
      </c>
      <c r="B13" s="372" t="s">
        <v>26</v>
      </c>
      <c r="C13" s="373">
        <v>0.2</v>
      </c>
      <c r="D13" s="374">
        <v>18</v>
      </c>
      <c r="E13" s="382">
        <v>12780</v>
      </c>
      <c r="F13" s="376">
        <f t="shared" si="0"/>
        <v>710</v>
      </c>
      <c r="G13" s="377">
        <f t="shared" si="1"/>
        <v>0</v>
      </c>
      <c r="H13" s="378"/>
      <c r="I13" s="379"/>
      <c r="J13" s="380">
        <f t="shared" si="2"/>
        <v>0</v>
      </c>
      <c r="K13" s="404">
        <f t="shared" si="3"/>
        <v>710</v>
      </c>
      <c r="L13" s="382">
        <f t="shared" si="4"/>
        <v>12780</v>
      </c>
      <c r="M13" s="447">
        <v>37.78</v>
      </c>
      <c r="N13" s="383">
        <f t="shared" si="5"/>
        <v>482828.4</v>
      </c>
      <c r="O13" s="384">
        <f t="shared" si="6"/>
        <v>2556</v>
      </c>
      <c r="P13" s="499"/>
      <c r="Q13" s="485"/>
      <c r="R13" s="486"/>
      <c r="S13" s="486"/>
      <c r="T13" s="486"/>
      <c r="U13" s="486"/>
      <c r="V13" s="486"/>
      <c r="W13" s="486"/>
      <c r="X13" s="486"/>
      <c r="Y13" s="486"/>
      <c r="Z13" s="486"/>
    </row>
    <row r="14" spans="1:26" ht="15.75">
      <c r="A14" s="387" t="s">
        <v>3202</v>
      </c>
      <c r="B14" s="372" t="s">
        <v>26</v>
      </c>
      <c r="C14" s="373">
        <v>0.2</v>
      </c>
      <c r="D14" s="374">
        <v>18</v>
      </c>
      <c r="E14" s="382">
        <v>0</v>
      </c>
      <c r="F14" s="376">
        <f t="shared" si="0"/>
        <v>0</v>
      </c>
      <c r="G14" s="377">
        <f t="shared" si="1"/>
        <v>0</v>
      </c>
      <c r="H14" s="378"/>
      <c r="I14" s="379"/>
      <c r="J14" s="380">
        <f t="shared" si="2"/>
        <v>0</v>
      </c>
      <c r="K14" s="404">
        <f t="shared" si="3"/>
        <v>0</v>
      </c>
      <c r="L14" s="382">
        <f t="shared" si="4"/>
        <v>0</v>
      </c>
      <c r="M14" s="447">
        <v>38.26</v>
      </c>
      <c r="N14" s="383">
        <f t="shared" si="5"/>
        <v>0</v>
      </c>
      <c r="O14" s="384">
        <f t="shared" si="6"/>
        <v>0</v>
      </c>
    </row>
    <row r="15" spans="1:26" ht="17.25" customHeight="1">
      <c r="A15" s="387" t="s">
        <v>3203</v>
      </c>
      <c r="B15" s="372" t="s">
        <v>26</v>
      </c>
      <c r="C15" s="373">
        <v>0.2</v>
      </c>
      <c r="D15" s="374">
        <v>18</v>
      </c>
      <c r="E15" s="382">
        <v>7200</v>
      </c>
      <c r="F15" s="376">
        <f t="shared" si="0"/>
        <v>400</v>
      </c>
      <c r="G15" s="377">
        <f t="shared" si="1"/>
        <v>0</v>
      </c>
      <c r="H15" s="378"/>
      <c r="I15" s="379"/>
      <c r="J15" s="380">
        <f t="shared" si="2"/>
        <v>0</v>
      </c>
      <c r="K15" s="404">
        <f t="shared" si="3"/>
        <v>400</v>
      </c>
      <c r="L15" s="382">
        <f t="shared" si="4"/>
        <v>7200</v>
      </c>
      <c r="M15" s="447">
        <v>40.89</v>
      </c>
      <c r="N15" s="383">
        <f t="shared" si="5"/>
        <v>294408</v>
      </c>
      <c r="O15" s="384">
        <f t="shared" si="6"/>
        <v>1440</v>
      </c>
    </row>
    <row r="16" spans="1:26" ht="15.75">
      <c r="A16" s="371" t="s">
        <v>3204</v>
      </c>
      <c r="B16" s="372" t="s">
        <v>26</v>
      </c>
      <c r="C16" s="373">
        <v>0.2</v>
      </c>
      <c r="D16" s="374">
        <v>18</v>
      </c>
      <c r="E16" s="382">
        <v>0</v>
      </c>
      <c r="F16" s="376">
        <f t="shared" si="0"/>
        <v>0</v>
      </c>
      <c r="G16" s="377">
        <f t="shared" si="1"/>
        <v>0</v>
      </c>
      <c r="H16" s="378"/>
      <c r="I16" s="379"/>
      <c r="J16" s="380">
        <f t="shared" si="2"/>
        <v>0</v>
      </c>
      <c r="K16" s="404">
        <f t="shared" si="3"/>
        <v>0</v>
      </c>
      <c r="L16" s="382">
        <f t="shared" si="4"/>
        <v>0</v>
      </c>
      <c r="M16" s="447">
        <v>38.42</v>
      </c>
      <c r="N16" s="383">
        <f t="shared" si="5"/>
        <v>0</v>
      </c>
      <c r="O16" s="384">
        <f t="shared" si="6"/>
        <v>0</v>
      </c>
    </row>
    <row r="17" spans="1:15" ht="15.75">
      <c r="A17" s="371" t="s">
        <v>3199</v>
      </c>
      <c r="B17" s="372" t="s">
        <v>16</v>
      </c>
      <c r="C17" s="373">
        <v>0.5</v>
      </c>
      <c r="D17" s="374">
        <v>12</v>
      </c>
      <c r="E17" s="382">
        <v>0</v>
      </c>
      <c r="F17" s="376">
        <f t="shared" si="0"/>
        <v>0</v>
      </c>
      <c r="G17" s="377">
        <f t="shared" si="1"/>
        <v>0</v>
      </c>
      <c r="H17" s="378"/>
      <c r="I17" s="379"/>
      <c r="J17" s="380">
        <f t="shared" si="2"/>
        <v>0</v>
      </c>
      <c r="K17" s="404">
        <f t="shared" si="3"/>
        <v>0</v>
      </c>
      <c r="L17" s="382">
        <f t="shared" si="4"/>
        <v>0</v>
      </c>
      <c r="M17" s="447">
        <v>70</v>
      </c>
      <c r="N17" s="383">
        <f t="shared" si="5"/>
        <v>0</v>
      </c>
      <c r="O17" s="384">
        <f t="shared" si="6"/>
        <v>0</v>
      </c>
    </row>
    <row r="18" spans="1:15" ht="15.75">
      <c r="A18" s="435" t="s">
        <v>3199</v>
      </c>
      <c r="B18" s="450" t="s">
        <v>16</v>
      </c>
      <c r="C18" s="373">
        <v>0.5</v>
      </c>
      <c r="D18" s="374">
        <v>10</v>
      </c>
      <c r="E18" s="382">
        <v>0</v>
      </c>
      <c r="F18" s="376">
        <f t="shared" si="0"/>
        <v>0</v>
      </c>
      <c r="G18" s="377">
        <f t="shared" si="1"/>
        <v>0</v>
      </c>
      <c r="H18" s="378"/>
      <c r="I18" s="379"/>
      <c r="J18" s="380">
        <f t="shared" si="2"/>
        <v>0</v>
      </c>
      <c r="K18" s="404">
        <f t="shared" si="3"/>
        <v>0</v>
      </c>
      <c r="L18" s="382">
        <f t="shared" si="4"/>
        <v>0</v>
      </c>
      <c r="M18" s="448">
        <v>70</v>
      </c>
      <c r="N18" s="429">
        <f t="shared" si="5"/>
        <v>0</v>
      </c>
      <c r="O18" s="384">
        <f t="shared" si="6"/>
        <v>0</v>
      </c>
    </row>
    <row r="19" spans="1:15" ht="15.75">
      <c r="A19" s="435" t="s">
        <v>3193</v>
      </c>
      <c r="B19" s="450" t="s">
        <v>16</v>
      </c>
      <c r="C19" s="373">
        <v>0.5</v>
      </c>
      <c r="D19" s="374">
        <v>10</v>
      </c>
      <c r="E19" s="382">
        <v>0</v>
      </c>
      <c r="F19" s="376">
        <f t="shared" si="0"/>
        <v>0</v>
      </c>
      <c r="G19" s="377">
        <f t="shared" si="1"/>
        <v>0</v>
      </c>
      <c r="H19" s="378"/>
      <c r="I19" s="379"/>
      <c r="J19" s="380">
        <f t="shared" si="2"/>
        <v>0</v>
      </c>
      <c r="K19" s="404">
        <f t="shared" si="3"/>
        <v>0</v>
      </c>
      <c r="L19" s="382">
        <f t="shared" si="4"/>
        <v>0</v>
      </c>
      <c r="M19" s="448">
        <v>72.319999999999993</v>
      </c>
      <c r="N19" s="429">
        <f t="shared" si="5"/>
        <v>0</v>
      </c>
      <c r="O19" s="384">
        <f t="shared" si="6"/>
        <v>0</v>
      </c>
    </row>
    <row r="20" spans="1:15" ht="15.75" customHeight="1">
      <c r="A20" s="451" t="s">
        <v>3198</v>
      </c>
      <c r="B20" s="452" t="s">
        <v>16</v>
      </c>
      <c r="C20" s="373">
        <v>0.5</v>
      </c>
      <c r="D20" s="374">
        <v>10</v>
      </c>
      <c r="E20" s="382">
        <v>0</v>
      </c>
      <c r="F20" s="376">
        <f t="shared" si="0"/>
        <v>0</v>
      </c>
      <c r="G20" s="377">
        <f t="shared" si="1"/>
        <v>0</v>
      </c>
      <c r="H20" s="378"/>
      <c r="I20" s="379"/>
      <c r="J20" s="380">
        <f t="shared" si="2"/>
        <v>0</v>
      </c>
      <c r="K20" s="404">
        <f t="shared" si="3"/>
        <v>0</v>
      </c>
      <c r="L20" s="382">
        <f t="shared" si="4"/>
        <v>0</v>
      </c>
      <c r="M20" s="448">
        <v>70.180000000000007</v>
      </c>
      <c r="N20" s="429">
        <f t="shared" si="5"/>
        <v>0</v>
      </c>
      <c r="O20" s="384">
        <f t="shared" si="6"/>
        <v>0</v>
      </c>
    </row>
    <row r="21" spans="1:15" ht="15.75" customHeight="1">
      <c r="A21" s="451" t="s">
        <v>3206</v>
      </c>
      <c r="B21" s="452" t="s">
        <v>16</v>
      </c>
      <c r="C21" s="373">
        <v>0.5</v>
      </c>
      <c r="D21" s="374">
        <v>10</v>
      </c>
      <c r="E21" s="382">
        <v>0</v>
      </c>
      <c r="F21" s="376">
        <f t="shared" si="0"/>
        <v>0</v>
      </c>
      <c r="G21" s="377">
        <f t="shared" si="1"/>
        <v>0</v>
      </c>
      <c r="H21" s="378"/>
      <c r="I21" s="379"/>
      <c r="J21" s="380">
        <f t="shared" si="2"/>
        <v>0</v>
      </c>
      <c r="K21" s="404">
        <f t="shared" si="3"/>
        <v>0</v>
      </c>
      <c r="L21" s="382">
        <f t="shared" si="4"/>
        <v>0</v>
      </c>
      <c r="M21" s="448">
        <v>72.319999999999993</v>
      </c>
      <c r="N21" s="429">
        <f t="shared" si="5"/>
        <v>0</v>
      </c>
      <c r="O21" s="384">
        <f t="shared" si="6"/>
        <v>0</v>
      </c>
    </row>
    <row r="22" spans="1:15" ht="15.75" customHeight="1">
      <c r="A22" s="451" t="s">
        <v>3191</v>
      </c>
      <c r="B22" s="452" t="s">
        <v>16</v>
      </c>
      <c r="C22" s="373">
        <v>0.5</v>
      </c>
      <c r="D22" s="374">
        <v>10</v>
      </c>
      <c r="E22" s="382">
        <v>0</v>
      </c>
      <c r="F22" s="376">
        <f t="shared" si="0"/>
        <v>0</v>
      </c>
      <c r="G22" s="377">
        <f t="shared" si="1"/>
        <v>0</v>
      </c>
      <c r="H22" s="378"/>
      <c r="I22" s="379"/>
      <c r="J22" s="380">
        <f t="shared" si="2"/>
        <v>0</v>
      </c>
      <c r="K22" s="404">
        <f t="shared" si="3"/>
        <v>0</v>
      </c>
      <c r="L22" s="382">
        <f t="shared" si="4"/>
        <v>0</v>
      </c>
      <c r="M22" s="448">
        <v>72.319999999999993</v>
      </c>
      <c r="N22" s="429">
        <f t="shared" si="5"/>
        <v>0</v>
      </c>
      <c r="O22" s="384">
        <f t="shared" si="6"/>
        <v>0</v>
      </c>
    </row>
    <row r="23" spans="1:15" ht="15.75" customHeight="1">
      <c r="A23" s="453" t="s">
        <v>3388</v>
      </c>
      <c r="B23" s="452" t="s">
        <v>16</v>
      </c>
      <c r="C23" s="373">
        <v>0.5</v>
      </c>
      <c r="D23" s="374">
        <v>10</v>
      </c>
      <c r="E23" s="382">
        <v>0</v>
      </c>
      <c r="F23" s="376">
        <f t="shared" si="0"/>
        <v>0</v>
      </c>
      <c r="G23" s="377">
        <f t="shared" si="1"/>
        <v>0</v>
      </c>
      <c r="H23" s="378"/>
      <c r="I23" s="379"/>
      <c r="J23" s="380">
        <f t="shared" si="2"/>
        <v>0</v>
      </c>
      <c r="K23" s="404">
        <f t="shared" si="3"/>
        <v>0</v>
      </c>
      <c r="L23" s="382">
        <f t="shared" si="4"/>
        <v>0</v>
      </c>
      <c r="M23" s="448">
        <v>70.180000000000007</v>
      </c>
      <c r="N23" s="429">
        <f t="shared" si="5"/>
        <v>0</v>
      </c>
      <c r="O23" s="384">
        <f t="shared" si="6"/>
        <v>0</v>
      </c>
    </row>
    <row r="24" spans="1:15" ht="15.75" customHeight="1">
      <c r="A24" s="453" t="s">
        <v>3390</v>
      </c>
      <c r="B24" s="452" t="s">
        <v>16</v>
      </c>
      <c r="C24" s="373">
        <v>0.5</v>
      </c>
      <c r="D24" s="374">
        <v>10</v>
      </c>
      <c r="E24" s="382">
        <v>0</v>
      </c>
      <c r="F24" s="376">
        <f t="shared" si="0"/>
        <v>0</v>
      </c>
      <c r="G24" s="377">
        <f t="shared" si="1"/>
        <v>0</v>
      </c>
      <c r="H24" s="378"/>
      <c r="I24" s="379"/>
      <c r="J24" s="380">
        <f t="shared" si="2"/>
        <v>0</v>
      </c>
      <c r="K24" s="404">
        <f t="shared" si="3"/>
        <v>0</v>
      </c>
      <c r="L24" s="382">
        <f t="shared" si="4"/>
        <v>0</v>
      </c>
      <c r="M24" s="448">
        <v>71.39</v>
      </c>
      <c r="N24" s="429">
        <f t="shared" si="5"/>
        <v>0</v>
      </c>
      <c r="O24" s="384">
        <f t="shared" si="6"/>
        <v>0</v>
      </c>
    </row>
    <row r="25" spans="1:15" ht="15.75" customHeight="1">
      <c r="A25" s="453" t="s">
        <v>3391</v>
      </c>
      <c r="B25" s="452" t="s">
        <v>16</v>
      </c>
      <c r="C25" s="373">
        <v>0.5</v>
      </c>
      <c r="D25" s="374">
        <v>10</v>
      </c>
      <c r="E25" s="382">
        <v>0</v>
      </c>
      <c r="F25" s="376">
        <f t="shared" si="0"/>
        <v>0</v>
      </c>
      <c r="G25" s="377">
        <f t="shared" si="1"/>
        <v>0</v>
      </c>
      <c r="H25" s="378"/>
      <c r="I25" s="379"/>
      <c r="J25" s="380">
        <f t="shared" si="2"/>
        <v>0</v>
      </c>
      <c r="K25" s="404">
        <f t="shared" si="3"/>
        <v>0</v>
      </c>
      <c r="L25" s="382">
        <f t="shared" si="4"/>
        <v>0</v>
      </c>
      <c r="M25" s="448">
        <v>69.209999999999994</v>
      </c>
      <c r="N25" s="429">
        <f t="shared" si="5"/>
        <v>0</v>
      </c>
      <c r="O25" s="384">
        <f t="shared" si="6"/>
        <v>0</v>
      </c>
    </row>
    <row r="26" spans="1:15" ht="15.75" customHeight="1">
      <c r="A26" s="453" t="s">
        <v>3392</v>
      </c>
      <c r="B26" s="452" t="s">
        <v>16</v>
      </c>
      <c r="C26" s="373">
        <v>0.5</v>
      </c>
      <c r="D26" s="374">
        <v>10</v>
      </c>
      <c r="E26" s="382">
        <v>0</v>
      </c>
      <c r="F26" s="376">
        <f t="shared" si="0"/>
        <v>0</v>
      </c>
      <c r="G26" s="377">
        <f t="shared" si="1"/>
        <v>0</v>
      </c>
      <c r="H26" s="378"/>
      <c r="I26" s="462"/>
      <c r="J26" s="380">
        <f t="shared" si="2"/>
        <v>0</v>
      </c>
      <c r="K26" s="404">
        <f t="shared" si="3"/>
        <v>0</v>
      </c>
      <c r="L26" s="382">
        <f t="shared" si="4"/>
        <v>0</v>
      </c>
      <c r="M26" s="448">
        <v>71.260000000000005</v>
      </c>
      <c r="N26" s="429">
        <f t="shared" si="5"/>
        <v>0</v>
      </c>
      <c r="O26" s="384">
        <f t="shared" si="6"/>
        <v>0</v>
      </c>
    </row>
    <row r="27" spans="1:15" ht="15.75" customHeight="1">
      <c r="A27" s="453" t="s">
        <v>3393</v>
      </c>
      <c r="B27" s="452" t="s">
        <v>16</v>
      </c>
      <c r="C27" s="373">
        <v>0.5</v>
      </c>
      <c r="D27" s="374">
        <v>10</v>
      </c>
      <c r="E27" s="382">
        <v>0</v>
      </c>
      <c r="F27" s="376">
        <f t="shared" si="0"/>
        <v>0</v>
      </c>
      <c r="G27" s="377">
        <f t="shared" si="1"/>
        <v>0</v>
      </c>
      <c r="H27" s="378"/>
      <c r="I27" s="462"/>
      <c r="J27" s="380">
        <f t="shared" si="2"/>
        <v>0</v>
      </c>
      <c r="K27" s="404">
        <f t="shared" si="3"/>
        <v>0</v>
      </c>
      <c r="L27" s="382">
        <f t="shared" si="4"/>
        <v>0</v>
      </c>
      <c r="M27" s="448">
        <v>520</v>
      </c>
      <c r="N27" s="429">
        <f t="shared" si="5"/>
        <v>0</v>
      </c>
      <c r="O27" s="384">
        <f t="shared" si="6"/>
        <v>0</v>
      </c>
    </row>
    <row r="28" spans="1:15" ht="15.75" customHeight="1">
      <c r="A28" s="454" t="s">
        <v>3359</v>
      </c>
      <c r="B28" s="455" t="s">
        <v>14</v>
      </c>
      <c r="C28" s="433">
        <v>1</v>
      </c>
      <c r="D28" s="434">
        <v>1</v>
      </c>
      <c r="E28" s="382">
        <v>9</v>
      </c>
      <c r="F28" s="376">
        <f t="shared" si="0"/>
        <v>9</v>
      </c>
      <c r="G28" s="377">
        <f t="shared" si="1"/>
        <v>0</v>
      </c>
      <c r="H28" s="378"/>
      <c r="I28" s="462"/>
      <c r="J28" s="380">
        <f t="shared" si="2"/>
        <v>0</v>
      </c>
      <c r="K28" s="404">
        <f t="shared" si="3"/>
        <v>9</v>
      </c>
      <c r="L28" s="382">
        <f t="shared" si="4"/>
        <v>9</v>
      </c>
      <c r="M28" s="447">
        <v>151</v>
      </c>
      <c r="N28" s="383">
        <f t="shared" si="5"/>
        <v>1359</v>
      </c>
      <c r="O28" s="384">
        <f t="shared" si="6"/>
        <v>9</v>
      </c>
    </row>
    <row r="29" spans="1:15" ht="15.75" customHeight="1">
      <c r="A29" s="454" t="s">
        <v>3191</v>
      </c>
      <c r="B29" s="455" t="s">
        <v>16</v>
      </c>
      <c r="C29" s="433">
        <v>1</v>
      </c>
      <c r="D29" s="434">
        <v>10</v>
      </c>
      <c r="E29" s="382">
        <v>0</v>
      </c>
      <c r="F29" s="376">
        <f t="shared" si="0"/>
        <v>0</v>
      </c>
      <c r="G29" s="377">
        <f t="shared" si="1"/>
        <v>0</v>
      </c>
      <c r="H29" s="378"/>
      <c r="I29" s="462"/>
      <c r="J29" s="380">
        <f t="shared" si="2"/>
        <v>0</v>
      </c>
      <c r="K29" s="404">
        <f t="shared" si="3"/>
        <v>0</v>
      </c>
      <c r="L29" s="382">
        <f t="shared" si="4"/>
        <v>0</v>
      </c>
      <c r="M29" s="447">
        <v>143.13</v>
      </c>
      <c r="N29" s="383">
        <f t="shared" si="5"/>
        <v>0</v>
      </c>
      <c r="O29" s="384">
        <f t="shared" si="6"/>
        <v>0</v>
      </c>
    </row>
    <row r="30" spans="1:15" ht="15.75" customHeight="1">
      <c r="A30" s="371" t="s">
        <v>3192</v>
      </c>
      <c r="B30" s="455" t="s">
        <v>16</v>
      </c>
      <c r="C30" s="433">
        <v>1</v>
      </c>
      <c r="D30" s="374">
        <v>10</v>
      </c>
      <c r="E30" s="382">
        <v>0</v>
      </c>
      <c r="F30" s="376">
        <f t="shared" si="0"/>
        <v>0</v>
      </c>
      <c r="G30" s="377">
        <f t="shared" si="1"/>
        <v>0</v>
      </c>
      <c r="H30" s="378"/>
      <c r="I30" s="462"/>
      <c r="J30" s="380">
        <f t="shared" si="2"/>
        <v>0</v>
      </c>
      <c r="K30" s="404">
        <f t="shared" si="3"/>
        <v>0</v>
      </c>
      <c r="L30" s="382">
        <f t="shared" si="4"/>
        <v>0</v>
      </c>
      <c r="M30" s="447">
        <v>147.19</v>
      </c>
      <c r="N30" s="383">
        <f t="shared" si="5"/>
        <v>0</v>
      </c>
      <c r="O30" s="384">
        <f t="shared" si="6"/>
        <v>0</v>
      </c>
    </row>
    <row r="31" spans="1:15" ht="15.75" customHeight="1">
      <c r="A31" s="371" t="s">
        <v>3193</v>
      </c>
      <c r="B31" s="455" t="s">
        <v>16</v>
      </c>
      <c r="C31" s="433">
        <v>1</v>
      </c>
      <c r="D31" s="374">
        <v>10</v>
      </c>
      <c r="E31" s="382">
        <v>0</v>
      </c>
      <c r="F31" s="376">
        <f t="shared" si="0"/>
        <v>0</v>
      </c>
      <c r="G31" s="377">
        <f t="shared" si="1"/>
        <v>0</v>
      </c>
      <c r="H31" s="378"/>
      <c r="I31" s="462"/>
      <c r="J31" s="380">
        <f t="shared" si="2"/>
        <v>0</v>
      </c>
      <c r="K31" s="404">
        <f t="shared" si="3"/>
        <v>0</v>
      </c>
      <c r="L31" s="382">
        <f t="shared" si="4"/>
        <v>0</v>
      </c>
      <c r="M31" s="447">
        <v>143.13</v>
      </c>
      <c r="N31" s="383">
        <f t="shared" si="5"/>
        <v>0</v>
      </c>
      <c r="O31" s="384">
        <f t="shared" si="6"/>
        <v>0</v>
      </c>
    </row>
    <row r="32" spans="1:15" ht="15.75" customHeight="1">
      <c r="A32" s="371" t="s">
        <v>3194</v>
      </c>
      <c r="B32" s="455" t="s">
        <v>16</v>
      </c>
      <c r="C32" s="433">
        <v>1</v>
      </c>
      <c r="D32" s="374">
        <v>10</v>
      </c>
      <c r="E32" s="382">
        <v>0</v>
      </c>
      <c r="F32" s="376">
        <f t="shared" si="0"/>
        <v>0</v>
      </c>
      <c r="G32" s="377">
        <f t="shared" si="1"/>
        <v>0</v>
      </c>
      <c r="H32" s="378"/>
      <c r="I32" s="462"/>
      <c r="J32" s="380">
        <f t="shared" si="2"/>
        <v>0</v>
      </c>
      <c r="K32" s="404">
        <f t="shared" si="3"/>
        <v>0</v>
      </c>
      <c r="L32" s="382">
        <v>0</v>
      </c>
      <c r="M32" s="447">
        <v>136.91</v>
      </c>
      <c r="N32" s="383">
        <f t="shared" si="5"/>
        <v>0</v>
      </c>
      <c r="O32" s="384">
        <f t="shared" si="6"/>
        <v>0</v>
      </c>
    </row>
    <row r="33" spans="1:17" ht="15.75" customHeight="1">
      <c r="A33" s="371" t="s">
        <v>3195</v>
      </c>
      <c r="B33" s="455" t="s">
        <v>16</v>
      </c>
      <c r="C33" s="433">
        <v>1</v>
      </c>
      <c r="D33" s="434">
        <v>10</v>
      </c>
      <c r="E33" s="382">
        <v>0</v>
      </c>
      <c r="F33" s="376">
        <f t="shared" si="0"/>
        <v>0</v>
      </c>
      <c r="G33" s="377">
        <f t="shared" si="1"/>
        <v>0</v>
      </c>
      <c r="H33" s="378"/>
      <c r="I33" s="462"/>
      <c r="J33" s="380">
        <f t="shared" si="2"/>
        <v>0</v>
      </c>
      <c r="K33" s="404">
        <f t="shared" si="3"/>
        <v>0</v>
      </c>
      <c r="L33" s="382">
        <f t="shared" ref="L33:L46" si="7">E33+H33-I33</f>
        <v>0</v>
      </c>
      <c r="M33" s="447">
        <v>141.58000000000001</v>
      </c>
      <c r="N33" s="383">
        <f t="shared" si="5"/>
        <v>0</v>
      </c>
      <c r="O33" s="384">
        <f t="shared" si="6"/>
        <v>0</v>
      </c>
    </row>
    <row r="34" spans="1:17" ht="15.75" customHeight="1">
      <c r="A34" s="371" t="s">
        <v>3196</v>
      </c>
      <c r="B34" s="455" t="s">
        <v>16</v>
      </c>
      <c r="C34" s="433">
        <v>1</v>
      </c>
      <c r="D34" s="434">
        <v>10</v>
      </c>
      <c r="E34" s="382">
        <v>0</v>
      </c>
      <c r="F34" s="376">
        <f t="shared" si="0"/>
        <v>0</v>
      </c>
      <c r="G34" s="377">
        <f t="shared" si="1"/>
        <v>0</v>
      </c>
      <c r="H34" s="378"/>
      <c r="I34" s="462"/>
      <c r="J34" s="380">
        <f t="shared" si="2"/>
        <v>0</v>
      </c>
      <c r="K34" s="404">
        <f t="shared" si="3"/>
        <v>0</v>
      </c>
      <c r="L34" s="382">
        <f t="shared" si="7"/>
        <v>0</v>
      </c>
      <c r="M34" s="447">
        <v>141.03</v>
      </c>
      <c r="N34" s="383">
        <f t="shared" si="5"/>
        <v>0</v>
      </c>
      <c r="O34" s="384">
        <f t="shared" si="6"/>
        <v>0</v>
      </c>
    </row>
    <row r="35" spans="1:17" ht="15.75" customHeight="1">
      <c r="A35" s="371" t="s">
        <v>3197</v>
      </c>
      <c r="B35" s="455" t="s">
        <v>16</v>
      </c>
      <c r="C35" s="433">
        <v>1</v>
      </c>
      <c r="D35" s="434">
        <v>10</v>
      </c>
      <c r="E35" s="382">
        <v>0</v>
      </c>
      <c r="F35" s="376">
        <f t="shared" si="0"/>
        <v>0</v>
      </c>
      <c r="G35" s="377">
        <f t="shared" si="1"/>
        <v>0</v>
      </c>
      <c r="H35" s="378"/>
      <c r="I35" s="462"/>
      <c r="J35" s="380">
        <f t="shared" si="2"/>
        <v>0</v>
      </c>
      <c r="K35" s="404">
        <f t="shared" si="3"/>
        <v>0</v>
      </c>
      <c r="L35" s="382">
        <f t="shared" si="7"/>
        <v>0</v>
      </c>
      <c r="M35" s="447">
        <v>141.28</v>
      </c>
      <c r="N35" s="383">
        <f t="shared" si="5"/>
        <v>0</v>
      </c>
      <c r="O35" s="384">
        <f t="shared" si="6"/>
        <v>0</v>
      </c>
    </row>
    <row r="36" spans="1:17" ht="15.75" customHeight="1">
      <c r="A36" s="371" t="s">
        <v>3198</v>
      </c>
      <c r="B36" s="455" t="s">
        <v>16</v>
      </c>
      <c r="C36" s="433">
        <v>1</v>
      </c>
      <c r="D36" s="434">
        <v>10</v>
      </c>
      <c r="E36" s="382">
        <v>0</v>
      </c>
      <c r="F36" s="376">
        <f t="shared" si="0"/>
        <v>0</v>
      </c>
      <c r="G36" s="377">
        <f t="shared" si="1"/>
        <v>0</v>
      </c>
      <c r="H36" s="378"/>
      <c r="I36" s="462"/>
      <c r="J36" s="380">
        <f t="shared" si="2"/>
        <v>0</v>
      </c>
      <c r="K36" s="404">
        <f t="shared" si="3"/>
        <v>0</v>
      </c>
      <c r="L36" s="382">
        <f t="shared" si="7"/>
        <v>0</v>
      </c>
      <c r="M36" s="447">
        <v>138.85</v>
      </c>
      <c r="N36" s="383">
        <f t="shared" si="5"/>
        <v>0</v>
      </c>
      <c r="O36" s="384">
        <f t="shared" si="6"/>
        <v>0</v>
      </c>
    </row>
    <row r="37" spans="1:17" ht="15.75" customHeight="1">
      <c r="A37" s="454" t="s">
        <v>3871</v>
      </c>
      <c r="B37" s="455" t="s">
        <v>14</v>
      </c>
      <c r="C37" s="433">
        <v>1</v>
      </c>
      <c r="D37" s="434">
        <v>1</v>
      </c>
      <c r="E37" s="382">
        <v>0</v>
      </c>
      <c r="F37" s="376">
        <f t="shared" si="0"/>
        <v>0</v>
      </c>
      <c r="G37" s="377">
        <f t="shared" si="1"/>
        <v>0</v>
      </c>
      <c r="H37" s="378"/>
      <c r="I37" s="462"/>
      <c r="J37" s="380">
        <f t="shared" si="2"/>
        <v>0</v>
      </c>
      <c r="K37" s="404">
        <f t="shared" si="3"/>
        <v>0</v>
      </c>
      <c r="L37" s="382">
        <f t="shared" si="7"/>
        <v>0</v>
      </c>
      <c r="M37" s="447">
        <v>148</v>
      </c>
      <c r="N37" s="383">
        <f t="shared" si="5"/>
        <v>0</v>
      </c>
      <c r="O37" s="384">
        <f t="shared" si="6"/>
        <v>0</v>
      </c>
    </row>
    <row r="38" spans="1:17" ht="15.75" customHeight="1">
      <c r="A38" s="453" t="s">
        <v>3804</v>
      </c>
      <c r="B38" s="432" t="s">
        <v>16</v>
      </c>
      <c r="C38" s="433">
        <v>1</v>
      </c>
      <c r="D38" s="434">
        <v>7</v>
      </c>
      <c r="E38" s="382">
        <v>0</v>
      </c>
      <c r="F38" s="376">
        <f t="shared" si="0"/>
        <v>0</v>
      </c>
      <c r="G38" s="377">
        <f t="shared" si="1"/>
        <v>0</v>
      </c>
      <c r="H38" s="462"/>
      <c r="I38" s="462"/>
      <c r="J38" s="380">
        <f t="shared" si="2"/>
        <v>0</v>
      </c>
      <c r="K38" s="404">
        <f t="shared" si="3"/>
        <v>0</v>
      </c>
      <c r="L38" s="382">
        <f t="shared" si="7"/>
        <v>0</v>
      </c>
      <c r="M38" s="447">
        <v>162</v>
      </c>
      <c r="N38" s="383">
        <f t="shared" si="5"/>
        <v>0</v>
      </c>
      <c r="O38" s="384">
        <f t="shared" si="6"/>
        <v>0</v>
      </c>
      <c r="P38" s="424"/>
      <c r="Q38" s="424"/>
    </row>
    <row r="39" spans="1:17" ht="15.75" customHeight="1">
      <c r="A39" s="453" t="s">
        <v>3388</v>
      </c>
      <c r="B39" s="432" t="s">
        <v>16</v>
      </c>
      <c r="C39" s="433">
        <v>1</v>
      </c>
      <c r="D39" s="434">
        <v>7</v>
      </c>
      <c r="E39" s="382">
        <v>0</v>
      </c>
      <c r="F39" s="376">
        <f t="shared" si="0"/>
        <v>0</v>
      </c>
      <c r="G39" s="377">
        <f t="shared" si="1"/>
        <v>0</v>
      </c>
      <c r="H39" s="462"/>
      <c r="I39" s="462"/>
      <c r="J39" s="380">
        <f t="shared" si="2"/>
        <v>0</v>
      </c>
      <c r="K39" s="404">
        <f t="shared" si="3"/>
        <v>0</v>
      </c>
      <c r="L39" s="382">
        <f t="shared" si="7"/>
        <v>0</v>
      </c>
      <c r="M39" s="447">
        <v>162</v>
      </c>
      <c r="N39" s="383">
        <f t="shared" si="5"/>
        <v>0</v>
      </c>
      <c r="O39" s="384">
        <f t="shared" si="6"/>
        <v>0</v>
      </c>
    </row>
    <row r="40" spans="1:17" ht="15.75" customHeight="1">
      <c r="A40" s="453" t="s">
        <v>3805</v>
      </c>
      <c r="B40" s="432" t="s">
        <v>16</v>
      </c>
      <c r="C40" s="433">
        <v>1</v>
      </c>
      <c r="D40" s="434">
        <v>7</v>
      </c>
      <c r="E40" s="382">
        <v>0</v>
      </c>
      <c r="F40" s="376">
        <f t="shared" si="0"/>
        <v>0</v>
      </c>
      <c r="G40" s="377">
        <f t="shared" si="1"/>
        <v>0</v>
      </c>
      <c r="H40" s="462"/>
      <c r="I40" s="462"/>
      <c r="J40" s="380">
        <f t="shared" si="2"/>
        <v>0</v>
      </c>
      <c r="K40" s="404">
        <f t="shared" si="3"/>
        <v>0</v>
      </c>
      <c r="L40" s="382">
        <f t="shared" si="7"/>
        <v>0</v>
      </c>
      <c r="M40" s="447">
        <v>157.5</v>
      </c>
      <c r="N40" s="383">
        <f t="shared" si="5"/>
        <v>0</v>
      </c>
      <c r="O40" s="384">
        <f t="shared" si="6"/>
        <v>0</v>
      </c>
    </row>
    <row r="41" spans="1:17" ht="15.75" customHeight="1">
      <c r="A41" s="453" t="s">
        <v>3391</v>
      </c>
      <c r="B41" s="432" t="s">
        <v>16</v>
      </c>
      <c r="C41" s="433">
        <v>1</v>
      </c>
      <c r="D41" s="434">
        <v>7</v>
      </c>
      <c r="E41" s="382">
        <v>0</v>
      </c>
      <c r="F41" s="376">
        <f t="shared" si="0"/>
        <v>0</v>
      </c>
      <c r="G41" s="377">
        <f t="shared" si="1"/>
        <v>0</v>
      </c>
      <c r="H41" s="462"/>
      <c r="I41" s="462"/>
      <c r="J41" s="380">
        <f t="shared" si="2"/>
        <v>0</v>
      </c>
      <c r="K41" s="404">
        <f t="shared" si="3"/>
        <v>0</v>
      </c>
      <c r="L41" s="382">
        <f t="shared" si="7"/>
        <v>0</v>
      </c>
      <c r="M41" s="447">
        <v>157.80000000000001</v>
      </c>
      <c r="N41" s="383">
        <f t="shared" si="5"/>
        <v>0</v>
      </c>
      <c r="O41" s="384">
        <f t="shared" si="6"/>
        <v>0</v>
      </c>
    </row>
    <row r="42" spans="1:17" ht="15.75" customHeight="1">
      <c r="A42" s="453" t="s">
        <v>3392</v>
      </c>
      <c r="B42" s="432" t="s">
        <v>16</v>
      </c>
      <c r="C42" s="433">
        <v>1</v>
      </c>
      <c r="D42" s="434">
        <v>7</v>
      </c>
      <c r="E42" s="382">
        <v>0</v>
      </c>
      <c r="F42" s="376">
        <f t="shared" si="0"/>
        <v>0</v>
      </c>
      <c r="G42" s="377">
        <f t="shared" si="1"/>
        <v>0</v>
      </c>
      <c r="H42" s="462"/>
      <c r="I42" s="462"/>
      <c r="J42" s="380">
        <f t="shared" si="2"/>
        <v>0</v>
      </c>
      <c r="K42" s="404">
        <f t="shared" si="3"/>
        <v>0</v>
      </c>
      <c r="L42" s="382">
        <f t="shared" si="7"/>
        <v>0</v>
      </c>
      <c r="M42" s="447">
        <v>159.85</v>
      </c>
      <c r="N42" s="383">
        <f t="shared" si="5"/>
        <v>0</v>
      </c>
      <c r="O42" s="384">
        <f t="shared" si="6"/>
        <v>0</v>
      </c>
    </row>
    <row r="43" spans="1:17" ht="15.75" customHeight="1">
      <c r="A43" s="453" t="s">
        <v>3806</v>
      </c>
      <c r="B43" s="432" t="s">
        <v>16</v>
      </c>
      <c r="C43" s="433">
        <v>1</v>
      </c>
      <c r="D43" s="434">
        <v>7</v>
      </c>
      <c r="E43" s="382">
        <v>0</v>
      </c>
      <c r="F43" s="376">
        <f t="shared" si="0"/>
        <v>0</v>
      </c>
      <c r="G43" s="377">
        <f t="shared" si="1"/>
        <v>0</v>
      </c>
      <c r="H43" s="462"/>
      <c r="I43" s="462"/>
      <c r="J43" s="380">
        <f t="shared" si="2"/>
        <v>0</v>
      </c>
      <c r="K43" s="404">
        <f t="shared" si="3"/>
        <v>0</v>
      </c>
      <c r="L43" s="382">
        <f t="shared" si="7"/>
        <v>0</v>
      </c>
      <c r="M43" s="447">
        <v>157.5</v>
      </c>
      <c r="N43" s="383">
        <f t="shared" si="5"/>
        <v>0</v>
      </c>
      <c r="O43" s="384">
        <f t="shared" si="6"/>
        <v>0</v>
      </c>
    </row>
    <row r="44" spans="1:17" ht="15.75" customHeight="1">
      <c r="A44" s="453" t="s">
        <v>3807</v>
      </c>
      <c r="B44" s="432" t="s">
        <v>16</v>
      </c>
      <c r="C44" s="433">
        <v>1</v>
      </c>
      <c r="D44" s="434">
        <v>7</v>
      </c>
      <c r="E44" s="382">
        <v>0</v>
      </c>
      <c r="F44" s="376">
        <f t="shared" si="0"/>
        <v>0</v>
      </c>
      <c r="G44" s="377">
        <f t="shared" si="1"/>
        <v>0</v>
      </c>
      <c r="H44" s="462"/>
      <c r="I44" s="462"/>
      <c r="J44" s="380">
        <f t="shared" si="2"/>
        <v>0</v>
      </c>
      <c r="K44" s="404">
        <f t="shared" si="3"/>
        <v>0</v>
      </c>
      <c r="L44" s="382">
        <f t="shared" si="7"/>
        <v>0</v>
      </c>
      <c r="M44" s="447">
        <v>162</v>
      </c>
      <c r="N44" s="383">
        <f t="shared" si="5"/>
        <v>0</v>
      </c>
      <c r="O44" s="384">
        <f t="shared" si="6"/>
        <v>0</v>
      </c>
    </row>
    <row r="45" spans="1:17" ht="15.75" customHeight="1">
      <c r="A45" s="453" t="s">
        <v>3808</v>
      </c>
      <c r="B45" s="432" t="s">
        <v>16</v>
      </c>
      <c r="C45" s="433">
        <v>1</v>
      </c>
      <c r="D45" s="434">
        <v>7</v>
      </c>
      <c r="E45" s="382">
        <v>0</v>
      </c>
      <c r="F45" s="376">
        <f t="shared" si="0"/>
        <v>0</v>
      </c>
      <c r="G45" s="377">
        <f t="shared" si="1"/>
        <v>0</v>
      </c>
      <c r="H45" s="495"/>
      <c r="I45" s="462"/>
      <c r="J45" s="380">
        <f t="shared" si="2"/>
        <v>0</v>
      </c>
      <c r="K45" s="404">
        <f t="shared" si="3"/>
        <v>0</v>
      </c>
      <c r="L45" s="382">
        <f t="shared" si="7"/>
        <v>0</v>
      </c>
      <c r="M45" s="447">
        <v>157.5</v>
      </c>
      <c r="N45" s="383">
        <f t="shared" si="5"/>
        <v>0</v>
      </c>
      <c r="O45" s="384">
        <f t="shared" si="6"/>
        <v>0</v>
      </c>
    </row>
    <row r="46" spans="1:17" ht="15.75" customHeight="1">
      <c r="A46" s="453" t="s">
        <v>3809</v>
      </c>
      <c r="B46" s="432" t="s">
        <v>16</v>
      </c>
      <c r="C46" s="433">
        <v>1</v>
      </c>
      <c r="D46" s="434">
        <v>7</v>
      </c>
      <c r="E46" s="382">
        <v>0</v>
      </c>
      <c r="F46" s="376">
        <f t="shared" si="0"/>
        <v>0</v>
      </c>
      <c r="G46" s="377">
        <f t="shared" si="1"/>
        <v>0</v>
      </c>
      <c r="H46" s="495"/>
      <c r="I46" s="462"/>
      <c r="J46" s="380">
        <f t="shared" si="2"/>
        <v>0</v>
      </c>
      <c r="K46" s="404">
        <f t="shared" si="3"/>
        <v>0</v>
      </c>
      <c r="L46" s="382">
        <f t="shared" si="7"/>
        <v>0</v>
      </c>
      <c r="M46" s="447">
        <v>162</v>
      </c>
      <c r="N46" s="383">
        <f t="shared" si="5"/>
        <v>0</v>
      </c>
      <c r="O46" s="384">
        <f t="shared" si="6"/>
        <v>0</v>
      </c>
    </row>
    <row r="47" spans="1:17" ht="15.75" customHeight="1">
      <c r="A47" s="453"/>
      <c r="B47" s="432"/>
      <c r="C47" s="433"/>
      <c r="D47" s="434"/>
      <c r="E47" s="382"/>
      <c r="F47" s="376"/>
      <c r="G47" s="377"/>
      <c r="H47" s="462"/>
      <c r="I47" s="462"/>
      <c r="J47" s="380"/>
      <c r="K47" s="404"/>
      <c r="L47" s="382"/>
      <c r="M47" s="447"/>
      <c r="N47" s="383"/>
      <c r="O47" s="384"/>
    </row>
    <row r="48" spans="1:17" ht="15.75" customHeight="1">
      <c r="A48" s="453"/>
      <c r="B48" s="432"/>
      <c r="C48" s="433"/>
      <c r="D48" s="434"/>
      <c r="E48" s="382"/>
      <c r="F48" s="376"/>
      <c r="G48" s="377"/>
      <c r="H48" s="462"/>
      <c r="I48" s="462"/>
      <c r="J48" s="380"/>
      <c r="K48" s="404"/>
      <c r="L48" s="382"/>
      <c r="M48" s="447"/>
      <c r="N48" s="383"/>
      <c r="O48" s="384"/>
    </row>
    <row r="49" spans="1:15" ht="15.75" customHeight="1">
      <c r="A49" s="453"/>
      <c r="B49" s="432"/>
      <c r="C49" s="433"/>
      <c r="D49" s="434"/>
      <c r="E49" s="382"/>
      <c r="F49" s="376"/>
      <c r="G49" s="377"/>
      <c r="H49" s="495"/>
      <c r="I49" s="462"/>
      <c r="J49" s="380"/>
      <c r="K49" s="404"/>
      <c r="L49" s="382"/>
      <c r="M49" s="447"/>
      <c r="N49" s="383"/>
      <c r="O49" s="384"/>
    </row>
    <row r="50" spans="1:15" ht="15.75" customHeight="1">
      <c r="A50" s="453"/>
      <c r="B50" s="432"/>
      <c r="C50" s="433"/>
      <c r="D50" s="434"/>
      <c r="E50" s="382"/>
      <c r="F50" s="376"/>
      <c r="G50" s="377"/>
      <c r="H50" s="495"/>
      <c r="I50" s="462"/>
      <c r="J50" s="380"/>
      <c r="K50" s="404"/>
      <c r="L50" s="382"/>
      <c r="M50" s="447"/>
      <c r="N50" s="383"/>
      <c r="O50" s="384"/>
    </row>
    <row r="51" spans="1:15" ht="15.75" customHeight="1">
      <c r="A51" s="396" t="s">
        <v>203</v>
      </c>
      <c r="B51" s="396"/>
      <c r="C51" s="397"/>
      <c r="D51" s="398"/>
      <c r="E51" s="496">
        <f t="shared" ref="E51:O51" si="8">SUM(E4:E50)</f>
        <v>28505</v>
      </c>
      <c r="F51" s="497">
        <f t="shared" si="8"/>
        <v>1896</v>
      </c>
      <c r="G51" s="497">
        <f t="shared" si="8"/>
        <v>0</v>
      </c>
      <c r="H51" s="497">
        <f t="shared" si="8"/>
        <v>0</v>
      </c>
      <c r="I51" s="498">
        <f t="shared" si="8"/>
        <v>0</v>
      </c>
      <c r="J51" s="496">
        <f t="shared" si="8"/>
        <v>0</v>
      </c>
      <c r="K51" s="403">
        <f t="shared" si="8"/>
        <v>1896</v>
      </c>
      <c r="L51" s="496">
        <f t="shared" si="8"/>
        <v>28505</v>
      </c>
      <c r="M51" s="446">
        <f t="shared" si="8"/>
        <v>4512.58</v>
      </c>
      <c r="N51" s="446">
        <f t="shared" si="8"/>
        <v>968207.06</v>
      </c>
      <c r="O51" s="403">
        <f t="shared" si="8"/>
        <v>4898.5599999999995</v>
      </c>
    </row>
    <row r="52" spans="1:15" ht="15.75" customHeight="1">
      <c r="A52" s="500"/>
      <c r="B52" s="501"/>
      <c r="C52" s="502"/>
      <c r="D52" s="503"/>
      <c r="E52" s="504"/>
      <c r="F52" s="505"/>
      <c r="G52" s="506"/>
    </row>
    <row r="53" spans="1:15" ht="15.75" customHeight="1">
      <c r="A53" s="507" t="s">
        <v>40</v>
      </c>
      <c r="B53" s="508" t="s">
        <v>1</v>
      </c>
      <c r="C53" s="509" t="s">
        <v>41</v>
      </c>
      <c r="D53" s="510" t="s">
        <v>42</v>
      </c>
      <c r="E53" s="350" t="s">
        <v>43</v>
      </c>
      <c r="F53" s="509" t="s">
        <v>44</v>
      </c>
      <c r="G53" s="511" t="s">
        <v>45</v>
      </c>
    </row>
    <row r="54" spans="1:15" ht="15.75" customHeight="1">
      <c r="A54" s="33" t="s">
        <v>1896</v>
      </c>
      <c r="B54" s="41" t="s">
        <v>49</v>
      </c>
      <c r="C54" s="15">
        <v>0</v>
      </c>
      <c r="D54" s="15"/>
      <c r="E54" s="15"/>
      <c r="F54" s="15">
        <f>C54+D54-E54</f>
        <v>0</v>
      </c>
      <c r="G54" s="40"/>
    </row>
    <row r="55" spans="1:15" ht="15.75" customHeight="1">
      <c r="A55" s="327"/>
      <c r="B55" s="327"/>
      <c r="C55" s="327"/>
      <c r="D55" s="327"/>
      <c r="E55" s="327"/>
      <c r="F55" s="327"/>
      <c r="G55" s="327"/>
    </row>
    <row r="56" spans="1:15" ht="15.75" customHeight="1">
      <c r="A56" s="526" t="s">
        <v>50</v>
      </c>
      <c r="B56" s="527"/>
      <c r="C56" s="527"/>
      <c r="D56" s="527"/>
      <c r="E56" s="527"/>
      <c r="F56" s="527"/>
      <c r="G56" s="528"/>
    </row>
    <row r="57" spans="1:15" ht="15.75" customHeight="1">
      <c r="A57" s="259"/>
      <c r="B57" s="44" t="s">
        <v>51</v>
      </c>
      <c r="C57" s="45" t="s">
        <v>52</v>
      </c>
      <c r="D57" s="46" t="s">
        <v>53</v>
      </c>
      <c r="E57" s="46" t="s">
        <v>54</v>
      </c>
      <c r="F57" s="47" t="s">
        <v>11</v>
      </c>
      <c r="G57" s="48" t="s">
        <v>55</v>
      </c>
    </row>
    <row r="58" spans="1:15" ht="15.75" customHeight="1">
      <c r="A58" s="439" t="s">
        <v>1897</v>
      </c>
      <c r="B58" s="440">
        <v>88</v>
      </c>
      <c r="C58" s="441"/>
      <c r="D58" s="442"/>
      <c r="E58" s="440">
        <f t="shared" ref="E58:E84" si="9">B58+C58-D58</f>
        <v>88</v>
      </c>
      <c r="F58" s="443">
        <v>1028.48</v>
      </c>
      <c r="G58" s="444">
        <f t="shared" ref="G58:G84" si="10">E58*F58</f>
        <v>90506.240000000005</v>
      </c>
    </row>
    <row r="59" spans="1:15" ht="15.75" customHeight="1">
      <c r="A59" s="49" t="s">
        <v>4071</v>
      </c>
      <c r="B59" s="53">
        <v>104.90000000000032</v>
      </c>
      <c r="C59" s="51"/>
      <c r="D59" s="52"/>
      <c r="E59" s="53">
        <f t="shared" si="9"/>
        <v>104.90000000000032</v>
      </c>
      <c r="F59" s="54">
        <v>196</v>
      </c>
      <c r="G59" s="55">
        <f t="shared" si="10"/>
        <v>20560.400000000063</v>
      </c>
    </row>
    <row r="60" spans="1:15" ht="15.75" customHeight="1">
      <c r="A60" s="49" t="s">
        <v>4072</v>
      </c>
      <c r="B60" s="53">
        <v>229.3</v>
      </c>
      <c r="C60" s="51"/>
      <c r="D60" s="518"/>
      <c r="E60" s="53">
        <f t="shared" si="9"/>
        <v>229.3</v>
      </c>
      <c r="F60" s="54">
        <v>196</v>
      </c>
      <c r="G60" s="55">
        <f t="shared" si="10"/>
        <v>44942.8</v>
      </c>
    </row>
    <row r="61" spans="1:15" ht="15.75" customHeight="1">
      <c r="A61" s="49" t="s">
        <v>4073</v>
      </c>
      <c r="B61" s="53">
        <v>106.30000000000004</v>
      </c>
      <c r="C61" s="51"/>
      <c r="D61" s="518"/>
      <c r="E61" s="53">
        <f t="shared" si="9"/>
        <v>106.30000000000004</v>
      </c>
      <c r="F61" s="54">
        <v>196</v>
      </c>
      <c r="G61" s="55">
        <f t="shared" si="10"/>
        <v>20834.800000000007</v>
      </c>
    </row>
    <row r="62" spans="1:15" ht="15.75" customHeight="1">
      <c r="A62" s="49" t="s">
        <v>4074</v>
      </c>
      <c r="B62" s="53">
        <v>239.70000000000005</v>
      </c>
      <c r="C62" s="51"/>
      <c r="D62" s="518"/>
      <c r="E62" s="53">
        <f t="shared" si="9"/>
        <v>239.70000000000005</v>
      </c>
      <c r="F62" s="54">
        <v>196</v>
      </c>
      <c r="G62" s="55">
        <f t="shared" si="10"/>
        <v>46981.200000000012</v>
      </c>
    </row>
    <row r="63" spans="1:15" ht="15.75" customHeight="1">
      <c r="A63" s="49" t="s">
        <v>4075</v>
      </c>
      <c r="B63" s="53">
        <v>251.59999999999997</v>
      </c>
      <c r="C63" s="51"/>
      <c r="D63" s="518"/>
      <c r="E63" s="53">
        <f t="shared" si="9"/>
        <v>251.59999999999997</v>
      </c>
      <c r="F63" s="54">
        <v>196</v>
      </c>
      <c r="G63" s="55">
        <f t="shared" si="10"/>
        <v>49313.599999999991</v>
      </c>
    </row>
    <row r="64" spans="1:15" ht="15.75" customHeight="1">
      <c r="A64" s="86" t="s">
        <v>4076</v>
      </c>
      <c r="B64" s="90">
        <v>567.10000000000014</v>
      </c>
      <c r="C64" s="487"/>
      <c r="D64" s="487"/>
      <c r="E64" s="90">
        <f t="shared" si="9"/>
        <v>567.10000000000014</v>
      </c>
      <c r="F64" s="91">
        <v>140</v>
      </c>
      <c r="G64" s="92">
        <f t="shared" si="10"/>
        <v>79394.000000000015</v>
      </c>
    </row>
    <row r="65" spans="1:8" ht="15.75" customHeight="1">
      <c r="A65" s="86" t="s">
        <v>4077</v>
      </c>
      <c r="B65" s="90">
        <v>397.4</v>
      </c>
      <c r="C65" s="88"/>
      <c r="D65" s="89"/>
      <c r="E65" s="90">
        <f t="shared" si="9"/>
        <v>397.4</v>
      </c>
      <c r="F65" s="91">
        <v>140</v>
      </c>
      <c r="G65" s="92">
        <f t="shared" si="10"/>
        <v>55636</v>
      </c>
    </row>
    <row r="66" spans="1:8" ht="15.75" customHeight="1">
      <c r="A66" s="86" t="s">
        <v>4078</v>
      </c>
      <c r="B66" s="90">
        <v>25.9</v>
      </c>
      <c r="C66" s="88"/>
      <c r="D66" s="89"/>
      <c r="E66" s="90">
        <f t="shared" si="9"/>
        <v>25.9</v>
      </c>
      <c r="F66" s="91">
        <v>140</v>
      </c>
      <c r="G66" s="92">
        <f t="shared" si="10"/>
        <v>3626</v>
      </c>
    </row>
    <row r="67" spans="1:8" ht="15.75" customHeight="1">
      <c r="A67" s="100" t="s">
        <v>4079</v>
      </c>
      <c r="B67" s="104">
        <v>1475.2000000000003</v>
      </c>
      <c r="C67" s="102"/>
      <c r="D67" s="512"/>
      <c r="E67" s="104">
        <f t="shared" si="9"/>
        <v>1475.2000000000003</v>
      </c>
      <c r="F67" s="105">
        <v>140</v>
      </c>
      <c r="G67" s="106">
        <f t="shared" si="10"/>
        <v>206528.00000000003</v>
      </c>
    </row>
    <row r="68" spans="1:8" ht="36" customHeight="1">
      <c r="A68" s="71" t="s">
        <v>4080</v>
      </c>
      <c r="B68" s="75">
        <v>0</v>
      </c>
      <c r="C68" s="73"/>
      <c r="D68" s="74"/>
      <c r="E68" s="75">
        <f t="shared" si="9"/>
        <v>0</v>
      </c>
      <c r="F68" s="76">
        <v>140</v>
      </c>
      <c r="G68" s="77">
        <f t="shared" si="10"/>
        <v>0</v>
      </c>
    </row>
    <row r="69" spans="1:8" ht="30.75" customHeight="1">
      <c r="A69" s="78" t="s">
        <v>4081</v>
      </c>
      <c r="B69" s="75">
        <v>591.20000000000027</v>
      </c>
      <c r="C69" s="73"/>
      <c r="D69" s="513"/>
      <c r="E69" s="75">
        <f t="shared" si="9"/>
        <v>591.20000000000027</v>
      </c>
      <c r="F69" s="76">
        <v>140</v>
      </c>
      <c r="G69" s="77">
        <f t="shared" si="10"/>
        <v>82768.000000000044</v>
      </c>
      <c r="H69" s="271" t="s">
        <v>3883</v>
      </c>
    </row>
    <row r="70" spans="1:8" ht="30.75" customHeight="1">
      <c r="A70" s="79" t="s">
        <v>4082</v>
      </c>
      <c r="B70" s="83">
        <v>1832.9</v>
      </c>
      <c r="C70" s="81"/>
      <c r="D70" s="82"/>
      <c r="E70" s="83">
        <f t="shared" si="9"/>
        <v>1832.9</v>
      </c>
      <c r="F70" s="84">
        <v>140</v>
      </c>
      <c r="G70" s="85">
        <f t="shared" si="10"/>
        <v>256606</v>
      </c>
    </row>
    <row r="71" spans="1:8" ht="15.75" customHeight="1">
      <c r="A71" s="63" t="s">
        <v>4083</v>
      </c>
      <c r="B71" s="315">
        <v>464.90000000000026</v>
      </c>
      <c r="C71" s="65"/>
      <c r="D71" s="66"/>
      <c r="E71" s="67">
        <f t="shared" si="9"/>
        <v>464.90000000000026</v>
      </c>
      <c r="F71" s="68">
        <v>140</v>
      </c>
      <c r="G71" s="69">
        <f t="shared" si="10"/>
        <v>65086.000000000036</v>
      </c>
    </row>
    <row r="72" spans="1:8" ht="15.75" customHeight="1">
      <c r="A72" s="63" t="s">
        <v>4084</v>
      </c>
      <c r="B72" s="315">
        <v>0</v>
      </c>
      <c r="C72" s="65"/>
      <c r="D72" s="66"/>
      <c r="E72" s="67">
        <f t="shared" si="9"/>
        <v>0</v>
      </c>
      <c r="F72" s="68">
        <v>140</v>
      </c>
      <c r="G72" s="69">
        <f t="shared" si="10"/>
        <v>0</v>
      </c>
    </row>
    <row r="73" spans="1:8" ht="39" customHeight="1">
      <c r="A73" s="63" t="s">
        <v>4085</v>
      </c>
      <c r="B73" s="67">
        <v>630.80000000000018</v>
      </c>
      <c r="C73" s="65"/>
      <c r="D73" s="66"/>
      <c r="E73" s="67">
        <f t="shared" si="9"/>
        <v>630.80000000000018</v>
      </c>
      <c r="F73" s="68">
        <v>140</v>
      </c>
      <c r="G73" s="69">
        <f t="shared" si="10"/>
        <v>88312.000000000029</v>
      </c>
    </row>
    <row r="74" spans="1:8" ht="15.75" customHeight="1">
      <c r="A74" s="93" t="s">
        <v>4086</v>
      </c>
      <c r="B74" s="97">
        <v>197</v>
      </c>
      <c r="C74" s="95"/>
      <c r="D74" s="96"/>
      <c r="E74" s="97">
        <f t="shared" si="9"/>
        <v>197</v>
      </c>
      <c r="F74" s="98">
        <v>140</v>
      </c>
      <c r="G74" s="99">
        <f t="shared" si="10"/>
        <v>27580</v>
      </c>
    </row>
    <row r="75" spans="1:8" ht="15.75" customHeight="1">
      <c r="A75" s="86" t="s">
        <v>4087</v>
      </c>
      <c r="B75" s="90">
        <v>332.5</v>
      </c>
      <c r="C75" s="88"/>
      <c r="D75" s="89"/>
      <c r="E75" s="90">
        <f t="shared" si="9"/>
        <v>332.5</v>
      </c>
      <c r="F75" s="91">
        <v>128</v>
      </c>
      <c r="G75" s="92">
        <f t="shared" si="10"/>
        <v>42560</v>
      </c>
    </row>
    <row r="76" spans="1:8" ht="15.75" customHeight="1">
      <c r="A76" s="78" t="s">
        <v>4088</v>
      </c>
      <c r="B76" s="75">
        <v>207.50000000000006</v>
      </c>
      <c r="C76" s="73"/>
      <c r="D76" s="74"/>
      <c r="E76" s="75">
        <f t="shared" si="9"/>
        <v>207.50000000000006</v>
      </c>
      <c r="F76" s="76">
        <v>128</v>
      </c>
      <c r="G76" s="77">
        <f t="shared" si="10"/>
        <v>26560.000000000007</v>
      </c>
    </row>
    <row r="77" spans="1:8" ht="15.75" customHeight="1">
      <c r="A77" s="100" t="s">
        <v>4089</v>
      </c>
      <c r="B77" s="472">
        <v>225</v>
      </c>
      <c r="C77" s="102"/>
      <c r="D77" s="103"/>
      <c r="E77" s="472">
        <f t="shared" si="9"/>
        <v>225</v>
      </c>
      <c r="F77" s="105">
        <v>128</v>
      </c>
      <c r="G77" s="106">
        <f t="shared" si="10"/>
        <v>28800</v>
      </c>
    </row>
    <row r="78" spans="1:8" ht="15.75" customHeight="1">
      <c r="A78" s="79" t="s">
        <v>4090</v>
      </c>
      <c r="B78" s="83">
        <v>210.3</v>
      </c>
      <c r="C78" s="81"/>
      <c r="D78" s="82"/>
      <c r="E78" s="83">
        <f t="shared" si="9"/>
        <v>210.3</v>
      </c>
      <c r="F78" s="84">
        <v>128</v>
      </c>
      <c r="G78" s="85">
        <f t="shared" si="10"/>
        <v>26918.400000000001</v>
      </c>
    </row>
    <row r="79" spans="1:8" ht="15.75" customHeight="1">
      <c r="A79" s="63" t="s">
        <v>4091</v>
      </c>
      <c r="B79" s="315">
        <v>245.00000000000011</v>
      </c>
      <c r="C79" s="65"/>
      <c r="D79" s="66"/>
      <c r="E79" s="67">
        <f t="shared" si="9"/>
        <v>245.00000000000011</v>
      </c>
      <c r="F79" s="68">
        <v>128</v>
      </c>
      <c r="G79" s="69">
        <f t="shared" si="10"/>
        <v>31360.000000000015</v>
      </c>
    </row>
    <row r="80" spans="1:8" ht="15.75" customHeight="1">
      <c r="A80" s="86" t="s">
        <v>4092</v>
      </c>
      <c r="B80" s="316">
        <v>180</v>
      </c>
      <c r="C80" s="108"/>
      <c r="D80" s="109"/>
      <c r="E80" s="90">
        <f t="shared" si="9"/>
        <v>180</v>
      </c>
      <c r="F80" s="91">
        <v>102</v>
      </c>
      <c r="G80" s="92">
        <f t="shared" si="10"/>
        <v>18360</v>
      </c>
    </row>
    <row r="81" spans="1:10" ht="15.75" customHeight="1">
      <c r="A81" s="78" t="s">
        <v>4093</v>
      </c>
      <c r="B81" s="75">
        <v>632.5</v>
      </c>
      <c r="C81" s="73"/>
      <c r="D81" s="74"/>
      <c r="E81" s="75">
        <f t="shared" si="9"/>
        <v>632.5</v>
      </c>
      <c r="F81" s="76">
        <v>102</v>
      </c>
      <c r="G81" s="77">
        <f t="shared" si="10"/>
        <v>64515</v>
      </c>
    </row>
    <row r="82" spans="1:10" ht="15.75" customHeight="1">
      <c r="A82" s="100" t="s">
        <v>4094</v>
      </c>
      <c r="B82" s="104">
        <v>637.6</v>
      </c>
      <c r="C82" s="102"/>
      <c r="D82" s="103"/>
      <c r="E82" s="104">
        <f t="shared" si="9"/>
        <v>637.6</v>
      </c>
      <c r="F82" s="105">
        <v>102</v>
      </c>
      <c r="G82" s="106">
        <f t="shared" si="10"/>
        <v>65035.200000000004</v>
      </c>
    </row>
    <row r="83" spans="1:10" ht="26.25" customHeight="1">
      <c r="A83" s="79" t="s">
        <v>4095</v>
      </c>
      <c r="B83" s="83">
        <v>629.70000000000005</v>
      </c>
      <c r="C83" s="81"/>
      <c r="D83" s="82"/>
      <c r="E83" s="83">
        <f t="shared" si="9"/>
        <v>629.70000000000005</v>
      </c>
      <c r="F83" s="84">
        <v>102</v>
      </c>
      <c r="G83" s="85">
        <f t="shared" si="10"/>
        <v>64229.4</v>
      </c>
    </row>
    <row r="84" spans="1:10" ht="15.75" customHeight="1">
      <c r="A84" s="63" t="s">
        <v>4096</v>
      </c>
      <c r="B84" s="315">
        <v>420</v>
      </c>
      <c r="C84" s="65"/>
      <c r="D84" s="66"/>
      <c r="E84" s="67">
        <f t="shared" si="9"/>
        <v>420</v>
      </c>
      <c r="F84" s="68">
        <v>102</v>
      </c>
      <c r="G84" s="69">
        <f t="shared" si="10"/>
        <v>42840</v>
      </c>
    </row>
    <row r="85" spans="1:10" ht="15.75" customHeight="1">
      <c r="A85" s="260" t="s">
        <v>84</v>
      </c>
      <c r="B85" s="261">
        <f t="shared" ref="B85:G85" si="11">SUM(B58:B84)</f>
        <v>10922.300000000005</v>
      </c>
      <c r="C85" s="171">
        <f t="shared" si="11"/>
        <v>0</v>
      </c>
      <c r="D85" s="171">
        <f t="shared" si="11"/>
        <v>0</v>
      </c>
      <c r="E85" s="261">
        <f t="shared" si="11"/>
        <v>10922.300000000005</v>
      </c>
      <c r="F85" s="262">
        <f t="shared" si="11"/>
        <v>4698.4799999999996</v>
      </c>
      <c r="G85" s="263">
        <f t="shared" si="11"/>
        <v>1549853.04</v>
      </c>
    </row>
    <row r="86" spans="1:10" ht="15.75" customHeight="1"/>
    <row r="87" spans="1:10" ht="15.75" customHeight="1">
      <c r="A87" s="264"/>
      <c r="B87" s="133"/>
      <c r="C87" s="133"/>
      <c r="D87" s="133"/>
      <c r="E87" s="133"/>
      <c r="F87" s="534"/>
      <c r="G87" s="522"/>
      <c r="H87" s="522"/>
      <c r="I87" s="265"/>
    </row>
    <row r="88" spans="1:10" ht="15.75" customHeight="1">
      <c r="A88" s="135" t="s">
        <v>92</v>
      </c>
      <c r="B88" s="136" t="s">
        <v>40</v>
      </c>
      <c r="C88" s="137" t="s">
        <v>93</v>
      </c>
      <c r="D88" s="137" t="s">
        <v>42</v>
      </c>
      <c r="E88" s="137" t="s">
        <v>94</v>
      </c>
      <c r="F88" s="137" t="s">
        <v>95</v>
      </c>
      <c r="G88" s="137" t="s">
        <v>96</v>
      </c>
      <c r="H88" s="138" t="s">
        <v>55</v>
      </c>
      <c r="I88" s="138" t="s">
        <v>3567</v>
      </c>
      <c r="J88" s="138" t="s">
        <v>3568</v>
      </c>
    </row>
    <row r="89" spans="1:10" ht="15.75" customHeight="1">
      <c r="A89" s="146" t="s">
        <v>97</v>
      </c>
      <c r="B89" s="145" t="s">
        <v>102</v>
      </c>
      <c r="C89" s="36">
        <v>2200</v>
      </c>
      <c r="D89" s="148"/>
      <c r="E89" s="15"/>
      <c r="F89" s="36">
        <f t="shared" ref="F89:F132" si="12">C89+D89-E89</f>
        <v>2200</v>
      </c>
      <c r="G89" s="142">
        <v>178</v>
      </c>
      <c r="H89" s="143">
        <f t="shared" ref="H89:H123" si="13">F89*G89</f>
        <v>391600</v>
      </c>
      <c r="I89" s="143">
        <f t="shared" ref="I89:I132" si="14">(D89-E89)*G89</f>
        <v>0</v>
      </c>
      <c r="J89" s="143">
        <f t="shared" ref="J89:J132" si="15">D89*G89</f>
        <v>0</v>
      </c>
    </row>
    <row r="90" spans="1:10" ht="15.75" customHeight="1">
      <c r="A90" s="144" t="s">
        <v>99</v>
      </c>
      <c r="B90" s="145" t="s">
        <v>102</v>
      </c>
      <c r="C90" s="36">
        <v>2100</v>
      </c>
      <c r="D90" s="148"/>
      <c r="E90" s="15"/>
      <c r="F90" s="36">
        <f t="shared" si="12"/>
        <v>2100</v>
      </c>
      <c r="G90" s="142">
        <v>178</v>
      </c>
      <c r="H90" s="143">
        <f t="shared" si="13"/>
        <v>373800</v>
      </c>
      <c r="I90" s="143">
        <f t="shared" si="14"/>
        <v>0</v>
      </c>
      <c r="J90" s="143">
        <f t="shared" si="15"/>
        <v>0</v>
      </c>
    </row>
    <row r="91" spans="1:10" ht="15.75" customHeight="1">
      <c r="A91" s="144" t="s">
        <v>3656</v>
      </c>
      <c r="B91" s="147" t="s">
        <v>102</v>
      </c>
      <c r="C91" s="36">
        <v>1650</v>
      </c>
      <c r="D91" s="148"/>
      <c r="E91" s="15"/>
      <c r="F91" s="36">
        <f t="shared" si="12"/>
        <v>1650</v>
      </c>
      <c r="G91" s="142">
        <v>47</v>
      </c>
      <c r="H91" s="143">
        <f t="shared" si="13"/>
        <v>77550</v>
      </c>
      <c r="I91" s="143">
        <f t="shared" si="14"/>
        <v>0</v>
      </c>
      <c r="J91" s="143">
        <f t="shared" si="15"/>
        <v>0</v>
      </c>
    </row>
    <row r="92" spans="1:10" ht="15.75" customHeight="1">
      <c r="A92" s="146" t="s">
        <v>103</v>
      </c>
      <c r="B92" s="147" t="s">
        <v>104</v>
      </c>
      <c r="C92" s="36">
        <v>750</v>
      </c>
      <c r="D92" s="148"/>
      <c r="E92" s="15"/>
      <c r="F92" s="36">
        <f t="shared" si="12"/>
        <v>750</v>
      </c>
      <c r="G92" s="142">
        <v>27</v>
      </c>
      <c r="H92" s="143">
        <f t="shared" si="13"/>
        <v>20250</v>
      </c>
      <c r="I92" s="143">
        <f t="shared" si="14"/>
        <v>0</v>
      </c>
      <c r="J92" s="143">
        <f t="shared" si="15"/>
        <v>0</v>
      </c>
    </row>
    <row r="93" spans="1:10" ht="15.75" customHeight="1">
      <c r="A93" s="266" t="s">
        <v>2038</v>
      </c>
      <c r="B93" s="267" t="s">
        <v>106</v>
      </c>
      <c r="C93" s="36">
        <v>1520</v>
      </c>
      <c r="D93" s="148"/>
      <c r="E93" s="15"/>
      <c r="F93" s="36">
        <f t="shared" si="12"/>
        <v>1520</v>
      </c>
      <c r="G93" s="142">
        <v>160.69999999999999</v>
      </c>
      <c r="H93" s="143">
        <f t="shared" si="13"/>
        <v>244263.99999999997</v>
      </c>
      <c r="I93" s="143">
        <f t="shared" si="14"/>
        <v>0</v>
      </c>
      <c r="J93" s="143">
        <f t="shared" si="15"/>
        <v>0</v>
      </c>
    </row>
    <row r="94" spans="1:10" ht="15.75" customHeight="1">
      <c r="A94" s="144" t="s">
        <v>737</v>
      </c>
      <c r="B94" s="145" t="s">
        <v>108</v>
      </c>
      <c r="C94" s="36">
        <v>295</v>
      </c>
      <c r="D94" s="148"/>
      <c r="E94" s="15"/>
      <c r="F94" s="36">
        <f t="shared" si="12"/>
        <v>295</v>
      </c>
      <c r="G94" s="142">
        <v>623</v>
      </c>
      <c r="H94" s="143">
        <f t="shared" si="13"/>
        <v>183785</v>
      </c>
      <c r="I94" s="143">
        <f t="shared" si="14"/>
        <v>0</v>
      </c>
      <c r="J94" s="143">
        <f t="shared" si="15"/>
        <v>0</v>
      </c>
    </row>
    <row r="95" spans="1:10" ht="15.75" customHeight="1">
      <c r="A95" s="139" t="s">
        <v>109</v>
      </c>
      <c r="B95" s="140" t="s">
        <v>110</v>
      </c>
      <c r="C95" s="36">
        <v>850</v>
      </c>
      <c r="D95" s="148"/>
      <c r="E95" s="15"/>
      <c r="F95" s="36">
        <f t="shared" si="12"/>
        <v>850</v>
      </c>
      <c r="G95" s="142">
        <v>24</v>
      </c>
      <c r="H95" s="143">
        <f t="shared" si="13"/>
        <v>20400</v>
      </c>
      <c r="I95" s="143">
        <f t="shared" si="14"/>
        <v>0</v>
      </c>
      <c r="J95" s="143">
        <f t="shared" si="15"/>
        <v>0</v>
      </c>
    </row>
    <row r="96" spans="1:10" ht="15.75" customHeight="1">
      <c r="A96" s="146" t="s">
        <v>1188</v>
      </c>
      <c r="B96" s="150" t="s">
        <v>3626</v>
      </c>
      <c r="C96" s="36">
        <v>1561</v>
      </c>
      <c r="D96" s="148"/>
      <c r="E96" s="15"/>
      <c r="F96" s="36">
        <f t="shared" si="12"/>
        <v>1561</v>
      </c>
      <c r="G96" s="142">
        <v>49</v>
      </c>
      <c r="H96" s="143">
        <f t="shared" si="13"/>
        <v>76489</v>
      </c>
      <c r="I96" s="143">
        <f t="shared" si="14"/>
        <v>0</v>
      </c>
      <c r="J96" s="143">
        <f t="shared" si="15"/>
        <v>0</v>
      </c>
    </row>
    <row r="97" spans="1:10" ht="15.75" customHeight="1">
      <c r="A97" s="152" t="s">
        <v>116</v>
      </c>
      <c r="B97" s="145" t="s">
        <v>117</v>
      </c>
      <c r="C97" s="36">
        <v>7</v>
      </c>
      <c r="D97" s="141"/>
      <c r="E97" s="15"/>
      <c r="F97" s="36">
        <f t="shared" si="12"/>
        <v>7</v>
      </c>
      <c r="G97" s="142">
        <v>1867.29</v>
      </c>
      <c r="H97" s="143">
        <f t="shared" si="13"/>
        <v>13071.029999999999</v>
      </c>
      <c r="I97" s="143">
        <f t="shared" si="14"/>
        <v>0</v>
      </c>
      <c r="J97" s="143">
        <f t="shared" si="15"/>
        <v>0</v>
      </c>
    </row>
    <row r="98" spans="1:10" ht="15.75" customHeight="1">
      <c r="A98" s="146" t="s">
        <v>118</v>
      </c>
      <c r="B98" s="145" t="s">
        <v>115</v>
      </c>
      <c r="C98" s="36">
        <v>5</v>
      </c>
      <c r="D98" s="141"/>
      <c r="E98" s="15"/>
      <c r="F98" s="36">
        <f t="shared" si="12"/>
        <v>5</v>
      </c>
      <c r="G98" s="142">
        <v>1758</v>
      </c>
      <c r="H98" s="143">
        <f t="shared" si="13"/>
        <v>8790</v>
      </c>
      <c r="I98" s="143">
        <f t="shared" si="14"/>
        <v>0</v>
      </c>
      <c r="J98" s="143">
        <f t="shared" si="15"/>
        <v>0</v>
      </c>
    </row>
    <row r="99" spans="1:10" ht="15.75" customHeight="1">
      <c r="A99" s="146" t="s">
        <v>118</v>
      </c>
      <c r="B99" s="145" t="s">
        <v>117</v>
      </c>
      <c r="C99" s="36">
        <v>3</v>
      </c>
      <c r="D99" s="141"/>
      <c r="E99" s="151"/>
      <c r="F99" s="36">
        <f t="shared" si="12"/>
        <v>3</v>
      </c>
      <c r="G99" s="142">
        <v>2279.6799999999998</v>
      </c>
      <c r="H99" s="143">
        <f t="shared" si="13"/>
        <v>6839.0399999999991</v>
      </c>
      <c r="I99" s="143">
        <f t="shared" si="14"/>
        <v>0</v>
      </c>
      <c r="J99" s="143">
        <f t="shared" si="15"/>
        <v>0</v>
      </c>
    </row>
    <row r="100" spans="1:10" ht="15.75" customHeight="1">
      <c r="A100" s="157" t="s">
        <v>119</v>
      </c>
      <c r="B100" s="145" t="s">
        <v>117</v>
      </c>
      <c r="C100" s="36">
        <v>0</v>
      </c>
      <c r="D100" s="148"/>
      <c r="E100" s="15"/>
      <c r="F100" s="36">
        <f t="shared" si="12"/>
        <v>0</v>
      </c>
      <c r="G100" s="142">
        <v>1669.47</v>
      </c>
      <c r="H100" s="143">
        <f t="shared" si="13"/>
        <v>0</v>
      </c>
      <c r="I100" s="143">
        <f t="shared" si="14"/>
        <v>0</v>
      </c>
      <c r="J100" s="143">
        <f t="shared" si="15"/>
        <v>0</v>
      </c>
    </row>
    <row r="101" spans="1:10" ht="15.75" customHeight="1">
      <c r="A101" s="157" t="s">
        <v>2772</v>
      </c>
      <c r="B101" s="145" t="s">
        <v>117</v>
      </c>
      <c r="C101" s="36">
        <v>3</v>
      </c>
      <c r="D101" s="141"/>
      <c r="E101" s="15"/>
      <c r="F101" s="36">
        <f t="shared" si="12"/>
        <v>3</v>
      </c>
      <c r="G101" s="142">
        <v>1598.32</v>
      </c>
      <c r="H101" s="143">
        <f t="shared" si="13"/>
        <v>4794.96</v>
      </c>
      <c r="I101" s="143">
        <f t="shared" si="14"/>
        <v>0</v>
      </c>
      <c r="J101" s="143">
        <f t="shared" si="15"/>
        <v>0</v>
      </c>
    </row>
    <row r="102" spans="1:10" ht="15.75" customHeight="1">
      <c r="A102" s="144" t="s">
        <v>122</v>
      </c>
      <c r="B102" s="145" t="s">
        <v>121</v>
      </c>
      <c r="C102" s="36">
        <v>25</v>
      </c>
      <c r="D102" s="141"/>
      <c r="E102" s="15"/>
      <c r="F102" s="36">
        <f t="shared" si="12"/>
        <v>25</v>
      </c>
      <c r="G102" s="142">
        <v>471.21600000000001</v>
      </c>
      <c r="H102" s="143">
        <f t="shared" si="13"/>
        <v>11780.4</v>
      </c>
      <c r="I102" s="143">
        <f t="shared" si="14"/>
        <v>0</v>
      </c>
      <c r="J102" s="143">
        <f t="shared" si="15"/>
        <v>0</v>
      </c>
    </row>
    <row r="103" spans="1:10" ht="15.75" customHeight="1">
      <c r="A103" s="157" t="s">
        <v>124</v>
      </c>
      <c r="B103" s="145" t="s">
        <v>117</v>
      </c>
      <c r="C103" s="36">
        <v>0</v>
      </c>
      <c r="D103" s="148"/>
      <c r="E103" s="15"/>
      <c r="F103" s="36">
        <f t="shared" si="12"/>
        <v>0</v>
      </c>
      <c r="G103" s="142">
        <v>1711.09</v>
      </c>
      <c r="H103" s="143">
        <f t="shared" si="13"/>
        <v>0</v>
      </c>
      <c r="I103" s="143">
        <f t="shared" si="14"/>
        <v>0</v>
      </c>
      <c r="J103" s="143">
        <f t="shared" si="15"/>
        <v>0</v>
      </c>
    </row>
    <row r="104" spans="1:10" ht="15.75" customHeight="1">
      <c r="A104" s="339" t="s">
        <v>2773</v>
      </c>
      <c r="B104" s="145" t="s">
        <v>117</v>
      </c>
      <c r="C104" s="36">
        <v>3</v>
      </c>
      <c r="D104" s="148"/>
      <c r="E104" s="514"/>
      <c r="F104" s="36">
        <f t="shared" si="12"/>
        <v>3</v>
      </c>
      <c r="G104" s="142">
        <v>1594.52</v>
      </c>
      <c r="H104" s="143">
        <f t="shared" si="13"/>
        <v>4783.5599999999995</v>
      </c>
      <c r="I104" s="143">
        <f t="shared" si="14"/>
        <v>0</v>
      </c>
      <c r="J104" s="143">
        <f t="shared" si="15"/>
        <v>0</v>
      </c>
    </row>
    <row r="105" spans="1:10" ht="15.75" customHeight="1">
      <c r="A105" s="144" t="s">
        <v>3836</v>
      </c>
      <c r="B105" s="145" t="s">
        <v>117</v>
      </c>
      <c r="C105" s="36">
        <v>13</v>
      </c>
      <c r="D105" s="141"/>
      <c r="E105" s="15"/>
      <c r="F105" s="36">
        <f t="shared" si="12"/>
        <v>13</v>
      </c>
      <c r="G105" s="142">
        <v>439.52</v>
      </c>
      <c r="H105" s="143">
        <f t="shared" si="13"/>
        <v>5713.76</v>
      </c>
      <c r="I105" s="143">
        <f t="shared" si="14"/>
        <v>0</v>
      </c>
      <c r="J105" s="143">
        <f t="shared" si="15"/>
        <v>0</v>
      </c>
    </row>
    <row r="106" spans="1:10" ht="15.75" customHeight="1">
      <c r="A106" s="144" t="s">
        <v>129</v>
      </c>
      <c r="B106" s="145" t="s">
        <v>115</v>
      </c>
      <c r="C106" s="36">
        <v>200</v>
      </c>
      <c r="D106" s="148"/>
      <c r="E106" s="15"/>
      <c r="F106" s="36">
        <f t="shared" si="12"/>
        <v>200</v>
      </c>
      <c r="G106" s="142">
        <v>384</v>
      </c>
      <c r="H106" s="143">
        <f t="shared" si="13"/>
        <v>76800</v>
      </c>
      <c r="I106" s="143">
        <f t="shared" si="14"/>
        <v>0</v>
      </c>
      <c r="J106" s="143">
        <f t="shared" si="15"/>
        <v>0</v>
      </c>
    </row>
    <row r="107" spans="1:10" ht="15.75" customHeight="1">
      <c r="A107" s="144" t="s">
        <v>131</v>
      </c>
      <c r="B107" s="145" t="s">
        <v>117</v>
      </c>
      <c r="C107" s="36">
        <v>305</v>
      </c>
      <c r="D107" s="148"/>
      <c r="E107" s="15"/>
      <c r="F107" s="36">
        <f t="shared" si="12"/>
        <v>305</v>
      </c>
      <c r="G107" s="142">
        <v>427</v>
      </c>
      <c r="H107" s="143">
        <f t="shared" si="13"/>
        <v>130235</v>
      </c>
      <c r="I107" s="143">
        <f t="shared" si="14"/>
        <v>0</v>
      </c>
      <c r="J107" s="143">
        <f t="shared" si="15"/>
        <v>0</v>
      </c>
    </row>
    <row r="108" spans="1:10" ht="15.75" customHeight="1">
      <c r="A108" s="144" t="s">
        <v>132</v>
      </c>
      <c r="B108" s="145" t="s">
        <v>117</v>
      </c>
      <c r="C108" s="36">
        <v>5</v>
      </c>
      <c r="D108" s="141"/>
      <c r="E108" s="151"/>
      <c r="F108" s="36">
        <f t="shared" si="12"/>
        <v>5</v>
      </c>
      <c r="G108" s="142">
        <v>688.59</v>
      </c>
      <c r="H108" s="143">
        <f t="shared" si="13"/>
        <v>3442.9500000000003</v>
      </c>
      <c r="I108" s="143">
        <f t="shared" si="14"/>
        <v>0</v>
      </c>
      <c r="J108" s="143">
        <f t="shared" si="15"/>
        <v>0</v>
      </c>
    </row>
    <row r="109" spans="1:10" ht="15.75" customHeight="1">
      <c r="A109" s="157" t="s">
        <v>133</v>
      </c>
      <c r="B109" s="145" t="s">
        <v>117</v>
      </c>
      <c r="C109" s="36">
        <v>70</v>
      </c>
      <c r="D109" s="148"/>
      <c r="E109" s="15"/>
      <c r="F109" s="36">
        <f t="shared" si="12"/>
        <v>70</v>
      </c>
      <c r="G109" s="142">
        <v>522.19000000000005</v>
      </c>
      <c r="H109" s="143">
        <f t="shared" si="13"/>
        <v>36553.300000000003</v>
      </c>
      <c r="I109" s="143">
        <f t="shared" si="14"/>
        <v>0</v>
      </c>
      <c r="J109" s="143">
        <f t="shared" si="15"/>
        <v>0</v>
      </c>
    </row>
    <row r="110" spans="1:10" ht="15.75" customHeight="1">
      <c r="A110" s="144" t="s">
        <v>134</v>
      </c>
      <c r="B110" s="145" t="s">
        <v>117</v>
      </c>
      <c r="C110" s="36">
        <v>10</v>
      </c>
      <c r="D110" s="141"/>
      <c r="E110" s="151"/>
      <c r="F110" s="36">
        <f t="shared" si="12"/>
        <v>10</v>
      </c>
      <c r="G110" s="142">
        <v>504</v>
      </c>
      <c r="H110" s="143">
        <f t="shared" si="13"/>
        <v>5040</v>
      </c>
      <c r="I110" s="143">
        <f t="shared" si="14"/>
        <v>0</v>
      </c>
      <c r="J110" s="143">
        <f t="shared" si="15"/>
        <v>0</v>
      </c>
    </row>
    <row r="111" spans="1:10" ht="15.75" customHeight="1">
      <c r="A111" s="144" t="s">
        <v>135</v>
      </c>
      <c r="B111" s="145" t="s">
        <v>117</v>
      </c>
      <c r="C111" s="36">
        <v>85</v>
      </c>
      <c r="D111" s="141"/>
      <c r="E111" s="15"/>
      <c r="F111" s="36">
        <f t="shared" si="12"/>
        <v>85</v>
      </c>
      <c r="G111" s="142">
        <v>514</v>
      </c>
      <c r="H111" s="143">
        <f t="shared" si="13"/>
        <v>43690</v>
      </c>
      <c r="I111" s="143">
        <f t="shared" si="14"/>
        <v>0</v>
      </c>
      <c r="J111" s="143">
        <f t="shared" si="15"/>
        <v>0</v>
      </c>
    </row>
    <row r="112" spans="1:10" ht="15.75" customHeight="1">
      <c r="A112" s="157" t="s">
        <v>136</v>
      </c>
      <c r="B112" s="145" t="s">
        <v>117</v>
      </c>
      <c r="C112" s="36">
        <v>60</v>
      </c>
      <c r="D112" s="148"/>
      <c r="E112" s="15"/>
      <c r="F112" s="36">
        <f t="shared" si="12"/>
        <v>60</v>
      </c>
      <c r="G112" s="142">
        <v>557</v>
      </c>
      <c r="H112" s="143">
        <f t="shared" si="13"/>
        <v>33420</v>
      </c>
      <c r="I112" s="143">
        <f t="shared" si="14"/>
        <v>0</v>
      </c>
      <c r="J112" s="143">
        <f t="shared" si="15"/>
        <v>0</v>
      </c>
    </row>
    <row r="113" spans="1:10" ht="15.75" customHeight="1">
      <c r="A113" s="157" t="s">
        <v>137</v>
      </c>
      <c r="B113" s="145" t="s">
        <v>117</v>
      </c>
      <c r="C113" s="36">
        <v>25</v>
      </c>
      <c r="D113" s="148"/>
      <c r="E113" s="15"/>
      <c r="F113" s="36">
        <f t="shared" si="12"/>
        <v>25</v>
      </c>
      <c r="G113" s="142">
        <v>524</v>
      </c>
      <c r="H113" s="143">
        <f t="shared" si="13"/>
        <v>13100</v>
      </c>
      <c r="I113" s="143">
        <f t="shared" si="14"/>
        <v>0</v>
      </c>
      <c r="J113" s="143">
        <f t="shared" si="15"/>
        <v>0</v>
      </c>
    </row>
    <row r="114" spans="1:10" ht="15.75" customHeight="1">
      <c r="A114" s="157" t="s">
        <v>138</v>
      </c>
      <c r="B114" s="145" t="s">
        <v>117</v>
      </c>
      <c r="C114" s="36">
        <v>15</v>
      </c>
      <c r="D114" s="148"/>
      <c r="E114" s="15"/>
      <c r="F114" s="36">
        <f t="shared" si="12"/>
        <v>15</v>
      </c>
      <c r="G114" s="142">
        <v>689.75</v>
      </c>
      <c r="H114" s="143">
        <f t="shared" si="13"/>
        <v>10346.25</v>
      </c>
      <c r="I114" s="143">
        <f t="shared" si="14"/>
        <v>0</v>
      </c>
      <c r="J114" s="143">
        <f t="shared" si="15"/>
        <v>0</v>
      </c>
    </row>
    <row r="115" spans="1:10" ht="15.75" customHeight="1">
      <c r="A115" s="157" t="s">
        <v>139</v>
      </c>
      <c r="B115" s="145" t="s">
        <v>117</v>
      </c>
      <c r="C115" s="36">
        <v>185</v>
      </c>
      <c r="D115" s="148"/>
      <c r="E115" s="15"/>
      <c r="F115" s="36">
        <f t="shared" si="12"/>
        <v>185</v>
      </c>
      <c r="G115" s="142">
        <v>629.27</v>
      </c>
      <c r="H115" s="143">
        <f t="shared" si="13"/>
        <v>116414.95</v>
      </c>
      <c r="I115" s="143">
        <f t="shared" si="14"/>
        <v>0</v>
      </c>
      <c r="J115" s="143">
        <f t="shared" si="15"/>
        <v>0</v>
      </c>
    </row>
    <row r="116" spans="1:10" ht="15.75" customHeight="1">
      <c r="A116" s="157" t="s">
        <v>140</v>
      </c>
      <c r="B116" s="145" t="s">
        <v>117</v>
      </c>
      <c r="C116" s="36">
        <v>90</v>
      </c>
      <c r="D116" s="148"/>
      <c r="E116" s="15"/>
      <c r="F116" s="36">
        <f t="shared" si="12"/>
        <v>90</v>
      </c>
      <c r="G116" s="142">
        <v>532.12</v>
      </c>
      <c r="H116" s="143">
        <f t="shared" si="13"/>
        <v>47890.8</v>
      </c>
      <c r="I116" s="143">
        <f t="shared" si="14"/>
        <v>0</v>
      </c>
      <c r="J116" s="143">
        <f t="shared" si="15"/>
        <v>0</v>
      </c>
    </row>
    <row r="117" spans="1:10" ht="15.75" customHeight="1">
      <c r="A117" s="146" t="s">
        <v>141</v>
      </c>
      <c r="B117" s="145" t="s">
        <v>108</v>
      </c>
      <c r="C117" s="36">
        <v>600</v>
      </c>
      <c r="D117" s="148"/>
      <c r="E117" s="15"/>
      <c r="F117" s="36">
        <f t="shared" si="12"/>
        <v>600</v>
      </c>
      <c r="G117" s="142">
        <v>60</v>
      </c>
      <c r="H117" s="143">
        <f t="shared" si="13"/>
        <v>36000</v>
      </c>
      <c r="I117" s="143">
        <f t="shared" si="14"/>
        <v>0</v>
      </c>
      <c r="J117" s="143">
        <f t="shared" si="15"/>
        <v>0</v>
      </c>
    </row>
    <row r="118" spans="1:10" ht="15.75" customHeight="1">
      <c r="A118" s="144" t="s">
        <v>142</v>
      </c>
      <c r="B118" s="145" t="s">
        <v>143</v>
      </c>
      <c r="C118" s="36">
        <v>25</v>
      </c>
      <c r="D118" s="141"/>
      <c r="E118" s="151"/>
      <c r="F118" s="36">
        <f t="shared" si="12"/>
        <v>25</v>
      </c>
      <c r="G118" s="142">
        <v>84</v>
      </c>
      <c r="H118" s="143">
        <f t="shared" si="13"/>
        <v>2100</v>
      </c>
      <c r="I118" s="143">
        <f t="shared" si="14"/>
        <v>0</v>
      </c>
      <c r="J118" s="143">
        <f t="shared" si="15"/>
        <v>0</v>
      </c>
    </row>
    <row r="119" spans="1:10" ht="15.75" customHeight="1">
      <c r="A119" s="157" t="s">
        <v>2774</v>
      </c>
      <c r="B119" s="145" t="s">
        <v>117</v>
      </c>
      <c r="C119" s="36">
        <v>150</v>
      </c>
      <c r="D119" s="148"/>
      <c r="E119" s="15"/>
      <c r="F119" s="36">
        <f t="shared" si="12"/>
        <v>150</v>
      </c>
      <c r="G119" s="142">
        <v>168.1</v>
      </c>
      <c r="H119" s="143">
        <f t="shared" si="13"/>
        <v>25215</v>
      </c>
      <c r="I119" s="143">
        <f t="shared" si="14"/>
        <v>0</v>
      </c>
      <c r="J119" s="143">
        <f t="shared" si="15"/>
        <v>0</v>
      </c>
    </row>
    <row r="120" spans="1:10" ht="15.75" customHeight="1">
      <c r="A120" s="157" t="s">
        <v>145</v>
      </c>
      <c r="B120" s="145" t="s">
        <v>146</v>
      </c>
      <c r="C120" s="36">
        <v>25</v>
      </c>
      <c r="D120" s="148"/>
      <c r="E120" s="15"/>
      <c r="F120" s="36">
        <f t="shared" si="12"/>
        <v>25</v>
      </c>
      <c r="G120" s="142">
        <v>851.5</v>
      </c>
      <c r="H120" s="143">
        <f t="shared" si="13"/>
        <v>21287.5</v>
      </c>
      <c r="I120" s="143">
        <f t="shared" si="14"/>
        <v>0</v>
      </c>
      <c r="J120" s="143">
        <f t="shared" si="15"/>
        <v>0</v>
      </c>
    </row>
    <row r="121" spans="1:10" ht="15.75" customHeight="1">
      <c r="A121" s="157" t="s">
        <v>147</v>
      </c>
      <c r="B121" s="145" t="s">
        <v>148</v>
      </c>
      <c r="C121" s="36">
        <v>11500</v>
      </c>
      <c r="D121" s="148"/>
      <c r="E121" s="15"/>
      <c r="F121" s="36">
        <f t="shared" si="12"/>
        <v>11500</v>
      </c>
      <c r="G121" s="142">
        <v>125</v>
      </c>
      <c r="H121" s="143">
        <f t="shared" si="13"/>
        <v>1437500</v>
      </c>
      <c r="I121" s="143">
        <f t="shared" si="14"/>
        <v>0</v>
      </c>
      <c r="J121" s="143">
        <f t="shared" si="15"/>
        <v>0</v>
      </c>
    </row>
    <row r="122" spans="1:10" ht="15.75" customHeight="1">
      <c r="A122" s="157" t="s">
        <v>147</v>
      </c>
      <c r="B122" s="145" t="s">
        <v>149</v>
      </c>
      <c r="C122" s="36">
        <v>0</v>
      </c>
      <c r="D122" s="148"/>
      <c r="E122" s="15"/>
      <c r="F122" s="36">
        <f t="shared" si="12"/>
        <v>0</v>
      </c>
      <c r="G122" s="142">
        <v>173</v>
      </c>
      <c r="H122" s="143">
        <f t="shared" si="13"/>
        <v>0</v>
      </c>
      <c r="I122" s="143">
        <f t="shared" si="14"/>
        <v>0</v>
      </c>
      <c r="J122" s="143">
        <f t="shared" si="15"/>
        <v>0</v>
      </c>
    </row>
    <row r="123" spans="1:10" ht="20.25" customHeight="1">
      <c r="A123" s="157" t="s">
        <v>150</v>
      </c>
      <c r="B123" s="145" t="s">
        <v>151</v>
      </c>
      <c r="C123" s="36">
        <v>0</v>
      </c>
      <c r="D123" s="148"/>
      <c r="E123" s="15"/>
      <c r="F123" s="36">
        <f t="shared" si="12"/>
        <v>0</v>
      </c>
      <c r="G123" s="142">
        <v>143</v>
      </c>
      <c r="H123" s="143">
        <f t="shared" si="13"/>
        <v>0</v>
      </c>
      <c r="I123" s="143">
        <f t="shared" si="14"/>
        <v>0</v>
      </c>
      <c r="J123" s="143">
        <f t="shared" si="15"/>
        <v>0</v>
      </c>
    </row>
    <row r="124" spans="1:10" ht="15.75" customHeight="1">
      <c r="A124" s="157" t="s">
        <v>850</v>
      </c>
      <c r="B124" s="147" t="s">
        <v>2949</v>
      </c>
      <c r="C124" s="36">
        <v>10000</v>
      </c>
      <c r="D124" s="148"/>
      <c r="E124" s="15"/>
      <c r="F124" s="36">
        <f t="shared" si="12"/>
        <v>10000</v>
      </c>
      <c r="G124" s="142">
        <v>145.91999999999999</v>
      </c>
      <c r="H124" s="143">
        <f>G124*F124</f>
        <v>1459199.9999999998</v>
      </c>
      <c r="I124" s="143">
        <f t="shared" si="14"/>
        <v>0</v>
      </c>
      <c r="J124" s="143">
        <f t="shared" si="15"/>
        <v>0</v>
      </c>
    </row>
    <row r="125" spans="1:10" ht="15.75" customHeight="1">
      <c r="A125" s="157" t="s">
        <v>152</v>
      </c>
      <c r="B125" s="145" t="s">
        <v>153</v>
      </c>
      <c r="C125" s="36">
        <v>35.676999999999992</v>
      </c>
      <c r="D125" s="148"/>
      <c r="E125" s="15"/>
      <c r="F125" s="36">
        <f t="shared" si="12"/>
        <v>35.676999999999992</v>
      </c>
      <c r="G125" s="142">
        <v>2196.6</v>
      </c>
      <c r="H125" s="143">
        <f t="shared" ref="H125:H132" si="16">F125*G125</f>
        <v>78368.098199999979</v>
      </c>
      <c r="I125" s="143">
        <f t="shared" si="14"/>
        <v>0</v>
      </c>
      <c r="J125" s="143">
        <f t="shared" si="15"/>
        <v>0</v>
      </c>
    </row>
    <row r="126" spans="1:10" ht="15.75" customHeight="1">
      <c r="A126" s="146" t="s">
        <v>154</v>
      </c>
      <c r="B126" s="145" t="s">
        <v>155</v>
      </c>
      <c r="C126" s="36">
        <v>0</v>
      </c>
      <c r="D126" s="141"/>
      <c r="E126" s="151"/>
      <c r="F126" s="36">
        <f t="shared" si="12"/>
        <v>0</v>
      </c>
      <c r="G126" s="142">
        <v>45</v>
      </c>
      <c r="H126" s="143">
        <f t="shared" si="16"/>
        <v>0</v>
      </c>
      <c r="I126" s="143">
        <f t="shared" si="14"/>
        <v>0</v>
      </c>
      <c r="J126" s="143">
        <f t="shared" si="15"/>
        <v>0</v>
      </c>
    </row>
    <row r="127" spans="1:10" ht="15.75" customHeight="1">
      <c r="A127" s="163" t="s">
        <v>156</v>
      </c>
      <c r="B127" s="164" t="s">
        <v>117</v>
      </c>
      <c r="C127" s="36">
        <v>0</v>
      </c>
      <c r="D127" s="148"/>
      <c r="E127" s="15"/>
      <c r="F127" s="36">
        <f t="shared" si="12"/>
        <v>0</v>
      </c>
      <c r="G127" s="165">
        <v>168.11</v>
      </c>
      <c r="H127" s="143">
        <f t="shared" si="16"/>
        <v>0</v>
      </c>
      <c r="I127" s="143">
        <f t="shared" si="14"/>
        <v>0</v>
      </c>
      <c r="J127" s="143">
        <f t="shared" si="15"/>
        <v>0</v>
      </c>
    </row>
    <row r="128" spans="1:10" ht="15.75" customHeight="1">
      <c r="A128" s="163" t="s">
        <v>4097</v>
      </c>
      <c r="B128" s="164" t="s">
        <v>117</v>
      </c>
      <c r="C128" s="36">
        <v>24.6</v>
      </c>
      <c r="D128" s="148"/>
      <c r="E128" s="15"/>
      <c r="F128" s="36">
        <f t="shared" si="12"/>
        <v>24.6</v>
      </c>
      <c r="G128" s="165">
        <v>129</v>
      </c>
      <c r="H128" s="143">
        <f t="shared" si="16"/>
        <v>3173.4</v>
      </c>
      <c r="I128" s="143">
        <f t="shared" si="14"/>
        <v>0</v>
      </c>
      <c r="J128" s="143">
        <f t="shared" si="15"/>
        <v>0</v>
      </c>
    </row>
    <row r="129" spans="1:11" ht="15.75" customHeight="1">
      <c r="A129" s="473" t="s">
        <v>3658</v>
      </c>
      <c r="B129" s="474" t="s">
        <v>102</v>
      </c>
      <c r="C129" s="475">
        <v>1500</v>
      </c>
      <c r="D129" s="476"/>
      <c r="E129" s="477"/>
      <c r="F129" s="36">
        <f t="shared" si="12"/>
        <v>1500</v>
      </c>
      <c r="G129" s="165">
        <v>43</v>
      </c>
      <c r="H129" s="143">
        <f t="shared" si="16"/>
        <v>64500</v>
      </c>
      <c r="I129" s="143">
        <f t="shared" si="14"/>
        <v>0</v>
      </c>
      <c r="J129" s="143">
        <f t="shared" si="15"/>
        <v>0</v>
      </c>
    </row>
    <row r="130" spans="1:11" ht="15.75" customHeight="1">
      <c r="A130" s="144" t="s">
        <v>3838</v>
      </c>
      <c r="B130" s="164" t="s">
        <v>117</v>
      </c>
      <c r="C130" s="36">
        <v>50</v>
      </c>
      <c r="D130" s="141"/>
      <c r="E130" s="15"/>
      <c r="F130" s="36">
        <f t="shared" si="12"/>
        <v>50</v>
      </c>
      <c r="G130" s="142">
        <v>499.41</v>
      </c>
      <c r="H130" s="143">
        <f t="shared" si="16"/>
        <v>24970.5</v>
      </c>
      <c r="I130" s="143">
        <f t="shared" si="14"/>
        <v>0</v>
      </c>
      <c r="J130" s="143">
        <f t="shared" si="15"/>
        <v>0</v>
      </c>
    </row>
    <row r="131" spans="1:11" ht="15.75" customHeight="1">
      <c r="A131" s="144" t="s">
        <v>128</v>
      </c>
      <c r="B131" s="474" t="s">
        <v>3869</v>
      </c>
      <c r="C131" s="36">
        <v>170</v>
      </c>
      <c r="D131" s="476"/>
      <c r="E131" s="477"/>
      <c r="F131" s="36">
        <f t="shared" si="12"/>
        <v>170</v>
      </c>
      <c r="G131" s="142">
        <v>526.52</v>
      </c>
      <c r="H131" s="143">
        <f t="shared" si="16"/>
        <v>89508.4</v>
      </c>
      <c r="I131" s="143">
        <f t="shared" si="14"/>
        <v>0</v>
      </c>
      <c r="J131" s="143">
        <f t="shared" si="15"/>
        <v>0</v>
      </c>
    </row>
    <row r="132" spans="1:11" ht="15.75" customHeight="1">
      <c r="A132" s="473" t="s">
        <v>3900</v>
      </c>
      <c r="B132" s="474" t="s">
        <v>3901</v>
      </c>
      <c r="C132" s="475">
        <v>375</v>
      </c>
      <c r="D132" s="476"/>
      <c r="E132" s="477"/>
      <c r="F132" s="36">
        <f t="shared" si="12"/>
        <v>375</v>
      </c>
      <c r="G132" s="142">
        <v>968.51620000000003</v>
      </c>
      <c r="H132" s="143">
        <f t="shared" si="16"/>
        <v>363193.57500000001</v>
      </c>
      <c r="I132" s="143">
        <f t="shared" si="14"/>
        <v>0</v>
      </c>
      <c r="J132" s="143">
        <f t="shared" si="15"/>
        <v>0</v>
      </c>
    </row>
    <row r="133" spans="1:11" ht="15.75" customHeight="1">
      <c r="A133" s="355" t="s">
        <v>160</v>
      </c>
      <c r="B133" s="168"/>
      <c r="C133" s="169">
        <f t="shared" ref="C133:J133" si="17">SUM(C89:C132)</f>
        <v>36490.277000000002</v>
      </c>
      <c r="D133" s="170">
        <f t="shared" si="17"/>
        <v>0</v>
      </c>
      <c r="E133" s="170">
        <f t="shared" si="17"/>
        <v>0</v>
      </c>
      <c r="F133" s="171">
        <f t="shared" si="17"/>
        <v>36490.277000000002</v>
      </c>
      <c r="G133" s="336">
        <f t="shared" si="17"/>
        <v>26974.402199999997</v>
      </c>
      <c r="H133" s="489">
        <f t="shared" si="17"/>
        <v>5565860.4732000008</v>
      </c>
      <c r="I133" s="489">
        <f t="shared" si="17"/>
        <v>0</v>
      </c>
      <c r="J133" s="489">
        <f t="shared" si="17"/>
        <v>0</v>
      </c>
    </row>
    <row r="134" spans="1:11" ht="15.75" customHeight="1"/>
    <row r="135" spans="1:11" ht="15.75" customHeight="1">
      <c r="A135" s="535" t="s">
        <v>161</v>
      </c>
      <c r="B135" s="536"/>
      <c r="C135" s="536"/>
      <c r="D135" s="536"/>
      <c r="E135" s="536"/>
      <c r="F135" s="536"/>
      <c r="G135" s="536"/>
      <c r="H135" s="536"/>
      <c r="I135" s="1"/>
    </row>
    <row r="136" spans="1:11" ht="15.75" customHeight="1">
      <c r="A136" s="340" t="s">
        <v>162</v>
      </c>
      <c r="B136" s="341" t="s">
        <v>40</v>
      </c>
      <c r="C136" s="342" t="s">
        <v>163</v>
      </c>
      <c r="D136" s="343" t="s">
        <v>42</v>
      </c>
      <c r="E136" s="344" t="s">
        <v>43</v>
      </c>
      <c r="F136" s="342" t="s">
        <v>164</v>
      </c>
      <c r="G136" s="345" t="s">
        <v>96</v>
      </c>
      <c r="H136" s="343" t="s">
        <v>55</v>
      </c>
      <c r="I136" s="138" t="s">
        <v>3567</v>
      </c>
      <c r="J136" s="138" t="s">
        <v>3568</v>
      </c>
    </row>
    <row r="137" spans="1:11" ht="15.75" customHeight="1">
      <c r="A137" s="347" t="s">
        <v>3421</v>
      </c>
      <c r="B137" s="145" t="s">
        <v>2833</v>
      </c>
      <c r="C137" s="36">
        <v>27</v>
      </c>
      <c r="D137" s="148"/>
      <c r="E137" s="15"/>
      <c r="F137" s="36">
        <f t="shared" ref="F137:F170" si="18">C137+D137-E137</f>
        <v>27</v>
      </c>
      <c r="G137" s="17">
        <v>216</v>
      </c>
      <c r="H137" s="142">
        <f t="shared" ref="H137:H140" si="19">G137*F137</f>
        <v>5832</v>
      </c>
      <c r="I137" s="143">
        <f t="shared" ref="I137:I170" si="20">(D137-E137)*G137</f>
        <v>0</v>
      </c>
      <c r="J137" s="143">
        <f t="shared" ref="J137:J170" si="21">D137*G137</f>
        <v>0</v>
      </c>
      <c r="K137" s="445"/>
    </row>
    <row r="138" spans="1:11" ht="15.75" customHeight="1">
      <c r="A138" s="347" t="s">
        <v>3423</v>
      </c>
      <c r="B138" s="145" t="s">
        <v>2833</v>
      </c>
      <c r="C138" s="36">
        <v>43</v>
      </c>
      <c r="D138" s="148"/>
      <c r="E138" s="493"/>
      <c r="F138" s="36">
        <f t="shared" si="18"/>
        <v>43</v>
      </c>
      <c r="G138" s="17">
        <v>140</v>
      </c>
      <c r="H138" s="142">
        <f t="shared" si="19"/>
        <v>6020</v>
      </c>
      <c r="I138" s="143">
        <f t="shared" si="20"/>
        <v>0</v>
      </c>
      <c r="J138" s="143">
        <f t="shared" si="21"/>
        <v>0</v>
      </c>
      <c r="K138" s="445"/>
    </row>
    <row r="139" spans="1:11" ht="15.75" customHeight="1">
      <c r="A139" s="347" t="s">
        <v>3424</v>
      </c>
      <c r="B139" s="145" t="s">
        <v>2833</v>
      </c>
      <c r="C139" s="348">
        <v>108</v>
      </c>
      <c r="D139" s="148"/>
      <c r="E139" s="15"/>
      <c r="F139" s="36">
        <f t="shared" si="18"/>
        <v>108</v>
      </c>
      <c r="G139" s="17">
        <v>196</v>
      </c>
      <c r="H139" s="142">
        <f t="shared" si="19"/>
        <v>21168</v>
      </c>
      <c r="I139" s="143">
        <f t="shared" si="20"/>
        <v>0</v>
      </c>
      <c r="J139" s="143">
        <f t="shared" si="21"/>
        <v>0</v>
      </c>
      <c r="K139" s="445"/>
    </row>
    <row r="140" spans="1:11" ht="15.75" customHeight="1">
      <c r="A140" s="347" t="s">
        <v>3425</v>
      </c>
      <c r="B140" s="145" t="s">
        <v>2833</v>
      </c>
      <c r="C140" s="36">
        <v>17</v>
      </c>
      <c r="D140" s="148"/>
      <c r="E140" s="15"/>
      <c r="F140" s="36">
        <f t="shared" si="18"/>
        <v>17</v>
      </c>
      <c r="G140" s="17">
        <v>174</v>
      </c>
      <c r="H140" s="142">
        <f t="shared" si="19"/>
        <v>2958</v>
      </c>
      <c r="I140" s="143">
        <f t="shared" si="20"/>
        <v>0</v>
      </c>
      <c r="J140" s="143">
        <f t="shared" si="21"/>
        <v>0</v>
      </c>
      <c r="K140" s="445"/>
    </row>
    <row r="141" spans="1:11" ht="15.75" customHeight="1">
      <c r="A141" s="349" t="s">
        <v>165</v>
      </c>
      <c r="B141" s="267" t="s">
        <v>166</v>
      </c>
      <c r="C141" s="350">
        <v>191.6</v>
      </c>
      <c r="D141" s="351"/>
      <c r="E141" s="352"/>
      <c r="F141" s="350">
        <f t="shared" si="18"/>
        <v>191.6</v>
      </c>
      <c r="G141" s="353">
        <v>605</v>
      </c>
      <c r="H141" s="354">
        <f t="shared" ref="H141:H170" si="22">F141*G141</f>
        <v>115918</v>
      </c>
      <c r="I141" s="143">
        <f t="shared" si="20"/>
        <v>0</v>
      </c>
      <c r="J141" s="143">
        <f t="shared" si="21"/>
        <v>0</v>
      </c>
    </row>
    <row r="142" spans="1:11" ht="15.75" customHeight="1">
      <c r="A142" s="163" t="s">
        <v>167</v>
      </c>
      <c r="B142" s="145" t="s">
        <v>166</v>
      </c>
      <c r="C142" s="36">
        <v>186.45</v>
      </c>
      <c r="D142" s="148"/>
      <c r="E142" s="15"/>
      <c r="F142" s="183">
        <f t="shared" si="18"/>
        <v>186.45</v>
      </c>
      <c r="G142" s="17">
        <v>605</v>
      </c>
      <c r="H142" s="187">
        <f t="shared" si="22"/>
        <v>112802.25</v>
      </c>
      <c r="I142" s="143">
        <f t="shared" si="20"/>
        <v>0</v>
      </c>
      <c r="J142" s="143">
        <f t="shared" si="21"/>
        <v>0</v>
      </c>
    </row>
    <row r="143" spans="1:11" ht="15.75" customHeight="1">
      <c r="A143" s="163" t="s">
        <v>168</v>
      </c>
      <c r="B143" s="145" t="s">
        <v>166</v>
      </c>
      <c r="C143" s="36">
        <v>220.32</v>
      </c>
      <c r="D143" s="148"/>
      <c r="E143" s="15"/>
      <c r="F143" s="183">
        <f t="shared" si="18"/>
        <v>220.32</v>
      </c>
      <c r="G143" s="17">
        <v>605</v>
      </c>
      <c r="H143" s="187">
        <f t="shared" si="22"/>
        <v>133293.6</v>
      </c>
      <c r="I143" s="143">
        <f t="shared" si="20"/>
        <v>0</v>
      </c>
      <c r="J143" s="143">
        <f t="shared" si="21"/>
        <v>0</v>
      </c>
    </row>
    <row r="144" spans="1:11" ht="15.75" customHeight="1">
      <c r="A144" s="163" t="s">
        <v>169</v>
      </c>
      <c r="B144" s="145" t="s">
        <v>166</v>
      </c>
      <c r="C144" s="36">
        <v>169.45000000000002</v>
      </c>
      <c r="D144" s="148"/>
      <c r="E144" s="15"/>
      <c r="F144" s="183">
        <f t="shared" si="18"/>
        <v>169.45000000000002</v>
      </c>
      <c r="G144" s="17">
        <v>605</v>
      </c>
      <c r="H144" s="187">
        <f t="shared" si="22"/>
        <v>102517.25000000001</v>
      </c>
      <c r="I144" s="143">
        <f t="shared" si="20"/>
        <v>0</v>
      </c>
      <c r="J144" s="143">
        <f t="shared" si="21"/>
        <v>0</v>
      </c>
    </row>
    <row r="145" spans="1:10" ht="15.75" customHeight="1">
      <c r="A145" s="189" t="s">
        <v>170</v>
      </c>
      <c r="B145" s="145" t="s">
        <v>166</v>
      </c>
      <c r="C145" s="183">
        <v>292.88000000000005</v>
      </c>
      <c r="D145" s="184"/>
      <c r="E145" s="493"/>
      <c r="F145" s="183">
        <f t="shared" si="18"/>
        <v>292.88000000000005</v>
      </c>
      <c r="G145" s="190">
        <v>625</v>
      </c>
      <c r="H145" s="187">
        <f t="shared" si="22"/>
        <v>183050.00000000003</v>
      </c>
      <c r="I145" s="143">
        <f t="shared" si="20"/>
        <v>0</v>
      </c>
      <c r="J145" s="143">
        <f t="shared" si="21"/>
        <v>0</v>
      </c>
    </row>
    <row r="146" spans="1:10" ht="15.75" customHeight="1">
      <c r="A146" s="189" t="s">
        <v>171</v>
      </c>
      <c r="B146" s="145" t="s">
        <v>166</v>
      </c>
      <c r="C146" s="183">
        <v>180.15</v>
      </c>
      <c r="D146" s="184"/>
      <c r="E146" s="15"/>
      <c r="F146" s="183">
        <f t="shared" si="18"/>
        <v>180.15</v>
      </c>
      <c r="G146" s="17">
        <v>692</v>
      </c>
      <c r="H146" s="187">
        <f t="shared" si="22"/>
        <v>124663.8</v>
      </c>
      <c r="I146" s="143">
        <f t="shared" si="20"/>
        <v>0</v>
      </c>
      <c r="J146" s="143">
        <f t="shared" si="21"/>
        <v>0</v>
      </c>
    </row>
    <row r="147" spans="1:10" ht="15.75" customHeight="1">
      <c r="A147" s="189" t="s">
        <v>4098</v>
      </c>
      <c r="B147" s="145" t="s">
        <v>166</v>
      </c>
      <c r="C147" s="36">
        <v>274</v>
      </c>
      <c r="D147" s="184"/>
      <c r="E147" s="15"/>
      <c r="F147" s="183">
        <f t="shared" si="18"/>
        <v>274</v>
      </c>
      <c r="G147" s="17">
        <v>682</v>
      </c>
      <c r="H147" s="187">
        <f t="shared" si="22"/>
        <v>186868</v>
      </c>
      <c r="I147" s="143">
        <f t="shared" si="20"/>
        <v>0</v>
      </c>
      <c r="J147" s="143">
        <f t="shared" si="21"/>
        <v>0</v>
      </c>
    </row>
    <row r="148" spans="1:10" ht="15.75" customHeight="1">
      <c r="A148" s="189" t="s">
        <v>173</v>
      </c>
      <c r="B148" s="145" t="s">
        <v>166</v>
      </c>
      <c r="C148" s="183">
        <v>0</v>
      </c>
      <c r="D148" s="184"/>
      <c r="E148" s="15"/>
      <c r="F148" s="183">
        <f t="shared" si="18"/>
        <v>0</v>
      </c>
      <c r="G148" s="17">
        <v>414</v>
      </c>
      <c r="H148" s="187">
        <f t="shared" si="22"/>
        <v>0</v>
      </c>
      <c r="I148" s="143">
        <f t="shared" si="20"/>
        <v>0</v>
      </c>
      <c r="J148" s="143">
        <f t="shared" si="21"/>
        <v>0</v>
      </c>
    </row>
    <row r="149" spans="1:10" ht="15.75" customHeight="1">
      <c r="A149" s="191" t="s">
        <v>174</v>
      </c>
      <c r="B149" s="192" t="s">
        <v>175</v>
      </c>
      <c r="C149" s="36">
        <v>14375</v>
      </c>
      <c r="D149" s="148"/>
      <c r="E149" s="15"/>
      <c r="F149" s="183">
        <f t="shared" si="18"/>
        <v>14375</v>
      </c>
      <c r="G149" s="17">
        <v>17.399999999999999</v>
      </c>
      <c r="H149" s="187">
        <f t="shared" si="22"/>
        <v>250124.99999999997</v>
      </c>
      <c r="I149" s="143">
        <f t="shared" si="20"/>
        <v>0</v>
      </c>
      <c r="J149" s="143">
        <f t="shared" si="21"/>
        <v>0</v>
      </c>
    </row>
    <row r="150" spans="1:10" ht="15.75" customHeight="1">
      <c r="A150" s="163" t="s">
        <v>176</v>
      </c>
      <c r="B150" s="15" t="s">
        <v>177</v>
      </c>
      <c r="C150" s="36">
        <v>0</v>
      </c>
      <c r="D150" s="148"/>
      <c r="E150" s="15"/>
      <c r="F150" s="183">
        <f t="shared" si="18"/>
        <v>0</v>
      </c>
      <c r="G150" s="17">
        <v>3.86</v>
      </c>
      <c r="H150" s="187">
        <f t="shared" si="22"/>
        <v>0</v>
      </c>
      <c r="I150" s="143">
        <f t="shared" si="20"/>
        <v>0</v>
      </c>
      <c r="J150" s="143">
        <f t="shared" si="21"/>
        <v>0</v>
      </c>
    </row>
    <row r="151" spans="1:10" ht="15.75" customHeight="1">
      <c r="A151" s="163" t="s">
        <v>178</v>
      </c>
      <c r="B151" s="145" t="s">
        <v>179</v>
      </c>
      <c r="C151" s="36">
        <v>117</v>
      </c>
      <c r="D151" s="148"/>
      <c r="E151" s="15"/>
      <c r="F151" s="183">
        <f t="shared" si="18"/>
        <v>117</v>
      </c>
      <c r="G151" s="17">
        <v>432.82</v>
      </c>
      <c r="H151" s="187">
        <f t="shared" si="22"/>
        <v>50639.94</v>
      </c>
      <c r="I151" s="143">
        <f t="shared" si="20"/>
        <v>0</v>
      </c>
      <c r="J151" s="143">
        <f t="shared" si="21"/>
        <v>0</v>
      </c>
    </row>
    <row r="152" spans="1:10" ht="15.75" customHeight="1">
      <c r="A152" s="163" t="s">
        <v>180</v>
      </c>
      <c r="B152" s="145" t="s">
        <v>179</v>
      </c>
      <c r="C152" s="36">
        <v>0</v>
      </c>
      <c r="D152" s="148"/>
      <c r="E152" s="15"/>
      <c r="F152" s="183">
        <f t="shared" si="18"/>
        <v>0</v>
      </c>
      <c r="G152" s="17">
        <v>4</v>
      </c>
      <c r="H152" s="187">
        <f t="shared" si="22"/>
        <v>0</v>
      </c>
      <c r="I152" s="143">
        <f t="shared" si="20"/>
        <v>0</v>
      </c>
      <c r="J152" s="143">
        <f t="shared" si="21"/>
        <v>0</v>
      </c>
    </row>
    <row r="153" spans="1:10" ht="15.75" customHeight="1">
      <c r="A153" s="146" t="s">
        <v>181</v>
      </c>
      <c r="B153" s="145" t="s">
        <v>179</v>
      </c>
      <c r="C153" s="36">
        <v>1077</v>
      </c>
      <c r="D153" s="148"/>
      <c r="E153" s="15"/>
      <c r="F153" s="183">
        <f t="shared" si="18"/>
        <v>1077</v>
      </c>
      <c r="G153" s="17">
        <v>2.9</v>
      </c>
      <c r="H153" s="187">
        <f t="shared" si="22"/>
        <v>3123.2999999999997</v>
      </c>
      <c r="I153" s="143">
        <f t="shared" si="20"/>
        <v>0</v>
      </c>
      <c r="J153" s="143">
        <f t="shared" si="21"/>
        <v>0</v>
      </c>
    </row>
    <row r="154" spans="1:10" ht="15.75" customHeight="1">
      <c r="A154" s="146" t="s">
        <v>182</v>
      </c>
      <c r="B154" s="145" t="s">
        <v>179</v>
      </c>
      <c r="C154" s="36">
        <v>0</v>
      </c>
      <c r="D154" s="148"/>
      <c r="E154" s="15"/>
      <c r="F154" s="183">
        <f t="shared" si="18"/>
        <v>0</v>
      </c>
      <c r="G154" s="17">
        <v>499.4</v>
      </c>
      <c r="H154" s="187">
        <f t="shared" si="22"/>
        <v>0</v>
      </c>
      <c r="I154" s="143">
        <f t="shared" si="20"/>
        <v>0</v>
      </c>
      <c r="J154" s="143">
        <f t="shared" si="21"/>
        <v>0</v>
      </c>
    </row>
    <row r="155" spans="1:10" ht="15.75" customHeight="1">
      <c r="A155" s="191" t="s">
        <v>183</v>
      </c>
      <c r="B155" s="193" t="s">
        <v>184</v>
      </c>
      <c r="C155" s="194">
        <v>1400</v>
      </c>
      <c r="D155" s="195"/>
      <c r="E155" s="196"/>
      <c r="F155" s="183">
        <f t="shared" si="18"/>
        <v>1400</v>
      </c>
      <c r="G155" s="197">
        <v>24.995999999999999</v>
      </c>
      <c r="H155" s="187">
        <f t="shared" si="22"/>
        <v>34994.400000000001</v>
      </c>
      <c r="I155" s="143">
        <f t="shared" si="20"/>
        <v>0</v>
      </c>
      <c r="J155" s="143">
        <f t="shared" si="21"/>
        <v>0</v>
      </c>
    </row>
    <row r="156" spans="1:10" ht="15.75" customHeight="1">
      <c r="A156" s="146" t="s">
        <v>185</v>
      </c>
      <c r="B156" s="145" t="s">
        <v>184</v>
      </c>
      <c r="C156" s="36">
        <v>1000</v>
      </c>
      <c r="D156" s="148"/>
      <c r="E156" s="15"/>
      <c r="F156" s="183">
        <f t="shared" si="18"/>
        <v>1000</v>
      </c>
      <c r="G156" s="17">
        <v>22.37</v>
      </c>
      <c r="H156" s="187">
        <f t="shared" si="22"/>
        <v>22370</v>
      </c>
      <c r="I156" s="143">
        <f t="shared" si="20"/>
        <v>0</v>
      </c>
      <c r="J156" s="143">
        <f t="shared" si="21"/>
        <v>0</v>
      </c>
    </row>
    <row r="157" spans="1:10" ht="15.75" customHeight="1">
      <c r="A157" s="146" t="s">
        <v>186</v>
      </c>
      <c r="B157" s="145" t="s">
        <v>184</v>
      </c>
      <c r="C157" s="36">
        <v>4000</v>
      </c>
      <c r="D157" s="148"/>
      <c r="E157" s="15"/>
      <c r="F157" s="183">
        <f t="shared" si="18"/>
        <v>4000</v>
      </c>
      <c r="G157" s="17">
        <v>13.788</v>
      </c>
      <c r="H157" s="187">
        <f t="shared" si="22"/>
        <v>55152</v>
      </c>
      <c r="I157" s="143">
        <f t="shared" si="20"/>
        <v>0</v>
      </c>
      <c r="J157" s="143">
        <f t="shared" si="21"/>
        <v>0</v>
      </c>
    </row>
    <row r="158" spans="1:10" ht="15.75" customHeight="1">
      <c r="A158" s="406" t="s">
        <v>187</v>
      </c>
      <c r="B158" s="145" t="s">
        <v>184</v>
      </c>
      <c r="C158" s="36">
        <v>1000</v>
      </c>
      <c r="D158" s="148"/>
      <c r="E158" s="15"/>
      <c r="F158" s="183">
        <f t="shared" si="18"/>
        <v>1000</v>
      </c>
      <c r="G158" s="17">
        <v>24.744</v>
      </c>
      <c r="H158" s="187">
        <f t="shared" si="22"/>
        <v>24744</v>
      </c>
      <c r="I158" s="143">
        <f t="shared" si="20"/>
        <v>0</v>
      </c>
      <c r="J158" s="143">
        <f t="shared" si="21"/>
        <v>0</v>
      </c>
    </row>
    <row r="159" spans="1:10" ht="15.75" customHeight="1">
      <c r="A159" s="406" t="s">
        <v>189</v>
      </c>
      <c r="B159" s="185" t="s">
        <v>190</v>
      </c>
      <c r="C159" s="183">
        <v>840</v>
      </c>
      <c r="D159" s="184"/>
      <c r="E159" s="185"/>
      <c r="F159" s="183">
        <f t="shared" si="18"/>
        <v>840</v>
      </c>
      <c r="G159" s="186">
        <v>33</v>
      </c>
      <c r="H159" s="187">
        <f t="shared" si="22"/>
        <v>27720</v>
      </c>
      <c r="I159" s="143">
        <f t="shared" si="20"/>
        <v>0</v>
      </c>
      <c r="J159" s="143">
        <f t="shared" si="21"/>
        <v>0</v>
      </c>
    </row>
    <row r="160" spans="1:10" ht="15.75" customHeight="1">
      <c r="A160" s="407" t="s">
        <v>3511</v>
      </c>
      <c r="B160" s="267" t="s">
        <v>192</v>
      </c>
      <c r="C160" s="350">
        <v>875.7399999999999</v>
      </c>
      <c r="D160" s="351"/>
      <c r="E160" s="352"/>
      <c r="F160" s="183">
        <f t="shared" si="18"/>
        <v>875.7399999999999</v>
      </c>
      <c r="G160" s="353">
        <v>727.5</v>
      </c>
      <c r="H160" s="187">
        <f t="shared" si="22"/>
        <v>637100.85</v>
      </c>
      <c r="I160" s="143">
        <f t="shared" si="20"/>
        <v>0</v>
      </c>
      <c r="J160" s="143">
        <f t="shared" si="21"/>
        <v>0</v>
      </c>
    </row>
    <row r="161" spans="1:10" ht="15.75" customHeight="1">
      <c r="A161" s="407" t="s">
        <v>3512</v>
      </c>
      <c r="B161" s="267" t="s">
        <v>192</v>
      </c>
      <c r="C161" s="350">
        <v>971.74000000000012</v>
      </c>
      <c r="D161" s="351"/>
      <c r="E161" s="352"/>
      <c r="F161" s="183">
        <f t="shared" si="18"/>
        <v>971.74000000000012</v>
      </c>
      <c r="G161" s="353">
        <v>727.5</v>
      </c>
      <c r="H161" s="187">
        <f t="shared" si="22"/>
        <v>706940.85000000009</v>
      </c>
      <c r="I161" s="143">
        <f t="shared" si="20"/>
        <v>0</v>
      </c>
      <c r="J161" s="143">
        <f t="shared" si="21"/>
        <v>0</v>
      </c>
    </row>
    <row r="162" spans="1:10" ht="15.75" customHeight="1">
      <c r="A162" s="200" t="s">
        <v>191</v>
      </c>
      <c r="B162" s="145" t="s">
        <v>192</v>
      </c>
      <c r="C162" s="36">
        <v>24.879999999999992</v>
      </c>
      <c r="D162" s="148"/>
      <c r="E162" s="15"/>
      <c r="F162" s="183">
        <f t="shared" si="18"/>
        <v>24.879999999999992</v>
      </c>
      <c r="G162" s="17">
        <v>715</v>
      </c>
      <c r="H162" s="187">
        <f t="shared" si="22"/>
        <v>17789.199999999993</v>
      </c>
      <c r="I162" s="143">
        <f t="shared" si="20"/>
        <v>0</v>
      </c>
      <c r="J162" s="143">
        <f t="shared" si="21"/>
        <v>0</v>
      </c>
    </row>
    <row r="163" spans="1:10" ht="15.75" customHeight="1">
      <c r="A163" s="200" t="s">
        <v>193</v>
      </c>
      <c r="B163" s="145" t="s">
        <v>192</v>
      </c>
      <c r="C163" s="36">
        <v>168.42</v>
      </c>
      <c r="D163" s="148"/>
      <c r="E163" s="15"/>
      <c r="F163" s="183">
        <f t="shared" si="18"/>
        <v>168.42</v>
      </c>
      <c r="G163" s="17">
        <v>850</v>
      </c>
      <c r="H163" s="187">
        <f t="shared" si="22"/>
        <v>143157</v>
      </c>
      <c r="I163" s="143">
        <f t="shared" si="20"/>
        <v>0</v>
      </c>
      <c r="J163" s="143">
        <f t="shared" si="21"/>
        <v>0</v>
      </c>
    </row>
    <row r="164" spans="1:10" ht="15.75" customHeight="1">
      <c r="A164" s="200" t="s">
        <v>194</v>
      </c>
      <c r="B164" s="145" t="s">
        <v>192</v>
      </c>
      <c r="C164" s="36">
        <v>121.16000000000003</v>
      </c>
      <c r="D164" s="148"/>
      <c r="E164" s="490"/>
      <c r="F164" s="183">
        <f t="shared" si="18"/>
        <v>121.16000000000003</v>
      </c>
      <c r="G164" s="17">
        <v>850</v>
      </c>
      <c r="H164" s="187">
        <f t="shared" si="22"/>
        <v>102986.00000000001</v>
      </c>
      <c r="I164" s="143">
        <f t="shared" si="20"/>
        <v>0</v>
      </c>
      <c r="J164" s="143">
        <f t="shared" si="21"/>
        <v>0</v>
      </c>
    </row>
    <row r="165" spans="1:10" ht="15.75" customHeight="1">
      <c r="A165" s="146" t="s">
        <v>195</v>
      </c>
      <c r="B165" s="145" t="s">
        <v>192</v>
      </c>
      <c r="C165" s="36">
        <v>31.739999999999991</v>
      </c>
      <c r="D165" s="148"/>
      <c r="E165" s="15"/>
      <c r="F165" s="183">
        <f t="shared" si="18"/>
        <v>31.739999999999991</v>
      </c>
      <c r="G165" s="17">
        <v>741</v>
      </c>
      <c r="H165" s="187">
        <f t="shared" si="22"/>
        <v>23519.339999999993</v>
      </c>
      <c r="I165" s="143">
        <f t="shared" si="20"/>
        <v>0</v>
      </c>
      <c r="J165" s="143">
        <f t="shared" si="21"/>
        <v>0</v>
      </c>
    </row>
    <row r="166" spans="1:10" ht="15.75" customHeight="1">
      <c r="A166" s="146" t="s">
        <v>196</v>
      </c>
      <c r="B166" s="145" t="s">
        <v>197</v>
      </c>
      <c r="C166" s="36">
        <v>42.350000000000023</v>
      </c>
      <c r="D166" s="148"/>
      <c r="E166" s="15"/>
      <c r="F166" s="183">
        <f t="shared" si="18"/>
        <v>42.350000000000023</v>
      </c>
      <c r="G166" s="17">
        <v>240</v>
      </c>
      <c r="H166" s="187">
        <f t="shared" si="22"/>
        <v>10164.000000000005</v>
      </c>
      <c r="I166" s="143">
        <f t="shared" si="20"/>
        <v>0</v>
      </c>
      <c r="J166" s="143">
        <f t="shared" si="21"/>
        <v>0</v>
      </c>
    </row>
    <row r="167" spans="1:10" ht="15.75" customHeight="1">
      <c r="A167" s="146" t="s">
        <v>1585</v>
      </c>
      <c r="B167" s="145" t="s">
        <v>197</v>
      </c>
      <c r="C167" s="36">
        <v>490.49999999999994</v>
      </c>
      <c r="D167" s="148"/>
      <c r="E167" s="15"/>
      <c r="F167" s="183">
        <f t="shared" si="18"/>
        <v>490.49999999999994</v>
      </c>
      <c r="G167" s="17">
        <v>680</v>
      </c>
      <c r="H167" s="187">
        <f t="shared" si="22"/>
        <v>333539.99999999994</v>
      </c>
      <c r="I167" s="143">
        <f t="shared" si="20"/>
        <v>0</v>
      </c>
      <c r="J167" s="143">
        <f t="shared" si="21"/>
        <v>0</v>
      </c>
    </row>
    <row r="168" spans="1:10" ht="15.75" customHeight="1">
      <c r="A168" s="146" t="s">
        <v>1586</v>
      </c>
      <c r="B168" s="145" t="s">
        <v>197</v>
      </c>
      <c r="C168" s="36">
        <v>507.35000000000008</v>
      </c>
      <c r="D168" s="148"/>
      <c r="E168" s="15"/>
      <c r="F168" s="183">
        <f t="shared" si="18"/>
        <v>507.35000000000008</v>
      </c>
      <c r="G168" s="17">
        <v>680</v>
      </c>
      <c r="H168" s="187">
        <f t="shared" si="22"/>
        <v>344998.00000000006</v>
      </c>
      <c r="I168" s="143">
        <f t="shared" si="20"/>
        <v>0</v>
      </c>
      <c r="J168" s="143">
        <f t="shared" si="21"/>
        <v>0</v>
      </c>
    </row>
    <row r="169" spans="1:10" ht="15.75" customHeight="1">
      <c r="A169" s="146" t="s">
        <v>198</v>
      </c>
      <c r="B169" s="145" t="s">
        <v>197</v>
      </c>
      <c r="C169" s="36">
        <v>32.750000000000014</v>
      </c>
      <c r="D169" s="148"/>
      <c r="E169" s="15"/>
      <c r="F169" s="183">
        <f t="shared" si="18"/>
        <v>32.750000000000014</v>
      </c>
      <c r="G169" s="17">
        <v>280</v>
      </c>
      <c r="H169" s="187">
        <f t="shared" si="22"/>
        <v>9170.0000000000036</v>
      </c>
      <c r="I169" s="143">
        <f t="shared" si="20"/>
        <v>0</v>
      </c>
      <c r="J169" s="143">
        <f t="shared" si="21"/>
        <v>0</v>
      </c>
    </row>
    <row r="170" spans="1:10" ht="15.75" customHeight="1">
      <c r="A170" s="146" t="s">
        <v>199</v>
      </c>
      <c r="B170" s="15" t="s">
        <v>200</v>
      </c>
      <c r="C170" s="36">
        <v>58800</v>
      </c>
      <c r="D170" s="148"/>
      <c r="E170" s="493"/>
      <c r="F170" s="183">
        <f t="shared" si="18"/>
        <v>58800</v>
      </c>
      <c r="G170" s="17">
        <v>5.3</v>
      </c>
      <c r="H170" s="187">
        <f t="shared" si="22"/>
        <v>311640</v>
      </c>
      <c r="I170" s="143">
        <f t="shared" si="20"/>
        <v>0</v>
      </c>
      <c r="J170" s="143">
        <f t="shared" si="21"/>
        <v>0</v>
      </c>
    </row>
    <row r="171" spans="1:10" ht="15.75" customHeight="1">
      <c r="A171" s="480"/>
      <c r="B171" s="477"/>
      <c r="C171" s="475"/>
      <c r="D171" s="476"/>
      <c r="E171" s="15"/>
      <c r="F171" s="15"/>
      <c r="G171" s="15"/>
      <c r="H171" s="15"/>
      <c r="I171" s="15"/>
      <c r="J171" s="15"/>
    </row>
    <row r="172" spans="1:10" ht="15.75" customHeight="1">
      <c r="A172" s="480"/>
      <c r="B172" s="477"/>
      <c r="C172" s="475"/>
      <c r="D172" s="476"/>
      <c r="E172" s="15"/>
      <c r="F172" s="15"/>
      <c r="G172" s="15"/>
      <c r="H172" s="15"/>
      <c r="I172" s="15"/>
      <c r="J172" s="15"/>
    </row>
    <row r="173" spans="1:10" ht="15.75" customHeight="1">
      <c r="A173" s="480"/>
      <c r="B173" s="477"/>
      <c r="C173" s="475"/>
      <c r="D173" s="476"/>
      <c r="E173" s="15"/>
      <c r="F173" s="15"/>
      <c r="G173" s="15"/>
      <c r="H173" s="15"/>
      <c r="I173" s="15"/>
      <c r="J173" s="15"/>
    </row>
    <row r="174" spans="1:10" ht="15.75" customHeight="1">
      <c r="A174" s="480"/>
      <c r="B174" s="477"/>
      <c r="C174" s="475"/>
      <c r="D174" s="476"/>
      <c r="E174" s="15"/>
      <c r="F174" s="15"/>
      <c r="G174" s="15"/>
      <c r="H174" s="15"/>
      <c r="I174" s="15"/>
      <c r="J174" s="15"/>
    </row>
    <row r="175" spans="1:10" ht="15.75" customHeight="1">
      <c r="A175" s="275" t="s">
        <v>203</v>
      </c>
      <c r="B175" s="276"/>
      <c r="C175" s="169">
        <f t="shared" ref="C175:J175" si="23">SUM(C137:C170)</f>
        <v>87585.48</v>
      </c>
      <c r="D175" s="277">
        <f t="shared" si="23"/>
        <v>0</v>
      </c>
      <c r="E175" s="277">
        <f t="shared" si="23"/>
        <v>0</v>
      </c>
      <c r="F175" s="169">
        <f t="shared" si="23"/>
        <v>87585.48</v>
      </c>
      <c r="G175" s="337">
        <f t="shared" si="23"/>
        <v>13134.577999999998</v>
      </c>
      <c r="H175" s="278">
        <f t="shared" si="23"/>
        <v>4104964.78</v>
      </c>
      <c r="I175" s="278">
        <f t="shared" si="23"/>
        <v>0</v>
      </c>
      <c r="J175" s="457">
        <f t="shared" si="23"/>
        <v>0</v>
      </c>
    </row>
    <row r="176" spans="1:10" ht="15.75" customHeight="1">
      <c r="J176" s="188"/>
    </row>
    <row r="177" spans="1:15" ht="15.75" customHeight="1">
      <c r="A177" s="279"/>
      <c r="B177" s="280"/>
      <c r="C177" s="279"/>
      <c r="D177" s="279"/>
      <c r="E177" s="279"/>
      <c r="F177" s="279"/>
      <c r="G177" s="279"/>
      <c r="H177" s="279"/>
      <c r="J177" s="281" t="s">
        <v>390</v>
      </c>
    </row>
    <row r="178" spans="1:15" ht="15.75" customHeight="1">
      <c r="A178" s="282" t="s">
        <v>209</v>
      </c>
      <c r="B178" s="283" t="s">
        <v>211</v>
      </c>
      <c r="C178" s="283" t="s">
        <v>391</v>
      </c>
      <c r="D178" s="284" t="s">
        <v>392</v>
      </c>
      <c r="E178" s="285" t="s">
        <v>393</v>
      </c>
      <c r="F178" s="286" t="s">
        <v>212</v>
      </c>
      <c r="G178" s="287" t="s">
        <v>214</v>
      </c>
      <c r="H178" s="283" t="s">
        <v>55</v>
      </c>
      <c r="J178" s="188">
        <f>SUM(H179:H195)</f>
        <v>39346</v>
      </c>
    </row>
    <row r="179" spans="1:15" ht="15.75" customHeight="1">
      <c r="A179" s="288" t="s">
        <v>215</v>
      </c>
      <c r="B179" s="15" t="s">
        <v>216</v>
      </c>
      <c r="C179" s="36">
        <v>0</v>
      </c>
      <c r="D179" s="494"/>
      <c r="E179" s="348">
        <v>0</v>
      </c>
      <c r="F179" s="15"/>
      <c r="G179" s="15">
        <v>77</v>
      </c>
      <c r="H179" s="15">
        <f t="shared" ref="H179:H193" si="24">E179*G179</f>
        <v>0</v>
      </c>
      <c r="J179" s="24"/>
    </row>
    <row r="180" spans="1:15" ht="15.75" customHeight="1">
      <c r="A180" s="288" t="s">
        <v>218</v>
      </c>
      <c r="B180" s="15" t="s">
        <v>216</v>
      </c>
      <c r="C180" s="36">
        <v>25.1</v>
      </c>
      <c r="D180" s="494"/>
      <c r="E180" s="348">
        <f t="shared" ref="E180:E195" si="25">C180+D180</f>
        <v>25.1</v>
      </c>
      <c r="F180" s="15"/>
      <c r="G180" s="15">
        <v>128</v>
      </c>
      <c r="H180" s="15">
        <f t="shared" si="24"/>
        <v>3212.8</v>
      </c>
      <c r="J180" s="188"/>
    </row>
    <row r="181" spans="1:15" ht="15.75" customHeight="1">
      <c r="A181" s="288" t="s">
        <v>219</v>
      </c>
      <c r="B181" s="15" t="s">
        <v>220</v>
      </c>
      <c r="C181" s="36">
        <v>5.7</v>
      </c>
      <c r="D181" s="317"/>
      <c r="E181" s="348">
        <f t="shared" si="25"/>
        <v>5.7</v>
      </c>
      <c r="F181" s="291"/>
      <c r="G181" s="15">
        <v>77</v>
      </c>
      <c r="H181" s="15">
        <f t="shared" si="24"/>
        <v>438.90000000000003</v>
      </c>
      <c r="J181" s="188"/>
    </row>
    <row r="182" spans="1:15" ht="15.75" customHeight="1">
      <c r="A182" s="288" t="s">
        <v>221</v>
      </c>
      <c r="B182" s="15" t="s">
        <v>220</v>
      </c>
      <c r="C182" s="36">
        <v>14</v>
      </c>
      <c r="D182" s="317"/>
      <c r="E182" s="348">
        <f t="shared" si="25"/>
        <v>14</v>
      </c>
      <c r="F182" s="15"/>
      <c r="G182" s="15">
        <v>102</v>
      </c>
      <c r="H182" s="15">
        <f t="shared" si="24"/>
        <v>1428</v>
      </c>
      <c r="J182" s="24"/>
    </row>
    <row r="183" spans="1:15" ht="15.75" customHeight="1">
      <c r="A183" s="288" t="s">
        <v>222</v>
      </c>
      <c r="B183" s="15" t="s">
        <v>220</v>
      </c>
      <c r="C183" s="36">
        <v>24.1</v>
      </c>
      <c r="D183" s="317"/>
      <c r="E183" s="348">
        <f t="shared" si="25"/>
        <v>24.1</v>
      </c>
      <c r="F183" s="15"/>
      <c r="G183" s="15">
        <v>77</v>
      </c>
      <c r="H183" s="15">
        <f t="shared" si="24"/>
        <v>1855.7</v>
      </c>
      <c r="J183" s="188"/>
    </row>
    <row r="184" spans="1:15" ht="15.75" customHeight="1">
      <c r="A184" s="288" t="s">
        <v>223</v>
      </c>
      <c r="B184" s="15" t="s">
        <v>224</v>
      </c>
      <c r="C184" s="36">
        <v>39.6</v>
      </c>
      <c r="D184" s="317"/>
      <c r="E184" s="348">
        <f t="shared" si="25"/>
        <v>39.6</v>
      </c>
      <c r="F184" s="15"/>
      <c r="G184" s="15">
        <v>196</v>
      </c>
      <c r="H184" s="15">
        <f t="shared" si="24"/>
        <v>7761.6</v>
      </c>
      <c r="J184" s="134"/>
    </row>
    <row r="185" spans="1:15" ht="15.75" customHeight="1">
      <c r="A185" s="288" t="s">
        <v>225</v>
      </c>
      <c r="B185" s="15" t="s">
        <v>224</v>
      </c>
      <c r="C185" s="36">
        <v>84.500000000000014</v>
      </c>
      <c r="D185" s="317"/>
      <c r="E185" s="348">
        <f t="shared" si="25"/>
        <v>84.500000000000014</v>
      </c>
      <c r="F185" s="291"/>
      <c r="G185" s="15">
        <v>140</v>
      </c>
      <c r="H185" s="15">
        <f t="shared" si="24"/>
        <v>11830.000000000002</v>
      </c>
      <c r="I185" s="265"/>
      <c r="J185" s="265"/>
      <c r="K185" s="265"/>
      <c r="L185" s="265"/>
      <c r="M185" s="265"/>
      <c r="N185" s="265"/>
      <c r="O185" s="265"/>
    </row>
    <row r="186" spans="1:15" ht="15.75" customHeight="1">
      <c r="A186" s="288" t="s">
        <v>226</v>
      </c>
      <c r="B186" s="15" t="s">
        <v>227</v>
      </c>
      <c r="C186" s="36">
        <v>5.4999999999999991</v>
      </c>
      <c r="D186" s="317"/>
      <c r="E186" s="348">
        <f t="shared" si="25"/>
        <v>5.4999999999999991</v>
      </c>
      <c r="F186" s="291"/>
      <c r="G186" s="15">
        <v>128</v>
      </c>
      <c r="H186" s="15">
        <f t="shared" si="24"/>
        <v>703.99999999999989</v>
      </c>
      <c r="I186" s="265"/>
      <c r="J186" s="265"/>
      <c r="K186" s="265"/>
      <c r="L186" s="265"/>
      <c r="M186" s="265"/>
      <c r="N186" s="265"/>
      <c r="O186" s="265"/>
    </row>
    <row r="187" spans="1:15" ht="15.75" customHeight="1">
      <c r="A187" s="288" t="s">
        <v>228</v>
      </c>
      <c r="B187" s="15" t="s">
        <v>229</v>
      </c>
      <c r="C187" s="36">
        <v>0.8</v>
      </c>
      <c r="D187" s="317"/>
      <c r="E187" s="348">
        <f t="shared" si="25"/>
        <v>0.8</v>
      </c>
      <c r="F187" s="291"/>
      <c r="G187" s="15">
        <v>196</v>
      </c>
      <c r="H187" s="15">
        <f t="shared" si="24"/>
        <v>156.80000000000001</v>
      </c>
      <c r="I187" s="545"/>
      <c r="J187" s="522"/>
      <c r="K187" s="265"/>
      <c r="L187" s="265"/>
      <c r="M187" s="265"/>
      <c r="N187" s="265"/>
      <c r="O187" s="265"/>
    </row>
    <row r="188" spans="1:15" ht="15.75" customHeight="1">
      <c r="A188" s="288" t="s">
        <v>2838</v>
      </c>
      <c r="B188" s="15" t="s">
        <v>229</v>
      </c>
      <c r="C188" s="36">
        <v>25.4</v>
      </c>
      <c r="D188" s="317"/>
      <c r="E188" s="348">
        <f t="shared" si="25"/>
        <v>25.4</v>
      </c>
      <c r="F188" s="291"/>
      <c r="G188" s="15">
        <v>57</v>
      </c>
      <c r="H188" s="15">
        <f t="shared" si="24"/>
        <v>1447.8</v>
      </c>
      <c r="I188" s="293"/>
      <c r="J188" s="265"/>
      <c r="K188" s="265"/>
      <c r="L188" s="265"/>
      <c r="M188" s="265"/>
      <c r="N188" s="265"/>
      <c r="O188" s="265"/>
    </row>
    <row r="189" spans="1:15" ht="15.75" customHeight="1">
      <c r="A189" s="288" t="s">
        <v>230</v>
      </c>
      <c r="B189" s="15" t="s">
        <v>229</v>
      </c>
      <c r="C189" s="36">
        <v>20</v>
      </c>
      <c r="D189" s="317"/>
      <c r="E189" s="348">
        <f t="shared" si="25"/>
        <v>20</v>
      </c>
      <c r="F189" s="291"/>
      <c r="G189" s="15">
        <v>128</v>
      </c>
      <c r="H189" s="15">
        <f t="shared" si="24"/>
        <v>2560</v>
      </c>
      <c r="I189" s="293"/>
      <c r="J189" s="265"/>
      <c r="K189" s="265"/>
      <c r="L189" s="265"/>
      <c r="M189" s="265"/>
      <c r="N189" s="265"/>
      <c r="O189" s="265"/>
    </row>
    <row r="190" spans="1:15" ht="15.75" customHeight="1">
      <c r="A190" s="288" t="s">
        <v>231</v>
      </c>
      <c r="B190" s="15" t="s">
        <v>224</v>
      </c>
      <c r="C190" s="36">
        <v>39.4</v>
      </c>
      <c r="D190" s="317"/>
      <c r="E190" s="348">
        <f t="shared" si="25"/>
        <v>39.4</v>
      </c>
      <c r="F190" s="291"/>
      <c r="G190" s="15">
        <v>140</v>
      </c>
      <c r="H190" s="15">
        <f t="shared" si="24"/>
        <v>5516</v>
      </c>
      <c r="I190" s="293"/>
      <c r="J190" s="265"/>
      <c r="K190" s="265"/>
      <c r="L190" s="265"/>
      <c r="M190" s="265"/>
      <c r="N190" s="265"/>
      <c r="O190" s="265"/>
    </row>
    <row r="191" spans="1:15" ht="15.75" customHeight="1">
      <c r="A191" s="294" t="s">
        <v>232</v>
      </c>
      <c r="B191" s="145" t="s">
        <v>233</v>
      </c>
      <c r="C191" s="36">
        <v>0</v>
      </c>
      <c r="D191" s="317"/>
      <c r="E191" s="348">
        <f t="shared" si="25"/>
        <v>0</v>
      </c>
      <c r="F191" s="295"/>
      <c r="G191" s="15">
        <v>140</v>
      </c>
      <c r="H191" s="15">
        <f t="shared" si="24"/>
        <v>0</v>
      </c>
      <c r="I191" s="1"/>
      <c r="J191" s="265"/>
      <c r="K191" s="265"/>
      <c r="L191" s="265"/>
      <c r="M191" s="265"/>
      <c r="N191" s="265"/>
      <c r="O191" s="265"/>
    </row>
    <row r="192" spans="1:15" ht="15.75" customHeight="1">
      <c r="A192" s="294" t="s">
        <v>2603</v>
      </c>
      <c r="B192" s="338" t="s">
        <v>229</v>
      </c>
      <c r="C192" s="36">
        <v>0</v>
      </c>
      <c r="D192" s="317"/>
      <c r="E192" s="348">
        <f t="shared" si="25"/>
        <v>0</v>
      </c>
      <c r="F192" s="297"/>
      <c r="G192" s="15">
        <v>196</v>
      </c>
      <c r="H192" s="15">
        <f t="shared" si="24"/>
        <v>0</v>
      </c>
      <c r="I192" s="1"/>
      <c r="J192" s="265"/>
      <c r="K192" s="265"/>
      <c r="L192" s="265"/>
      <c r="M192" s="265"/>
      <c r="N192" s="265"/>
      <c r="O192" s="265"/>
    </row>
    <row r="193" spans="1:25" ht="15.75" customHeight="1">
      <c r="A193" s="294" t="s">
        <v>3243</v>
      </c>
      <c r="B193" s="296" t="s">
        <v>234</v>
      </c>
      <c r="C193" s="36">
        <v>0</v>
      </c>
      <c r="D193" s="317"/>
      <c r="E193" s="348">
        <f t="shared" si="25"/>
        <v>0</v>
      </c>
      <c r="F193" s="297"/>
      <c r="G193" s="15">
        <v>280</v>
      </c>
      <c r="H193" s="15">
        <f t="shared" si="24"/>
        <v>0</v>
      </c>
      <c r="I193" s="1"/>
      <c r="J193" s="265"/>
      <c r="K193" s="265"/>
      <c r="L193" s="265"/>
      <c r="M193" s="265"/>
      <c r="N193" s="265"/>
      <c r="O193" s="265"/>
    </row>
    <row r="194" spans="1:25" ht="15.75" customHeight="1">
      <c r="A194" s="294" t="s">
        <v>450</v>
      </c>
      <c r="B194" s="296" t="s">
        <v>234</v>
      </c>
      <c r="C194" s="36">
        <v>1.36</v>
      </c>
      <c r="D194" s="317"/>
      <c r="E194" s="348">
        <f t="shared" si="25"/>
        <v>1.36</v>
      </c>
      <c r="F194" s="297"/>
      <c r="G194" s="15">
        <v>290</v>
      </c>
      <c r="H194" s="15">
        <f t="shared" ref="H194:H195" si="26">G194*E194</f>
        <v>394.40000000000003</v>
      </c>
      <c r="I194" s="1"/>
      <c r="J194" s="265"/>
      <c r="K194" s="265"/>
      <c r="L194" s="265"/>
      <c r="M194" s="265"/>
      <c r="N194" s="265"/>
      <c r="O194" s="265"/>
    </row>
    <row r="195" spans="1:25" ht="15.75" customHeight="1">
      <c r="A195" s="294" t="s">
        <v>1983</v>
      </c>
      <c r="B195" s="296" t="s">
        <v>234</v>
      </c>
      <c r="C195" s="36">
        <v>3</v>
      </c>
      <c r="D195" s="317"/>
      <c r="E195" s="348">
        <f t="shared" si="25"/>
        <v>3</v>
      </c>
      <c r="F195" s="297"/>
      <c r="G195" s="15">
        <v>680</v>
      </c>
      <c r="H195" s="15">
        <f t="shared" si="26"/>
        <v>2040</v>
      </c>
      <c r="I195" s="1"/>
      <c r="J195" s="265"/>
      <c r="K195" s="265"/>
      <c r="L195" s="265"/>
      <c r="M195" s="265"/>
      <c r="N195" s="265"/>
      <c r="O195" s="265"/>
    </row>
    <row r="196" spans="1:25" ht="15.75" customHeight="1">
      <c r="I196" s="265"/>
      <c r="J196" s="265"/>
      <c r="K196" s="265"/>
      <c r="L196" s="265"/>
      <c r="M196" s="265"/>
      <c r="N196" s="265"/>
      <c r="O196" s="265"/>
    </row>
    <row r="197" spans="1:25" ht="3.75" customHeight="1">
      <c r="I197" s="265"/>
      <c r="J197" s="265"/>
      <c r="K197" s="265"/>
      <c r="L197" s="265"/>
      <c r="M197" s="265"/>
      <c r="N197" s="265"/>
      <c r="O197" s="265"/>
    </row>
    <row r="198" spans="1:25" ht="15.75" customHeight="1">
      <c r="A198" s="537" t="s">
        <v>676</v>
      </c>
      <c r="B198" s="538" t="s">
        <v>677</v>
      </c>
      <c r="C198" s="539" t="s">
        <v>43</v>
      </c>
      <c r="D198" s="540" t="s">
        <v>678</v>
      </c>
      <c r="E198" s="537" t="s">
        <v>679</v>
      </c>
      <c r="F198" s="319"/>
      <c r="G198" s="319"/>
      <c r="H198" s="319"/>
      <c r="I198" s="319"/>
      <c r="J198" s="319"/>
      <c r="K198" s="319"/>
      <c r="L198" s="319"/>
      <c r="M198" s="319"/>
      <c r="N198" s="319"/>
      <c r="O198" s="319"/>
      <c r="P198" s="319"/>
      <c r="Q198" s="319"/>
      <c r="R198" s="319"/>
      <c r="S198" s="319"/>
      <c r="T198" s="319"/>
      <c r="U198" s="319"/>
      <c r="V198" s="319"/>
      <c r="W198" s="319"/>
      <c r="X198" s="319"/>
      <c r="Y198" s="319"/>
    </row>
    <row r="199" spans="1:25" ht="27" customHeight="1">
      <c r="A199" s="531"/>
      <c r="B199" s="531"/>
      <c r="C199" s="531"/>
      <c r="D199" s="531"/>
      <c r="E199" s="531"/>
      <c r="F199" s="320"/>
      <c r="G199" s="319"/>
      <c r="H199" s="319"/>
      <c r="I199" s="319"/>
      <c r="J199" s="319"/>
      <c r="K199" s="319"/>
      <c r="L199" s="319"/>
      <c r="M199" s="319"/>
      <c r="N199" s="319"/>
      <c r="O199" s="319"/>
      <c r="P199" s="319"/>
      <c r="Q199" s="319"/>
      <c r="R199" s="319"/>
      <c r="S199" s="319"/>
      <c r="T199" s="319"/>
      <c r="U199" s="319"/>
      <c r="V199" s="319"/>
      <c r="W199" s="319"/>
      <c r="X199" s="319"/>
      <c r="Y199" s="319"/>
    </row>
    <row r="200" spans="1:25" ht="15.75" customHeight="1">
      <c r="A200" s="321">
        <v>88207</v>
      </c>
      <c r="B200" s="321">
        <v>88618</v>
      </c>
      <c r="C200" s="322">
        <f>B200-A200</f>
        <v>411</v>
      </c>
      <c r="D200" s="322">
        <v>10.79</v>
      </c>
      <c r="E200" s="323">
        <f>D200*C200</f>
        <v>4434.6899999999996</v>
      </c>
      <c r="F200" s="319"/>
      <c r="G200" s="319"/>
      <c r="H200" s="319"/>
      <c r="I200" s="319"/>
      <c r="J200" s="319"/>
      <c r="K200" s="319"/>
      <c r="L200" s="319"/>
      <c r="M200" s="319"/>
      <c r="N200" s="319"/>
      <c r="O200" s="319"/>
      <c r="P200" s="319"/>
      <c r="Q200" s="319"/>
      <c r="R200" s="319"/>
      <c r="S200" s="319"/>
      <c r="T200" s="319"/>
      <c r="U200" s="319"/>
      <c r="V200" s="319"/>
      <c r="W200" s="319"/>
      <c r="X200" s="319"/>
      <c r="Y200" s="319"/>
    </row>
    <row r="201" spans="1:25" ht="15.75" customHeight="1">
      <c r="A201" s="541"/>
      <c r="B201" s="542"/>
      <c r="C201" s="542"/>
      <c r="D201" s="542"/>
      <c r="E201" s="543"/>
      <c r="F201" s="319"/>
      <c r="G201" s="319"/>
      <c r="H201" s="319"/>
      <c r="I201" s="319"/>
      <c r="J201" s="319"/>
      <c r="K201" s="319"/>
      <c r="L201" s="319"/>
      <c r="M201" s="319"/>
      <c r="N201" s="319"/>
      <c r="O201" s="319"/>
      <c r="P201" s="319"/>
      <c r="Q201" s="319"/>
      <c r="R201" s="319"/>
      <c r="S201" s="319"/>
      <c r="T201" s="319"/>
      <c r="U201" s="319"/>
      <c r="V201" s="319"/>
      <c r="W201" s="319"/>
      <c r="X201" s="319"/>
      <c r="Y201" s="319"/>
    </row>
    <row r="202" spans="1:25" ht="15.75" customHeight="1">
      <c r="A202" s="537" t="s">
        <v>680</v>
      </c>
      <c r="B202" s="537" t="s">
        <v>681</v>
      </c>
      <c r="C202" s="540" t="s">
        <v>43</v>
      </c>
      <c r="D202" s="540" t="s">
        <v>682</v>
      </c>
      <c r="E202" s="537" t="s">
        <v>679</v>
      </c>
      <c r="F202" s="319"/>
      <c r="G202" s="319"/>
      <c r="H202" s="319"/>
      <c r="I202" s="319"/>
      <c r="J202" s="319"/>
      <c r="K202" s="319"/>
      <c r="L202" s="319"/>
      <c r="M202" s="319"/>
      <c r="N202" s="319"/>
      <c r="O202" s="319"/>
      <c r="P202" s="319"/>
      <c r="Q202" s="319"/>
      <c r="R202" s="319"/>
      <c r="S202" s="319"/>
      <c r="T202" s="319"/>
      <c r="U202" s="319"/>
      <c r="V202" s="319"/>
      <c r="W202" s="319"/>
      <c r="X202" s="319"/>
      <c r="Y202" s="319"/>
    </row>
    <row r="203" spans="1:25" ht="28.5" customHeight="1">
      <c r="A203" s="531"/>
      <c r="B203" s="531"/>
      <c r="C203" s="531"/>
      <c r="D203" s="531"/>
      <c r="E203" s="531"/>
      <c r="F203" s="319"/>
      <c r="G203" s="319"/>
      <c r="H203" s="319"/>
      <c r="I203" s="319"/>
      <c r="J203" s="319"/>
      <c r="K203" s="319"/>
      <c r="L203" s="319"/>
      <c r="M203" s="319"/>
      <c r="N203" s="319"/>
      <c r="O203" s="319"/>
      <c r="P203" s="319"/>
      <c r="Q203" s="319"/>
      <c r="R203" s="319"/>
      <c r="S203" s="319"/>
      <c r="T203" s="319"/>
      <c r="U203" s="319"/>
      <c r="V203" s="319"/>
      <c r="W203" s="319"/>
      <c r="X203" s="319"/>
      <c r="Y203" s="319"/>
    </row>
    <row r="204" spans="1:25" ht="23.25" customHeight="1">
      <c r="A204" s="35">
        <v>2888.8793999999998</v>
      </c>
      <c r="B204" s="35">
        <v>2888.8793999999998</v>
      </c>
      <c r="C204" s="324">
        <f>B204-A204</f>
        <v>0</v>
      </c>
      <c r="D204" s="325">
        <v>7.5</v>
      </c>
      <c r="E204" s="326">
        <f>D204*C204</f>
        <v>0</v>
      </c>
      <c r="F204" s="319"/>
      <c r="G204" s="319"/>
      <c r="H204" s="319"/>
      <c r="I204" s="319"/>
      <c r="J204" s="319"/>
      <c r="K204" s="319"/>
      <c r="L204" s="319"/>
      <c r="M204" s="319"/>
      <c r="N204" s="319"/>
      <c r="O204" s="319"/>
      <c r="P204" s="319"/>
      <c r="Q204" s="319"/>
      <c r="R204" s="319"/>
      <c r="S204" s="319"/>
      <c r="T204" s="319"/>
      <c r="U204" s="319"/>
      <c r="V204" s="319"/>
      <c r="W204" s="319"/>
      <c r="X204" s="319"/>
      <c r="Y204" s="319"/>
    </row>
    <row r="205" spans="1:25" ht="15.75" customHeight="1">
      <c r="I205" s="265"/>
      <c r="J205" s="265"/>
      <c r="K205" s="265"/>
      <c r="L205" s="265"/>
      <c r="M205" s="265"/>
      <c r="N205" s="265"/>
      <c r="O205" s="265"/>
    </row>
    <row r="206" spans="1:25" ht="15.75" customHeight="1">
      <c r="I206" s="265"/>
      <c r="J206" s="265"/>
      <c r="K206" s="265"/>
      <c r="L206" s="265"/>
      <c r="M206" s="265"/>
      <c r="N206" s="265"/>
      <c r="O206" s="265"/>
    </row>
    <row r="207" spans="1:25" ht="15.75" customHeight="1">
      <c r="A207" s="181"/>
      <c r="B207" s="181"/>
      <c r="C207" s="298"/>
      <c r="D207" s="181"/>
      <c r="E207" s="299"/>
      <c r="F207" s="298"/>
      <c r="G207" s="300"/>
      <c r="H207" s="181"/>
      <c r="I207" s="265"/>
      <c r="J207" s="265"/>
      <c r="K207" s="265"/>
      <c r="L207" s="265"/>
      <c r="M207" s="265"/>
      <c r="N207" s="265"/>
      <c r="O207" s="265"/>
    </row>
    <row r="208" spans="1:25" ht="15.75" customHeight="1">
      <c r="A208" s="1"/>
      <c r="B208" s="301"/>
      <c r="C208" s="302"/>
      <c r="D208" s="301"/>
      <c r="E208" s="302"/>
      <c r="F208" s="302"/>
      <c r="G208" s="301"/>
      <c r="H208" s="301"/>
      <c r="I208" s="265"/>
      <c r="J208" s="265"/>
      <c r="K208" s="265"/>
      <c r="L208" s="265"/>
      <c r="M208" s="265"/>
      <c r="N208" s="265"/>
      <c r="O208" s="265"/>
    </row>
    <row r="209" spans="1:15" ht="15.75" customHeight="1">
      <c r="A209" s="1"/>
      <c r="B209" s="301"/>
      <c r="C209" s="302"/>
      <c r="D209" s="301"/>
      <c r="E209" s="302"/>
      <c r="F209" s="302"/>
      <c r="G209" s="301"/>
      <c r="H209" s="301"/>
      <c r="I209" s="265"/>
      <c r="J209" s="265"/>
      <c r="K209" s="265"/>
      <c r="L209" s="265"/>
      <c r="M209" s="265"/>
      <c r="N209" s="265"/>
      <c r="O209" s="265"/>
    </row>
    <row r="210" spans="1:15" ht="15.75" customHeight="1">
      <c r="A210" s="1"/>
      <c r="B210" s="301"/>
      <c r="C210" s="302"/>
      <c r="D210" s="301"/>
      <c r="E210" s="302"/>
      <c r="F210" s="302"/>
      <c r="G210" s="301"/>
      <c r="H210" s="301"/>
      <c r="I210" s="1"/>
      <c r="J210" s="1"/>
      <c r="K210" s="1"/>
      <c r="L210" s="1"/>
      <c r="M210" s="1"/>
      <c r="N210" s="1"/>
      <c r="O210" s="265"/>
    </row>
    <row r="211" spans="1:15" ht="15.75" customHeight="1">
      <c r="A211" s="303"/>
      <c r="B211" s="303"/>
      <c r="C211" s="303"/>
      <c r="D211" s="303"/>
      <c r="E211" s="303"/>
      <c r="F211" s="303"/>
      <c r="G211" s="303"/>
      <c r="H211" s="303"/>
      <c r="I211" s="303"/>
      <c r="J211" s="265"/>
      <c r="K211" s="265"/>
      <c r="L211" s="265"/>
      <c r="M211" s="265"/>
      <c r="N211" s="265"/>
      <c r="O211" s="265"/>
    </row>
    <row r="212" spans="1:15" ht="15.75" customHeight="1">
      <c r="A212" s="304"/>
      <c r="B212" s="304"/>
      <c r="C212" s="298"/>
      <c r="D212" s="181"/>
      <c r="E212" s="305"/>
      <c r="F212" s="298"/>
      <c r="G212" s="306"/>
      <c r="H212" s="181"/>
      <c r="I212" s="307"/>
      <c r="J212" s="265"/>
    </row>
    <row r="213" spans="1:15" ht="15.75" customHeight="1">
      <c r="A213" s="1"/>
      <c r="B213" s="301"/>
      <c r="C213" s="304"/>
      <c r="D213" s="301"/>
      <c r="E213" s="301"/>
      <c r="F213" s="304"/>
      <c r="G213" s="302"/>
      <c r="H213" s="308"/>
      <c r="I213" s="309"/>
      <c r="J213" s="265"/>
    </row>
    <row r="214" spans="1:15" ht="15.75" customHeight="1">
      <c r="A214" s="1"/>
      <c r="B214" s="301"/>
      <c r="C214" s="304"/>
      <c r="D214" s="301"/>
      <c r="E214" s="301"/>
      <c r="F214" s="304"/>
      <c r="G214" s="302"/>
      <c r="H214" s="308"/>
      <c r="I214" s="309"/>
      <c r="J214" s="265"/>
    </row>
    <row r="215" spans="1:15" ht="15.75" customHeight="1">
      <c r="A215" s="1"/>
      <c r="B215" s="301"/>
      <c r="C215" s="304"/>
      <c r="D215" s="301"/>
      <c r="E215" s="301"/>
      <c r="F215" s="304"/>
      <c r="G215" s="302"/>
      <c r="H215" s="308"/>
      <c r="I215" s="309"/>
      <c r="J215" s="265"/>
    </row>
    <row r="216" spans="1:15" ht="15.75" customHeight="1">
      <c r="A216" s="1"/>
      <c r="B216" s="301"/>
      <c r="C216" s="304"/>
      <c r="D216" s="301"/>
      <c r="E216" s="301"/>
      <c r="F216" s="304"/>
      <c r="G216" s="302"/>
      <c r="H216" s="308"/>
      <c r="I216" s="309"/>
      <c r="J216" s="265"/>
    </row>
    <row r="217" spans="1:15" ht="15.75" customHeight="1">
      <c r="A217" s="1"/>
      <c r="B217" s="301"/>
      <c r="C217" s="304"/>
      <c r="D217" s="301"/>
      <c r="E217" s="301"/>
      <c r="F217" s="304"/>
      <c r="G217" s="302"/>
      <c r="H217" s="308"/>
      <c r="I217" s="309"/>
      <c r="J217" s="265"/>
    </row>
    <row r="218" spans="1:15" ht="15.75" customHeight="1">
      <c r="A218" s="1"/>
      <c r="B218" s="301"/>
      <c r="C218" s="304"/>
      <c r="D218" s="301"/>
      <c r="E218" s="301"/>
      <c r="F218" s="304"/>
      <c r="G218" s="302"/>
      <c r="H218" s="308"/>
      <c r="I218" s="309"/>
      <c r="J218" s="265"/>
    </row>
    <row r="219" spans="1:15" ht="15.75" customHeight="1">
      <c r="A219" s="1"/>
      <c r="B219" s="301"/>
      <c r="C219" s="304"/>
      <c r="D219" s="301"/>
      <c r="E219" s="301"/>
      <c r="F219" s="304"/>
      <c r="G219" s="302"/>
      <c r="H219" s="308"/>
      <c r="I219" s="309"/>
      <c r="J219" s="265"/>
    </row>
    <row r="220" spans="1:15" ht="15.75" customHeight="1">
      <c r="A220" s="1"/>
      <c r="B220" s="301"/>
      <c r="C220" s="304"/>
      <c r="D220" s="301"/>
      <c r="E220" s="301"/>
      <c r="F220" s="304"/>
      <c r="G220" s="302"/>
      <c r="H220" s="308"/>
      <c r="I220" s="309"/>
      <c r="J220" s="265"/>
    </row>
    <row r="221" spans="1:15" ht="15.75" customHeight="1">
      <c r="A221" s="1"/>
      <c r="B221" s="301"/>
      <c r="C221" s="304"/>
      <c r="D221" s="301"/>
      <c r="E221" s="301"/>
      <c r="F221" s="304"/>
      <c r="G221" s="302"/>
      <c r="H221" s="308"/>
      <c r="I221" s="309"/>
      <c r="J221" s="265"/>
    </row>
    <row r="222" spans="1:15" ht="15.75" customHeight="1">
      <c r="A222" s="1"/>
      <c r="B222" s="301"/>
      <c r="C222" s="304"/>
      <c r="D222" s="301"/>
      <c r="E222" s="301"/>
      <c r="F222" s="304"/>
      <c r="G222" s="302"/>
      <c r="H222" s="308"/>
      <c r="I222" s="309"/>
      <c r="J222" s="265"/>
    </row>
    <row r="223" spans="1:15" ht="15.75" customHeight="1">
      <c r="A223" s="1"/>
      <c r="B223" s="301"/>
      <c r="C223" s="304"/>
      <c r="D223" s="301"/>
      <c r="E223" s="301"/>
      <c r="F223" s="304"/>
      <c r="G223" s="302"/>
      <c r="H223" s="308"/>
      <c r="I223" s="309"/>
      <c r="J223" s="265"/>
    </row>
    <row r="224" spans="1:15" ht="15.75" customHeight="1">
      <c r="A224" s="1"/>
      <c r="B224" s="301"/>
      <c r="C224" s="304"/>
      <c r="D224" s="301"/>
      <c r="E224" s="301"/>
      <c r="F224" s="304"/>
      <c r="G224" s="302"/>
      <c r="H224" s="308"/>
      <c r="I224" s="309"/>
      <c r="J224" s="265"/>
    </row>
    <row r="225" spans="1:10" ht="15.75" customHeight="1">
      <c r="A225" s="1"/>
      <c r="B225" s="301"/>
      <c r="C225" s="304"/>
      <c r="D225" s="301"/>
      <c r="E225" s="301"/>
      <c r="F225" s="304"/>
      <c r="G225" s="302"/>
      <c r="H225" s="308"/>
      <c r="I225" s="309"/>
      <c r="J225" s="265"/>
    </row>
    <row r="226" spans="1:10" ht="15.75" customHeight="1">
      <c r="A226" s="1"/>
      <c r="B226" s="301"/>
      <c r="C226" s="304"/>
      <c r="D226" s="301"/>
      <c r="E226" s="301"/>
      <c r="F226" s="304"/>
      <c r="G226" s="302"/>
      <c r="H226" s="308"/>
      <c r="I226" s="309"/>
      <c r="J226" s="265"/>
    </row>
    <row r="227" spans="1:10" ht="15.75" customHeight="1">
      <c r="A227" s="1"/>
      <c r="B227" s="301"/>
      <c r="C227" s="304"/>
      <c r="D227" s="301"/>
      <c r="E227" s="301"/>
      <c r="F227" s="304"/>
      <c r="G227" s="308"/>
      <c r="H227" s="308"/>
      <c r="I227" s="309"/>
      <c r="J227" s="265"/>
    </row>
    <row r="228" spans="1:10" ht="15.75" customHeight="1">
      <c r="A228" s="1"/>
      <c r="B228" s="301"/>
      <c r="C228" s="304"/>
      <c r="D228" s="301"/>
      <c r="E228" s="301"/>
      <c r="F228" s="304"/>
      <c r="G228" s="302"/>
      <c r="H228" s="308"/>
      <c r="I228" s="309"/>
      <c r="J228" s="265"/>
    </row>
    <row r="229" spans="1:10" ht="15.75" customHeight="1">
      <c r="A229" s="1"/>
      <c r="B229" s="301"/>
      <c r="C229" s="304"/>
      <c r="D229" s="301"/>
      <c r="E229" s="301"/>
      <c r="F229" s="304"/>
      <c r="G229" s="302"/>
      <c r="H229" s="308"/>
      <c r="I229" s="309"/>
      <c r="J229" s="265"/>
    </row>
    <row r="230" spans="1:10" ht="15.75" customHeight="1">
      <c r="A230" s="1"/>
      <c r="B230" s="301"/>
      <c r="C230" s="304"/>
      <c r="D230" s="301"/>
      <c r="E230" s="301"/>
      <c r="F230" s="304"/>
      <c r="G230" s="302"/>
      <c r="H230" s="308"/>
      <c r="I230" s="309"/>
      <c r="J230" s="265"/>
    </row>
    <row r="231" spans="1:10" ht="15.75" customHeight="1">
      <c r="A231" s="1"/>
      <c r="B231" s="301"/>
      <c r="C231" s="304"/>
      <c r="D231" s="301"/>
      <c r="E231" s="301"/>
      <c r="F231" s="304"/>
      <c r="G231" s="302"/>
      <c r="H231" s="308"/>
      <c r="I231" s="309"/>
      <c r="J231" s="265"/>
    </row>
    <row r="232" spans="1:10" ht="15.75" customHeight="1">
      <c r="A232" s="1"/>
      <c r="B232" s="301"/>
      <c r="C232" s="304"/>
      <c r="D232" s="301"/>
      <c r="E232" s="301"/>
      <c r="F232" s="304"/>
      <c r="G232" s="302"/>
      <c r="H232" s="308"/>
      <c r="I232" s="309"/>
      <c r="J232" s="265"/>
    </row>
    <row r="233" spans="1:10" ht="15.75" customHeight="1">
      <c r="A233" s="1"/>
      <c r="B233" s="301"/>
      <c r="C233" s="304"/>
      <c r="D233" s="301"/>
      <c r="E233" s="301"/>
      <c r="F233" s="304"/>
      <c r="G233" s="302"/>
      <c r="H233" s="308"/>
      <c r="I233" s="309"/>
      <c r="J233" s="265"/>
    </row>
    <row r="234" spans="1:10" ht="15.75" customHeight="1">
      <c r="A234" s="1"/>
      <c r="B234" s="301"/>
      <c r="C234" s="304"/>
      <c r="D234" s="301"/>
      <c r="E234" s="301"/>
      <c r="F234" s="304"/>
      <c r="G234" s="302"/>
      <c r="H234" s="308"/>
      <c r="I234" s="309"/>
      <c r="J234" s="265"/>
    </row>
    <row r="235" spans="1:10" ht="15.75" customHeight="1">
      <c r="A235" s="310"/>
      <c r="B235" s="301"/>
      <c r="C235" s="304"/>
      <c r="D235" s="301"/>
      <c r="E235" s="301"/>
      <c r="F235" s="304"/>
      <c r="G235" s="302"/>
      <c r="H235" s="308"/>
      <c r="I235" s="309"/>
      <c r="J235" s="265"/>
    </row>
    <row r="236" spans="1:10" ht="15.75" customHeight="1">
      <c r="A236" s="310"/>
      <c r="B236" s="301"/>
      <c r="C236" s="304"/>
      <c r="D236" s="301"/>
      <c r="E236" s="301"/>
      <c r="F236" s="304"/>
      <c r="G236" s="302"/>
      <c r="H236" s="308"/>
      <c r="I236" s="309"/>
      <c r="J236" s="265"/>
    </row>
    <row r="237" spans="1:10" ht="15.75" customHeight="1">
      <c r="A237" s="310"/>
      <c r="B237" s="301"/>
      <c r="C237" s="304"/>
      <c r="D237" s="301"/>
      <c r="E237" s="301"/>
      <c r="F237" s="304"/>
      <c r="G237" s="302"/>
      <c r="H237" s="308"/>
      <c r="I237" s="309"/>
      <c r="J237" s="265"/>
    </row>
    <row r="238" spans="1:10" ht="15.75" customHeight="1">
      <c r="A238" s="1"/>
      <c r="B238" s="301"/>
      <c r="C238" s="301"/>
      <c r="D238" s="301"/>
      <c r="E238" s="301"/>
      <c r="F238" s="301"/>
      <c r="G238" s="302"/>
      <c r="H238" s="308"/>
      <c r="I238" s="308"/>
      <c r="J238" s="265"/>
    </row>
    <row r="239" spans="1:10" ht="15.75" customHeight="1">
      <c r="A239" s="1"/>
      <c r="B239" s="301"/>
      <c r="C239" s="1"/>
      <c r="D239" s="1"/>
      <c r="E239" s="1"/>
      <c r="F239" s="1"/>
      <c r="G239" s="1"/>
      <c r="H239" s="1"/>
      <c r="I239" s="1"/>
      <c r="J239" s="265"/>
    </row>
    <row r="240" spans="1:10" ht="15.75" customHeight="1">
      <c r="A240" s="181"/>
      <c r="B240" s="181"/>
      <c r="C240" s="298"/>
      <c r="D240" s="181"/>
      <c r="E240" s="299"/>
      <c r="F240" s="298"/>
      <c r="G240" s="181"/>
      <c r="H240" s="311"/>
      <c r="I240" s="311"/>
      <c r="J240" s="265"/>
    </row>
    <row r="241" spans="1:10" ht="15.75" customHeight="1">
      <c r="A241" s="312"/>
      <c r="B241" s="301"/>
      <c r="C241" s="304"/>
      <c r="D241" s="301"/>
      <c r="E241" s="1"/>
      <c r="F241" s="304"/>
      <c r="G241" s="1"/>
      <c r="H241" s="313"/>
      <c r="I241" s="533"/>
      <c r="J241" s="265"/>
    </row>
    <row r="242" spans="1:10" ht="15.75" customHeight="1">
      <c r="A242" s="1"/>
      <c r="B242" s="301"/>
      <c r="C242" s="304"/>
      <c r="D242" s="301"/>
      <c r="E242" s="301"/>
      <c r="F242" s="304"/>
      <c r="G242" s="302"/>
      <c r="H242" s="308"/>
      <c r="I242" s="522"/>
      <c r="J242" s="265"/>
    </row>
    <row r="243" spans="1:10" ht="15.75" customHeight="1">
      <c r="A243" s="310"/>
      <c r="B243" s="301"/>
      <c r="C243" s="304"/>
      <c r="D243" s="301"/>
      <c r="E243" s="301"/>
      <c r="F243" s="304"/>
      <c r="G243" s="302"/>
      <c r="H243" s="308"/>
      <c r="I243" s="522"/>
      <c r="J243" s="265"/>
    </row>
    <row r="244" spans="1:10" ht="15.75" customHeight="1">
      <c r="A244" s="310"/>
      <c r="B244" s="301"/>
      <c r="C244" s="304"/>
      <c r="D244" s="301"/>
      <c r="E244" s="301"/>
      <c r="F244" s="304"/>
      <c r="G244" s="302"/>
      <c r="H244" s="308"/>
      <c r="I244" s="1"/>
      <c r="J244" s="265"/>
    </row>
    <row r="245" spans="1:10" ht="15.75" customHeight="1">
      <c r="A245" s="1"/>
      <c r="B245" s="301"/>
      <c r="C245" s="304"/>
      <c r="D245" s="301"/>
      <c r="E245" s="1"/>
      <c r="F245" s="304"/>
      <c r="G245" s="1"/>
      <c r="H245" s="313"/>
      <c r="I245" s="1"/>
      <c r="J245" s="265"/>
    </row>
    <row r="246" spans="1:10" ht="15.75" customHeight="1">
      <c r="A246" s="312"/>
      <c r="B246" s="301"/>
      <c r="C246" s="304"/>
      <c r="D246" s="301"/>
      <c r="E246" s="1"/>
      <c r="F246" s="304"/>
      <c r="G246" s="1"/>
      <c r="H246" s="313"/>
      <c r="I246" s="1"/>
      <c r="J246" s="265"/>
    </row>
    <row r="247" spans="1:10" ht="15.75" customHeight="1">
      <c r="A247" s="312"/>
      <c r="B247" s="301"/>
      <c r="C247" s="304"/>
      <c r="D247" s="301"/>
      <c r="E247" s="1"/>
      <c r="F247" s="304"/>
      <c r="G247" s="1"/>
      <c r="H247" s="313"/>
      <c r="I247" s="1"/>
      <c r="J247" s="265"/>
    </row>
    <row r="248" spans="1:10" ht="15.75" customHeight="1">
      <c r="A248" s="1"/>
      <c r="B248" s="301"/>
      <c r="C248" s="304"/>
      <c r="D248" s="301"/>
      <c r="E248" s="1"/>
      <c r="F248" s="304"/>
      <c r="G248" s="301"/>
      <c r="H248" s="313"/>
      <c r="I248" s="1"/>
      <c r="J248" s="265"/>
    </row>
    <row r="249" spans="1:10" ht="15.75" customHeight="1">
      <c r="A249" s="1"/>
      <c r="B249" s="301"/>
      <c r="C249" s="304"/>
      <c r="D249" s="301"/>
      <c r="E249" s="1"/>
      <c r="F249" s="304"/>
      <c r="G249" s="1"/>
      <c r="H249" s="313"/>
      <c r="I249" s="1"/>
      <c r="J249" s="265"/>
    </row>
    <row r="250" spans="1:10" ht="15.75" customHeight="1">
      <c r="A250" s="1"/>
      <c r="B250" s="301"/>
      <c r="C250" s="304"/>
      <c r="D250" s="301"/>
      <c r="E250" s="1"/>
      <c r="F250" s="304"/>
      <c r="G250" s="1"/>
      <c r="H250" s="313"/>
      <c r="I250" s="1"/>
      <c r="J250" s="265"/>
    </row>
    <row r="251" spans="1:10" ht="15.75" customHeight="1">
      <c r="A251" s="1"/>
      <c r="B251" s="301"/>
      <c r="C251" s="304"/>
      <c r="D251" s="301"/>
      <c r="E251" s="1"/>
      <c r="F251" s="304"/>
      <c r="G251" s="1"/>
      <c r="H251" s="313"/>
      <c r="I251" s="1"/>
      <c r="J251" s="265"/>
    </row>
    <row r="252" spans="1:10" ht="15.75" customHeight="1">
      <c r="A252" s="1"/>
      <c r="B252" s="301"/>
      <c r="C252" s="304"/>
      <c r="D252" s="301"/>
      <c r="E252" s="301"/>
      <c r="F252" s="304"/>
      <c r="G252" s="301"/>
      <c r="H252" s="313"/>
      <c r="I252" s="1"/>
      <c r="J252" s="265"/>
    </row>
    <row r="253" spans="1:10" ht="15.75" customHeight="1">
      <c r="A253" s="1"/>
      <c r="B253" s="301"/>
      <c r="C253" s="304"/>
      <c r="D253" s="301"/>
      <c r="E253" s="301"/>
      <c r="F253" s="304"/>
      <c r="G253" s="301"/>
      <c r="H253" s="313"/>
      <c r="I253" s="1"/>
      <c r="J253" s="265"/>
    </row>
    <row r="254" spans="1:10" ht="15.75" customHeight="1">
      <c r="A254" s="1"/>
      <c r="B254" s="301"/>
      <c r="C254" s="304"/>
      <c r="D254" s="301"/>
      <c r="E254" s="1"/>
      <c r="F254" s="304"/>
      <c r="G254" s="301"/>
      <c r="H254" s="313"/>
      <c r="I254" s="1"/>
      <c r="J254" s="265"/>
    </row>
    <row r="255" spans="1:10" ht="15.75" customHeight="1">
      <c r="A255" s="1"/>
      <c r="B255" s="301"/>
      <c r="C255" s="304"/>
      <c r="D255" s="301"/>
      <c r="E255" s="1"/>
      <c r="F255" s="304"/>
      <c r="G255" s="301"/>
      <c r="H255" s="313"/>
      <c r="I255" s="1"/>
      <c r="J255" s="265"/>
    </row>
    <row r="256" spans="1:10" ht="15.75" customHeight="1">
      <c r="A256" s="1"/>
      <c r="B256" s="301"/>
      <c r="C256" s="304"/>
      <c r="D256" s="301"/>
      <c r="E256" s="1"/>
      <c r="F256" s="304"/>
      <c r="G256" s="301"/>
      <c r="H256" s="313"/>
      <c r="I256" s="1"/>
      <c r="J256" s="265"/>
    </row>
    <row r="257" spans="1:10" ht="15.75" customHeight="1">
      <c r="A257" s="1"/>
      <c r="B257" s="301"/>
      <c r="C257" s="304"/>
      <c r="D257" s="301"/>
      <c r="E257" s="1"/>
      <c r="F257" s="304"/>
      <c r="G257" s="301"/>
      <c r="H257" s="313"/>
      <c r="I257" s="1"/>
      <c r="J257" s="265"/>
    </row>
    <row r="258" spans="1:10" ht="15.75" customHeight="1">
      <c r="A258" s="1"/>
      <c r="B258" s="301"/>
      <c r="C258" s="304"/>
      <c r="D258" s="301"/>
      <c r="E258" s="1"/>
      <c r="F258" s="304"/>
      <c r="G258" s="301"/>
      <c r="H258" s="313"/>
      <c r="I258" s="1"/>
      <c r="J258" s="265"/>
    </row>
    <row r="259" spans="1:10" ht="15.75" customHeight="1">
      <c r="A259" s="1"/>
      <c r="B259" s="301"/>
      <c r="C259" s="304"/>
      <c r="D259" s="301"/>
      <c r="E259" s="1"/>
      <c r="F259" s="304"/>
      <c r="G259" s="301"/>
      <c r="H259" s="313"/>
      <c r="I259" s="1"/>
      <c r="J259" s="265"/>
    </row>
    <row r="260" spans="1:10" ht="15.75" customHeight="1">
      <c r="A260" s="1"/>
      <c r="B260" s="301"/>
      <c r="C260" s="304"/>
      <c r="D260" s="301"/>
      <c r="E260" s="1"/>
      <c r="F260" s="304"/>
      <c r="G260" s="301"/>
      <c r="H260" s="313"/>
      <c r="I260" s="1"/>
      <c r="J260" s="265"/>
    </row>
    <row r="261" spans="1:10" ht="15.75" customHeight="1">
      <c r="A261" s="1"/>
      <c r="B261" s="301"/>
      <c r="C261" s="304"/>
      <c r="D261" s="301"/>
      <c r="E261" s="1"/>
      <c r="F261" s="304"/>
      <c r="G261" s="301"/>
      <c r="H261" s="313"/>
      <c r="I261" s="1"/>
      <c r="J261" s="265"/>
    </row>
    <row r="262" spans="1:10" ht="15.75" customHeight="1">
      <c r="A262" s="1"/>
      <c r="B262" s="301"/>
      <c r="C262" s="304"/>
      <c r="D262" s="301"/>
      <c r="E262" s="301"/>
      <c r="F262" s="304"/>
      <c r="G262" s="301"/>
      <c r="H262" s="313"/>
      <c r="I262" s="1"/>
      <c r="J262" s="265"/>
    </row>
    <row r="263" spans="1:10" ht="15.75" customHeight="1">
      <c r="A263" s="1"/>
      <c r="B263" s="301"/>
      <c r="C263" s="304"/>
      <c r="D263" s="301"/>
      <c r="E263" s="1"/>
      <c r="F263" s="304"/>
      <c r="G263" s="301"/>
      <c r="H263" s="313"/>
      <c r="I263" s="1"/>
      <c r="J263" s="265"/>
    </row>
    <row r="264" spans="1:10" ht="15.75" customHeight="1">
      <c r="A264" s="1"/>
      <c r="B264" s="301"/>
      <c r="C264" s="304"/>
      <c r="D264" s="301"/>
      <c r="E264" s="1"/>
      <c r="F264" s="304"/>
      <c r="G264" s="301"/>
      <c r="H264" s="313"/>
      <c r="I264" s="1"/>
      <c r="J264" s="265"/>
    </row>
    <row r="265" spans="1:10" ht="15.75" customHeight="1">
      <c r="A265" s="1"/>
      <c r="B265" s="301"/>
      <c r="C265" s="304"/>
      <c r="D265" s="301"/>
      <c r="E265" s="1"/>
      <c r="F265" s="304"/>
      <c r="G265" s="301"/>
      <c r="H265" s="313"/>
      <c r="I265" s="1"/>
      <c r="J265" s="265"/>
    </row>
    <row r="266" spans="1:10" ht="15.75" customHeight="1">
      <c r="A266" s="1"/>
      <c r="B266" s="301"/>
      <c r="C266" s="304"/>
      <c r="D266" s="301"/>
      <c r="E266" s="1"/>
      <c r="F266" s="304"/>
      <c r="G266" s="301"/>
      <c r="H266" s="313"/>
      <c r="I266" s="1"/>
      <c r="J266" s="265"/>
    </row>
    <row r="267" spans="1:10" ht="15.75" customHeight="1">
      <c r="A267" s="1"/>
      <c r="B267" s="301"/>
      <c r="C267" s="304"/>
      <c r="D267" s="301"/>
      <c r="E267" s="1"/>
      <c r="F267" s="304"/>
      <c r="G267" s="301"/>
      <c r="H267" s="313"/>
      <c r="I267" s="1"/>
      <c r="J267" s="265"/>
    </row>
    <row r="268" spans="1:10" ht="15.75" customHeight="1">
      <c r="A268" s="1"/>
      <c r="B268" s="301"/>
      <c r="C268" s="304"/>
      <c r="D268" s="301"/>
      <c r="E268" s="1"/>
      <c r="F268" s="304"/>
      <c r="G268" s="301"/>
      <c r="H268" s="313"/>
      <c r="I268" s="1"/>
      <c r="J268" s="265"/>
    </row>
    <row r="269" spans="1:10" ht="15.75" customHeight="1">
      <c r="A269" s="1"/>
      <c r="B269" s="301"/>
      <c r="C269" s="304"/>
      <c r="D269" s="301"/>
      <c r="E269" s="1"/>
      <c r="F269" s="304"/>
      <c r="G269" s="301"/>
      <c r="H269" s="313"/>
      <c r="I269" s="1"/>
      <c r="J269" s="265"/>
    </row>
    <row r="270" spans="1:10" ht="15.75" customHeight="1">
      <c r="A270" s="1"/>
      <c r="B270" s="301"/>
      <c r="C270" s="304"/>
      <c r="D270" s="301"/>
      <c r="E270" s="1"/>
      <c r="F270" s="304"/>
      <c r="G270" s="301"/>
      <c r="H270" s="313"/>
      <c r="I270" s="1"/>
      <c r="J270" s="265"/>
    </row>
    <row r="271" spans="1:10" ht="15.75" customHeight="1">
      <c r="A271" s="1"/>
      <c r="B271" s="301"/>
      <c r="C271" s="304"/>
      <c r="D271" s="301"/>
      <c r="E271" s="1"/>
      <c r="F271" s="304"/>
      <c r="G271" s="301"/>
      <c r="H271" s="313"/>
      <c r="I271" s="1"/>
      <c r="J271" s="265"/>
    </row>
    <row r="272" spans="1:10" ht="15.75" customHeight="1">
      <c r="A272" s="1"/>
      <c r="B272" s="301"/>
      <c r="C272" s="304"/>
      <c r="D272" s="301"/>
      <c r="E272" s="1"/>
      <c r="F272" s="304"/>
      <c r="G272" s="301"/>
      <c r="H272" s="313"/>
      <c r="I272" s="1"/>
      <c r="J272" s="265"/>
    </row>
    <row r="273" spans="1:10" ht="15.75" customHeight="1">
      <c r="A273" s="1"/>
      <c r="B273" s="301"/>
      <c r="C273" s="304"/>
      <c r="D273" s="301"/>
      <c r="E273" s="1"/>
      <c r="F273" s="304"/>
      <c r="G273" s="301"/>
      <c r="H273" s="313"/>
      <c r="I273" s="1"/>
      <c r="J273" s="265"/>
    </row>
    <row r="274" spans="1:10" ht="15.75" customHeight="1">
      <c r="A274" s="1"/>
      <c r="B274" s="301"/>
      <c r="C274" s="304"/>
      <c r="D274" s="301"/>
      <c r="E274" s="1"/>
      <c r="F274" s="304"/>
      <c r="G274" s="301"/>
      <c r="H274" s="313"/>
      <c r="I274" s="1"/>
      <c r="J274" s="265"/>
    </row>
    <row r="275" spans="1:10" ht="15.75" customHeight="1">
      <c r="A275" s="1"/>
      <c r="B275" s="301"/>
      <c r="C275" s="304"/>
      <c r="D275" s="301"/>
      <c r="E275" s="1"/>
      <c r="F275" s="304"/>
      <c r="G275" s="301"/>
      <c r="H275" s="313"/>
      <c r="I275" s="1"/>
      <c r="J275" s="265"/>
    </row>
    <row r="276" spans="1:10" ht="15.75" customHeight="1">
      <c r="A276" s="312"/>
      <c r="B276" s="301"/>
      <c r="C276" s="304"/>
      <c r="D276" s="301"/>
      <c r="E276" s="1"/>
      <c r="F276" s="304"/>
      <c r="G276" s="301"/>
      <c r="H276" s="313"/>
      <c r="I276" s="1"/>
      <c r="J276" s="265"/>
    </row>
    <row r="277" spans="1:10" ht="15.75" customHeight="1">
      <c r="A277" s="312"/>
      <c r="B277" s="301"/>
      <c r="C277" s="304"/>
      <c r="D277" s="301"/>
      <c r="E277" s="1"/>
      <c r="F277" s="304"/>
      <c r="G277" s="301"/>
      <c r="H277" s="313"/>
      <c r="I277" s="1"/>
      <c r="J277" s="265"/>
    </row>
    <row r="278" spans="1:10" ht="15.75" customHeight="1">
      <c r="A278" s="1"/>
      <c r="B278" s="301"/>
      <c r="C278" s="304"/>
      <c r="D278" s="301"/>
      <c r="E278" s="1"/>
      <c r="F278" s="304"/>
      <c r="G278" s="301"/>
      <c r="H278" s="313"/>
      <c r="I278" s="1"/>
      <c r="J278" s="265"/>
    </row>
    <row r="279" spans="1:10" ht="15.75" customHeight="1">
      <c r="A279" s="1"/>
      <c r="B279" s="301"/>
      <c r="C279" s="304"/>
      <c r="D279" s="301"/>
      <c r="E279" s="1"/>
      <c r="F279" s="304"/>
      <c r="G279" s="301"/>
      <c r="H279" s="313"/>
      <c r="I279" s="1"/>
      <c r="J279" s="265"/>
    </row>
    <row r="280" spans="1:10" ht="15.75" customHeight="1">
      <c r="A280" s="312"/>
      <c r="B280" s="301"/>
      <c r="C280" s="304"/>
      <c r="D280" s="301"/>
      <c r="E280" s="1"/>
      <c r="F280" s="304"/>
      <c r="G280" s="301"/>
      <c r="H280" s="313"/>
      <c r="I280" s="1"/>
      <c r="J280" s="265"/>
    </row>
    <row r="281" spans="1:10" ht="15.75" customHeight="1">
      <c r="A281" s="1"/>
      <c r="B281" s="301"/>
      <c r="C281" s="304"/>
      <c r="D281" s="301"/>
      <c r="E281" s="1"/>
      <c r="F281" s="304"/>
      <c r="G281" s="301"/>
      <c r="H281" s="313"/>
      <c r="I281" s="1"/>
      <c r="J281" s="265"/>
    </row>
    <row r="282" spans="1:10" ht="15.75" customHeight="1">
      <c r="A282" s="1"/>
      <c r="B282" s="301"/>
      <c r="C282" s="304"/>
      <c r="D282" s="301"/>
      <c r="E282" s="1"/>
      <c r="F282" s="304"/>
      <c r="G282" s="301"/>
      <c r="H282" s="313"/>
      <c r="I282" s="1"/>
      <c r="J282" s="265"/>
    </row>
    <row r="283" spans="1:10" ht="15.75" customHeight="1">
      <c r="A283" s="1"/>
      <c r="B283" s="301"/>
      <c r="C283" s="304"/>
      <c r="D283" s="301"/>
      <c r="E283" s="1"/>
      <c r="F283" s="304"/>
      <c r="G283" s="301"/>
      <c r="H283" s="313"/>
      <c r="I283" s="1"/>
      <c r="J283" s="265"/>
    </row>
    <row r="284" spans="1:10" ht="15.75" customHeight="1">
      <c r="A284" s="1"/>
      <c r="B284" s="301"/>
      <c r="C284" s="304"/>
      <c r="D284" s="301"/>
      <c r="E284" s="1"/>
      <c r="F284" s="314"/>
      <c r="G284" s="1"/>
      <c r="H284" s="313"/>
      <c r="I284" s="1"/>
      <c r="J284" s="265"/>
    </row>
    <row r="285" spans="1:10" ht="15.75" customHeight="1">
      <c r="A285" s="303"/>
      <c r="B285" s="303"/>
      <c r="C285" s="303"/>
      <c r="D285" s="303"/>
      <c r="E285" s="303"/>
      <c r="F285" s="303"/>
      <c r="G285" s="303"/>
      <c r="H285" s="303"/>
      <c r="I285" s="303"/>
      <c r="J285" s="265"/>
    </row>
    <row r="286" spans="1:10" ht="15.75" customHeight="1">
      <c r="A286" s="303"/>
      <c r="B286" s="303"/>
      <c r="C286" s="303"/>
      <c r="D286" s="303"/>
      <c r="E286" s="303"/>
      <c r="F286" s="303"/>
      <c r="G286" s="303"/>
      <c r="H286" s="303"/>
      <c r="I286" s="303"/>
      <c r="J286" s="265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65"/>
    </row>
    <row r="288" spans="1:1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265"/>
    </row>
    <row r="289" spans="1:1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265"/>
    </row>
    <row r="290" spans="1:1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265"/>
    </row>
    <row r="291" spans="1:10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265"/>
    </row>
    <row r="292" spans="1:10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265"/>
    </row>
    <row r="293" spans="1:10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265"/>
    </row>
    <row r="294" spans="1:10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265"/>
    </row>
    <row r="295" spans="1:10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265"/>
    </row>
    <row r="296" spans="1:10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265"/>
    </row>
    <row r="297" spans="1:10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265"/>
    </row>
    <row r="298" spans="1:10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265"/>
    </row>
    <row r="299" spans="1:10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265"/>
    </row>
    <row r="300" spans="1:1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265"/>
    </row>
    <row r="301" spans="1:10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265"/>
    </row>
    <row r="302" spans="1:10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265"/>
    </row>
    <row r="303" spans="1:10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265"/>
    </row>
    <row r="304" spans="1:10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265"/>
    </row>
    <row r="305" spans="1:10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265"/>
    </row>
    <row r="306" spans="1:10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265"/>
    </row>
    <row r="307" spans="1:10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265"/>
    </row>
    <row r="308" spans="1:10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265"/>
    </row>
    <row r="309" spans="1:10" ht="15.75" customHeight="1"/>
    <row r="310" spans="1:10" ht="15.75" customHeight="1"/>
    <row r="311" spans="1:10" ht="15.75" customHeight="1"/>
    <row r="312" spans="1:10" ht="15.75" customHeight="1"/>
    <row r="313" spans="1:10" ht="15.75" customHeight="1"/>
    <row r="314" spans="1:10" ht="15.75" customHeight="1"/>
    <row r="315" spans="1:10" ht="15.75" customHeight="1"/>
    <row r="316" spans="1:10" ht="15.75" customHeight="1"/>
    <row r="317" spans="1:10" ht="15.75" customHeight="1"/>
    <row r="318" spans="1:10" ht="15.75" customHeight="1"/>
    <row r="319" spans="1:10" ht="15.75" customHeight="1"/>
    <row r="320" spans="1:1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</sheetData>
  <mergeCells count="17">
    <mergeCell ref="A198:A199"/>
    <mergeCell ref="B198:B199"/>
    <mergeCell ref="E198:E199"/>
    <mergeCell ref="E202:E203"/>
    <mergeCell ref="I241:I243"/>
    <mergeCell ref="C198:C199"/>
    <mergeCell ref="D198:D199"/>
    <mergeCell ref="A201:E201"/>
    <mergeCell ref="A202:A203"/>
    <mergeCell ref="B202:B203"/>
    <mergeCell ref="C202:C203"/>
    <mergeCell ref="D202:D203"/>
    <mergeCell ref="A2:K2"/>
    <mergeCell ref="A56:G56"/>
    <mergeCell ref="F87:H87"/>
    <mergeCell ref="A135:H135"/>
    <mergeCell ref="I187:J187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81</vt:i4>
      </vt:variant>
    </vt:vector>
  </HeadingPairs>
  <TitlesOfParts>
    <vt:vector size="81" baseType="lpstr">
      <vt:lpstr>01.07</vt:lpstr>
      <vt:lpstr>02.07</vt:lpstr>
      <vt:lpstr>03.07</vt:lpstr>
      <vt:lpstr>04.07</vt:lpstr>
      <vt:lpstr>05.07</vt:lpstr>
      <vt:lpstr>06.07</vt:lpstr>
      <vt:lpstr>07.07</vt:lpstr>
      <vt:lpstr>08.07</vt:lpstr>
      <vt:lpstr>09.07</vt:lpstr>
      <vt:lpstr>10.07</vt:lpstr>
      <vt:lpstr>11.07</vt:lpstr>
      <vt:lpstr>12.07</vt:lpstr>
      <vt:lpstr>13.07</vt:lpstr>
      <vt:lpstr>14.07</vt:lpstr>
      <vt:lpstr>15.07</vt:lpstr>
      <vt:lpstr>16.07</vt:lpstr>
      <vt:lpstr>17.07</vt:lpstr>
      <vt:lpstr>18.07</vt:lpstr>
      <vt:lpstr>19.07</vt:lpstr>
      <vt:lpstr>20.07</vt:lpstr>
      <vt:lpstr>21.07</vt:lpstr>
      <vt:lpstr>22.07</vt:lpstr>
      <vt:lpstr>23.07</vt:lpstr>
      <vt:lpstr>24.07</vt:lpstr>
      <vt:lpstr>25.07</vt:lpstr>
      <vt:lpstr>26.07</vt:lpstr>
      <vt:lpstr>27.07</vt:lpstr>
      <vt:lpstr>28.07</vt:lpstr>
      <vt:lpstr>29.07</vt:lpstr>
      <vt:lpstr>30.07</vt:lpstr>
      <vt:lpstr>31.07</vt:lpstr>
      <vt:lpstr>01.08</vt:lpstr>
      <vt:lpstr>02.08</vt:lpstr>
      <vt:lpstr>03.08</vt:lpstr>
      <vt:lpstr>04.08</vt:lpstr>
      <vt:lpstr>05.08</vt:lpstr>
      <vt:lpstr>06.08</vt:lpstr>
      <vt:lpstr>07.08</vt:lpstr>
      <vt:lpstr>08.08</vt:lpstr>
      <vt:lpstr>09.08</vt:lpstr>
      <vt:lpstr>10.08</vt:lpstr>
      <vt:lpstr>11.08</vt:lpstr>
      <vt:lpstr>12.08</vt:lpstr>
      <vt:lpstr>13.08</vt:lpstr>
      <vt:lpstr>14.08</vt:lpstr>
      <vt:lpstr>15.08</vt:lpstr>
      <vt:lpstr>16.08</vt:lpstr>
      <vt:lpstr>17.08</vt:lpstr>
      <vt:lpstr>18.08</vt:lpstr>
      <vt:lpstr>19.08</vt:lpstr>
      <vt:lpstr>20.08</vt:lpstr>
      <vt:lpstr>21.08</vt:lpstr>
      <vt:lpstr>22.08</vt:lpstr>
      <vt:lpstr>23.08</vt:lpstr>
      <vt:lpstr>24.08</vt:lpstr>
      <vt:lpstr>25.08</vt:lpstr>
      <vt:lpstr>26.08</vt:lpstr>
      <vt:lpstr>27.08</vt:lpstr>
      <vt:lpstr>28.08</vt:lpstr>
      <vt:lpstr>29.08</vt:lpstr>
      <vt:lpstr>30.08</vt:lpstr>
      <vt:lpstr>31.08</vt:lpstr>
      <vt:lpstr>01.09.2025</vt:lpstr>
      <vt:lpstr>02.09.2025</vt:lpstr>
      <vt:lpstr>03.09.2025</vt:lpstr>
      <vt:lpstr>04.09.2025</vt:lpstr>
      <vt:lpstr>05.09.2025</vt:lpstr>
      <vt:lpstr>06.09.2025 </vt:lpstr>
      <vt:lpstr>07.09.2025  </vt:lpstr>
      <vt:lpstr>08.09.2025   </vt:lpstr>
      <vt:lpstr>09.09.2025</vt:lpstr>
      <vt:lpstr>10.09.2025</vt:lpstr>
      <vt:lpstr>11.09.2025 </vt:lpstr>
      <vt:lpstr>12.09.2025</vt:lpstr>
      <vt:lpstr>13.09.2025</vt:lpstr>
      <vt:lpstr>14.09.2025</vt:lpstr>
      <vt:lpstr>15.09.2025 </vt:lpstr>
      <vt:lpstr>16.09.2025 </vt:lpstr>
      <vt:lpstr>17.09.2025 </vt:lpstr>
      <vt:lpstr>18.09.2025  </vt:lpstr>
      <vt:lpstr>19.09.2025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 .</cp:lastModifiedBy>
  <dcterms:modified xsi:type="dcterms:W3CDTF">2025-09-24T12:28:40Z</dcterms:modified>
</cp:coreProperties>
</file>